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10995" windowHeight="9510"/>
  </bookViews>
  <sheets>
    <sheet name="Consolidado " sheetId="1" r:id="rId1"/>
    <sheet name="Enero" sheetId="5" r:id="rId2"/>
    <sheet name="Febrero" sheetId="6" r:id="rId3"/>
    <sheet name="MARZO" sheetId="14" r:id="rId4"/>
    <sheet name="Abril " sheetId="13" r:id="rId5"/>
    <sheet name="Mayo " sheetId="12" r:id="rId6"/>
    <sheet name="Junio" sheetId="11" r:id="rId7"/>
    <sheet name="Julio" sheetId="10" r:id="rId8"/>
    <sheet name="Agosto" sheetId="9" r:id="rId9"/>
    <sheet name="Septiembre" sheetId="8" r:id="rId10"/>
    <sheet name="Octubre " sheetId="4" r:id="rId11"/>
    <sheet name="Noviembre" sheetId="2" r:id="rId12"/>
    <sheet name="Diciembre " sheetId="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calcPr calcId="152511"/>
</workbook>
</file>

<file path=xl/calcChain.xml><?xml version="1.0" encoding="utf-8"?>
<calcChain xmlns="http://schemas.openxmlformats.org/spreadsheetml/2006/main">
  <c r="B222" i="3" l="1"/>
  <c r="B190" i="3"/>
  <c r="B183" i="3"/>
  <c r="BB176" i="3"/>
  <c r="Y176" i="3"/>
  <c r="X176" i="3"/>
  <c r="W176" i="3"/>
  <c r="V176" i="3"/>
  <c r="U176" i="3"/>
  <c r="T176" i="3"/>
  <c r="S176" i="3"/>
  <c r="R176" i="3"/>
  <c r="Q176" i="3"/>
  <c r="P176" i="3"/>
  <c r="O176" i="3"/>
  <c r="N176" i="3"/>
  <c r="M176" i="3"/>
  <c r="L176" i="3"/>
  <c r="K176" i="3"/>
  <c r="J176" i="3"/>
  <c r="I176" i="3"/>
  <c r="H176" i="3"/>
  <c r="G176" i="3"/>
  <c r="F176" i="3"/>
  <c r="E176" i="3"/>
  <c r="D176" i="3"/>
  <c r="B176" i="3" s="1"/>
  <c r="BC176" i="3" s="1"/>
  <c r="C176" i="3"/>
  <c r="BF175" i="3"/>
  <c r="BE175" i="3"/>
  <c r="BB175" i="3"/>
  <c r="BA175" i="3"/>
  <c r="B175" i="3"/>
  <c r="BD175" i="3" s="1"/>
  <c r="BF174" i="3"/>
  <c r="BE174" i="3"/>
  <c r="BB174" i="3"/>
  <c r="BA174" i="3"/>
  <c r="B174" i="3"/>
  <c r="BD174" i="3" s="1"/>
  <c r="BF173" i="3"/>
  <c r="BE173" i="3"/>
  <c r="BB173" i="3"/>
  <c r="BA173" i="3"/>
  <c r="B173" i="3"/>
  <c r="BD173" i="3" s="1"/>
  <c r="BF172" i="3"/>
  <c r="BE172" i="3"/>
  <c r="BB172" i="3"/>
  <c r="BA172" i="3"/>
  <c r="B172" i="3"/>
  <c r="BD172" i="3" s="1"/>
  <c r="BF171" i="3"/>
  <c r="BE171" i="3"/>
  <c r="BB171" i="3"/>
  <c r="BA171" i="3"/>
  <c r="B171" i="3"/>
  <c r="BD171" i="3" s="1"/>
  <c r="D167" i="3"/>
  <c r="C167" i="3"/>
  <c r="B167" i="3" s="1"/>
  <c r="B166" i="3"/>
  <c r="B165" i="3"/>
  <c r="B164" i="3"/>
  <c r="B163" i="3"/>
  <c r="BD159" i="3"/>
  <c r="BB159" i="3"/>
  <c r="B159" i="3"/>
  <c r="BE158" i="3"/>
  <c r="BB158" i="3"/>
  <c r="BA158" i="3"/>
  <c r="Z158" i="3" s="1"/>
  <c r="B158" i="3"/>
  <c r="BD158" i="3" s="1"/>
  <c r="BD157" i="3"/>
  <c r="BB157" i="3"/>
  <c r="B157" i="3"/>
  <c r="BE156" i="3"/>
  <c r="BB156" i="3"/>
  <c r="BA156" i="3"/>
  <c r="Z156" i="3" s="1"/>
  <c r="B156" i="3"/>
  <c r="BD156" i="3" s="1"/>
  <c r="BD155" i="3"/>
  <c r="BB155" i="3"/>
  <c r="B155" i="3"/>
  <c r="BE154" i="3"/>
  <c r="BB154" i="3"/>
  <c r="BA154" i="3"/>
  <c r="Z154" i="3" s="1"/>
  <c r="B154" i="3"/>
  <c r="BD154" i="3" s="1"/>
  <c r="BD153" i="3"/>
  <c r="BB153" i="3"/>
  <c r="B153" i="3"/>
  <c r="BE152" i="3"/>
  <c r="BB152" i="3"/>
  <c r="BA152" i="3"/>
  <c r="Z152" i="3" s="1"/>
  <c r="B152" i="3"/>
  <c r="BD152" i="3" s="1"/>
  <c r="BD151" i="3"/>
  <c r="BB151" i="3"/>
  <c r="B151" i="3"/>
  <c r="BE150" i="3"/>
  <c r="BB150" i="3"/>
  <c r="BA150" i="3"/>
  <c r="Z150" i="3" s="1"/>
  <c r="B150" i="3"/>
  <c r="BD150" i="3" s="1"/>
  <c r="BD149" i="3"/>
  <c r="BB149" i="3"/>
  <c r="B149" i="3"/>
  <c r="BE148" i="3"/>
  <c r="BB148" i="3"/>
  <c r="BA148" i="3"/>
  <c r="Z148" i="3" s="1"/>
  <c r="B148" i="3"/>
  <c r="BD148" i="3" s="1"/>
  <c r="BD147" i="3"/>
  <c r="BB147" i="3"/>
  <c r="B147" i="3"/>
  <c r="BE146" i="3"/>
  <c r="BB146" i="3"/>
  <c r="BA146" i="3"/>
  <c r="Z146" i="3" s="1"/>
  <c r="B146" i="3"/>
  <c r="BD146" i="3" s="1"/>
  <c r="BD145" i="3"/>
  <c r="BB145" i="3"/>
  <c r="B145" i="3"/>
  <c r="BE144" i="3"/>
  <c r="BB144" i="3"/>
  <c r="BA144" i="3"/>
  <c r="Z144" i="3" s="1"/>
  <c r="B144" i="3"/>
  <c r="BD144" i="3" s="1"/>
  <c r="BD143" i="3"/>
  <c r="BB143" i="3"/>
  <c r="B143" i="3"/>
  <c r="BE142" i="3"/>
  <c r="BB142" i="3"/>
  <c r="BA142" i="3"/>
  <c r="Z142" i="3" s="1"/>
  <c r="B142" i="3"/>
  <c r="BD142" i="3" s="1"/>
  <c r="BE118" i="3"/>
  <c r="BB118" i="3"/>
  <c r="L118" i="3" s="1"/>
  <c r="B118" i="3"/>
  <c r="BE117" i="3"/>
  <c r="BB117" i="3"/>
  <c r="L117" i="3" s="1"/>
  <c r="B117" i="3"/>
  <c r="BE116" i="3"/>
  <c r="BB116" i="3"/>
  <c r="L116" i="3" s="1"/>
  <c r="B116" i="3"/>
  <c r="D112" i="3"/>
  <c r="C105" i="3"/>
  <c r="C104" i="3"/>
  <c r="E100" i="3"/>
  <c r="D100" i="3"/>
  <c r="C100" i="3"/>
  <c r="B100" i="3"/>
  <c r="E92" i="3"/>
  <c r="D92" i="3"/>
  <c r="C92" i="3"/>
  <c r="B92" i="3"/>
  <c r="E84" i="3"/>
  <c r="D84" i="3"/>
  <c r="C84" i="3"/>
  <c r="B84" i="3"/>
  <c r="B69" i="3"/>
  <c r="B62" i="3"/>
  <c r="BF55" i="3"/>
  <c r="X55" i="3"/>
  <c r="W55" i="3"/>
  <c r="V55" i="3"/>
  <c r="U55" i="3"/>
  <c r="T55" i="3"/>
  <c r="S55" i="3"/>
  <c r="R55" i="3"/>
  <c r="Q55" i="3"/>
  <c r="P55" i="3"/>
  <c r="O55" i="3"/>
  <c r="N55" i="3"/>
  <c r="M55" i="3"/>
  <c r="L55" i="3"/>
  <c r="K55" i="3"/>
  <c r="J55" i="3"/>
  <c r="I55" i="3"/>
  <c r="H55" i="3"/>
  <c r="G55" i="3"/>
  <c r="F55" i="3"/>
  <c r="E55" i="3"/>
  <c r="D55" i="3"/>
  <c r="C55" i="3"/>
  <c r="B55" i="3"/>
  <c r="BA55" i="3" s="1"/>
  <c r="BC54" i="3"/>
  <c r="B54" i="3"/>
  <c r="BD54" i="3" s="1"/>
  <c r="BC53" i="3"/>
  <c r="B53" i="3"/>
  <c r="BD53" i="3" s="1"/>
  <c r="BC52" i="3"/>
  <c r="B52" i="3"/>
  <c r="BD52" i="3" s="1"/>
  <c r="B51" i="3"/>
  <c r="BE50" i="3"/>
  <c r="BD50" i="3"/>
  <c r="BC50" i="3"/>
  <c r="BA50" i="3"/>
  <c r="AZ50" i="3"/>
  <c r="B50" i="3"/>
  <c r="BF50" i="3" s="1"/>
  <c r="D46" i="3"/>
  <c r="D45" i="3"/>
  <c r="D44" i="3"/>
  <c r="D43" i="3"/>
  <c r="D42" i="3"/>
  <c r="D41" i="3"/>
  <c r="D40" i="3"/>
  <c r="D39" i="3"/>
  <c r="D38" i="3"/>
  <c r="D37" i="3"/>
  <c r="D36" i="3"/>
  <c r="D35" i="3"/>
  <c r="D34" i="3"/>
  <c r="D33" i="3"/>
  <c r="D32" i="3"/>
  <c r="D31" i="3"/>
  <c r="D30" i="3"/>
  <c r="D29" i="3"/>
  <c r="BD28" i="3"/>
  <c r="D28" i="3"/>
  <c r="BG27" i="3"/>
  <c r="BF27" i="3"/>
  <c r="BE27" i="3"/>
  <c r="BD27" i="3"/>
  <c r="BC27" i="3"/>
  <c r="BB27" i="3"/>
  <c r="BA27" i="3"/>
  <c r="AZ27" i="3"/>
  <c r="D27" i="3"/>
  <c r="F23" i="3"/>
  <c r="E23" i="3"/>
  <c r="D23" i="3"/>
  <c r="C23" i="3"/>
  <c r="B22" i="3"/>
  <c r="B21" i="3"/>
  <c r="B20" i="3"/>
  <c r="B16" i="3"/>
  <c r="BD16" i="3" s="1"/>
  <c r="BA15" i="3"/>
  <c r="Z15" i="3" s="1"/>
  <c r="B15" i="3"/>
  <c r="BD15" i="3" s="1"/>
  <c r="BB14" i="3"/>
  <c r="B14" i="3"/>
  <c r="BE14" i="3" s="1"/>
  <c r="BD13" i="3"/>
  <c r="B13" i="3"/>
  <c r="BD12" i="3"/>
  <c r="BA12" i="3"/>
  <c r="B12" i="3"/>
  <c r="BE12" i="3" s="1"/>
  <c r="A5" i="3"/>
  <c r="A4" i="3"/>
  <c r="A3" i="3"/>
  <c r="A2" i="3"/>
  <c r="BF51" i="3" l="1"/>
  <c r="BB51" i="3"/>
  <c r="BD51" i="3"/>
  <c r="BB13" i="3"/>
  <c r="BE13" i="3"/>
  <c r="BE236" i="3" s="1"/>
  <c r="BD14" i="3"/>
  <c r="BE51" i="3"/>
  <c r="Z12" i="3"/>
  <c r="BA51" i="3"/>
  <c r="BF52" i="3"/>
  <c r="BB52" i="3"/>
  <c r="BE52" i="3"/>
  <c r="BA52" i="3"/>
  <c r="BF53" i="3"/>
  <c r="BB53" i="3"/>
  <c r="BE53" i="3"/>
  <c r="BA53" i="3"/>
  <c r="BF54" i="3"/>
  <c r="BB54" i="3"/>
  <c r="BE54" i="3"/>
  <c r="BA54" i="3"/>
  <c r="BD55" i="3"/>
  <c r="BC55" i="3"/>
  <c r="BB55" i="3"/>
  <c r="Y55" i="3" s="1"/>
  <c r="BE176" i="3"/>
  <c r="BA176" i="3"/>
  <c r="Z176" i="3" s="1"/>
  <c r="BD176" i="3"/>
  <c r="BF176" i="3"/>
  <c r="BB12" i="3"/>
  <c r="BA13" i="3"/>
  <c r="Z13" i="3" s="1"/>
  <c r="BA14" i="3"/>
  <c r="Z14" i="3" s="1"/>
  <c r="BA16" i="3"/>
  <c r="Z16" i="3" s="1"/>
  <c r="B23" i="3"/>
  <c r="AZ28" i="3"/>
  <c r="I27" i="3" s="1"/>
  <c r="BC51" i="3"/>
  <c r="BE55" i="3"/>
  <c r="BA143" i="3"/>
  <c r="Z143" i="3" s="1"/>
  <c r="BE143" i="3"/>
  <c r="BA145" i="3"/>
  <c r="Z145" i="3" s="1"/>
  <c r="BE145" i="3"/>
  <c r="BA147" i="3"/>
  <c r="Z147" i="3" s="1"/>
  <c r="BE147" i="3"/>
  <c r="BA149" i="3"/>
  <c r="Z149" i="3" s="1"/>
  <c r="BE149" i="3"/>
  <c r="BA151" i="3"/>
  <c r="Z151" i="3" s="1"/>
  <c r="BE151" i="3"/>
  <c r="BA153" i="3"/>
  <c r="Z153" i="3" s="1"/>
  <c r="BE153" i="3"/>
  <c r="BA155" i="3"/>
  <c r="Z155" i="3" s="1"/>
  <c r="BE155" i="3"/>
  <c r="BA157" i="3"/>
  <c r="Z157" i="3" s="1"/>
  <c r="BE157" i="3"/>
  <c r="BA159" i="3"/>
  <c r="Z159" i="3" s="1"/>
  <c r="BE159" i="3"/>
  <c r="BC171" i="3"/>
  <c r="Z171" i="3" s="1"/>
  <c r="BC172" i="3"/>
  <c r="Z172" i="3" s="1"/>
  <c r="BC173" i="3"/>
  <c r="Z173" i="3" s="1"/>
  <c r="BC174" i="3"/>
  <c r="Z174" i="3" s="1"/>
  <c r="BC175" i="3"/>
  <c r="Z175" i="3" s="1"/>
  <c r="BB50" i="3"/>
  <c r="Y50" i="3" s="1"/>
  <c r="B222" i="2"/>
  <c r="B190" i="2"/>
  <c r="B183" i="2"/>
  <c r="Y176" i="2"/>
  <c r="X176" i="2"/>
  <c r="W176" i="2"/>
  <c r="V176" i="2"/>
  <c r="U176" i="2"/>
  <c r="T176" i="2"/>
  <c r="S176" i="2"/>
  <c r="R176" i="2"/>
  <c r="Q176" i="2"/>
  <c r="P176" i="2"/>
  <c r="O176" i="2"/>
  <c r="N176" i="2"/>
  <c r="M176" i="2"/>
  <c r="L176" i="2"/>
  <c r="K176" i="2"/>
  <c r="J176" i="2"/>
  <c r="I176" i="2"/>
  <c r="H176" i="2"/>
  <c r="G176" i="2"/>
  <c r="F176" i="2"/>
  <c r="E176" i="2"/>
  <c r="D176" i="2"/>
  <c r="C176" i="2"/>
  <c r="B176" i="2"/>
  <c r="BC176" i="2" s="1"/>
  <c r="B175" i="2"/>
  <c r="BF175" i="2" s="1"/>
  <c r="B174" i="2"/>
  <c r="BF174" i="2" s="1"/>
  <c r="B173" i="2"/>
  <c r="BF173" i="2" s="1"/>
  <c r="B172" i="2"/>
  <c r="BF172" i="2" s="1"/>
  <c r="B171" i="2"/>
  <c r="BF171" i="2" s="1"/>
  <c r="D167" i="2"/>
  <c r="C167" i="2"/>
  <c r="B167" i="2" s="1"/>
  <c r="B166" i="2"/>
  <c r="B165" i="2"/>
  <c r="B164" i="2"/>
  <c r="B163" i="2"/>
  <c r="BE159" i="2"/>
  <c r="BB159" i="2"/>
  <c r="B159" i="2"/>
  <c r="BD159" i="2" s="1"/>
  <c r="BE158" i="2"/>
  <c r="BB158" i="2"/>
  <c r="B158" i="2"/>
  <c r="BA158" i="2" s="1"/>
  <c r="Z158" i="2" s="1"/>
  <c r="BE157" i="2"/>
  <c r="BB157" i="2"/>
  <c r="B157" i="2"/>
  <c r="BD157" i="2" s="1"/>
  <c r="BE156" i="2"/>
  <c r="BB156" i="2"/>
  <c r="B156" i="2"/>
  <c r="BA156" i="2" s="1"/>
  <c r="Z156" i="2" s="1"/>
  <c r="BE155" i="2"/>
  <c r="BB155" i="2"/>
  <c r="B155" i="2"/>
  <c r="BD155" i="2" s="1"/>
  <c r="BE154" i="2"/>
  <c r="BB154" i="2"/>
  <c r="B154" i="2"/>
  <c r="BA154" i="2" s="1"/>
  <c r="Z154" i="2" s="1"/>
  <c r="BE153" i="2"/>
  <c r="BB153" i="2"/>
  <c r="B153" i="2"/>
  <c r="BD153" i="2" s="1"/>
  <c r="BE152" i="2"/>
  <c r="BB152" i="2"/>
  <c r="B152" i="2"/>
  <c r="BA152" i="2" s="1"/>
  <c r="Z152" i="2" s="1"/>
  <c r="BE151" i="2"/>
  <c r="BB151" i="2"/>
  <c r="B151" i="2"/>
  <c r="BD151" i="2" s="1"/>
  <c r="BE150" i="2"/>
  <c r="BB150" i="2"/>
  <c r="B150" i="2"/>
  <c r="BA150" i="2" s="1"/>
  <c r="Z150" i="2" s="1"/>
  <c r="BE149" i="2"/>
  <c r="BB149" i="2"/>
  <c r="B149" i="2"/>
  <c r="BD149" i="2" s="1"/>
  <c r="BE148" i="2"/>
  <c r="BB148" i="2"/>
  <c r="B148" i="2"/>
  <c r="BA148" i="2" s="1"/>
  <c r="Z148" i="2" s="1"/>
  <c r="BE147" i="2"/>
  <c r="BB147" i="2"/>
  <c r="B147" i="2"/>
  <c r="BD147" i="2" s="1"/>
  <c r="BE146" i="2"/>
  <c r="BB146" i="2"/>
  <c r="B146" i="2"/>
  <c r="BA146" i="2" s="1"/>
  <c r="Z146" i="2" s="1"/>
  <c r="BE145" i="2"/>
  <c r="BB145" i="2"/>
  <c r="B145" i="2"/>
  <c r="BD145" i="2" s="1"/>
  <c r="BE144" i="2"/>
  <c r="BB144" i="2"/>
  <c r="B144" i="2"/>
  <c r="BA144" i="2" s="1"/>
  <c r="Z144" i="2" s="1"/>
  <c r="BE143" i="2"/>
  <c r="BB143" i="2"/>
  <c r="B143" i="2"/>
  <c r="BD143" i="2" s="1"/>
  <c r="BE142" i="2"/>
  <c r="BB142" i="2"/>
  <c r="B142" i="2"/>
  <c r="BA142" i="2" s="1"/>
  <c r="Z142" i="2" s="1"/>
  <c r="BE118" i="2"/>
  <c r="B118" i="2"/>
  <c r="BB118" i="2" s="1"/>
  <c r="L118" i="2" s="1"/>
  <c r="BE117" i="2"/>
  <c r="BB117" i="2"/>
  <c r="L117" i="2"/>
  <c r="B117" i="2"/>
  <c r="BE116" i="2"/>
  <c r="BB116" i="2"/>
  <c r="L116" i="2"/>
  <c r="B116" i="2"/>
  <c r="D112" i="2"/>
  <c r="C105" i="2"/>
  <c r="C104" i="2"/>
  <c r="E100" i="2"/>
  <c r="D100" i="2"/>
  <c r="C100" i="2"/>
  <c r="B100" i="2"/>
  <c r="E92" i="2"/>
  <c r="D92" i="2"/>
  <c r="C92" i="2"/>
  <c r="B92" i="2"/>
  <c r="E84" i="2"/>
  <c r="D84" i="2"/>
  <c r="C84" i="2"/>
  <c r="B84" i="2"/>
  <c r="B69" i="2"/>
  <c r="B62" i="2"/>
  <c r="X55" i="2"/>
  <c r="W55" i="2"/>
  <c r="V55" i="2"/>
  <c r="U55" i="2"/>
  <c r="T55" i="2"/>
  <c r="S55" i="2"/>
  <c r="R55" i="2"/>
  <c r="Q55" i="2"/>
  <c r="P55" i="2"/>
  <c r="O55" i="2"/>
  <c r="N55" i="2"/>
  <c r="M55" i="2"/>
  <c r="L55" i="2"/>
  <c r="K55" i="2"/>
  <c r="J55" i="2"/>
  <c r="I55" i="2"/>
  <c r="H55" i="2"/>
  <c r="G55" i="2"/>
  <c r="F55" i="2"/>
  <c r="E55" i="2"/>
  <c r="D55" i="2"/>
  <c r="B55" i="2" s="1"/>
  <c r="C55" i="2"/>
  <c r="BE54" i="2"/>
  <c r="BA54" i="2"/>
  <c r="B54" i="2"/>
  <c r="BD54" i="2" s="1"/>
  <c r="BE53" i="2"/>
  <c r="BA53" i="2"/>
  <c r="B53" i="2"/>
  <c r="BD53" i="2" s="1"/>
  <c r="BE52" i="2"/>
  <c r="BA52" i="2"/>
  <c r="B52" i="2"/>
  <c r="BD52" i="2" s="1"/>
  <c r="BE51" i="2"/>
  <c r="BA51" i="2"/>
  <c r="B51" i="2"/>
  <c r="BD51" i="2" s="1"/>
  <c r="BE50" i="2"/>
  <c r="BD50" i="2"/>
  <c r="BC50" i="2"/>
  <c r="BA50" i="2"/>
  <c r="AZ50" i="2"/>
  <c r="B50" i="2"/>
  <c r="BF50" i="2" s="1"/>
  <c r="D46" i="2"/>
  <c r="D45" i="2"/>
  <c r="D44" i="2"/>
  <c r="D43" i="2"/>
  <c r="D42" i="2"/>
  <c r="D41" i="2"/>
  <c r="D40" i="2"/>
  <c r="D39" i="2"/>
  <c r="D38" i="2"/>
  <c r="D37" i="2"/>
  <c r="D36" i="2"/>
  <c r="D35" i="2"/>
  <c r="D34" i="2"/>
  <c r="D33" i="2"/>
  <c r="D32" i="2"/>
  <c r="D31" i="2"/>
  <c r="D30" i="2"/>
  <c r="D29" i="2"/>
  <c r="D28" i="2"/>
  <c r="BG27" i="2"/>
  <c r="BF27" i="2"/>
  <c r="BE27" i="2"/>
  <c r="BD27" i="2"/>
  <c r="BC27" i="2"/>
  <c r="BB27" i="2"/>
  <c r="BA27" i="2"/>
  <c r="AZ27" i="2"/>
  <c r="D27" i="2"/>
  <c r="BD28" i="2" s="1"/>
  <c r="F23" i="2"/>
  <c r="E23" i="2"/>
  <c r="D23" i="2"/>
  <c r="C23" i="2"/>
  <c r="B23" i="2" s="1"/>
  <c r="B22" i="2"/>
  <c r="B21" i="2"/>
  <c r="B20" i="2"/>
  <c r="BA16" i="2"/>
  <c r="Z16" i="2" s="1"/>
  <c r="B16" i="2"/>
  <c r="BD16" i="2" s="1"/>
  <c r="BA15" i="2"/>
  <c r="Z15" i="2" s="1"/>
  <c r="B15" i="2"/>
  <c r="BD15" i="2" s="1"/>
  <c r="B14" i="2"/>
  <c r="BB14" i="2" s="1"/>
  <c r="BA13" i="2"/>
  <c r="B13" i="2"/>
  <c r="BE13" i="2" s="1"/>
  <c r="B12" i="2"/>
  <c r="BB12" i="2" s="1"/>
  <c r="A5" i="2"/>
  <c r="A4" i="2"/>
  <c r="A3" i="2"/>
  <c r="A2" i="2"/>
  <c r="Y54" i="3" l="1"/>
  <c r="Y53" i="3"/>
  <c r="Y52" i="3"/>
  <c r="Y51" i="3"/>
  <c r="A236" i="3" s="1"/>
  <c r="BF55" i="2"/>
  <c r="BB55" i="2"/>
  <c r="BE55" i="2"/>
  <c r="BA55" i="2"/>
  <c r="BD55" i="2"/>
  <c r="BC55" i="2"/>
  <c r="Y50" i="2"/>
  <c r="BD12" i="2"/>
  <c r="BC171" i="2"/>
  <c r="BC172" i="2"/>
  <c r="BC173" i="2"/>
  <c r="BC174" i="2"/>
  <c r="BC175" i="2"/>
  <c r="BD176" i="2"/>
  <c r="BE12" i="2"/>
  <c r="BB13" i="2"/>
  <c r="Z13" i="2" s="1"/>
  <c r="BE14" i="2"/>
  <c r="AZ28" i="2"/>
  <c r="I27" i="2" s="1"/>
  <c r="BB50" i="2"/>
  <c r="BB51" i="2"/>
  <c r="Y51" i="2" s="1"/>
  <c r="BF51" i="2"/>
  <c r="BB52" i="2"/>
  <c r="Y52" i="2" s="1"/>
  <c r="BF52" i="2"/>
  <c r="BB53" i="2"/>
  <c r="BF53" i="2"/>
  <c r="BB54" i="2"/>
  <c r="Y54" i="2" s="1"/>
  <c r="BF54" i="2"/>
  <c r="BD142" i="2"/>
  <c r="BA143" i="2"/>
  <c r="Z143" i="2" s="1"/>
  <c r="BD144" i="2"/>
  <c r="BA145" i="2"/>
  <c r="Z145" i="2" s="1"/>
  <c r="BD146" i="2"/>
  <c r="BA147" i="2"/>
  <c r="Z147" i="2" s="1"/>
  <c r="BD148" i="2"/>
  <c r="BA149" i="2"/>
  <c r="Z149" i="2" s="1"/>
  <c r="BD150" i="2"/>
  <c r="BA151" i="2"/>
  <c r="Z151" i="2" s="1"/>
  <c r="BD152" i="2"/>
  <c r="BA153" i="2"/>
  <c r="Z153" i="2" s="1"/>
  <c r="BD154" i="2"/>
  <c r="BA155" i="2"/>
  <c r="Z155" i="2" s="1"/>
  <c r="BD156" i="2"/>
  <c r="BA157" i="2"/>
  <c r="Z157" i="2" s="1"/>
  <c r="BD158" i="2"/>
  <c r="BA159" i="2"/>
  <c r="Z159" i="2" s="1"/>
  <c r="BD171" i="2"/>
  <c r="BD172" i="2"/>
  <c r="BD173" i="2"/>
  <c r="BD174" i="2"/>
  <c r="BD175" i="2"/>
  <c r="BA176" i="2"/>
  <c r="BE176" i="2"/>
  <c r="BD14" i="2"/>
  <c r="BA12" i="2"/>
  <c r="Z12" i="2" s="1"/>
  <c r="BD13" i="2"/>
  <c r="BA14" i="2"/>
  <c r="Z14" i="2" s="1"/>
  <c r="BC51" i="2"/>
  <c r="BC52" i="2"/>
  <c r="BC53" i="2"/>
  <c r="Y53" i="2" s="1"/>
  <c r="BC54" i="2"/>
  <c r="BA171" i="2"/>
  <c r="BE171" i="2"/>
  <c r="BA172" i="2"/>
  <c r="BE172" i="2"/>
  <c r="BA173" i="2"/>
  <c r="Z173" i="2" s="1"/>
  <c r="BE173" i="2"/>
  <c r="BA174" i="2"/>
  <c r="BE174" i="2"/>
  <c r="BA175" i="2"/>
  <c r="BE175" i="2"/>
  <c r="BB176" i="2"/>
  <c r="BF176" i="2"/>
  <c r="BB171" i="2"/>
  <c r="BB172" i="2"/>
  <c r="BB173" i="2"/>
  <c r="BB174" i="2"/>
  <c r="BB175" i="2"/>
  <c r="B222" i="4"/>
  <c r="B190" i="4"/>
  <c r="B183" i="4"/>
  <c r="Y176" i="4"/>
  <c r="X176" i="4"/>
  <c r="W176" i="4"/>
  <c r="V176" i="4"/>
  <c r="U176" i="4"/>
  <c r="T176" i="4"/>
  <c r="S176" i="4"/>
  <c r="R176" i="4"/>
  <c r="Q176" i="4"/>
  <c r="P176" i="4"/>
  <c r="O176" i="4"/>
  <c r="N176" i="4"/>
  <c r="M176" i="4"/>
  <c r="L176" i="4"/>
  <c r="K176" i="4"/>
  <c r="J176" i="4"/>
  <c r="I176" i="4"/>
  <c r="H176" i="4"/>
  <c r="G176" i="4"/>
  <c r="F176" i="4"/>
  <c r="E176" i="4"/>
  <c r="D176" i="4"/>
  <c r="C176" i="4"/>
  <c r="B176" i="4" s="1"/>
  <c r="BD175" i="4"/>
  <c r="B175" i="4"/>
  <c r="BF175" i="4" s="1"/>
  <c r="BD174" i="4"/>
  <c r="B174" i="4"/>
  <c r="BF174" i="4" s="1"/>
  <c r="BD173" i="4"/>
  <c r="B173" i="4"/>
  <c r="BF173" i="4" s="1"/>
  <c r="BD172" i="4"/>
  <c r="B172" i="4"/>
  <c r="BF172" i="4" s="1"/>
  <c r="BD171" i="4"/>
  <c r="B171" i="4"/>
  <c r="BF171" i="4" s="1"/>
  <c r="D167" i="4"/>
  <c r="C167" i="4"/>
  <c r="B167" i="4"/>
  <c r="B166" i="4"/>
  <c r="B165" i="4"/>
  <c r="B164" i="4"/>
  <c r="B163" i="4"/>
  <c r="BE159" i="4"/>
  <c r="BB159" i="4"/>
  <c r="BA159" i="4"/>
  <c r="Z159" i="4" s="1"/>
  <c r="B159" i="4"/>
  <c r="BD159" i="4" s="1"/>
  <c r="BE158" i="4"/>
  <c r="B158" i="4"/>
  <c r="BA158" i="4" s="1"/>
  <c r="BE157" i="4"/>
  <c r="BB157" i="4"/>
  <c r="BA157" i="4"/>
  <c r="Z157" i="4" s="1"/>
  <c r="B157" i="4"/>
  <c r="BD157" i="4" s="1"/>
  <c r="BE156" i="4"/>
  <c r="B156" i="4"/>
  <c r="BA156" i="4" s="1"/>
  <c r="BE155" i="4"/>
  <c r="BB155" i="4"/>
  <c r="BA155" i="4"/>
  <c r="Z155" i="4" s="1"/>
  <c r="B155" i="4"/>
  <c r="BD155" i="4" s="1"/>
  <c r="BE154" i="4"/>
  <c r="B154" i="4"/>
  <c r="BA154" i="4" s="1"/>
  <c r="BE153" i="4"/>
  <c r="BB153" i="4"/>
  <c r="BA153" i="4"/>
  <c r="Z153" i="4" s="1"/>
  <c r="B153" i="4"/>
  <c r="BD153" i="4" s="1"/>
  <c r="BE152" i="4"/>
  <c r="B152" i="4"/>
  <c r="BA152" i="4" s="1"/>
  <c r="BE151" i="4"/>
  <c r="BB151" i="4"/>
  <c r="BA151" i="4"/>
  <c r="Z151" i="4" s="1"/>
  <c r="B151" i="4"/>
  <c r="BD151" i="4" s="1"/>
  <c r="BE150" i="4"/>
  <c r="B150" i="4"/>
  <c r="BA150" i="4" s="1"/>
  <c r="BE149" i="4"/>
  <c r="BB149" i="4"/>
  <c r="BA149" i="4"/>
  <c r="Z149" i="4" s="1"/>
  <c r="B149" i="4"/>
  <c r="BD149" i="4" s="1"/>
  <c r="BE148" i="4"/>
  <c r="B148" i="4"/>
  <c r="BA148" i="4" s="1"/>
  <c r="BE147" i="4"/>
  <c r="BB147" i="4"/>
  <c r="BA147" i="4"/>
  <c r="Z147" i="4" s="1"/>
  <c r="B147" i="4"/>
  <c r="BD147" i="4" s="1"/>
  <c r="BE146" i="4"/>
  <c r="B146" i="4"/>
  <c r="BA146" i="4" s="1"/>
  <c r="BE145" i="4"/>
  <c r="BB145" i="4"/>
  <c r="BA145" i="4"/>
  <c r="Z145" i="4" s="1"/>
  <c r="B145" i="4"/>
  <c r="BD145" i="4" s="1"/>
  <c r="BE144" i="4"/>
  <c r="B144" i="4"/>
  <c r="BA144" i="4" s="1"/>
  <c r="BE143" i="4"/>
  <c r="BB143" i="4"/>
  <c r="BA143" i="4"/>
  <c r="Z143" i="4" s="1"/>
  <c r="B143" i="4"/>
  <c r="BD143" i="4" s="1"/>
  <c r="BE142" i="4"/>
  <c r="B142" i="4"/>
  <c r="BA142" i="4" s="1"/>
  <c r="B118" i="4"/>
  <c r="BB118" i="4" s="1"/>
  <c r="L118" i="4" s="1"/>
  <c r="B117" i="4"/>
  <c r="BB117" i="4" s="1"/>
  <c r="L117" i="4" s="1"/>
  <c r="B116" i="4"/>
  <c r="BB116" i="4" s="1"/>
  <c r="L116" i="4" s="1"/>
  <c r="D112" i="4"/>
  <c r="C105" i="4"/>
  <c r="C104" i="4"/>
  <c r="E100" i="4"/>
  <c r="D100" i="4"/>
  <c r="C100" i="4"/>
  <c r="B100" i="4"/>
  <c r="E92" i="4"/>
  <c r="D92" i="4"/>
  <c r="C92" i="4"/>
  <c r="B92" i="4"/>
  <c r="E84" i="4"/>
  <c r="D84" i="4"/>
  <c r="C84" i="4"/>
  <c r="B84" i="4"/>
  <c r="B69" i="4"/>
  <c r="B62" i="4"/>
  <c r="X55" i="4"/>
  <c r="W55" i="4"/>
  <c r="V55" i="4"/>
  <c r="U55" i="4"/>
  <c r="T55" i="4"/>
  <c r="S55" i="4"/>
  <c r="R55" i="4"/>
  <c r="Q55" i="4"/>
  <c r="P55" i="4"/>
  <c r="O55" i="4"/>
  <c r="N55" i="4"/>
  <c r="M55" i="4"/>
  <c r="L55" i="4"/>
  <c r="K55" i="4"/>
  <c r="J55" i="4"/>
  <c r="I55" i="4"/>
  <c r="H55" i="4"/>
  <c r="G55" i="4"/>
  <c r="F55" i="4"/>
  <c r="E55" i="4"/>
  <c r="D55" i="4"/>
  <c r="C55" i="4"/>
  <c r="B55" i="4"/>
  <c r="BF55" i="4" s="1"/>
  <c r="B54" i="4"/>
  <c r="BD54" i="4" s="1"/>
  <c r="B53" i="4"/>
  <c r="BD53" i="4" s="1"/>
  <c r="B52" i="4"/>
  <c r="BD52" i="4" s="1"/>
  <c r="B51" i="4"/>
  <c r="BD51" i="4" s="1"/>
  <c r="BC50" i="4"/>
  <c r="B50" i="4"/>
  <c r="BD50" i="4" s="1"/>
  <c r="D46" i="4"/>
  <c r="D45" i="4"/>
  <c r="D44" i="4"/>
  <c r="D43" i="4"/>
  <c r="D42" i="4"/>
  <c r="D41" i="4"/>
  <c r="D40" i="4"/>
  <c r="D39" i="4"/>
  <c r="D38" i="4"/>
  <c r="D37" i="4"/>
  <c r="D36" i="4"/>
  <c r="D35" i="4"/>
  <c r="D34" i="4"/>
  <c r="D33" i="4"/>
  <c r="D32" i="4"/>
  <c r="D31" i="4"/>
  <c r="D30" i="4"/>
  <c r="D29" i="4"/>
  <c r="D28" i="4"/>
  <c r="BG27" i="4"/>
  <c r="BF27" i="4"/>
  <c r="BE27" i="4"/>
  <c r="BD27" i="4"/>
  <c r="BC27" i="4"/>
  <c r="BB27" i="4"/>
  <c r="BA27" i="4"/>
  <c r="AZ27" i="4"/>
  <c r="D27" i="4"/>
  <c r="AZ28" i="4" s="1"/>
  <c r="F23" i="4"/>
  <c r="E23" i="4"/>
  <c r="D23" i="4"/>
  <c r="C23" i="4"/>
  <c r="B23" i="4" s="1"/>
  <c r="B22" i="4"/>
  <c r="B21" i="4"/>
  <c r="B20" i="4"/>
  <c r="B16" i="4"/>
  <c r="BD16" i="4" s="1"/>
  <c r="B15" i="4"/>
  <c r="BD15" i="4" s="1"/>
  <c r="BA14" i="4"/>
  <c r="Z14" i="4" s="1"/>
  <c r="B14" i="4"/>
  <c r="BB14" i="4" s="1"/>
  <c r="B13" i="4"/>
  <c r="BE13" i="4" s="1"/>
  <c r="BA12" i="4"/>
  <c r="B12" i="4"/>
  <c r="BB12" i="4" s="1"/>
  <c r="A5" i="4"/>
  <c r="A4" i="4"/>
  <c r="A3" i="4"/>
  <c r="A2" i="4"/>
  <c r="Z171" i="2" l="1"/>
  <c r="BE236" i="2"/>
  <c r="Y55" i="2"/>
  <c r="A236" i="2" s="1"/>
  <c r="Z175" i="2"/>
  <c r="Z174" i="2"/>
  <c r="Z172" i="2"/>
  <c r="Z176" i="2"/>
  <c r="Z12" i="4"/>
  <c r="Z148" i="4"/>
  <c r="Z152" i="4"/>
  <c r="BC176" i="4"/>
  <c r="BF176" i="4"/>
  <c r="BB176" i="4"/>
  <c r="BE176" i="4"/>
  <c r="BA176" i="4"/>
  <c r="BD176" i="4"/>
  <c r="I27" i="4"/>
  <c r="BD13" i="4"/>
  <c r="BD28" i="4"/>
  <c r="BC51" i="4"/>
  <c r="BC52" i="4"/>
  <c r="BC53" i="4"/>
  <c r="BC54" i="4"/>
  <c r="BA55" i="4"/>
  <c r="BE55" i="4"/>
  <c r="BD12" i="4"/>
  <c r="BA13" i="4"/>
  <c r="Z13" i="4" s="1"/>
  <c r="BD14" i="4"/>
  <c r="BA15" i="4"/>
  <c r="Z15" i="4" s="1"/>
  <c r="BA16" i="4"/>
  <c r="Z16" i="4" s="1"/>
  <c r="BA50" i="4"/>
  <c r="Y50" i="4" s="1"/>
  <c r="BE50" i="4"/>
  <c r="BA51" i="4"/>
  <c r="BE51" i="4"/>
  <c r="BA52" i="4"/>
  <c r="Y52" i="4" s="1"/>
  <c r="BE52" i="4"/>
  <c r="BA53" i="4"/>
  <c r="Y53" i="4" s="1"/>
  <c r="BE53" i="4"/>
  <c r="BA54" i="4"/>
  <c r="Y54" i="4" s="1"/>
  <c r="BE54" i="4"/>
  <c r="BC55" i="4"/>
  <c r="BE116" i="4"/>
  <c r="BE117" i="4"/>
  <c r="BE118" i="4"/>
  <c r="BB142" i="4"/>
  <c r="Z142" i="4" s="1"/>
  <c r="BB144" i="4"/>
  <c r="Z144" i="4" s="1"/>
  <c r="BB146" i="4"/>
  <c r="Z146" i="4" s="1"/>
  <c r="BB148" i="4"/>
  <c r="BB150" i="4"/>
  <c r="Z150" i="4" s="1"/>
  <c r="BB152" i="4"/>
  <c r="BB154" i="4"/>
  <c r="Z154" i="4" s="1"/>
  <c r="BB156" i="4"/>
  <c r="Z156" i="4" s="1"/>
  <c r="BB158" i="4"/>
  <c r="Z158" i="4" s="1"/>
  <c r="BC171" i="4"/>
  <c r="BC172" i="4"/>
  <c r="BC173" i="4"/>
  <c r="BC174" i="4"/>
  <c r="BC175" i="4"/>
  <c r="BE12" i="4"/>
  <c r="BB13" i="4"/>
  <c r="BE14" i="4"/>
  <c r="BB50" i="4"/>
  <c r="BF50" i="4"/>
  <c r="BB51" i="4"/>
  <c r="BF51" i="4"/>
  <c r="BB52" i="4"/>
  <c r="BF52" i="4"/>
  <c r="BB53" i="4"/>
  <c r="BF53" i="4"/>
  <c r="BB54" i="4"/>
  <c r="BF54" i="4"/>
  <c r="BD55" i="4"/>
  <c r="BD142" i="4"/>
  <c r="BD144" i="4"/>
  <c r="BD146" i="4"/>
  <c r="BD148" i="4"/>
  <c r="BD150" i="4"/>
  <c r="BD152" i="4"/>
  <c r="BD154" i="4"/>
  <c r="BD156" i="4"/>
  <c r="BD158" i="4"/>
  <c r="BA171" i="4"/>
  <c r="BE171" i="4"/>
  <c r="BA172" i="4"/>
  <c r="BE172" i="4"/>
  <c r="BA173" i="4"/>
  <c r="BE173" i="4"/>
  <c r="BA174" i="4"/>
  <c r="BE174" i="4"/>
  <c r="BA175" i="4"/>
  <c r="BE175" i="4"/>
  <c r="AZ50" i="4"/>
  <c r="BB55" i="4"/>
  <c r="BB171" i="4"/>
  <c r="BB172" i="4"/>
  <c r="BB173" i="4"/>
  <c r="BB174" i="4"/>
  <c r="BB175" i="4"/>
  <c r="B222" i="8"/>
  <c r="B190" i="8"/>
  <c r="B183" i="8"/>
  <c r="Y176" i="8"/>
  <c r="X176" i="8"/>
  <c r="W176" i="8"/>
  <c r="V176" i="8"/>
  <c r="U176" i="8"/>
  <c r="T176" i="8"/>
  <c r="S176" i="8"/>
  <c r="R176" i="8"/>
  <c r="Q176" i="8"/>
  <c r="P176" i="8"/>
  <c r="O176" i="8"/>
  <c r="N176" i="8"/>
  <c r="M176" i="8"/>
  <c r="L176" i="8"/>
  <c r="K176" i="8"/>
  <c r="J176" i="8"/>
  <c r="I176" i="8"/>
  <c r="H176" i="8"/>
  <c r="G176" i="8"/>
  <c r="F176" i="8"/>
  <c r="E176" i="8"/>
  <c r="B176" i="8" s="1"/>
  <c r="D176" i="8"/>
  <c r="C176" i="8"/>
  <c r="BF175" i="8"/>
  <c r="BB175" i="8"/>
  <c r="B175" i="8"/>
  <c r="BE175" i="8" s="1"/>
  <c r="BF174" i="8"/>
  <c r="BB174" i="8"/>
  <c r="B174" i="8"/>
  <c r="BE174" i="8" s="1"/>
  <c r="BF173" i="8"/>
  <c r="BB173" i="8"/>
  <c r="B173" i="8"/>
  <c r="BE173" i="8" s="1"/>
  <c r="BF172" i="8"/>
  <c r="BB172" i="8"/>
  <c r="B172" i="8"/>
  <c r="BE172" i="8" s="1"/>
  <c r="BF171" i="8"/>
  <c r="BB171" i="8"/>
  <c r="B171" i="8"/>
  <c r="BE171" i="8" s="1"/>
  <c r="D167" i="8"/>
  <c r="C167" i="8"/>
  <c r="B167" i="8" s="1"/>
  <c r="B166" i="8"/>
  <c r="B165" i="8"/>
  <c r="B164" i="8"/>
  <c r="B163" i="8"/>
  <c r="B159" i="8"/>
  <c r="BD159" i="8" s="1"/>
  <c r="BE158" i="8"/>
  <c r="BB158" i="8"/>
  <c r="BA158" i="8"/>
  <c r="Z158" i="8" s="1"/>
  <c r="B158" i="8"/>
  <c r="BD158" i="8" s="1"/>
  <c r="B157" i="8"/>
  <c r="BD157" i="8" s="1"/>
  <c r="BE156" i="8"/>
  <c r="BB156" i="8"/>
  <c r="BA156" i="8"/>
  <c r="Z156" i="8" s="1"/>
  <c r="B156" i="8"/>
  <c r="BD156" i="8" s="1"/>
  <c r="B155" i="8"/>
  <c r="BD155" i="8" s="1"/>
  <c r="BE154" i="8"/>
  <c r="BB154" i="8"/>
  <c r="BA154" i="8"/>
  <c r="Z154" i="8" s="1"/>
  <c r="B154" i="8"/>
  <c r="BD154" i="8" s="1"/>
  <c r="B153" i="8"/>
  <c r="BD153" i="8" s="1"/>
  <c r="BE152" i="8"/>
  <c r="BB152" i="8"/>
  <c r="BA152" i="8"/>
  <c r="Z152" i="8" s="1"/>
  <c r="B152" i="8"/>
  <c r="BD152" i="8" s="1"/>
  <c r="B151" i="8"/>
  <c r="BD151" i="8" s="1"/>
  <c r="BE150" i="8"/>
  <c r="BB150" i="8"/>
  <c r="BA150" i="8"/>
  <c r="Z150" i="8" s="1"/>
  <c r="B150" i="8"/>
  <c r="BD150" i="8" s="1"/>
  <c r="B149" i="8"/>
  <c r="BD149" i="8" s="1"/>
  <c r="BE148" i="8"/>
  <c r="BB148" i="8"/>
  <c r="BA148" i="8"/>
  <c r="Z148" i="8" s="1"/>
  <c r="B148" i="8"/>
  <c r="BD148" i="8" s="1"/>
  <c r="B147" i="8"/>
  <c r="BD147" i="8" s="1"/>
  <c r="BE146" i="8"/>
  <c r="BB146" i="8"/>
  <c r="BA146" i="8"/>
  <c r="Z146" i="8" s="1"/>
  <c r="B146" i="8"/>
  <c r="BD146" i="8" s="1"/>
  <c r="B145" i="8"/>
  <c r="BD145" i="8" s="1"/>
  <c r="BE144" i="8"/>
  <c r="BB144" i="8"/>
  <c r="BA144" i="8"/>
  <c r="Z144" i="8" s="1"/>
  <c r="B144" i="8"/>
  <c r="BD144" i="8" s="1"/>
  <c r="B143" i="8"/>
  <c r="BD143" i="8" s="1"/>
  <c r="BE142" i="8"/>
  <c r="BB142" i="8"/>
  <c r="BA142" i="8"/>
  <c r="Z142" i="8" s="1"/>
  <c r="B142" i="8"/>
  <c r="BD142" i="8" s="1"/>
  <c r="BE118" i="8"/>
  <c r="BB118" i="8"/>
  <c r="L118" i="8" s="1"/>
  <c r="B118" i="8"/>
  <c r="BE117" i="8"/>
  <c r="BB117" i="8"/>
  <c r="L117" i="8" s="1"/>
  <c r="B117" i="8"/>
  <c r="BE116" i="8"/>
  <c r="BB116" i="8"/>
  <c r="L116" i="8" s="1"/>
  <c r="B116" i="8"/>
  <c r="D112" i="8"/>
  <c r="C105" i="8"/>
  <c r="C104" i="8"/>
  <c r="E100" i="8"/>
  <c r="D100" i="8"/>
  <c r="C100" i="8"/>
  <c r="B100" i="8"/>
  <c r="E92" i="8"/>
  <c r="D92" i="8"/>
  <c r="C92" i="8"/>
  <c r="B92" i="8"/>
  <c r="E84" i="8"/>
  <c r="D84" i="8"/>
  <c r="C84" i="8"/>
  <c r="B84" i="8"/>
  <c r="B69" i="8"/>
  <c r="B62" i="8"/>
  <c r="X55" i="8"/>
  <c r="W55" i="8"/>
  <c r="V55" i="8"/>
  <c r="U55" i="8"/>
  <c r="T55" i="8"/>
  <c r="S55" i="8"/>
  <c r="R55" i="8"/>
  <c r="Q55" i="8"/>
  <c r="P55" i="8"/>
  <c r="O55" i="8"/>
  <c r="N55" i="8"/>
  <c r="M55" i="8"/>
  <c r="L55" i="8"/>
  <c r="K55" i="8"/>
  <c r="J55" i="8"/>
  <c r="I55" i="8"/>
  <c r="H55" i="8"/>
  <c r="G55" i="8"/>
  <c r="F55" i="8"/>
  <c r="E55" i="8"/>
  <c r="D55" i="8"/>
  <c r="C55" i="8"/>
  <c r="B55" i="8" s="1"/>
  <c r="BE54" i="8"/>
  <c r="BD54" i="8"/>
  <c r="BA54" i="8"/>
  <c r="B54" i="8"/>
  <c r="BC54" i="8" s="1"/>
  <c r="BE53" i="8"/>
  <c r="BD53" i="8"/>
  <c r="BA53" i="8"/>
  <c r="B53" i="8"/>
  <c r="BC53" i="8" s="1"/>
  <c r="BE52" i="8"/>
  <c r="BD52" i="8"/>
  <c r="BA52" i="8"/>
  <c r="B52" i="8"/>
  <c r="BC52" i="8" s="1"/>
  <c r="BE51" i="8"/>
  <c r="BD51" i="8"/>
  <c r="BA51" i="8"/>
  <c r="B51" i="8"/>
  <c r="BC51" i="8" s="1"/>
  <c r="BE50" i="8"/>
  <c r="BD50" i="8"/>
  <c r="BC50" i="8"/>
  <c r="BA50" i="8"/>
  <c r="AZ50" i="8"/>
  <c r="B50" i="8"/>
  <c r="BF50" i="8" s="1"/>
  <c r="D46" i="8"/>
  <c r="D45" i="8"/>
  <c r="D44" i="8"/>
  <c r="D43" i="8"/>
  <c r="D42" i="8"/>
  <c r="D41" i="8"/>
  <c r="D40" i="8"/>
  <c r="D39" i="8"/>
  <c r="D38" i="8"/>
  <c r="D37" i="8"/>
  <c r="D36" i="8"/>
  <c r="D35" i="8"/>
  <c r="D34" i="8"/>
  <c r="D33" i="8"/>
  <c r="D32" i="8"/>
  <c r="D31" i="8"/>
  <c r="D30" i="8"/>
  <c r="D29" i="8"/>
  <c r="D28" i="8"/>
  <c r="BG27" i="8"/>
  <c r="BF27" i="8"/>
  <c r="BE27" i="8"/>
  <c r="BD27" i="8"/>
  <c r="BC27" i="8"/>
  <c r="BB27" i="8"/>
  <c r="BA27" i="8"/>
  <c r="AZ27" i="8"/>
  <c r="D27" i="8"/>
  <c r="BD28" i="8" s="1"/>
  <c r="F23" i="8"/>
  <c r="E23" i="8"/>
  <c r="D23" i="8"/>
  <c r="B23" i="8" s="1"/>
  <c r="C23" i="8"/>
  <c r="B22" i="8"/>
  <c r="B21" i="8"/>
  <c r="B20" i="8"/>
  <c r="BD16" i="8"/>
  <c r="BA16" i="8"/>
  <c r="Z16" i="8"/>
  <c r="B16" i="8"/>
  <c r="BD15" i="8"/>
  <c r="BA15" i="8"/>
  <c r="Z15" i="8"/>
  <c r="B15" i="8"/>
  <c r="BB14" i="8"/>
  <c r="B14" i="8"/>
  <c r="BA14" i="8" s="1"/>
  <c r="Z14" i="8" s="1"/>
  <c r="BE13" i="8"/>
  <c r="BA13" i="8"/>
  <c r="B13" i="8"/>
  <c r="BD13" i="8" s="1"/>
  <c r="BB12" i="8"/>
  <c r="B12" i="8"/>
  <c r="A5" i="8"/>
  <c r="A4" i="8"/>
  <c r="A3" i="8"/>
  <c r="A2" i="8"/>
  <c r="Y55" i="4" l="1"/>
  <c r="Z174" i="4"/>
  <c r="Z172" i="4"/>
  <c r="Z175" i="4"/>
  <c r="Z173" i="4"/>
  <c r="Z171" i="4"/>
  <c r="BE236" i="4"/>
  <c r="Z176" i="4"/>
  <c r="Y51" i="4"/>
  <c r="A236" i="4" s="1"/>
  <c r="Y50" i="8"/>
  <c r="BF55" i="8"/>
  <c r="BB55" i="8"/>
  <c r="BE55" i="8"/>
  <c r="BA55" i="8"/>
  <c r="BD55" i="8"/>
  <c r="BC55" i="8"/>
  <c r="BC176" i="8"/>
  <c r="BF176" i="8"/>
  <c r="BB176" i="8"/>
  <c r="BE176" i="8"/>
  <c r="BA176" i="8"/>
  <c r="Z176" i="8" s="1"/>
  <c r="BD176" i="8"/>
  <c r="BD12" i="8"/>
  <c r="BD14" i="8"/>
  <c r="BE143" i="8"/>
  <c r="BE145" i="8"/>
  <c r="BE147" i="8"/>
  <c r="BE149" i="8"/>
  <c r="BE151" i="8"/>
  <c r="BE153" i="8"/>
  <c r="BE155" i="8"/>
  <c r="BE157" i="8"/>
  <c r="BE159" i="8"/>
  <c r="BC171" i="8"/>
  <c r="BC172" i="8"/>
  <c r="BC173" i="8"/>
  <c r="BC174" i="8"/>
  <c r="BC175" i="8"/>
  <c r="BE12" i="8"/>
  <c r="BB13" i="8"/>
  <c r="Z13" i="8" s="1"/>
  <c r="BE14" i="8"/>
  <c r="AZ28" i="8"/>
  <c r="I27" i="8" s="1"/>
  <c r="BB50" i="8"/>
  <c r="BB51" i="8"/>
  <c r="Y51" i="8" s="1"/>
  <c r="BF51" i="8"/>
  <c r="BB52" i="8"/>
  <c r="Y52" i="8" s="1"/>
  <c r="BF52" i="8"/>
  <c r="BB53" i="8"/>
  <c r="Y53" i="8" s="1"/>
  <c r="BF53" i="8"/>
  <c r="BB54" i="8"/>
  <c r="Y54" i="8" s="1"/>
  <c r="BF54" i="8"/>
  <c r="BA143" i="8"/>
  <c r="Z143" i="8" s="1"/>
  <c r="BA145" i="8"/>
  <c r="BA147" i="8"/>
  <c r="Z147" i="8" s="1"/>
  <c r="BA149" i="8"/>
  <c r="BA151" i="8"/>
  <c r="BA153" i="8"/>
  <c r="BA155" i="8"/>
  <c r="Z155" i="8" s="1"/>
  <c r="BA157" i="8"/>
  <c r="BA159" i="8"/>
  <c r="BD171" i="8"/>
  <c r="BD172" i="8"/>
  <c r="BD173" i="8"/>
  <c r="BD174" i="8"/>
  <c r="BD175" i="8"/>
  <c r="BA12" i="8"/>
  <c r="Z12" i="8" s="1"/>
  <c r="BB143" i="8"/>
  <c r="BB145" i="8"/>
  <c r="BB147" i="8"/>
  <c r="BB149" i="8"/>
  <c r="BB151" i="8"/>
  <c r="BB153" i="8"/>
  <c r="BB155" i="8"/>
  <c r="BB157" i="8"/>
  <c r="BB159" i="8"/>
  <c r="BA171" i="8"/>
  <c r="Z171" i="8" s="1"/>
  <c r="BA172" i="8"/>
  <c r="Z172" i="8" s="1"/>
  <c r="BA173" i="8"/>
  <c r="BA174" i="8"/>
  <c r="Z174" i="8" s="1"/>
  <c r="BA175" i="8"/>
  <c r="Z175" i="8" s="1"/>
  <c r="B222" i="9"/>
  <c r="B190" i="9"/>
  <c r="B183" i="9"/>
  <c r="Y176" i="9"/>
  <c r="X176" i="9"/>
  <c r="W176" i="9"/>
  <c r="V176" i="9"/>
  <c r="U176" i="9"/>
  <c r="T176" i="9"/>
  <c r="S176" i="9"/>
  <c r="R176" i="9"/>
  <c r="Q176" i="9"/>
  <c r="P176" i="9"/>
  <c r="O176" i="9"/>
  <c r="N176" i="9"/>
  <c r="M176" i="9"/>
  <c r="L176" i="9"/>
  <c r="K176" i="9"/>
  <c r="J176" i="9"/>
  <c r="I176" i="9"/>
  <c r="H176" i="9"/>
  <c r="G176" i="9"/>
  <c r="F176" i="9"/>
  <c r="E176" i="9"/>
  <c r="D176" i="9"/>
  <c r="B176" i="9" s="1"/>
  <c r="C176" i="9"/>
  <c r="BE175" i="9"/>
  <c r="BA175" i="9"/>
  <c r="B175" i="9"/>
  <c r="BF175" i="9" s="1"/>
  <c r="BE174" i="9"/>
  <c r="BA174" i="9"/>
  <c r="B174" i="9"/>
  <c r="BF174" i="9" s="1"/>
  <c r="BE173" i="9"/>
  <c r="BA173" i="9"/>
  <c r="B173" i="9"/>
  <c r="BF173" i="9" s="1"/>
  <c r="BE172" i="9"/>
  <c r="BA172" i="9"/>
  <c r="B172" i="9"/>
  <c r="BF172" i="9" s="1"/>
  <c r="BE171" i="9"/>
  <c r="BA171" i="9"/>
  <c r="B171" i="9"/>
  <c r="BF171" i="9" s="1"/>
  <c r="D167" i="9"/>
  <c r="C167" i="9"/>
  <c r="B167" i="9" s="1"/>
  <c r="B166" i="9"/>
  <c r="B165" i="9"/>
  <c r="B164" i="9"/>
  <c r="B163" i="9"/>
  <c r="BE159" i="9"/>
  <c r="BB159" i="9"/>
  <c r="B159" i="9"/>
  <c r="BD159" i="9" s="1"/>
  <c r="BE158" i="9"/>
  <c r="BB158" i="9"/>
  <c r="BA158" i="9"/>
  <c r="Z158" i="9"/>
  <c r="B158" i="9"/>
  <c r="BD158" i="9" s="1"/>
  <c r="BE157" i="9"/>
  <c r="BB157" i="9"/>
  <c r="B157" i="9"/>
  <c r="BD157" i="9" s="1"/>
  <c r="BE156" i="9"/>
  <c r="BB156" i="9"/>
  <c r="BA156" i="9"/>
  <c r="Z156" i="9"/>
  <c r="B156" i="9"/>
  <c r="BD156" i="9" s="1"/>
  <c r="BE155" i="9"/>
  <c r="BB155" i="9"/>
  <c r="B155" i="9"/>
  <c r="BD155" i="9" s="1"/>
  <c r="BE154" i="9"/>
  <c r="BB154" i="9"/>
  <c r="BA154" i="9"/>
  <c r="Z154" i="9"/>
  <c r="B154" i="9"/>
  <c r="BD154" i="9" s="1"/>
  <c r="BE153" i="9"/>
  <c r="BB153" i="9"/>
  <c r="B153" i="9"/>
  <c r="BD153" i="9" s="1"/>
  <c r="BE152" i="9"/>
  <c r="BB152" i="9"/>
  <c r="BA152" i="9"/>
  <c r="Z152" i="9"/>
  <c r="B152" i="9"/>
  <c r="BD152" i="9" s="1"/>
  <c r="BE151" i="9"/>
  <c r="BB151" i="9"/>
  <c r="B151" i="9"/>
  <c r="BD151" i="9" s="1"/>
  <c r="BE150" i="9"/>
  <c r="BB150" i="9"/>
  <c r="BA150" i="9"/>
  <c r="Z150" i="9"/>
  <c r="B150" i="9"/>
  <c r="BD150" i="9" s="1"/>
  <c r="BE149" i="9"/>
  <c r="BB149" i="9"/>
  <c r="B149" i="9"/>
  <c r="BD149" i="9" s="1"/>
  <c r="BE148" i="9"/>
  <c r="BB148" i="9"/>
  <c r="BA148" i="9"/>
  <c r="Z148" i="9"/>
  <c r="B148" i="9"/>
  <c r="BD148" i="9" s="1"/>
  <c r="BE147" i="9"/>
  <c r="BB147" i="9"/>
  <c r="B147" i="9"/>
  <c r="BD147" i="9" s="1"/>
  <c r="BE146" i="9"/>
  <c r="BB146" i="9"/>
  <c r="BA146" i="9"/>
  <c r="Z146" i="9"/>
  <c r="B146" i="9"/>
  <c r="BD146" i="9" s="1"/>
  <c r="BE145" i="9"/>
  <c r="BB145" i="9"/>
  <c r="B145" i="9"/>
  <c r="BD145" i="9" s="1"/>
  <c r="BE144" i="9"/>
  <c r="BB144" i="9"/>
  <c r="BA144" i="9"/>
  <c r="Z144" i="9"/>
  <c r="B144" i="9"/>
  <c r="BD144" i="9" s="1"/>
  <c r="BE143" i="9"/>
  <c r="BB143" i="9"/>
  <c r="B143" i="9"/>
  <c r="BD143" i="9" s="1"/>
  <c r="BE142" i="9"/>
  <c r="BB142" i="9"/>
  <c r="BA142" i="9"/>
  <c r="Z142" i="9"/>
  <c r="B142" i="9"/>
  <c r="BD142" i="9" s="1"/>
  <c r="BE118" i="9"/>
  <c r="BB118" i="9"/>
  <c r="L118" i="9"/>
  <c r="B118" i="9"/>
  <c r="BE117" i="9"/>
  <c r="BB117" i="9"/>
  <c r="L117" i="9"/>
  <c r="B117" i="9"/>
  <c r="BE116" i="9"/>
  <c r="BB116" i="9"/>
  <c r="L116" i="9"/>
  <c r="B116" i="9"/>
  <c r="D112" i="9"/>
  <c r="C105" i="9"/>
  <c r="C104" i="9"/>
  <c r="E100" i="9"/>
  <c r="D100" i="9"/>
  <c r="C100" i="9"/>
  <c r="B100" i="9"/>
  <c r="E92" i="9"/>
  <c r="D92" i="9"/>
  <c r="C92" i="9"/>
  <c r="B92" i="9"/>
  <c r="E84" i="9"/>
  <c r="D84" i="9"/>
  <c r="C84" i="9"/>
  <c r="B84" i="9"/>
  <c r="B69" i="9"/>
  <c r="B62" i="9"/>
  <c r="X55" i="9"/>
  <c r="W55" i="9"/>
  <c r="V55" i="9"/>
  <c r="U55" i="9"/>
  <c r="T55" i="9"/>
  <c r="S55" i="9"/>
  <c r="R55" i="9"/>
  <c r="Q55" i="9"/>
  <c r="P55" i="9"/>
  <c r="O55" i="9"/>
  <c r="N55" i="9"/>
  <c r="M55" i="9"/>
  <c r="L55" i="9"/>
  <c r="K55" i="9"/>
  <c r="J55" i="9"/>
  <c r="I55" i="9"/>
  <c r="H55" i="9"/>
  <c r="G55" i="9"/>
  <c r="F55" i="9"/>
  <c r="E55" i="9"/>
  <c r="D55" i="9"/>
  <c r="C55" i="9"/>
  <c r="B55" i="9"/>
  <c r="BF55" i="9" s="1"/>
  <c r="B54" i="9"/>
  <c r="BD54" i="9" s="1"/>
  <c r="B53" i="9"/>
  <c r="BD53" i="9" s="1"/>
  <c r="B52" i="9"/>
  <c r="BC52" i="9" s="1"/>
  <c r="B51" i="9"/>
  <c r="BE50" i="9"/>
  <c r="BD50" i="9"/>
  <c r="BC50" i="9"/>
  <c r="BA50" i="9"/>
  <c r="AZ50" i="9"/>
  <c r="B50" i="9"/>
  <c r="BF50" i="9" s="1"/>
  <c r="D46" i="9"/>
  <c r="D45" i="9"/>
  <c r="D44" i="9"/>
  <c r="D43" i="9"/>
  <c r="D42" i="9"/>
  <c r="D41" i="9"/>
  <c r="D40" i="9"/>
  <c r="D39" i="9"/>
  <c r="D38" i="9"/>
  <c r="D37" i="9"/>
  <c r="D36" i="9"/>
  <c r="D35" i="9"/>
  <c r="D34" i="9"/>
  <c r="D33" i="9"/>
  <c r="D32" i="9"/>
  <c r="D31" i="9"/>
  <c r="D30" i="9"/>
  <c r="D29" i="9"/>
  <c r="BD28" i="9"/>
  <c r="D28" i="9"/>
  <c r="BG27" i="9"/>
  <c r="BF27" i="9"/>
  <c r="BE27" i="9"/>
  <c r="BD27" i="9"/>
  <c r="BC27" i="9"/>
  <c r="BB27" i="9"/>
  <c r="BA27" i="9"/>
  <c r="AZ27" i="9"/>
  <c r="D27" i="9"/>
  <c r="AZ28" i="9" s="1"/>
  <c r="F23" i="9"/>
  <c r="E23" i="9"/>
  <c r="D23" i="9"/>
  <c r="C23" i="9"/>
  <c r="B23" i="9" s="1"/>
  <c r="B22" i="9"/>
  <c r="B21" i="9"/>
  <c r="B20" i="9"/>
  <c r="B16" i="9"/>
  <c r="B15" i="9"/>
  <c r="BA14" i="9"/>
  <c r="B14" i="9"/>
  <c r="B13" i="9"/>
  <c r="BA12" i="9"/>
  <c r="Z12" i="9" s="1"/>
  <c r="B12" i="9"/>
  <c r="BB12" i="9" s="1"/>
  <c r="A5" i="9"/>
  <c r="A4" i="9"/>
  <c r="A3" i="9"/>
  <c r="A2" i="9"/>
  <c r="Z159" i="8" l="1"/>
  <c r="Z151" i="8"/>
  <c r="Z157" i="8"/>
  <c r="Z149" i="8"/>
  <c r="BE236" i="8"/>
  <c r="Z173" i="8"/>
  <c r="Y55" i="8"/>
  <c r="A236" i="8" s="1"/>
  <c r="Z153" i="8"/>
  <c r="Z145" i="8"/>
  <c r="BE13" i="9"/>
  <c r="BB13" i="9"/>
  <c r="BA13" i="9"/>
  <c r="Z13" i="9" s="1"/>
  <c r="BD15" i="9"/>
  <c r="BA15" i="9"/>
  <c r="Z15" i="9" s="1"/>
  <c r="BD13" i="9"/>
  <c r="BD16" i="9"/>
  <c r="BA16" i="9"/>
  <c r="Z16" i="9" s="1"/>
  <c r="BD51" i="9"/>
  <c r="BF51" i="9"/>
  <c r="BB51" i="9"/>
  <c r="BE51" i="9"/>
  <c r="BA51" i="9"/>
  <c r="BC176" i="9"/>
  <c r="BF176" i="9"/>
  <c r="BB176" i="9"/>
  <c r="BE176" i="9"/>
  <c r="BA176" i="9"/>
  <c r="Z176" i="9" s="1"/>
  <c r="BD176" i="9"/>
  <c r="BB14" i="9"/>
  <c r="Z14" i="9" s="1"/>
  <c r="I27" i="9"/>
  <c r="BC51" i="9"/>
  <c r="BD52" i="9"/>
  <c r="BF52" i="9"/>
  <c r="BB52" i="9"/>
  <c r="BE52" i="9"/>
  <c r="BA52" i="9"/>
  <c r="BC53" i="9"/>
  <c r="BA55" i="9"/>
  <c r="Y55" i="9" s="1"/>
  <c r="BD12" i="9"/>
  <c r="BD14" i="9"/>
  <c r="BA53" i="9"/>
  <c r="BE53" i="9"/>
  <c r="BA54" i="9"/>
  <c r="BE54" i="9"/>
  <c r="BC55" i="9"/>
  <c r="BC171" i="9"/>
  <c r="Z171" i="9" s="1"/>
  <c r="BC172" i="9"/>
  <c r="BC173" i="9"/>
  <c r="BC174" i="9"/>
  <c r="Z174" i="9" s="1"/>
  <c r="BC175" i="9"/>
  <c r="BE12" i="9"/>
  <c r="BE14" i="9"/>
  <c r="BB50" i="9"/>
  <c r="Y50" i="9" s="1"/>
  <c r="BB53" i="9"/>
  <c r="BF53" i="9"/>
  <c r="BB54" i="9"/>
  <c r="BF54" i="9"/>
  <c r="BD55" i="9"/>
  <c r="BA143" i="9"/>
  <c r="Z143" i="9" s="1"/>
  <c r="BA145" i="9"/>
  <c r="Z145" i="9" s="1"/>
  <c r="BA147" i="9"/>
  <c r="Z147" i="9" s="1"/>
  <c r="BA149" i="9"/>
  <c r="Z149" i="9" s="1"/>
  <c r="BA151" i="9"/>
  <c r="Z151" i="9" s="1"/>
  <c r="BA153" i="9"/>
  <c r="Z153" i="9" s="1"/>
  <c r="BA155" i="9"/>
  <c r="Z155" i="9" s="1"/>
  <c r="BA157" i="9"/>
  <c r="Z157" i="9" s="1"/>
  <c r="BA159" i="9"/>
  <c r="Z159" i="9" s="1"/>
  <c r="BD171" i="9"/>
  <c r="BD172" i="9"/>
  <c r="BD173" i="9"/>
  <c r="BD174" i="9"/>
  <c r="BD175" i="9"/>
  <c r="BC54" i="9"/>
  <c r="BE55" i="9"/>
  <c r="BB55" i="9"/>
  <c r="BB171" i="9"/>
  <c r="BB172" i="9"/>
  <c r="Z172" i="9" s="1"/>
  <c r="BB173" i="9"/>
  <c r="Z173" i="9" s="1"/>
  <c r="BB174" i="9"/>
  <c r="BB175" i="9"/>
  <c r="Z175" i="9" s="1"/>
  <c r="B222" i="10"/>
  <c r="B190" i="10"/>
  <c r="B183" i="10"/>
  <c r="Y176" i="10"/>
  <c r="X176" i="10"/>
  <c r="W176" i="10"/>
  <c r="V176" i="10"/>
  <c r="U176" i="10"/>
  <c r="T176" i="10"/>
  <c r="S176" i="10"/>
  <c r="R176" i="10"/>
  <c r="Q176" i="10"/>
  <c r="P176" i="10"/>
  <c r="O176" i="10"/>
  <c r="N176" i="10"/>
  <c r="M176" i="10"/>
  <c r="L176" i="10"/>
  <c r="K176" i="10"/>
  <c r="J176" i="10"/>
  <c r="I176" i="10"/>
  <c r="H176" i="10"/>
  <c r="G176" i="10"/>
  <c r="F176" i="10"/>
  <c r="E176" i="10"/>
  <c r="D176" i="10"/>
  <c r="C176" i="10"/>
  <c r="B176" i="10" s="1"/>
  <c r="BE175" i="10"/>
  <c r="BD175" i="10"/>
  <c r="BA175" i="10"/>
  <c r="B175" i="10"/>
  <c r="BF175" i="10" s="1"/>
  <c r="BE174" i="10"/>
  <c r="BD174" i="10"/>
  <c r="BA174" i="10"/>
  <c r="B174" i="10"/>
  <c r="BF174" i="10" s="1"/>
  <c r="BE173" i="10"/>
  <c r="BD173" i="10"/>
  <c r="BA173" i="10"/>
  <c r="B173" i="10"/>
  <c r="BF173" i="10" s="1"/>
  <c r="BE172" i="10"/>
  <c r="BD172" i="10"/>
  <c r="BB172" i="10"/>
  <c r="BA172" i="10"/>
  <c r="B172" i="10"/>
  <c r="BF172" i="10" s="1"/>
  <c r="BF171" i="10"/>
  <c r="BE171" i="10"/>
  <c r="BD171" i="10"/>
  <c r="BB171" i="10"/>
  <c r="BA171" i="10"/>
  <c r="B171" i="10"/>
  <c r="BC171" i="10" s="1"/>
  <c r="Z171" i="10" s="1"/>
  <c r="D167" i="10"/>
  <c r="C167" i="10"/>
  <c r="B167" i="10"/>
  <c r="B166" i="10"/>
  <c r="B165" i="10"/>
  <c r="B164" i="10"/>
  <c r="B163" i="10"/>
  <c r="BB159" i="10"/>
  <c r="BA159" i="10"/>
  <c r="B159" i="10"/>
  <c r="BE159" i="10" s="1"/>
  <c r="BE158" i="10"/>
  <c r="BD158" i="10"/>
  <c r="B158" i="10"/>
  <c r="BB157" i="10"/>
  <c r="BA157" i="10"/>
  <c r="Z157" i="10" s="1"/>
  <c r="B157" i="10"/>
  <c r="BE157" i="10" s="1"/>
  <c r="B156" i="10"/>
  <c r="BB155" i="10"/>
  <c r="BA155" i="10"/>
  <c r="Z155" i="10" s="1"/>
  <c r="B155" i="10"/>
  <c r="BE155" i="10" s="1"/>
  <c r="B154" i="10"/>
  <c r="BB153" i="10"/>
  <c r="BA153" i="10"/>
  <c r="B153" i="10"/>
  <c r="BE153" i="10" s="1"/>
  <c r="BE152" i="10"/>
  <c r="B152" i="10"/>
  <c r="BB151" i="10"/>
  <c r="BA151" i="10"/>
  <c r="B151" i="10"/>
  <c r="BE151" i="10" s="1"/>
  <c r="BE150" i="10"/>
  <c r="BD150" i="10"/>
  <c r="B150" i="10"/>
  <c r="BB149" i="10"/>
  <c r="BA149" i="10"/>
  <c r="Z149" i="10" s="1"/>
  <c r="B149" i="10"/>
  <c r="BE149" i="10" s="1"/>
  <c r="BD148" i="10"/>
  <c r="B148" i="10"/>
  <c r="BB147" i="10"/>
  <c r="BA147" i="10"/>
  <c r="Z147" i="10" s="1"/>
  <c r="B147" i="10"/>
  <c r="BE147" i="10" s="1"/>
  <c r="B146" i="10"/>
  <c r="BB145" i="10"/>
  <c r="BA145" i="10"/>
  <c r="B145" i="10"/>
  <c r="BE145" i="10" s="1"/>
  <c r="BE144" i="10"/>
  <c r="B144" i="10"/>
  <c r="BB143" i="10"/>
  <c r="BA143" i="10"/>
  <c r="B143" i="10"/>
  <c r="BE143" i="10" s="1"/>
  <c r="BE142" i="10"/>
  <c r="BD142" i="10"/>
  <c r="B142" i="10"/>
  <c r="B118" i="10"/>
  <c r="B117" i="10"/>
  <c r="B116" i="10"/>
  <c r="D112" i="10"/>
  <c r="C105" i="10"/>
  <c r="C104" i="10"/>
  <c r="E100" i="10"/>
  <c r="D100" i="10"/>
  <c r="C100" i="10"/>
  <c r="B100" i="10"/>
  <c r="E92" i="10"/>
  <c r="D92" i="10"/>
  <c r="C92" i="10"/>
  <c r="B92" i="10"/>
  <c r="E84" i="10"/>
  <c r="D84" i="10"/>
  <c r="C84" i="10"/>
  <c r="B84" i="10"/>
  <c r="B69" i="10"/>
  <c r="B62" i="10"/>
  <c r="X55" i="10"/>
  <c r="W55" i="10"/>
  <c r="V55" i="10"/>
  <c r="U55" i="10"/>
  <c r="T55" i="10"/>
  <c r="S55" i="10"/>
  <c r="R55" i="10"/>
  <c r="Q55" i="10"/>
  <c r="P55" i="10"/>
  <c r="O55" i="10"/>
  <c r="N55" i="10"/>
  <c r="M55" i="10"/>
  <c r="L55" i="10"/>
  <c r="K55" i="10"/>
  <c r="J55" i="10"/>
  <c r="I55" i="10"/>
  <c r="H55" i="10"/>
  <c r="G55" i="10"/>
  <c r="F55" i="10"/>
  <c r="E55" i="10"/>
  <c r="D55" i="10"/>
  <c r="C55" i="10"/>
  <c r="B55" i="10"/>
  <c r="B54" i="10"/>
  <c r="B53" i="10"/>
  <c r="B52" i="10"/>
  <c r="B51" i="10"/>
  <c r="BB50" i="10"/>
  <c r="B50" i="10"/>
  <c r="D46" i="10"/>
  <c r="D45" i="10"/>
  <c r="D44" i="10"/>
  <c r="D43" i="10"/>
  <c r="D42" i="10"/>
  <c r="D41" i="10"/>
  <c r="D40" i="10"/>
  <c r="D39" i="10"/>
  <c r="D38" i="10"/>
  <c r="D37" i="10"/>
  <c r="D36" i="10"/>
  <c r="D35" i="10"/>
  <c r="D34" i="10"/>
  <c r="D33" i="10"/>
  <c r="D32" i="10"/>
  <c r="D31" i="10"/>
  <c r="D30" i="10"/>
  <c r="D29" i="10"/>
  <c r="AZ28" i="10"/>
  <c r="D28" i="10"/>
  <c r="BG27" i="10"/>
  <c r="BF27" i="10"/>
  <c r="BE27" i="10"/>
  <c r="BD27" i="10"/>
  <c r="BC27" i="10"/>
  <c r="BB27" i="10"/>
  <c r="BA27" i="10"/>
  <c r="I27" i="10" s="1"/>
  <c r="AZ27" i="10"/>
  <c r="D27" i="10"/>
  <c r="BD28" i="10" s="1"/>
  <c r="F23" i="10"/>
  <c r="E23" i="10"/>
  <c r="D23" i="10"/>
  <c r="C23" i="10"/>
  <c r="B23" i="10"/>
  <c r="B22" i="10"/>
  <c r="B21" i="10"/>
  <c r="B20" i="10"/>
  <c r="BD16" i="10"/>
  <c r="Z16" i="10"/>
  <c r="B16" i="10"/>
  <c r="BA16" i="10" s="1"/>
  <c r="B15" i="10"/>
  <c r="BA15" i="10" s="1"/>
  <c r="Z15" i="10" s="1"/>
  <c r="BE14" i="10"/>
  <c r="BA14" i="10"/>
  <c r="B14" i="10"/>
  <c r="BD14" i="10" s="1"/>
  <c r="BD13" i="10"/>
  <c r="BB13" i="10"/>
  <c r="Z13" i="10" s="1"/>
  <c r="B13" i="10"/>
  <c r="BA13" i="10" s="1"/>
  <c r="BE12" i="10"/>
  <c r="BB12" i="10"/>
  <c r="BA12" i="10"/>
  <c r="Z12" i="10" s="1"/>
  <c r="B12" i="10"/>
  <c r="BD12" i="10" s="1"/>
  <c r="A5" i="10"/>
  <c r="A4" i="10"/>
  <c r="A3" i="10"/>
  <c r="A2" i="10"/>
  <c r="Y54" i="9" l="1"/>
  <c r="BE236" i="9"/>
  <c r="Y51" i="9"/>
  <c r="Y53" i="9"/>
  <c r="Y52" i="9"/>
  <c r="A236" i="9" s="1"/>
  <c r="BE51" i="10"/>
  <c r="BA51" i="10"/>
  <c r="Y51" i="10" s="1"/>
  <c r="BD51" i="10"/>
  <c r="BE52" i="10"/>
  <c r="BA52" i="10"/>
  <c r="BD52" i="10"/>
  <c r="BE53" i="10"/>
  <c r="BA53" i="10"/>
  <c r="BD53" i="10"/>
  <c r="BE54" i="10"/>
  <c r="BA54" i="10"/>
  <c r="BD54" i="10"/>
  <c r="BC55" i="10"/>
  <c r="BF55" i="10"/>
  <c r="BB55" i="10"/>
  <c r="BA55" i="10"/>
  <c r="Y55" i="10" s="1"/>
  <c r="BE116" i="10"/>
  <c r="BB116" i="10"/>
  <c r="L116" i="10" s="1"/>
  <c r="BE118" i="10"/>
  <c r="BB118" i="10"/>
  <c r="L118" i="10" s="1"/>
  <c r="BB146" i="10"/>
  <c r="BA146" i="10"/>
  <c r="Z146" i="10" s="1"/>
  <c r="BB154" i="10"/>
  <c r="BA154" i="10"/>
  <c r="Z154" i="10" s="1"/>
  <c r="BC176" i="10"/>
  <c r="BD176" i="10"/>
  <c r="BB176" i="10"/>
  <c r="BE50" i="10"/>
  <c r="BA50" i="10"/>
  <c r="Y50" i="10" s="1"/>
  <c r="BC50" i="10"/>
  <c r="BB51" i="10"/>
  <c r="BB52" i="10"/>
  <c r="BB53" i="10"/>
  <c r="BB54" i="10"/>
  <c r="BD55" i="10"/>
  <c r="BB144" i="10"/>
  <c r="BA144" i="10"/>
  <c r="Z144" i="10" s="1"/>
  <c r="BB152" i="10"/>
  <c r="BA152" i="10"/>
  <c r="Z152" i="10" s="1"/>
  <c r="AZ50" i="10"/>
  <c r="BF50" i="10"/>
  <c r="BF51" i="10"/>
  <c r="BF52" i="10"/>
  <c r="BF53" i="10"/>
  <c r="BF54" i="10"/>
  <c r="Z143" i="10"/>
  <c r="BD144" i="10"/>
  <c r="BE146" i="10"/>
  <c r="BB148" i="10"/>
  <c r="BA148" i="10"/>
  <c r="Z151" i="10"/>
  <c r="BD152" i="10"/>
  <c r="BE154" i="10"/>
  <c r="BB156" i="10"/>
  <c r="BA156" i="10"/>
  <c r="Z156" i="10" s="1"/>
  <c r="Z159" i="10"/>
  <c r="BA176" i="10"/>
  <c r="Z176" i="10" s="1"/>
  <c r="BD156" i="10"/>
  <c r="BE176" i="10"/>
  <c r="BE13" i="10"/>
  <c r="BB14" i="10"/>
  <c r="Z14" i="10" s="1"/>
  <c r="BD15" i="10"/>
  <c r="BD50" i="10"/>
  <c r="BE236" i="10" s="1"/>
  <c r="BC51" i="10"/>
  <c r="BC52" i="10"/>
  <c r="BC53" i="10"/>
  <c r="BC54" i="10"/>
  <c r="BE55" i="10"/>
  <c r="BE117" i="10"/>
  <c r="BB117" i="10"/>
  <c r="L117" i="10" s="1"/>
  <c r="BB142" i="10"/>
  <c r="BA142" i="10"/>
  <c r="Z145" i="10"/>
  <c r="BD146" i="10"/>
  <c r="BE148" i="10"/>
  <c r="BB150" i="10"/>
  <c r="BA150" i="10"/>
  <c r="Z150" i="10" s="1"/>
  <c r="Z153" i="10"/>
  <c r="BD154" i="10"/>
  <c r="BE156" i="10"/>
  <c r="BB158" i="10"/>
  <c r="BA158" i="10"/>
  <c r="BF176" i="10"/>
  <c r="BD143" i="10"/>
  <c r="BD145" i="10"/>
  <c r="BD147" i="10"/>
  <c r="BD149" i="10"/>
  <c r="BD151" i="10"/>
  <c r="BD153" i="10"/>
  <c r="BD155" i="10"/>
  <c r="BD157" i="10"/>
  <c r="BD159" i="10"/>
  <c r="BC172" i="10"/>
  <c r="Z172" i="10" s="1"/>
  <c r="BC173" i="10"/>
  <c r="BC174" i="10"/>
  <c r="BC175" i="10"/>
  <c r="BB173" i="10"/>
  <c r="Z173" i="10" s="1"/>
  <c r="BB174" i="10"/>
  <c r="Z174" i="10" s="1"/>
  <c r="BB175" i="10"/>
  <c r="B222" i="11"/>
  <c r="B190" i="11"/>
  <c r="B183" i="11"/>
  <c r="Y176" i="11"/>
  <c r="X176" i="11"/>
  <c r="W176" i="11"/>
  <c r="V176" i="11"/>
  <c r="U176" i="11"/>
  <c r="T176" i="11"/>
  <c r="S176" i="11"/>
  <c r="R176" i="11"/>
  <c r="Q176" i="11"/>
  <c r="P176" i="11"/>
  <c r="O176" i="11"/>
  <c r="N176" i="11"/>
  <c r="M176" i="11"/>
  <c r="L176" i="11"/>
  <c r="K176" i="11"/>
  <c r="J176" i="11"/>
  <c r="I176" i="11"/>
  <c r="H176" i="11"/>
  <c r="G176" i="11"/>
  <c r="F176" i="11"/>
  <c r="E176" i="11"/>
  <c r="D176" i="11"/>
  <c r="C176" i="11"/>
  <c r="B176" i="11"/>
  <c r="BC176" i="11" s="1"/>
  <c r="B175" i="11"/>
  <c r="BF175" i="11" s="1"/>
  <c r="B174" i="11"/>
  <c r="BF174" i="11" s="1"/>
  <c r="B173" i="11"/>
  <c r="BF173" i="11" s="1"/>
  <c r="B172" i="11"/>
  <c r="BF172" i="11" s="1"/>
  <c r="B171" i="11"/>
  <c r="BF171" i="11" s="1"/>
  <c r="D167" i="11"/>
  <c r="C167" i="11"/>
  <c r="B167" i="11"/>
  <c r="B166" i="11"/>
  <c r="B165" i="11"/>
  <c r="B164" i="11"/>
  <c r="B163" i="11"/>
  <c r="BE159" i="11"/>
  <c r="BA159" i="11"/>
  <c r="B159" i="11"/>
  <c r="BD159" i="11" s="1"/>
  <c r="BB158" i="11"/>
  <c r="B158" i="11"/>
  <c r="BA158" i="11" s="1"/>
  <c r="Z158" i="11" s="1"/>
  <c r="BE157" i="11"/>
  <c r="BA157" i="11"/>
  <c r="B157" i="11"/>
  <c r="BD157" i="11" s="1"/>
  <c r="BB156" i="11"/>
  <c r="B156" i="11"/>
  <c r="BA156" i="11" s="1"/>
  <c r="Z156" i="11" s="1"/>
  <c r="BE155" i="11"/>
  <c r="BA155" i="11"/>
  <c r="B155" i="11"/>
  <c r="BD155" i="11" s="1"/>
  <c r="BB154" i="11"/>
  <c r="B154" i="11"/>
  <c r="BA154" i="11" s="1"/>
  <c r="Z154" i="11" s="1"/>
  <c r="BE153" i="11"/>
  <c r="BA153" i="11"/>
  <c r="B153" i="11"/>
  <c r="BD153" i="11" s="1"/>
  <c r="BB152" i="11"/>
  <c r="B152" i="11"/>
  <c r="BA152" i="11" s="1"/>
  <c r="Z152" i="11" s="1"/>
  <c r="BE151" i="11"/>
  <c r="BA151" i="11"/>
  <c r="B151" i="11"/>
  <c r="BD151" i="11" s="1"/>
  <c r="BB150" i="11"/>
  <c r="B150" i="11"/>
  <c r="BA150" i="11" s="1"/>
  <c r="Z150" i="11" s="1"/>
  <c r="BE149" i="11"/>
  <c r="BA149" i="11"/>
  <c r="B149" i="11"/>
  <c r="BD149" i="11" s="1"/>
  <c r="BB148" i="11"/>
  <c r="B148" i="11"/>
  <c r="BA148" i="11" s="1"/>
  <c r="Z148" i="11" s="1"/>
  <c r="BE147" i="11"/>
  <c r="BA147" i="11"/>
  <c r="B147" i="11"/>
  <c r="BD147" i="11" s="1"/>
  <c r="BB146" i="11"/>
  <c r="B146" i="11"/>
  <c r="BA146" i="11" s="1"/>
  <c r="Z146" i="11" s="1"/>
  <c r="BE145" i="11"/>
  <c r="BA145" i="11"/>
  <c r="B145" i="11"/>
  <c r="BD145" i="11" s="1"/>
  <c r="BB144" i="11"/>
  <c r="B144" i="11"/>
  <c r="BA144" i="11" s="1"/>
  <c r="Z144" i="11" s="1"/>
  <c r="BE143" i="11"/>
  <c r="BA143" i="11"/>
  <c r="B143" i="11"/>
  <c r="BD143" i="11" s="1"/>
  <c r="BB142" i="11"/>
  <c r="B142" i="11"/>
  <c r="BA142" i="11" s="1"/>
  <c r="Z142" i="11" s="1"/>
  <c r="BE118" i="11"/>
  <c r="B118" i="11"/>
  <c r="BB118" i="11" s="1"/>
  <c r="L118" i="11" s="1"/>
  <c r="BE117" i="11"/>
  <c r="B117" i="11"/>
  <c r="BB117" i="11" s="1"/>
  <c r="L117" i="11" s="1"/>
  <c r="BE116" i="11"/>
  <c r="B116" i="11"/>
  <c r="BB116" i="11" s="1"/>
  <c r="L116" i="11" s="1"/>
  <c r="D112" i="11"/>
  <c r="C105" i="11"/>
  <c r="C104" i="11"/>
  <c r="E100" i="11"/>
  <c r="D100" i="11"/>
  <c r="C100" i="11"/>
  <c r="B100" i="11"/>
  <c r="E92" i="11"/>
  <c r="D92" i="11"/>
  <c r="C92" i="11"/>
  <c r="B92" i="11"/>
  <c r="E84" i="11"/>
  <c r="D84" i="11"/>
  <c r="C84" i="11"/>
  <c r="B84" i="11"/>
  <c r="B69" i="11"/>
  <c r="B62" i="11"/>
  <c r="X55" i="11"/>
  <c r="W55" i="11"/>
  <c r="V55" i="11"/>
  <c r="U55" i="11"/>
  <c r="T55" i="11"/>
  <c r="S55" i="11"/>
  <c r="R55" i="11"/>
  <c r="Q55" i="11"/>
  <c r="P55" i="11"/>
  <c r="O55" i="11"/>
  <c r="N55" i="11"/>
  <c r="M55" i="11"/>
  <c r="L55" i="11"/>
  <c r="K55" i="11"/>
  <c r="J55" i="11"/>
  <c r="I55" i="11"/>
  <c r="H55" i="11"/>
  <c r="G55" i="11"/>
  <c r="F55" i="11"/>
  <c r="E55" i="11"/>
  <c r="D55" i="11"/>
  <c r="C55" i="11"/>
  <c r="B55" i="11" s="1"/>
  <c r="BF54" i="11"/>
  <c r="BE54" i="11"/>
  <c r="BD54" i="11"/>
  <c r="BB54" i="11"/>
  <c r="BA54" i="11"/>
  <c r="B54" i="11"/>
  <c r="BC54" i="11" s="1"/>
  <c r="BF53" i="11"/>
  <c r="BE53" i="11"/>
  <c r="BD53" i="11"/>
  <c r="BB53" i="11"/>
  <c r="BA53" i="11"/>
  <c r="B53" i="11"/>
  <c r="BC53" i="11" s="1"/>
  <c r="BF52" i="11"/>
  <c r="BE52" i="11"/>
  <c r="BD52" i="11"/>
  <c r="BB52" i="11"/>
  <c r="BA52" i="11"/>
  <c r="B52" i="11"/>
  <c r="BC52" i="11" s="1"/>
  <c r="BF51" i="11"/>
  <c r="BE51" i="11"/>
  <c r="BD51" i="11"/>
  <c r="BB51" i="11"/>
  <c r="BA51" i="11"/>
  <c r="B51" i="11"/>
  <c r="BC51" i="11" s="1"/>
  <c r="BE50" i="11"/>
  <c r="BA50" i="11"/>
  <c r="B50" i="11"/>
  <c r="BD50" i="11" s="1"/>
  <c r="D46" i="11"/>
  <c r="D45" i="11"/>
  <c r="D44" i="11"/>
  <c r="D43" i="11"/>
  <c r="D42" i="11"/>
  <c r="D41" i="11"/>
  <c r="D40" i="11"/>
  <c r="D39" i="11"/>
  <c r="D38" i="11"/>
  <c r="D37" i="11"/>
  <c r="D36" i="11"/>
  <c r="D35" i="11"/>
  <c r="D34" i="11"/>
  <c r="D33" i="11"/>
  <c r="D32" i="11"/>
  <c r="D31" i="11"/>
  <c r="D30" i="11"/>
  <c r="D29" i="11"/>
  <c r="D28" i="11"/>
  <c r="BG27" i="11"/>
  <c r="BF27" i="11"/>
  <c r="BE27" i="11"/>
  <c r="BD27" i="11"/>
  <c r="BC27" i="11"/>
  <c r="BB27" i="11"/>
  <c r="BA27" i="11"/>
  <c r="AZ27" i="11"/>
  <c r="D27" i="11"/>
  <c r="BD28" i="11" s="1"/>
  <c r="F23" i="11"/>
  <c r="E23" i="11"/>
  <c r="B23" i="11" s="1"/>
  <c r="D23" i="11"/>
  <c r="C23" i="11"/>
  <c r="B22" i="11"/>
  <c r="B21" i="11"/>
  <c r="B20" i="11"/>
  <c r="BD16" i="11"/>
  <c r="BA16" i="11"/>
  <c r="Z16" i="11" s="1"/>
  <c r="B16" i="11"/>
  <c r="BD15" i="11"/>
  <c r="BA15" i="11"/>
  <c r="Z15" i="11" s="1"/>
  <c r="B15" i="11"/>
  <c r="B14" i="11"/>
  <c r="BA13" i="11"/>
  <c r="B13" i="11"/>
  <c r="BD13" i="11" s="1"/>
  <c r="BD12" i="11"/>
  <c r="B12" i="11"/>
  <c r="A5" i="11"/>
  <c r="A4" i="11"/>
  <c r="A3" i="11"/>
  <c r="A2" i="11"/>
  <c r="Z175" i="10" l="1"/>
  <c r="Z142" i="10"/>
  <c r="Y52" i="10"/>
  <c r="A236" i="10" s="1"/>
  <c r="Y53" i="10"/>
  <c r="Z158" i="10"/>
  <c r="Z148" i="10"/>
  <c r="Y54" i="10"/>
  <c r="BF55" i="11"/>
  <c r="BB55" i="11"/>
  <c r="BD55" i="11"/>
  <c r="BC55" i="11"/>
  <c r="BE55" i="11"/>
  <c r="BA55" i="11"/>
  <c r="Y55" i="11" s="1"/>
  <c r="Y51" i="11"/>
  <c r="Y53" i="11"/>
  <c r="Y50" i="11"/>
  <c r="BE13" i="11"/>
  <c r="BB12" i="11"/>
  <c r="AZ28" i="11"/>
  <c r="I27" i="11" s="1"/>
  <c r="A236" i="11" s="1"/>
  <c r="BE12" i="11"/>
  <c r="BE236" i="11" s="1"/>
  <c r="BA12" i="11"/>
  <c r="Z12" i="11" s="1"/>
  <c r="BB13" i="11"/>
  <c r="Z13" i="11" s="1"/>
  <c r="BB14" i="11"/>
  <c r="BE14" i="11"/>
  <c r="BA14" i="11"/>
  <c r="BD14" i="11"/>
  <c r="Y52" i="11"/>
  <c r="Y54" i="11"/>
  <c r="BC171" i="11"/>
  <c r="BC172" i="11"/>
  <c r="BC173" i="11"/>
  <c r="BC174" i="11"/>
  <c r="BC175" i="11"/>
  <c r="BD176" i="11"/>
  <c r="BD144" i="11"/>
  <c r="BD146" i="11"/>
  <c r="BD148" i="11"/>
  <c r="BD156" i="11"/>
  <c r="BD158" i="11"/>
  <c r="BD175" i="11"/>
  <c r="BE176" i="11"/>
  <c r="BC50" i="11"/>
  <c r="BE142" i="11"/>
  <c r="BB143" i="11"/>
  <c r="Z143" i="11" s="1"/>
  <c r="BE144" i="11"/>
  <c r="BB145" i="11"/>
  <c r="Z145" i="11" s="1"/>
  <c r="BE146" i="11"/>
  <c r="BB147" i="11"/>
  <c r="Z147" i="11" s="1"/>
  <c r="BE148" i="11"/>
  <c r="BB149" i="11"/>
  <c r="Z149" i="11" s="1"/>
  <c r="BE150" i="11"/>
  <c r="BB151" i="11"/>
  <c r="Z151" i="11" s="1"/>
  <c r="BE152" i="11"/>
  <c r="BB153" i="11"/>
  <c r="Z153" i="11" s="1"/>
  <c r="BE154" i="11"/>
  <c r="BB155" i="11"/>
  <c r="Z155" i="11" s="1"/>
  <c r="BE156" i="11"/>
  <c r="BB157" i="11"/>
  <c r="Z157" i="11" s="1"/>
  <c r="BE158" i="11"/>
  <c r="BB159" i="11"/>
  <c r="Z159" i="11" s="1"/>
  <c r="BA171" i="11"/>
  <c r="BE171" i="11"/>
  <c r="BA172" i="11"/>
  <c r="Z172" i="11" s="1"/>
  <c r="BE172" i="11"/>
  <c r="BA173" i="11"/>
  <c r="BE173" i="11"/>
  <c r="BA174" i="11"/>
  <c r="Z174" i="11" s="1"/>
  <c r="BE174" i="11"/>
  <c r="BA175" i="11"/>
  <c r="BE175" i="11"/>
  <c r="BB176" i="11"/>
  <c r="BF176" i="11"/>
  <c r="BB50" i="11"/>
  <c r="BF50" i="11"/>
  <c r="BD142" i="11"/>
  <c r="BD150" i="11"/>
  <c r="BD152" i="11"/>
  <c r="BD154" i="11"/>
  <c r="BD171" i="11"/>
  <c r="BD172" i="11"/>
  <c r="BD173" i="11"/>
  <c r="BD174" i="11"/>
  <c r="BA176" i="11"/>
  <c r="Z176" i="11" s="1"/>
  <c r="AZ50" i="11"/>
  <c r="BB171" i="11"/>
  <c r="BB172" i="11"/>
  <c r="BB173" i="11"/>
  <c r="BB174" i="11"/>
  <c r="BB175" i="11"/>
  <c r="B222" i="12"/>
  <c r="B190" i="12"/>
  <c r="B183" i="12"/>
  <c r="Y176" i="12"/>
  <c r="X176" i="12"/>
  <c r="W176" i="12"/>
  <c r="V176" i="12"/>
  <c r="U176" i="12"/>
  <c r="T176" i="12"/>
  <c r="S176" i="12"/>
  <c r="R176" i="12"/>
  <c r="Q176" i="12"/>
  <c r="P176" i="12"/>
  <c r="O176" i="12"/>
  <c r="N176" i="12"/>
  <c r="M176" i="12"/>
  <c r="L176" i="12"/>
  <c r="K176" i="12"/>
  <c r="J176" i="12"/>
  <c r="I176" i="12"/>
  <c r="H176" i="12"/>
  <c r="G176" i="12"/>
  <c r="F176" i="12"/>
  <c r="E176" i="12"/>
  <c r="D176" i="12"/>
  <c r="B176" i="12" s="1"/>
  <c r="C176" i="12"/>
  <c r="BF175" i="12"/>
  <c r="BE175" i="12"/>
  <c r="BB175" i="12"/>
  <c r="BA175" i="12"/>
  <c r="B175" i="12"/>
  <c r="BD175" i="12" s="1"/>
  <c r="BF174" i="12"/>
  <c r="BE174" i="12"/>
  <c r="BB174" i="12"/>
  <c r="BA174" i="12"/>
  <c r="B174" i="12"/>
  <c r="BD174" i="12" s="1"/>
  <c r="BF173" i="12"/>
  <c r="BE173" i="12"/>
  <c r="BB173" i="12"/>
  <c r="BA173" i="12"/>
  <c r="B173" i="12"/>
  <c r="BD173" i="12" s="1"/>
  <c r="BF172" i="12"/>
  <c r="BE172" i="12"/>
  <c r="BB172" i="12"/>
  <c r="BA172" i="12"/>
  <c r="B172" i="12"/>
  <c r="BD172" i="12" s="1"/>
  <c r="BF171" i="12"/>
  <c r="BE171" i="12"/>
  <c r="BB171" i="12"/>
  <c r="BA171" i="12"/>
  <c r="B171" i="12"/>
  <c r="BD171" i="12" s="1"/>
  <c r="D167" i="12"/>
  <c r="C167" i="12"/>
  <c r="B167" i="12" s="1"/>
  <c r="B166" i="12"/>
  <c r="B165" i="12"/>
  <c r="B164" i="12"/>
  <c r="B163" i="12"/>
  <c r="BB159" i="12"/>
  <c r="B159" i="12"/>
  <c r="BD159" i="12" s="1"/>
  <c r="BE158" i="12"/>
  <c r="BB158" i="12"/>
  <c r="BA158" i="12"/>
  <c r="Z158" i="12"/>
  <c r="B158" i="12"/>
  <c r="BD158" i="12" s="1"/>
  <c r="BE157" i="12"/>
  <c r="BB157" i="12"/>
  <c r="B157" i="12"/>
  <c r="BD157" i="12" s="1"/>
  <c r="BE156" i="12"/>
  <c r="BB156" i="12"/>
  <c r="BA156" i="12"/>
  <c r="Z156" i="12"/>
  <c r="B156" i="12"/>
  <c r="BD156" i="12" s="1"/>
  <c r="BE155" i="12"/>
  <c r="BB155" i="12"/>
  <c r="B155" i="12"/>
  <c r="BD155" i="12" s="1"/>
  <c r="BE154" i="12"/>
  <c r="BB154" i="12"/>
  <c r="BA154" i="12"/>
  <c r="Z154" i="12"/>
  <c r="B154" i="12"/>
  <c r="BD154" i="12" s="1"/>
  <c r="BE153" i="12"/>
  <c r="BB153" i="12"/>
  <c r="B153" i="12"/>
  <c r="BD153" i="12" s="1"/>
  <c r="BE152" i="12"/>
  <c r="BB152" i="12"/>
  <c r="BA152" i="12"/>
  <c r="Z152" i="12"/>
  <c r="B152" i="12"/>
  <c r="BD152" i="12" s="1"/>
  <c r="BE151" i="12"/>
  <c r="BB151" i="12"/>
  <c r="B151" i="12"/>
  <c r="BD151" i="12" s="1"/>
  <c r="BE150" i="12"/>
  <c r="BB150" i="12"/>
  <c r="BA150" i="12"/>
  <c r="Z150" i="12"/>
  <c r="B150" i="12"/>
  <c r="BD150" i="12" s="1"/>
  <c r="BE149" i="12"/>
  <c r="BB149" i="12"/>
  <c r="B149" i="12"/>
  <c r="BD149" i="12" s="1"/>
  <c r="BE148" i="12"/>
  <c r="BB148" i="12"/>
  <c r="BA148" i="12"/>
  <c r="Z148" i="12"/>
  <c r="B148" i="12"/>
  <c r="BD148" i="12" s="1"/>
  <c r="BE147" i="12"/>
  <c r="BB147" i="12"/>
  <c r="B147" i="12"/>
  <c r="BD147" i="12" s="1"/>
  <c r="BE146" i="12"/>
  <c r="BB146" i="12"/>
  <c r="BA146" i="12"/>
  <c r="Z146" i="12"/>
  <c r="B146" i="12"/>
  <c r="BD146" i="12" s="1"/>
  <c r="BE145" i="12"/>
  <c r="BB145" i="12"/>
  <c r="B145" i="12"/>
  <c r="BD145" i="12" s="1"/>
  <c r="BE144" i="12"/>
  <c r="BB144" i="12"/>
  <c r="BA144" i="12"/>
  <c r="Z144" i="12"/>
  <c r="B144" i="12"/>
  <c r="BD144" i="12" s="1"/>
  <c r="BE143" i="12"/>
  <c r="BB143" i="12"/>
  <c r="B143" i="12"/>
  <c r="BD143" i="12" s="1"/>
  <c r="BE142" i="12"/>
  <c r="BB142" i="12"/>
  <c r="BA142" i="12"/>
  <c r="Z142" i="12"/>
  <c r="B142" i="12"/>
  <c r="BD142" i="12" s="1"/>
  <c r="BE118" i="12"/>
  <c r="BB118" i="12"/>
  <c r="L118" i="12"/>
  <c r="B118" i="12"/>
  <c r="BE117" i="12"/>
  <c r="BB117" i="12"/>
  <c r="L117" i="12"/>
  <c r="B117" i="12"/>
  <c r="BE116" i="12"/>
  <c r="BB116" i="12"/>
  <c r="L116" i="12"/>
  <c r="B116" i="12"/>
  <c r="D112" i="12"/>
  <c r="C105" i="12"/>
  <c r="C104" i="12"/>
  <c r="E100" i="12"/>
  <c r="D100" i="12"/>
  <c r="C100" i="12"/>
  <c r="B100" i="12"/>
  <c r="E92" i="12"/>
  <c r="D92" i="12"/>
  <c r="C92" i="12"/>
  <c r="B92" i="12"/>
  <c r="E84" i="12"/>
  <c r="D84" i="12"/>
  <c r="C84" i="12"/>
  <c r="B84" i="12"/>
  <c r="B69" i="12"/>
  <c r="B62" i="12"/>
  <c r="X55" i="12"/>
  <c r="W55" i="12"/>
  <c r="V55" i="12"/>
  <c r="U55" i="12"/>
  <c r="T55" i="12"/>
  <c r="S55" i="12"/>
  <c r="R55" i="12"/>
  <c r="Q55" i="12"/>
  <c r="P55" i="12"/>
  <c r="O55" i="12"/>
  <c r="N55" i="12"/>
  <c r="M55" i="12"/>
  <c r="L55" i="12"/>
  <c r="K55" i="12"/>
  <c r="J55" i="12"/>
  <c r="I55" i="12"/>
  <c r="H55" i="12"/>
  <c r="G55" i="12"/>
  <c r="F55" i="12"/>
  <c r="E55" i="12"/>
  <c r="D55" i="12"/>
  <c r="C55" i="12"/>
  <c r="B55" i="12"/>
  <c r="BF55" i="12" s="1"/>
  <c r="B54" i="12"/>
  <c r="BD54" i="12" s="1"/>
  <c r="B53" i="12"/>
  <c r="BD53" i="12" s="1"/>
  <c r="B52" i="12"/>
  <c r="BD52" i="12" s="1"/>
  <c r="B51" i="12"/>
  <c r="BD51" i="12" s="1"/>
  <c r="BE50" i="12"/>
  <c r="BD50" i="12"/>
  <c r="BC50" i="12"/>
  <c r="BA50" i="12"/>
  <c r="AZ50" i="12"/>
  <c r="B50" i="12"/>
  <c r="BF50" i="12" s="1"/>
  <c r="D46" i="12"/>
  <c r="D45" i="12"/>
  <c r="D44" i="12"/>
  <c r="D43" i="12"/>
  <c r="D42" i="12"/>
  <c r="D41" i="12"/>
  <c r="D40" i="12"/>
  <c r="D39" i="12"/>
  <c r="D38" i="12"/>
  <c r="D37" i="12"/>
  <c r="D36" i="12"/>
  <c r="D35" i="12"/>
  <c r="D34" i="12"/>
  <c r="D33" i="12"/>
  <c r="D32" i="12"/>
  <c r="D31" i="12"/>
  <c r="D30" i="12"/>
  <c r="D29" i="12"/>
  <c r="D28" i="12"/>
  <c r="BG27" i="12"/>
  <c r="BF27" i="12"/>
  <c r="BE27" i="12"/>
  <c r="BD27" i="12"/>
  <c r="BC27" i="12"/>
  <c r="BB27" i="12"/>
  <c r="BA27" i="12"/>
  <c r="AZ27" i="12"/>
  <c r="D27" i="12"/>
  <c r="BD28" i="12" s="1"/>
  <c r="F23" i="12"/>
  <c r="E23" i="12"/>
  <c r="D23" i="12"/>
  <c r="C23" i="12"/>
  <c r="B23" i="12" s="1"/>
  <c r="B22" i="12"/>
  <c r="B21" i="12"/>
  <c r="B20" i="12"/>
  <c r="B16" i="12"/>
  <c r="BD16" i="12" s="1"/>
  <c r="B15" i="12"/>
  <c r="BD15" i="12" s="1"/>
  <c r="BA14" i="12"/>
  <c r="Z14" i="12" s="1"/>
  <c r="B14" i="12"/>
  <c r="BB14" i="12" s="1"/>
  <c r="B13" i="12"/>
  <c r="BE13" i="12" s="1"/>
  <c r="BA12" i="12"/>
  <c r="B12" i="12"/>
  <c r="BB12" i="12" s="1"/>
  <c r="A5" i="12"/>
  <c r="A4" i="12"/>
  <c r="A3" i="12"/>
  <c r="A2" i="12"/>
  <c r="Z175" i="11" l="1"/>
  <c r="Z173" i="11"/>
  <c r="Z171" i="11"/>
  <c r="Z14" i="11"/>
  <c r="Z12" i="12"/>
  <c r="Z171" i="12"/>
  <c r="I27" i="12"/>
  <c r="BC176" i="12"/>
  <c r="BF176" i="12"/>
  <c r="BB176" i="12"/>
  <c r="BE176" i="12"/>
  <c r="BA176" i="12"/>
  <c r="BD176" i="12"/>
  <c r="BD12" i="12"/>
  <c r="BA13" i="12"/>
  <c r="BD14" i="12"/>
  <c r="BA15" i="12"/>
  <c r="Z15" i="12" s="1"/>
  <c r="BA16" i="12"/>
  <c r="Z16" i="12" s="1"/>
  <c r="BA51" i="12"/>
  <c r="BE51" i="12"/>
  <c r="BA52" i="12"/>
  <c r="BE52" i="12"/>
  <c r="BA53" i="12"/>
  <c r="BE53" i="12"/>
  <c r="BA54" i="12"/>
  <c r="BE54" i="12"/>
  <c r="BC55" i="12"/>
  <c r="BE159" i="12"/>
  <c r="BC171" i="12"/>
  <c r="BC172" i="12"/>
  <c r="Z172" i="12" s="1"/>
  <c r="BC173" i="12"/>
  <c r="Z173" i="12" s="1"/>
  <c r="BC174" i="12"/>
  <c r="Z174" i="12" s="1"/>
  <c r="BC175" i="12"/>
  <c r="Z175" i="12" s="1"/>
  <c r="BE12" i="12"/>
  <c r="BB13" i="12"/>
  <c r="BE14" i="12"/>
  <c r="AZ28" i="12"/>
  <c r="BB50" i="12"/>
  <c r="Y50" i="12" s="1"/>
  <c r="BB51" i="12"/>
  <c r="BF51" i="12"/>
  <c r="BB52" i="12"/>
  <c r="BF52" i="12"/>
  <c r="BB53" i="12"/>
  <c r="BF53" i="12"/>
  <c r="BB54" i="12"/>
  <c r="BF54" i="12"/>
  <c r="BD55" i="12"/>
  <c r="BA143" i="12"/>
  <c r="Z143" i="12" s="1"/>
  <c r="BA145" i="12"/>
  <c r="Z145" i="12" s="1"/>
  <c r="BA147" i="12"/>
  <c r="Z147" i="12" s="1"/>
  <c r="BA149" i="12"/>
  <c r="Z149" i="12" s="1"/>
  <c r="BA151" i="12"/>
  <c r="Z151" i="12" s="1"/>
  <c r="BA153" i="12"/>
  <c r="Z153" i="12" s="1"/>
  <c r="BA155" i="12"/>
  <c r="Z155" i="12" s="1"/>
  <c r="BA157" i="12"/>
  <c r="Z157" i="12" s="1"/>
  <c r="BA159" i="12"/>
  <c r="Z159" i="12" s="1"/>
  <c r="BD13" i="12"/>
  <c r="BC51" i="12"/>
  <c r="BC52" i="12"/>
  <c r="BC53" i="12"/>
  <c r="BC54" i="12"/>
  <c r="BA55" i="12"/>
  <c r="BE55" i="12"/>
  <c r="BB55" i="12"/>
  <c r="B222" i="13"/>
  <c r="B190" i="13"/>
  <c r="B183" i="13"/>
  <c r="Y176" i="13"/>
  <c r="X176" i="13"/>
  <c r="W176" i="13"/>
  <c r="V176" i="13"/>
  <c r="U176" i="13"/>
  <c r="T176" i="13"/>
  <c r="S176" i="13"/>
  <c r="R176" i="13"/>
  <c r="Q176" i="13"/>
  <c r="P176" i="13"/>
  <c r="O176" i="13"/>
  <c r="N176" i="13"/>
  <c r="M176" i="13"/>
  <c r="L176" i="13"/>
  <c r="K176" i="13"/>
  <c r="J176" i="13"/>
  <c r="I176" i="13"/>
  <c r="H176" i="13"/>
  <c r="G176" i="13"/>
  <c r="F176" i="13"/>
  <c r="E176" i="13"/>
  <c r="B176" i="13" s="1"/>
  <c r="D176" i="13"/>
  <c r="C176" i="13"/>
  <c r="BF175" i="13"/>
  <c r="B175" i="13"/>
  <c r="BF174" i="13"/>
  <c r="B174" i="13"/>
  <c r="BF173" i="13"/>
  <c r="B173" i="13"/>
  <c r="BF172" i="13"/>
  <c r="B172" i="13"/>
  <c r="BF171" i="13"/>
  <c r="B171" i="13"/>
  <c r="D167" i="13"/>
  <c r="B167" i="13" s="1"/>
  <c r="C167" i="13"/>
  <c r="B166" i="13"/>
  <c r="B165" i="13"/>
  <c r="B164" i="13"/>
  <c r="B163" i="13"/>
  <c r="BD159" i="13"/>
  <c r="B159" i="13"/>
  <c r="BE159" i="13" s="1"/>
  <c r="BB158" i="13"/>
  <c r="BA158" i="13"/>
  <c r="Z158" i="13" s="1"/>
  <c r="B158" i="13"/>
  <c r="BE158" i="13" s="1"/>
  <c r="B157" i="13"/>
  <c r="BB156" i="13"/>
  <c r="BA156" i="13"/>
  <c r="B156" i="13"/>
  <c r="BE156" i="13" s="1"/>
  <c r="BE155" i="13"/>
  <c r="B155" i="13"/>
  <c r="BB154" i="13"/>
  <c r="BA154" i="13"/>
  <c r="B154" i="13"/>
  <c r="BE154" i="13" s="1"/>
  <c r="BE153" i="13"/>
  <c r="BD153" i="13"/>
  <c r="B153" i="13"/>
  <c r="BB152" i="13"/>
  <c r="BA152" i="13"/>
  <c r="Z152" i="13" s="1"/>
  <c r="B152" i="13"/>
  <c r="BE152" i="13" s="1"/>
  <c r="BD151" i="13"/>
  <c r="B151" i="13"/>
  <c r="BE151" i="13" s="1"/>
  <c r="BB150" i="13"/>
  <c r="BA150" i="13"/>
  <c r="Z150" i="13" s="1"/>
  <c r="B150" i="13"/>
  <c r="BE150" i="13" s="1"/>
  <c r="B149" i="13"/>
  <c r="BB148" i="13"/>
  <c r="BA148" i="13"/>
  <c r="B148" i="13"/>
  <c r="BE148" i="13" s="1"/>
  <c r="BE147" i="13"/>
  <c r="B147" i="13"/>
  <c r="BB146" i="13"/>
  <c r="BA146" i="13"/>
  <c r="B146" i="13"/>
  <c r="BE146" i="13" s="1"/>
  <c r="BE145" i="13"/>
  <c r="BD145" i="13"/>
  <c r="B145" i="13"/>
  <c r="BB144" i="13"/>
  <c r="BA144" i="13"/>
  <c r="Z144" i="13" s="1"/>
  <c r="B144" i="13"/>
  <c r="BD143" i="13"/>
  <c r="BA143" i="13"/>
  <c r="Z143" i="13" s="1"/>
  <c r="B143" i="13"/>
  <c r="BB143" i="13" s="1"/>
  <c r="BD142" i="13"/>
  <c r="BB142" i="13"/>
  <c r="BA142" i="13"/>
  <c r="B142" i="13"/>
  <c r="BE142" i="13" s="1"/>
  <c r="BE118" i="13"/>
  <c r="BB118" i="13"/>
  <c r="L118" i="13" s="1"/>
  <c r="B118" i="13"/>
  <c r="B117" i="13"/>
  <c r="BE117" i="13" s="1"/>
  <c r="B116" i="13"/>
  <c r="BE116" i="13" s="1"/>
  <c r="D112" i="13"/>
  <c r="C105" i="13"/>
  <c r="C104" i="13"/>
  <c r="E100" i="13"/>
  <c r="D100" i="13"/>
  <c r="C100" i="13"/>
  <c r="B100" i="13"/>
  <c r="E92" i="13"/>
  <c r="D92" i="13"/>
  <c r="C92" i="13"/>
  <c r="B92" i="13"/>
  <c r="E84" i="13"/>
  <c r="D84" i="13"/>
  <c r="C84" i="13"/>
  <c r="B84" i="13"/>
  <c r="B69" i="13"/>
  <c r="B62" i="13"/>
  <c r="BB55" i="13"/>
  <c r="X55" i="13"/>
  <c r="W55" i="13"/>
  <c r="V55" i="13"/>
  <c r="U55" i="13"/>
  <c r="T55" i="13"/>
  <c r="S55" i="13"/>
  <c r="R55" i="13"/>
  <c r="Q55" i="13"/>
  <c r="P55" i="13"/>
  <c r="O55" i="13"/>
  <c r="N55" i="13"/>
  <c r="M55" i="13"/>
  <c r="L55" i="13"/>
  <c r="K55" i="13"/>
  <c r="J55" i="13"/>
  <c r="I55" i="13"/>
  <c r="H55" i="13"/>
  <c r="G55" i="13"/>
  <c r="F55" i="13"/>
  <c r="E55" i="13"/>
  <c r="D55" i="13"/>
  <c r="C55" i="13"/>
  <c r="B55" i="13" s="1"/>
  <c r="BF54" i="13"/>
  <c r="BE54" i="13"/>
  <c r="BD54" i="13"/>
  <c r="BB54" i="13"/>
  <c r="BA54" i="13"/>
  <c r="Y54" i="13" s="1"/>
  <c r="B54" i="13"/>
  <c r="BC54" i="13" s="1"/>
  <c r="BF53" i="13"/>
  <c r="BE53" i="13"/>
  <c r="BD53" i="13"/>
  <c r="BB53" i="13"/>
  <c r="BA53" i="13"/>
  <c r="Y53" i="13"/>
  <c r="B53" i="13"/>
  <c r="BC53" i="13" s="1"/>
  <c r="BF52" i="13"/>
  <c r="BE52" i="13"/>
  <c r="BD52" i="13"/>
  <c r="BB52" i="13"/>
  <c r="BA52" i="13"/>
  <c r="B52" i="13"/>
  <c r="BC52" i="13" s="1"/>
  <c r="Y52" i="13" s="1"/>
  <c r="BF51" i="13"/>
  <c r="BE51" i="13"/>
  <c r="BD51" i="13"/>
  <c r="BB51" i="13"/>
  <c r="BA51" i="13"/>
  <c r="Y51" i="13" s="1"/>
  <c r="B51" i="13"/>
  <c r="BC51" i="13" s="1"/>
  <c r="BF50" i="13"/>
  <c r="BE50" i="13"/>
  <c r="BB50" i="13"/>
  <c r="BA50" i="13"/>
  <c r="Y50" i="13" s="1"/>
  <c r="AZ50" i="13"/>
  <c r="B50" i="13"/>
  <c r="BC50" i="13" s="1"/>
  <c r="D46" i="13"/>
  <c r="D45" i="13"/>
  <c r="D44" i="13"/>
  <c r="D43" i="13"/>
  <c r="D42" i="13"/>
  <c r="D41" i="13"/>
  <c r="D40" i="13"/>
  <c r="D39" i="13"/>
  <c r="D38" i="13"/>
  <c r="D37" i="13"/>
  <c r="D36" i="13"/>
  <c r="D35" i="13"/>
  <c r="D34" i="13"/>
  <c r="D33" i="13"/>
  <c r="D32" i="13"/>
  <c r="D31" i="13"/>
  <c r="D30" i="13"/>
  <c r="D29" i="13"/>
  <c r="D28" i="13"/>
  <c r="BG27" i="13"/>
  <c r="BF27" i="13"/>
  <c r="BE27" i="13"/>
  <c r="BD27" i="13"/>
  <c r="BC27" i="13"/>
  <c r="BB27" i="13"/>
  <c r="BA27" i="13"/>
  <c r="AZ27" i="13"/>
  <c r="D27" i="13"/>
  <c r="BD28" i="13" s="1"/>
  <c r="F23" i="13"/>
  <c r="E23" i="13"/>
  <c r="D23" i="13"/>
  <c r="B23" i="13" s="1"/>
  <c r="C23" i="13"/>
  <c r="B22" i="13"/>
  <c r="B21" i="13"/>
  <c r="B20" i="13"/>
  <c r="BD16" i="13"/>
  <c r="BA16" i="13"/>
  <c r="Z16" i="13"/>
  <c r="B16" i="13"/>
  <c r="BD15" i="13"/>
  <c r="BA15" i="13"/>
  <c r="Z15" i="13"/>
  <c r="B15" i="13"/>
  <c r="BB14" i="13"/>
  <c r="Z14" i="13"/>
  <c r="B14" i="13"/>
  <c r="BA14" i="13" s="1"/>
  <c r="BA13" i="13"/>
  <c r="B13" i="13"/>
  <c r="BD13" i="13" s="1"/>
  <c r="BD12" i="13"/>
  <c r="B12" i="13"/>
  <c r="A5" i="13"/>
  <c r="A4" i="13"/>
  <c r="A3" i="13"/>
  <c r="A2" i="13"/>
  <c r="Z176" i="12" l="1"/>
  <c r="Y55" i="12"/>
  <c r="Y53" i="12"/>
  <c r="Y51" i="12"/>
  <c r="A236" i="12" s="1"/>
  <c r="Z13" i="12"/>
  <c r="BE236" i="12"/>
  <c r="Y54" i="12"/>
  <c r="Y52" i="12"/>
  <c r="BF176" i="13"/>
  <c r="BB176" i="13"/>
  <c r="BE176" i="13"/>
  <c r="BA176" i="13"/>
  <c r="Z176" i="13" s="1"/>
  <c r="BD176" i="13"/>
  <c r="BC176" i="13"/>
  <c r="BB149" i="13"/>
  <c r="BA149" i="13"/>
  <c r="Z149" i="13" s="1"/>
  <c r="BB157" i="13"/>
  <c r="BA157" i="13"/>
  <c r="Z157" i="13" s="1"/>
  <c r="BA12" i="13"/>
  <c r="BE12" i="13"/>
  <c r="BB13" i="13"/>
  <c r="Z13" i="13" s="1"/>
  <c r="BE55" i="13"/>
  <c r="BA55" i="13"/>
  <c r="BC55" i="13"/>
  <c r="BB117" i="13"/>
  <c r="L117" i="13" s="1"/>
  <c r="BB147" i="13"/>
  <c r="BA147" i="13"/>
  <c r="Z147" i="13" s="1"/>
  <c r="BB155" i="13"/>
  <c r="BA155" i="13"/>
  <c r="Z155" i="13" s="1"/>
  <c r="BE171" i="13"/>
  <c r="BA171" i="13"/>
  <c r="BD171" i="13"/>
  <c r="BE172" i="13"/>
  <c r="BA172" i="13"/>
  <c r="BD172" i="13"/>
  <c r="BE173" i="13"/>
  <c r="BA173" i="13"/>
  <c r="BD173" i="13"/>
  <c r="BE174" i="13"/>
  <c r="BA174" i="13"/>
  <c r="BD174" i="13"/>
  <c r="BE175" i="13"/>
  <c r="BA175" i="13"/>
  <c r="BD175" i="13"/>
  <c r="BE13" i="13"/>
  <c r="BE236" i="13" s="1"/>
  <c r="BD14" i="13"/>
  <c r="BD50" i="13"/>
  <c r="BD55" i="13"/>
  <c r="BB116" i="13"/>
  <c r="L116" i="13" s="1"/>
  <c r="BE143" i="13"/>
  <c r="BB145" i="13"/>
  <c r="BA145" i="13"/>
  <c r="Z145" i="13" s="1"/>
  <c r="Z148" i="13"/>
  <c r="BD149" i="13"/>
  <c r="BB153" i="13"/>
  <c r="BA153" i="13"/>
  <c r="Z153" i="13" s="1"/>
  <c r="Z156" i="13"/>
  <c r="BD157" i="13"/>
  <c r="BB171" i="13"/>
  <c r="BB172" i="13"/>
  <c r="BB173" i="13"/>
  <c r="BB174" i="13"/>
  <c r="BB175" i="13"/>
  <c r="BB12" i="13"/>
  <c r="BE14" i="13"/>
  <c r="AZ28" i="13"/>
  <c r="I27" i="13" s="1"/>
  <c r="BF55" i="13"/>
  <c r="Z142" i="13"/>
  <c r="BE144" i="13"/>
  <c r="BD144" i="13"/>
  <c r="Z146" i="13"/>
  <c r="BD147" i="13"/>
  <c r="BE149" i="13"/>
  <c r="BB151" i="13"/>
  <c r="BA151" i="13"/>
  <c r="Z151" i="13" s="1"/>
  <c r="Z154" i="13"/>
  <c r="BD155" i="13"/>
  <c r="BE157" i="13"/>
  <c r="BB159" i="13"/>
  <c r="BA159" i="13"/>
  <c r="Z159" i="13" s="1"/>
  <c r="BC171" i="13"/>
  <c r="BC172" i="13"/>
  <c r="BC173" i="13"/>
  <c r="BC174" i="13"/>
  <c r="BC175" i="13"/>
  <c r="BD146" i="13"/>
  <c r="BD148" i="13"/>
  <c r="BD150" i="13"/>
  <c r="BD152" i="13"/>
  <c r="BD154" i="13"/>
  <c r="BD156" i="13"/>
  <c r="BD158" i="13"/>
  <c r="B222" i="14"/>
  <c r="B190" i="14"/>
  <c r="B183" i="14"/>
  <c r="BE176" i="14"/>
  <c r="Y176" i="14"/>
  <c r="X176" i="14"/>
  <c r="W176" i="14"/>
  <c r="V176" i="14"/>
  <c r="U176" i="14"/>
  <c r="T176" i="14"/>
  <c r="S176" i="14"/>
  <c r="R176" i="14"/>
  <c r="Q176" i="14"/>
  <c r="P176" i="14"/>
  <c r="O176" i="14"/>
  <c r="N176" i="14"/>
  <c r="M176" i="14"/>
  <c r="L176" i="14"/>
  <c r="K176" i="14"/>
  <c r="J176" i="14"/>
  <c r="I176" i="14"/>
  <c r="H176" i="14"/>
  <c r="G176" i="14"/>
  <c r="F176" i="14"/>
  <c r="E176" i="14"/>
  <c r="D176" i="14"/>
  <c r="C176" i="14"/>
  <c r="B176" i="14"/>
  <c r="BD175" i="14"/>
  <c r="B175" i="14"/>
  <c r="BD174" i="14"/>
  <c r="B174" i="14"/>
  <c r="BD173" i="14"/>
  <c r="B173" i="14"/>
  <c r="BD172" i="14"/>
  <c r="B172" i="14"/>
  <c r="BD171" i="14"/>
  <c r="B171" i="14"/>
  <c r="D167" i="14"/>
  <c r="C167" i="14"/>
  <c r="B167" i="14"/>
  <c r="B166" i="14"/>
  <c r="B165" i="14"/>
  <c r="B164" i="14"/>
  <c r="B163" i="14"/>
  <c r="BE159" i="14"/>
  <c r="BB159" i="14"/>
  <c r="BA159" i="14"/>
  <c r="Z159" i="14"/>
  <c r="B159" i="14"/>
  <c r="BD159" i="14" s="1"/>
  <c r="BD158" i="14"/>
  <c r="B158" i="14"/>
  <c r="BE157" i="14"/>
  <c r="BB157" i="14"/>
  <c r="BA157" i="14"/>
  <c r="Z157" i="14"/>
  <c r="B157" i="14"/>
  <c r="BD157" i="14" s="1"/>
  <c r="BD156" i="14"/>
  <c r="B156" i="14"/>
  <c r="BE155" i="14"/>
  <c r="BB155" i="14"/>
  <c r="BA155" i="14"/>
  <c r="Z155" i="14"/>
  <c r="B155" i="14"/>
  <c r="BD155" i="14" s="1"/>
  <c r="BD154" i="14"/>
  <c r="B154" i="14"/>
  <c r="BE153" i="14"/>
  <c r="BB153" i="14"/>
  <c r="BA153" i="14"/>
  <c r="Z153" i="14"/>
  <c r="B153" i="14"/>
  <c r="BD153" i="14" s="1"/>
  <c r="BD152" i="14"/>
  <c r="B152" i="14"/>
  <c r="BE151" i="14"/>
  <c r="BB151" i="14"/>
  <c r="BA151" i="14"/>
  <c r="Z151" i="14"/>
  <c r="B151" i="14"/>
  <c r="BD151" i="14" s="1"/>
  <c r="BD150" i="14"/>
  <c r="B150" i="14"/>
  <c r="BE149" i="14"/>
  <c r="BB149" i="14"/>
  <c r="BA149" i="14"/>
  <c r="Z149" i="14"/>
  <c r="B149" i="14"/>
  <c r="BD149" i="14" s="1"/>
  <c r="BD148" i="14"/>
  <c r="B148" i="14"/>
  <c r="BE147" i="14"/>
  <c r="BB147" i="14"/>
  <c r="BA147" i="14"/>
  <c r="Z147" i="14"/>
  <c r="B147" i="14"/>
  <c r="BD147" i="14" s="1"/>
  <c r="BD146" i="14"/>
  <c r="B146" i="14"/>
  <c r="BE145" i="14"/>
  <c r="BB145" i="14"/>
  <c r="BA145" i="14"/>
  <c r="Z145" i="14"/>
  <c r="B145" i="14"/>
  <c r="BD145" i="14" s="1"/>
  <c r="BD144" i="14"/>
  <c r="B144" i="14"/>
  <c r="BE143" i="14"/>
  <c r="BB143" i="14"/>
  <c r="BA143" i="14"/>
  <c r="Z143" i="14"/>
  <c r="B143" i="14"/>
  <c r="BD143" i="14" s="1"/>
  <c r="BD142" i="14"/>
  <c r="B142" i="14"/>
  <c r="B118" i="14"/>
  <c r="BB118" i="14" s="1"/>
  <c r="L118" i="14" s="1"/>
  <c r="B117" i="14"/>
  <c r="BB117" i="14" s="1"/>
  <c r="L117" i="14" s="1"/>
  <c r="BE116" i="14"/>
  <c r="L116" i="14"/>
  <c r="B116" i="14"/>
  <c r="BB116" i="14" s="1"/>
  <c r="D112" i="14"/>
  <c r="C105" i="14"/>
  <c r="C104" i="14"/>
  <c r="E100" i="14"/>
  <c r="D100" i="14"/>
  <c r="C100" i="14"/>
  <c r="B100" i="14"/>
  <c r="E92" i="14"/>
  <c r="D92" i="14"/>
  <c r="C92" i="14"/>
  <c r="B92" i="14"/>
  <c r="E84" i="14"/>
  <c r="D84" i="14"/>
  <c r="C84" i="14"/>
  <c r="B84" i="14"/>
  <c r="B69" i="14"/>
  <c r="B62" i="14"/>
  <c r="X55" i="14"/>
  <c r="W55" i="14"/>
  <c r="V55" i="14"/>
  <c r="U55" i="14"/>
  <c r="T55" i="14"/>
  <c r="S55" i="14"/>
  <c r="R55" i="14"/>
  <c r="Q55" i="14"/>
  <c r="P55" i="14"/>
  <c r="O55" i="14"/>
  <c r="N55" i="14"/>
  <c r="M55" i="14"/>
  <c r="L55" i="14"/>
  <c r="K55" i="14"/>
  <c r="J55" i="14"/>
  <c r="I55" i="14"/>
  <c r="H55" i="14"/>
  <c r="G55" i="14"/>
  <c r="F55" i="14"/>
  <c r="E55" i="14"/>
  <c r="D55" i="14"/>
  <c r="B55" i="14" s="1"/>
  <c r="C55" i="14"/>
  <c r="B54" i="14"/>
  <c r="BD54" i="14" s="1"/>
  <c r="BC53" i="14"/>
  <c r="BB53" i="14"/>
  <c r="B53" i="14"/>
  <c r="BD53" i="14" s="1"/>
  <c r="B52" i="14"/>
  <c r="BD52" i="14" s="1"/>
  <c r="BC51" i="14"/>
  <c r="BB51" i="14"/>
  <c r="B51" i="14"/>
  <c r="BD51" i="14" s="1"/>
  <c r="BF50" i="14"/>
  <c r="BE50" i="14"/>
  <c r="BB50" i="14"/>
  <c r="BA50" i="14"/>
  <c r="B50" i="14"/>
  <c r="D46" i="14"/>
  <c r="D45" i="14"/>
  <c r="D44" i="14"/>
  <c r="D43" i="14"/>
  <c r="D42" i="14"/>
  <c r="D41" i="14"/>
  <c r="D40" i="14"/>
  <c r="D39" i="14"/>
  <c r="D38" i="14"/>
  <c r="D37" i="14"/>
  <c r="D36" i="14"/>
  <c r="D35" i="14"/>
  <c r="D34" i="14"/>
  <c r="D33" i="14"/>
  <c r="D32" i="14"/>
  <c r="D31" i="14"/>
  <c r="D30" i="14"/>
  <c r="D29" i="14"/>
  <c r="BD28" i="14"/>
  <c r="D28" i="14"/>
  <c r="BG27" i="14"/>
  <c r="BF27" i="14"/>
  <c r="BE27" i="14"/>
  <c r="BD27" i="14"/>
  <c r="BC27" i="14"/>
  <c r="BB27" i="14"/>
  <c r="BA27" i="14"/>
  <c r="AZ27" i="14"/>
  <c r="D27" i="14"/>
  <c r="AZ28" i="14" s="1"/>
  <c r="F23" i="14"/>
  <c r="E23" i="14"/>
  <c r="D23" i="14"/>
  <c r="C23" i="14"/>
  <c r="B23" i="14"/>
  <c r="B22" i="14"/>
  <c r="B21" i="14"/>
  <c r="B20" i="14"/>
  <c r="BD16" i="14"/>
  <c r="B16" i="14"/>
  <c r="BA16" i="14" s="1"/>
  <c r="Z16" i="14" s="1"/>
  <c r="BD15" i="14"/>
  <c r="BA15" i="14"/>
  <c r="Z15" i="14" s="1"/>
  <c r="B15" i="14"/>
  <c r="BD14" i="14"/>
  <c r="BA14" i="14"/>
  <c r="B14" i="14"/>
  <c r="BD13" i="14"/>
  <c r="BB13" i="14"/>
  <c r="B13" i="14"/>
  <c r="BD12" i="14"/>
  <c r="B12" i="14"/>
  <c r="A5" i="14"/>
  <c r="A4" i="14"/>
  <c r="A3" i="14"/>
  <c r="A2" i="14"/>
  <c r="Z173" i="13" l="1"/>
  <c r="Z174" i="13"/>
  <c r="Z175" i="13"/>
  <c r="Z171" i="13"/>
  <c r="Y55" i="13"/>
  <c r="A236" i="13" s="1"/>
  <c r="Z12" i="13"/>
  <c r="Z172" i="13"/>
  <c r="BF55" i="14"/>
  <c r="BB55" i="14"/>
  <c r="BC55" i="14"/>
  <c r="BA55" i="14"/>
  <c r="BE55" i="14"/>
  <c r="BD55" i="14"/>
  <c r="BE52" i="14"/>
  <c r="BE54" i="14"/>
  <c r="BB12" i="14"/>
  <c r="BE12" i="14"/>
  <c r="BE236" i="14" s="1"/>
  <c r="BA52" i="14"/>
  <c r="BF52" i="14"/>
  <c r="BA54" i="14"/>
  <c r="BF54" i="14"/>
  <c r="BE118" i="14"/>
  <c r="BF171" i="14"/>
  <c r="BB171" i="14"/>
  <c r="BE171" i="14"/>
  <c r="BA171" i="14"/>
  <c r="BF172" i="14"/>
  <c r="BB172" i="14"/>
  <c r="BE172" i="14"/>
  <c r="BA172" i="14"/>
  <c r="BF173" i="14"/>
  <c r="BB173" i="14"/>
  <c r="BE173" i="14"/>
  <c r="BA173" i="14"/>
  <c r="Z173" i="14" s="1"/>
  <c r="BF174" i="14"/>
  <c r="BB174" i="14"/>
  <c r="BE174" i="14"/>
  <c r="BA174" i="14"/>
  <c r="Z174" i="14" s="1"/>
  <c r="BF175" i="14"/>
  <c r="BB175" i="14"/>
  <c r="BE175" i="14"/>
  <c r="BA175" i="14"/>
  <c r="BC176" i="14"/>
  <c r="BF176" i="14"/>
  <c r="BB176" i="14"/>
  <c r="BE13" i="14"/>
  <c r="BB14" i="14"/>
  <c r="Z14" i="14" s="1"/>
  <c r="BE14" i="14"/>
  <c r="I27" i="14"/>
  <c r="BE51" i="14"/>
  <c r="BB52" i="14"/>
  <c r="BE53" i="14"/>
  <c r="BB54" i="14"/>
  <c r="BA142" i="14"/>
  <c r="Z142" i="14" s="1"/>
  <c r="BE142" i="14"/>
  <c r="BA144" i="14"/>
  <c r="BE144" i="14"/>
  <c r="BA146" i="14"/>
  <c r="BE146" i="14"/>
  <c r="BA148" i="14"/>
  <c r="BE148" i="14"/>
  <c r="BA150" i="14"/>
  <c r="Z150" i="14" s="1"/>
  <c r="BE150" i="14"/>
  <c r="BA152" i="14"/>
  <c r="BE152" i="14"/>
  <c r="BA154" i="14"/>
  <c r="BE154" i="14"/>
  <c r="BA156" i="14"/>
  <c r="BE156" i="14"/>
  <c r="BA158" i="14"/>
  <c r="Z158" i="14" s="1"/>
  <c r="BE158" i="14"/>
  <c r="BA176" i="14"/>
  <c r="BA12" i="14"/>
  <c r="BA13" i="14"/>
  <c r="Z13" i="14" s="1"/>
  <c r="BD50" i="14"/>
  <c r="AZ50" i="14"/>
  <c r="BC50" i="14"/>
  <c r="Y50" i="14" s="1"/>
  <c r="BA51" i="14"/>
  <c r="Y51" i="14" s="1"/>
  <c r="BF51" i="14"/>
  <c r="BC52" i="14"/>
  <c r="BA53" i="14"/>
  <c r="Y53" i="14" s="1"/>
  <c r="BF53" i="14"/>
  <c r="BC54" i="14"/>
  <c r="BE117" i="14"/>
  <c r="BB142" i="14"/>
  <c r="BB144" i="14"/>
  <c r="BB146" i="14"/>
  <c r="BB148" i="14"/>
  <c r="BB150" i="14"/>
  <c r="BB152" i="14"/>
  <c r="BB154" i="14"/>
  <c r="BB156" i="14"/>
  <c r="BB158" i="14"/>
  <c r="BC171" i="14"/>
  <c r="BC172" i="14"/>
  <c r="BC173" i="14"/>
  <c r="BC174" i="14"/>
  <c r="BC175" i="14"/>
  <c r="BD176" i="14"/>
  <c r="B222" i="6"/>
  <c r="B190" i="6"/>
  <c r="B183" i="6"/>
  <c r="Y176" i="6"/>
  <c r="X176" i="6"/>
  <c r="W176" i="6"/>
  <c r="V176" i="6"/>
  <c r="U176" i="6"/>
  <c r="T176" i="6"/>
  <c r="S176" i="6"/>
  <c r="R176" i="6"/>
  <c r="Q176" i="6"/>
  <c r="P176" i="6"/>
  <c r="O176" i="6"/>
  <c r="N176" i="6"/>
  <c r="M176" i="6"/>
  <c r="L176" i="6"/>
  <c r="K176" i="6"/>
  <c r="J176" i="6"/>
  <c r="I176" i="6"/>
  <c r="H176" i="6"/>
  <c r="G176" i="6"/>
  <c r="F176" i="6"/>
  <c r="E176" i="6"/>
  <c r="D176" i="6"/>
  <c r="C176" i="6"/>
  <c r="B176" i="6"/>
  <c r="BC176" i="6" s="1"/>
  <c r="B175" i="6"/>
  <c r="BF175" i="6" s="1"/>
  <c r="B174" i="6"/>
  <c r="BF174" i="6" s="1"/>
  <c r="B173" i="6"/>
  <c r="BF173" i="6" s="1"/>
  <c r="B172" i="6"/>
  <c r="BF172" i="6" s="1"/>
  <c r="B171" i="6"/>
  <c r="BF171" i="6" s="1"/>
  <c r="D167" i="6"/>
  <c r="C167" i="6"/>
  <c r="B167" i="6" s="1"/>
  <c r="B166" i="6"/>
  <c r="B165" i="6"/>
  <c r="B164" i="6"/>
  <c r="B163" i="6"/>
  <c r="BE159" i="6"/>
  <c r="B159" i="6"/>
  <c r="BD159" i="6" s="1"/>
  <c r="BE158" i="6"/>
  <c r="BB158" i="6"/>
  <c r="BA158" i="6"/>
  <c r="Z158" i="6" s="1"/>
  <c r="B158" i="6"/>
  <c r="BD158" i="6" s="1"/>
  <c r="BE157" i="6"/>
  <c r="B157" i="6"/>
  <c r="BD157" i="6" s="1"/>
  <c r="BE156" i="6"/>
  <c r="BB156" i="6"/>
  <c r="BA156" i="6"/>
  <c r="Z156" i="6" s="1"/>
  <c r="B156" i="6"/>
  <c r="BD156" i="6" s="1"/>
  <c r="BE155" i="6"/>
  <c r="B155" i="6"/>
  <c r="BD155" i="6" s="1"/>
  <c r="BE154" i="6"/>
  <c r="BB154" i="6"/>
  <c r="BA154" i="6"/>
  <c r="Z154" i="6" s="1"/>
  <c r="B154" i="6"/>
  <c r="BD154" i="6" s="1"/>
  <c r="BE153" i="6"/>
  <c r="B153" i="6"/>
  <c r="BD153" i="6" s="1"/>
  <c r="BE152" i="6"/>
  <c r="BB152" i="6"/>
  <c r="BA152" i="6"/>
  <c r="Z152" i="6" s="1"/>
  <c r="B152" i="6"/>
  <c r="BD152" i="6" s="1"/>
  <c r="BE151" i="6"/>
  <c r="B151" i="6"/>
  <c r="BD151" i="6" s="1"/>
  <c r="BE150" i="6"/>
  <c r="BB150" i="6"/>
  <c r="BA150" i="6"/>
  <c r="Z150" i="6" s="1"/>
  <c r="B150" i="6"/>
  <c r="BD150" i="6" s="1"/>
  <c r="BE149" i="6"/>
  <c r="B149" i="6"/>
  <c r="BD149" i="6" s="1"/>
  <c r="BE148" i="6"/>
  <c r="BB148" i="6"/>
  <c r="BA148" i="6"/>
  <c r="Z148" i="6" s="1"/>
  <c r="B148" i="6"/>
  <c r="BD148" i="6" s="1"/>
  <c r="BE147" i="6"/>
  <c r="B147" i="6"/>
  <c r="BD147" i="6" s="1"/>
  <c r="BE146" i="6"/>
  <c r="BB146" i="6"/>
  <c r="BA146" i="6"/>
  <c r="Z146" i="6" s="1"/>
  <c r="B146" i="6"/>
  <c r="BD146" i="6" s="1"/>
  <c r="BE145" i="6"/>
  <c r="B145" i="6"/>
  <c r="BD145" i="6" s="1"/>
  <c r="BE144" i="6"/>
  <c r="BB144" i="6"/>
  <c r="BA144" i="6"/>
  <c r="Z144" i="6" s="1"/>
  <c r="B144" i="6"/>
  <c r="BD144" i="6" s="1"/>
  <c r="BE143" i="6"/>
  <c r="B143" i="6"/>
  <c r="BD143" i="6" s="1"/>
  <c r="BE142" i="6"/>
  <c r="BB142" i="6"/>
  <c r="BA142" i="6"/>
  <c r="Z142" i="6" s="1"/>
  <c r="B142" i="6"/>
  <c r="BD142" i="6" s="1"/>
  <c r="BE118" i="6"/>
  <c r="BB118" i="6"/>
  <c r="L118" i="6" s="1"/>
  <c r="B118" i="6"/>
  <c r="BE117" i="6"/>
  <c r="BB117" i="6"/>
  <c r="L117" i="6" s="1"/>
  <c r="B117" i="6"/>
  <c r="BE116" i="6"/>
  <c r="BB116" i="6"/>
  <c r="L116" i="6" s="1"/>
  <c r="B116" i="6"/>
  <c r="D112" i="6"/>
  <c r="C105" i="6"/>
  <c r="C104" i="6"/>
  <c r="E100" i="6"/>
  <c r="D100" i="6"/>
  <c r="C100" i="6"/>
  <c r="B100" i="6"/>
  <c r="E92" i="6"/>
  <c r="D92" i="6"/>
  <c r="C92" i="6"/>
  <c r="B92" i="6"/>
  <c r="E84" i="6"/>
  <c r="D84" i="6"/>
  <c r="C84" i="6"/>
  <c r="B84" i="6"/>
  <c r="B69" i="6"/>
  <c r="B62" i="6"/>
  <c r="X55" i="6"/>
  <c r="W55" i="6"/>
  <c r="V55" i="6"/>
  <c r="U55" i="6"/>
  <c r="T55" i="6"/>
  <c r="S55" i="6"/>
  <c r="R55" i="6"/>
  <c r="Q55" i="6"/>
  <c r="P55" i="6"/>
  <c r="O55" i="6"/>
  <c r="N55" i="6"/>
  <c r="M55" i="6"/>
  <c r="L55" i="6"/>
  <c r="K55" i="6"/>
  <c r="J55" i="6"/>
  <c r="I55" i="6"/>
  <c r="H55" i="6"/>
  <c r="G55" i="6"/>
  <c r="F55" i="6"/>
  <c r="E55" i="6"/>
  <c r="D55" i="6"/>
  <c r="C55" i="6"/>
  <c r="B55" i="6" s="1"/>
  <c r="BE54" i="6"/>
  <c r="BD54" i="6"/>
  <c r="BA54" i="6"/>
  <c r="B54" i="6"/>
  <c r="BC54" i="6" s="1"/>
  <c r="BE53" i="6"/>
  <c r="BD53" i="6"/>
  <c r="BA53" i="6"/>
  <c r="B53" i="6"/>
  <c r="BC53" i="6" s="1"/>
  <c r="BE52" i="6"/>
  <c r="BD52" i="6"/>
  <c r="BA52" i="6"/>
  <c r="B52" i="6"/>
  <c r="BC52" i="6" s="1"/>
  <c r="BE51" i="6"/>
  <c r="BD51" i="6"/>
  <c r="BA51" i="6"/>
  <c r="B51" i="6"/>
  <c r="BC51" i="6" s="1"/>
  <c r="BE50" i="6"/>
  <c r="BD50" i="6"/>
  <c r="BC50" i="6"/>
  <c r="BA50" i="6"/>
  <c r="AZ50" i="6"/>
  <c r="B50" i="6"/>
  <c r="BF50" i="6" s="1"/>
  <c r="D46" i="6"/>
  <c r="D45" i="6"/>
  <c r="D44" i="6"/>
  <c r="D43" i="6"/>
  <c r="D42" i="6"/>
  <c r="D41" i="6"/>
  <c r="D40" i="6"/>
  <c r="D39" i="6"/>
  <c r="D38" i="6"/>
  <c r="D37" i="6"/>
  <c r="D36" i="6"/>
  <c r="D35" i="6"/>
  <c r="D34" i="6"/>
  <c r="D33" i="6"/>
  <c r="D32" i="6"/>
  <c r="D31" i="6"/>
  <c r="D30" i="6"/>
  <c r="D29" i="6"/>
  <c r="D28" i="6"/>
  <c r="BG27" i="6"/>
  <c r="BF27" i="6"/>
  <c r="BE27" i="6"/>
  <c r="BD27" i="6"/>
  <c r="BC27" i="6"/>
  <c r="BB27" i="6"/>
  <c r="BA27" i="6"/>
  <c r="AZ27" i="6"/>
  <c r="D27" i="6"/>
  <c r="BD28" i="6" s="1"/>
  <c r="F23" i="6"/>
  <c r="E23" i="6"/>
  <c r="D23" i="6"/>
  <c r="C23" i="6"/>
  <c r="B23" i="6" s="1"/>
  <c r="B22" i="6"/>
  <c r="B21" i="6"/>
  <c r="B20" i="6"/>
  <c r="BA16" i="6"/>
  <c r="Z16" i="6" s="1"/>
  <c r="B16" i="6"/>
  <c r="BD16" i="6" s="1"/>
  <c r="BA15" i="6"/>
  <c r="Z15" i="6" s="1"/>
  <c r="B15" i="6"/>
  <c r="BD15" i="6" s="1"/>
  <c r="B14" i="6"/>
  <c r="BB14" i="6" s="1"/>
  <c r="BA13" i="6"/>
  <c r="B13" i="6"/>
  <c r="BE13" i="6" s="1"/>
  <c r="B12" i="6"/>
  <c r="BB12" i="6" s="1"/>
  <c r="A5" i="6"/>
  <c r="A4" i="6"/>
  <c r="A3" i="6"/>
  <c r="A2" i="6"/>
  <c r="Z154" i="14" l="1"/>
  <c r="Z146" i="14"/>
  <c r="Z171" i="14"/>
  <c r="Y52" i="14"/>
  <c r="A236" i="14" s="1"/>
  <c r="Z176" i="14"/>
  <c r="Z156" i="14"/>
  <c r="Z152" i="14"/>
  <c r="Z148" i="14"/>
  <c r="Z144" i="14"/>
  <c r="Y54" i="14"/>
  <c r="Z175" i="14"/>
  <c r="Z172" i="14"/>
  <c r="Z12" i="14"/>
  <c r="Y55" i="14"/>
  <c r="BF55" i="6"/>
  <c r="BB55" i="6"/>
  <c r="BE55" i="6"/>
  <c r="BA55" i="6"/>
  <c r="Y55" i="6" s="1"/>
  <c r="BD55" i="6"/>
  <c r="BC55" i="6"/>
  <c r="Z13" i="6"/>
  <c r="Y51" i="6"/>
  <c r="BD12" i="6"/>
  <c r="BD14" i="6"/>
  <c r="BC171" i="6"/>
  <c r="BC172" i="6"/>
  <c r="BC173" i="6"/>
  <c r="BC174" i="6"/>
  <c r="BC175" i="6"/>
  <c r="BD176" i="6"/>
  <c r="BE12" i="6"/>
  <c r="BB13" i="6"/>
  <c r="BE14" i="6"/>
  <c r="AZ28" i="6"/>
  <c r="I27" i="6" s="1"/>
  <c r="A236" i="6" s="1"/>
  <c r="BB50" i="6"/>
  <c r="Y50" i="6" s="1"/>
  <c r="BB51" i="6"/>
  <c r="BF51" i="6"/>
  <c r="BB52" i="6"/>
  <c r="Y52" i="6" s="1"/>
  <c r="BF52" i="6"/>
  <c r="BB53" i="6"/>
  <c r="Y53" i="6" s="1"/>
  <c r="BF53" i="6"/>
  <c r="BB54" i="6"/>
  <c r="Y54" i="6" s="1"/>
  <c r="BF54" i="6"/>
  <c r="BA143" i="6"/>
  <c r="BA145" i="6"/>
  <c r="BA147" i="6"/>
  <c r="BA149" i="6"/>
  <c r="BA151" i="6"/>
  <c r="BA153" i="6"/>
  <c r="BA155" i="6"/>
  <c r="BA157" i="6"/>
  <c r="BA159" i="6"/>
  <c r="Z159" i="6" s="1"/>
  <c r="BD171" i="6"/>
  <c r="BD172" i="6"/>
  <c r="BD173" i="6"/>
  <c r="BD174" i="6"/>
  <c r="BD175" i="6"/>
  <c r="BA176" i="6"/>
  <c r="BE176" i="6"/>
  <c r="BA12" i="6"/>
  <c r="Z12" i="6" s="1"/>
  <c r="BD13" i="6"/>
  <c r="BA14" i="6"/>
  <c r="Z14" i="6" s="1"/>
  <c r="BB143" i="6"/>
  <c r="BB145" i="6"/>
  <c r="BB147" i="6"/>
  <c r="BB149" i="6"/>
  <c r="BB151" i="6"/>
  <c r="BB153" i="6"/>
  <c r="BB155" i="6"/>
  <c r="BB157" i="6"/>
  <c r="BB159" i="6"/>
  <c r="BA171" i="6"/>
  <c r="Z171" i="6" s="1"/>
  <c r="BE171" i="6"/>
  <c r="BA172" i="6"/>
  <c r="BE172" i="6"/>
  <c r="BA173" i="6"/>
  <c r="Z173" i="6" s="1"/>
  <c r="BE173" i="6"/>
  <c r="BA174" i="6"/>
  <c r="BE174" i="6"/>
  <c r="BA175" i="6"/>
  <c r="Z175" i="6" s="1"/>
  <c r="BE175" i="6"/>
  <c r="BB176" i="6"/>
  <c r="BF176" i="6"/>
  <c r="BB171" i="6"/>
  <c r="BB172" i="6"/>
  <c r="BB173" i="6"/>
  <c r="BB174" i="6"/>
  <c r="BB175" i="6"/>
  <c r="B222" i="5"/>
  <c r="B190" i="5"/>
  <c r="B183" i="5"/>
  <c r="Y176" i="5"/>
  <c r="X176" i="5"/>
  <c r="W176" i="5"/>
  <c r="V176" i="5"/>
  <c r="U176" i="5"/>
  <c r="T176" i="5"/>
  <c r="S176" i="5"/>
  <c r="R176" i="5"/>
  <c r="Q176" i="5"/>
  <c r="P176" i="5"/>
  <c r="O176" i="5"/>
  <c r="N176" i="5"/>
  <c r="M176" i="5"/>
  <c r="L176" i="5"/>
  <c r="K176" i="5"/>
  <c r="J176" i="5"/>
  <c r="I176" i="5"/>
  <c r="H176" i="5"/>
  <c r="G176" i="5"/>
  <c r="F176" i="5"/>
  <c r="E176" i="5"/>
  <c r="D176" i="5"/>
  <c r="C176" i="5"/>
  <c r="B176" i="5"/>
  <c r="BC176" i="5" s="1"/>
  <c r="B175" i="5"/>
  <c r="BF175" i="5" s="1"/>
  <c r="B174" i="5"/>
  <c r="BF174" i="5" s="1"/>
  <c r="B173" i="5"/>
  <c r="BF173" i="5" s="1"/>
  <c r="B172" i="5"/>
  <c r="BF172" i="5" s="1"/>
  <c r="B171" i="5"/>
  <c r="BF171" i="5" s="1"/>
  <c r="D167" i="5"/>
  <c r="C167" i="5"/>
  <c r="B167" i="5"/>
  <c r="B166" i="5"/>
  <c r="B165" i="5"/>
  <c r="B164" i="5"/>
  <c r="B163" i="5"/>
  <c r="BE159" i="5"/>
  <c r="BA159" i="5"/>
  <c r="B159" i="5"/>
  <c r="BD159" i="5" s="1"/>
  <c r="B158" i="5"/>
  <c r="BA158" i="5" s="1"/>
  <c r="BE157" i="5"/>
  <c r="BA157" i="5"/>
  <c r="B157" i="5"/>
  <c r="BD157" i="5" s="1"/>
  <c r="B156" i="5"/>
  <c r="BA156" i="5" s="1"/>
  <c r="BE155" i="5"/>
  <c r="BA155" i="5"/>
  <c r="B155" i="5"/>
  <c r="BD155" i="5" s="1"/>
  <c r="B154" i="5"/>
  <c r="BA154" i="5" s="1"/>
  <c r="BE153" i="5"/>
  <c r="BA153" i="5"/>
  <c r="B153" i="5"/>
  <c r="BD153" i="5" s="1"/>
  <c r="B152" i="5"/>
  <c r="BA152" i="5" s="1"/>
  <c r="BE151" i="5"/>
  <c r="BA151" i="5"/>
  <c r="B151" i="5"/>
  <c r="BD151" i="5" s="1"/>
  <c r="B150" i="5"/>
  <c r="BA150" i="5" s="1"/>
  <c r="BE149" i="5"/>
  <c r="BA149" i="5"/>
  <c r="B149" i="5"/>
  <c r="BD149" i="5" s="1"/>
  <c r="B148" i="5"/>
  <c r="BA148" i="5" s="1"/>
  <c r="BE147" i="5"/>
  <c r="BA147" i="5"/>
  <c r="B147" i="5"/>
  <c r="BD147" i="5" s="1"/>
  <c r="B146" i="5"/>
  <c r="BA146" i="5" s="1"/>
  <c r="BE145" i="5"/>
  <c r="BA145" i="5"/>
  <c r="B145" i="5"/>
  <c r="BD145" i="5" s="1"/>
  <c r="B144" i="5"/>
  <c r="BA144" i="5" s="1"/>
  <c r="BE143" i="5"/>
  <c r="BA143" i="5"/>
  <c r="B143" i="5"/>
  <c r="BD143" i="5" s="1"/>
  <c r="B142" i="5"/>
  <c r="BA142" i="5" s="1"/>
  <c r="B118" i="5"/>
  <c r="BB118" i="5" s="1"/>
  <c r="L118" i="5" s="1"/>
  <c r="B117" i="5"/>
  <c r="BB117" i="5" s="1"/>
  <c r="L117" i="5" s="1"/>
  <c r="B116" i="5"/>
  <c r="BB116" i="5" s="1"/>
  <c r="L116" i="5" s="1"/>
  <c r="D112" i="5"/>
  <c r="C105" i="5"/>
  <c r="C104" i="5"/>
  <c r="E100" i="5"/>
  <c r="D100" i="5"/>
  <c r="C100" i="5"/>
  <c r="B100" i="5"/>
  <c r="E92" i="5"/>
  <c r="D92" i="5"/>
  <c r="C92" i="5"/>
  <c r="B92" i="5"/>
  <c r="E84" i="5"/>
  <c r="D84" i="5"/>
  <c r="C84" i="5"/>
  <c r="B84" i="5"/>
  <c r="B69" i="5"/>
  <c r="B62" i="5"/>
  <c r="X55" i="5"/>
  <c r="W55" i="5"/>
  <c r="V55" i="5"/>
  <c r="U55" i="5"/>
  <c r="T55" i="5"/>
  <c r="S55" i="5"/>
  <c r="R55" i="5"/>
  <c r="Q55" i="5"/>
  <c r="P55" i="5"/>
  <c r="O55" i="5"/>
  <c r="N55" i="5"/>
  <c r="M55" i="5"/>
  <c r="L55" i="5"/>
  <c r="K55" i="5"/>
  <c r="J55" i="5"/>
  <c r="I55" i="5"/>
  <c r="H55" i="5"/>
  <c r="G55" i="5"/>
  <c r="F55" i="5"/>
  <c r="E55" i="5"/>
  <c r="D55" i="5"/>
  <c r="C55" i="5"/>
  <c r="B55" i="5" s="1"/>
  <c r="BF54" i="5"/>
  <c r="BE54" i="5"/>
  <c r="BD54" i="5"/>
  <c r="BB54" i="5"/>
  <c r="BA54" i="5"/>
  <c r="B54" i="5"/>
  <c r="BC54" i="5" s="1"/>
  <c r="BF53" i="5"/>
  <c r="BE53" i="5"/>
  <c r="BD53" i="5"/>
  <c r="BB53" i="5"/>
  <c r="BA53" i="5"/>
  <c r="Y53" i="5" s="1"/>
  <c r="B53" i="5"/>
  <c r="BC53" i="5" s="1"/>
  <c r="BF52" i="5"/>
  <c r="BE52" i="5"/>
  <c r="BD52" i="5"/>
  <c r="BB52" i="5"/>
  <c r="BA52" i="5"/>
  <c r="B52" i="5"/>
  <c r="BC52" i="5" s="1"/>
  <c r="BF51" i="5"/>
  <c r="BE51" i="5"/>
  <c r="BD51" i="5"/>
  <c r="BB51" i="5"/>
  <c r="BA51" i="5"/>
  <c r="Y51" i="5" s="1"/>
  <c r="B51" i="5"/>
  <c r="BC51" i="5" s="1"/>
  <c r="B50" i="5"/>
  <c r="BD50" i="5" s="1"/>
  <c r="D46" i="5"/>
  <c r="D45" i="5"/>
  <c r="D44" i="5"/>
  <c r="D43" i="5"/>
  <c r="D42" i="5"/>
  <c r="D41" i="5"/>
  <c r="D40" i="5"/>
  <c r="D39" i="5"/>
  <c r="D38" i="5"/>
  <c r="D37" i="5"/>
  <c r="D36" i="5"/>
  <c r="D35" i="5"/>
  <c r="D34" i="5"/>
  <c r="D33" i="5"/>
  <c r="D32" i="5"/>
  <c r="D31" i="5"/>
  <c r="D30" i="5"/>
  <c r="D29" i="5"/>
  <c r="D28" i="5"/>
  <c r="BG27" i="5"/>
  <c r="BF27" i="5"/>
  <c r="BE27" i="5"/>
  <c r="BD27" i="5"/>
  <c r="BC27" i="5"/>
  <c r="BB27" i="5"/>
  <c r="BA27" i="5"/>
  <c r="AZ27" i="5"/>
  <c r="D27" i="5"/>
  <c r="BD28" i="5" s="1"/>
  <c r="F23" i="5"/>
  <c r="E23" i="5"/>
  <c r="D23" i="5"/>
  <c r="B23" i="5" s="1"/>
  <c r="C23" i="5"/>
  <c r="B22" i="5"/>
  <c r="B21" i="5"/>
  <c r="B20" i="5"/>
  <c r="BD16" i="5"/>
  <c r="BA16" i="5"/>
  <c r="Z16" i="5"/>
  <c r="B16" i="5"/>
  <c r="BD15" i="5"/>
  <c r="BA15" i="5"/>
  <c r="Z15" i="5"/>
  <c r="B15" i="5"/>
  <c r="BB14" i="5"/>
  <c r="B14" i="5"/>
  <c r="BA14" i="5" s="1"/>
  <c r="Z14" i="5" s="1"/>
  <c r="BE13" i="5"/>
  <c r="BA13" i="5"/>
  <c r="B13" i="5"/>
  <c r="BD13" i="5" s="1"/>
  <c r="BB12" i="5"/>
  <c r="B12" i="5"/>
  <c r="A5" i="5"/>
  <c r="A4" i="5"/>
  <c r="A3" i="5"/>
  <c r="A2" i="5"/>
  <c r="Z153" i="6" l="1"/>
  <c r="Z145" i="6"/>
  <c r="Z151" i="6"/>
  <c r="Z143" i="6"/>
  <c r="Z157" i="6"/>
  <c r="Z149" i="6"/>
  <c r="BE236" i="6"/>
  <c r="Z174" i="6"/>
  <c r="Z172" i="6"/>
  <c r="Z176" i="6"/>
  <c r="Z155" i="6"/>
  <c r="Z147" i="6"/>
  <c r="Z142" i="5"/>
  <c r="Z150" i="5"/>
  <c r="Z158" i="5"/>
  <c r="Y52" i="5"/>
  <c r="Y54" i="5"/>
  <c r="BF55" i="5"/>
  <c r="BB55" i="5"/>
  <c r="BE55" i="5"/>
  <c r="BA55" i="5"/>
  <c r="BD55" i="5"/>
  <c r="BC55" i="5"/>
  <c r="Z147" i="5"/>
  <c r="Z149" i="5"/>
  <c r="Z155" i="5"/>
  <c r="Z157" i="5"/>
  <c r="BD12" i="5"/>
  <c r="BD14" i="5"/>
  <c r="BA50" i="5"/>
  <c r="BE50" i="5"/>
  <c r="BE116" i="5"/>
  <c r="BE117" i="5"/>
  <c r="BE118" i="5"/>
  <c r="BB142" i="5"/>
  <c r="BB144" i="5"/>
  <c r="Z144" i="5" s="1"/>
  <c r="BB146" i="5"/>
  <c r="Z146" i="5" s="1"/>
  <c r="BB148" i="5"/>
  <c r="Z148" i="5" s="1"/>
  <c r="BB150" i="5"/>
  <c r="BB152" i="5"/>
  <c r="Z152" i="5" s="1"/>
  <c r="BB154" i="5"/>
  <c r="Z154" i="5" s="1"/>
  <c r="BB156" i="5"/>
  <c r="Z156" i="5" s="1"/>
  <c r="BB158" i="5"/>
  <c r="BC171" i="5"/>
  <c r="BC172" i="5"/>
  <c r="BC173" i="5"/>
  <c r="BC174" i="5"/>
  <c r="BC175" i="5"/>
  <c r="BD176" i="5"/>
  <c r="BE12" i="5"/>
  <c r="BB13" i="5"/>
  <c r="Z13" i="5" s="1"/>
  <c r="BE14" i="5"/>
  <c r="AZ28" i="5"/>
  <c r="I27" i="5" s="1"/>
  <c r="BB50" i="5"/>
  <c r="BF50" i="5"/>
  <c r="BD142" i="5"/>
  <c r="BD144" i="5"/>
  <c r="BD146" i="5"/>
  <c r="BD148" i="5"/>
  <c r="BD150" i="5"/>
  <c r="BD152" i="5"/>
  <c r="BD154" i="5"/>
  <c r="BD156" i="5"/>
  <c r="BD158" i="5"/>
  <c r="BD171" i="5"/>
  <c r="BD172" i="5"/>
  <c r="BD173" i="5"/>
  <c r="BD174" i="5"/>
  <c r="BD175" i="5"/>
  <c r="BA176" i="5"/>
  <c r="BE176" i="5"/>
  <c r="BA12" i="5"/>
  <c r="Z12" i="5" s="1"/>
  <c r="BC50" i="5"/>
  <c r="BE142" i="5"/>
  <c r="BB143" i="5"/>
  <c r="Z143" i="5" s="1"/>
  <c r="BE144" i="5"/>
  <c r="BB145" i="5"/>
  <c r="Z145" i="5" s="1"/>
  <c r="BE146" i="5"/>
  <c r="BB147" i="5"/>
  <c r="BE148" i="5"/>
  <c r="BB149" i="5"/>
  <c r="BE150" i="5"/>
  <c r="BB151" i="5"/>
  <c r="Z151" i="5" s="1"/>
  <c r="BE152" i="5"/>
  <c r="BB153" i="5"/>
  <c r="Z153" i="5" s="1"/>
  <c r="BE154" i="5"/>
  <c r="BB155" i="5"/>
  <c r="BE156" i="5"/>
  <c r="BB157" i="5"/>
  <c r="BE158" i="5"/>
  <c r="BB159" i="5"/>
  <c r="Z159" i="5" s="1"/>
  <c r="BA171" i="5"/>
  <c r="BE171" i="5"/>
  <c r="BA172" i="5"/>
  <c r="BE172" i="5"/>
  <c r="BA173" i="5"/>
  <c r="BE173" i="5"/>
  <c r="BA174" i="5"/>
  <c r="Z174" i="5" s="1"/>
  <c r="BE174" i="5"/>
  <c r="BA175" i="5"/>
  <c r="BE175" i="5"/>
  <c r="BB176" i="5"/>
  <c r="BF176" i="5"/>
  <c r="AZ50" i="5"/>
  <c r="BB171" i="5"/>
  <c r="BB172" i="5"/>
  <c r="BB173" i="5"/>
  <c r="BB174" i="5"/>
  <c r="BB175" i="5"/>
  <c r="A236" i="5" l="1"/>
  <c r="Z175" i="5"/>
  <c r="Z173" i="5"/>
  <c r="Z171" i="5"/>
  <c r="BE236" i="5"/>
  <c r="Y55" i="5"/>
  <c r="Z172" i="5"/>
  <c r="Z176" i="5"/>
  <c r="Y50" i="5"/>
  <c r="B221" i="1" l="1"/>
  <c r="B220" i="1"/>
  <c r="B219" i="1"/>
  <c r="B218" i="1"/>
  <c r="B217" i="1"/>
  <c r="B216" i="1"/>
  <c r="B215" i="1"/>
  <c r="B214" i="1"/>
  <c r="B213" i="1"/>
  <c r="B212" i="1"/>
  <c r="B211" i="1"/>
  <c r="B210" i="1"/>
  <c r="B209" i="1"/>
  <c r="B208" i="1"/>
  <c r="B207" i="1"/>
  <c r="B206" i="1"/>
  <c r="B205" i="1"/>
  <c r="B204" i="1"/>
  <c r="B203" i="1"/>
  <c r="B202" i="1"/>
  <c r="B201" i="1"/>
  <c r="B200" i="1"/>
  <c r="B199" i="1"/>
  <c r="B198" i="1"/>
  <c r="B195" i="1"/>
  <c r="B194" i="1"/>
  <c r="B193" i="1"/>
  <c r="B196" i="1"/>
  <c r="B189" i="1"/>
  <c r="B188" i="1"/>
  <c r="B187" i="1"/>
  <c r="B186" i="1"/>
  <c r="B182" i="1"/>
  <c r="B181" i="1"/>
  <c r="B180" i="1"/>
  <c r="B179" i="1"/>
  <c r="Y175" i="1"/>
  <c r="X175" i="1"/>
  <c r="W175" i="1"/>
  <c r="V175" i="1"/>
  <c r="U175" i="1"/>
  <c r="T175" i="1"/>
  <c r="S175" i="1"/>
  <c r="R175" i="1"/>
  <c r="Q175" i="1"/>
  <c r="P175" i="1"/>
  <c r="O175" i="1"/>
  <c r="N175" i="1"/>
  <c r="M175" i="1"/>
  <c r="L175" i="1"/>
  <c r="K175" i="1"/>
  <c r="J175" i="1"/>
  <c r="I175" i="1"/>
  <c r="H175" i="1"/>
  <c r="G175" i="1"/>
  <c r="F175" i="1"/>
  <c r="E175" i="1"/>
  <c r="D175" i="1"/>
  <c r="C175" i="1"/>
  <c r="Y174" i="1"/>
  <c r="X174" i="1"/>
  <c r="W174" i="1"/>
  <c r="V174" i="1"/>
  <c r="U174" i="1"/>
  <c r="T174" i="1"/>
  <c r="S174" i="1"/>
  <c r="R174" i="1"/>
  <c r="Q174" i="1"/>
  <c r="P174" i="1"/>
  <c r="O174" i="1"/>
  <c r="N174" i="1"/>
  <c r="M174" i="1"/>
  <c r="L174" i="1"/>
  <c r="K174" i="1"/>
  <c r="J174" i="1"/>
  <c r="I174" i="1"/>
  <c r="H174" i="1"/>
  <c r="G174" i="1"/>
  <c r="F174" i="1"/>
  <c r="E174" i="1"/>
  <c r="D174" i="1"/>
  <c r="C174" i="1"/>
  <c r="Y173" i="1"/>
  <c r="X173" i="1"/>
  <c r="W173" i="1"/>
  <c r="V173" i="1"/>
  <c r="U173" i="1"/>
  <c r="T173" i="1"/>
  <c r="S173" i="1"/>
  <c r="R173" i="1"/>
  <c r="Q173" i="1"/>
  <c r="P173" i="1"/>
  <c r="O173" i="1"/>
  <c r="N173" i="1"/>
  <c r="M173" i="1"/>
  <c r="L173" i="1"/>
  <c r="K173" i="1"/>
  <c r="J173" i="1"/>
  <c r="I173" i="1"/>
  <c r="H173" i="1"/>
  <c r="G173" i="1"/>
  <c r="F173" i="1"/>
  <c r="E173" i="1"/>
  <c r="D173" i="1"/>
  <c r="C173" i="1"/>
  <c r="Y172" i="1"/>
  <c r="X172" i="1"/>
  <c r="W172" i="1"/>
  <c r="V172" i="1"/>
  <c r="U172" i="1"/>
  <c r="T172" i="1"/>
  <c r="S172" i="1"/>
  <c r="R172" i="1"/>
  <c r="Q172" i="1"/>
  <c r="P172" i="1"/>
  <c r="O172" i="1"/>
  <c r="N172" i="1"/>
  <c r="M172" i="1"/>
  <c r="L172" i="1"/>
  <c r="K172" i="1"/>
  <c r="J172" i="1"/>
  <c r="I172" i="1"/>
  <c r="H172" i="1"/>
  <c r="G172" i="1"/>
  <c r="F172" i="1"/>
  <c r="E172" i="1"/>
  <c r="D172" i="1"/>
  <c r="C172" i="1"/>
  <c r="Y171" i="1"/>
  <c r="X171" i="1"/>
  <c r="W171" i="1"/>
  <c r="V171" i="1"/>
  <c r="U171" i="1"/>
  <c r="T171" i="1"/>
  <c r="S171" i="1"/>
  <c r="R171" i="1"/>
  <c r="Q171" i="1"/>
  <c r="P171" i="1"/>
  <c r="O171" i="1"/>
  <c r="N171" i="1"/>
  <c r="M171" i="1"/>
  <c r="L171" i="1"/>
  <c r="K171" i="1"/>
  <c r="J171" i="1"/>
  <c r="I171" i="1"/>
  <c r="H171" i="1"/>
  <c r="G171" i="1"/>
  <c r="F171" i="1"/>
  <c r="E171" i="1"/>
  <c r="D171" i="1"/>
  <c r="C171" i="1"/>
  <c r="D166" i="1"/>
  <c r="C166" i="1"/>
  <c r="D165" i="1"/>
  <c r="C165" i="1"/>
  <c r="D164" i="1"/>
  <c r="C164" i="1"/>
  <c r="D163" i="1"/>
  <c r="C163" i="1"/>
  <c r="Y159" i="1"/>
  <c r="X159" i="1"/>
  <c r="W159" i="1"/>
  <c r="V159" i="1"/>
  <c r="U159" i="1"/>
  <c r="T159" i="1"/>
  <c r="S159" i="1"/>
  <c r="R159" i="1"/>
  <c r="Q159" i="1"/>
  <c r="P159" i="1"/>
  <c r="O159" i="1"/>
  <c r="N159" i="1"/>
  <c r="M159" i="1"/>
  <c r="L159" i="1"/>
  <c r="K159" i="1"/>
  <c r="J159" i="1"/>
  <c r="I159" i="1"/>
  <c r="H159" i="1"/>
  <c r="G159" i="1"/>
  <c r="F159" i="1"/>
  <c r="E159" i="1"/>
  <c r="D159" i="1"/>
  <c r="C159" i="1"/>
  <c r="Y158" i="1"/>
  <c r="X158" i="1"/>
  <c r="W158" i="1"/>
  <c r="V158" i="1"/>
  <c r="U158" i="1"/>
  <c r="T158" i="1"/>
  <c r="S158" i="1"/>
  <c r="R158" i="1"/>
  <c r="Q158" i="1"/>
  <c r="P158" i="1"/>
  <c r="O158" i="1"/>
  <c r="N158" i="1"/>
  <c r="M158" i="1"/>
  <c r="L158" i="1"/>
  <c r="K158" i="1"/>
  <c r="J158" i="1"/>
  <c r="I158" i="1"/>
  <c r="H158" i="1"/>
  <c r="G158" i="1"/>
  <c r="F158" i="1"/>
  <c r="E158" i="1"/>
  <c r="D158" i="1"/>
  <c r="C158" i="1"/>
  <c r="Y157" i="1"/>
  <c r="X157" i="1"/>
  <c r="W157" i="1"/>
  <c r="V157" i="1"/>
  <c r="U157" i="1"/>
  <c r="T157" i="1"/>
  <c r="S157" i="1"/>
  <c r="R157" i="1"/>
  <c r="Q157" i="1"/>
  <c r="P157" i="1"/>
  <c r="O157" i="1"/>
  <c r="N157" i="1"/>
  <c r="M157" i="1"/>
  <c r="L157" i="1"/>
  <c r="K157" i="1"/>
  <c r="J157" i="1"/>
  <c r="I157" i="1"/>
  <c r="H157" i="1"/>
  <c r="G157" i="1"/>
  <c r="F157" i="1"/>
  <c r="E157" i="1"/>
  <c r="D157" i="1"/>
  <c r="C157" i="1"/>
  <c r="Y156" i="1"/>
  <c r="X156" i="1"/>
  <c r="W156" i="1"/>
  <c r="V156" i="1"/>
  <c r="U156" i="1"/>
  <c r="T156" i="1"/>
  <c r="S156" i="1"/>
  <c r="R156" i="1"/>
  <c r="Q156" i="1"/>
  <c r="P156" i="1"/>
  <c r="O156" i="1"/>
  <c r="N156" i="1"/>
  <c r="M156" i="1"/>
  <c r="L156" i="1"/>
  <c r="K156" i="1"/>
  <c r="J156" i="1"/>
  <c r="I156" i="1"/>
  <c r="H156" i="1"/>
  <c r="G156" i="1"/>
  <c r="F156" i="1"/>
  <c r="E156" i="1"/>
  <c r="D156" i="1"/>
  <c r="C156" i="1"/>
  <c r="Y155" i="1"/>
  <c r="X155" i="1"/>
  <c r="W155" i="1"/>
  <c r="V155" i="1"/>
  <c r="U155" i="1"/>
  <c r="T155" i="1"/>
  <c r="S155" i="1"/>
  <c r="R155" i="1"/>
  <c r="Q155" i="1"/>
  <c r="P155" i="1"/>
  <c r="O155" i="1"/>
  <c r="N155" i="1"/>
  <c r="M155" i="1"/>
  <c r="L155" i="1"/>
  <c r="K155" i="1"/>
  <c r="J155" i="1"/>
  <c r="I155" i="1"/>
  <c r="H155" i="1"/>
  <c r="G155" i="1"/>
  <c r="F155" i="1"/>
  <c r="E155" i="1"/>
  <c r="D155" i="1"/>
  <c r="C155" i="1"/>
  <c r="Y154" i="1"/>
  <c r="X154" i="1"/>
  <c r="W154" i="1"/>
  <c r="V154" i="1"/>
  <c r="U154" i="1"/>
  <c r="T154" i="1"/>
  <c r="S154" i="1"/>
  <c r="R154" i="1"/>
  <c r="Q154" i="1"/>
  <c r="P154" i="1"/>
  <c r="O154" i="1"/>
  <c r="N154" i="1"/>
  <c r="M154" i="1"/>
  <c r="L154" i="1"/>
  <c r="K154" i="1"/>
  <c r="J154" i="1"/>
  <c r="I154" i="1"/>
  <c r="H154" i="1"/>
  <c r="G154" i="1"/>
  <c r="F154" i="1"/>
  <c r="E154" i="1"/>
  <c r="D154" i="1"/>
  <c r="C154" i="1"/>
  <c r="Y153" i="1"/>
  <c r="X153" i="1"/>
  <c r="W153" i="1"/>
  <c r="V153" i="1"/>
  <c r="U153" i="1"/>
  <c r="T153" i="1"/>
  <c r="S153" i="1"/>
  <c r="R153" i="1"/>
  <c r="Q153" i="1"/>
  <c r="P153" i="1"/>
  <c r="O153" i="1"/>
  <c r="N153" i="1"/>
  <c r="M153" i="1"/>
  <c r="L153" i="1"/>
  <c r="K153" i="1"/>
  <c r="J153" i="1"/>
  <c r="I153" i="1"/>
  <c r="H153" i="1"/>
  <c r="G153" i="1"/>
  <c r="F153" i="1"/>
  <c r="E153" i="1"/>
  <c r="D153" i="1"/>
  <c r="C153" i="1"/>
  <c r="Y152" i="1"/>
  <c r="X152" i="1"/>
  <c r="W152" i="1"/>
  <c r="V152" i="1"/>
  <c r="U152" i="1"/>
  <c r="T152" i="1"/>
  <c r="S152" i="1"/>
  <c r="R152" i="1"/>
  <c r="Q152" i="1"/>
  <c r="P152" i="1"/>
  <c r="O152" i="1"/>
  <c r="N152" i="1"/>
  <c r="M152" i="1"/>
  <c r="L152" i="1"/>
  <c r="K152" i="1"/>
  <c r="J152" i="1"/>
  <c r="I152" i="1"/>
  <c r="H152" i="1"/>
  <c r="G152" i="1"/>
  <c r="F152" i="1"/>
  <c r="E152" i="1"/>
  <c r="D152" i="1"/>
  <c r="C152" i="1"/>
  <c r="Y151" i="1"/>
  <c r="X151" i="1"/>
  <c r="W151" i="1"/>
  <c r="V151" i="1"/>
  <c r="U151" i="1"/>
  <c r="T151" i="1"/>
  <c r="S151" i="1"/>
  <c r="R151" i="1"/>
  <c r="Q151" i="1"/>
  <c r="P151" i="1"/>
  <c r="O151" i="1"/>
  <c r="N151" i="1"/>
  <c r="M151" i="1"/>
  <c r="L151" i="1"/>
  <c r="K151" i="1"/>
  <c r="J151" i="1"/>
  <c r="I151" i="1"/>
  <c r="H151" i="1"/>
  <c r="G151" i="1"/>
  <c r="F151" i="1"/>
  <c r="E151" i="1"/>
  <c r="D151" i="1"/>
  <c r="C151" i="1"/>
  <c r="Y150" i="1"/>
  <c r="X150" i="1"/>
  <c r="W150" i="1"/>
  <c r="V150" i="1"/>
  <c r="U150" i="1"/>
  <c r="T150" i="1"/>
  <c r="S150" i="1"/>
  <c r="R150" i="1"/>
  <c r="Q150" i="1"/>
  <c r="P150" i="1"/>
  <c r="O150" i="1"/>
  <c r="N150" i="1"/>
  <c r="M150" i="1"/>
  <c r="L150" i="1"/>
  <c r="K150" i="1"/>
  <c r="J150" i="1"/>
  <c r="I150" i="1"/>
  <c r="H150" i="1"/>
  <c r="G150" i="1"/>
  <c r="F150" i="1"/>
  <c r="E150" i="1"/>
  <c r="D150" i="1"/>
  <c r="C150" i="1"/>
  <c r="Y149" i="1"/>
  <c r="X149" i="1"/>
  <c r="W149" i="1"/>
  <c r="V149" i="1"/>
  <c r="U149" i="1"/>
  <c r="T149" i="1"/>
  <c r="S149" i="1"/>
  <c r="R149" i="1"/>
  <c r="Q149" i="1"/>
  <c r="P149" i="1"/>
  <c r="O149" i="1"/>
  <c r="N149" i="1"/>
  <c r="M149" i="1"/>
  <c r="L149" i="1"/>
  <c r="K149" i="1"/>
  <c r="J149" i="1"/>
  <c r="I149" i="1"/>
  <c r="H149" i="1"/>
  <c r="G149" i="1"/>
  <c r="F149" i="1"/>
  <c r="E149" i="1"/>
  <c r="D149" i="1"/>
  <c r="C149" i="1"/>
  <c r="Y148" i="1"/>
  <c r="X148" i="1"/>
  <c r="W148" i="1"/>
  <c r="V148" i="1"/>
  <c r="U148" i="1"/>
  <c r="T148" i="1"/>
  <c r="S148" i="1"/>
  <c r="R148" i="1"/>
  <c r="Q148" i="1"/>
  <c r="P148" i="1"/>
  <c r="O148" i="1"/>
  <c r="N148" i="1"/>
  <c r="M148" i="1"/>
  <c r="L148" i="1"/>
  <c r="K148" i="1"/>
  <c r="J148" i="1"/>
  <c r="I148" i="1"/>
  <c r="H148" i="1"/>
  <c r="G148" i="1"/>
  <c r="F148" i="1"/>
  <c r="E148" i="1"/>
  <c r="D148" i="1"/>
  <c r="C148" i="1"/>
  <c r="Y147" i="1"/>
  <c r="X147" i="1"/>
  <c r="W147" i="1"/>
  <c r="V147" i="1"/>
  <c r="U147" i="1"/>
  <c r="T147" i="1"/>
  <c r="S147" i="1"/>
  <c r="R147" i="1"/>
  <c r="Q147" i="1"/>
  <c r="P147" i="1"/>
  <c r="O147" i="1"/>
  <c r="N147" i="1"/>
  <c r="M147" i="1"/>
  <c r="L147" i="1"/>
  <c r="K147" i="1"/>
  <c r="J147" i="1"/>
  <c r="I147" i="1"/>
  <c r="H147" i="1"/>
  <c r="G147" i="1"/>
  <c r="F147" i="1"/>
  <c r="E147" i="1"/>
  <c r="D147" i="1"/>
  <c r="C147" i="1"/>
  <c r="Y146" i="1"/>
  <c r="X146" i="1"/>
  <c r="W146" i="1"/>
  <c r="V146" i="1"/>
  <c r="U146" i="1"/>
  <c r="T146" i="1"/>
  <c r="S146" i="1"/>
  <c r="R146" i="1"/>
  <c r="Q146" i="1"/>
  <c r="P146" i="1"/>
  <c r="O146" i="1"/>
  <c r="N146" i="1"/>
  <c r="M146" i="1"/>
  <c r="L146" i="1"/>
  <c r="K146" i="1"/>
  <c r="J146" i="1"/>
  <c r="I146" i="1"/>
  <c r="H146" i="1"/>
  <c r="G146" i="1"/>
  <c r="F146" i="1"/>
  <c r="E146" i="1"/>
  <c r="D146" i="1"/>
  <c r="C146" i="1"/>
  <c r="Y145" i="1"/>
  <c r="X145" i="1"/>
  <c r="W145" i="1"/>
  <c r="V145" i="1"/>
  <c r="U145" i="1"/>
  <c r="T145" i="1"/>
  <c r="S145" i="1"/>
  <c r="R145" i="1"/>
  <c r="Q145" i="1"/>
  <c r="P145" i="1"/>
  <c r="O145" i="1"/>
  <c r="N145" i="1"/>
  <c r="M145" i="1"/>
  <c r="L145" i="1"/>
  <c r="K145" i="1"/>
  <c r="J145" i="1"/>
  <c r="I145" i="1"/>
  <c r="H145" i="1"/>
  <c r="G145" i="1"/>
  <c r="F145" i="1"/>
  <c r="E145" i="1"/>
  <c r="D145" i="1"/>
  <c r="C145" i="1"/>
  <c r="Y144" i="1"/>
  <c r="X144" i="1"/>
  <c r="W144" i="1"/>
  <c r="V144" i="1"/>
  <c r="U144" i="1"/>
  <c r="T144" i="1"/>
  <c r="S144" i="1"/>
  <c r="R144" i="1"/>
  <c r="Q144" i="1"/>
  <c r="P144" i="1"/>
  <c r="O144" i="1"/>
  <c r="N144" i="1"/>
  <c r="M144" i="1"/>
  <c r="L144" i="1"/>
  <c r="K144" i="1"/>
  <c r="J144" i="1"/>
  <c r="I144" i="1"/>
  <c r="H144" i="1"/>
  <c r="G144" i="1"/>
  <c r="F144" i="1"/>
  <c r="E144" i="1"/>
  <c r="D144" i="1"/>
  <c r="C144" i="1"/>
  <c r="Y143" i="1"/>
  <c r="X143" i="1"/>
  <c r="W143" i="1"/>
  <c r="V143" i="1"/>
  <c r="U143" i="1"/>
  <c r="T143" i="1"/>
  <c r="S143" i="1"/>
  <c r="R143" i="1"/>
  <c r="Q143" i="1"/>
  <c r="P143" i="1"/>
  <c r="O143" i="1"/>
  <c r="N143" i="1"/>
  <c r="M143" i="1"/>
  <c r="L143" i="1"/>
  <c r="K143" i="1"/>
  <c r="J143" i="1"/>
  <c r="I143" i="1"/>
  <c r="H143" i="1"/>
  <c r="G143" i="1"/>
  <c r="F143" i="1"/>
  <c r="E143" i="1"/>
  <c r="D143" i="1"/>
  <c r="C143" i="1"/>
  <c r="Y142" i="1"/>
  <c r="X142" i="1"/>
  <c r="W142" i="1"/>
  <c r="V142" i="1"/>
  <c r="U142" i="1"/>
  <c r="T142" i="1"/>
  <c r="S142" i="1"/>
  <c r="R142" i="1"/>
  <c r="Q142" i="1"/>
  <c r="P142" i="1"/>
  <c r="O142" i="1"/>
  <c r="N142" i="1"/>
  <c r="M142" i="1"/>
  <c r="L142" i="1"/>
  <c r="K142" i="1"/>
  <c r="J142" i="1"/>
  <c r="I142" i="1"/>
  <c r="H142" i="1"/>
  <c r="G142" i="1"/>
  <c r="F142" i="1"/>
  <c r="E142" i="1"/>
  <c r="D142" i="1"/>
  <c r="C142" i="1"/>
  <c r="BE118" i="1"/>
  <c r="B118" i="1"/>
  <c r="BB118" i="1" s="1"/>
  <c r="L118" i="1" s="1"/>
  <c r="BE117" i="1"/>
  <c r="BB117" i="1"/>
  <c r="L117" i="1" s="1"/>
  <c r="B117" i="1"/>
  <c r="B116" i="1"/>
  <c r="BE116" i="1" s="1"/>
  <c r="D112" i="1"/>
  <c r="C105" i="1"/>
  <c r="C104" i="1"/>
  <c r="E100" i="1"/>
  <c r="D100" i="1"/>
  <c r="C100" i="1"/>
  <c r="B100" i="1"/>
  <c r="E92" i="1"/>
  <c r="D92" i="1"/>
  <c r="C92" i="1"/>
  <c r="B92" i="1"/>
  <c r="E84" i="1"/>
  <c r="D84" i="1"/>
  <c r="C84" i="1"/>
  <c r="B84" i="1"/>
  <c r="B69" i="1"/>
  <c r="B62" i="1"/>
  <c r="X55" i="1"/>
  <c r="W55" i="1"/>
  <c r="V55" i="1"/>
  <c r="U55" i="1"/>
  <c r="T55" i="1"/>
  <c r="S55" i="1"/>
  <c r="R55" i="1"/>
  <c r="Q55" i="1"/>
  <c r="P55" i="1"/>
  <c r="O55" i="1"/>
  <c r="N55" i="1"/>
  <c r="M55" i="1"/>
  <c r="L55" i="1"/>
  <c r="K55" i="1"/>
  <c r="J55" i="1"/>
  <c r="I55" i="1"/>
  <c r="H55" i="1"/>
  <c r="G55" i="1"/>
  <c r="F55" i="1"/>
  <c r="E55" i="1"/>
  <c r="D55" i="1"/>
  <c r="B55" i="1" s="1"/>
  <c r="C55" i="1"/>
  <c r="BD54" i="1"/>
  <c r="BC54" i="1"/>
  <c r="B54" i="1"/>
  <c r="B53" i="1"/>
  <c r="BD53" i="1" s="1"/>
  <c r="BC52" i="1"/>
  <c r="B52" i="1"/>
  <c r="BD52" i="1" s="1"/>
  <c r="B51" i="1"/>
  <c r="BA50" i="1"/>
  <c r="B50" i="1"/>
  <c r="BF50" i="1" s="1"/>
  <c r="D46" i="1"/>
  <c r="D45" i="1"/>
  <c r="D44" i="1"/>
  <c r="D43" i="1"/>
  <c r="D42" i="1"/>
  <c r="D41" i="1"/>
  <c r="D40" i="1"/>
  <c r="D39" i="1"/>
  <c r="D38" i="1"/>
  <c r="D37" i="1"/>
  <c r="D36" i="1"/>
  <c r="D35" i="1"/>
  <c r="D34" i="1"/>
  <c r="D33" i="1"/>
  <c r="D32" i="1"/>
  <c r="D31" i="1"/>
  <c r="D30" i="1"/>
  <c r="D29" i="1"/>
  <c r="D28" i="1"/>
  <c r="BG27" i="1"/>
  <c r="BF27" i="1"/>
  <c r="BE27" i="1"/>
  <c r="BD27" i="1"/>
  <c r="BC27" i="1"/>
  <c r="BB27" i="1"/>
  <c r="BA27" i="1"/>
  <c r="AZ27" i="1"/>
  <c r="D27" i="1"/>
  <c r="F23" i="1"/>
  <c r="E23" i="1"/>
  <c r="D23" i="1"/>
  <c r="C23" i="1"/>
  <c r="B22" i="1"/>
  <c r="B21" i="1"/>
  <c r="B20" i="1"/>
  <c r="B16" i="1"/>
  <c r="BD16" i="1" s="1"/>
  <c r="B15" i="1"/>
  <c r="BD15" i="1" s="1"/>
  <c r="BB14" i="1"/>
  <c r="B14" i="1"/>
  <c r="BD14" i="1" s="1"/>
  <c r="BD13" i="1"/>
  <c r="B13" i="1"/>
  <c r="BD12" i="1"/>
  <c r="B12" i="1"/>
  <c r="BE12" i="1" s="1"/>
  <c r="A5" i="1"/>
  <c r="A3" i="1"/>
  <c r="A2" i="1"/>
  <c r="B163" i="1" l="1"/>
  <c r="B148" i="1"/>
  <c r="BD148" i="1" s="1"/>
  <c r="D167" i="1"/>
  <c r="O176" i="1"/>
  <c r="B144" i="1"/>
  <c r="BD144" i="1" s="1"/>
  <c r="B152" i="1"/>
  <c r="BD152" i="1" s="1"/>
  <c r="B153" i="1"/>
  <c r="BB153" i="1" s="1"/>
  <c r="B156" i="1"/>
  <c r="BD156" i="1" s="1"/>
  <c r="C167" i="1"/>
  <c r="B165" i="1"/>
  <c r="G176" i="1"/>
  <c r="K176" i="1"/>
  <c r="W176" i="1"/>
  <c r="B172" i="1"/>
  <c r="BD172" i="1" s="1"/>
  <c r="BF55" i="1"/>
  <c r="BA55" i="1"/>
  <c r="BA15" i="1"/>
  <c r="Z15" i="1" s="1"/>
  <c r="BC50" i="1"/>
  <c r="BC53" i="1"/>
  <c r="BB116" i="1"/>
  <c r="L116" i="1" s="1"/>
  <c r="BD50" i="1"/>
  <c r="AZ50" i="1"/>
  <c r="BE50" i="1"/>
  <c r="B145" i="1"/>
  <c r="BA145" i="1" s="1"/>
  <c r="B149" i="1"/>
  <c r="BB149" i="1" s="1"/>
  <c r="B157" i="1"/>
  <c r="BB157" i="1" s="1"/>
  <c r="F176" i="1"/>
  <c r="J176" i="1"/>
  <c r="N176" i="1"/>
  <c r="R176" i="1"/>
  <c r="V176" i="1"/>
  <c r="C176" i="1"/>
  <c r="S176" i="1"/>
  <c r="D176" i="1"/>
  <c r="H176" i="1"/>
  <c r="L176" i="1"/>
  <c r="P176" i="1"/>
  <c r="T176" i="1"/>
  <c r="X176" i="1"/>
  <c r="B174" i="1"/>
  <c r="BE174" i="1" s="1"/>
  <c r="B183" i="1"/>
  <c r="B190" i="1"/>
  <c r="B171" i="1"/>
  <c r="BE171" i="1" s="1"/>
  <c r="E176" i="1"/>
  <c r="M176" i="1"/>
  <c r="U176" i="1"/>
  <c r="B175" i="1"/>
  <c r="BE175" i="1" s="1"/>
  <c r="B222" i="1"/>
  <c r="B164" i="1"/>
  <c r="I176" i="1"/>
  <c r="Q176" i="1"/>
  <c r="Y176" i="1"/>
  <c r="B143" i="1"/>
  <c r="BD143" i="1" s="1"/>
  <c r="B146" i="1"/>
  <c r="BD146" i="1" s="1"/>
  <c r="B147" i="1"/>
  <c r="BD147" i="1" s="1"/>
  <c r="B150" i="1"/>
  <c r="BD150" i="1" s="1"/>
  <c r="B151" i="1"/>
  <c r="BD151" i="1" s="1"/>
  <c r="B154" i="1"/>
  <c r="BE154" i="1" s="1"/>
  <c r="B155" i="1"/>
  <c r="BD155" i="1" s="1"/>
  <c r="B158" i="1"/>
  <c r="BD158" i="1" s="1"/>
  <c r="B159" i="1"/>
  <c r="BA159" i="1" s="1"/>
  <c r="B166" i="1"/>
  <c r="BF171" i="1"/>
  <c r="B173" i="1"/>
  <c r="BC173" i="1" s="1"/>
  <c r="B142" i="1"/>
  <c r="BB142" i="1" s="1"/>
  <c r="BF51" i="1"/>
  <c r="BB51" i="1"/>
  <c r="BD51" i="1"/>
  <c r="BB13" i="1"/>
  <c r="BE13" i="1"/>
  <c r="BE51" i="1"/>
  <c r="BA12" i="1"/>
  <c r="BE14" i="1"/>
  <c r="BD28" i="1"/>
  <c r="BA51" i="1"/>
  <c r="BF52" i="1"/>
  <c r="BB52" i="1"/>
  <c r="BE52" i="1"/>
  <c r="BA52" i="1"/>
  <c r="Y52" i="1" s="1"/>
  <c r="BF53" i="1"/>
  <c r="BB53" i="1"/>
  <c r="BE53" i="1"/>
  <c r="BA53" i="1"/>
  <c r="Y53" i="1" s="1"/>
  <c r="BF54" i="1"/>
  <c r="BB54" i="1"/>
  <c r="BE54" i="1"/>
  <c r="BA54" i="1"/>
  <c r="Y54" i="1" s="1"/>
  <c r="BD55" i="1"/>
  <c r="BC55" i="1"/>
  <c r="BB55" i="1"/>
  <c r="BB12" i="1"/>
  <c r="BA13" i="1"/>
  <c r="BA14" i="1"/>
  <c r="Z14" i="1" s="1"/>
  <c r="BA16" i="1"/>
  <c r="Z16" i="1" s="1"/>
  <c r="B23" i="1"/>
  <c r="AZ28" i="1"/>
  <c r="I27" i="1" s="1"/>
  <c r="BC51" i="1"/>
  <c r="BE55" i="1"/>
  <c r="BB50" i="1"/>
  <c r="Y50" i="1" s="1"/>
  <c r="BA152" i="1" l="1"/>
  <c r="BE172" i="1"/>
  <c r="BA175" i="1"/>
  <c r="BC174" i="1"/>
  <c r="BE148" i="1"/>
  <c r="BB148" i="1"/>
  <c r="BA172" i="1"/>
  <c r="BB152" i="1"/>
  <c r="Z152" i="1" s="1"/>
  <c r="BC175" i="1"/>
  <c r="BE152" i="1"/>
  <c r="BE146" i="1"/>
  <c r="BF172" i="1"/>
  <c r="BE159" i="1"/>
  <c r="BD171" i="1"/>
  <c r="BC171" i="1"/>
  <c r="BD175" i="1"/>
  <c r="BF175" i="1"/>
  <c r="BB175" i="1"/>
  <c r="BB171" i="1"/>
  <c r="BE149" i="1"/>
  <c r="BC172" i="1"/>
  <c r="BE145" i="1"/>
  <c r="BA148" i="1"/>
  <c r="BE158" i="1"/>
  <c r="BB172" i="1"/>
  <c r="BA171" i="1"/>
  <c r="BF174" i="1"/>
  <c r="BD145" i="1"/>
  <c r="B167" i="1"/>
  <c r="BA146" i="1"/>
  <c r="BA154" i="1"/>
  <c r="BA157" i="1"/>
  <c r="Z157" i="1" s="1"/>
  <c r="BD154" i="1"/>
  <c r="BA155" i="1"/>
  <c r="BB147" i="1"/>
  <c r="BA149" i="1"/>
  <c r="Z149" i="1" s="1"/>
  <c r="BB154" i="1"/>
  <c r="BB146" i="1"/>
  <c r="BA153" i="1"/>
  <c r="Z153" i="1" s="1"/>
  <c r="BD153" i="1"/>
  <c r="BE144" i="1"/>
  <c r="BA156" i="1"/>
  <c r="BE156" i="1"/>
  <c r="BD157" i="1"/>
  <c r="BB159" i="1"/>
  <c r="Z159" i="1" s="1"/>
  <c r="BA144" i="1"/>
  <c r="BE143" i="1"/>
  <c r="BB144" i="1"/>
  <c r="BA158" i="1"/>
  <c r="BE153" i="1"/>
  <c r="BE147" i="1"/>
  <c r="BD142" i="1"/>
  <c r="BD149" i="1"/>
  <c r="BE150" i="1"/>
  <c r="BB156" i="1"/>
  <c r="BA150" i="1"/>
  <c r="B176" i="1"/>
  <c r="BE176" i="1" s="1"/>
  <c r="BE155" i="1"/>
  <c r="BE151" i="1"/>
  <c r="BA147" i="1"/>
  <c r="Y55" i="1"/>
  <c r="BB155" i="1"/>
  <c r="BA174" i="1"/>
  <c r="BB145" i="1"/>
  <c r="Z145" i="1" s="1"/>
  <c r="BB151" i="1"/>
  <c r="BB174" i="1"/>
  <c r="BD174" i="1"/>
  <c r="BE157" i="1"/>
  <c r="Z13" i="1"/>
  <c r="BE142" i="1"/>
  <c r="BA151" i="1"/>
  <c r="BA143" i="1"/>
  <c r="BD159" i="1"/>
  <c r="BB158" i="1"/>
  <c r="BB150" i="1"/>
  <c r="BB143" i="1"/>
  <c r="BD173" i="1"/>
  <c r="BB173" i="1"/>
  <c r="BE173" i="1"/>
  <c r="BA173" i="1"/>
  <c r="BF173" i="1"/>
  <c r="BA142" i="1"/>
  <c r="Z142" i="1" s="1"/>
  <c r="Y51" i="1"/>
  <c r="Z12" i="1"/>
  <c r="Z171" i="1" l="1"/>
  <c r="Z175" i="1"/>
  <c r="Z148" i="1"/>
  <c r="Z172" i="1"/>
  <c r="Z147" i="1"/>
  <c r="Z154" i="1"/>
  <c r="Z146" i="1"/>
  <c r="A236" i="1"/>
  <c r="BD176" i="1"/>
  <c r="Z155" i="1"/>
  <c r="Z156" i="1"/>
  <c r="Z151" i="1"/>
  <c r="BB176" i="1"/>
  <c r="Z158" i="1"/>
  <c r="BF176" i="1"/>
  <c r="BA176" i="1"/>
  <c r="BC176" i="1"/>
  <c r="Z144" i="1"/>
  <c r="Z174" i="1"/>
  <c r="Z150" i="1"/>
  <c r="Z143" i="1"/>
  <c r="Z173" i="1"/>
  <c r="BE236" i="1" l="1"/>
  <c r="Z176" i="1"/>
</calcChain>
</file>

<file path=xl/sharedStrings.xml><?xml version="1.0" encoding="utf-8"?>
<sst xmlns="http://schemas.openxmlformats.org/spreadsheetml/2006/main" count="5044" uniqueCount="198">
  <si>
    <t>SERVICIO DE SALUD</t>
  </si>
  <si>
    <t>TOTAL</t>
  </si>
  <si>
    <t>35 - 39</t>
  </si>
  <si>
    <t>40 - 44</t>
  </si>
  <si>
    <t>50 - 54</t>
  </si>
  <si>
    <t>55 - 59</t>
  </si>
  <si>
    <t>60 - 64</t>
  </si>
  <si>
    <t>65 - 69</t>
  </si>
  <si>
    <t>70 - 74</t>
  </si>
  <si>
    <t>75 - 79</t>
  </si>
  <si>
    <t>80 y mas</t>
  </si>
  <si>
    <t>Hombres</t>
  </si>
  <si>
    <t>Mujeres</t>
  </si>
  <si>
    <t>OTROS</t>
  </si>
  <si>
    <t>POR DE EDAD (en años)</t>
  </si>
  <si>
    <t>REM-28.  REHABILITACIÓN</t>
  </si>
  <si>
    <t xml:space="preserve">A. NIVEL PRIMARIO </t>
  </si>
  <si>
    <t>SECCIÓN A.1: INGRESOS  AL PROGRAMA</t>
  </si>
  <si>
    <t>TIPO DE INGRESO</t>
  </si>
  <si>
    <t>POR EDAD (en años)</t>
  </si>
  <si>
    <t>POR SEXO</t>
  </si>
  <si>
    <t>TOTAL DE REINGRESOS</t>
  </si>
  <si>
    <t>INGRESOS CON PTI CUIDADOR</t>
  </si>
  <si>
    <t>&lt; 12 meses</t>
  </si>
  <si>
    <t>12 a 23 meses</t>
  </si>
  <si>
    <t>2 - 4</t>
  </si>
  <si>
    <t>5 - 9</t>
  </si>
  <si>
    <t>10 - 14</t>
  </si>
  <si>
    <t xml:space="preserve">15 - 19 </t>
  </si>
  <si>
    <t xml:space="preserve">20 - 24 </t>
  </si>
  <si>
    <t>25-29</t>
  </si>
  <si>
    <t>30-34</t>
  </si>
  <si>
    <t>45- 49</t>
  </si>
  <si>
    <t>INGRESOS</t>
  </si>
  <si>
    <t>INGRESOS CON PLAN DE TRATAMIENTO INTEGRAL (PTI)</t>
  </si>
  <si>
    <t>INGRESOS CON PLAN DE TRATAMIENTO INTEGRAL (PTI) LABORAL</t>
  </si>
  <si>
    <t xml:space="preserve">INGRESOS  DE USUARIOS CON CUIDADOR </t>
  </si>
  <si>
    <t>INGRESOS ACV REFERIDOS DESDE HOSPITAL</t>
  </si>
  <si>
    <t xml:space="preserve">SECCIÓN A.2: EGRESOS DE SALA  REHABILITACIÓN </t>
  </si>
  <si>
    <t>TIPO DE EGRESOS</t>
  </si>
  <si>
    <t xml:space="preserve">TIPO DE ESTRATEGIA </t>
  </si>
  <si>
    <t>Otros</t>
  </si>
  <si>
    <t>Rehabilitación Base Comunitaria (RBC)</t>
  </si>
  <si>
    <t>Rehabilitación Integral(RI)</t>
  </si>
  <si>
    <t>Rehabilitación Rural (RR)</t>
  </si>
  <si>
    <t>EGRESOS POR ALTA</t>
  </si>
  <si>
    <t>EGRESOS POR ABANDONO</t>
  </si>
  <si>
    <t>EGRESOS POR FALLECIMIENTO</t>
  </si>
  <si>
    <t>SECCION A.3: INGRESOS POR ORIGEN DE LA DISCAPACIDAD</t>
  </si>
  <si>
    <t>ORIGEN</t>
  </si>
  <si>
    <t>CONCEPTO</t>
  </si>
  <si>
    <t>Rehabilitación Integral (RI)</t>
  </si>
  <si>
    <t>TOTAL INGRESO (N° DE PERSONAS)</t>
  </si>
  <si>
    <t>ORIGEN FISICO</t>
  </si>
  <si>
    <t>SINDROME DOLOROSO DE ORIGEN TRAUMATICO</t>
  </si>
  <si>
    <t>SINDROME DOLOROSO DE ORIGEN NO TRAUMATICO</t>
  </si>
  <si>
    <t>ARTROSIS LEVE Y MODERADA DE RODILLA Y CADERA</t>
  </si>
  <si>
    <t>SECUELA DE ACV</t>
  </si>
  <si>
    <t>SECUELAS DE TEC</t>
  </si>
  <si>
    <t>SECUELA TRM</t>
  </si>
  <si>
    <t>SECUELA QUEMADURA</t>
  </si>
  <si>
    <t>ENFERMEDAD DE PARKINSON</t>
  </si>
  <si>
    <t>OTRO DEFICIT SECUNDARIO CON COMPROMISO NEUROMUSCULAR  EN MENOR DE 20 AÑOS CONGENITO</t>
  </si>
  <si>
    <t>OTRO DEFICIT SECUNDARIO CON COMPROMISO NEUROMUSCULAR  EN MENOR DE 20 AÑOS ADQUIRIDO</t>
  </si>
  <si>
    <t xml:space="preserve">OTRO DEFICIT SECUNDARIO CON COMPROMISO NEUROMUSCULAR  EN MAYOR DE 20 AÑOS </t>
  </si>
  <si>
    <t>ORIGEN SENSORIAL VISUAL</t>
  </si>
  <si>
    <t>CONGENITO</t>
  </si>
  <si>
    <t>ADQUIRIDO</t>
  </si>
  <si>
    <t>ORIGEN SENSORIAL AUDITIVO</t>
  </si>
  <si>
    <t>CUIDADORES</t>
  </si>
  <si>
    <t>SECCIÓN A.4: CONSULTAS DE REHABILITACIÓN (EVALUACIÓN INICIAL)</t>
  </si>
  <si>
    <t>PROFESIONAL</t>
  </si>
  <si>
    <t xml:space="preserve">TOTAL      </t>
  </si>
  <si>
    <t>A BENEFICIA-RIOS</t>
  </si>
  <si>
    <t>MÉDICO</t>
  </si>
  <si>
    <t>KINESIÓLOGO</t>
  </si>
  <si>
    <t>TERAPEUTA OCUPACIONAL</t>
  </si>
  <si>
    <t>FONOAUDIÓLOGO</t>
  </si>
  <si>
    <t>PSICÓLOGO/A</t>
  </si>
  <si>
    <t>SECCIÓN A.5: CONTROLES DE REHABILITACIÓN (EVALUACION INTERMEDIA)</t>
  </si>
  <si>
    <t>SECCIÓN A.6: SESIONES DE REHABILITACIÓN</t>
  </si>
  <si>
    <t>SECCIÓN A.7: PROCEDIMIENTOS</t>
  </si>
  <si>
    <t>TIPO</t>
  </si>
  <si>
    <t>Total Rehabilitacion Base Comunitaria</t>
  </si>
  <si>
    <t>Total Rehabilitación Integral</t>
  </si>
  <si>
    <t xml:space="preserve">Total Rehabilitacion  Rural </t>
  </si>
  <si>
    <t>Evaluación ayudas técnicas</t>
  </si>
  <si>
    <t>Fisioterapia</t>
  </si>
  <si>
    <t>Masoterapia</t>
  </si>
  <si>
    <t>Ejercicios terapéuticos</t>
  </si>
  <si>
    <t>Habilitación y/o rehabilitación laboral</t>
  </si>
  <si>
    <t>Habilitación y/o rehabilitación educacional</t>
  </si>
  <si>
    <t>Confección órtesis y/o adaptaciones</t>
  </si>
  <si>
    <t>Habilitación y rehabilitación de AVD</t>
  </si>
  <si>
    <t>Adaptación del hogar</t>
  </si>
  <si>
    <t>Actividades recreativas</t>
  </si>
  <si>
    <t>Actividades terapéuticas</t>
  </si>
  <si>
    <t>Orientación y movilidad</t>
  </si>
  <si>
    <t>SECCIÓN A.8: CONSEJERÍA INDIVIDUAL AGENDADA</t>
  </si>
  <si>
    <t>ASISTENTE SOCIAL</t>
  </si>
  <si>
    <t>SECCIÓN A.9: CONSEJERÍA FAMILIAR AGENDADA</t>
  </si>
  <si>
    <t>SECCIÓN A.10: VISITAS DOMICILIARIAS INTEGRALES</t>
  </si>
  <si>
    <t>FAMILIA</t>
  </si>
  <si>
    <t>VISITA DOMICILIARIA INTEGRAL</t>
  </si>
  <si>
    <t>VISITA DE TRATAMIENTO Y/O PROCEDIMIENTO</t>
  </si>
  <si>
    <t>SECCIÓN A.11: PERSONAS QUE INGRESAN A EDUCACIÓN GRUPAL</t>
  </si>
  <si>
    <t>ÁREA TEMÁTICA DE PREVENCIÓN Y TRATAMIENTO</t>
  </si>
  <si>
    <t>REHABILITACIÓN FÍSICA</t>
  </si>
  <si>
    <t>SECCIÓN A.12: SESIONES DE EDUCACIÓN GRUPAL</t>
  </si>
  <si>
    <t xml:space="preserve">SECCIÓN A.13: PERSONAS QUE LOGRAN PARTICIPACION EN COMUNIDAD </t>
  </si>
  <si>
    <t>COMPONENTE (Nº PERSONAS)</t>
  </si>
  <si>
    <t>LABORAL</t>
  </si>
  <si>
    <t>EDUCATIVA</t>
  </si>
  <si>
    <t>COMUNITARIO</t>
  </si>
  <si>
    <t>TRABAJO CON OBJETIVOS DE  HABILITACION Y REHABILITACION</t>
  </si>
  <si>
    <t>TRABAJO SIN OBJETIVOS DE  HABILITACION Y REHABILITACION</t>
  </si>
  <si>
    <t>DUEÑA/O DE CASA</t>
  </si>
  <si>
    <t>SECCIÓN A.14: ACTIVIDADES Y PARTICIPACION</t>
  </si>
  <si>
    <t>MODALIDADES DE INTERVENCIÓN</t>
  </si>
  <si>
    <t>GRUPO OBJETIVO</t>
  </si>
  <si>
    <t>Total de Actividades 
RBC</t>
  </si>
  <si>
    <t>Total de Participantes 
RBC</t>
  </si>
  <si>
    <t>Total de Actividades 
RR</t>
  </si>
  <si>
    <t>Total de Participantes 
RR</t>
  </si>
  <si>
    <t>Total de Actividades 
RI</t>
  </si>
  <si>
    <t>Total de Participantes 
RI</t>
  </si>
  <si>
    <t>Total de Actividades 
OTROS</t>
  </si>
  <si>
    <t>Total de Participantes 
OTROS</t>
  </si>
  <si>
    <t xml:space="preserve">DIAGNOSTICO O PLANIFICACIÓN PARTICIPATIVA </t>
  </si>
  <si>
    <t>COMUNAS, COMUNIDADES</t>
  </si>
  <si>
    <t>ORGANIZACIONES ASOCIADAS A DISCAPACIDAD</t>
  </si>
  <si>
    <t>ORGANIZACIONES COMUNITARIAS</t>
  </si>
  <si>
    <t>COMUNIDAD EDUCATIVA</t>
  </si>
  <si>
    <t>ACTIVIDADES DE PROMOCIÓN DE LA SALUD</t>
  </si>
  <si>
    <t>COMUNAS, COMUNIDADES.</t>
  </si>
  <si>
    <t>EMPLEADORES Y COMPAÑEROS DE TRABAJO</t>
  </si>
  <si>
    <t>RED DE APOYO</t>
  </si>
  <si>
    <t>ACTIVIDADES PARA FORTALECER LOS CONOCIMIENTOS Y DESTREZAS PERSONALES</t>
  </si>
  <si>
    <t>PROFESIONALES DE SALUD</t>
  </si>
  <si>
    <t>MONITORES</t>
  </si>
  <si>
    <t>ASESORÍA A GRUPOS COMUNITARIOS</t>
  </si>
  <si>
    <t>ORGANIZACIONES DE PSD</t>
  </si>
  <si>
    <t>ORGANIZACIONES PARA/POR PSD</t>
  </si>
  <si>
    <t xml:space="preserve">B: NIVEL HOSPITALARIA </t>
  </si>
  <si>
    <t>B.1.  INGRESOS A REHABILITACIÓN</t>
  </si>
  <si>
    <t>SEGÚN SEXO</t>
  </si>
  <si>
    <t>TIPO ATENCION</t>
  </si>
  <si>
    <t>Abierta</t>
  </si>
  <si>
    <t>Cerrada</t>
  </si>
  <si>
    <t>Neurológicos traumatismo encéfalo craneano (TEC)</t>
  </si>
  <si>
    <t>Neurológicos LM</t>
  </si>
  <si>
    <t>Neurológicos ACV</t>
  </si>
  <si>
    <t xml:space="preserve">Neurológicas Tumores </t>
  </si>
  <si>
    <t>Parálisis Cerebral</t>
  </si>
  <si>
    <t>Quemados</t>
  </si>
  <si>
    <t>Sensoriales auditivo</t>
  </si>
  <si>
    <t>Sensoriales visuales</t>
  </si>
  <si>
    <t>Traumatológico</t>
  </si>
  <si>
    <t>Amputados</t>
  </si>
  <si>
    <t>Cardiovascular</t>
  </si>
  <si>
    <t>Respiratorio</t>
  </si>
  <si>
    <t>Neuromusculares Agudas</t>
  </si>
  <si>
    <t>Neuromusculares crónicas</t>
  </si>
  <si>
    <t>Reumatológicas</t>
  </si>
  <si>
    <t xml:space="preserve">SECCIÓN B.2: EGRESOS DE REHABILITACIÓN </t>
  </si>
  <si>
    <t>TIPO DE EGRESO</t>
  </si>
  <si>
    <t>Tipo atención</t>
  </si>
  <si>
    <t>EGRESOS ACV REFERIDO A APS</t>
  </si>
  <si>
    <t>SECCIÓN B.3: CONSULTAS DE REHABILITACIÓN  (EVALUACIÓN INICIAL)</t>
  </si>
  <si>
    <t>INTERCONSULTAS A 
HOSPITALIZADOS 
(EN SALA)</t>
  </si>
  <si>
    <t>SECCIÓN B.4: CONTROLES DE REHABILITACIÓN (EVALUACION INTERMEDIA)</t>
  </si>
  <si>
    <t>SECCIÓN B.5: SESIONES DE REHABILITACIÓN</t>
  </si>
  <si>
    <t>SECCION B.6: DERIVACIONES Y CONTINUIDAD EN LOS CUIDADOS</t>
  </si>
  <si>
    <t>DERIVACIÓN</t>
  </si>
  <si>
    <t>A OTRO HOSPITAL (hospitalizado)</t>
  </si>
  <si>
    <t>A NIVEL SECUNDARIO (ambulatorio)</t>
  </si>
  <si>
    <t>A NIVEL PRIMARIO</t>
  </si>
  <si>
    <t>SECCION B.7: PROCEDIMIENTOS Y OTRAS ACTIVIDADES</t>
  </si>
  <si>
    <t>Fisoterapia</t>
  </si>
  <si>
    <t>Tratamiento compresivo</t>
  </si>
  <si>
    <t>Atención kinesiologíca integral</t>
  </si>
  <si>
    <t>Entrenamiento protésico</t>
  </si>
  <si>
    <t>Educación grupal</t>
  </si>
  <si>
    <t>Educación familiar</t>
  </si>
  <si>
    <t>Aspiración</t>
  </si>
  <si>
    <t>Evaluación de la voz, habla y lenguaje</t>
  </si>
  <si>
    <t>Tratamiento (Voz, Habla y/o Lenguaje)</t>
  </si>
  <si>
    <t>Tratamiento funciones motoras Orales</t>
  </si>
  <si>
    <t xml:space="preserve">Estimulación Cognitiva </t>
  </si>
  <si>
    <t>Prevención de deterioro de órganos fono articulatorios (OFA)</t>
  </si>
  <si>
    <t>Evaluación de deglución</t>
  </si>
  <si>
    <t>Menejo trastorno deglución</t>
  </si>
  <si>
    <t>Confección órtesis y/o Adaptaciones</t>
  </si>
  <si>
    <t xml:space="preserve">Habilitación y rehabilitación en actividades de la vida diaria (AVD) </t>
  </si>
  <si>
    <t>Habilitación y rehabilitación laboral</t>
  </si>
  <si>
    <t>Habilitación y rehabilitación educacional</t>
  </si>
  <si>
    <t>Integración sensorial</t>
  </si>
  <si>
    <t>Psicoterapia Individual</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</si>
</sst>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_-;\-* #,##0_-;_-* &quot;-&quot;??_-;_-@_-"/>
  </numFmts>
  <fonts count="10" x14ac:knownFonts="1">
    <font>
      <sz val="11"/>
      <color theme="1"/>
      <name val="Calibri"/>
      <family val="2"/>
      <scheme val="minor"/>
    </font>
    <font>
      <b/>
      <sz val="8"/>
      <name val="Verdana"/>
      <family val="2"/>
    </font>
    <font>
      <sz val="10"/>
      <name val="Verdana"/>
      <family val="2"/>
    </font>
    <font>
      <sz val="8"/>
      <name val="Verdana"/>
      <family val="2"/>
    </font>
    <font>
      <b/>
      <sz val="12"/>
      <name val="Verdana"/>
      <family val="2"/>
    </font>
    <font>
      <b/>
      <sz val="11"/>
      <name val="Verdana"/>
      <family val="2"/>
    </font>
    <font>
      <sz val="9"/>
      <name val="Verdana"/>
      <family val="2"/>
    </font>
    <font>
      <b/>
      <sz val="10"/>
      <name val="Verdana"/>
      <family val="2"/>
    </font>
    <font>
      <sz val="11"/>
      <name val="Verdana"/>
      <family val="2"/>
    </font>
    <font>
      <b/>
      <sz val="20"/>
      <name val="Verdana"/>
      <family val="2"/>
    </font>
  </fonts>
  <fills count="9">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22"/>
        <bgColor indexed="64"/>
      </patternFill>
    </fill>
    <fill>
      <patternFill patternType="solid">
        <fgColor indexed="44"/>
        <bgColor indexed="64"/>
      </patternFill>
    </fill>
    <fill>
      <patternFill patternType="solid">
        <fgColor indexed="13"/>
        <bgColor indexed="64"/>
      </patternFill>
    </fill>
    <fill>
      <patternFill patternType="solid">
        <fgColor indexed="42"/>
        <bgColor indexed="64"/>
      </patternFill>
    </fill>
    <fill>
      <patternFill patternType="solid">
        <fgColor indexed="47"/>
        <bgColor indexed="64"/>
      </patternFill>
    </fill>
  </fills>
  <borders count="94">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bottom style="thin">
        <color indexed="64"/>
      </bottom>
      <diagonal/>
    </border>
    <border>
      <left/>
      <right/>
      <top style="thin">
        <color indexed="64"/>
      </top>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right style="hair">
        <color indexed="64"/>
      </right>
      <top/>
      <bottom style="thin">
        <color indexed="64"/>
      </bottom>
      <diagonal/>
    </border>
    <border>
      <left style="thin">
        <color indexed="64"/>
      </left>
      <right/>
      <top/>
      <bottom style="hair">
        <color indexed="64"/>
      </bottom>
      <diagonal/>
    </border>
    <border>
      <left style="thin">
        <color indexed="64"/>
      </left>
      <right/>
      <top style="hair">
        <color indexed="64"/>
      </top>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diagonal/>
    </border>
    <border>
      <left/>
      <right style="thin">
        <color indexed="64"/>
      </right>
      <top/>
      <bottom/>
      <diagonal/>
    </border>
    <border>
      <left style="thin">
        <color indexed="9"/>
      </left>
      <right style="thin">
        <color indexed="9"/>
      </right>
      <top/>
      <bottom/>
      <diagonal/>
    </border>
    <border>
      <left/>
      <right style="double">
        <color indexed="64"/>
      </right>
      <top style="thin">
        <color indexed="64"/>
      </top>
      <bottom/>
      <diagonal/>
    </border>
    <border>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style="hair">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thin">
        <color indexed="64"/>
      </bottom>
      <diagonal/>
    </border>
    <border>
      <left style="double">
        <color indexed="64"/>
      </left>
      <right style="thin">
        <color indexed="64"/>
      </right>
      <top style="thin">
        <color indexed="64"/>
      </top>
      <bottom style="thin">
        <color indexed="64"/>
      </bottom>
      <diagonal/>
    </border>
  </borders>
  <cellStyleXfs count="1">
    <xf numFmtId="0" fontId="0" fillId="0" borderId="0"/>
  </cellStyleXfs>
  <cellXfs count="458">
    <xf numFmtId="0" fontId="0" fillId="0" borderId="0" xfId="0"/>
    <xf numFmtId="0" fontId="1" fillId="0" borderId="0" xfId="0" applyNumberFormat="1" applyFont="1" applyFill="1" applyAlignment="1" applyProtection="1">
      <alignment horizontal="left"/>
    </xf>
    <xf numFmtId="0" fontId="1" fillId="2" borderId="0" xfId="0" applyNumberFormat="1" applyFont="1" applyFill="1" applyAlignment="1" applyProtection="1">
      <alignment horizontal="left"/>
    </xf>
    <xf numFmtId="0" fontId="3" fillId="0" borderId="0" xfId="0" applyNumberFormat="1" applyFont="1" applyFill="1" applyBorder="1" applyAlignment="1" applyProtection="1"/>
    <xf numFmtId="3" fontId="3" fillId="0" borderId="2" xfId="0" applyNumberFormat="1" applyFont="1" applyFill="1" applyBorder="1" applyAlignment="1" applyProtection="1"/>
    <xf numFmtId="3" fontId="3" fillId="3" borderId="8" xfId="0" applyNumberFormat="1" applyFont="1" applyFill="1" applyBorder="1" applyAlignment="1" applyProtection="1">
      <protection locked="0"/>
    </xf>
    <xf numFmtId="3" fontId="3" fillId="3" borderId="7" xfId="0" applyNumberFormat="1" applyFont="1" applyFill="1" applyBorder="1" applyAlignment="1" applyProtection="1">
      <protection locked="0"/>
    </xf>
    <xf numFmtId="3" fontId="3" fillId="3" borderId="10" xfId="0" applyNumberFormat="1" applyFont="1" applyFill="1" applyBorder="1" applyAlignment="1" applyProtection="1">
      <protection locked="0"/>
    </xf>
    <xf numFmtId="3" fontId="3" fillId="0" borderId="13" xfId="0" applyNumberFormat="1" applyFont="1" applyFill="1" applyBorder="1" applyAlignment="1" applyProtection="1"/>
    <xf numFmtId="3" fontId="3" fillId="3" borderId="14" xfId="0" applyNumberFormat="1" applyFont="1" applyFill="1" applyBorder="1" applyAlignment="1" applyProtection="1">
      <protection locked="0"/>
    </xf>
    <xf numFmtId="3" fontId="3" fillId="3" borderId="15" xfId="0" applyNumberFormat="1" applyFont="1" applyFill="1" applyBorder="1" applyAlignment="1" applyProtection="1">
      <protection locked="0"/>
    </xf>
    <xf numFmtId="3" fontId="3" fillId="3" borderId="16" xfId="0" applyNumberFormat="1" applyFont="1" applyFill="1" applyBorder="1" applyAlignment="1" applyProtection="1">
      <protection locked="0"/>
    </xf>
    <xf numFmtId="3" fontId="3" fillId="3" borderId="17" xfId="0" applyNumberFormat="1" applyFont="1" applyFill="1" applyBorder="1" applyAlignment="1" applyProtection="1">
      <protection locked="0"/>
    </xf>
    <xf numFmtId="3" fontId="3" fillId="3" borderId="18" xfId="0" applyNumberFormat="1" applyFont="1" applyFill="1" applyBorder="1" applyAlignment="1" applyProtection="1">
      <protection locked="0"/>
    </xf>
    <xf numFmtId="3" fontId="3" fillId="0" borderId="19" xfId="0" applyNumberFormat="1" applyFont="1" applyFill="1" applyBorder="1" applyAlignment="1" applyProtection="1"/>
    <xf numFmtId="3" fontId="3" fillId="4" borderId="20" xfId="0" applyNumberFormat="1" applyFont="1" applyFill="1" applyBorder="1" applyAlignment="1" applyProtection="1"/>
    <xf numFmtId="3" fontId="3" fillId="4" borderId="21" xfId="0" applyNumberFormat="1" applyFont="1" applyFill="1" applyBorder="1" applyAlignment="1" applyProtection="1"/>
    <xf numFmtId="3" fontId="3" fillId="3" borderId="21" xfId="0" applyNumberFormat="1" applyFont="1" applyFill="1" applyBorder="1" applyAlignment="1" applyProtection="1">
      <protection locked="0"/>
    </xf>
    <xf numFmtId="3" fontId="3" fillId="4" borderId="22" xfId="0" applyNumberFormat="1" applyFont="1" applyFill="1" applyBorder="1" applyAlignment="1" applyProtection="1"/>
    <xf numFmtId="3" fontId="3" fillId="3" borderId="23" xfId="0" applyNumberFormat="1" applyFont="1" applyFill="1" applyBorder="1" applyAlignment="1" applyProtection="1">
      <protection locked="0"/>
    </xf>
    <xf numFmtId="3" fontId="3" fillId="3" borderId="24" xfId="0" applyNumberFormat="1" applyFont="1" applyFill="1" applyBorder="1" applyAlignment="1" applyProtection="1">
      <protection locked="0"/>
    </xf>
    <xf numFmtId="3" fontId="3" fillId="3" borderId="20" xfId="0" applyNumberFormat="1" applyFont="1" applyFill="1" applyBorder="1" applyAlignment="1" applyProtection="1">
      <protection locked="0"/>
    </xf>
    <xf numFmtId="3" fontId="3" fillId="3" borderId="22" xfId="0" applyNumberFormat="1" applyFont="1" applyFill="1" applyBorder="1" applyAlignment="1" applyProtection="1">
      <protection locked="0"/>
    </xf>
    <xf numFmtId="3" fontId="3" fillId="0" borderId="25" xfId="0" applyNumberFormat="1" applyFont="1" applyFill="1" applyBorder="1" applyAlignment="1" applyProtection="1"/>
    <xf numFmtId="3" fontId="3" fillId="3" borderId="26" xfId="0" applyNumberFormat="1" applyFont="1" applyFill="1" applyBorder="1" applyAlignment="1" applyProtection="1">
      <protection locked="0"/>
    </xf>
    <xf numFmtId="3" fontId="3" fillId="3" borderId="27" xfId="0" applyNumberFormat="1" applyFont="1" applyFill="1" applyBorder="1" applyAlignment="1" applyProtection="1">
      <protection locked="0"/>
    </xf>
    <xf numFmtId="3" fontId="3" fillId="3" borderId="28" xfId="0" applyNumberFormat="1" applyFont="1" applyFill="1" applyBorder="1" applyAlignment="1" applyProtection="1">
      <protection locked="0"/>
    </xf>
    <xf numFmtId="3" fontId="3" fillId="3" borderId="29" xfId="0" applyNumberFormat="1" applyFont="1" applyFill="1" applyBorder="1" applyAlignment="1" applyProtection="1">
      <protection locked="0"/>
    </xf>
    <xf numFmtId="3" fontId="3" fillId="3" borderId="30" xfId="0" applyNumberFormat="1" applyFont="1" applyFill="1" applyBorder="1" applyAlignment="1" applyProtection="1">
      <protection locked="0"/>
    </xf>
    <xf numFmtId="3" fontId="3" fillId="4" borderId="26" xfId="0" applyNumberFormat="1" applyFont="1" applyFill="1" applyBorder="1" applyAlignment="1" applyProtection="1"/>
    <xf numFmtId="3" fontId="3" fillId="4" borderId="30" xfId="0" applyNumberFormat="1" applyFont="1" applyFill="1" applyBorder="1" applyAlignment="1" applyProtection="1"/>
    <xf numFmtId="0" fontId="3" fillId="0" borderId="32" xfId="0" applyFont="1" applyFill="1" applyBorder="1" applyAlignment="1" applyProtection="1">
      <alignment horizontal="center" vertical="center" wrapText="1"/>
    </xf>
    <xf numFmtId="0" fontId="3" fillId="2" borderId="0" xfId="0" applyFont="1" applyFill="1" applyBorder="1" applyProtection="1"/>
    <xf numFmtId="3" fontId="3" fillId="3" borderId="36" xfId="0" applyNumberFormat="1" applyFont="1" applyFill="1" applyBorder="1" applyAlignment="1" applyProtection="1">
      <protection locked="0"/>
    </xf>
    <xf numFmtId="3" fontId="3" fillId="3" borderId="37" xfId="0" applyNumberFormat="1" applyFont="1" applyFill="1" applyBorder="1" applyAlignment="1" applyProtection="1">
      <protection locked="0"/>
    </xf>
    <xf numFmtId="3" fontId="3" fillId="3" borderId="38" xfId="0" applyNumberFormat="1" applyFont="1" applyFill="1" applyBorder="1" applyAlignment="1" applyProtection="1">
      <protection locked="0"/>
    </xf>
    <xf numFmtId="3" fontId="3" fillId="3" borderId="35" xfId="0" applyNumberFormat="1" applyFont="1" applyFill="1" applyBorder="1" applyAlignment="1" applyProtection="1">
      <protection locked="0"/>
    </xf>
    <xf numFmtId="3" fontId="3" fillId="3" borderId="19" xfId="0" applyNumberFormat="1" applyFont="1" applyFill="1" applyBorder="1" applyAlignment="1" applyProtection="1">
      <protection locked="0"/>
    </xf>
    <xf numFmtId="3" fontId="3" fillId="3" borderId="40" xfId="0" applyNumberFormat="1" applyFont="1" applyFill="1" applyBorder="1" applyAlignment="1" applyProtection="1">
      <protection locked="0"/>
    </xf>
    <xf numFmtId="3" fontId="3" fillId="3" borderId="41" xfId="0" applyNumberFormat="1" applyFont="1" applyFill="1" applyBorder="1" applyAlignment="1" applyProtection="1">
      <protection locked="0"/>
    </xf>
    <xf numFmtId="3" fontId="3" fillId="3" borderId="42" xfId="0" applyNumberFormat="1" applyFont="1" applyFill="1" applyBorder="1" applyAlignment="1" applyProtection="1">
      <protection locked="0"/>
    </xf>
    <xf numFmtId="3" fontId="3" fillId="3" borderId="39" xfId="0" applyNumberFormat="1" applyFont="1" applyFill="1" applyBorder="1" applyAlignment="1" applyProtection="1">
      <protection locked="0"/>
    </xf>
    <xf numFmtId="3" fontId="3" fillId="0" borderId="12" xfId="0" applyNumberFormat="1" applyFont="1" applyFill="1" applyBorder="1" applyAlignment="1" applyProtection="1"/>
    <xf numFmtId="3" fontId="3" fillId="0" borderId="8" xfId="0" applyNumberFormat="1" applyFont="1" applyFill="1" applyBorder="1" applyAlignment="1" applyProtection="1"/>
    <xf numFmtId="3" fontId="3" fillId="0" borderId="9" xfId="0" applyNumberFormat="1" applyFont="1" applyFill="1" applyBorder="1" applyAlignment="1" applyProtection="1"/>
    <xf numFmtId="3" fontId="3" fillId="0" borderId="35" xfId="0" applyNumberFormat="1" applyFont="1" applyFill="1" applyBorder="1" applyAlignment="1" applyProtection="1"/>
    <xf numFmtId="3" fontId="3" fillId="3" borderId="13" xfId="0" applyNumberFormat="1" applyFont="1" applyFill="1" applyBorder="1" applyAlignment="1" applyProtection="1">
      <protection locked="0"/>
    </xf>
    <xf numFmtId="0" fontId="3" fillId="0" borderId="0" xfId="0" applyNumberFormat="1" applyFont="1" applyFill="1" applyAlignment="1" applyProtection="1"/>
    <xf numFmtId="3" fontId="3" fillId="3" borderId="25" xfId="0" applyNumberFormat="1" applyFont="1" applyFill="1" applyBorder="1" applyAlignment="1" applyProtection="1">
      <protection locked="0"/>
    </xf>
    <xf numFmtId="3" fontId="3" fillId="3" borderId="47" xfId="0" applyNumberFormat="1" applyFont="1" applyFill="1" applyBorder="1" applyAlignment="1" applyProtection="1">
      <protection locked="0"/>
    </xf>
    <xf numFmtId="3" fontId="3" fillId="3" borderId="49" xfId="0" applyNumberFormat="1" applyFont="1" applyFill="1" applyBorder="1" applyAlignment="1" applyProtection="1">
      <protection locked="0"/>
    </xf>
    <xf numFmtId="0" fontId="3" fillId="0" borderId="10" xfId="0" applyNumberFormat="1" applyFont="1" applyFill="1" applyBorder="1" applyAlignment="1" applyProtection="1">
      <alignment horizontal="center" vertical="center" wrapText="1"/>
    </xf>
    <xf numFmtId="3" fontId="3" fillId="3" borderId="50" xfId="0" applyNumberFormat="1" applyFont="1" applyFill="1" applyBorder="1" applyAlignment="1" applyProtection="1">
      <protection locked="0"/>
    </xf>
    <xf numFmtId="3" fontId="3" fillId="3" borderId="51" xfId="0" applyNumberFormat="1" applyFont="1" applyFill="1" applyBorder="1" applyAlignment="1" applyProtection="1">
      <protection locked="0"/>
    </xf>
    <xf numFmtId="3" fontId="3" fillId="3" borderId="44" xfId="0" applyNumberFormat="1" applyFont="1" applyFill="1" applyBorder="1" applyAlignment="1" applyProtection="1">
      <protection locked="0"/>
    </xf>
    <xf numFmtId="3" fontId="3" fillId="0" borderId="6" xfId="0" applyNumberFormat="1" applyFont="1" applyFill="1" applyBorder="1" applyAlignment="1" applyProtection="1"/>
    <xf numFmtId="3" fontId="3" fillId="3" borderId="53" xfId="0" applyNumberFormat="1" applyFont="1" applyFill="1" applyBorder="1" applyAlignment="1" applyProtection="1">
      <protection locked="0"/>
    </xf>
    <xf numFmtId="3" fontId="3" fillId="3" borderId="54" xfId="0" applyNumberFormat="1" applyFont="1" applyFill="1" applyBorder="1" applyAlignment="1" applyProtection="1">
      <protection locked="0"/>
    </xf>
    <xf numFmtId="3" fontId="3" fillId="3" borderId="55" xfId="0" applyNumberFormat="1" applyFont="1" applyFill="1" applyBorder="1" applyAlignment="1" applyProtection="1">
      <protection locked="0"/>
    </xf>
    <xf numFmtId="3" fontId="3" fillId="3" borderId="62" xfId="0" applyNumberFormat="1" applyFont="1" applyFill="1" applyBorder="1" applyAlignment="1" applyProtection="1">
      <protection locked="0"/>
    </xf>
    <xf numFmtId="3" fontId="3" fillId="0" borderId="39" xfId="0" applyNumberFormat="1" applyFont="1" applyFill="1" applyBorder="1" applyAlignment="1" applyProtection="1"/>
    <xf numFmtId="3" fontId="3" fillId="0" borderId="7" xfId="0" applyNumberFormat="1" applyFont="1" applyFill="1" applyBorder="1" applyAlignment="1" applyProtection="1"/>
    <xf numFmtId="3" fontId="3" fillId="0" borderId="10" xfId="0" applyNumberFormat="1" applyFont="1" applyFill="1" applyBorder="1" applyAlignment="1" applyProtection="1"/>
    <xf numFmtId="0" fontId="3" fillId="0" borderId="2" xfId="0" applyNumberFormat="1" applyFont="1" applyFill="1" applyBorder="1" applyAlignment="1" applyProtection="1">
      <alignment horizontal="center" vertical="center" wrapText="1"/>
    </xf>
    <xf numFmtId="3" fontId="3" fillId="3" borderId="67" xfId="0" applyNumberFormat="1" applyFont="1" applyFill="1" applyBorder="1" applyAlignment="1" applyProtection="1">
      <protection locked="0"/>
    </xf>
    <xf numFmtId="0" fontId="3" fillId="0" borderId="2" xfId="0" applyFont="1" applyFill="1" applyBorder="1" applyAlignment="1">
      <alignment horizontal="center" vertical="center"/>
    </xf>
    <xf numFmtId="0" fontId="3" fillId="0" borderId="7"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xf>
    <xf numFmtId="0" fontId="3" fillId="0" borderId="1" xfId="0" applyFont="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3" fillId="0" borderId="3" xfId="0" applyFont="1" applyBorder="1" applyAlignment="1" applyProtection="1">
      <alignment horizontal="center" vertical="center"/>
    </xf>
    <xf numFmtId="0" fontId="2" fillId="2" borderId="0" xfId="0" applyFont="1" applyFill="1"/>
    <xf numFmtId="0" fontId="3" fillId="2" borderId="0" xfId="0" applyFont="1" applyFill="1"/>
    <xf numFmtId="0" fontId="3" fillId="0" borderId="0" xfId="0" applyFont="1" applyFill="1"/>
    <xf numFmtId="0" fontId="3" fillId="2" borderId="0" xfId="0" applyFont="1" applyFill="1" applyBorder="1"/>
    <xf numFmtId="0" fontId="3" fillId="0" borderId="0" xfId="0" applyFont="1" applyFill="1" applyBorder="1"/>
    <xf numFmtId="0" fontId="3" fillId="6" borderId="0" xfId="0" applyFont="1" applyFill="1" applyBorder="1"/>
    <xf numFmtId="0" fontId="1" fillId="2" borderId="0" xfId="0" applyFont="1" applyFill="1" applyBorder="1" applyAlignment="1" applyProtection="1">
      <alignment vertical="center" wrapText="1"/>
    </xf>
    <xf numFmtId="0" fontId="5" fillId="2" borderId="0" xfId="0" applyFont="1" applyFill="1"/>
    <xf numFmtId="0" fontId="8" fillId="0" borderId="0" xfId="0" applyFont="1"/>
    <xf numFmtId="0" fontId="5" fillId="0" borderId="69" xfId="0" applyFont="1" applyFill="1" applyBorder="1" applyProtection="1"/>
    <xf numFmtId="0" fontId="8" fillId="2" borderId="0" xfId="0" applyFont="1" applyFill="1"/>
    <xf numFmtId="0" fontId="3" fillId="2" borderId="0" xfId="0" applyNumberFormat="1" applyFont="1" applyFill="1" applyBorder="1" applyAlignment="1" applyProtection="1"/>
    <xf numFmtId="0" fontId="3" fillId="6" borderId="0" xfId="0" applyNumberFormat="1" applyFont="1" applyFill="1" applyBorder="1" applyAlignment="1" applyProtection="1"/>
    <xf numFmtId="0" fontId="3" fillId="0" borderId="0" xfId="0" applyFont="1" applyFill="1" applyBorder="1" applyProtection="1"/>
    <xf numFmtId="49" fontId="3" fillId="0" borderId="8" xfId="0" applyNumberFormat="1" applyFont="1" applyFill="1" applyBorder="1" applyAlignment="1" applyProtection="1">
      <alignment horizontal="center" vertical="center" wrapText="1"/>
    </xf>
    <xf numFmtId="0" fontId="3" fillId="0" borderId="9" xfId="0" applyFont="1" applyFill="1" applyBorder="1" applyAlignment="1" applyProtection="1">
      <alignment horizontal="center" vertical="center"/>
    </xf>
    <xf numFmtId="0" fontId="3" fillId="0" borderId="7" xfId="0" applyFont="1" applyFill="1" applyBorder="1" applyAlignment="1" applyProtection="1">
      <alignment horizontal="center" vertical="center"/>
    </xf>
    <xf numFmtId="0" fontId="3" fillId="0" borderId="10" xfId="0" applyFont="1" applyFill="1" applyBorder="1" applyAlignment="1" applyProtection="1">
      <alignment horizontal="center" vertical="center"/>
    </xf>
    <xf numFmtId="3" fontId="3" fillId="3" borderId="12" xfId="0" applyNumberFormat="1" applyFont="1" applyFill="1" applyBorder="1" applyAlignment="1" applyProtection="1">
      <protection locked="0"/>
    </xf>
    <xf numFmtId="3" fontId="3" fillId="3" borderId="9" xfId="0" applyNumberFormat="1" applyFont="1" applyFill="1" applyBorder="1" applyAlignment="1" applyProtection="1">
      <protection locked="0"/>
    </xf>
    <xf numFmtId="3" fontId="3" fillId="3" borderId="72" xfId="0" applyNumberFormat="1" applyFont="1" applyFill="1" applyBorder="1" applyAlignment="1" applyProtection="1">
      <protection locked="0"/>
    </xf>
    <xf numFmtId="3" fontId="3" fillId="3" borderId="4" xfId="0" applyNumberFormat="1" applyFont="1" applyFill="1" applyBorder="1" applyAlignment="1" applyProtection="1">
      <protection locked="0"/>
    </xf>
    <xf numFmtId="0" fontId="3" fillId="2" borderId="0" xfId="0" applyFont="1" applyFill="1" applyAlignment="1" applyProtection="1">
      <alignment vertical="center"/>
    </xf>
    <xf numFmtId="0" fontId="3" fillId="7" borderId="0" xfId="0" applyNumberFormat="1" applyFont="1" applyFill="1" applyBorder="1" applyAlignment="1" applyProtection="1"/>
    <xf numFmtId="0" fontId="3" fillId="0" borderId="13" xfId="0" applyFont="1" applyFill="1" applyBorder="1" applyAlignment="1" applyProtection="1">
      <alignment vertical="center" wrapText="1"/>
    </xf>
    <xf numFmtId="3" fontId="3" fillId="4" borderId="14" xfId="0" applyNumberFormat="1" applyFont="1" applyFill="1" applyBorder="1" applyAlignment="1" applyProtection="1"/>
    <xf numFmtId="3" fontId="3" fillId="4" borderId="18" xfId="0" applyNumberFormat="1" applyFont="1" applyFill="1" applyBorder="1" applyAlignment="1" applyProtection="1"/>
    <xf numFmtId="0" fontId="3" fillId="0" borderId="19" xfId="0" applyFont="1" applyFill="1" applyBorder="1" applyAlignment="1" applyProtection="1">
      <alignment vertical="center" wrapText="1"/>
    </xf>
    <xf numFmtId="3" fontId="3" fillId="4" borderId="24" xfId="0" applyNumberFormat="1" applyFont="1" applyFill="1" applyBorder="1" applyAlignment="1" applyProtection="1"/>
    <xf numFmtId="0" fontId="3" fillId="2" borderId="19" xfId="0" applyFont="1" applyFill="1" applyBorder="1" applyAlignment="1" applyProtection="1">
      <alignment vertical="center" wrapText="1"/>
    </xf>
    <xf numFmtId="3" fontId="3" fillId="2" borderId="0" xfId="0" applyNumberFormat="1" applyFont="1" applyFill="1" applyBorder="1" applyAlignment="1" applyProtection="1">
      <protection locked="0"/>
    </xf>
    <xf numFmtId="3" fontId="3" fillId="2" borderId="0" xfId="0" applyNumberFormat="1" applyFont="1" applyFill="1" applyBorder="1" applyAlignment="1" applyProtection="1">
      <alignment wrapText="1"/>
      <protection locked="0"/>
    </xf>
    <xf numFmtId="0" fontId="3" fillId="0" borderId="33" xfId="0" applyFont="1" applyFill="1" applyBorder="1" applyAlignment="1" applyProtection="1">
      <alignment horizontal="center" vertical="center" wrapText="1"/>
    </xf>
    <xf numFmtId="0" fontId="3" fillId="0" borderId="34" xfId="0" applyFont="1" applyFill="1" applyBorder="1" applyAlignment="1" applyProtection="1">
      <alignment horizontal="center" vertical="center" wrapText="1"/>
    </xf>
    <xf numFmtId="0" fontId="3" fillId="0" borderId="35" xfId="0" applyFont="1" applyFill="1" applyBorder="1" applyAlignment="1" applyProtection="1">
      <alignment vertical="center" wrapText="1"/>
    </xf>
    <xf numFmtId="3" fontId="3" fillId="0" borderId="35" xfId="0" applyNumberFormat="1" applyFont="1" applyFill="1" applyBorder="1" applyAlignment="1" applyProtection="1">
      <alignment horizontal="center" vertical="center" wrapText="1"/>
    </xf>
    <xf numFmtId="0" fontId="3" fillId="0" borderId="19" xfId="0" applyFont="1" applyFill="1" applyBorder="1" applyAlignment="1" applyProtection="1">
      <alignment horizontal="center" vertical="center" wrapText="1"/>
    </xf>
    <xf numFmtId="0" fontId="3" fillId="0" borderId="39" xfId="0" applyFont="1" applyFill="1" applyBorder="1" applyAlignment="1" applyProtection="1">
      <alignment vertical="center" wrapText="1"/>
    </xf>
    <xf numFmtId="0" fontId="3" fillId="0" borderId="39" xfId="0" applyFont="1" applyFill="1" applyBorder="1" applyAlignment="1" applyProtection="1">
      <alignment horizontal="center" vertical="center" wrapText="1"/>
    </xf>
    <xf numFmtId="3" fontId="3" fillId="0" borderId="2" xfId="0" applyNumberFormat="1" applyFont="1" applyFill="1" applyBorder="1" applyAlignment="1" applyProtection="1">
      <alignment horizontal="left"/>
    </xf>
    <xf numFmtId="0" fontId="3" fillId="0" borderId="0" xfId="0" applyFont="1" applyBorder="1" applyProtection="1"/>
    <xf numFmtId="0" fontId="5" fillId="0" borderId="0" xfId="0" applyFont="1" applyFill="1" applyBorder="1" applyProtection="1"/>
    <xf numFmtId="0" fontId="8" fillId="0" borderId="0" xfId="0" applyFont="1" applyBorder="1"/>
    <xf numFmtId="0" fontId="8" fillId="0" borderId="0" xfId="0" applyFont="1" applyFill="1" applyBorder="1"/>
    <xf numFmtId="0" fontId="8" fillId="6" borderId="0" xfId="0" applyFont="1" applyFill="1" applyBorder="1"/>
    <xf numFmtId="0" fontId="3" fillId="0" borderId="2" xfId="0" applyFont="1" applyBorder="1" applyAlignment="1" applyProtection="1">
      <alignment horizontal="center" vertical="center" wrapText="1"/>
    </xf>
    <xf numFmtId="3" fontId="3" fillId="0" borderId="4" xfId="0" applyNumberFormat="1" applyFont="1" applyBorder="1" applyAlignment="1" applyProtection="1">
      <alignment horizontal="right" vertical="center"/>
    </xf>
    <xf numFmtId="3" fontId="3" fillId="3" borderId="7" xfId="0" applyNumberFormat="1" applyFont="1" applyFill="1" applyBorder="1" applyAlignment="1" applyProtection="1">
      <alignment horizontal="right"/>
      <protection locked="0"/>
    </xf>
    <xf numFmtId="3" fontId="3" fillId="3" borderId="8" xfId="0" applyNumberFormat="1" applyFont="1" applyFill="1" applyBorder="1" applyAlignment="1" applyProtection="1">
      <alignment horizontal="right"/>
      <protection locked="0"/>
    </xf>
    <xf numFmtId="3" fontId="3" fillId="3" borderId="10" xfId="0" applyNumberFormat="1" applyFont="1" applyFill="1" applyBorder="1" applyAlignment="1" applyProtection="1">
      <alignment horizontal="right"/>
      <protection locked="0"/>
    </xf>
    <xf numFmtId="3" fontId="3" fillId="3" borderId="2" xfId="0" applyNumberFormat="1" applyFont="1" applyFill="1" applyBorder="1" applyAlignment="1" applyProtection="1">
      <alignment horizontal="right"/>
      <protection locked="0"/>
    </xf>
    <xf numFmtId="0" fontId="6" fillId="0" borderId="0" xfId="0" applyFont="1" applyProtection="1"/>
    <xf numFmtId="0" fontId="3" fillId="0" borderId="0" xfId="0" applyFont="1"/>
    <xf numFmtId="0" fontId="8" fillId="7" borderId="0" xfId="0" applyFont="1" applyFill="1" applyBorder="1"/>
    <xf numFmtId="0" fontId="3" fillId="7" borderId="0" xfId="0" applyFont="1" applyFill="1" applyBorder="1" applyProtection="1"/>
    <xf numFmtId="0" fontId="3" fillId="8" borderId="0" xfId="0" applyFont="1" applyFill="1" applyBorder="1" applyProtection="1"/>
    <xf numFmtId="0" fontId="8" fillId="8" borderId="0" xfId="0" applyFont="1" applyFill="1" applyBorder="1"/>
    <xf numFmtId="0" fontId="3" fillId="0" borderId="35" xfId="0" applyFont="1" applyBorder="1" applyAlignment="1" applyProtection="1">
      <alignment horizontal="right" vertical="center"/>
    </xf>
    <xf numFmtId="3" fontId="3" fillId="3" borderId="23" xfId="0" applyNumberFormat="1" applyFont="1" applyFill="1" applyBorder="1" applyAlignment="1" applyProtection="1">
      <alignment horizontal="right"/>
      <protection locked="0"/>
    </xf>
    <xf numFmtId="3" fontId="3" fillId="3" borderId="21" xfId="0" applyNumberFormat="1" applyFont="1" applyFill="1" applyBorder="1" applyAlignment="1" applyProtection="1">
      <alignment horizontal="right"/>
      <protection locked="0"/>
    </xf>
    <xf numFmtId="3" fontId="3" fillId="3" borderId="24" xfId="0" applyNumberFormat="1" applyFont="1" applyFill="1" applyBorder="1" applyAlignment="1" applyProtection="1">
      <alignment horizontal="right"/>
      <protection locked="0"/>
    </xf>
    <xf numFmtId="3" fontId="3" fillId="3" borderId="19" xfId="0" applyNumberFormat="1" applyFont="1" applyFill="1" applyBorder="1" applyAlignment="1" applyProtection="1">
      <alignment horizontal="right"/>
      <protection locked="0"/>
    </xf>
    <xf numFmtId="0" fontId="6" fillId="0" borderId="0" xfId="0" applyFont="1"/>
    <xf numFmtId="0" fontId="3" fillId="0" borderId="19" xfId="0" applyFont="1" applyBorder="1" applyAlignment="1" applyProtection="1">
      <alignment horizontal="right" vertical="center"/>
    </xf>
    <xf numFmtId="0" fontId="3" fillId="0" borderId="0" xfId="0" applyFont="1" applyFill="1" applyBorder="1" applyAlignment="1" applyProtection="1">
      <alignment wrapText="1"/>
    </xf>
    <xf numFmtId="0" fontId="3" fillId="0" borderId="25" xfId="0" applyFont="1" applyBorder="1" applyAlignment="1" applyProtection="1">
      <alignment horizontal="right" vertical="center"/>
    </xf>
    <xf numFmtId="3" fontId="3" fillId="3" borderId="29" xfId="0" applyNumberFormat="1" applyFont="1" applyFill="1" applyBorder="1" applyAlignment="1" applyProtection="1">
      <alignment horizontal="right"/>
      <protection locked="0"/>
    </xf>
    <xf numFmtId="3" fontId="3" fillId="3" borderId="27" xfId="0" applyNumberFormat="1" applyFont="1" applyFill="1" applyBorder="1" applyAlignment="1" applyProtection="1">
      <alignment horizontal="right"/>
      <protection locked="0"/>
    </xf>
    <xf numFmtId="3" fontId="3" fillId="3" borderId="30" xfId="0" applyNumberFormat="1" applyFont="1" applyFill="1" applyBorder="1" applyAlignment="1" applyProtection="1">
      <alignment horizontal="right"/>
      <protection locked="0"/>
    </xf>
    <xf numFmtId="3" fontId="3" fillId="3" borderId="25" xfId="0" applyNumberFormat="1" applyFont="1" applyFill="1" applyBorder="1" applyAlignment="1" applyProtection="1">
      <alignment horizontal="right"/>
      <protection locked="0"/>
    </xf>
    <xf numFmtId="3" fontId="3" fillId="3" borderId="50" xfId="0" applyNumberFormat="1" applyFont="1" applyFill="1" applyBorder="1" applyAlignment="1" applyProtection="1">
      <alignment horizontal="right"/>
      <protection locked="0"/>
    </xf>
    <xf numFmtId="3" fontId="3" fillId="3" borderId="37" xfId="0" applyNumberFormat="1" applyFont="1" applyFill="1" applyBorder="1" applyAlignment="1" applyProtection="1">
      <alignment horizontal="right"/>
      <protection locked="0"/>
    </xf>
    <xf numFmtId="3" fontId="3" fillId="3" borderId="51" xfId="0" applyNumberFormat="1" applyFont="1" applyFill="1" applyBorder="1" applyAlignment="1" applyProtection="1">
      <alignment horizontal="right"/>
      <protection locked="0"/>
    </xf>
    <xf numFmtId="3" fontId="3" fillId="3" borderId="35" xfId="0" applyNumberFormat="1" applyFont="1" applyFill="1" applyBorder="1" applyAlignment="1" applyProtection="1">
      <alignment horizontal="right"/>
      <protection locked="0"/>
    </xf>
    <xf numFmtId="0" fontId="3" fillId="0" borderId="6" xfId="0" applyFont="1" applyBorder="1" applyAlignment="1" applyProtection="1">
      <alignment vertical="center"/>
    </xf>
    <xf numFmtId="0" fontId="3" fillId="0" borderId="6" xfId="0" applyFont="1" applyBorder="1" applyAlignment="1" applyProtection="1">
      <alignment horizontal="right"/>
    </xf>
    <xf numFmtId="3" fontId="3" fillId="3" borderId="53" xfId="0" applyNumberFormat="1" applyFont="1" applyFill="1" applyBorder="1" applyAlignment="1" applyProtection="1">
      <alignment horizontal="right"/>
      <protection locked="0"/>
    </xf>
    <xf numFmtId="3" fontId="3" fillId="3" borderId="54" xfId="0" applyNumberFormat="1" applyFont="1" applyFill="1" applyBorder="1" applyAlignment="1" applyProtection="1">
      <alignment horizontal="right"/>
      <protection locked="0"/>
    </xf>
    <xf numFmtId="3" fontId="3" fillId="3" borderId="55" xfId="0" applyNumberFormat="1" applyFont="1" applyFill="1" applyBorder="1" applyAlignment="1" applyProtection="1">
      <alignment horizontal="right"/>
      <protection locked="0"/>
    </xf>
    <xf numFmtId="3" fontId="3" fillId="3" borderId="6" xfId="0" applyNumberFormat="1" applyFont="1" applyFill="1" applyBorder="1" applyAlignment="1" applyProtection="1">
      <alignment horizontal="right"/>
      <protection locked="0"/>
    </xf>
    <xf numFmtId="0" fontId="5" fillId="2" borderId="0" xfId="0" applyFont="1" applyFill="1" applyProtection="1"/>
    <xf numFmtId="0" fontId="3" fillId="6" borderId="0" xfId="0" applyFont="1" applyFill="1" applyBorder="1" applyProtection="1"/>
    <xf numFmtId="0" fontId="3" fillId="0" borderId="12" xfId="0" applyFont="1" applyFill="1" applyBorder="1" applyAlignment="1" applyProtection="1">
      <alignment horizontal="center" vertical="center" wrapText="1"/>
    </xf>
    <xf numFmtId="0" fontId="3" fillId="0" borderId="19" xfId="0" applyNumberFormat="1" applyFont="1" applyFill="1" applyBorder="1" applyAlignment="1" applyProtection="1">
      <alignment horizontal="left"/>
    </xf>
    <xf numFmtId="3" fontId="3" fillId="3" borderId="19" xfId="0" applyNumberFormat="1" applyFont="1" applyFill="1" applyBorder="1" applyAlignment="1" applyProtection="1">
      <alignment wrapText="1"/>
      <protection locked="0"/>
    </xf>
    <xf numFmtId="0" fontId="3" fillId="7" borderId="0" xfId="0" applyFont="1" applyFill="1" applyBorder="1" applyAlignment="1" applyProtection="1">
      <alignment wrapText="1"/>
    </xf>
    <xf numFmtId="0" fontId="3" fillId="0" borderId="25" xfId="0" applyNumberFormat="1" applyFont="1" applyFill="1" applyBorder="1" applyAlignment="1" applyProtection="1">
      <alignment horizontal="left" vertical="center"/>
    </xf>
    <xf numFmtId="3" fontId="3" fillId="3" borderId="25" xfId="0" applyNumberFormat="1" applyFont="1" applyFill="1" applyBorder="1" applyAlignment="1" applyProtection="1">
      <alignment wrapText="1"/>
      <protection locked="0"/>
    </xf>
    <xf numFmtId="0" fontId="3" fillId="2" borderId="3" xfId="0" applyNumberFormat="1" applyFont="1" applyFill="1" applyBorder="1" applyAlignment="1" applyProtection="1">
      <alignment wrapText="1"/>
    </xf>
    <xf numFmtId="3" fontId="3" fillId="2" borderId="2" xfId="0" applyNumberFormat="1" applyFont="1" applyFill="1" applyBorder="1" applyAlignment="1" applyProtection="1"/>
    <xf numFmtId="3" fontId="3" fillId="0" borderId="29" xfId="0" applyNumberFormat="1" applyFont="1" applyFill="1" applyBorder="1" applyAlignment="1" applyProtection="1"/>
    <xf numFmtId="3" fontId="3" fillId="0" borderId="27" xfId="0" applyNumberFormat="1" applyFont="1" applyFill="1" applyBorder="1" applyAlignment="1" applyProtection="1"/>
    <xf numFmtId="3" fontId="3" fillId="0" borderId="28" xfId="0" applyNumberFormat="1" applyFont="1" applyFill="1" applyBorder="1" applyAlignment="1" applyProtection="1"/>
    <xf numFmtId="3" fontId="3" fillId="0" borderId="30" xfId="0" applyNumberFormat="1" applyFont="1" applyFill="1" applyBorder="1" applyAlignment="1" applyProtection="1"/>
    <xf numFmtId="3" fontId="3" fillId="0" borderId="25" xfId="0" applyNumberFormat="1" applyFont="1" applyFill="1" applyBorder="1" applyAlignment="1" applyProtection="1">
      <alignment wrapText="1"/>
    </xf>
    <xf numFmtId="0" fontId="5" fillId="0" borderId="0" xfId="0" applyFont="1" applyProtection="1"/>
    <xf numFmtId="0" fontId="3" fillId="0" borderId="2" xfId="0" applyFont="1" applyFill="1" applyBorder="1" applyAlignment="1" applyProtection="1">
      <alignment horizontal="center" vertical="center"/>
    </xf>
    <xf numFmtId="0" fontId="3" fillId="0" borderId="0" xfId="0" applyFont="1" applyFill="1" applyProtection="1"/>
    <xf numFmtId="0" fontId="3" fillId="0" borderId="13" xfId="0" applyNumberFormat="1" applyFont="1" applyFill="1" applyBorder="1" applyAlignment="1" applyProtection="1">
      <alignment horizontal="left"/>
    </xf>
    <xf numFmtId="0" fontId="3" fillId="0" borderId="0" xfId="0" applyFont="1" applyFill="1" applyAlignment="1" applyProtection="1">
      <alignment wrapText="1"/>
    </xf>
    <xf numFmtId="0" fontId="3" fillId="0" borderId="0" xfId="0" applyFont="1" applyBorder="1"/>
    <xf numFmtId="0" fontId="5" fillId="2" borderId="0" xfId="0" applyNumberFormat="1" applyFont="1" applyFill="1" applyBorder="1" applyAlignment="1" applyProtection="1">
      <alignment horizontal="left"/>
    </xf>
    <xf numFmtId="0" fontId="3" fillId="2" borderId="0" xfId="0" applyNumberFormat="1" applyFont="1" applyFill="1" applyBorder="1" applyAlignment="1" applyProtection="1">
      <alignment horizontal="left" wrapText="1"/>
    </xf>
    <xf numFmtId="164" fontId="6" fillId="2" borderId="0" xfId="0" applyNumberFormat="1" applyFont="1" applyFill="1" applyBorder="1" applyAlignment="1" applyProtection="1">
      <protection locked="0"/>
    </xf>
    <xf numFmtId="0" fontId="3" fillId="2" borderId="2" xfId="0" applyNumberFormat="1" applyFont="1" applyFill="1" applyBorder="1" applyAlignment="1" applyProtection="1">
      <alignment horizontal="center" vertical="center" wrapText="1"/>
    </xf>
    <xf numFmtId="0" fontId="3" fillId="2" borderId="4" xfId="0" applyNumberFormat="1" applyFont="1" applyFill="1" applyBorder="1" applyAlignment="1" applyProtection="1">
      <alignment horizontal="center" vertical="center" wrapText="1"/>
    </xf>
    <xf numFmtId="0" fontId="3" fillId="0" borderId="56" xfId="0" applyNumberFormat="1" applyFont="1" applyFill="1" applyBorder="1" applyAlignment="1" applyProtection="1">
      <alignment vertical="center"/>
    </xf>
    <xf numFmtId="0" fontId="3" fillId="0" borderId="46" xfId="0" applyFont="1" applyBorder="1" applyAlignment="1" applyProtection="1">
      <alignment horizontal="left" vertical="center"/>
    </xf>
    <xf numFmtId="0" fontId="3" fillId="0" borderId="46" xfId="0" applyFont="1" applyBorder="1" applyAlignment="1"/>
    <xf numFmtId="0" fontId="3" fillId="0" borderId="56" xfId="0" applyFont="1" applyBorder="1" applyAlignment="1" applyProtection="1">
      <alignment horizontal="left" vertical="center"/>
    </xf>
    <xf numFmtId="0" fontId="3" fillId="0" borderId="3" xfId="0" applyFont="1" applyBorder="1" applyAlignment="1" applyProtection="1">
      <alignment horizontal="left" vertical="center"/>
    </xf>
    <xf numFmtId="0" fontId="1" fillId="2" borderId="0" xfId="0" applyNumberFormat="1" applyFont="1" applyFill="1" applyBorder="1" applyAlignment="1" applyProtection="1">
      <alignment horizontal="left"/>
    </xf>
    <xf numFmtId="0" fontId="3" fillId="2" borderId="2" xfId="0" applyNumberFormat="1" applyFont="1" applyFill="1" applyBorder="1" applyAlignment="1" applyProtection="1">
      <alignment horizontal="center" vertical="center"/>
    </xf>
    <xf numFmtId="0" fontId="9" fillId="2" borderId="0" xfId="0" applyFont="1" applyFill="1"/>
    <xf numFmtId="0" fontId="3" fillId="2" borderId="35" xfId="0" applyNumberFormat="1" applyFont="1" applyFill="1" applyBorder="1" applyAlignment="1" applyProtection="1">
      <alignment horizontal="left"/>
    </xf>
    <xf numFmtId="0" fontId="3" fillId="2" borderId="19" xfId="0" applyNumberFormat="1" applyFont="1" applyFill="1" applyBorder="1" applyAlignment="1" applyProtection="1">
      <alignment horizontal="left"/>
    </xf>
    <xf numFmtId="0" fontId="3" fillId="2" borderId="25" xfId="0" applyNumberFormat="1" applyFont="1" applyFill="1" applyBorder="1" applyAlignment="1" applyProtection="1">
      <alignment wrapText="1"/>
    </xf>
    <xf numFmtId="0" fontId="8" fillId="2" borderId="0" xfId="0" applyFont="1" applyFill="1" applyAlignment="1" applyProtection="1"/>
    <xf numFmtId="0" fontId="8" fillId="2" borderId="0" xfId="0" applyFont="1" applyFill="1" applyBorder="1" applyAlignment="1" applyProtection="1"/>
    <xf numFmtId="0" fontId="3" fillId="2" borderId="2" xfId="0" applyFont="1" applyFill="1" applyBorder="1" applyAlignment="1" applyProtection="1">
      <alignment horizontal="center" vertical="center" wrapText="1"/>
    </xf>
    <xf numFmtId="0" fontId="3" fillId="2" borderId="0" xfId="0" applyFont="1" applyFill="1" applyBorder="1" applyAlignment="1" applyProtection="1">
      <alignment horizontal="center" vertical="center" wrapText="1"/>
    </xf>
    <xf numFmtId="0" fontId="3" fillId="2" borderId="52" xfId="0" applyFont="1" applyFill="1" applyBorder="1" applyAlignment="1" applyProtection="1">
      <alignment vertical="center"/>
    </xf>
    <xf numFmtId="0" fontId="3" fillId="2" borderId="58" xfId="0" applyFont="1" applyFill="1" applyBorder="1" applyAlignment="1" applyProtection="1">
      <alignment vertical="center"/>
    </xf>
    <xf numFmtId="0" fontId="3" fillId="2" borderId="11" xfId="0" applyFont="1" applyFill="1" applyBorder="1" applyAlignment="1" applyProtection="1">
      <alignment vertical="center"/>
    </xf>
    <xf numFmtId="3" fontId="3" fillId="3" borderId="2" xfId="0" applyNumberFormat="1" applyFont="1" applyFill="1" applyBorder="1" applyAlignment="1" applyProtection="1">
      <protection locked="0"/>
    </xf>
    <xf numFmtId="0" fontId="3" fillId="0" borderId="0" xfId="0" applyNumberFormat="1" applyFont="1" applyFill="1" applyBorder="1" applyAlignment="1" applyProtection="1">
      <alignment horizontal="left" wrapText="1"/>
    </xf>
    <xf numFmtId="164" fontId="6" fillId="0" borderId="0" xfId="0" applyNumberFormat="1" applyFont="1" applyFill="1" applyBorder="1" applyAlignment="1" applyProtection="1">
      <protection locked="0"/>
    </xf>
    <xf numFmtId="0" fontId="6" fillId="0" borderId="0" xfId="0" applyFont="1" applyFill="1" applyAlignment="1" applyProtection="1">
      <alignment vertical="center"/>
    </xf>
    <xf numFmtId="0" fontId="3" fillId="2" borderId="7" xfId="0" applyNumberFormat="1" applyFont="1" applyFill="1" applyBorder="1" applyAlignment="1" applyProtection="1">
      <alignment horizontal="center" vertical="center" wrapText="1"/>
    </xf>
    <xf numFmtId="0" fontId="3" fillId="0" borderId="35" xfId="0" applyNumberFormat="1" applyFont="1" applyFill="1" applyBorder="1" applyAlignment="1" applyProtection="1">
      <alignment horizontal="left" vertical="center" wrapText="1"/>
    </xf>
    <xf numFmtId="3" fontId="3" fillId="3" borderId="73" xfId="0" applyNumberFormat="1" applyFont="1" applyFill="1" applyBorder="1" applyAlignment="1" applyProtection="1">
      <protection locked="0"/>
    </xf>
    <xf numFmtId="0" fontId="3" fillId="0" borderId="19" xfId="0" applyNumberFormat="1" applyFont="1" applyFill="1" applyBorder="1" applyAlignment="1" applyProtection="1">
      <alignment horizontal="left" vertical="center" wrapText="1"/>
    </xf>
    <xf numFmtId="3" fontId="3" fillId="3" borderId="74" xfId="0" applyNumberFormat="1" applyFont="1" applyFill="1" applyBorder="1" applyAlignment="1" applyProtection="1">
      <protection locked="0"/>
    </xf>
    <xf numFmtId="0" fontId="3" fillId="0" borderId="25" xfId="0" applyNumberFormat="1" applyFont="1" applyFill="1" applyBorder="1" applyAlignment="1" applyProtection="1">
      <alignment horizontal="left" vertical="center" wrapText="1"/>
    </xf>
    <xf numFmtId="3" fontId="3" fillId="3" borderId="75" xfId="0" applyNumberFormat="1" applyFont="1" applyFill="1" applyBorder="1" applyAlignment="1" applyProtection="1">
      <protection locked="0"/>
    </xf>
    <xf numFmtId="0" fontId="3" fillId="0" borderId="0" xfId="0" applyFont="1" applyProtection="1"/>
    <xf numFmtId="0" fontId="3" fillId="0" borderId="2" xfId="0" applyNumberFormat="1" applyFont="1" applyFill="1" applyBorder="1" applyAlignment="1" applyProtection="1">
      <alignment horizontal="center" vertical="center"/>
    </xf>
    <xf numFmtId="0" fontId="3" fillId="0" borderId="57" xfId="0" applyFont="1" applyFill="1" applyBorder="1" applyAlignment="1" applyProtection="1">
      <alignment horizontal="center" vertical="center" wrapText="1"/>
    </xf>
    <xf numFmtId="0" fontId="3" fillId="0" borderId="76" xfId="0" applyNumberFormat="1"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3" fillId="0" borderId="4" xfId="0" applyNumberFormat="1" applyFont="1" applyFill="1" applyBorder="1" applyAlignment="1" applyProtection="1">
      <alignment horizontal="center" vertical="center" wrapText="1"/>
    </xf>
    <xf numFmtId="3" fontId="3" fillId="3" borderId="43" xfId="0" applyNumberFormat="1" applyFont="1" applyFill="1" applyBorder="1" applyAlignment="1" applyProtection="1">
      <protection locked="0"/>
    </xf>
    <xf numFmtId="3" fontId="3" fillId="3" borderId="78" xfId="0" applyNumberFormat="1" applyFont="1" applyFill="1" applyBorder="1" applyAlignment="1" applyProtection="1">
      <protection locked="0"/>
    </xf>
    <xf numFmtId="3" fontId="3" fillId="3" borderId="79" xfId="0" applyNumberFormat="1" applyFont="1" applyFill="1" applyBorder="1" applyAlignment="1" applyProtection="1">
      <protection locked="0"/>
    </xf>
    <xf numFmtId="3" fontId="3" fillId="3" borderId="46" xfId="0" applyNumberFormat="1" applyFont="1" applyFill="1" applyBorder="1" applyAlignment="1" applyProtection="1">
      <protection locked="0"/>
    </xf>
    <xf numFmtId="3" fontId="3" fillId="3" borderId="80" xfId="0" applyNumberFormat="1" applyFont="1" applyFill="1" applyBorder="1" applyAlignment="1" applyProtection="1">
      <protection locked="0"/>
    </xf>
    <xf numFmtId="3" fontId="3" fillId="3" borderId="81" xfId="0" applyNumberFormat="1" applyFont="1" applyFill="1" applyBorder="1" applyAlignment="1" applyProtection="1">
      <protection locked="0"/>
    </xf>
    <xf numFmtId="3" fontId="3" fillId="3" borderId="48" xfId="0" applyNumberFormat="1" applyFont="1" applyFill="1" applyBorder="1" applyAlignment="1" applyProtection="1">
      <protection locked="0"/>
    </xf>
    <xf numFmtId="3" fontId="3" fillId="3" borderId="82" xfId="0" applyNumberFormat="1" applyFont="1" applyFill="1" applyBorder="1" applyAlignment="1" applyProtection="1">
      <protection locked="0"/>
    </xf>
    <xf numFmtId="3" fontId="3" fillId="3" borderId="83" xfId="0" applyNumberFormat="1" applyFont="1" applyFill="1" applyBorder="1" applyAlignment="1" applyProtection="1">
      <protection locked="0"/>
    </xf>
    <xf numFmtId="0" fontId="3" fillId="0" borderId="45" xfId="0" applyNumberFormat="1" applyFont="1" applyFill="1" applyBorder="1" applyAlignment="1" applyProtection="1">
      <alignment horizontal="left" vertical="center" wrapText="1"/>
    </xf>
    <xf numFmtId="3" fontId="3" fillId="3" borderId="64" xfId="0" applyNumberFormat="1" applyFont="1" applyFill="1" applyBorder="1" applyAlignment="1" applyProtection="1">
      <protection locked="0"/>
    </xf>
    <xf numFmtId="3" fontId="3" fillId="3" borderId="84" xfId="0" applyNumberFormat="1" applyFont="1" applyFill="1" applyBorder="1" applyAlignment="1" applyProtection="1">
      <protection locked="0"/>
    </xf>
    <xf numFmtId="3" fontId="3" fillId="3" borderId="85" xfId="0" applyNumberFormat="1" applyFont="1" applyFill="1" applyBorder="1" applyAlignment="1" applyProtection="1">
      <protection locked="0"/>
    </xf>
    <xf numFmtId="3" fontId="3" fillId="3" borderId="45" xfId="0" applyNumberFormat="1" applyFont="1" applyFill="1" applyBorder="1" applyAlignment="1" applyProtection="1">
      <protection locked="0"/>
    </xf>
    <xf numFmtId="3" fontId="3" fillId="3" borderId="56" xfId="0" applyNumberFormat="1" applyFont="1" applyFill="1" applyBorder="1" applyAlignment="1" applyProtection="1">
      <protection locked="0"/>
    </xf>
    <xf numFmtId="3" fontId="3" fillId="3" borderId="86" xfId="0" applyNumberFormat="1" applyFont="1" applyFill="1" applyBorder="1" applyAlignment="1" applyProtection="1">
      <protection locked="0"/>
    </xf>
    <xf numFmtId="3" fontId="3" fillId="3" borderId="87" xfId="0" applyNumberFormat="1" applyFont="1" applyFill="1" applyBorder="1" applyAlignment="1" applyProtection="1">
      <protection locked="0"/>
    </xf>
    <xf numFmtId="3" fontId="3" fillId="3" borderId="68" xfId="0" applyNumberFormat="1" applyFont="1" applyFill="1" applyBorder="1" applyAlignment="1" applyProtection="1">
      <protection locked="0"/>
    </xf>
    <xf numFmtId="0" fontId="5" fillId="2" borderId="0" xfId="0" applyFont="1" applyFill="1" applyBorder="1"/>
    <xf numFmtId="0" fontId="7" fillId="2" borderId="0" xfId="0" applyFont="1" applyFill="1" applyBorder="1"/>
    <xf numFmtId="0" fontId="2" fillId="2" borderId="0" xfId="0" applyFont="1" applyFill="1" applyBorder="1"/>
    <xf numFmtId="0" fontId="3" fillId="0" borderId="60" xfId="0" applyFont="1" applyFill="1" applyBorder="1" applyAlignment="1" applyProtection="1">
      <alignment horizontal="center" vertical="center" wrapText="1"/>
    </xf>
    <xf numFmtId="49" fontId="3" fillId="0" borderId="33" xfId="0" applyNumberFormat="1" applyFont="1" applyFill="1" applyBorder="1" applyAlignment="1" applyProtection="1">
      <alignment horizontal="center" vertical="center" wrapText="1"/>
    </xf>
    <xf numFmtId="0" fontId="3" fillId="0" borderId="61" xfId="0" applyFont="1" applyFill="1" applyBorder="1" applyAlignment="1" applyProtection="1">
      <alignment horizontal="center" vertical="center"/>
    </xf>
    <xf numFmtId="0" fontId="3" fillId="0" borderId="32" xfId="0" applyFont="1" applyFill="1" applyBorder="1" applyAlignment="1" applyProtection="1">
      <alignment horizontal="center" vertical="center"/>
    </xf>
    <xf numFmtId="0" fontId="8" fillId="2" borderId="0" xfId="0" applyFont="1" applyFill="1" applyBorder="1"/>
    <xf numFmtId="0" fontId="3" fillId="2" borderId="3" xfId="0" applyFont="1" applyFill="1" applyBorder="1" applyAlignment="1">
      <alignment horizontal="left" wrapText="1"/>
    </xf>
    <xf numFmtId="0" fontId="3" fillId="2" borderId="52" xfId="0" applyFont="1" applyFill="1" applyBorder="1" applyAlignment="1">
      <alignment horizontal="left" wrapText="1"/>
    </xf>
    <xf numFmtId="0" fontId="3" fillId="2" borderId="63" xfId="0" applyFont="1" applyFill="1" applyBorder="1" applyAlignment="1">
      <alignment horizontal="left" wrapText="1"/>
    </xf>
    <xf numFmtId="0" fontId="3" fillId="2" borderId="46" xfId="0" applyFont="1" applyFill="1" applyBorder="1" applyAlignment="1">
      <alignment horizontal="left" wrapText="1"/>
    </xf>
    <xf numFmtId="0" fontId="8" fillId="0" borderId="0" xfId="0" applyFont="1" applyBorder="1" applyAlignment="1">
      <alignment wrapText="1"/>
    </xf>
    <xf numFmtId="0" fontId="8" fillId="6" borderId="0" xfId="0" applyFont="1" applyFill="1" applyBorder="1" applyAlignment="1">
      <alignment wrapText="1"/>
    </xf>
    <xf numFmtId="0" fontId="8" fillId="0" borderId="0" xfId="0" applyFont="1" applyAlignment="1">
      <alignment wrapText="1"/>
    </xf>
    <xf numFmtId="0" fontId="3" fillId="2" borderId="48" xfId="0" applyFont="1" applyFill="1" applyBorder="1" applyAlignment="1">
      <alignment horizontal="left" wrapText="1"/>
    </xf>
    <xf numFmtId="0" fontId="3" fillId="2" borderId="0" xfId="0" applyFont="1" applyFill="1" applyBorder="1" applyAlignment="1">
      <alignment horizontal="right" wrapText="1"/>
    </xf>
    <xf numFmtId="0" fontId="8" fillId="0" borderId="0" xfId="0" applyFont="1" applyFill="1" applyBorder="1" applyAlignment="1">
      <alignment wrapText="1"/>
    </xf>
    <xf numFmtId="0" fontId="3" fillId="2" borderId="64" xfId="0" applyFont="1" applyFill="1" applyBorder="1" applyAlignment="1">
      <alignment horizontal="left" wrapText="1"/>
    </xf>
    <xf numFmtId="0" fontId="3" fillId="2" borderId="0" xfId="0" applyFont="1" applyFill="1" applyBorder="1" applyAlignment="1">
      <alignment horizontal="left" wrapText="1"/>
    </xf>
    <xf numFmtId="3" fontId="3" fillId="3" borderId="65" xfId="0" applyNumberFormat="1" applyFont="1" applyFill="1" applyBorder="1" applyAlignment="1" applyProtection="1">
      <alignment wrapText="1"/>
      <protection locked="0"/>
    </xf>
    <xf numFmtId="3" fontId="3" fillId="3" borderId="90" xfId="0" applyNumberFormat="1" applyFont="1" applyFill="1" applyBorder="1" applyAlignment="1" applyProtection="1">
      <alignment wrapText="1"/>
      <protection locked="0"/>
    </xf>
    <xf numFmtId="3" fontId="3" fillId="3" borderId="91" xfId="0" applyNumberFormat="1" applyFont="1" applyFill="1" applyBorder="1" applyAlignment="1" applyProtection="1">
      <alignment wrapText="1"/>
      <protection locked="0"/>
    </xf>
    <xf numFmtId="0" fontId="3" fillId="0" borderId="19" xfId="0" applyNumberFormat="1" applyFont="1" applyFill="1" applyBorder="1" applyAlignment="1" applyProtection="1">
      <alignment horizontal="left" vertical="center"/>
    </xf>
    <xf numFmtId="0" fontId="3" fillId="0" borderId="6" xfId="0" applyNumberFormat="1" applyFont="1" applyFill="1" applyBorder="1" applyAlignment="1" applyProtection="1">
      <alignment horizontal="left" vertical="center"/>
    </xf>
    <xf numFmtId="3" fontId="3" fillId="3" borderId="66" xfId="0" applyNumberFormat="1" applyFont="1" applyFill="1" applyBorder="1" applyAlignment="1" applyProtection="1">
      <alignment wrapText="1"/>
      <protection locked="0"/>
    </xf>
    <xf numFmtId="3" fontId="3" fillId="3" borderId="92" xfId="0" applyNumberFormat="1" applyFont="1" applyFill="1" applyBorder="1" applyAlignment="1" applyProtection="1">
      <alignment wrapText="1"/>
      <protection locked="0"/>
    </xf>
    <xf numFmtId="3" fontId="3" fillId="0" borderId="31" xfId="0" applyNumberFormat="1" applyFont="1" applyFill="1" applyBorder="1" applyAlignment="1" applyProtection="1"/>
    <xf numFmtId="3" fontId="3" fillId="0" borderId="93" xfId="0" applyNumberFormat="1" applyFont="1" applyFill="1" applyBorder="1" applyAlignment="1" applyProtection="1"/>
    <xf numFmtId="0" fontId="2" fillId="0" borderId="0" xfId="0" applyFont="1" applyFill="1" applyBorder="1"/>
    <xf numFmtId="3" fontId="3" fillId="2" borderId="13" xfId="0" applyNumberFormat="1" applyFont="1" applyFill="1" applyBorder="1" applyAlignment="1" applyProtection="1"/>
    <xf numFmtId="3" fontId="3" fillId="2" borderId="19" xfId="0" applyNumberFormat="1" applyFont="1" applyFill="1" applyBorder="1" applyAlignment="1" applyProtection="1"/>
    <xf numFmtId="3" fontId="3" fillId="2" borderId="25" xfId="0" applyNumberFormat="1" applyFont="1" applyFill="1" applyBorder="1" applyAlignment="1" applyProtection="1"/>
    <xf numFmtId="0" fontId="5" fillId="0" borderId="0" xfId="0" applyFont="1" applyFill="1" applyBorder="1"/>
    <xf numFmtId="0" fontId="3" fillId="0" borderId="43" xfId="0" applyFont="1" applyFill="1" applyBorder="1" applyAlignment="1"/>
    <xf numFmtId="0" fontId="3" fillId="0" borderId="46" xfId="0" applyFont="1" applyBorder="1" applyAlignment="1">
      <alignment wrapText="1"/>
    </xf>
    <xf numFmtId="0" fontId="3" fillId="0" borderId="46" xfId="0" applyFont="1" applyFill="1" applyBorder="1" applyAlignment="1"/>
    <xf numFmtId="0" fontId="3" fillId="0" borderId="46" xfId="0" applyFont="1" applyFill="1" applyBorder="1" applyAlignment="1">
      <alignment vertical="center" wrapText="1"/>
    </xf>
    <xf numFmtId="0" fontId="3" fillId="0" borderId="48" xfId="0" applyFont="1" applyBorder="1" applyAlignment="1"/>
    <xf numFmtId="0" fontId="2" fillId="6" borderId="0" xfId="0" applyFont="1" applyFill="1" applyBorder="1"/>
    <xf numFmtId="0" fontId="3" fillId="5" borderId="0" xfId="0" applyFont="1" applyFill="1" applyBorder="1"/>
    <xf numFmtId="0" fontId="4" fillId="2" borderId="0"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xf>
    <xf numFmtId="0" fontId="3" fillId="0" borderId="3" xfId="0" applyFont="1" applyBorder="1" applyAlignment="1" applyProtection="1">
      <alignment horizontal="left" vertical="center"/>
    </xf>
    <xf numFmtId="0" fontId="3" fillId="0" borderId="6" xfId="0" applyFont="1" applyFill="1" applyBorder="1" applyAlignment="1" applyProtection="1">
      <alignment horizontal="center" vertical="center"/>
    </xf>
    <xf numFmtId="0" fontId="3" fillId="0" borderId="1" xfId="0" applyFont="1" applyBorder="1" applyAlignment="1" applyProtection="1">
      <alignment horizontal="center" vertical="center" wrapText="1"/>
    </xf>
    <xf numFmtId="0" fontId="3" fillId="0" borderId="3" xfId="0" applyFont="1" applyBorder="1" applyAlignment="1" applyProtection="1">
      <alignment horizontal="center" vertical="center"/>
    </xf>
    <xf numFmtId="0" fontId="3" fillId="0" borderId="2" xfId="0" applyNumberFormat="1" applyFont="1" applyFill="1" applyBorder="1" applyAlignment="1" applyProtection="1">
      <alignment horizontal="center" vertical="center" wrapText="1"/>
    </xf>
    <xf numFmtId="0" fontId="3" fillId="0" borderId="6" xfId="0" applyFont="1" applyFill="1" applyBorder="1" applyAlignment="1" applyProtection="1">
      <alignment horizontal="center" vertical="center"/>
    </xf>
    <xf numFmtId="0" fontId="3" fillId="0" borderId="1" xfId="0" applyFont="1" applyBorder="1" applyAlignment="1" applyProtection="1">
      <alignment horizontal="center" vertical="center" wrapText="1"/>
    </xf>
    <xf numFmtId="0" fontId="3" fillId="0" borderId="3" xfId="0" applyFont="1" applyBorder="1" applyAlignment="1" applyProtection="1">
      <alignment horizontal="center" vertical="center"/>
    </xf>
    <xf numFmtId="0" fontId="3" fillId="0" borderId="2"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wrapText="1"/>
    </xf>
    <xf numFmtId="0" fontId="3" fillId="0" borderId="3" xfId="0" applyFont="1" applyBorder="1" applyAlignment="1" applyProtection="1">
      <alignment horizontal="left" vertical="center"/>
    </xf>
    <xf numFmtId="0" fontId="4" fillId="2" borderId="0"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xf>
    <xf numFmtId="0" fontId="3" fillId="0" borderId="3" xfId="0" applyFont="1" applyBorder="1" applyAlignment="1" applyProtection="1">
      <alignment horizontal="left" vertical="center"/>
    </xf>
    <xf numFmtId="0" fontId="3" fillId="0" borderId="6" xfId="0" applyFont="1" applyFill="1" applyBorder="1" applyAlignment="1" applyProtection="1">
      <alignment horizontal="center" vertical="center"/>
    </xf>
    <xf numFmtId="0" fontId="3" fillId="0" borderId="1" xfId="0" applyFont="1" applyBorder="1" applyAlignment="1" applyProtection="1">
      <alignment horizontal="center" vertical="center" wrapText="1"/>
    </xf>
    <xf numFmtId="0" fontId="3" fillId="0" borderId="3" xfId="0" applyFont="1" applyBorder="1" applyAlignment="1" applyProtection="1">
      <alignment horizontal="center" vertical="center"/>
    </xf>
    <xf numFmtId="0" fontId="3" fillId="0" borderId="2" xfId="0" applyNumberFormat="1" applyFont="1" applyFill="1" applyBorder="1" applyAlignment="1" applyProtection="1">
      <alignment horizontal="center" vertical="center" wrapText="1"/>
    </xf>
    <xf numFmtId="0" fontId="3" fillId="0" borderId="6" xfId="0" applyFont="1" applyFill="1" applyBorder="1" applyAlignment="1" applyProtection="1">
      <alignment horizontal="center" vertical="center"/>
    </xf>
    <xf numFmtId="0" fontId="3" fillId="0" borderId="1" xfId="0" applyFont="1" applyBorder="1" applyAlignment="1" applyProtection="1">
      <alignment horizontal="center" vertical="center" wrapText="1"/>
    </xf>
    <xf numFmtId="0" fontId="3" fillId="0" borderId="3" xfId="0" applyFont="1" applyBorder="1" applyAlignment="1" applyProtection="1">
      <alignment horizontal="center" vertical="center"/>
    </xf>
    <xf numFmtId="0" fontId="3" fillId="0" borderId="2"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wrapText="1"/>
    </xf>
    <xf numFmtId="0" fontId="3" fillId="0" borderId="3" xfId="0" applyFont="1" applyBorder="1" applyAlignment="1" applyProtection="1">
      <alignment horizontal="left" vertical="center"/>
    </xf>
    <xf numFmtId="0" fontId="4" fillId="2" borderId="0"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xf>
    <xf numFmtId="0" fontId="3" fillId="0" borderId="3" xfId="0" applyFont="1" applyBorder="1" applyAlignment="1" applyProtection="1">
      <alignment horizontal="left" vertical="center"/>
    </xf>
    <xf numFmtId="0" fontId="3" fillId="0" borderId="6" xfId="0" applyFont="1" applyFill="1" applyBorder="1" applyAlignment="1" applyProtection="1">
      <alignment horizontal="center" vertical="center"/>
    </xf>
    <xf numFmtId="0" fontId="3" fillId="0" borderId="1" xfId="0" applyFont="1" applyBorder="1" applyAlignment="1" applyProtection="1">
      <alignment horizontal="center" vertical="center" wrapText="1"/>
    </xf>
    <xf numFmtId="0" fontId="3" fillId="0" borderId="3" xfId="0" applyFont="1" applyBorder="1" applyAlignment="1" applyProtection="1">
      <alignment horizontal="center" vertical="center"/>
    </xf>
    <xf numFmtId="0" fontId="3" fillId="0" borderId="2" xfId="0" applyNumberFormat="1" applyFont="1" applyFill="1" applyBorder="1" applyAlignment="1" applyProtection="1">
      <alignment horizontal="center" vertical="center" wrapText="1"/>
    </xf>
    <xf numFmtId="0" fontId="3" fillId="0" borderId="6" xfId="0" applyFont="1" applyFill="1" applyBorder="1" applyAlignment="1" applyProtection="1">
      <alignment horizontal="center" vertical="center"/>
    </xf>
    <xf numFmtId="0" fontId="3" fillId="0" borderId="1" xfId="0" applyFont="1" applyBorder="1" applyAlignment="1" applyProtection="1">
      <alignment horizontal="center" vertical="center" wrapText="1"/>
    </xf>
    <xf numFmtId="0" fontId="3" fillId="0" borderId="3" xfId="0" applyFont="1" applyBorder="1" applyAlignment="1" applyProtection="1">
      <alignment horizontal="center" vertical="center"/>
    </xf>
    <xf numFmtId="0" fontId="3" fillId="0" borderId="2"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wrapText="1"/>
    </xf>
    <xf numFmtId="0" fontId="3" fillId="0" borderId="3" xfId="0" applyFont="1" applyBorder="1" applyAlignment="1" applyProtection="1">
      <alignment horizontal="left" vertical="center"/>
    </xf>
    <xf numFmtId="0" fontId="4" fillId="2" borderId="0"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xf>
    <xf numFmtId="0" fontId="3" fillId="0" borderId="3" xfId="0" applyFont="1" applyBorder="1" applyAlignment="1" applyProtection="1">
      <alignment horizontal="left" vertical="center"/>
    </xf>
    <xf numFmtId="0" fontId="3" fillId="0" borderId="6" xfId="0" applyFont="1" applyFill="1" applyBorder="1" applyAlignment="1" applyProtection="1">
      <alignment horizontal="center" vertical="center"/>
    </xf>
    <xf numFmtId="0" fontId="3" fillId="0" borderId="1" xfId="0" applyFont="1" applyBorder="1" applyAlignment="1" applyProtection="1">
      <alignment horizontal="center" vertical="center" wrapText="1"/>
    </xf>
    <xf numFmtId="0" fontId="3" fillId="0" borderId="3" xfId="0" applyFont="1" applyBorder="1" applyAlignment="1" applyProtection="1">
      <alignment horizontal="center" vertical="center"/>
    </xf>
    <xf numFmtId="0" fontId="3" fillId="0" borderId="2" xfId="0" applyNumberFormat="1" applyFont="1" applyFill="1" applyBorder="1" applyAlignment="1" applyProtection="1">
      <alignment horizontal="center" vertical="center" wrapText="1"/>
    </xf>
    <xf numFmtId="0" fontId="3" fillId="0" borderId="6" xfId="0" applyFont="1" applyFill="1" applyBorder="1" applyAlignment="1" applyProtection="1">
      <alignment horizontal="center" vertical="center"/>
    </xf>
    <xf numFmtId="0" fontId="3" fillId="0" borderId="1" xfId="0" applyFont="1" applyBorder="1" applyAlignment="1" applyProtection="1">
      <alignment horizontal="center" vertical="center" wrapText="1"/>
    </xf>
    <xf numFmtId="0" fontId="3" fillId="0" borderId="3" xfId="0" applyFont="1" applyBorder="1" applyAlignment="1" applyProtection="1">
      <alignment horizontal="center" vertical="center"/>
    </xf>
    <xf numFmtId="0" fontId="3" fillId="0" borderId="2"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wrapText="1"/>
    </xf>
    <xf numFmtId="0" fontId="3" fillId="0" borderId="3" xfId="0" applyFont="1" applyBorder="1" applyAlignment="1" applyProtection="1">
      <alignment horizontal="left" vertical="center"/>
    </xf>
    <xf numFmtId="0" fontId="4" fillId="2" borderId="0"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xf>
    <xf numFmtId="0" fontId="3" fillId="0" borderId="3" xfId="0" applyFont="1" applyBorder="1" applyAlignment="1" applyProtection="1">
      <alignment horizontal="left" vertical="center"/>
    </xf>
    <xf numFmtId="0" fontId="3" fillId="0" borderId="6" xfId="0" applyFont="1" applyFill="1" applyBorder="1" applyAlignment="1" applyProtection="1">
      <alignment horizontal="center" vertical="center"/>
    </xf>
    <xf numFmtId="0" fontId="3" fillId="0" borderId="1" xfId="0" applyFont="1" applyBorder="1" applyAlignment="1" applyProtection="1">
      <alignment horizontal="center" vertical="center" wrapText="1"/>
    </xf>
    <xf numFmtId="0" fontId="3" fillId="0" borderId="3" xfId="0" applyFont="1" applyBorder="1" applyAlignment="1" applyProtection="1">
      <alignment horizontal="center" vertical="center"/>
    </xf>
    <xf numFmtId="0" fontId="3" fillId="0" borderId="2" xfId="0" applyNumberFormat="1" applyFont="1" applyFill="1" applyBorder="1" applyAlignment="1" applyProtection="1">
      <alignment horizontal="center" vertical="center" wrapText="1"/>
    </xf>
    <xf numFmtId="0" fontId="3" fillId="0" borderId="6" xfId="0" applyFont="1" applyFill="1" applyBorder="1" applyAlignment="1" applyProtection="1">
      <alignment horizontal="center" vertical="center"/>
    </xf>
    <xf numFmtId="0" fontId="3" fillId="0" borderId="1" xfId="0" applyFont="1" applyBorder="1" applyAlignment="1" applyProtection="1">
      <alignment horizontal="center" vertical="center" wrapText="1"/>
    </xf>
    <xf numFmtId="0" fontId="3" fillId="0" borderId="3" xfId="0" applyFont="1" applyBorder="1" applyAlignment="1" applyProtection="1">
      <alignment horizontal="center" vertical="center"/>
    </xf>
    <xf numFmtId="0" fontId="3" fillId="0" borderId="2"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wrapText="1"/>
    </xf>
    <xf numFmtId="0" fontId="3" fillId="0" borderId="3" xfId="0" applyFont="1" applyBorder="1" applyAlignment="1" applyProtection="1">
      <alignment horizontal="left" vertical="center"/>
    </xf>
    <xf numFmtId="0" fontId="4" fillId="2" borderId="0"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xf>
    <xf numFmtId="0" fontId="3" fillId="0" borderId="3" xfId="0" applyFont="1" applyBorder="1" applyAlignment="1" applyProtection="1">
      <alignment horizontal="left" vertical="center"/>
    </xf>
    <xf numFmtId="0" fontId="3" fillId="0" borderId="6" xfId="0" applyFont="1" applyFill="1" applyBorder="1" applyAlignment="1" applyProtection="1">
      <alignment horizontal="center" vertical="center"/>
    </xf>
    <xf numFmtId="0" fontId="3" fillId="0" borderId="1" xfId="0" applyFont="1" applyBorder="1" applyAlignment="1" applyProtection="1">
      <alignment horizontal="center" vertical="center" wrapText="1"/>
    </xf>
    <xf numFmtId="0" fontId="3" fillId="0" borderId="3" xfId="0" applyFont="1" applyBorder="1" applyAlignment="1" applyProtection="1">
      <alignment horizontal="center" vertical="center"/>
    </xf>
    <xf numFmtId="0" fontId="3" fillId="0" borderId="2" xfId="0" applyNumberFormat="1" applyFont="1" applyFill="1" applyBorder="1" applyAlignment="1" applyProtection="1">
      <alignment horizontal="center" vertical="center" wrapText="1"/>
    </xf>
    <xf numFmtId="0" fontId="3" fillId="0" borderId="6" xfId="0" applyFont="1" applyFill="1" applyBorder="1" applyAlignment="1" applyProtection="1">
      <alignment horizontal="center" vertical="center"/>
    </xf>
    <xf numFmtId="0" fontId="3" fillId="0" borderId="1" xfId="0" applyFont="1" applyBorder="1" applyAlignment="1" applyProtection="1">
      <alignment horizontal="center" vertical="center" wrapText="1"/>
    </xf>
    <xf numFmtId="0" fontId="3" fillId="0" borderId="3" xfId="0" applyFont="1" applyBorder="1" applyAlignment="1" applyProtection="1">
      <alignment horizontal="center" vertical="center"/>
    </xf>
    <xf numFmtId="0" fontId="3" fillId="0" borderId="2"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wrapText="1"/>
    </xf>
    <xf numFmtId="0" fontId="3" fillId="0" borderId="3" xfId="0" applyFont="1" applyBorder="1" applyAlignment="1" applyProtection="1">
      <alignment horizontal="left" vertical="center"/>
    </xf>
    <xf numFmtId="0" fontId="4" fillId="2" borderId="0" xfId="0" applyFont="1" applyFill="1" applyBorder="1" applyAlignment="1" applyProtection="1">
      <alignment horizontal="center" vertical="center" wrapText="1"/>
    </xf>
    <xf numFmtId="49" fontId="3" fillId="2" borderId="3" xfId="0" applyNumberFormat="1" applyFont="1" applyFill="1" applyBorder="1" applyAlignment="1">
      <alignment horizontal="center" vertical="center" wrapText="1"/>
    </xf>
    <xf numFmtId="49" fontId="3" fillId="2" borderId="4" xfId="0" applyNumberFormat="1" applyFont="1" applyFill="1" applyBorder="1" applyAlignment="1">
      <alignment horizontal="center" vertical="center" wrapText="1"/>
    </xf>
    <xf numFmtId="0" fontId="3" fillId="0" borderId="1"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xf>
    <xf numFmtId="0" fontId="3" fillId="0" borderId="4"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6" xfId="0" applyFont="1" applyFill="1" applyBorder="1" applyAlignment="1" applyProtection="1">
      <alignment horizontal="center" vertical="center"/>
    </xf>
    <xf numFmtId="0" fontId="3" fillId="0" borderId="1" xfId="0" applyFont="1" applyBorder="1" applyAlignment="1" applyProtection="1">
      <alignment horizontal="center" vertical="center" wrapText="1"/>
    </xf>
    <xf numFmtId="0" fontId="3" fillId="0" borderId="6" xfId="0" applyFont="1" applyBorder="1" applyAlignment="1" applyProtection="1">
      <alignment horizontal="center" vertical="center" wrapText="1"/>
    </xf>
    <xf numFmtId="0" fontId="3" fillId="0" borderId="3" xfId="0" applyFont="1" applyBorder="1" applyAlignment="1" applyProtection="1">
      <alignment horizontal="center" vertical="center"/>
    </xf>
    <xf numFmtId="0" fontId="3" fillId="0" borderId="31" xfId="0" applyFont="1" applyBorder="1" applyAlignment="1" applyProtection="1">
      <alignment horizontal="center" vertical="center"/>
    </xf>
    <xf numFmtId="0" fontId="3" fillId="0" borderId="4" xfId="0" applyFont="1" applyBorder="1" applyAlignment="1" applyProtection="1">
      <alignment horizontal="center" vertical="center"/>
    </xf>
    <xf numFmtId="0" fontId="3" fillId="0" borderId="59" xfId="0" applyFont="1" applyFill="1" applyBorder="1" applyAlignment="1" applyProtection="1">
      <alignment horizontal="center" vertical="center" wrapText="1"/>
    </xf>
    <xf numFmtId="0" fontId="3" fillId="0" borderId="58" xfId="0" applyFont="1" applyFill="1" applyBorder="1" applyAlignment="1" applyProtection="1">
      <alignment horizontal="center" vertical="center" wrapText="1"/>
    </xf>
    <xf numFmtId="0" fontId="3" fillId="0" borderId="88" xfId="0" applyNumberFormat="1" applyFont="1" applyFill="1" applyBorder="1" applyAlignment="1" applyProtection="1">
      <alignment horizontal="center" vertical="center" wrapText="1"/>
    </xf>
    <xf numFmtId="0" fontId="3" fillId="0" borderId="89" xfId="0" applyNumberFormat="1"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xf>
    <xf numFmtId="49" fontId="3" fillId="2" borderId="1" xfId="0" applyNumberFormat="1" applyFont="1" applyFill="1" applyBorder="1" applyAlignment="1">
      <alignment horizontal="center" vertical="center" wrapText="1"/>
    </xf>
    <xf numFmtId="49" fontId="3" fillId="2" borderId="45" xfId="0" applyNumberFormat="1" applyFont="1" applyFill="1" applyBorder="1" applyAlignment="1">
      <alignment horizontal="center" vertical="center" wrapText="1"/>
    </xf>
    <xf numFmtId="0" fontId="3" fillId="0" borderId="45" xfId="0" applyFont="1" applyFill="1" applyBorder="1" applyAlignment="1" applyProtection="1">
      <alignment horizontal="center" vertical="center" wrapText="1"/>
    </xf>
    <xf numFmtId="0" fontId="3" fillId="0" borderId="4" xfId="0" applyNumberFormat="1"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xf>
    <xf numFmtId="0" fontId="3" fillId="0" borderId="1" xfId="0" applyNumberFormat="1" applyFont="1" applyFill="1" applyBorder="1" applyAlignment="1" applyProtection="1">
      <alignment horizontal="center" vertical="center" wrapText="1"/>
    </xf>
    <xf numFmtId="0" fontId="3" fillId="0" borderId="6" xfId="0" applyNumberFormat="1" applyFont="1" applyFill="1" applyBorder="1" applyAlignment="1" applyProtection="1">
      <alignment horizontal="center" vertical="center" wrapText="1"/>
    </xf>
    <xf numFmtId="0" fontId="3" fillId="0" borderId="2" xfId="0" applyNumberFormat="1" applyFont="1" applyFill="1" applyBorder="1" applyAlignment="1" applyProtection="1">
      <alignment horizontal="center" vertical="center" wrapText="1"/>
    </xf>
    <xf numFmtId="0" fontId="3" fillId="0" borderId="72" xfId="0" applyNumberFormat="1" applyFont="1" applyFill="1" applyBorder="1" applyAlignment="1" applyProtection="1">
      <alignment horizontal="center" vertical="center" wrapText="1"/>
    </xf>
    <xf numFmtId="0" fontId="3" fillId="2" borderId="3" xfId="0" applyNumberFormat="1" applyFont="1" applyFill="1" applyBorder="1" applyAlignment="1" applyProtection="1">
      <alignment horizontal="center" vertical="center"/>
    </xf>
    <xf numFmtId="0" fontId="3" fillId="2" borderId="31" xfId="0" applyNumberFormat="1" applyFont="1" applyFill="1" applyBorder="1" applyAlignment="1" applyProtection="1">
      <alignment horizontal="center" vertical="center"/>
    </xf>
    <xf numFmtId="0" fontId="3" fillId="2" borderId="4" xfId="0" applyNumberFormat="1" applyFont="1" applyFill="1" applyBorder="1" applyAlignment="1" applyProtection="1">
      <alignment horizontal="center" vertical="center"/>
    </xf>
    <xf numFmtId="0" fontId="3" fillId="2" borderId="57" xfId="0" applyNumberFormat="1" applyFont="1" applyFill="1" applyBorder="1" applyAlignment="1" applyProtection="1">
      <alignment horizontal="center" vertical="center"/>
    </xf>
    <xf numFmtId="0" fontId="3" fillId="2" borderId="59" xfId="0" applyNumberFormat="1" applyFont="1" applyFill="1" applyBorder="1" applyAlignment="1" applyProtection="1">
      <alignment horizontal="center" vertical="center"/>
    </xf>
    <xf numFmtId="0" fontId="3" fillId="2" borderId="5" xfId="0" applyNumberFormat="1" applyFont="1" applyFill="1" applyBorder="1" applyAlignment="1" applyProtection="1">
      <alignment horizontal="center" vertical="center"/>
    </xf>
    <xf numFmtId="0" fontId="3" fillId="2" borderId="52" xfId="0" applyNumberFormat="1" applyFont="1" applyFill="1" applyBorder="1" applyAlignment="1" applyProtection="1">
      <alignment horizontal="center" vertical="center"/>
    </xf>
    <xf numFmtId="0" fontId="3" fillId="2" borderId="58" xfId="0" applyNumberFormat="1" applyFont="1" applyFill="1" applyBorder="1" applyAlignment="1" applyProtection="1">
      <alignment horizontal="center" vertical="center"/>
    </xf>
    <xf numFmtId="0" fontId="3" fillId="2" borderId="11" xfId="0" applyNumberFormat="1" applyFont="1" applyFill="1" applyBorder="1" applyAlignment="1" applyProtection="1">
      <alignment horizontal="center" vertical="center"/>
    </xf>
    <xf numFmtId="0" fontId="3" fillId="2" borderId="1" xfId="0" applyFont="1" applyFill="1" applyBorder="1" applyAlignment="1" applyProtection="1">
      <alignment horizontal="center" vertical="center" wrapText="1"/>
    </xf>
    <xf numFmtId="0" fontId="3" fillId="2" borderId="6" xfId="0" applyFont="1" applyFill="1" applyBorder="1" applyAlignment="1" applyProtection="1">
      <alignment horizontal="center" vertical="center" wrapText="1"/>
    </xf>
    <xf numFmtId="0" fontId="3" fillId="0" borderId="3" xfId="0" applyNumberFormat="1" applyFont="1" applyFill="1" applyBorder="1" applyAlignment="1" applyProtection="1">
      <alignment horizontal="center" vertical="center"/>
    </xf>
    <xf numFmtId="0" fontId="3" fillId="0" borderId="31" xfId="0" applyNumberFormat="1" applyFont="1" applyFill="1" applyBorder="1" applyAlignment="1" applyProtection="1">
      <alignment horizontal="center" vertical="center"/>
    </xf>
    <xf numFmtId="0" fontId="3" fillId="0" borderId="1" xfId="0" applyFont="1" applyBorder="1" applyAlignment="1" applyProtection="1">
      <alignment horizontal="center" vertical="center"/>
    </xf>
    <xf numFmtId="0" fontId="3" fillId="0" borderId="45" xfId="0" applyFont="1" applyBorder="1" applyAlignment="1" applyProtection="1">
      <alignment horizontal="center" vertical="center"/>
    </xf>
    <xf numFmtId="0" fontId="3" fillId="0" borderId="43" xfId="0" applyNumberFormat="1" applyFont="1" applyFill="1" applyBorder="1" applyAlignment="1" applyProtection="1">
      <alignment horizontal="left" wrapText="1"/>
    </xf>
    <xf numFmtId="0" fontId="3" fillId="0" borderId="44" xfId="0" applyNumberFormat="1" applyFont="1" applyFill="1" applyBorder="1" applyAlignment="1" applyProtection="1">
      <alignment horizontal="left" wrapText="1"/>
    </xf>
    <xf numFmtId="0" fontId="3" fillId="0" borderId="46" xfId="0" applyNumberFormat="1" applyFont="1" applyFill="1" applyBorder="1" applyAlignment="1" applyProtection="1">
      <alignment horizontal="left" wrapText="1"/>
    </xf>
    <xf numFmtId="0" fontId="3" fillId="0" borderId="47" xfId="0" applyNumberFormat="1" applyFont="1" applyFill="1" applyBorder="1" applyAlignment="1" applyProtection="1">
      <alignment horizontal="left" wrapText="1"/>
    </xf>
    <xf numFmtId="0" fontId="3" fillId="0" borderId="6" xfId="0" applyFont="1" applyBorder="1" applyAlignment="1" applyProtection="1">
      <alignment horizontal="center" vertical="center"/>
    </xf>
    <xf numFmtId="0" fontId="3" fillId="0" borderId="52" xfId="0" applyNumberFormat="1" applyFont="1" applyFill="1" applyBorder="1" applyAlignment="1" applyProtection="1">
      <alignment horizontal="left" wrapText="1"/>
    </xf>
    <xf numFmtId="0" fontId="3" fillId="0" borderId="11" xfId="0" applyNumberFormat="1" applyFont="1" applyFill="1" applyBorder="1" applyAlignment="1" applyProtection="1">
      <alignment horizontal="left" wrapText="1"/>
    </xf>
    <xf numFmtId="0" fontId="3" fillId="0" borderId="3" xfId="0" applyFont="1" applyBorder="1" applyAlignment="1" applyProtection="1">
      <alignment horizontal="left" vertical="center"/>
    </xf>
    <xf numFmtId="0" fontId="3" fillId="0" borderId="31" xfId="0" applyFont="1" applyBorder="1" applyAlignment="1" applyProtection="1">
      <alignment horizontal="left" vertical="center"/>
    </xf>
    <xf numFmtId="0" fontId="3" fillId="0" borderId="4" xfId="0" applyFont="1" applyBorder="1" applyAlignment="1" applyProtection="1">
      <alignment horizontal="left" vertical="center"/>
    </xf>
    <xf numFmtId="0" fontId="3" fillId="0" borderId="46" xfId="0" applyNumberFormat="1" applyFont="1" applyFill="1" applyBorder="1" applyAlignment="1" applyProtection="1">
      <alignment horizontal="left" vertical="center" wrapText="1"/>
    </xf>
    <xf numFmtId="0" fontId="3" fillId="0" borderId="47" xfId="0" applyNumberFormat="1" applyFont="1" applyFill="1" applyBorder="1" applyAlignment="1" applyProtection="1">
      <alignment horizontal="left" vertical="center" wrapText="1"/>
    </xf>
    <xf numFmtId="0" fontId="3" fillId="0" borderId="2" xfId="0" applyFont="1" applyBorder="1" applyAlignment="1" applyProtection="1">
      <alignment horizontal="center" vertical="center"/>
    </xf>
    <xf numFmtId="0" fontId="3" fillId="0" borderId="5" xfId="0" applyFont="1" applyBorder="1" applyAlignment="1" applyProtection="1">
      <alignment horizontal="center" vertical="center" wrapText="1"/>
    </xf>
    <xf numFmtId="0" fontId="3" fillId="0" borderId="11" xfId="0" applyFont="1" applyBorder="1" applyAlignment="1" applyProtection="1">
      <alignment horizontal="center" vertical="center" wrapText="1"/>
    </xf>
    <xf numFmtId="0" fontId="3" fillId="0" borderId="5" xfId="0" applyFont="1" applyFill="1" applyBorder="1" applyAlignment="1" applyProtection="1">
      <alignment horizontal="center" vertical="center" wrapText="1"/>
    </xf>
    <xf numFmtId="0" fontId="3" fillId="0" borderId="11" xfId="0" applyFont="1" applyFill="1" applyBorder="1" applyAlignment="1" applyProtection="1">
      <alignment horizontal="center" vertical="center" wrapText="1"/>
    </xf>
    <xf numFmtId="0" fontId="3" fillId="0" borderId="70" xfId="0" applyFont="1" applyFill="1" applyBorder="1" applyAlignment="1" applyProtection="1">
      <alignment horizontal="center" vertical="center" wrapText="1"/>
    </xf>
    <xf numFmtId="0" fontId="3" fillId="0" borderId="71" xfId="0" applyFont="1" applyFill="1" applyBorder="1" applyAlignment="1" applyProtection="1">
      <alignment horizontal="center" vertical="center" wrapText="1"/>
    </xf>
    <xf numFmtId="0" fontId="3" fillId="0" borderId="3" xfId="0" applyFont="1" applyFill="1" applyBorder="1" applyAlignment="1" applyProtection="1">
      <alignment vertical="center" wrapText="1"/>
    </xf>
    <xf numFmtId="0" fontId="3" fillId="0" borderId="4" xfId="0" applyFont="1" applyFill="1" applyBorder="1" applyAlignment="1" applyProtection="1">
      <alignment vertical="center" wrapText="1"/>
    </xf>
    <xf numFmtId="0" fontId="4" fillId="2" borderId="0" xfId="0" applyFont="1" applyFill="1" applyBorder="1" applyAlignment="1" applyProtection="1">
      <alignment horizontal="center" vertical="center" wrapText="1"/>
    </xf>
    <xf numFmtId="0" fontId="3" fillId="0" borderId="48" xfId="0" applyNumberFormat="1" applyFont="1" applyFill="1" applyBorder="1" applyAlignment="1" applyProtection="1">
      <alignment horizontal="left" wrapText="1"/>
    </xf>
    <xf numFmtId="0" fontId="3" fillId="0" borderId="49" xfId="0" applyNumberFormat="1" applyFont="1" applyFill="1" applyBorder="1" applyAlignment="1" applyProtection="1">
      <alignment horizontal="left" wrapText="1"/>
    </xf>
    <xf numFmtId="0" fontId="3" fillId="2" borderId="52" xfId="0" applyNumberFormat="1" applyFont="1" applyFill="1" applyBorder="1" applyAlignment="1" applyProtection="1">
      <alignment horizontal="left" wrapText="1"/>
    </xf>
    <xf numFmtId="0" fontId="3" fillId="2" borderId="11" xfId="0" applyNumberFormat="1" applyFont="1" applyFill="1" applyBorder="1" applyAlignment="1" applyProtection="1">
      <alignment horizontal="left" wrapText="1"/>
    </xf>
    <xf numFmtId="0" fontId="3" fillId="2" borderId="57" xfId="0" applyFont="1" applyFill="1" applyBorder="1" applyAlignment="1" applyProtection="1">
      <alignment horizontal="center" vertical="center"/>
    </xf>
    <xf numFmtId="0" fontId="3" fillId="2" borderId="5" xfId="0" applyFont="1" applyFill="1" applyBorder="1" applyAlignment="1" applyProtection="1">
      <alignment horizontal="center" vertical="center"/>
    </xf>
    <xf numFmtId="0" fontId="3" fillId="2" borderId="52" xfId="0" applyFont="1" applyFill="1" applyBorder="1" applyAlignment="1" applyProtection="1">
      <alignment horizontal="center" vertical="center"/>
    </xf>
    <xf numFmtId="0" fontId="3" fillId="2" borderId="11" xfId="0" applyFont="1" applyFill="1" applyBorder="1" applyAlignment="1" applyProtection="1">
      <alignment horizontal="center" vertical="center"/>
    </xf>
    <xf numFmtId="0" fontId="3" fillId="2" borderId="3" xfId="0" applyFont="1" applyFill="1" applyBorder="1" applyAlignment="1" applyProtection="1">
      <alignment vertical="center" wrapText="1"/>
    </xf>
    <xf numFmtId="0" fontId="3" fillId="2" borderId="4" xfId="0" applyFont="1" applyFill="1" applyBorder="1" applyAlignment="1" applyProtection="1">
      <alignment vertical="center"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nunez\Desktop\2016\REM%202016\ENERO\116108A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minunez\Desktop\2016-12\GLORIA%20NILO\116108A0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minunez\Desktop\2016-12\GLORIA%20NILO\116108A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minunez\Desktop\2016-12\GLORIA%20NILO\116108A1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minunez\Desktop\2016-12\GLORIA%20NILO\116108A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nunez\Desktop\2016-12\GLORIA%20NILO\116108A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nunez\Desktop\2016-12\GLORIA%20NILO\116108A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inunez\Desktop\2016-12\GLORIA%20NILO\116108A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inunez\Desktop\2016-12\GLORIA%20NILO\116108A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minunez\Desktop\2016-12\GLORIA%20NILO\116108A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minunez\Desktop\2016-12\GLORIA%20NILO\116108A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minunez\Desktop\2016-12\GLORIA%20NILO\116108A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minunez\Desktop\2016-12\GLORIA%20NILO\116108A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SEPTIEMBRE</v>
          </cell>
          <cell r="C6">
            <v>0</v>
          </cell>
          <cell r="D6">
            <v>9</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OCTUBRE</v>
          </cell>
          <cell r="C6">
            <v>1</v>
          </cell>
          <cell r="D6">
            <v>0</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NOVIEMBRE</v>
          </cell>
          <cell r="C6">
            <v>1</v>
          </cell>
          <cell r="D6">
            <v>1</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DICIEMBRE</v>
          </cell>
          <cell r="C6">
            <v>1</v>
          </cell>
          <cell r="D6">
            <v>2</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ENERO</v>
          </cell>
          <cell r="C6">
            <v>0</v>
          </cell>
          <cell r="D6">
            <v>1</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FEBRERO</v>
          </cell>
          <cell r="C6">
            <v>0</v>
          </cell>
          <cell r="D6">
            <v>2</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MARZO</v>
          </cell>
          <cell r="C6">
            <v>0</v>
          </cell>
          <cell r="D6">
            <v>3</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ABRIL</v>
          </cell>
          <cell r="C6">
            <v>0</v>
          </cell>
          <cell r="D6">
            <v>4</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MAYO</v>
          </cell>
          <cell r="C6">
            <v>0</v>
          </cell>
          <cell r="D6">
            <v>5</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JUNIO</v>
          </cell>
          <cell r="C6">
            <v>0</v>
          </cell>
          <cell r="D6">
            <v>6</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JULIO</v>
          </cell>
          <cell r="C6">
            <v>0</v>
          </cell>
          <cell r="D6">
            <v>7</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AGOSTO</v>
          </cell>
          <cell r="C6">
            <v>0</v>
          </cell>
          <cell r="D6">
            <v>8</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39"/>
  <sheetViews>
    <sheetView tabSelected="1" topLeftCell="A139" workbookViewId="0">
      <selection activeCell="C160" sqref="C160"/>
    </sheetView>
  </sheetViews>
  <sheetFormatPr baseColWidth="10" defaultRowHeight="12.75" x14ac:dyDescent="0.2"/>
  <cols>
    <col min="1" max="1" width="35.42578125" style="263" customWidth="1"/>
    <col min="2" max="2" width="23.5703125" style="263" customWidth="1"/>
    <col min="3" max="3" width="15" style="263" customWidth="1"/>
    <col min="4" max="4" width="15.7109375" style="263" customWidth="1"/>
    <col min="5" max="5" width="13.42578125" style="263" customWidth="1"/>
    <col min="6" max="6" width="13.5703125" style="263" customWidth="1"/>
    <col min="7" max="7" width="14.7109375" style="263" customWidth="1"/>
    <col min="8" max="8" width="13.85546875" style="263" customWidth="1"/>
    <col min="9" max="9" width="12.5703125" style="263" customWidth="1"/>
    <col min="10" max="10" width="11.85546875" style="263" customWidth="1"/>
    <col min="11" max="11" width="10.28515625" style="263" customWidth="1"/>
    <col min="12" max="12" width="9.28515625" style="263" customWidth="1"/>
    <col min="13" max="13" width="9.42578125" style="263" customWidth="1"/>
    <col min="14" max="14" width="9.140625" style="263" customWidth="1"/>
    <col min="15" max="15" width="9.28515625" style="79" customWidth="1"/>
    <col min="16" max="16" width="9.42578125" style="79" customWidth="1"/>
    <col min="17" max="17" width="9.7109375" style="79" customWidth="1"/>
    <col min="18" max="18" width="9.5703125" style="79" customWidth="1"/>
    <col min="19" max="19" width="9.28515625" style="79" customWidth="1"/>
    <col min="20" max="20" width="8.5703125" style="79" customWidth="1"/>
    <col min="21" max="21" width="8.85546875" style="79" customWidth="1"/>
    <col min="22" max="22" width="9.7109375" style="79" customWidth="1"/>
    <col min="23" max="23" width="8.7109375" style="79" customWidth="1"/>
    <col min="24" max="24" width="13.5703125" style="79" customWidth="1"/>
    <col min="25" max="25" width="16.28515625" style="79" customWidth="1"/>
    <col min="26" max="43" width="9.42578125" style="79" customWidth="1"/>
    <col min="44" max="47" width="10.28515625" style="79" customWidth="1"/>
    <col min="48" max="48" width="9.140625" style="79" customWidth="1"/>
    <col min="49" max="49" width="11.42578125" style="80" hidden="1" customWidth="1"/>
    <col min="50" max="67" width="11.42578125" style="79" hidden="1" customWidth="1"/>
    <col min="68" max="68" width="11.42578125" style="80" hidden="1" customWidth="1"/>
    <col min="69" max="78" width="11.42578125" style="79" customWidth="1"/>
    <col min="79" max="83" width="10.28515625" style="79" customWidth="1"/>
    <col min="84" max="92" width="9.42578125" style="79" customWidth="1"/>
    <col min="93" max="256" width="11.42578125" style="79"/>
    <col min="257" max="257" width="35.42578125" style="79" customWidth="1"/>
    <col min="258" max="258" width="23.5703125" style="79" customWidth="1"/>
    <col min="259" max="259" width="15" style="79" customWidth="1"/>
    <col min="260" max="260" width="15.7109375" style="79" customWidth="1"/>
    <col min="261" max="261" width="13.42578125" style="79" customWidth="1"/>
    <col min="262" max="262" width="13.5703125" style="79" customWidth="1"/>
    <col min="263" max="263" width="14.7109375" style="79" customWidth="1"/>
    <col min="264" max="264" width="13.85546875" style="79" customWidth="1"/>
    <col min="265" max="265" width="12.5703125" style="79" customWidth="1"/>
    <col min="266" max="266" width="11.85546875" style="79" customWidth="1"/>
    <col min="267" max="267" width="10.28515625" style="79" customWidth="1"/>
    <col min="268" max="268" width="9.28515625" style="79" customWidth="1"/>
    <col min="269" max="269" width="9.42578125" style="79" customWidth="1"/>
    <col min="270" max="270" width="9.140625" style="79" customWidth="1"/>
    <col min="271" max="271" width="9.28515625" style="79" customWidth="1"/>
    <col min="272" max="272" width="9.42578125" style="79" customWidth="1"/>
    <col min="273" max="273" width="9.7109375" style="79" customWidth="1"/>
    <col min="274" max="274" width="9.5703125" style="79" customWidth="1"/>
    <col min="275" max="275" width="9.28515625" style="79" customWidth="1"/>
    <col min="276" max="276" width="8.5703125" style="79" customWidth="1"/>
    <col min="277" max="277" width="8.85546875" style="79" customWidth="1"/>
    <col min="278" max="278" width="9.7109375" style="79" customWidth="1"/>
    <col min="279" max="279" width="8.7109375" style="79" customWidth="1"/>
    <col min="280" max="280" width="13.5703125" style="79" customWidth="1"/>
    <col min="281" max="281" width="16.28515625" style="79" customWidth="1"/>
    <col min="282" max="299" width="9.42578125" style="79" customWidth="1"/>
    <col min="300" max="303" width="10.28515625" style="79" customWidth="1"/>
    <col min="304" max="304" width="9.140625" style="79" customWidth="1"/>
    <col min="305" max="324" width="0" style="79" hidden="1" customWidth="1"/>
    <col min="325" max="334" width="11.42578125" style="79" customWidth="1"/>
    <col min="335" max="339" width="10.28515625" style="79" customWidth="1"/>
    <col min="340" max="348" width="9.42578125" style="79" customWidth="1"/>
    <col min="349" max="512" width="11.42578125" style="79"/>
    <col min="513" max="513" width="35.42578125" style="79" customWidth="1"/>
    <col min="514" max="514" width="23.5703125" style="79" customWidth="1"/>
    <col min="515" max="515" width="15" style="79" customWidth="1"/>
    <col min="516" max="516" width="15.7109375" style="79" customWidth="1"/>
    <col min="517" max="517" width="13.42578125" style="79" customWidth="1"/>
    <col min="518" max="518" width="13.5703125" style="79" customWidth="1"/>
    <col min="519" max="519" width="14.7109375" style="79" customWidth="1"/>
    <col min="520" max="520" width="13.85546875" style="79" customWidth="1"/>
    <col min="521" max="521" width="12.5703125" style="79" customWidth="1"/>
    <col min="522" max="522" width="11.85546875" style="79" customWidth="1"/>
    <col min="523" max="523" width="10.28515625" style="79" customWidth="1"/>
    <col min="524" max="524" width="9.28515625" style="79" customWidth="1"/>
    <col min="525" max="525" width="9.42578125" style="79" customWidth="1"/>
    <col min="526" max="526" width="9.140625" style="79" customWidth="1"/>
    <col min="527" max="527" width="9.28515625" style="79" customWidth="1"/>
    <col min="528" max="528" width="9.42578125" style="79" customWidth="1"/>
    <col min="529" max="529" width="9.7109375" style="79" customWidth="1"/>
    <col min="530" max="530" width="9.5703125" style="79" customWidth="1"/>
    <col min="531" max="531" width="9.28515625" style="79" customWidth="1"/>
    <col min="532" max="532" width="8.5703125" style="79" customWidth="1"/>
    <col min="533" max="533" width="8.85546875" style="79" customWidth="1"/>
    <col min="534" max="534" width="9.7109375" style="79" customWidth="1"/>
    <col min="535" max="535" width="8.7109375" style="79" customWidth="1"/>
    <col min="536" max="536" width="13.5703125" style="79" customWidth="1"/>
    <col min="537" max="537" width="16.28515625" style="79" customWidth="1"/>
    <col min="538" max="555" width="9.42578125" style="79" customWidth="1"/>
    <col min="556" max="559" width="10.28515625" style="79" customWidth="1"/>
    <col min="560" max="560" width="9.140625" style="79" customWidth="1"/>
    <col min="561" max="580" width="0" style="79" hidden="1" customWidth="1"/>
    <col min="581" max="590" width="11.42578125" style="79" customWidth="1"/>
    <col min="591" max="595" width="10.28515625" style="79" customWidth="1"/>
    <col min="596" max="604" width="9.42578125" style="79" customWidth="1"/>
    <col min="605" max="768" width="11.42578125" style="79"/>
    <col min="769" max="769" width="35.42578125" style="79" customWidth="1"/>
    <col min="770" max="770" width="23.5703125" style="79" customWidth="1"/>
    <col min="771" max="771" width="15" style="79" customWidth="1"/>
    <col min="772" max="772" width="15.7109375" style="79" customWidth="1"/>
    <col min="773" max="773" width="13.42578125" style="79" customWidth="1"/>
    <col min="774" max="774" width="13.5703125" style="79" customWidth="1"/>
    <col min="775" max="775" width="14.7109375" style="79" customWidth="1"/>
    <col min="776" max="776" width="13.85546875" style="79" customWidth="1"/>
    <col min="777" max="777" width="12.5703125" style="79" customWidth="1"/>
    <col min="778" max="778" width="11.85546875" style="79" customWidth="1"/>
    <col min="779" max="779" width="10.28515625" style="79" customWidth="1"/>
    <col min="780" max="780" width="9.28515625" style="79" customWidth="1"/>
    <col min="781" max="781" width="9.42578125" style="79" customWidth="1"/>
    <col min="782" max="782" width="9.140625" style="79" customWidth="1"/>
    <col min="783" max="783" width="9.28515625" style="79" customWidth="1"/>
    <col min="784" max="784" width="9.42578125" style="79" customWidth="1"/>
    <col min="785" max="785" width="9.7109375" style="79" customWidth="1"/>
    <col min="786" max="786" width="9.5703125" style="79" customWidth="1"/>
    <col min="787" max="787" width="9.28515625" style="79" customWidth="1"/>
    <col min="788" max="788" width="8.5703125" style="79" customWidth="1"/>
    <col min="789" max="789" width="8.85546875" style="79" customWidth="1"/>
    <col min="790" max="790" width="9.7109375" style="79" customWidth="1"/>
    <col min="791" max="791" width="8.7109375" style="79" customWidth="1"/>
    <col min="792" max="792" width="13.5703125" style="79" customWidth="1"/>
    <col min="793" max="793" width="16.28515625" style="79" customWidth="1"/>
    <col min="794" max="811" width="9.42578125" style="79" customWidth="1"/>
    <col min="812" max="815" width="10.28515625" style="79" customWidth="1"/>
    <col min="816" max="816" width="9.140625" style="79" customWidth="1"/>
    <col min="817" max="836" width="0" style="79" hidden="1" customWidth="1"/>
    <col min="837" max="846" width="11.42578125" style="79" customWidth="1"/>
    <col min="847" max="851" width="10.28515625" style="79" customWidth="1"/>
    <col min="852" max="860" width="9.42578125" style="79" customWidth="1"/>
    <col min="861" max="1024" width="11.42578125" style="79"/>
    <col min="1025" max="1025" width="35.42578125" style="79" customWidth="1"/>
    <col min="1026" max="1026" width="23.5703125" style="79" customWidth="1"/>
    <col min="1027" max="1027" width="15" style="79" customWidth="1"/>
    <col min="1028" max="1028" width="15.7109375" style="79" customWidth="1"/>
    <col min="1029" max="1029" width="13.42578125" style="79" customWidth="1"/>
    <col min="1030" max="1030" width="13.5703125" style="79" customWidth="1"/>
    <col min="1031" max="1031" width="14.7109375" style="79" customWidth="1"/>
    <col min="1032" max="1032" width="13.85546875" style="79" customWidth="1"/>
    <col min="1033" max="1033" width="12.5703125" style="79" customWidth="1"/>
    <col min="1034" max="1034" width="11.85546875" style="79" customWidth="1"/>
    <col min="1035" max="1035" width="10.28515625" style="79" customWidth="1"/>
    <col min="1036" max="1036" width="9.28515625" style="79" customWidth="1"/>
    <col min="1037" max="1037" width="9.42578125" style="79" customWidth="1"/>
    <col min="1038" max="1038" width="9.140625" style="79" customWidth="1"/>
    <col min="1039" max="1039" width="9.28515625" style="79" customWidth="1"/>
    <col min="1040" max="1040" width="9.42578125" style="79" customWidth="1"/>
    <col min="1041" max="1041" width="9.7109375" style="79" customWidth="1"/>
    <col min="1042" max="1042" width="9.5703125" style="79" customWidth="1"/>
    <col min="1043" max="1043" width="9.28515625" style="79" customWidth="1"/>
    <col min="1044" max="1044" width="8.5703125" style="79" customWidth="1"/>
    <col min="1045" max="1045" width="8.85546875" style="79" customWidth="1"/>
    <col min="1046" max="1046" width="9.7109375" style="79" customWidth="1"/>
    <col min="1047" max="1047" width="8.7109375" style="79" customWidth="1"/>
    <col min="1048" max="1048" width="13.5703125" style="79" customWidth="1"/>
    <col min="1049" max="1049" width="16.28515625" style="79" customWidth="1"/>
    <col min="1050" max="1067" width="9.42578125" style="79" customWidth="1"/>
    <col min="1068" max="1071" width="10.28515625" style="79" customWidth="1"/>
    <col min="1072" max="1072" width="9.140625" style="79" customWidth="1"/>
    <col min="1073" max="1092" width="0" style="79" hidden="1" customWidth="1"/>
    <col min="1093" max="1102" width="11.42578125" style="79" customWidth="1"/>
    <col min="1103" max="1107" width="10.28515625" style="79" customWidth="1"/>
    <col min="1108" max="1116" width="9.42578125" style="79" customWidth="1"/>
    <col min="1117" max="1280" width="11.42578125" style="79"/>
    <col min="1281" max="1281" width="35.42578125" style="79" customWidth="1"/>
    <col min="1282" max="1282" width="23.5703125" style="79" customWidth="1"/>
    <col min="1283" max="1283" width="15" style="79" customWidth="1"/>
    <col min="1284" max="1284" width="15.7109375" style="79" customWidth="1"/>
    <col min="1285" max="1285" width="13.42578125" style="79" customWidth="1"/>
    <col min="1286" max="1286" width="13.5703125" style="79" customWidth="1"/>
    <col min="1287" max="1287" width="14.7109375" style="79" customWidth="1"/>
    <col min="1288" max="1288" width="13.85546875" style="79" customWidth="1"/>
    <col min="1289" max="1289" width="12.5703125" style="79" customWidth="1"/>
    <col min="1290" max="1290" width="11.85546875" style="79" customWidth="1"/>
    <col min="1291" max="1291" width="10.28515625" style="79" customWidth="1"/>
    <col min="1292" max="1292" width="9.28515625" style="79" customWidth="1"/>
    <col min="1293" max="1293" width="9.42578125" style="79" customWidth="1"/>
    <col min="1294" max="1294" width="9.140625" style="79" customWidth="1"/>
    <col min="1295" max="1295" width="9.28515625" style="79" customWidth="1"/>
    <col min="1296" max="1296" width="9.42578125" style="79" customWidth="1"/>
    <col min="1297" max="1297" width="9.7109375" style="79" customWidth="1"/>
    <col min="1298" max="1298" width="9.5703125" style="79" customWidth="1"/>
    <col min="1299" max="1299" width="9.28515625" style="79" customWidth="1"/>
    <col min="1300" max="1300" width="8.5703125" style="79" customWidth="1"/>
    <col min="1301" max="1301" width="8.85546875" style="79" customWidth="1"/>
    <col min="1302" max="1302" width="9.7109375" style="79" customWidth="1"/>
    <col min="1303" max="1303" width="8.7109375" style="79" customWidth="1"/>
    <col min="1304" max="1304" width="13.5703125" style="79" customWidth="1"/>
    <col min="1305" max="1305" width="16.28515625" style="79" customWidth="1"/>
    <col min="1306" max="1323" width="9.42578125" style="79" customWidth="1"/>
    <col min="1324" max="1327" width="10.28515625" style="79" customWidth="1"/>
    <col min="1328" max="1328" width="9.140625" style="79" customWidth="1"/>
    <col min="1329" max="1348" width="0" style="79" hidden="1" customWidth="1"/>
    <col min="1349" max="1358" width="11.42578125" style="79" customWidth="1"/>
    <col min="1359" max="1363" width="10.28515625" style="79" customWidth="1"/>
    <col min="1364" max="1372" width="9.42578125" style="79" customWidth="1"/>
    <col min="1373" max="1536" width="11.42578125" style="79"/>
    <col min="1537" max="1537" width="35.42578125" style="79" customWidth="1"/>
    <col min="1538" max="1538" width="23.5703125" style="79" customWidth="1"/>
    <col min="1539" max="1539" width="15" style="79" customWidth="1"/>
    <col min="1540" max="1540" width="15.7109375" style="79" customWidth="1"/>
    <col min="1541" max="1541" width="13.42578125" style="79" customWidth="1"/>
    <col min="1542" max="1542" width="13.5703125" style="79" customWidth="1"/>
    <col min="1543" max="1543" width="14.7109375" style="79" customWidth="1"/>
    <col min="1544" max="1544" width="13.85546875" style="79" customWidth="1"/>
    <col min="1545" max="1545" width="12.5703125" style="79" customWidth="1"/>
    <col min="1546" max="1546" width="11.85546875" style="79" customWidth="1"/>
    <col min="1547" max="1547" width="10.28515625" style="79" customWidth="1"/>
    <col min="1548" max="1548" width="9.28515625" style="79" customWidth="1"/>
    <col min="1549" max="1549" width="9.42578125" style="79" customWidth="1"/>
    <col min="1550" max="1550" width="9.140625" style="79" customWidth="1"/>
    <col min="1551" max="1551" width="9.28515625" style="79" customWidth="1"/>
    <col min="1552" max="1552" width="9.42578125" style="79" customWidth="1"/>
    <col min="1553" max="1553" width="9.7109375" style="79" customWidth="1"/>
    <col min="1554" max="1554" width="9.5703125" style="79" customWidth="1"/>
    <col min="1555" max="1555" width="9.28515625" style="79" customWidth="1"/>
    <col min="1556" max="1556" width="8.5703125" style="79" customWidth="1"/>
    <col min="1557" max="1557" width="8.85546875" style="79" customWidth="1"/>
    <col min="1558" max="1558" width="9.7109375" style="79" customWidth="1"/>
    <col min="1559" max="1559" width="8.7109375" style="79" customWidth="1"/>
    <col min="1560" max="1560" width="13.5703125" style="79" customWidth="1"/>
    <col min="1561" max="1561" width="16.28515625" style="79" customWidth="1"/>
    <col min="1562" max="1579" width="9.42578125" style="79" customWidth="1"/>
    <col min="1580" max="1583" width="10.28515625" style="79" customWidth="1"/>
    <col min="1584" max="1584" width="9.140625" style="79" customWidth="1"/>
    <col min="1585" max="1604" width="0" style="79" hidden="1" customWidth="1"/>
    <col min="1605" max="1614" width="11.42578125" style="79" customWidth="1"/>
    <col min="1615" max="1619" width="10.28515625" style="79" customWidth="1"/>
    <col min="1620" max="1628" width="9.42578125" style="79" customWidth="1"/>
    <col min="1629" max="1792" width="11.42578125" style="79"/>
    <col min="1793" max="1793" width="35.42578125" style="79" customWidth="1"/>
    <col min="1794" max="1794" width="23.5703125" style="79" customWidth="1"/>
    <col min="1795" max="1795" width="15" style="79" customWidth="1"/>
    <col min="1796" max="1796" width="15.7109375" style="79" customWidth="1"/>
    <col min="1797" max="1797" width="13.42578125" style="79" customWidth="1"/>
    <col min="1798" max="1798" width="13.5703125" style="79" customWidth="1"/>
    <col min="1799" max="1799" width="14.7109375" style="79" customWidth="1"/>
    <col min="1800" max="1800" width="13.85546875" style="79" customWidth="1"/>
    <col min="1801" max="1801" width="12.5703125" style="79" customWidth="1"/>
    <col min="1802" max="1802" width="11.85546875" style="79" customWidth="1"/>
    <col min="1803" max="1803" width="10.28515625" style="79" customWidth="1"/>
    <col min="1804" max="1804" width="9.28515625" style="79" customWidth="1"/>
    <col min="1805" max="1805" width="9.42578125" style="79" customWidth="1"/>
    <col min="1806" max="1806" width="9.140625" style="79" customWidth="1"/>
    <col min="1807" max="1807" width="9.28515625" style="79" customWidth="1"/>
    <col min="1808" max="1808" width="9.42578125" style="79" customWidth="1"/>
    <col min="1809" max="1809" width="9.7109375" style="79" customWidth="1"/>
    <col min="1810" max="1810" width="9.5703125" style="79" customWidth="1"/>
    <col min="1811" max="1811" width="9.28515625" style="79" customWidth="1"/>
    <col min="1812" max="1812" width="8.5703125" style="79" customWidth="1"/>
    <col min="1813" max="1813" width="8.85546875" style="79" customWidth="1"/>
    <col min="1814" max="1814" width="9.7109375" style="79" customWidth="1"/>
    <col min="1815" max="1815" width="8.7109375" style="79" customWidth="1"/>
    <col min="1816" max="1816" width="13.5703125" style="79" customWidth="1"/>
    <col min="1817" max="1817" width="16.28515625" style="79" customWidth="1"/>
    <col min="1818" max="1835" width="9.42578125" style="79" customWidth="1"/>
    <col min="1836" max="1839" width="10.28515625" style="79" customWidth="1"/>
    <col min="1840" max="1840" width="9.140625" style="79" customWidth="1"/>
    <col min="1841" max="1860" width="0" style="79" hidden="1" customWidth="1"/>
    <col min="1861" max="1870" width="11.42578125" style="79" customWidth="1"/>
    <col min="1871" max="1875" width="10.28515625" style="79" customWidth="1"/>
    <col min="1876" max="1884" width="9.42578125" style="79" customWidth="1"/>
    <col min="1885" max="2048" width="11.42578125" style="79"/>
    <col min="2049" max="2049" width="35.42578125" style="79" customWidth="1"/>
    <col min="2050" max="2050" width="23.5703125" style="79" customWidth="1"/>
    <col min="2051" max="2051" width="15" style="79" customWidth="1"/>
    <col min="2052" max="2052" width="15.7109375" style="79" customWidth="1"/>
    <col min="2053" max="2053" width="13.42578125" style="79" customWidth="1"/>
    <col min="2054" max="2054" width="13.5703125" style="79" customWidth="1"/>
    <col min="2055" max="2055" width="14.7109375" style="79" customWidth="1"/>
    <col min="2056" max="2056" width="13.85546875" style="79" customWidth="1"/>
    <col min="2057" max="2057" width="12.5703125" style="79" customWidth="1"/>
    <col min="2058" max="2058" width="11.85546875" style="79" customWidth="1"/>
    <col min="2059" max="2059" width="10.28515625" style="79" customWidth="1"/>
    <col min="2060" max="2060" width="9.28515625" style="79" customWidth="1"/>
    <col min="2061" max="2061" width="9.42578125" style="79" customWidth="1"/>
    <col min="2062" max="2062" width="9.140625" style="79" customWidth="1"/>
    <col min="2063" max="2063" width="9.28515625" style="79" customWidth="1"/>
    <col min="2064" max="2064" width="9.42578125" style="79" customWidth="1"/>
    <col min="2065" max="2065" width="9.7109375" style="79" customWidth="1"/>
    <col min="2066" max="2066" width="9.5703125" style="79" customWidth="1"/>
    <col min="2067" max="2067" width="9.28515625" style="79" customWidth="1"/>
    <col min="2068" max="2068" width="8.5703125" style="79" customWidth="1"/>
    <col min="2069" max="2069" width="8.85546875" style="79" customWidth="1"/>
    <col min="2070" max="2070" width="9.7109375" style="79" customWidth="1"/>
    <col min="2071" max="2071" width="8.7109375" style="79" customWidth="1"/>
    <col min="2072" max="2072" width="13.5703125" style="79" customWidth="1"/>
    <col min="2073" max="2073" width="16.28515625" style="79" customWidth="1"/>
    <col min="2074" max="2091" width="9.42578125" style="79" customWidth="1"/>
    <col min="2092" max="2095" width="10.28515625" style="79" customWidth="1"/>
    <col min="2096" max="2096" width="9.140625" style="79" customWidth="1"/>
    <col min="2097" max="2116" width="0" style="79" hidden="1" customWidth="1"/>
    <col min="2117" max="2126" width="11.42578125" style="79" customWidth="1"/>
    <col min="2127" max="2131" width="10.28515625" style="79" customWidth="1"/>
    <col min="2132" max="2140" width="9.42578125" style="79" customWidth="1"/>
    <col min="2141" max="2304" width="11.42578125" style="79"/>
    <col min="2305" max="2305" width="35.42578125" style="79" customWidth="1"/>
    <col min="2306" max="2306" width="23.5703125" style="79" customWidth="1"/>
    <col min="2307" max="2307" width="15" style="79" customWidth="1"/>
    <col min="2308" max="2308" width="15.7109375" style="79" customWidth="1"/>
    <col min="2309" max="2309" width="13.42578125" style="79" customWidth="1"/>
    <col min="2310" max="2310" width="13.5703125" style="79" customWidth="1"/>
    <col min="2311" max="2311" width="14.7109375" style="79" customWidth="1"/>
    <col min="2312" max="2312" width="13.85546875" style="79" customWidth="1"/>
    <col min="2313" max="2313" width="12.5703125" style="79" customWidth="1"/>
    <col min="2314" max="2314" width="11.85546875" style="79" customWidth="1"/>
    <col min="2315" max="2315" width="10.28515625" style="79" customWidth="1"/>
    <col min="2316" max="2316" width="9.28515625" style="79" customWidth="1"/>
    <col min="2317" max="2317" width="9.42578125" style="79" customWidth="1"/>
    <col min="2318" max="2318" width="9.140625" style="79" customWidth="1"/>
    <col min="2319" max="2319" width="9.28515625" style="79" customWidth="1"/>
    <col min="2320" max="2320" width="9.42578125" style="79" customWidth="1"/>
    <col min="2321" max="2321" width="9.7109375" style="79" customWidth="1"/>
    <col min="2322" max="2322" width="9.5703125" style="79" customWidth="1"/>
    <col min="2323" max="2323" width="9.28515625" style="79" customWidth="1"/>
    <col min="2324" max="2324" width="8.5703125" style="79" customWidth="1"/>
    <col min="2325" max="2325" width="8.85546875" style="79" customWidth="1"/>
    <col min="2326" max="2326" width="9.7109375" style="79" customWidth="1"/>
    <col min="2327" max="2327" width="8.7109375" style="79" customWidth="1"/>
    <col min="2328" max="2328" width="13.5703125" style="79" customWidth="1"/>
    <col min="2329" max="2329" width="16.28515625" style="79" customWidth="1"/>
    <col min="2330" max="2347" width="9.42578125" style="79" customWidth="1"/>
    <col min="2348" max="2351" width="10.28515625" style="79" customWidth="1"/>
    <col min="2352" max="2352" width="9.140625" style="79" customWidth="1"/>
    <col min="2353" max="2372" width="0" style="79" hidden="1" customWidth="1"/>
    <col min="2373" max="2382" width="11.42578125" style="79" customWidth="1"/>
    <col min="2383" max="2387" width="10.28515625" style="79" customWidth="1"/>
    <col min="2388" max="2396" width="9.42578125" style="79" customWidth="1"/>
    <col min="2397" max="2560" width="11.42578125" style="79"/>
    <col min="2561" max="2561" width="35.42578125" style="79" customWidth="1"/>
    <col min="2562" max="2562" width="23.5703125" style="79" customWidth="1"/>
    <col min="2563" max="2563" width="15" style="79" customWidth="1"/>
    <col min="2564" max="2564" width="15.7109375" style="79" customWidth="1"/>
    <col min="2565" max="2565" width="13.42578125" style="79" customWidth="1"/>
    <col min="2566" max="2566" width="13.5703125" style="79" customWidth="1"/>
    <col min="2567" max="2567" width="14.7109375" style="79" customWidth="1"/>
    <col min="2568" max="2568" width="13.85546875" style="79" customWidth="1"/>
    <col min="2569" max="2569" width="12.5703125" style="79" customWidth="1"/>
    <col min="2570" max="2570" width="11.85546875" style="79" customWidth="1"/>
    <col min="2571" max="2571" width="10.28515625" style="79" customWidth="1"/>
    <col min="2572" max="2572" width="9.28515625" style="79" customWidth="1"/>
    <col min="2573" max="2573" width="9.42578125" style="79" customWidth="1"/>
    <col min="2574" max="2574" width="9.140625" style="79" customWidth="1"/>
    <col min="2575" max="2575" width="9.28515625" style="79" customWidth="1"/>
    <col min="2576" max="2576" width="9.42578125" style="79" customWidth="1"/>
    <col min="2577" max="2577" width="9.7109375" style="79" customWidth="1"/>
    <col min="2578" max="2578" width="9.5703125" style="79" customWidth="1"/>
    <col min="2579" max="2579" width="9.28515625" style="79" customWidth="1"/>
    <col min="2580" max="2580" width="8.5703125" style="79" customWidth="1"/>
    <col min="2581" max="2581" width="8.85546875" style="79" customWidth="1"/>
    <col min="2582" max="2582" width="9.7109375" style="79" customWidth="1"/>
    <col min="2583" max="2583" width="8.7109375" style="79" customWidth="1"/>
    <col min="2584" max="2584" width="13.5703125" style="79" customWidth="1"/>
    <col min="2585" max="2585" width="16.28515625" style="79" customWidth="1"/>
    <col min="2586" max="2603" width="9.42578125" style="79" customWidth="1"/>
    <col min="2604" max="2607" width="10.28515625" style="79" customWidth="1"/>
    <col min="2608" max="2608" width="9.140625" style="79" customWidth="1"/>
    <col min="2609" max="2628" width="0" style="79" hidden="1" customWidth="1"/>
    <col min="2629" max="2638" width="11.42578125" style="79" customWidth="1"/>
    <col min="2639" max="2643" width="10.28515625" style="79" customWidth="1"/>
    <col min="2644" max="2652" width="9.42578125" style="79" customWidth="1"/>
    <col min="2653" max="2816" width="11.42578125" style="79"/>
    <col min="2817" max="2817" width="35.42578125" style="79" customWidth="1"/>
    <col min="2818" max="2818" width="23.5703125" style="79" customWidth="1"/>
    <col min="2819" max="2819" width="15" style="79" customWidth="1"/>
    <col min="2820" max="2820" width="15.7109375" style="79" customWidth="1"/>
    <col min="2821" max="2821" width="13.42578125" style="79" customWidth="1"/>
    <col min="2822" max="2822" width="13.5703125" style="79" customWidth="1"/>
    <col min="2823" max="2823" width="14.7109375" style="79" customWidth="1"/>
    <col min="2824" max="2824" width="13.85546875" style="79" customWidth="1"/>
    <col min="2825" max="2825" width="12.5703125" style="79" customWidth="1"/>
    <col min="2826" max="2826" width="11.85546875" style="79" customWidth="1"/>
    <col min="2827" max="2827" width="10.28515625" style="79" customWidth="1"/>
    <col min="2828" max="2828" width="9.28515625" style="79" customWidth="1"/>
    <col min="2829" max="2829" width="9.42578125" style="79" customWidth="1"/>
    <col min="2830" max="2830" width="9.140625" style="79" customWidth="1"/>
    <col min="2831" max="2831" width="9.28515625" style="79" customWidth="1"/>
    <col min="2832" max="2832" width="9.42578125" style="79" customWidth="1"/>
    <col min="2833" max="2833" width="9.7109375" style="79" customWidth="1"/>
    <col min="2834" max="2834" width="9.5703125" style="79" customWidth="1"/>
    <col min="2835" max="2835" width="9.28515625" style="79" customWidth="1"/>
    <col min="2836" max="2836" width="8.5703125" style="79" customWidth="1"/>
    <col min="2837" max="2837" width="8.85546875" style="79" customWidth="1"/>
    <col min="2838" max="2838" width="9.7109375" style="79" customWidth="1"/>
    <col min="2839" max="2839" width="8.7109375" style="79" customWidth="1"/>
    <col min="2840" max="2840" width="13.5703125" style="79" customWidth="1"/>
    <col min="2841" max="2841" width="16.28515625" style="79" customWidth="1"/>
    <col min="2842" max="2859" width="9.42578125" style="79" customWidth="1"/>
    <col min="2860" max="2863" width="10.28515625" style="79" customWidth="1"/>
    <col min="2864" max="2864" width="9.140625" style="79" customWidth="1"/>
    <col min="2865" max="2884" width="0" style="79" hidden="1" customWidth="1"/>
    <col min="2885" max="2894" width="11.42578125" style="79" customWidth="1"/>
    <col min="2895" max="2899" width="10.28515625" style="79" customWidth="1"/>
    <col min="2900" max="2908" width="9.42578125" style="79" customWidth="1"/>
    <col min="2909" max="3072" width="11.42578125" style="79"/>
    <col min="3073" max="3073" width="35.42578125" style="79" customWidth="1"/>
    <col min="3074" max="3074" width="23.5703125" style="79" customWidth="1"/>
    <col min="3075" max="3075" width="15" style="79" customWidth="1"/>
    <col min="3076" max="3076" width="15.7109375" style="79" customWidth="1"/>
    <col min="3077" max="3077" width="13.42578125" style="79" customWidth="1"/>
    <col min="3078" max="3078" width="13.5703125" style="79" customWidth="1"/>
    <col min="3079" max="3079" width="14.7109375" style="79" customWidth="1"/>
    <col min="3080" max="3080" width="13.85546875" style="79" customWidth="1"/>
    <col min="3081" max="3081" width="12.5703125" style="79" customWidth="1"/>
    <col min="3082" max="3082" width="11.85546875" style="79" customWidth="1"/>
    <col min="3083" max="3083" width="10.28515625" style="79" customWidth="1"/>
    <col min="3084" max="3084" width="9.28515625" style="79" customWidth="1"/>
    <col min="3085" max="3085" width="9.42578125" style="79" customWidth="1"/>
    <col min="3086" max="3086" width="9.140625" style="79" customWidth="1"/>
    <col min="3087" max="3087" width="9.28515625" style="79" customWidth="1"/>
    <col min="3088" max="3088" width="9.42578125" style="79" customWidth="1"/>
    <col min="3089" max="3089" width="9.7109375" style="79" customWidth="1"/>
    <col min="3090" max="3090" width="9.5703125" style="79" customWidth="1"/>
    <col min="3091" max="3091" width="9.28515625" style="79" customWidth="1"/>
    <col min="3092" max="3092" width="8.5703125" style="79" customWidth="1"/>
    <col min="3093" max="3093" width="8.85546875" style="79" customWidth="1"/>
    <col min="3094" max="3094" width="9.7109375" style="79" customWidth="1"/>
    <col min="3095" max="3095" width="8.7109375" style="79" customWidth="1"/>
    <col min="3096" max="3096" width="13.5703125" style="79" customWidth="1"/>
    <col min="3097" max="3097" width="16.28515625" style="79" customWidth="1"/>
    <col min="3098" max="3115" width="9.42578125" style="79" customWidth="1"/>
    <col min="3116" max="3119" width="10.28515625" style="79" customWidth="1"/>
    <col min="3120" max="3120" width="9.140625" style="79" customWidth="1"/>
    <col min="3121" max="3140" width="0" style="79" hidden="1" customWidth="1"/>
    <col min="3141" max="3150" width="11.42578125" style="79" customWidth="1"/>
    <col min="3151" max="3155" width="10.28515625" style="79" customWidth="1"/>
    <col min="3156" max="3164" width="9.42578125" style="79" customWidth="1"/>
    <col min="3165" max="3328" width="11.42578125" style="79"/>
    <col min="3329" max="3329" width="35.42578125" style="79" customWidth="1"/>
    <col min="3330" max="3330" width="23.5703125" style="79" customWidth="1"/>
    <col min="3331" max="3331" width="15" style="79" customWidth="1"/>
    <col min="3332" max="3332" width="15.7109375" style="79" customWidth="1"/>
    <col min="3333" max="3333" width="13.42578125" style="79" customWidth="1"/>
    <col min="3334" max="3334" width="13.5703125" style="79" customWidth="1"/>
    <col min="3335" max="3335" width="14.7109375" style="79" customWidth="1"/>
    <col min="3336" max="3336" width="13.85546875" style="79" customWidth="1"/>
    <col min="3337" max="3337" width="12.5703125" style="79" customWidth="1"/>
    <col min="3338" max="3338" width="11.85546875" style="79" customWidth="1"/>
    <col min="3339" max="3339" width="10.28515625" style="79" customWidth="1"/>
    <col min="3340" max="3340" width="9.28515625" style="79" customWidth="1"/>
    <col min="3341" max="3341" width="9.42578125" style="79" customWidth="1"/>
    <col min="3342" max="3342" width="9.140625" style="79" customWidth="1"/>
    <col min="3343" max="3343" width="9.28515625" style="79" customWidth="1"/>
    <col min="3344" max="3344" width="9.42578125" style="79" customWidth="1"/>
    <col min="3345" max="3345" width="9.7109375" style="79" customWidth="1"/>
    <col min="3346" max="3346" width="9.5703125" style="79" customWidth="1"/>
    <col min="3347" max="3347" width="9.28515625" style="79" customWidth="1"/>
    <col min="3348" max="3348" width="8.5703125" style="79" customWidth="1"/>
    <col min="3349" max="3349" width="8.85546875" style="79" customWidth="1"/>
    <col min="3350" max="3350" width="9.7109375" style="79" customWidth="1"/>
    <col min="3351" max="3351" width="8.7109375" style="79" customWidth="1"/>
    <col min="3352" max="3352" width="13.5703125" style="79" customWidth="1"/>
    <col min="3353" max="3353" width="16.28515625" style="79" customWidth="1"/>
    <col min="3354" max="3371" width="9.42578125" style="79" customWidth="1"/>
    <col min="3372" max="3375" width="10.28515625" style="79" customWidth="1"/>
    <col min="3376" max="3376" width="9.140625" style="79" customWidth="1"/>
    <col min="3377" max="3396" width="0" style="79" hidden="1" customWidth="1"/>
    <col min="3397" max="3406" width="11.42578125" style="79" customWidth="1"/>
    <col min="3407" max="3411" width="10.28515625" style="79" customWidth="1"/>
    <col min="3412" max="3420" width="9.42578125" style="79" customWidth="1"/>
    <col min="3421" max="3584" width="11.42578125" style="79"/>
    <col min="3585" max="3585" width="35.42578125" style="79" customWidth="1"/>
    <col min="3586" max="3586" width="23.5703125" style="79" customWidth="1"/>
    <col min="3587" max="3587" width="15" style="79" customWidth="1"/>
    <col min="3588" max="3588" width="15.7109375" style="79" customWidth="1"/>
    <col min="3589" max="3589" width="13.42578125" style="79" customWidth="1"/>
    <col min="3590" max="3590" width="13.5703125" style="79" customWidth="1"/>
    <col min="3591" max="3591" width="14.7109375" style="79" customWidth="1"/>
    <col min="3592" max="3592" width="13.85546875" style="79" customWidth="1"/>
    <col min="3593" max="3593" width="12.5703125" style="79" customWidth="1"/>
    <col min="3594" max="3594" width="11.85546875" style="79" customWidth="1"/>
    <col min="3595" max="3595" width="10.28515625" style="79" customWidth="1"/>
    <col min="3596" max="3596" width="9.28515625" style="79" customWidth="1"/>
    <col min="3597" max="3597" width="9.42578125" style="79" customWidth="1"/>
    <col min="3598" max="3598" width="9.140625" style="79" customWidth="1"/>
    <col min="3599" max="3599" width="9.28515625" style="79" customWidth="1"/>
    <col min="3600" max="3600" width="9.42578125" style="79" customWidth="1"/>
    <col min="3601" max="3601" width="9.7109375" style="79" customWidth="1"/>
    <col min="3602" max="3602" width="9.5703125" style="79" customWidth="1"/>
    <col min="3603" max="3603" width="9.28515625" style="79" customWidth="1"/>
    <col min="3604" max="3604" width="8.5703125" style="79" customWidth="1"/>
    <col min="3605" max="3605" width="8.85546875" style="79" customWidth="1"/>
    <col min="3606" max="3606" width="9.7109375" style="79" customWidth="1"/>
    <col min="3607" max="3607" width="8.7109375" style="79" customWidth="1"/>
    <col min="3608" max="3608" width="13.5703125" style="79" customWidth="1"/>
    <col min="3609" max="3609" width="16.28515625" style="79" customWidth="1"/>
    <col min="3610" max="3627" width="9.42578125" style="79" customWidth="1"/>
    <col min="3628" max="3631" width="10.28515625" style="79" customWidth="1"/>
    <col min="3632" max="3632" width="9.140625" style="79" customWidth="1"/>
    <col min="3633" max="3652" width="0" style="79" hidden="1" customWidth="1"/>
    <col min="3653" max="3662" width="11.42578125" style="79" customWidth="1"/>
    <col min="3663" max="3667" width="10.28515625" style="79" customWidth="1"/>
    <col min="3668" max="3676" width="9.42578125" style="79" customWidth="1"/>
    <col min="3677" max="3840" width="11.42578125" style="79"/>
    <col min="3841" max="3841" width="35.42578125" style="79" customWidth="1"/>
    <col min="3842" max="3842" width="23.5703125" style="79" customWidth="1"/>
    <col min="3843" max="3843" width="15" style="79" customWidth="1"/>
    <col min="3844" max="3844" width="15.7109375" style="79" customWidth="1"/>
    <col min="3845" max="3845" width="13.42578125" style="79" customWidth="1"/>
    <col min="3846" max="3846" width="13.5703125" style="79" customWidth="1"/>
    <col min="3847" max="3847" width="14.7109375" style="79" customWidth="1"/>
    <col min="3848" max="3848" width="13.85546875" style="79" customWidth="1"/>
    <col min="3849" max="3849" width="12.5703125" style="79" customWidth="1"/>
    <col min="3850" max="3850" width="11.85546875" style="79" customWidth="1"/>
    <col min="3851" max="3851" width="10.28515625" style="79" customWidth="1"/>
    <col min="3852" max="3852" width="9.28515625" style="79" customWidth="1"/>
    <col min="3853" max="3853" width="9.42578125" style="79" customWidth="1"/>
    <col min="3854" max="3854" width="9.140625" style="79" customWidth="1"/>
    <col min="3855" max="3855" width="9.28515625" style="79" customWidth="1"/>
    <col min="3856" max="3856" width="9.42578125" style="79" customWidth="1"/>
    <col min="3857" max="3857" width="9.7109375" style="79" customWidth="1"/>
    <col min="3858" max="3858" width="9.5703125" style="79" customWidth="1"/>
    <col min="3859" max="3859" width="9.28515625" style="79" customWidth="1"/>
    <col min="3860" max="3860" width="8.5703125" style="79" customWidth="1"/>
    <col min="3861" max="3861" width="8.85546875" style="79" customWidth="1"/>
    <col min="3862" max="3862" width="9.7109375" style="79" customWidth="1"/>
    <col min="3863" max="3863" width="8.7109375" style="79" customWidth="1"/>
    <col min="3864" max="3864" width="13.5703125" style="79" customWidth="1"/>
    <col min="3865" max="3865" width="16.28515625" style="79" customWidth="1"/>
    <col min="3866" max="3883" width="9.42578125" style="79" customWidth="1"/>
    <col min="3884" max="3887" width="10.28515625" style="79" customWidth="1"/>
    <col min="3888" max="3888" width="9.140625" style="79" customWidth="1"/>
    <col min="3889" max="3908" width="0" style="79" hidden="1" customWidth="1"/>
    <col min="3909" max="3918" width="11.42578125" style="79" customWidth="1"/>
    <col min="3919" max="3923" width="10.28515625" style="79" customWidth="1"/>
    <col min="3924" max="3932" width="9.42578125" style="79" customWidth="1"/>
    <col min="3933" max="4096" width="11.42578125" style="79"/>
    <col min="4097" max="4097" width="35.42578125" style="79" customWidth="1"/>
    <col min="4098" max="4098" width="23.5703125" style="79" customWidth="1"/>
    <col min="4099" max="4099" width="15" style="79" customWidth="1"/>
    <col min="4100" max="4100" width="15.7109375" style="79" customWidth="1"/>
    <col min="4101" max="4101" width="13.42578125" style="79" customWidth="1"/>
    <col min="4102" max="4102" width="13.5703125" style="79" customWidth="1"/>
    <col min="4103" max="4103" width="14.7109375" style="79" customWidth="1"/>
    <col min="4104" max="4104" width="13.85546875" style="79" customWidth="1"/>
    <col min="4105" max="4105" width="12.5703125" style="79" customWidth="1"/>
    <col min="4106" max="4106" width="11.85546875" style="79" customWidth="1"/>
    <col min="4107" max="4107" width="10.28515625" style="79" customWidth="1"/>
    <col min="4108" max="4108" width="9.28515625" style="79" customWidth="1"/>
    <col min="4109" max="4109" width="9.42578125" style="79" customWidth="1"/>
    <col min="4110" max="4110" width="9.140625" style="79" customWidth="1"/>
    <col min="4111" max="4111" width="9.28515625" style="79" customWidth="1"/>
    <col min="4112" max="4112" width="9.42578125" style="79" customWidth="1"/>
    <col min="4113" max="4113" width="9.7109375" style="79" customWidth="1"/>
    <col min="4114" max="4114" width="9.5703125" style="79" customWidth="1"/>
    <col min="4115" max="4115" width="9.28515625" style="79" customWidth="1"/>
    <col min="4116" max="4116" width="8.5703125" style="79" customWidth="1"/>
    <col min="4117" max="4117" width="8.85546875" style="79" customWidth="1"/>
    <col min="4118" max="4118" width="9.7109375" style="79" customWidth="1"/>
    <col min="4119" max="4119" width="8.7109375" style="79" customWidth="1"/>
    <col min="4120" max="4120" width="13.5703125" style="79" customWidth="1"/>
    <col min="4121" max="4121" width="16.28515625" style="79" customWidth="1"/>
    <col min="4122" max="4139" width="9.42578125" style="79" customWidth="1"/>
    <col min="4140" max="4143" width="10.28515625" style="79" customWidth="1"/>
    <col min="4144" max="4144" width="9.140625" style="79" customWidth="1"/>
    <col min="4145" max="4164" width="0" style="79" hidden="1" customWidth="1"/>
    <col min="4165" max="4174" width="11.42578125" style="79" customWidth="1"/>
    <col min="4175" max="4179" width="10.28515625" style="79" customWidth="1"/>
    <col min="4180" max="4188" width="9.42578125" style="79" customWidth="1"/>
    <col min="4189" max="4352" width="11.42578125" style="79"/>
    <col min="4353" max="4353" width="35.42578125" style="79" customWidth="1"/>
    <col min="4354" max="4354" width="23.5703125" style="79" customWidth="1"/>
    <col min="4355" max="4355" width="15" style="79" customWidth="1"/>
    <col min="4356" max="4356" width="15.7109375" style="79" customWidth="1"/>
    <col min="4357" max="4357" width="13.42578125" style="79" customWidth="1"/>
    <col min="4358" max="4358" width="13.5703125" style="79" customWidth="1"/>
    <col min="4359" max="4359" width="14.7109375" style="79" customWidth="1"/>
    <col min="4360" max="4360" width="13.85546875" style="79" customWidth="1"/>
    <col min="4361" max="4361" width="12.5703125" style="79" customWidth="1"/>
    <col min="4362" max="4362" width="11.85546875" style="79" customWidth="1"/>
    <col min="4363" max="4363" width="10.28515625" style="79" customWidth="1"/>
    <col min="4364" max="4364" width="9.28515625" style="79" customWidth="1"/>
    <col min="4365" max="4365" width="9.42578125" style="79" customWidth="1"/>
    <col min="4366" max="4366" width="9.140625" style="79" customWidth="1"/>
    <col min="4367" max="4367" width="9.28515625" style="79" customWidth="1"/>
    <col min="4368" max="4368" width="9.42578125" style="79" customWidth="1"/>
    <col min="4369" max="4369" width="9.7109375" style="79" customWidth="1"/>
    <col min="4370" max="4370" width="9.5703125" style="79" customWidth="1"/>
    <col min="4371" max="4371" width="9.28515625" style="79" customWidth="1"/>
    <col min="4372" max="4372" width="8.5703125" style="79" customWidth="1"/>
    <col min="4373" max="4373" width="8.85546875" style="79" customWidth="1"/>
    <col min="4374" max="4374" width="9.7109375" style="79" customWidth="1"/>
    <col min="4375" max="4375" width="8.7109375" style="79" customWidth="1"/>
    <col min="4376" max="4376" width="13.5703125" style="79" customWidth="1"/>
    <col min="4377" max="4377" width="16.28515625" style="79" customWidth="1"/>
    <col min="4378" max="4395" width="9.42578125" style="79" customWidth="1"/>
    <col min="4396" max="4399" width="10.28515625" style="79" customWidth="1"/>
    <col min="4400" max="4400" width="9.140625" style="79" customWidth="1"/>
    <col min="4401" max="4420" width="0" style="79" hidden="1" customWidth="1"/>
    <col min="4421" max="4430" width="11.42578125" style="79" customWidth="1"/>
    <col min="4431" max="4435" width="10.28515625" style="79" customWidth="1"/>
    <col min="4436" max="4444" width="9.42578125" style="79" customWidth="1"/>
    <col min="4445" max="4608" width="11.42578125" style="79"/>
    <col min="4609" max="4609" width="35.42578125" style="79" customWidth="1"/>
    <col min="4610" max="4610" width="23.5703125" style="79" customWidth="1"/>
    <col min="4611" max="4611" width="15" style="79" customWidth="1"/>
    <col min="4612" max="4612" width="15.7109375" style="79" customWidth="1"/>
    <col min="4613" max="4613" width="13.42578125" style="79" customWidth="1"/>
    <col min="4614" max="4614" width="13.5703125" style="79" customWidth="1"/>
    <col min="4615" max="4615" width="14.7109375" style="79" customWidth="1"/>
    <col min="4616" max="4616" width="13.85546875" style="79" customWidth="1"/>
    <col min="4617" max="4617" width="12.5703125" style="79" customWidth="1"/>
    <col min="4618" max="4618" width="11.85546875" style="79" customWidth="1"/>
    <col min="4619" max="4619" width="10.28515625" style="79" customWidth="1"/>
    <col min="4620" max="4620" width="9.28515625" style="79" customWidth="1"/>
    <col min="4621" max="4621" width="9.42578125" style="79" customWidth="1"/>
    <col min="4622" max="4622" width="9.140625" style="79" customWidth="1"/>
    <col min="4623" max="4623" width="9.28515625" style="79" customWidth="1"/>
    <col min="4624" max="4624" width="9.42578125" style="79" customWidth="1"/>
    <col min="4625" max="4625" width="9.7109375" style="79" customWidth="1"/>
    <col min="4626" max="4626" width="9.5703125" style="79" customWidth="1"/>
    <col min="4627" max="4627" width="9.28515625" style="79" customWidth="1"/>
    <col min="4628" max="4628" width="8.5703125" style="79" customWidth="1"/>
    <col min="4629" max="4629" width="8.85546875" style="79" customWidth="1"/>
    <col min="4630" max="4630" width="9.7109375" style="79" customWidth="1"/>
    <col min="4631" max="4631" width="8.7109375" style="79" customWidth="1"/>
    <col min="4632" max="4632" width="13.5703125" style="79" customWidth="1"/>
    <col min="4633" max="4633" width="16.28515625" style="79" customWidth="1"/>
    <col min="4634" max="4651" width="9.42578125" style="79" customWidth="1"/>
    <col min="4652" max="4655" width="10.28515625" style="79" customWidth="1"/>
    <col min="4656" max="4656" width="9.140625" style="79" customWidth="1"/>
    <col min="4657" max="4676" width="0" style="79" hidden="1" customWidth="1"/>
    <col min="4677" max="4686" width="11.42578125" style="79" customWidth="1"/>
    <col min="4687" max="4691" width="10.28515625" style="79" customWidth="1"/>
    <col min="4692" max="4700" width="9.42578125" style="79" customWidth="1"/>
    <col min="4701" max="4864" width="11.42578125" style="79"/>
    <col min="4865" max="4865" width="35.42578125" style="79" customWidth="1"/>
    <col min="4866" max="4866" width="23.5703125" style="79" customWidth="1"/>
    <col min="4867" max="4867" width="15" style="79" customWidth="1"/>
    <col min="4868" max="4868" width="15.7109375" style="79" customWidth="1"/>
    <col min="4869" max="4869" width="13.42578125" style="79" customWidth="1"/>
    <col min="4870" max="4870" width="13.5703125" style="79" customWidth="1"/>
    <col min="4871" max="4871" width="14.7109375" style="79" customWidth="1"/>
    <col min="4872" max="4872" width="13.85546875" style="79" customWidth="1"/>
    <col min="4873" max="4873" width="12.5703125" style="79" customWidth="1"/>
    <col min="4874" max="4874" width="11.85546875" style="79" customWidth="1"/>
    <col min="4875" max="4875" width="10.28515625" style="79" customWidth="1"/>
    <col min="4876" max="4876" width="9.28515625" style="79" customWidth="1"/>
    <col min="4877" max="4877" width="9.42578125" style="79" customWidth="1"/>
    <col min="4878" max="4878" width="9.140625" style="79" customWidth="1"/>
    <col min="4879" max="4879" width="9.28515625" style="79" customWidth="1"/>
    <col min="4880" max="4880" width="9.42578125" style="79" customWidth="1"/>
    <col min="4881" max="4881" width="9.7109375" style="79" customWidth="1"/>
    <col min="4882" max="4882" width="9.5703125" style="79" customWidth="1"/>
    <col min="4883" max="4883" width="9.28515625" style="79" customWidth="1"/>
    <col min="4884" max="4884" width="8.5703125" style="79" customWidth="1"/>
    <col min="4885" max="4885" width="8.85546875" style="79" customWidth="1"/>
    <col min="4886" max="4886" width="9.7109375" style="79" customWidth="1"/>
    <col min="4887" max="4887" width="8.7109375" style="79" customWidth="1"/>
    <col min="4888" max="4888" width="13.5703125" style="79" customWidth="1"/>
    <col min="4889" max="4889" width="16.28515625" style="79" customWidth="1"/>
    <col min="4890" max="4907" width="9.42578125" style="79" customWidth="1"/>
    <col min="4908" max="4911" width="10.28515625" style="79" customWidth="1"/>
    <col min="4912" max="4912" width="9.140625" style="79" customWidth="1"/>
    <col min="4913" max="4932" width="0" style="79" hidden="1" customWidth="1"/>
    <col min="4933" max="4942" width="11.42578125" style="79" customWidth="1"/>
    <col min="4943" max="4947" width="10.28515625" style="79" customWidth="1"/>
    <col min="4948" max="4956" width="9.42578125" style="79" customWidth="1"/>
    <col min="4957" max="5120" width="11.42578125" style="79"/>
    <col min="5121" max="5121" width="35.42578125" style="79" customWidth="1"/>
    <col min="5122" max="5122" width="23.5703125" style="79" customWidth="1"/>
    <col min="5123" max="5123" width="15" style="79" customWidth="1"/>
    <col min="5124" max="5124" width="15.7109375" style="79" customWidth="1"/>
    <col min="5125" max="5125" width="13.42578125" style="79" customWidth="1"/>
    <col min="5126" max="5126" width="13.5703125" style="79" customWidth="1"/>
    <col min="5127" max="5127" width="14.7109375" style="79" customWidth="1"/>
    <col min="5128" max="5128" width="13.85546875" style="79" customWidth="1"/>
    <col min="5129" max="5129" width="12.5703125" style="79" customWidth="1"/>
    <col min="5130" max="5130" width="11.85546875" style="79" customWidth="1"/>
    <col min="5131" max="5131" width="10.28515625" style="79" customWidth="1"/>
    <col min="5132" max="5132" width="9.28515625" style="79" customWidth="1"/>
    <col min="5133" max="5133" width="9.42578125" style="79" customWidth="1"/>
    <col min="5134" max="5134" width="9.140625" style="79" customWidth="1"/>
    <col min="5135" max="5135" width="9.28515625" style="79" customWidth="1"/>
    <col min="5136" max="5136" width="9.42578125" style="79" customWidth="1"/>
    <col min="5137" max="5137" width="9.7109375" style="79" customWidth="1"/>
    <col min="5138" max="5138" width="9.5703125" style="79" customWidth="1"/>
    <col min="5139" max="5139" width="9.28515625" style="79" customWidth="1"/>
    <col min="5140" max="5140" width="8.5703125" style="79" customWidth="1"/>
    <col min="5141" max="5141" width="8.85546875" style="79" customWidth="1"/>
    <col min="5142" max="5142" width="9.7109375" style="79" customWidth="1"/>
    <col min="5143" max="5143" width="8.7109375" style="79" customWidth="1"/>
    <col min="5144" max="5144" width="13.5703125" style="79" customWidth="1"/>
    <col min="5145" max="5145" width="16.28515625" style="79" customWidth="1"/>
    <col min="5146" max="5163" width="9.42578125" style="79" customWidth="1"/>
    <col min="5164" max="5167" width="10.28515625" style="79" customWidth="1"/>
    <col min="5168" max="5168" width="9.140625" style="79" customWidth="1"/>
    <col min="5169" max="5188" width="0" style="79" hidden="1" customWidth="1"/>
    <col min="5189" max="5198" width="11.42578125" style="79" customWidth="1"/>
    <col min="5199" max="5203" width="10.28515625" style="79" customWidth="1"/>
    <col min="5204" max="5212" width="9.42578125" style="79" customWidth="1"/>
    <col min="5213" max="5376" width="11.42578125" style="79"/>
    <col min="5377" max="5377" width="35.42578125" style="79" customWidth="1"/>
    <col min="5378" max="5378" width="23.5703125" style="79" customWidth="1"/>
    <col min="5379" max="5379" width="15" style="79" customWidth="1"/>
    <col min="5380" max="5380" width="15.7109375" style="79" customWidth="1"/>
    <col min="5381" max="5381" width="13.42578125" style="79" customWidth="1"/>
    <col min="5382" max="5382" width="13.5703125" style="79" customWidth="1"/>
    <col min="5383" max="5383" width="14.7109375" style="79" customWidth="1"/>
    <col min="5384" max="5384" width="13.85546875" style="79" customWidth="1"/>
    <col min="5385" max="5385" width="12.5703125" style="79" customWidth="1"/>
    <col min="5386" max="5386" width="11.85546875" style="79" customWidth="1"/>
    <col min="5387" max="5387" width="10.28515625" style="79" customWidth="1"/>
    <col min="5388" max="5388" width="9.28515625" style="79" customWidth="1"/>
    <col min="5389" max="5389" width="9.42578125" style="79" customWidth="1"/>
    <col min="5390" max="5390" width="9.140625" style="79" customWidth="1"/>
    <col min="5391" max="5391" width="9.28515625" style="79" customWidth="1"/>
    <col min="5392" max="5392" width="9.42578125" style="79" customWidth="1"/>
    <col min="5393" max="5393" width="9.7109375" style="79" customWidth="1"/>
    <col min="5394" max="5394" width="9.5703125" style="79" customWidth="1"/>
    <col min="5395" max="5395" width="9.28515625" style="79" customWidth="1"/>
    <col min="5396" max="5396" width="8.5703125" style="79" customWidth="1"/>
    <col min="5397" max="5397" width="8.85546875" style="79" customWidth="1"/>
    <col min="5398" max="5398" width="9.7109375" style="79" customWidth="1"/>
    <col min="5399" max="5399" width="8.7109375" style="79" customWidth="1"/>
    <col min="5400" max="5400" width="13.5703125" style="79" customWidth="1"/>
    <col min="5401" max="5401" width="16.28515625" style="79" customWidth="1"/>
    <col min="5402" max="5419" width="9.42578125" style="79" customWidth="1"/>
    <col min="5420" max="5423" width="10.28515625" style="79" customWidth="1"/>
    <col min="5424" max="5424" width="9.140625" style="79" customWidth="1"/>
    <col min="5425" max="5444" width="0" style="79" hidden="1" customWidth="1"/>
    <col min="5445" max="5454" width="11.42578125" style="79" customWidth="1"/>
    <col min="5455" max="5459" width="10.28515625" style="79" customWidth="1"/>
    <col min="5460" max="5468" width="9.42578125" style="79" customWidth="1"/>
    <col min="5469" max="5632" width="11.42578125" style="79"/>
    <col min="5633" max="5633" width="35.42578125" style="79" customWidth="1"/>
    <col min="5634" max="5634" width="23.5703125" style="79" customWidth="1"/>
    <col min="5635" max="5635" width="15" style="79" customWidth="1"/>
    <col min="5636" max="5636" width="15.7109375" style="79" customWidth="1"/>
    <col min="5637" max="5637" width="13.42578125" style="79" customWidth="1"/>
    <col min="5638" max="5638" width="13.5703125" style="79" customWidth="1"/>
    <col min="5639" max="5639" width="14.7109375" style="79" customWidth="1"/>
    <col min="5640" max="5640" width="13.85546875" style="79" customWidth="1"/>
    <col min="5641" max="5641" width="12.5703125" style="79" customWidth="1"/>
    <col min="5642" max="5642" width="11.85546875" style="79" customWidth="1"/>
    <col min="5643" max="5643" width="10.28515625" style="79" customWidth="1"/>
    <col min="5644" max="5644" width="9.28515625" style="79" customWidth="1"/>
    <col min="5645" max="5645" width="9.42578125" style="79" customWidth="1"/>
    <col min="5646" max="5646" width="9.140625" style="79" customWidth="1"/>
    <col min="5647" max="5647" width="9.28515625" style="79" customWidth="1"/>
    <col min="5648" max="5648" width="9.42578125" style="79" customWidth="1"/>
    <col min="5649" max="5649" width="9.7109375" style="79" customWidth="1"/>
    <col min="5650" max="5650" width="9.5703125" style="79" customWidth="1"/>
    <col min="5651" max="5651" width="9.28515625" style="79" customWidth="1"/>
    <col min="5652" max="5652" width="8.5703125" style="79" customWidth="1"/>
    <col min="5653" max="5653" width="8.85546875" style="79" customWidth="1"/>
    <col min="5654" max="5654" width="9.7109375" style="79" customWidth="1"/>
    <col min="5655" max="5655" width="8.7109375" style="79" customWidth="1"/>
    <col min="5656" max="5656" width="13.5703125" style="79" customWidth="1"/>
    <col min="5657" max="5657" width="16.28515625" style="79" customWidth="1"/>
    <col min="5658" max="5675" width="9.42578125" style="79" customWidth="1"/>
    <col min="5676" max="5679" width="10.28515625" style="79" customWidth="1"/>
    <col min="5680" max="5680" width="9.140625" style="79" customWidth="1"/>
    <col min="5681" max="5700" width="0" style="79" hidden="1" customWidth="1"/>
    <col min="5701" max="5710" width="11.42578125" style="79" customWidth="1"/>
    <col min="5711" max="5715" width="10.28515625" style="79" customWidth="1"/>
    <col min="5716" max="5724" width="9.42578125" style="79" customWidth="1"/>
    <col min="5725" max="5888" width="11.42578125" style="79"/>
    <col min="5889" max="5889" width="35.42578125" style="79" customWidth="1"/>
    <col min="5890" max="5890" width="23.5703125" style="79" customWidth="1"/>
    <col min="5891" max="5891" width="15" style="79" customWidth="1"/>
    <col min="5892" max="5892" width="15.7109375" style="79" customWidth="1"/>
    <col min="5893" max="5893" width="13.42578125" style="79" customWidth="1"/>
    <col min="5894" max="5894" width="13.5703125" style="79" customWidth="1"/>
    <col min="5895" max="5895" width="14.7109375" style="79" customWidth="1"/>
    <col min="5896" max="5896" width="13.85546875" style="79" customWidth="1"/>
    <col min="5897" max="5897" width="12.5703125" style="79" customWidth="1"/>
    <col min="5898" max="5898" width="11.85546875" style="79" customWidth="1"/>
    <col min="5899" max="5899" width="10.28515625" style="79" customWidth="1"/>
    <col min="5900" max="5900" width="9.28515625" style="79" customWidth="1"/>
    <col min="5901" max="5901" width="9.42578125" style="79" customWidth="1"/>
    <col min="5902" max="5902" width="9.140625" style="79" customWidth="1"/>
    <col min="5903" max="5903" width="9.28515625" style="79" customWidth="1"/>
    <col min="5904" max="5904" width="9.42578125" style="79" customWidth="1"/>
    <col min="5905" max="5905" width="9.7109375" style="79" customWidth="1"/>
    <col min="5906" max="5906" width="9.5703125" style="79" customWidth="1"/>
    <col min="5907" max="5907" width="9.28515625" style="79" customWidth="1"/>
    <col min="5908" max="5908" width="8.5703125" style="79" customWidth="1"/>
    <col min="5909" max="5909" width="8.85546875" style="79" customWidth="1"/>
    <col min="5910" max="5910" width="9.7109375" style="79" customWidth="1"/>
    <col min="5911" max="5911" width="8.7109375" style="79" customWidth="1"/>
    <col min="5912" max="5912" width="13.5703125" style="79" customWidth="1"/>
    <col min="5913" max="5913" width="16.28515625" style="79" customWidth="1"/>
    <col min="5914" max="5931" width="9.42578125" style="79" customWidth="1"/>
    <col min="5932" max="5935" width="10.28515625" style="79" customWidth="1"/>
    <col min="5936" max="5936" width="9.140625" style="79" customWidth="1"/>
    <col min="5937" max="5956" width="0" style="79" hidden="1" customWidth="1"/>
    <col min="5957" max="5966" width="11.42578125" style="79" customWidth="1"/>
    <col min="5967" max="5971" width="10.28515625" style="79" customWidth="1"/>
    <col min="5972" max="5980" width="9.42578125" style="79" customWidth="1"/>
    <col min="5981" max="6144" width="11.42578125" style="79"/>
    <col min="6145" max="6145" width="35.42578125" style="79" customWidth="1"/>
    <col min="6146" max="6146" width="23.5703125" style="79" customWidth="1"/>
    <col min="6147" max="6147" width="15" style="79" customWidth="1"/>
    <col min="6148" max="6148" width="15.7109375" style="79" customWidth="1"/>
    <col min="6149" max="6149" width="13.42578125" style="79" customWidth="1"/>
    <col min="6150" max="6150" width="13.5703125" style="79" customWidth="1"/>
    <col min="6151" max="6151" width="14.7109375" style="79" customWidth="1"/>
    <col min="6152" max="6152" width="13.85546875" style="79" customWidth="1"/>
    <col min="6153" max="6153" width="12.5703125" style="79" customWidth="1"/>
    <col min="6154" max="6154" width="11.85546875" style="79" customWidth="1"/>
    <col min="6155" max="6155" width="10.28515625" style="79" customWidth="1"/>
    <col min="6156" max="6156" width="9.28515625" style="79" customWidth="1"/>
    <col min="6157" max="6157" width="9.42578125" style="79" customWidth="1"/>
    <col min="6158" max="6158" width="9.140625" style="79" customWidth="1"/>
    <col min="6159" max="6159" width="9.28515625" style="79" customWidth="1"/>
    <col min="6160" max="6160" width="9.42578125" style="79" customWidth="1"/>
    <col min="6161" max="6161" width="9.7109375" style="79" customWidth="1"/>
    <col min="6162" max="6162" width="9.5703125" style="79" customWidth="1"/>
    <col min="6163" max="6163" width="9.28515625" style="79" customWidth="1"/>
    <col min="6164" max="6164" width="8.5703125" style="79" customWidth="1"/>
    <col min="6165" max="6165" width="8.85546875" style="79" customWidth="1"/>
    <col min="6166" max="6166" width="9.7109375" style="79" customWidth="1"/>
    <col min="6167" max="6167" width="8.7109375" style="79" customWidth="1"/>
    <col min="6168" max="6168" width="13.5703125" style="79" customWidth="1"/>
    <col min="6169" max="6169" width="16.28515625" style="79" customWidth="1"/>
    <col min="6170" max="6187" width="9.42578125" style="79" customWidth="1"/>
    <col min="6188" max="6191" width="10.28515625" style="79" customWidth="1"/>
    <col min="6192" max="6192" width="9.140625" style="79" customWidth="1"/>
    <col min="6193" max="6212" width="0" style="79" hidden="1" customWidth="1"/>
    <col min="6213" max="6222" width="11.42578125" style="79" customWidth="1"/>
    <col min="6223" max="6227" width="10.28515625" style="79" customWidth="1"/>
    <col min="6228" max="6236" width="9.42578125" style="79" customWidth="1"/>
    <col min="6237" max="6400" width="11.42578125" style="79"/>
    <col min="6401" max="6401" width="35.42578125" style="79" customWidth="1"/>
    <col min="6402" max="6402" width="23.5703125" style="79" customWidth="1"/>
    <col min="6403" max="6403" width="15" style="79" customWidth="1"/>
    <col min="6404" max="6404" width="15.7109375" style="79" customWidth="1"/>
    <col min="6405" max="6405" width="13.42578125" style="79" customWidth="1"/>
    <col min="6406" max="6406" width="13.5703125" style="79" customWidth="1"/>
    <col min="6407" max="6407" width="14.7109375" style="79" customWidth="1"/>
    <col min="6408" max="6408" width="13.85546875" style="79" customWidth="1"/>
    <col min="6409" max="6409" width="12.5703125" style="79" customWidth="1"/>
    <col min="6410" max="6410" width="11.85546875" style="79" customWidth="1"/>
    <col min="6411" max="6411" width="10.28515625" style="79" customWidth="1"/>
    <col min="6412" max="6412" width="9.28515625" style="79" customWidth="1"/>
    <col min="6413" max="6413" width="9.42578125" style="79" customWidth="1"/>
    <col min="6414" max="6414" width="9.140625" style="79" customWidth="1"/>
    <col min="6415" max="6415" width="9.28515625" style="79" customWidth="1"/>
    <col min="6416" max="6416" width="9.42578125" style="79" customWidth="1"/>
    <col min="6417" max="6417" width="9.7109375" style="79" customWidth="1"/>
    <col min="6418" max="6418" width="9.5703125" style="79" customWidth="1"/>
    <col min="6419" max="6419" width="9.28515625" style="79" customWidth="1"/>
    <col min="6420" max="6420" width="8.5703125" style="79" customWidth="1"/>
    <col min="6421" max="6421" width="8.85546875" style="79" customWidth="1"/>
    <col min="6422" max="6422" width="9.7109375" style="79" customWidth="1"/>
    <col min="6423" max="6423" width="8.7109375" style="79" customWidth="1"/>
    <col min="6424" max="6424" width="13.5703125" style="79" customWidth="1"/>
    <col min="6425" max="6425" width="16.28515625" style="79" customWidth="1"/>
    <col min="6426" max="6443" width="9.42578125" style="79" customWidth="1"/>
    <col min="6444" max="6447" width="10.28515625" style="79" customWidth="1"/>
    <col min="6448" max="6448" width="9.140625" style="79" customWidth="1"/>
    <col min="6449" max="6468" width="0" style="79" hidden="1" customWidth="1"/>
    <col min="6469" max="6478" width="11.42578125" style="79" customWidth="1"/>
    <col min="6479" max="6483" width="10.28515625" style="79" customWidth="1"/>
    <col min="6484" max="6492" width="9.42578125" style="79" customWidth="1"/>
    <col min="6493" max="6656" width="11.42578125" style="79"/>
    <col min="6657" max="6657" width="35.42578125" style="79" customWidth="1"/>
    <col min="6658" max="6658" width="23.5703125" style="79" customWidth="1"/>
    <col min="6659" max="6659" width="15" style="79" customWidth="1"/>
    <col min="6660" max="6660" width="15.7109375" style="79" customWidth="1"/>
    <col min="6661" max="6661" width="13.42578125" style="79" customWidth="1"/>
    <col min="6662" max="6662" width="13.5703125" style="79" customWidth="1"/>
    <col min="6663" max="6663" width="14.7109375" style="79" customWidth="1"/>
    <col min="6664" max="6664" width="13.85546875" style="79" customWidth="1"/>
    <col min="6665" max="6665" width="12.5703125" style="79" customWidth="1"/>
    <col min="6666" max="6666" width="11.85546875" style="79" customWidth="1"/>
    <col min="6667" max="6667" width="10.28515625" style="79" customWidth="1"/>
    <col min="6668" max="6668" width="9.28515625" style="79" customWidth="1"/>
    <col min="6669" max="6669" width="9.42578125" style="79" customWidth="1"/>
    <col min="6670" max="6670" width="9.140625" style="79" customWidth="1"/>
    <col min="6671" max="6671" width="9.28515625" style="79" customWidth="1"/>
    <col min="6672" max="6672" width="9.42578125" style="79" customWidth="1"/>
    <col min="6673" max="6673" width="9.7109375" style="79" customWidth="1"/>
    <col min="6674" max="6674" width="9.5703125" style="79" customWidth="1"/>
    <col min="6675" max="6675" width="9.28515625" style="79" customWidth="1"/>
    <col min="6676" max="6676" width="8.5703125" style="79" customWidth="1"/>
    <col min="6677" max="6677" width="8.85546875" style="79" customWidth="1"/>
    <col min="6678" max="6678" width="9.7109375" style="79" customWidth="1"/>
    <col min="6679" max="6679" width="8.7109375" style="79" customWidth="1"/>
    <col min="6680" max="6680" width="13.5703125" style="79" customWidth="1"/>
    <col min="6681" max="6681" width="16.28515625" style="79" customWidth="1"/>
    <col min="6682" max="6699" width="9.42578125" style="79" customWidth="1"/>
    <col min="6700" max="6703" width="10.28515625" style="79" customWidth="1"/>
    <col min="6704" max="6704" width="9.140625" style="79" customWidth="1"/>
    <col min="6705" max="6724" width="0" style="79" hidden="1" customWidth="1"/>
    <col min="6725" max="6734" width="11.42578125" style="79" customWidth="1"/>
    <col min="6735" max="6739" width="10.28515625" style="79" customWidth="1"/>
    <col min="6740" max="6748" width="9.42578125" style="79" customWidth="1"/>
    <col min="6749" max="6912" width="11.42578125" style="79"/>
    <col min="6913" max="6913" width="35.42578125" style="79" customWidth="1"/>
    <col min="6914" max="6914" width="23.5703125" style="79" customWidth="1"/>
    <col min="6915" max="6915" width="15" style="79" customWidth="1"/>
    <col min="6916" max="6916" width="15.7109375" style="79" customWidth="1"/>
    <col min="6917" max="6917" width="13.42578125" style="79" customWidth="1"/>
    <col min="6918" max="6918" width="13.5703125" style="79" customWidth="1"/>
    <col min="6919" max="6919" width="14.7109375" style="79" customWidth="1"/>
    <col min="6920" max="6920" width="13.85546875" style="79" customWidth="1"/>
    <col min="6921" max="6921" width="12.5703125" style="79" customWidth="1"/>
    <col min="6922" max="6922" width="11.85546875" style="79" customWidth="1"/>
    <col min="6923" max="6923" width="10.28515625" style="79" customWidth="1"/>
    <col min="6924" max="6924" width="9.28515625" style="79" customWidth="1"/>
    <col min="6925" max="6925" width="9.42578125" style="79" customWidth="1"/>
    <col min="6926" max="6926" width="9.140625" style="79" customWidth="1"/>
    <col min="6927" max="6927" width="9.28515625" style="79" customWidth="1"/>
    <col min="6928" max="6928" width="9.42578125" style="79" customWidth="1"/>
    <col min="6929" max="6929" width="9.7109375" style="79" customWidth="1"/>
    <col min="6930" max="6930" width="9.5703125" style="79" customWidth="1"/>
    <col min="6931" max="6931" width="9.28515625" style="79" customWidth="1"/>
    <col min="6932" max="6932" width="8.5703125" style="79" customWidth="1"/>
    <col min="6933" max="6933" width="8.85546875" style="79" customWidth="1"/>
    <col min="6934" max="6934" width="9.7109375" style="79" customWidth="1"/>
    <col min="6935" max="6935" width="8.7109375" style="79" customWidth="1"/>
    <col min="6936" max="6936" width="13.5703125" style="79" customWidth="1"/>
    <col min="6937" max="6937" width="16.28515625" style="79" customWidth="1"/>
    <col min="6938" max="6955" width="9.42578125" style="79" customWidth="1"/>
    <col min="6956" max="6959" width="10.28515625" style="79" customWidth="1"/>
    <col min="6960" max="6960" width="9.140625" style="79" customWidth="1"/>
    <col min="6961" max="6980" width="0" style="79" hidden="1" customWidth="1"/>
    <col min="6981" max="6990" width="11.42578125" style="79" customWidth="1"/>
    <col min="6991" max="6995" width="10.28515625" style="79" customWidth="1"/>
    <col min="6996" max="7004" width="9.42578125" style="79" customWidth="1"/>
    <col min="7005" max="7168" width="11.42578125" style="79"/>
    <col min="7169" max="7169" width="35.42578125" style="79" customWidth="1"/>
    <col min="7170" max="7170" width="23.5703125" style="79" customWidth="1"/>
    <col min="7171" max="7171" width="15" style="79" customWidth="1"/>
    <col min="7172" max="7172" width="15.7109375" style="79" customWidth="1"/>
    <col min="7173" max="7173" width="13.42578125" style="79" customWidth="1"/>
    <col min="7174" max="7174" width="13.5703125" style="79" customWidth="1"/>
    <col min="7175" max="7175" width="14.7109375" style="79" customWidth="1"/>
    <col min="7176" max="7176" width="13.85546875" style="79" customWidth="1"/>
    <col min="7177" max="7177" width="12.5703125" style="79" customWidth="1"/>
    <col min="7178" max="7178" width="11.85546875" style="79" customWidth="1"/>
    <col min="7179" max="7179" width="10.28515625" style="79" customWidth="1"/>
    <col min="7180" max="7180" width="9.28515625" style="79" customWidth="1"/>
    <col min="7181" max="7181" width="9.42578125" style="79" customWidth="1"/>
    <col min="7182" max="7182" width="9.140625" style="79" customWidth="1"/>
    <col min="7183" max="7183" width="9.28515625" style="79" customWidth="1"/>
    <col min="7184" max="7184" width="9.42578125" style="79" customWidth="1"/>
    <col min="7185" max="7185" width="9.7109375" style="79" customWidth="1"/>
    <col min="7186" max="7186" width="9.5703125" style="79" customWidth="1"/>
    <col min="7187" max="7187" width="9.28515625" style="79" customWidth="1"/>
    <col min="7188" max="7188" width="8.5703125" style="79" customWidth="1"/>
    <col min="7189" max="7189" width="8.85546875" style="79" customWidth="1"/>
    <col min="7190" max="7190" width="9.7109375" style="79" customWidth="1"/>
    <col min="7191" max="7191" width="8.7109375" style="79" customWidth="1"/>
    <col min="7192" max="7192" width="13.5703125" style="79" customWidth="1"/>
    <col min="7193" max="7193" width="16.28515625" style="79" customWidth="1"/>
    <col min="7194" max="7211" width="9.42578125" style="79" customWidth="1"/>
    <col min="7212" max="7215" width="10.28515625" style="79" customWidth="1"/>
    <col min="7216" max="7216" width="9.140625" style="79" customWidth="1"/>
    <col min="7217" max="7236" width="0" style="79" hidden="1" customWidth="1"/>
    <col min="7237" max="7246" width="11.42578125" style="79" customWidth="1"/>
    <col min="7247" max="7251" width="10.28515625" style="79" customWidth="1"/>
    <col min="7252" max="7260" width="9.42578125" style="79" customWidth="1"/>
    <col min="7261" max="7424" width="11.42578125" style="79"/>
    <col min="7425" max="7425" width="35.42578125" style="79" customWidth="1"/>
    <col min="7426" max="7426" width="23.5703125" style="79" customWidth="1"/>
    <col min="7427" max="7427" width="15" style="79" customWidth="1"/>
    <col min="7428" max="7428" width="15.7109375" style="79" customWidth="1"/>
    <col min="7429" max="7429" width="13.42578125" style="79" customWidth="1"/>
    <col min="7430" max="7430" width="13.5703125" style="79" customWidth="1"/>
    <col min="7431" max="7431" width="14.7109375" style="79" customWidth="1"/>
    <col min="7432" max="7432" width="13.85546875" style="79" customWidth="1"/>
    <col min="7433" max="7433" width="12.5703125" style="79" customWidth="1"/>
    <col min="7434" max="7434" width="11.85546875" style="79" customWidth="1"/>
    <col min="7435" max="7435" width="10.28515625" style="79" customWidth="1"/>
    <col min="7436" max="7436" width="9.28515625" style="79" customWidth="1"/>
    <col min="7437" max="7437" width="9.42578125" style="79" customWidth="1"/>
    <col min="7438" max="7438" width="9.140625" style="79" customWidth="1"/>
    <col min="7439" max="7439" width="9.28515625" style="79" customWidth="1"/>
    <col min="7440" max="7440" width="9.42578125" style="79" customWidth="1"/>
    <col min="7441" max="7441" width="9.7109375" style="79" customWidth="1"/>
    <col min="7442" max="7442" width="9.5703125" style="79" customWidth="1"/>
    <col min="7443" max="7443" width="9.28515625" style="79" customWidth="1"/>
    <col min="7444" max="7444" width="8.5703125" style="79" customWidth="1"/>
    <col min="7445" max="7445" width="8.85546875" style="79" customWidth="1"/>
    <col min="7446" max="7446" width="9.7109375" style="79" customWidth="1"/>
    <col min="7447" max="7447" width="8.7109375" style="79" customWidth="1"/>
    <col min="7448" max="7448" width="13.5703125" style="79" customWidth="1"/>
    <col min="7449" max="7449" width="16.28515625" style="79" customWidth="1"/>
    <col min="7450" max="7467" width="9.42578125" style="79" customWidth="1"/>
    <col min="7468" max="7471" width="10.28515625" style="79" customWidth="1"/>
    <col min="7472" max="7472" width="9.140625" style="79" customWidth="1"/>
    <col min="7473" max="7492" width="0" style="79" hidden="1" customWidth="1"/>
    <col min="7493" max="7502" width="11.42578125" style="79" customWidth="1"/>
    <col min="7503" max="7507" width="10.28515625" style="79" customWidth="1"/>
    <col min="7508" max="7516" width="9.42578125" style="79" customWidth="1"/>
    <col min="7517" max="7680" width="11.42578125" style="79"/>
    <col min="7681" max="7681" width="35.42578125" style="79" customWidth="1"/>
    <col min="7682" max="7682" width="23.5703125" style="79" customWidth="1"/>
    <col min="7683" max="7683" width="15" style="79" customWidth="1"/>
    <col min="7684" max="7684" width="15.7109375" style="79" customWidth="1"/>
    <col min="7685" max="7685" width="13.42578125" style="79" customWidth="1"/>
    <col min="7686" max="7686" width="13.5703125" style="79" customWidth="1"/>
    <col min="7687" max="7687" width="14.7109375" style="79" customWidth="1"/>
    <col min="7688" max="7688" width="13.85546875" style="79" customWidth="1"/>
    <col min="7689" max="7689" width="12.5703125" style="79" customWidth="1"/>
    <col min="7690" max="7690" width="11.85546875" style="79" customWidth="1"/>
    <col min="7691" max="7691" width="10.28515625" style="79" customWidth="1"/>
    <col min="7692" max="7692" width="9.28515625" style="79" customWidth="1"/>
    <col min="7693" max="7693" width="9.42578125" style="79" customWidth="1"/>
    <col min="7694" max="7694" width="9.140625" style="79" customWidth="1"/>
    <col min="7695" max="7695" width="9.28515625" style="79" customWidth="1"/>
    <col min="7696" max="7696" width="9.42578125" style="79" customWidth="1"/>
    <col min="7697" max="7697" width="9.7109375" style="79" customWidth="1"/>
    <col min="7698" max="7698" width="9.5703125" style="79" customWidth="1"/>
    <col min="7699" max="7699" width="9.28515625" style="79" customWidth="1"/>
    <col min="7700" max="7700" width="8.5703125" style="79" customWidth="1"/>
    <col min="7701" max="7701" width="8.85546875" style="79" customWidth="1"/>
    <col min="7702" max="7702" width="9.7109375" style="79" customWidth="1"/>
    <col min="7703" max="7703" width="8.7109375" style="79" customWidth="1"/>
    <col min="7704" max="7704" width="13.5703125" style="79" customWidth="1"/>
    <col min="7705" max="7705" width="16.28515625" style="79" customWidth="1"/>
    <col min="7706" max="7723" width="9.42578125" style="79" customWidth="1"/>
    <col min="7724" max="7727" width="10.28515625" style="79" customWidth="1"/>
    <col min="7728" max="7728" width="9.140625" style="79" customWidth="1"/>
    <col min="7729" max="7748" width="0" style="79" hidden="1" customWidth="1"/>
    <col min="7749" max="7758" width="11.42578125" style="79" customWidth="1"/>
    <col min="7759" max="7763" width="10.28515625" style="79" customWidth="1"/>
    <col min="7764" max="7772" width="9.42578125" style="79" customWidth="1"/>
    <col min="7773" max="7936" width="11.42578125" style="79"/>
    <col min="7937" max="7937" width="35.42578125" style="79" customWidth="1"/>
    <col min="7938" max="7938" width="23.5703125" style="79" customWidth="1"/>
    <col min="7939" max="7939" width="15" style="79" customWidth="1"/>
    <col min="7940" max="7940" width="15.7109375" style="79" customWidth="1"/>
    <col min="7941" max="7941" width="13.42578125" style="79" customWidth="1"/>
    <col min="7942" max="7942" width="13.5703125" style="79" customWidth="1"/>
    <col min="7943" max="7943" width="14.7109375" style="79" customWidth="1"/>
    <col min="7944" max="7944" width="13.85546875" style="79" customWidth="1"/>
    <col min="7945" max="7945" width="12.5703125" style="79" customWidth="1"/>
    <col min="7946" max="7946" width="11.85546875" style="79" customWidth="1"/>
    <col min="7947" max="7947" width="10.28515625" style="79" customWidth="1"/>
    <col min="7948" max="7948" width="9.28515625" style="79" customWidth="1"/>
    <col min="7949" max="7949" width="9.42578125" style="79" customWidth="1"/>
    <col min="7950" max="7950" width="9.140625" style="79" customWidth="1"/>
    <col min="7951" max="7951" width="9.28515625" style="79" customWidth="1"/>
    <col min="7952" max="7952" width="9.42578125" style="79" customWidth="1"/>
    <col min="7953" max="7953" width="9.7109375" style="79" customWidth="1"/>
    <col min="7954" max="7954" width="9.5703125" style="79" customWidth="1"/>
    <col min="7955" max="7955" width="9.28515625" style="79" customWidth="1"/>
    <col min="7956" max="7956" width="8.5703125" style="79" customWidth="1"/>
    <col min="7957" max="7957" width="8.85546875" style="79" customWidth="1"/>
    <col min="7958" max="7958" width="9.7109375" style="79" customWidth="1"/>
    <col min="7959" max="7959" width="8.7109375" style="79" customWidth="1"/>
    <col min="7960" max="7960" width="13.5703125" style="79" customWidth="1"/>
    <col min="7961" max="7961" width="16.28515625" style="79" customWidth="1"/>
    <col min="7962" max="7979" width="9.42578125" style="79" customWidth="1"/>
    <col min="7980" max="7983" width="10.28515625" style="79" customWidth="1"/>
    <col min="7984" max="7984" width="9.140625" style="79" customWidth="1"/>
    <col min="7985" max="8004" width="0" style="79" hidden="1" customWidth="1"/>
    <col min="8005" max="8014" width="11.42578125" style="79" customWidth="1"/>
    <col min="8015" max="8019" width="10.28515625" style="79" customWidth="1"/>
    <col min="8020" max="8028" width="9.42578125" style="79" customWidth="1"/>
    <col min="8029" max="8192" width="11.42578125" style="79"/>
    <col min="8193" max="8193" width="35.42578125" style="79" customWidth="1"/>
    <col min="8194" max="8194" width="23.5703125" style="79" customWidth="1"/>
    <col min="8195" max="8195" width="15" style="79" customWidth="1"/>
    <col min="8196" max="8196" width="15.7109375" style="79" customWidth="1"/>
    <col min="8197" max="8197" width="13.42578125" style="79" customWidth="1"/>
    <col min="8198" max="8198" width="13.5703125" style="79" customWidth="1"/>
    <col min="8199" max="8199" width="14.7109375" style="79" customWidth="1"/>
    <col min="8200" max="8200" width="13.85546875" style="79" customWidth="1"/>
    <col min="8201" max="8201" width="12.5703125" style="79" customWidth="1"/>
    <col min="8202" max="8202" width="11.85546875" style="79" customWidth="1"/>
    <col min="8203" max="8203" width="10.28515625" style="79" customWidth="1"/>
    <col min="8204" max="8204" width="9.28515625" style="79" customWidth="1"/>
    <col min="8205" max="8205" width="9.42578125" style="79" customWidth="1"/>
    <col min="8206" max="8206" width="9.140625" style="79" customWidth="1"/>
    <col min="8207" max="8207" width="9.28515625" style="79" customWidth="1"/>
    <col min="8208" max="8208" width="9.42578125" style="79" customWidth="1"/>
    <col min="8209" max="8209" width="9.7109375" style="79" customWidth="1"/>
    <col min="8210" max="8210" width="9.5703125" style="79" customWidth="1"/>
    <col min="8211" max="8211" width="9.28515625" style="79" customWidth="1"/>
    <col min="8212" max="8212" width="8.5703125" style="79" customWidth="1"/>
    <col min="8213" max="8213" width="8.85546875" style="79" customWidth="1"/>
    <col min="8214" max="8214" width="9.7109375" style="79" customWidth="1"/>
    <col min="8215" max="8215" width="8.7109375" style="79" customWidth="1"/>
    <col min="8216" max="8216" width="13.5703125" style="79" customWidth="1"/>
    <col min="8217" max="8217" width="16.28515625" style="79" customWidth="1"/>
    <col min="8218" max="8235" width="9.42578125" style="79" customWidth="1"/>
    <col min="8236" max="8239" width="10.28515625" style="79" customWidth="1"/>
    <col min="8240" max="8240" width="9.140625" style="79" customWidth="1"/>
    <col min="8241" max="8260" width="0" style="79" hidden="1" customWidth="1"/>
    <col min="8261" max="8270" width="11.42578125" style="79" customWidth="1"/>
    <col min="8271" max="8275" width="10.28515625" style="79" customWidth="1"/>
    <col min="8276" max="8284" width="9.42578125" style="79" customWidth="1"/>
    <col min="8285" max="8448" width="11.42578125" style="79"/>
    <col min="8449" max="8449" width="35.42578125" style="79" customWidth="1"/>
    <col min="8450" max="8450" width="23.5703125" style="79" customWidth="1"/>
    <col min="8451" max="8451" width="15" style="79" customWidth="1"/>
    <col min="8452" max="8452" width="15.7109375" style="79" customWidth="1"/>
    <col min="8453" max="8453" width="13.42578125" style="79" customWidth="1"/>
    <col min="8454" max="8454" width="13.5703125" style="79" customWidth="1"/>
    <col min="8455" max="8455" width="14.7109375" style="79" customWidth="1"/>
    <col min="8456" max="8456" width="13.85546875" style="79" customWidth="1"/>
    <col min="8457" max="8457" width="12.5703125" style="79" customWidth="1"/>
    <col min="8458" max="8458" width="11.85546875" style="79" customWidth="1"/>
    <col min="8459" max="8459" width="10.28515625" style="79" customWidth="1"/>
    <col min="8460" max="8460" width="9.28515625" style="79" customWidth="1"/>
    <col min="8461" max="8461" width="9.42578125" style="79" customWidth="1"/>
    <col min="8462" max="8462" width="9.140625" style="79" customWidth="1"/>
    <col min="8463" max="8463" width="9.28515625" style="79" customWidth="1"/>
    <col min="8464" max="8464" width="9.42578125" style="79" customWidth="1"/>
    <col min="8465" max="8465" width="9.7109375" style="79" customWidth="1"/>
    <col min="8466" max="8466" width="9.5703125" style="79" customWidth="1"/>
    <col min="8467" max="8467" width="9.28515625" style="79" customWidth="1"/>
    <col min="8468" max="8468" width="8.5703125" style="79" customWidth="1"/>
    <col min="8469" max="8469" width="8.85546875" style="79" customWidth="1"/>
    <col min="8470" max="8470" width="9.7109375" style="79" customWidth="1"/>
    <col min="8471" max="8471" width="8.7109375" style="79" customWidth="1"/>
    <col min="8472" max="8472" width="13.5703125" style="79" customWidth="1"/>
    <col min="8473" max="8473" width="16.28515625" style="79" customWidth="1"/>
    <col min="8474" max="8491" width="9.42578125" style="79" customWidth="1"/>
    <col min="8492" max="8495" width="10.28515625" style="79" customWidth="1"/>
    <col min="8496" max="8496" width="9.140625" style="79" customWidth="1"/>
    <col min="8497" max="8516" width="0" style="79" hidden="1" customWidth="1"/>
    <col min="8517" max="8526" width="11.42578125" style="79" customWidth="1"/>
    <col min="8527" max="8531" width="10.28515625" style="79" customWidth="1"/>
    <col min="8532" max="8540" width="9.42578125" style="79" customWidth="1"/>
    <col min="8541" max="8704" width="11.42578125" style="79"/>
    <col min="8705" max="8705" width="35.42578125" style="79" customWidth="1"/>
    <col min="8706" max="8706" width="23.5703125" style="79" customWidth="1"/>
    <col min="8707" max="8707" width="15" style="79" customWidth="1"/>
    <col min="8708" max="8708" width="15.7109375" style="79" customWidth="1"/>
    <col min="8709" max="8709" width="13.42578125" style="79" customWidth="1"/>
    <col min="8710" max="8710" width="13.5703125" style="79" customWidth="1"/>
    <col min="8711" max="8711" width="14.7109375" style="79" customWidth="1"/>
    <col min="8712" max="8712" width="13.85546875" style="79" customWidth="1"/>
    <col min="8713" max="8713" width="12.5703125" style="79" customWidth="1"/>
    <col min="8714" max="8714" width="11.85546875" style="79" customWidth="1"/>
    <col min="8715" max="8715" width="10.28515625" style="79" customWidth="1"/>
    <col min="8716" max="8716" width="9.28515625" style="79" customWidth="1"/>
    <col min="8717" max="8717" width="9.42578125" style="79" customWidth="1"/>
    <col min="8718" max="8718" width="9.140625" style="79" customWidth="1"/>
    <col min="8719" max="8719" width="9.28515625" style="79" customWidth="1"/>
    <col min="8720" max="8720" width="9.42578125" style="79" customWidth="1"/>
    <col min="8721" max="8721" width="9.7109375" style="79" customWidth="1"/>
    <col min="8722" max="8722" width="9.5703125" style="79" customWidth="1"/>
    <col min="8723" max="8723" width="9.28515625" style="79" customWidth="1"/>
    <col min="8724" max="8724" width="8.5703125" style="79" customWidth="1"/>
    <col min="8725" max="8725" width="8.85546875" style="79" customWidth="1"/>
    <col min="8726" max="8726" width="9.7109375" style="79" customWidth="1"/>
    <col min="8727" max="8727" width="8.7109375" style="79" customWidth="1"/>
    <col min="8728" max="8728" width="13.5703125" style="79" customWidth="1"/>
    <col min="8729" max="8729" width="16.28515625" style="79" customWidth="1"/>
    <col min="8730" max="8747" width="9.42578125" style="79" customWidth="1"/>
    <col min="8748" max="8751" width="10.28515625" style="79" customWidth="1"/>
    <col min="8752" max="8752" width="9.140625" style="79" customWidth="1"/>
    <col min="8753" max="8772" width="0" style="79" hidden="1" customWidth="1"/>
    <col min="8773" max="8782" width="11.42578125" style="79" customWidth="1"/>
    <col min="8783" max="8787" width="10.28515625" style="79" customWidth="1"/>
    <col min="8788" max="8796" width="9.42578125" style="79" customWidth="1"/>
    <col min="8797" max="8960" width="11.42578125" style="79"/>
    <col min="8961" max="8961" width="35.42578125" style="79" customWidth="1"/>
    <col min="8962" max="8962" width="23.5703125" style="79" customWidth="1"/>
    <col min="8963" max="8963" width="15" style="79" customWidth="1"/>
    <col min="8964" max="8964" width="15.7109375" style="79" customWidth="1"/>
    <col min="8965" max="8965" width="13.42578125" style="79" customWidth="1"/>
    <col min="8966" max="8966" width="13.5703125" style="79" customWidth="1"/>
    <col min="8967" max="8967" width="14.7109375" style="79" customWidth="1"/>
    <col min="8968" max="8968" width="13.85546875" style="79" customWidth="1"/>
    <col min="8969" max="8969" width="12.5703125" style="79" customWidth="1"/>
    <col min="8970" max="8970" width="11.85546875" style="79" customWidth="1"/>
    <col min="8971" max="8971" width="10.28515625" style="79" customWidth="1"/>
    <col min="8972" max="8972" width="9.28515625" style="79" customWidth="1"/>
    <col min="8973" max="8973" width="9.42578125" style="79" customWidth="1"/>
    <col min="8974" max="8974" width="9.140625" style="79" customWidth="1"/>
    <col min="8975" max="8975" width="9.28515625" style="79" customWidth="1"/>
    <col min="8976" max="8976" width="9.42578125" style="79" customWidth="1"/>
    <col min="8977" max="8977" width="9.7109375" style="79" customWidth="1"/>
    <col min="8978" max="8978" width="9.5703125" style="79" customWidth="1"/>
    <col min="8979" max="8979" width="9.28515625" style="79" customWidth="1"/>
    <col min="8980" max="8980" width="8.5703125" style="79" customWidth="1"/>
    <col min="8981" max="8981" width="8.85546875" style="79" customWidth="1"/>
    <col min="8982" max="8982" width="9.7109375" style="79" customWidth="1"/>
    <col min="8983" max="8983" width="8.7109375" style="79" customWidth="1"/>
    <col min="8984" max="8984" width="13.5703125" style="79" customWidth="1"/>
    <col min="8985" max="8985" width="16.28515625" style="79" customWidth="1"/>
    <col min="8986" max="9003" width="9.42578125" style="79" customWidth="1"/>
    <col min="9004" max="9007" width="10.28515625" style="79" customWidth="1"/>
    <col min="9008" max="9008" width="9.140625" style="79" customWidth="1"/>
    <col min="9009" max="9028" width="0" style="79" hidden="1" customWidth="1"/>
    <col min="9029" max="9038" width="11.42578125" style="79" customWidth="1"/>
    <col min="9039" max="9043" width="10.28515625" style="79" customWidth="1"/>
    <col min="9044" max="9052" width="9.42578125" style="79" customWidth="1"/>
    <col min="9053" max="9216" width="11.42578125" style="79"/>
    <col min="9217" max="9217" width="35.42578125" style="79" customWidth="1"/>
    <col min="9218" max="9218" width="23.5703125" style="79" customWidth="1"/>
    <col min="9219" max="9219" width="15" style="79" customWidth="1"/>
    <col min="9220" max="9220" width="15.7109375" style="79" customWidth="1"/>
    <col min="9221" max="9221" width="13.42578125" style="79" customWidth="1"/>
    <col min="9222" max="9222" width="13.5703125" style="79" customWidth="1"/>
    <col min="9223" max="9223" width="14.7109375" style="79" customWidth="1"/>
    <col min="9224" max="9224" width="13.85546875" style="79" customWidth="1"/>
    <col min="9225" max="9225" width="12.5703125" style="79" customWidth="1"/>
    <col min="9226" max="9226" width="11.85546875" style="79" customWidth="1"/>
    <col min="9227" max="9227" width="10.28515625" style="79" customWidth="1"/>
    <col min="9228" max="9228" width="9.28515625" style="79" customWidth="1"/>
    <col min="9229" max="9229" width="9.42578125" style="79" customWidth="1"/>
    <col min="9230" max="9230" width="9.140625" style="79" customWidth="1"/>
    <col min="9231" max="9231" width="9.28515625" style="79" customWidth="1"/>
    <col min="9232" max="9232" width="9.42578125" style="79" customWidth="1"/>
    <col min="9233" max="9233" width="9.7109375" style="79" customWidth="1"/>
    <col min="9234" max="9234" width="9.5703125" style="79" customWidth="1"/>
    <col min="9235" max="9235" width="9.28515625" style="79" customWidth="1"/>
    <col min="9236" max="9236" width="8.5703125" style="79" customWidth="1"/>
    <col min="9237" max="9237" width="8.85546875" style="79" customWidth="1"/>
    <col min="9238" max="9238" width="9.7109375" style="79" customWidth="1"/>
    <col min="9239" max="9239" width="8.7109375" style="79" customWidth="1"/>
    <col min="9240" max="9240" width="13.5703125" style="79" customWidth="1"/>
    <col min="9241" max="9241" width="16.28515625" style="79" customWidth="1"/>
    <col min="9242" max="9259" width="9.42578125" style="79" customWidth="1"/>
    <col min="9260" max="9263" width="10.28515625" style="79" customWidth="1"/>
    <col min="9264" max="9264" width="9.140625" style="79" customWidth="1"/>
    <col min="9265" max="9284" width="0" style="79" hidden="1" customWidth="1"/>
    <col min="9285" max="9294" width="11.42578125" style="79" customWidth="1"/>
    <col min="9295" max="9299" width="10.28515625" style="79" customWidth="1"/>
    <col min="9300" max="9308" width="9.42578125" style="79" customWidth="1"/>
    <col min="9309" max="9472" width="11.42578125" style="79"/>
    <col min="9473" max="9473" width="35.42578125" style="79" customWidth="1"/>
    <col min="9474" max="9474" width="23.5703125" style="79" customWidth="1"/>
    <col min="9475" max="9475" width="15" style="79" customWidth="1"/>
    <col min="9476" max="9476" width="15.7109375" style="79" customWidth="1"/>
    <col min="9477" max="9477" width="13.42578125" style="79" customWidth="1"/>
    <col min="9478" max="9478" width="13.5703125" style="79" customWidth="1"/>
    <col min="9479" max="9479" width="14.7109375" style="79" customWidth="1"/>
    <col min="9480" max="9480" width="13.85546875" style="79" customWidth="1"/>
    <col min="9481" max="9481" width="12.5703125" style="79" customWidth="1"/>
    <col min="9482" max="9482" width="11.85546875" style="79" customWidth="1"/>
    <col min="9483" max="9483" width="10.28515625" style="79" customWidth="1"/>
    <col min="9484" max="9484" width="9.28515625" style="79" customWidth="1"/>
    <col min="9485" max="9485" width="9.42578125" style="79" customWidth="1"/>
    <col min="9486" max="9486" width="9.140625" style="79" customWidth="1"/>
    <col min="9487" max="9487" width="9.28515625" style="79" customWidth="1"/>
    <col min="9488" max="9488" width="9.42578125" style="79" customWidth="1"/>
    <col min="9489" max="9489" width="9.7109375" style="79" customWidth="1"/>
    <col min="9490" max="9490" width="9.5703125" style="79" customWidth="1"/>
    <col min="9491" max="9491" width="9.28515625" style="79" customWidth="1"/>
    <col min="9492" max="9492" width="8.5703125" style="79" customWidth="1"/>
    <col min="9493" max="9493" width="8.85546875" style="79" customWidth="1"/>
    <col min="9494" max="9494" width="9.7109375" style="79" customWidth="1"/>
    <col min="9495" max="9495" width="8.7109375" style="79" customWidth="1"/>
    <col min="9496" max="9496" width="13.5703125" style="79" customWidth="1"/>
    <col min="9497" max="9497" width="16.28515625" style="79" customWidth="1"/>
    <col min="9498" max="9515" width="9.42578125" style="79" customWidth="1"/>
    <col min="9516" max="9519" width="10.28515625" style="79" customWidth="1"/>
    <col min="9520" max="9520" width="9.140625" style="79" customWidth="1"/>
    <col min="9521" max="9540" width="0" style="79" hidden="1" customWidth="1"/>
    <col min="9541" max="9550" width="11.42578125" style="79" customWidth="1"/>
    <col min="9551" max="9555" width="10.28515625" style="79" customWidth="1"/>
    <col min="9556" max="9564" width="9.42578125" style="79" customWidth="1"/>
    <col min="9565" max="9728" width="11.42578125" style="79"/>
    <col min="9729" max="9729" width="35.42578125" style="79" customWidth="1"/>
    <col min="9730" max="9730" width="23.5703125" style="79" customWidth="1"/>
    <col min="9731" max="9731" width="15" style="79" customWidth="1"/>
    <col min="9732" max="9732" width="15.7109375" style="79" customWidth="1"/>
    <col min="9733" max="9733" width="13.42578125" style="79" customWidth="1"/>
    <col min="9734" max="9734" width="13.5703125" style="79" customWidth="1"/>
    <col min="9735" max="9735" width="14.7109375" style="79" customWidth="1"/>
    <col min="9736" max="9736" width="13.85546875" style="79" customWidth="1"/>
    <col min="9737" max="9737" width="12.5703125" style="79" customWidth="1"/>
    <col min="9738" max="9738" width="11.85546875" style="79" customWidth="1"/>
    <col min="9739" max="9739" width="10.28515625" style="79" customWidth="1"/>
    <col min="9740" max="9740" width="9.28515625" style="79" customWidth="1"/>
    <col min="9741" max="9741" width="9.42578125" style="79" customWidth="1"/>
    <col min="9742" max="9742" width="9.140625" style="79" customWidth="1"/>
    <col min="9743" max="9743" width="9.28515625" style="79" customWidth="1"/>
    <col min="9744" max="9744" width="9.42578125" style="79" customWidth="1"/>
    <col min="9745" max="9745" width="9.7109375" style="79" customWidth="1"/>
    <col min="9746" max="9746" width="9.5703125" style="79" customWidth="1"/>
    <col min="9747" max="9747" width="9.28515625" style="79" customWidth="1"/>
    <col min="9748" max="9748" width="8.5703125" style="79" customWidth="1"/>
    <col min="9749" max="9749" width="8.85546875" style="79" customWidth="1"/>
    <col min="9750" max="9750" width="9.7109375" style="79" customWidth="1"/>
    <col min="9751" max="9751" width="8.7109375" style="79" customWidth="1"/>
    <col min="9752" max="9752" width="13.5703125" style="79" customWidth="1"/>
    <col min="9753" max="9753" width="16.28515625" style="79" customWidth="1"/>
    <col min="9754" max="9771" width="9.42578125" style="79" customWidth="1"/>
    <col min="9772" max="9775" width="10.28515625" style="79" customWidth="1"/>
    <col min="9776" max="9776" width="9.140625" style="79" customWidth="1"/>
    <col min="9777" max="9796" width="0" style="79" hidden="1" customWidth="1"/>
    <col min="9797" max="9806" width="11.42578125" style="79" customWidth="1"/>
    <col min="9807" max="9811" width="10.28515625" style="79" customWidth="1"/>
    <col min="9812" max="9820" width="9.42578125" style="79" customWidth="1"/>
    <col min="9821" max="9984" width="11.42578125" style="79"/>
    <col min="9985" max="9985" width="35.42578125" style="79" customWidth="1"/>
    <col min="9986" max="9986" width="23.5703125" style="79" customWidth="1"/>
    <col min="9987" max="9987" width="15" style="79" customWidth="1"/>
    <col min="9988" max="9988" width="15.7109375" style="79" customWidth="1"/>
    <col min="9989" max="9989" width="13.42578125" style="79" customWidth="1"/>
    <col min="9990" max="9990" width="13.5703125" style="79" customWidth="1"/>
    <col min="9991" max="9991" width="14.7109375" style="79" customWidth="1"/>
    <col min="9992" max="9992" width="13.85546875" style="79" customWidth="1"/>
    <col min="9993" max="9993" width="12.5703125" style="79" customWidth="1"/>
    <col min="9994" max="9994" width="11.85546875" style="79" customWidth="1"/>
    <col min="9995" max="9995" width="10.28515625" style="79" customWidth="1"/>
    <col min="9996" max="9996" width="9.28515625" style="79" customWidth="1"/>
    <col min="9997" max="9997" width="9.42578125" style="79" customWidth="1"/>
    <col min="9998" max="9998" width="9.140625" style="79" customWidth="1"/>
    <col min="9999" max="9999" width="9.28515625" style="79" customWidth="1"/>
    <col min="10000" max="10000" width="9.42578125" style="79" customWidth="1"/>
    <col min="10001" max="10001" width="9.7109375" style="79" customWidth="1"/>
    <col min="10002" max="10002" width="9.5703125" style="79" customWidth="1"/>
    <col min="10003" max="10003" width="9.28515625" style="79" customWidth="1"/>
    <col min="10004" max="10004" width="8.5703125" style="79" customWidth="1"/>
    <col min="10005" max="10005" width="8.85546875" style="79" customWidth="1"/>
    <col min="10006" max="10006" width="9.7109375" style="79" customWidth="1"/>
    <col min="10007" max="10007" width="8.7109375" style="79" customWidth="1"/>
    <col min="10008" max="10008" width="13.5703125" style="79" customWidth="1"/>
    <col min="10009" max="10009" width="16.28515625" style="79" customWidth="1"/>
    <col min="10010" max="10027" width="9.42578125" style="79" customWidth="1"/>
    <col min="10028" max="10031" width="10.28515625" style="79" customWidth="1"/>
    <col min="10032" max="10032" width="9.140625" style="79" customWidth="1"/>
    <col min="10033" max="10052" width="0" style="79" hidden="1" customWidth="1"/>
    <col min="10053" max="10062" width="11.42578125" style="79" customWidth="1"/>
    <col min="10063" max="10067" width="10.28515625" style="79" customWidth="1"/>
    <col min="10068" max="10076" width="9.42578125" style="79" customWidth="1"/>
    <col min="10077" max="10240" width="11.42578125" style="79"/>
    <col min="10241" max="10241" width="35.42578125" style="79" customWidth="1"/>
    <col min="10242" max="10242" width="23.5703125" style="79" customWidth="1"/>
    <col min="10243" max="10243" width="15" style="79" customWidth="1"/>
    <col min="10244" max="10244" width="15.7109375" style="79" customWidth="1"/>
    <col min="10245" max="10245" width="13.42578125" style="79" customWidth="1"/>
    <col min="10246" max="10246" width="13.5703125" style="79" customWidth="1"/>
    <col min="10247" max="10247" width="14.7109375" style="79" customWidth="1"/>
    <col min="10248" max="10248" width="13.85546875" style="79" customWidth="1"/>
    <col min="10249" max="10249" width="12.5703125" style="79" customWidth="1"/>
    <col min="10250" max="10250" width="11.85546875" style="79" customWidth="1"/>
    <col min="10251" max="10251" width="10.28515625" style="79" customWidth="1"/>
    <col min="10252" max="10252" width="9.28515625" style="79" customWidth="1"/>
    <col min="10253" max="10253" width="9.42578125" style="79" customWidth="1"/>
    <col min="10254" max="10254" width="9.140625" style="79" customWidth="1"/>
    <col min="10255" max="10255" width="9.28515625" style="79" customWidth="1"/>
    <col min="10256" max="10256" width="9.42578125" style="79" customWidth="1"/>
    <col min="10257" max="10257" width="9.7109375" style="79" customWidth="1"/>
    <col min="10258" max="10258" width="9.5703125" style="79" customWidth="1"/>
    <col min="10259" max="10259" width="9.28515625" style="79" customWidth="1"/>
    <col min="10260" max="10260" width="8.5703125" style="79" customWidth="1"/>
    <col min="10261" max="10261" width="8.85546875" style="79" customWidth="1"/>
    <col min="10262" max="10262" width="9.7109375" style="79" customWidth="1"/>
    <col min="10263" max="10263" width="8.7109375" style="79" customWidth="1"/>
    <col min="10264" max="10264" width="13.5703125" style="79" customWidth="1"/>
    <col min="10265" max="10265" width="16.28515625" style="79" customWidth="1"/>
    <col min="10266" max="10283" width="9.42578125" style="79" customWidth="1"/>
    <col min="10284" max="10287" width="10.28515625" style="79" customWidth="1"/>
    <col min="10288" max="10288" width="9.140625" style="79" customWidth="1"/>
    <col min="10289" max="10308" width="0" style="79" hidden="1" customWidth="1"/>
    <col min="10309" max="10318" width="11.42578125" style="79" customWidth="1"/>
    <col min="10319" max="10323" width="10.28515625" style="79" customWidth="1"/>
    <col min="10324" max="10332" width="9.42578125" style="79" customWidth="1"/>
    <col min="10333" max="10496" width="11.42578125" style="79"/>
    <col min="10497" max="10497" width="35.42578125" style="79" customWidth="1"/>
    <col min="10498" max="10498" width="23.5703125" style="79" customWidth="1"/>
    <col min="10499" max="10499" width="15" style="79" customWidth="1"/>
    <col min="10500" max="10500" width="15.7109375" style="79" customWidth="1"/>
    <col min="10501" max="10501" width="13.42578125" style="79" customWidth="1"/>
    <col min="10502" max="10502" width="13.5703125" style="79" customWidth="1"/>
    <col min="10503" max="10503" width="14.7109375" style="79" customWidth="1"/>
    <col min="10504" max="10504" width="13.85546875" style="79" customWidth="1"/>
    <col min="10505" max="10505" width="12.5703125" style="79" customWidth="1"/>
    <col min="10506" max="10506" width="11.85546875" style="79" customWidth="1"/>
    <col min="10507" max="10507" width="10.28515625" style="79" customWidth="1"/>
    <col min="10508" max="10508" width="9.28515625" style="79" customWidth="1"/>
    <col min="10509" max="10509" width="9.42578125" style="79" customWidth="1"/>
    <col min="10510" max="10510" width="9.140625" style="79" customWidth="1"/>
    <col min="10511" max="10511" width="9.28515625" style="79" customWidth="1"/>
    <col min="10512" max="10512" width="9.42578125" style="79" customWidth="1"/>
    <col min="10513" max="10513" width="9.7109375" style="79" customWidth="1"/>
    <col min="10514" max="10514" width="9.5703125" style="79" customWidth="1"/>
    <col min="10515" max="10515" width="9.28515625" style="79" customWidth="1"/>
    <col min="10516" max="10516" width="8.5703125" style="79" customWidth="1"/>
    <col min="10517" max="10517" width="8.85546875" style="79" customWidth="1"/>
    <col min="10518" max="10518" width="9.7109375" style="79" customWidth="1"/>
    <col min="10519" max="10519" width="8.7109375" style="79" customWidth="1"/>
    <col min="10520" max="10520" width="13.5703125" style="79" customWidth="1"/>
    <col min="10521" max="10521" width="16.28515625" style="79" customWidth="1"/>
    <col min="10522" max="10539" width="9.42578125" style="79" customWidth="1"/>
    <col min="10540" max="10543" width="10.28515625" style="79" customWidth="1"/>
    <col min="10544" max="10544" width="9.140625" style="79" customWidth="1"/>
    <col min="10545" max="10564" width="0" style="79" hidden="1" customWidth="1"/>
    <col min="10565" max="10574" width="11.42578125" style="79" customWidth="1"/>
    <col min="10575" max="10579" width="10.28515625" style="79" customWidth="1"/>
    <col min="10580" max="10588" width="9.42578125" style="79" customWidth="1"/>
    <col min="10589" max="10752" width="11.42578125" style="79"/>
    <col min="10753" max="10753" width="35.42578125" style="79" customWidth="1"/>
    <col min="10754" max="10754" width="23.5703125" style="79" customWidth="1"/>
    <col min="10755" max="10755" width="15" style="79" customWidth="1"/>
    <col min="10756" max="10756" width="15.7109375" style="79" customWidth="1"/>
    <col min="10757" max="10757" width="13.42578125" style="79" customWidth="1"/>
    <col min="10758" max="10758" width="13.5703125" style="79" customWidth="1"/>
    <col min="10759" max="10759" width="14.7109375" style="79" customWidth="1"/>
    <col min="10760" max="10760" width="13.85546875" style="79" customWidth="1"/>
    <col min="10761" max="10761" width="12.5703125" style="79" customWidth="1"/>
    <col min="10762" max="10762" width="11.85546875" style="79" customWidth="1"/>
    <col min="10763" max="10763" width="10.28515625" style="79" customWidth="1"/>
    <col min="10764" max="10764" width="9.28515625" style="79" customWidth="1"/>
    <col min="10765" max="10765" width="9.42578125" style="79" customWidth="1"/>
    <col min="10766" max="10766" width="9.140625" style="79" customWidth="1"/>
    <col min="10767" max="10767" width="9.28515625" style="79" customWidth="1"/>
    <col min="10768" max="10768" width="9.42578125" style="79" customWidth="1"/>
    <col min="10769" max="10769" width="9.7109375" style="79" customWidth="1"/>
    <col min="10770" max="10770" width="9.5703125" style="79" customWidth="1"/>
    <col min="10771" max="10771" width="9.28515625" style="79" customWidth="1"/>
    <col min="10772" max="10772" width="8.5703125" style="79" customWidth="1"/>
    <col min="10773" max="10773" width="8.85546875" style="79" customWidth="1"/>
    <col min="10774" max="10774" width="9.7109375" style="79" customWidth="1"/>
    <col min="10775" max="10775" width="8.7109375" style="79" customWidth="1"/>
    <col min="10776" max="10776" width="13.5703125" style="79" customWidth="1"/>
    <col min="10777" max="10777" width="16.28515625" style="79" customWidth="1"/>
    <col min="10778" max="10795" width="9.42578125" style="79" customWidth="1"/>
    <col min="10796" max="10799" width="10.28515625" style="79" customWidth="1"/>
    <col min="10800" max="10800" width="9.140625" style="79" customWidth="1"/>
    <col min="10801" max="10820" width="0" style="79" hidden="1" customWidth="1"/>
    <col min="10821" max="10830" width="11.42578125" style="79" customWidth="1"/>
    <col min="10831" max="10835" width="10.28515625" style="79" customWidth="1"/>
    <col min="10836" max="10844" width="9.42578125" style="79" customWidth="1"/>
    <col min="10845" max="11008" width="11.42578125" style="79"/>
    <col min="11009" max="11009" width="35.42578125" style="79" customWidth="1"/>
    <col min="11010" max="11010" width="23.5703125" style="79" customWidth="1"/>
    <col min="11011" max="11011" width="15" style="79" customWidth="1"/>
    <col min="11012" max="11012" width="15.7109375" style="79" customWidth="1"/>
    <col min="11013" max="11013" width="13.42578125" style="79" customWidth="1"/>
    <col min="11014" max="11014" width="13.5703125" style="79" customWidth="1"/>
    <col min="11015" max="11015" width="14.7109375" style="79" customWidth="1"/>
    <col min="11016" max="11016" width="13.85546875" style="79" customWidth="1"/>
    <col min="11017" max="11017" width="12.5703125" style="79" customWidth="1"/>
    <col min="11018" max="11018" width="11.85546875" style="79" customWidth="1"/>
    <col min="11019" max="11019" width="10.28515625" style="79" customWidth="1"/>
    <col min="11020" max="11020" width="9.28515625" style="79" customWidth="1"/>
    <col min="11021" max="11021" width="9.42578125" style="79" customWidth="1"/>
    <col min="11022" max="11022" width="9.140625" style="79" customWidth="1"/>
    <col min="11023" max="11023" width="9.28515625" style="79" customWidth="1"/>
    <col min="11024" max="11024" width="9.42578125" style="79" customWidth="1"/>
    <col min="11025" max="11025" width="9.7109375" style="79" customWidth="1"/>
    <col min="11026" max="11026" width="9.5703125" style="79" customWidth="1"/>
    <col min="11027" max="11027" width="9.28515625" style="79" customWidth="1"/>
    <col min="11028" max="11028" width="8.5703125" style="79" customWidth="1"/>
    <col min="11029" max="11029" width="8.85546875" style="79" customWidth="1"/>
    <col min="11030" max="11030" width="9.7109375" style="79" customWidth="1"/>
    <col min="11031" max="11031" width="8.7109375" style="79" customWidth="1"/>
    <col min="11032" max="11032" width="13.5703125" style="79" customWidth="1"/>
    <col min="11033" max="11033" width="16.28515625" style="79" customWidth="1"/>
    <col min="11034" max="11051" width="9.42578125" style="79" customWidth="1"/>
    <col min="11052" max="11055" width="10.28515625" style="79" customWidth="1"/>
    <col min="11056" max="11056" width="9.140625" style="79" customWidth="1"/>
    <col min="11057" max="11076" width="0" style="79" hidden="1" customWidth="1"/>
    <col min="11077" max="11086" width="11.42578125" style="79" customWidth="1"/>
    <col min="11087" max="11091" width="10.28515625" style="79" customWidth="1"/>
    <col min="11092" max="11100" width="9.42578125" style="79" customWidth="1"/>
    <col min="11101" max="11264" width="11.42578125" style="79"/>
    <col min="11265" max="11265" width="35.42578125" style="79" customWidth="1"/>
    <col min="11266" max="11266" width="23.5703125" style="79" customWidth="1"/>
    <col min="11267" max="11267" width="15" style="79" customWidth="1"/>
    <col min="11268" max="11268" width="15.7109375" style="79" customWidth="1"/>
    <col min="11269" max="11269" width="13.42578125" style="79" customWidth="1"/>
    <col min="11270" max="11270" width="13.5703125" style="79" customWidth="1"/>
    <col min="11271" max="11271" width="14.7109375" style="79" customWidth="1"/>
    <col min="11272" max="11272" width="13.85546875" style="79" customWidth="1"/>
    <col min="11273" max="11273" width="12.5703125" style="79" customWidth="1"/>
    <col min="11274" max="11274" width="11.85546875" style="79" customWidth="1"/>
    <col min="11275" max="11275" width="10.28515625" style="79" customWidth="1"/>
    <col min="11276" max="11276" width="9.28515625" style="79" customWidth="1"/>
    <col min="11277" max="11277" width="9.42578125" style="79" customWidth="1"/>
    <col min="11278" max="11278" width="9.140625" style="79" customWidth="1"/>
    <col min="11279" max="11279" width="9.28515625" style="79" customWidth="1"/>
    <col min="11280" max="11280" width="9.42578125" style="79" customWidth="1"/>
    <col min="11281" max="11281" width="9.7109375" style="79" customWidth="1"/>
    <col min="11282" max="11282" width="9.5703125" style="79" customWidth="1"/>
    <col min="11283" max="11283" width="9.28515625" style="79" customWidth="1"/>
    <col min="11284" max="11284" width="8.5703125" style="79" customWidth="1"/>
    <col min="11285" max="11285" width="8.85546875" style="79" customWidth="1"/>
    <col min="11286" max="11286" width="9.7109375" style="79" customWidth="1"/>
    <col min="11287" max="11287" width="8.7109375" style="79" customWidth="1"/>
    <col min="11288" max="11288" width="13.5703125" style="79" customWidth="1"/>
    <col min="11289" max="11289" width="16.28515625" style="79" customWidth="1"/>
    <col min="11290" max="11307" width="9.42578125" style="79" customWidth="1"/>
    <col min="11308" max="11311" width="10.28515625" style="79" customWidth="1"/>
    <col min="11312" max="11312" width="9.140625" style="79" customWidth="1"/>
    <col min="11313" max="11332" width="0" style="79" hidden="1" customWidth="1"/>
    <col min="11333" max="11342" width="11.42578125" style="79" customWidth="1"/>
    <col min="11343" max="11347" width="10.28515625" style="79" customWidth="1"/>
    <col min="11348" max="11356" width="9.42578125" style="79" customWidth="1"/>
    <col min="11357" max="11520" width="11.42578125" style="79"/>
    <col min="11521" max="11521" width="35.42578125" style="79" customWidth="1"/>
    <col min="11522" max="11522" width="23.5703125" style="79" customWidth="1"/>
    <col min="11523" max="11523" width="15" style="79" customWidth="1"/>
    <col min="11524" max="11524" width="15.7109375" style="79" customWidth="1"/>
    <col min="11525" max="11525" width="13.42578125" style="79" customWidth="1"/>
    <col min="11526" max="11526" width="13.5703125" style="79" customWidth="1"/>
    <col min="11527" max="11527" width="14.7109375" style="79" customWidth="1"/>
    <col min="11528" max="11528" width="13.85546875" style="79" customWidth="1"/>
    <col min="11529" max="11529" width="12.5703125" style="79" customWidth="1"/>
    <col min="11530" max="11530" width="11.85546875" style="79" customWidth="1"/>
    <col min="11531" max="11531" width="10.28515625" style="79" customWidth="1"/>
    <col min="11532" max="11532" width="9.28515625" style="79" customWidth="1"/>
    <col min="11533" max="11533" width="9.42578125" style="79" customWidth="1"/>
    <col min="11534" max="11534" width="9.140625" style="79" customWidth="1"/>
    <col min="11535" max="11535" width="9.28515625" style="79" customWidth="1"/>
    <col min="11536" max="11536" width="9.42578125" style="79" customWidth="1"/>
    <col min="11537" max="11537" width="9.7109375" style="79" customWidth="1"/>
    <col min="11538" max="11538" width="9.5703125" style="79" customWidth="1"/>
    <col min="11539" max="11539" width="9.28515625" style="79" customWidth="1"/>
    <col min="11540" max="11540" width="8.5703125" style="79" customWidth="1"/>
    <col min="11541" max="11541" width="8.85546875" style="79" customWidth="1"/>
    <col min="11542" max="11542" width="9.7109375" style="79" customWidth="1"/>
    <col min="11543" max="11543" width="8.7109375" style="79" customWidth="1"/>
    <col min="11544" max="11544" width="13.5703125" style="79" customWidth="1"/>
    <col min="11545" max="11545" width="16.28515625" style="79" customWidth="1"/>
    <col min="11546" max="11563" width="9.42578125" style="79" customWidth="1"/>
    <col min="11564" max="11567" width="10.28515625" style="79" customWidth="1"/>
    <col min="11568" max="11568" width="9.140625" style="79" customWidth="1"/>
    <col min="11569" max="11588" width="0" style="79" hidden="1" customWidth="1"/>
    <col min="11589" max="11598" width="11.42578125" style="79" customWidth="1"/>
    <col min="11599" max="11603" width="10.28515625" style="79" customWidth="1"/>
    <col min="11604" max="11612" width="9.42578125" style="79" customWidth="1"/>
    <col min="11613" max="11776" width="11.42578125" style="79"/>
    <col min="11777" max="11777" width="35.42578125" style="79" customWidth="1"/>
    <col min="11778" max="11778" width="23.5703125" style="79" customWidth="1"/>
    <col min="11779" max="11779" width="15" style="79" customWidth="1"/>
    <col min="11780" max="11780" width="15.7109375" style="79" customWidth="1"/>
    <col min="11781" max="11781" width="13.42578125" style="79" customWidth="1"/>
    <col min="11782" max="11782" width="13.5703125" style="79" customWidth="1"/>
    <col min="11783" max="11783" width="14.7109375" style="79" customWidth="1"/>
    <col min="11784" max="11784" width="13.85546875" style="79" customWidth="1"/>
    <col min="11785" max="11785" width="12.5703125" style="79" customWidth="1"/>
    <col min="11786" max="11786" width="11.85546875" style="79" customWidth="1"/>
    <col min="11787" max="11787" width="10.28515625" style="79" customWidth="1"/>
    <col min="11788" max="11788" width="9.28515625" style="79" customWidth="1"/>
    <col min="11789" max="11789" width="9.42578125" style="79" customWidth="1"/>
    <col min="11790" max="11790" width="9.140625" style="79" customWidth="1"/>
    <col min="11791" max="11791" width="9.28515625" style="79" customWidth="1"/>
    <col min="11792" max="11792" width="9.42578125" style="79" customWidth="1"/>
    <col min="11793" max="11793" width="9.7109375" style="79" customWidth="1"/>
    <col min="11794" max="11794" width="9.5703125" style="79" customWidth="1"/>
    <col min="11795" max="11795" width="9.28515625" style="79" customWidth="1"/>
    <col min="11796" max="11796" width="8.5703125" style="79" customWidth="1"/>
    <col min="11797" max="11797" width="8.85546875" style="79" customWidth="1"/>
    <col min="11798" max="11798" width="9.7109375" style="79" customWidth="1"/>
    <col min="11799" max="11799" width="8.7109375" style="79" customWidth="1"/>
    <col min="11800" max="11800" width="13.5703125" style="79" customWidth="1"/>
    <col min="11801" max="11801" width="16.28515625" style="79" customWidth="1"/>
    <col min="11802" max="11819" width="9.42578125" style="79" customWidth="1"/>
    <col min="11820" max="11823" width="10.28515625" style="79" customWidth="1"/>
    <col min="11824" max="11824" width="9.140625" style="79" customWidth="1"/>
    <col min="11825" max="11844" width="0" style="79" hidden="1" customWidth="1"/>
    <col min="11845" max="11854" width="11.42578125" style="79" customWidth="1"/>
    <col min="11855" max="11859" width="10.28515625" style="79" customWidth="1"/>
    <col min="11860" max="11868" width="9.42578125" style="79" customWidth="1"/>
    <col min="11869" max="12032" width="11.42578125" style="79"/>
    <col min="12033" max="12033" width="35.42578125" style="79" customWidth="1"/>
    <col min="12034" max="12034" width="23.5703125" style="79" customWidth="1"/>
    <col min="12035" max="12035" width="15" style="79" customWidth="1"/>
    <col min="12036" max="12036" width="15.7109375" style="79" customWidth="1"/>
    <col min="12037" max="12037" width="13.42578125" style="79" customWidth="1"/>
    <col min="12038" max="12038" width="13.5703125" style="79" customWidth="1"/>
    <col min="12039" max="12039" width="14.7109375" style="79" customWidth="1"/>
    <col min="12040" max="12040" width="13.85546875" style="79" customWidth="1"/>
    <col min="12041" max="12041" width="12.5703125" style="79" customWidth="1"/>
    <col min="12042" max="12042" width="11.85546875" style="79" customWidth="1"/>
    <col min="12043" max="12043" width="10.28515625" style="79" customWidth="1"/>
    <col min="12044" max="12044" width="9.28515625" style="79" customWidth="1"/>
    <col min="12045" max="12045" width="9.42578125" style="79" customWidth="1"/>
    <col min="12046" max="12046" width="9.140625" style="79" customWidth="1"/>
    <col min="12047" max="12047" width="9.28515625" style="79" customWidth="1"/>
    <col min="12048" max="12048" width="9.42578125" style="79" customWidth="1"/>
    <col min="12049" max="12049" width="9.7109375" style="79" customWidth="1"/>
    <col min="12050" max="12050" width="9.5703125" style="79" customWidth="1"/>
    <col min="12051" max="12051" width="9.28515625" style="79" customWidth="1"/>
    <col min="12052" max="12052" width="8.5703125" style="79" customWidth="1"/>
    <col min="12053" max="12053" width="8.85546875" style="79" customWidth="1"/>
    <col min="12054" max="12054" width="9.7109375" style="79" customWidth="1"/>
    <col min="12055" max="12055" width="8.7109375" style="79" customWidth="1"/>
    <col min="12056" max="12056" width="13.5703125" style="79" customWidth="1"/>
    <col min="12057" max="12057" width="16.28515625" style="79" customWidth="1"/>
    <col min="12058" max="12075" width="9.42578125" style="79" customWidth="1"/>
    <col min="12076" max="12079" width="10.28515625" style="79" customWidth="1"/>
    <col min="12080" max="12080" width="9.140625" style="79" customWidth="1"/>
    <col min="12081" max="12100" width="0" style="79" hidden="1" customWidth="1"/>
    <col min="12101" max="12110" width="11.42578125" style="79" customWidth="1"/>
    <col min="12111" max="12115" width="10.28515625" style="79" customWidth="1"/>
    <col min="12116" max="12124" width="9.42578125" style="79" customWidth="1"/>
    <col min="12125" max="12288" width="11.42578125" style="79"/>
    <col min="12289" max="12289" width="35.42578125" style="79" customWidth="1"/>
    <col min="12290" max="12290" width="23.5703125" style="79" customWidth="1"/>
    <col min="12291" max="12291" width="15" style="79" customWidth="1"/>
    <col min="12292" max="12292" width="15.7109375" style="79" customWidth="1"/>
    <col min="12293" max="12293" width="13.42578125" style="79" customWidth="1"/>
    <col min="12294" max="12294" width="13.5703125" style="79" customWidth="1"/>
    <col min="12295" max="12295" width="14.7109375" style="79" customWidth="1"/>
    <col min="12296" max="12296" width="13.85546875" style="79" customWidth="1"/>
    <col min="12297" max="12297" width="12.5703125" style="79" customWidth="1"/>
    <col min="12298" max="12298" width="11.85546875" style="79" customWidth="1"/>
    <col min="12299" max="12299" width="10.28515625" style="79" customWidth="1"/>
    <col min="12300" max="12300" width="9.28515625" style="79" customWidth="1"/>
    <col min="12301" max="12301" width="9.42578125" style="79" customWidth="1"/>
    <col min="12302" max="12302" width="9.140625" style="79" customWidth="1"/>
    <col min="12303" max="12303" width="9.28515625" style="79" customWidth="1"/>
    <col min="12304" max="12304" width="9.42578125" style="79" customWidth="1"/>
    <col min="12305" max="12305" width="9.7109375" style="79" customWidth="1"/>
    <col min="12306" max="12306" width="9.5703125" style="79" customWidth="1"/>
    <col min="12307" max="12307" width="9.28515625" style="79" customWidth="1"/>
    <col min="12308" max="12308" width="8.5703125" style="79" customWidth="1"/>
    <col min="12309" max="12309" width="8.85546875" style="79" customWidth="1"/>
    <col min="12310" max="12310" width="9.7109375" style="79" customWidth="1"/>
    <col min="12311" max="12311" width="8.7109375" style="79" customWidth="1"/>
    <col min="12312" max="12312" width="13.5703125" style="79" customWidth="1"/>
    <col min="12313" max="12313" width="16.28515625" style="79" customWidth="1"/>
    <col min="12314" max="12331" width="9.42578125" style="79" customWidth="1"/>
    <col min="12332" max="12335" width="10.28515625" style="79" customWidth="1"/>
    <col min="12336" max="12336" width="9.140625" style="79" customWidth="1"/>
    <col min="12337" max="12356" width="0" style="79" hidden="1" customWidth="1"/>
    <col min="12357" max="12366" width="11.42578125" style="79" customWidth="1"/>
    <col min="12367" max="12371" width="10.28515625" style="79" customWidth="1"/>
    <col min="12372" max="12380" width="9.42578125" style="79" customWidth="1"/>
    <col min="12381" max="12544" width="11.42578125" style="79"/>
    <col min="12545" max="12545" width="35.42578125" style="79" customWidth="1"/>
    <col min="12546" max="12546" width="23.5703125" style="79" customWidth="1"/>
    <col min="12547" max="12547" width="15" style="79" customWidth="1"/>
    <col min="12548" max="12548" width="15.7109375" style="79" customWidth="1"/>
    <col min="12549" max="12549" width="13.42578125" style="79" customWidth="1"/>
    <col min="12550" max="12550" width="13.5703125" style="79" customWidth="1"/>
    <col min="12551" max="12551" width="14.7109375" style="79" customWidth="1"/>
    <col min="12552" max="12552" width="13.85546875" style="79" customWidth="1"/>
    <col min="12553" max="12553" width="12.5703125" style="79" customWidth="1"/>
    <col min="12554" max="12554" width="11.85546875" style="79" customWidth="1"/>
    <col min="12555" max="12555" width="10.28515625" style="79" customWidth="1"/>
    <col min="12556" max="12556" width="9.28515625" style="79" customWidth="1"/>
    <col min="12557" max="12557" width="9.42578125" style="79" customWidth="1"/>
    <col min="12558" max="12558" width="9.140625" style="79" customWidth="1"/>
    <col min="12559" max="12559" width="9.28515625" style="79" customWidth="1"/>
    <col min="12560" max="12560" width="9.42578125" style="79" customWidth="1"/>
    <col min="12561" max="12561" width="9.7109375" style="79" customWidth="1"/>
    <col min="12562" max="12562" width="9.5703125" style="79" customWidth="1"/>
    <col min="12563" max="12563" width="9.28515625" style="79" customWidth="1"/>
    <col min="12564" max="12564" width="8.5703125" style="79" customWidth="1"/>
    <col min="12565" max="12565" width="8.85546875" style="79" customWidth="1"/>
    <col min="12566" max="12566" width="9.7109375" style="79" customWidth="1"/>
    <col min="12567" max="12567" width="8.7109375" style="79" customWidth="1"/>
    <col min="12568" max="12568" width="13.5703125" style="79" customWidth="1"/>
    <col min="12569" max="12569" width="16.28515625" style="79" customWidth="1"/>
    <col min="12570" max="12587" width="9.42578125" style="79" customWidth="1"/>
    <col min="12588" max="12591" width="10.28515625" style="79" customWidth="1"/>
    <col min="12592" max="12592" width="9.140625" style="79" customWidth="1"/>
    <col min="12593" max="12612" width="0" style="79" hidden="1" customWidth="1"/>
    <col min="12613" max="12622" width="11.42578125" style="79" customWidth="1"/>
    <col min="12623" max="12627" width="10.28515625" style="79" customWidth="1"/>
    <col min="12628" max="12636" width="9.42578125" style="79" customWidth="1"/>
    <col min="12637" max="12800" width="11.42578125" style="79"/>
    <col min="12801" max="12801" width="35.42578125" style="79" customWidth="1"/>
    <col min="12802" max="12802" width="23.5703125" style="79" customWidth="1"/>
    <col min="12803" max="12803" width="15" style="79" customWidth="1"/>
    <col min="12804" max="12804" width="15.7109375" style="79" customWidth="1"/>
    <col min="12805" max="12805" width="13.42578125" style="79" customWidth="1"/>
    <col min="12806" max="12806" width="13.5703125" style="79" customWidth="1"/>
    <col min="12807" max="12807" width="14.7109375" style="79" customWidth="1"/>
    <col min="12808" max="12808" width="13.85546875" style="79" customWidth="1"/>
    <col min="12809" max="12809" width="12.5703125" style="79" customWidth="1"/>
    <col min="12810" max="12810" width="11.85546875" style="79" customWidth="1"/>
    <col min="12811" max="12811" width="10.28515625" style="79" customWidth="1"/>
    <col min="12812" max="12812" width="9.28515625" style="79" customWidth="1"/>
    <col min="12813" max="12813" width="9.42578125" style="79" customWidth="1"/>
    <col min="12814" max="12814" width="9.140625" style="79" customWidth="1"/>
    <col min="12815" max="12815" width="9.28515625" style="79" customWidth="1"/>
    <col min="12816" max="12816" width="9.42578125" style="79" customWidth="1"/>
    <col min="12817" max="12817" width="9.7109375" style="79" customWidth="1"/>
    <col min="12818" max="12818" width="9.5703125" style="79" customWidth="1"/>
    <col min="12819" max="12819" width="9.28515625" style="79" customWidth="1"/>
    <col min="12820" max="12820" width="8.5703125" style="79" customWidth="1"/>
    <col min="12821" max="12821" width="8.85546875" style="79" customWidth="1"/>
    <col min="12822" max="12822" width="9.7109375" style="79" customWidth="1"/>
    <col min="12823" max="12823" width="8.7109375" style="79" customWidth="1"/>
    <col min="12824" max="12824" width="13.5703125" style="79" customWidth="1"/>
    <col min="12825" max="12825" width="16.28515625" style="79" customWidth="1"/>
    <col min="12826" max="12843" width="9.42578125" style="79" customWidth="1"/>
    <col min="12844" max="12847" width="10.28515625" style="79" customWidth="1"/>
    <col min="12848" max="12848" width="9.140625" style="79" customWidth="1"/>
    <col min="12849" max="12868" width="0" style="79" hidden="1" customWidth="1"/>
    <col min="12869" max="12878" width="11.42578125" style="79" customWidth="1"/>
    <col min="12879" max="12883" width="10.28515625" style="79" customWidth="1"/>
    <col min="12884" max="12892" width="9.42578125" style="79" customWidth="1"/>
    <col min="12893" max="13056" width="11.42578125" style="79"/>
    <col min="13057" max="13057" width="35.42578125" style="79" customWidth="1"/>
    <col min="13058" max="13058" width="23.5703125" style="79" customWidth="1"/>
    <col min="13059" max="13059" width="15" style="79" customWidth="1"/>
    <col min="13060" max="13060" width="15.7109375" style="79" customWidth="1"/>
    <col min="13061" max="13061" width="13.42578125" style="79" customWidth="1"/>
    <col min="13062" max="13062" width="13.5703125" style="79" customWidth="1"/>
    <col min="13063" max="13063" width="14.7109375" style="79" customWidth="1"/>
    <col min="13064" max="13064" width="13.85546875" style="79" customWidth="1"/>
    <col min="13065" max="13065" width="12.5703125" style="79" customWidth="1"/>
    <col min="13066" max="13066" width="11.85546875" style="79" customWidth="1"/>
    <col min="13067" max="13067" width="10.28515625" style="79" customWidth="1"/>
    <col min="13068" max="13068" width="9.28515625" style="79" customWidth="1"/>
    <col min="13069" max="13069" width="9.42578125" style="79" customWidth="1"/>
    <col min="13070" max="13070" width="9.140625" style="79" customWidth="1"/>
    <col min="13071" max="13071" width="9.28515625" style="79" customWidth="1"/>
    <col min="13072" max="13072" width="9.42578125" style="79" customWidth="1"/>
    <col min="13073" max="13073" width="9.7109375" style="79" customWidth="1"/>
    <col min="13074" max="13074" width="9.5703125" style="79" customWidth="1"/>
    <col min="13075" max="13075" width="9.28515625" style="79" customWidth="1"/>
    <col min="13076" max="13076" width="8.5703125" style="79" customWidth="1"/>
    <col min="13077" max="13077" width="8.85546875" style="79" customWidth="1"/>
    <col min="13078" max="13078" width="9.7109375" style="79" customWidth="1"/>
    <col min="13079" max="13079" width="8.7109375" style="79" customWidth="1"/>
    <col min="13080" max="13080" width="13.5703125" style="79" customWidth="1"/>
    <col min="13081" max="13081" width="16.28515625" style="79" customWidth="1"/>
    <col min="13082" max="13099" width="9.42578125" style="79" customWidth="1"/>
    <col min="13100" max="13103" width="10.28515625" style="79" customWidth="1"/>
    <col min="13104" max="13104" width="9.140625" style="79" customWidth="1"/>
    <col min="13105" max="13124" width="0" style="79" hidden="1" customWidth="1"/>
    <col min="13125" max="13134" width="11.42578125" style="79" customWidth="1"/>
    <col min="13135" max="13139" width="10.28515625" style="79" customWidth="1"/>
    <col min="13140" max="13148" width="9.42578125" style="79" customWidth="1"/>
    <col min="13149" max="13312" width="11.42578125" style="79"/>
    <col min="13313" max="13313" width="35.42578125" style="79" customWidth="1"/>
    <col min="13314" max="13314" width="23.5703125" style="79" customWidth="1"/>
    <col min="13315" max="13315" width="15" style="79" customWidth="1"/>
    <col min="13316" max="13316" width="15.7109375" style="79" customWidth="1"/>
    <col min="13317" max="13317" width="13.42578125" style="79" customWidth="1"/>
    <col min="13318" max="13318" width="13.5703125" style="79" customWidth="1"/>
    <col min="13319" max="13319" width="14.7109375" style="79" customWidth="1"/>
    <col min="13320" max="13320" width="13.85546875" style="79" customWidth="1"/>
    <col min="13321" max="13321" width="12.5703125" style="79" customWidth="1"/>
    <col min="13322" max="13322" width="11.85546875" style="79" customWidth="1"/>
    <col min="13323" max="13323" width="10.28515625" style="79" customWidth="1"/>
    <col min="13324" max="13324" width="9.28515625" style="79" customWidth="1"/>
    <col min="13325" max="13325" width="9.42578125" style="79" customWidth="1"/>
    <col min="13326" max="13326" width="9.140625" style="79" customWidth="1"/>
    <col min="13327" max="13327" width="9.28515625" style="79" customWidth="1"/>
    <col min="13328" max="13328" width="9.42578125" style="79" customWidth="1"/>
    <col min="13329" max="13329" width="9.7109375" style="79" customWidth="1"/>
    <col min="13330" max="13330" width="9.5703125" style="79" customWidth="1"/>
    <col min="13331" max="13331" width="9.28515625" style="79" customWidth="1"/>
    <col min="13332" max="13332" width="8.5703125" style="79" customWidth="1"/>
    <col min="13333" max="13333" width="8.85546875" style="79" customWidth="1"/>
    <col min="13334" max="13334" width="9.7109375" style="79" customWidth="1"/>
    <col min="13335" max="13335" width="8.7109375" style="79" customWidth="1"/>
    <col min="13336" max="13336" width="13.5703125" style="79" customWidth="1"/>
    <col min="13337" max="13337" width="16.28515625" style="79" customWidth="1"/>
    <col min="13338" max="13355" width="9.42578125" style="79" customWidth="1"/>
    <col min="13356" max="13359" width="10.28515625" style="79" customWidth="1"/>
    <col min="13360" max="13360" width="9.140625" style="79" customWidth="1"/>
    <col min="13361" max="13380" width="0" style="79" hidden="1" customWidth="1"/>
    <col min="13381" max="13390" width="11.42578125" style="79" customWidth="1"/>
    <col min="13391" max="13395" width="10.28515625" style="79" customWidth="1"/>
    <col min="13396" max="13404" width="9.42578125" style="79" customWidth="1"/>
    <col min="13405" max="13568" width="11.42578125" style="79"/>
    <col min="13569" max="13569" width="35.42578125" style="79" customWidth="1"/>
    <col min="13570" max="13570" width="23.5703125" style="79" customWidth="1"/>
    <col min="13571" max="13571" width="15" style="79" customWidth="1"/>
    <col min="13572" max="13572" width="15.7109375" style="79" customWidth="1"/>
    <col min="13573" max="13573" width="13.42578125" style="79" customWidth="1"/>
    <col min="13574" max="13574" width="13.5703125" style="79" customWidth="1"/>
    <col min="13575" max="13575" width="14.7109375" style="79" customWidth="1"/>
    <col min="13576" max="13576" width="13.85546875" style="79" customWidth="1"/>
    <col min="13577" max="13577" width="12.5703125" style="79" customWidth="1"/>
    <col min="13578" max="13578" width="11.85546875" style="79" customWidth="1"/>
    <col min="13579" max="13579" width="10.28515625" style="79" customWidth="1"/>
    <col min="13580" max="13580" width="9.28515625" style="79" customWidth="1"/>
    <col min="13581" max="13581" width="9.42578125" style="79" customWidth="1"/>
    <col min="13582" max="13582" width="9.140625" style="79" customWidth="1"/>
    <col min="13583" max="13583" width="9.28515625" style="79" customWidth="1"/>
    <col min="13584" max="13584" width="9.42578125" style="79" customWidth="1"/>
    <col min="13585" max="13585" width="9.7109375" style="79" customWidth="1"/>
    <col min="13586" max="13586" width="9.5703125" style="79" customWidth="1"/>
    <col min="13587" max="13587" width="9.28515625" style="79" customWidth="1"/>
    <col min="13588" max="13588" width="8.5703125" style="79" customWidth="1"/>
    <col min="13589" max="13589" width="8.85546875" style="79" customWidth="1"/>
    <col min="13590" max="13590" width="9.7109375" style="79" customWidth="1"/>
    <col min="13591" max="13591" width="8.7109375" style="79" customWidth="1"/>
    <col min="13592" max="13592" width="13.5703125" style="79" customWidth="1"/>
    <col min="13593" max="13593" width="16.28515625" style="79" customWidth="1"/>
    <col min="13594" max="13611" width="9.42578125" style="79" customWidth="1"/>
    <col min="13612" max="13615" width="10.28515625" style="79" customWidth="1"/>
    <col min="13616" max="13616" width="9.140625" style="79" customWidth="1"/>
    <col min="13617" max="13636" width="0" style="79" hidden="1" customWidth="1"/>
    <col min="13637" max="13646" width="11.42578125" style="79" customWidth="1"/>
    <col min="13647" max="13651" width="10.28515625" style="79" customWidth="1"/>
    <col min="13652" max="13660" width="9.42578125" style="79" customWidth="1"/>
    <col min="13661" max="13824" width="11.42578125" style="79"/>
    <col min="13825" max="13825" width="35.42578125" style="79" customWidth="1"/>
    <col min="13826" max="13826" width="23.5703125" style="79" customWidth="1"/>
    <col min="13827" max="13827" width="15" style="79" customWidth="1"/>
    <col min="13828" max="13828" width="15.7109375" style="79" customWidth="1"/>
    <col min="13829" max="13829" width="13.42578125" style="79" customWidth="1"/>
    <col min="13830" max="13830" width="13.5703125" style="79" customWidth="1"/>
    <col min="13831" max="13831" width="14.7109375" style="79" customWidth="1"/>
    <col min="13832" max="13832" width="13.85546875" style="79" customWidth="1"/>
    <col min="13833" max="13833" width="12.5703125" style="79" customWidth="1"/>
    <col min="13834" max="13834" width="11.85546875" style="79" customWidth="1"/>
    <col min="13835" max="13835" width="10.28515625" style="79" customWidth="1"/>
    <col min="13836" max="13836" width="9.28515625" style="79" customWidth="1"/>
    <col min="13837" max="13837" width="9.42578125" style="79" customWidth="1"/>
    <col min="13838" max="13838" width="9.140625" style="79" customWidth="1"/>
    <col min="13839" max="13839" width="9.28515625" style="79" customWidth="1"/>
    <col min="13840" max="13840" width="9.42578125" style="79" customWidth="1"/>
    <col min="13841" max="13841" width="9.7109375" style="79" customWidth="1"/>
    <col min="13842" max="13842" width="9.5703125" style="79" customWidth="1"/>
    <col min="13843" max="13843" width="9.28515625" style="79" customWidth="1"/>
    <col min="13844" max="13844" width="8.5703125" style="79" customWidth="1"/>
    <col min="13845" max="13845" width="8.85546875" style="79" customWidth="1"/>
    <col min="13846" max="13846" width="9.7109375" style="79" customWidth="1"/>
    <col min="13847" max="13847" width="8.7109375" style="79" customWidth="1"/>
    <col min="13848" max="13848" width="13.5703125" style="79" customWidth="1"/>
    <col min="13849" max="13849" width="16.28515625" style="79" customWidth="1"/>
    <col min="13850" max="13867" width="9.42578125" style="79" customWidth="1"/>
    <col min="13868" max="13871" width="10.28515625" style="79" customWidth="1"/>
    <col min="13872" max="13872" width="9.140625" style="79" customWidth="1"/>
    <col min="13873" max="13892" width="0" style="79" hidden="1" customWidth="1"/>
    <col min="13893" max="13902" width="11.42578125" style="79" customWidth="1"/>
    <col min="13903" max="13907" width="10.28515625" style="79" customWidth="1"/>
    <col min="13908" max="13916" width="9.42578125" style="79" customWidth="1"/>
    <col min="13917" max="14080" width="11.42578125" style="79"/>
    <col min="14081" max="14081" width="35.42578125" style="79" customWidth="1"/>
    <col min="14082" max="14082" width="23.5703125" style="79" customWidth="1"/>
    <col min="14083" max="14083" width="15" style="79" customWidth="1"/>
    <col min="14084" max="14084" width="15.7109375" style="79" customWidth="1"/>
    <col min="14085" max="14085" width="13.42578125" style="79" customWidth="1"/>
    <col min="14086" max="14086" width="13.5703125" style="79" customWidth="1"/>
    <col min="14087" max="14087" width="14.7109375" style="79" customWidth="1"/>
    <col min="14088" max="14088" width="13.85546875" style="79" customWidth="1"/>
    <col min="14089" max="14089" width="12.5703125" style="79" customWidth="1"/>
    <col min="14090" max="14090" width="11.85546875" style="79" customWidth="1"/>
    <col min="14091" max="14091" width="10.28515625" style="79" customWidth="1"/>
    <col min="14092" max="14092" width="9.28515625" style="79" customWidth="1"/>
    <col min="14093" max="14093" width="9.42578125" style="79" customWidth="1"/>
    <col min="14094" max="14094" width="9.140625" style="79" customWidth="1"/>
    <col min="14095" max="14095" width="9.28515625" style="79" customWidth="1"/>
    <col min="14096" max="14096" width="9.42578125" style="79" customWidth="1"/>
    <col min="14097" max="14097" width="9.7109375" style="79" customWidth="1"/>
    <col min="14098" max="14098" width="9.5703125" style="79" customWidth="1"/>
    <col min="14099" max="14099" width="9.28515625" style="79" customWidth="1"/>
    <col min="14100" max="14100" width="8.5703125" style="79" customWidth="1"/>
    <col min="14101" max="14101" width="8.85546875" style="79" customWidth="1"/>
    <col min="14102" max="14102" width="9.7109375" style="79" customWidth="1"/>
    <col min="14103" max="14103" width="8.7109375" style="79" customWidth="1"/>
    <col min="14104" max="14104" width="13.5703125" style="79" customWidth="1"/>
    <col min="14105" max="14105" width="16.28515625" style="79" customWidth="1"/>
    <col min="14106" max="14123" width="9.42578125" style="79" customWidth="1"/>
    <col min="14124" max="14127" width="10.28515625" style="79" customWidth="1"/>
    <col min="14128" max="14128" width="9.140625" style="79" customWidth="1"/>
    <col min="14129" max="14148" width="0" style="79" hidden="1" customWidth="1"/>
    <col min="14149" max="14158" width="11.42578125" style="79" customWidth="1"/>
    <col min="14159" max="14163" width="10.28515625" style="79" customWidth="1"/>
    <col min="14164" max="14172" width="9.42578125" style="79" customWidth="1"/>
    <col min="14173" max="14336" width="11.42578125" style="79"/>
    <col min="14337" max="14337" width="35.42578125" style="79" customWidth="1"/>
    <col min="14338" max="14338" width="23.5703125" style="79" customWidth="1"/>
    <col min="14339" max="14339" width="15" style="79" customWidth="1"/>
    <col min="14340" max="14340" width="15.7109375" style="79" customWidth="1"/>
    <col min="14341" max="14341" width="13.42578125" style="79" customWidth="1"/>
    <col min="14342" max="14342" width="13.5703125" style="79" customWidth="1"/>
    <col min="14343" max="14343" width="14.7109375" style="79" customWidth="1"/>
    <col min="14344" max="14344" width="13.85546875" style="79" customWidth="1"/>
    <col min="14345" max="14345" width="12.5703125" style="79" customWidth="1"/>
    <col min="14346" max="14346" width="11.85546875" style="79" customWidth="1"/>
    <col min="14347" max="14347" width="10.28515625" style="79" customWidth="1"/>
    <col min="14348" max="14348" width="9.28515625" style="79" customWidth="1"/>
    <col min="14349" max="14349" width="9.42578125" style="79" customWidth="1"/>
    <col min="14350" max="14350" width="9.140625" style="79" customWidth="1"/>
    <col min="14351" max="14351" width="9.28515625" style="79" customWidth="1"/>
    <col min="14352" max="14352" width="9.42578125" style="79" customWidth="1"/>
    <col min="14353" max="14353" width="9.7109375" style="79" customWidth="1"/>
    <col min="14354" max="14354" width="9.5703125" style="79" customWidth="1"/>
    <col min="14355" max="14355" width="9.28515625" style="79" customWidth="1"/>
    <col min="14356" max="14356" width="8.5703125" style="79" customWidth="1"/>
    <col min="14357" max="14357" width="8.85546875" style="79" customWidth="1"/>
    <col min="14358" max="14358" width="9.7109375" style="79" customWidth="1"/>
    <col min="14359" max="14359" width="8.7109375" style="79" customWidth="1"/>
    <col min="14360" max="14360" width="13.5703125" style="79" customWidth="1"/>
    <col min="14361" max="14361" width="16.28515625" style="79" customWidth="1"/>
    <col min="14362" max="14379" width="9.42578125" style="79" customWidth="1"/>
    <col min="14380" max="14383" width="10.28515625" style="79" customWidth="1"/>
    <col min="14384" max="14384" width="9.140625" style="79" customWidth="1"/>
    <col min="14385" max="14404" width="0" style="79" hidden="1" customWidth="1"/>
    <col min="14405" max="14414" width="11.42578125" style="79" customWidth="1"/>
    <col min="14415" max="14419" width="10.28515625" style="79" customWidth="1"/>
    <col min="14420" max="14428" width="9.42578125" style="79" customWidth="1"/>
    <col min="14429" max="14592" width="11.42578125" style="79"/>
    <col min="14593" max="14593" width="35.42578125" style="79" customWidth="1"/>
    <col min="14594" max="14594" width="23.5703125" style="79" customWidth="1"/>
    <col min="14595" max="14595" width="15" style="79" customWidth="1"/>
    <col min="14596" max="14596" width="15.7109375" style="79" customWidth="1"/>
    <col min="14597" max="14597" width="13.42578125" style="79" customWidth="1"/>
    <col min="14598" max="14598" width="13.5703125" style="79" customWidth="1"/>
    <col min="14599" max="14599" width="14.7109375" style="79" customWidth="1"/>
    <col min="14600" max="14600" width="13.85546875" style="79" customWidth="1"/>
    <col min="14601" max="14601" width="12.5703125" style="79" customWidth="1"/>
    <col min="14602" max="14602" width="11.85546875" style="79" customWidth="1"/>
    <col min="14603" max="14603" width="10.28515625" style="79" customWidth="1"/>
    <col min="14604" max="14604" width="9.28515625" style="79" customWidth="1"/>
    <col min="14605" max="14605" width="9.42578125" style="79" customWidth="1"/>
    <col min="14606" max="14606" width="9.140625" style="79" customWidth="1"/>
    <col min="14607" max="14607" width="9.28515625" style="79" customWidth="1"/>
    <col min="14608" max="14608" width="9.42578125" style="79" customWidth="1"/>
    <col min="14609" max="14609" width="9.7109375" style="79" customWidth="1"/>
    <col min="14610" max="14610" width="9.5703125" style="79" customWidth="1"/>
    <col min="14611" max="14611" width="9.28515625" style="79" customWidth="1"/>
    <col min="14612" max="14612" width="8.5703125" style="79" customWidth="1"/>
    <col min="14613" max="14613" width="8.85546875" style="79" customWidth="1"/>
    <col min="14614" max="14614" width="9.7109375" style="79" customWidth="1"/>
    <col min="14615" max="14615" width="8.7109375" style="79" customWidth="1"/>
    <col min="14616" max="14616" width="13.5703125" style="79" customWidth="1"/>
    <col min="14617" max="14617" width="16.28515625" style="79" customWidth="1"/>
    <col min="14618" max="14635" width="9.42578125" style="79" customWidth="1"/>
    <col min="14636" max="14639" width="10.28515625" style="79" customWidth="1"/>
    <col min="14640" max="14640" width="9.140625" style="79" customWidth="1"/>
    <col min="14641" max="14660" width="0" style="79" hidden="1" customWidth="1"/>
    <col min="14661" max="14670" width="11.42578125" style="79" customWidth="1"/>
    <col min="14671" max="14675" width="10.28515625" style="79" customWidth="1"/>
    <col min="14676" max="14684" width="9.42578125" style="79" customWidth="1"/>
    <col min="14685" max="14848" width="11.42578125" style="79"/>
    <col min="14849" max="14849" width="35.42578125" style="79" customWidth="1"/>
    <col min="14850" max="14850" width="23.5703125" style="79" customWidth="1"/>
    <col min="14851" max="14851" width="15" style="79" customWidth="1"/>
    <col min="14852" max="14852" width="15.7109375" style="79" customWidth="1"/>
    <col min="14853" max="14853" width="13.42578125" style="79" customWidth="1"/>
    <col min="14854" max="14854" width="13.5703125" style="79" customWidth="1"/>
    <col min="14855" max="14855" width="14.7109375" style="79" customWidth="1"/>
    <col min="14856" max="14856" width="13.85546875" style="79" customWidth="1"/>
    <col min="14857" max="14857" width="12.5703125" style="79" customWidth="1"/>
    <col min="14858" max="14858" width="11.85546875" style="79" customWidth="1"/>
    <col min="14859" max="14859" width="10.28515625" style="79" customWidth="1"/>
    <col min="14860" max="14860" width="9.28515625" style="79" customWidth="1"/>
    <col min="14861" max="14861" width="9.42578125" style="79" customWidth="1"/>
    <col min="14862" max="14862" width="9.140625" style="79" customWidth="1"/>
    <col min="14863" max="14863" width="9.28515625" style="79" customWidth="1"/>
    <col min="14864" max="14864" width="9.42578125" style="79" customWidth="1"/>
    <col min="14865" max="14865" width="9.7109375" style="79" customWidth="1"/>
    <col min="14866" max="14866" width="9.5703125" style="79" customWidth="1"/>
    <col min="14867" max="14867" width="9.28515625" style="79" customWidth="1"/>
    <col min="14868" max="14868" width="8.5703125" style="79" customWidth="1"/>
    <col min="14869" max="14869" width="8.85546875" style="79" customWidth="1"/>
    <col min="14870" max="14870" width="9.7109375" style="79" customWidth="1"/>
    <col min="14871" max="14871" width="8.7109375" style="79" customWidth="1"/>
    <col min="14872" max="14872" width="13.5703125" style="79" customWidth="1"/>
    <col min="14873" max="14873" width="16.28515625" style="79" customWidth="1"/>
    <col min="14874" max="14891" width="9.42578125" style="79" customWidth="1"/>
    <col min="14892" max="14895" width="10.28515625" style="79" customWidth="1"/>
    <col min="14896" max="14896" width="9.140625" style="79" customWidth="1"/>
    <col min="14897" max="14916" width="0" style="79" hidden="1" customWidth="1"/>
    <col min="14917" max="14926" width="11.42578125" style="79" customWidth="1"/>
    <col min="14927" max="14931" width="10.28515625" style="79" customWidth="1"/>
    <col min="14932" max="14940" width="9.42578125" style="79" customWidth="1"/>
    <col min="14941" max="15104" width="11.42578125" style="79"/>
    <col min="15105" max="15105" width="35.42578125" style="79" customWidth="1"/>
    <col min="15106" max="15106" width="23.5703125" style="79" customWidth="1"/>
    <col min="15107" max="15107" width="15" style="79" customWidth="1"/>
    <col min="15108" max="15108" width="15.7109375" style="79" customWidth="1"/>
    <col min="15109" max="15109" width="13.42578125" style="79" customWidth="1"/>
    <col min="15110" max="15110" width="13.5703125" style="79" customWidth="1"/>
    <col min="15111" max="15111" width="14.7109375" style="79" customWidth="1"/>
    <col min="15112" max="15112" width="13.85546875" style="79" customWidth="1"/>
    <col min="15113" max="15113" width="12.5703125" style="79" customWidth="1"/>
    <col min="15114" max="15114" width="11.85546875" style="79" customWidth="1"/>
    <col min="15115" max="15115" width="10.28515625" style="79" customWidth="1"/>
    <col min="15116" max="15116" width="9.28515625" style="79" customWidth="1"/>
    <col min="15117" max="15117" width="9.42578125" style="79" customWidth="1"/>
    <col min="15118" max="15118" width="9.140625" style="79" customWidth="1"/>
    <col min="15119" max="15119" width="9.28515625" style="79" customWidth="1"/>
    <col min="15120" max="15120" width="9.42578125" style="79" customWidth="1"/>
    <col min="15121" max="15121" width="9.7109375" style="79" customWidth="1"/>
    <col min="15122" max="15122" width="9.5703125" style="79" customWidth="1"/>
    <col min="15123" max="15123" width="9.28515625" style="79" customWidth="1"/>
    <col min="15124" max="15124" width="8.5703125" style="79" customWidth="1"/>
    <col min="15125" max="15125" width="8.85546875" style="79" customWidth="1"/>
    <col min="15126" max="15126" width="9.7109375" style="79" customWidth="1"/>
    <col min="15127" max="15127" width="8.7109375" style="79" customWidth="1"/>
    <col min="15128" max="15128" width="13.5703125" style="79" customWidth="1"/>
    <col min="15129" max="15129" width="16.28515625" style="79" customWidth="1"/>
    <col min="15130" max="15147" width="9.42578125" style="79" customWidth="1"/>
    <col min="15148" max="15151" width="10.28515625" style="79" customWidth="1"/>
    <col min="15152" max="15152" width="9.140625" style="79" customWidth="1"/>
    <col min="15153" max="15172" width="0" style="79" hidden="1" customWidth="1"/>
    <col min="15173" max="15182" width="11.42578125" style="79" customWidth="1"/>
    <col min="15183" max="15187" width="10.28515625" style="79" customWidth="1"/>
    <col min="15188" max="15196" width="9.42578125" style="79" customWidth="1"/>
    <col min="15197" max="15360" width="11.42578125" style="79"/>
    <col min="15361" max="15361" width="35.42578125" style="79" customWidth="1"/>
    <col min="15362" max="15362" width="23.5703125" style="79" customWidth="1"/>
    <col min="15363" max="15363" width="15" style="79" customWidth="1"/>
    <col min="15364" max="15364" width="15.7109375" style="79" customWidth="1"/>
    <col min="15365" max="15365" width="13.42578125" style="79" customWidth="1"/>
    <col min="15366" max="15366" width="13.5703125" style="79" customWidth="1"/>
    <col min="15367" max="15367" width="14.7109375" style="79" customWidth="1"/>
    <col min="15368" max="15368" width="13.85546875" style="79" customWidth="1"/>
    <col min="15369" max="15369" width="12.5703125" style="79" customWidth="1"/>
    <col min="15370" max="15370" width="11.85546875" style="79" customWidth="1"/>
    <col min="15371" max="15371" width="10.28515625" style="79" customWidth="1"/>
    <col min="15372" max="15372" width="9.28515625" style="79" customWidth="1"/>
    <col min="15373" max="15373" width="9.42578125" style="79" customWidth="1"/>
    <col min="15374" max="15374" width="9.140625" style="79" customWidth="1"/>
    <col min="15375" max="15375" width="9.28515625" style="79" customWidth="1"/>
    <col min="15376" max="15376" width="9.42578125" style="79" customWidth="1"/>
    <col min="15377" max="15377" width="9.7109375" style="79" customWidth="1"/>
    <col min="15378" max="15378" width="9.5703125" style="79" customWidth="1"/>
    <col min="15379" max="15379" width="9.28515625" style="79" customWidth="1"/>
    <col min="15380" max="15380" width="8.5703125" style="79" customWidth="1"/>
    <col min="15381" max="15381" width="8.85546875" style="79" customWidth="1"/>
    <col min="15382" max="15382" width="9.7109375" style="79" customWidth="1"/>
    <col min="15383" max="15383" width="8.7109375" style="79" customWidth="1"/>
    <col min="15384" max="15384" width="13.5703125" style="79" customWidth="1"/>
    <col min="15385" max="15385" width="16.28515625" style="79" customWidth="1"/>
    <col min="15386" max="15403" width="9.42578125" style="79" customWidth="1"/>
    <col min="15404" max="15407" width="10.28515625" style="79" customWidth="1"/>
    <col min="15408" max="15408" width="9.140625" style="79" customWidth="1"/>
    <col min="15409" max="15428" width="0" style="79" hidden="1" customWidth="1"/>
    <col min="15429" max="15438" width="11.42578125" style="79" customWidth="1"/>
    <col min="15439" max="15443" width="10.28515625" style="79" customWidth="1"/>
    <col min="15444" max="15452" width="9.42578125" style="79" customWidth="1"/>
    <col min="15453" max="15616" width="11.42578125" style="79"/>
    <col min="15617" max="15617" width="35.42578125" style="79" customWidth="1"/>
    <col min="15618" max="15618" width="23.5703125" style="79" customWidth="1"/>
    <col min="15619" max="15619" width="15" style="79" customWidth="1"/>
    <col min="15620" max="15620" width="15.7109375" style="79" customWidth="1"/>
    <col min="15621" max="15621" width="13.42578125" style="79" customWidth="1"/>
    <col min="15622" max="15622" width="13.5703125" style="79" customWidth="1"/>
    <col min="15623" max="15623" width="14.7109375" style="79" customWidth="1"/>
    <col min="15624" max="15624" width="13.85546875" style="79" customWidth="1"/>
    <col min="15625" max="15625" width="12.5703125" style="79" customWidth="1"/>
    <col min="15626" max="15626" width="11.85546875" style="79" customWidth="1"/>
    <col min="15627" max="15627" width="10.28515625" style="79" customWidth="1"/>
    <col min="15628" max="15628" width="9.28515625" style="79" customWidth="1"/>
    <col min="15629" max="15629" width="9.42578125" style="79" customWidth="1"/>
    <col min="15630" max="15630" width="9.140625" style="79" customWidth="1"/>
    <col min="15631" max="15631" width="9.28515625" style="79" customWidth="1"/>
    <col min="15632" max="15632" width="9.42578125" style="79" customWidth="1"/>
    <col min="15633" max="15633" width="9.7109375" style="79" customWidth="1"/>
    <col min="15634" max="15634" width="9.5703125" style="79" customWidth="1"/>
    <col min="15635" max="15635" width="9.28515625" style="79" customWidth="1"/>
    <col min="15636" max="15636" width="8.5703125" style="79" customWidth="1"/>
    <col min="15637" max="15637" width="8.85546875" style="79" customWidth="1"/>
    <col min="15638" max="15638" width="9.7109375" style="79" customWidth="1"/>
    <col min="15639" max="15639" width="8.7109375" style="79" customWidth="1"/>
    <col min="15640" max="15640" width="13.5703125" style="79" customWidth="1"/>
    <col min="15641" max="15641" width="16.28515625" style="79" customWidth="1"/>
    <col min="15642" max="15659" width="9.42578125" style="79" customWidth="1"/>
    <col min="15660" max="15663" width="10.28515625" style="79" customWidth="1"/>
    <col min="15664" max="15664" width="9.140625" style="79" customWidth="1"/>
    <col min="15665" max="15684" width="0" style="79" hidden="1" customWidth="1"/>
    <col min="15685" max="15694" width="11.42578125" style="79" customWidth="1"/>
    <col min="15695" max="15699" width="10.28515625" style="79" customWidth="1"/>
    <col min="15700" max="15708" width="9.42578125" style="79" customWidth="1"/>
    <col min="15709" max="15872" width="11.42578125" style="79"/>
    <col min="15873" max="15873" width="35.42578125" style="79" customWidth="1"/>
    <col min="15874" max="15874" width="23.5703125" style="79" customWidth="1"/>
    <col min="15875" max="15875" width="15" style="79" customWidth="1"/>
    <col min="15876" max="15876" width="15.7109375" style="79" customWidth="1"/>
    <col min="15877" max="15877" width="13.42578125" style="79" customWidth="1"/>
    <col min="15878" max="15878" width="13.5703125" style="79" customWidth="1"/>
    <col min="15879" max="15879" width="14.7109375" style="79" customWidth="1"/>
    <col min="15880" max="15880" width="13.85546875" style="79" customWidth="1"/>
    <col min="15881" max="15881" width="12.5703125" style="79" customWidth="1"/>
    <col min="15882" max="15882" width="11.85546875" style="79" customWidth="1"/>
    <col min="15883" max="15883" width="10.28515625" style="79" customWidth="1"/>
    <col min="15884" max="15884" width="9.28515625" style="79" customWidth="1"/>
    <col min="15885" max="15885" width="9.42578125" style="79" customWidth="1"/>
    <col min="15886" max="15886" width="9.140625" style="79" customWidth="1"/>
    <col min="15887" max="15887" width="9.28515625" style="79" customWidth="1"/>
    <col min="15888" max="15888" width="9.42578125" style="79" customWidth="1"/>
    <col min="15889" max="15889" width="9.7109375" style="79" customWidth="1"/>
    <col min="15890" max="15890" width="9.5703125" style="79" customWidth="1"/>
    <col min="15891" max="15891" width="9.28515625" style="79" customWidth="1"/>
    <col min="15892" max="15892" width="8.5703125" style="79" customWidth="1"/>
    <col min="15893" max="15893" width="8.85546875" style="79" customWidth="1"/>
    <col min="15894" max="15894" width="9.7109375" style="79" customWidth="1"/>
    <col min="15895" max="15895" width="8.7109375" style="79" customWidth="1"/>
    <col min="15896" max="15896" width="13.5703125" style="79" customWidth="1"/>
    <col min="15897" max="15897" width="16.28515625" style="79" customWidth="1"/>
    <col min="15898" max="15915" width="9.42578125" style="79" customWidth="1"/>
    <col min="15916" max="15919" width="10.28515625" style="79" customWidth="1"/>
    <col min="15920" max="15920" width="9.140625" style="79" customWidth="1"/>
    <col min="15921" max="15940" width="0" style="79" hidden="1" customWidth="1"/>
    <col min="15941" max="15950" width="11.42578125" style="79" customWidth="1"/>
    <col min="15951" max="15955" width="10.28515625" style="79" customWidth="1"/>
    <col min="15956" max="15964" width="9.42578125" style="79" customWidth="1"/>
    <col min="15965" max="16128" width="11.42578125" style="79"/>
    <col min="16129" max="16129" width="35.42578125" style="79" customWidth="1"/>
    <col min="16130" max="16130" width="23.5703125" style="79" customWidth="1"/>
    <col min="16131" max="16131" width="15" style="79" customWidth="1"/>
    <col min="16132" max="16132" width="15.7109375" style="79" customWidth="1"/>
    <col min="16133" max="16133" width="13.42578125" style="79" customWidth="1"/>
    <col min="16134" max="16134" width="13.5703125" style="79" customWidth="1"/>
    <col min="16135" max="16135" width="14.7109375" style="79" customWidth="1"/>
    <col min="16136" max="16136" width="13.85546875" style="79" customWidth="1"/>
    <col min="16137" max="16137" width="12.5703125" style="79" customWidth="1"/>
    <col min="16138" max="16138" width="11.85546875" style="79" customWidth="1"/>
    <col min="16139" max="16139" width="10.28515625" style="79" customWidth="1"/>
    <col min="16140" max="16140" width="9.28515625" style="79" customWidth="1"/>
    <col min="16141" max="16141" width="9.42578125" style="79" customWidth="1"/>
    <col min="16142" max="16142" width="9.140625" style="79" customWidth="1"/>
    <col min="16143" max="16143" width="9.28515625" style="79" customWidth="1"/>
    <col min="16144" max="16144" width="9.42578125" style="79" customWidth="1"/>
    <col min="16145" max="16145" width="9.7109375" style="79" customWidth="1"/>
    <col min="16146" max="16146" width="9.5703125" style="79" customWidth="1"/>
    <col min="16147" max="16147" width="9.28515625" style="79" customWidth="1"/>
    <col min="16148" max="16148" width="8.5703125" style="79" customWidth="1"/>
    <col min="16149" max="16149" width="8.85546875" style="79" customWidth="1"/>
    <col min="16150" max="16150" width="9.7109375" style="79" customWidth="1"/>
    <col min="16151" max="16151" width="8.7109375" style="79" customWidth="1"/>
    <col min="16152" max="16152" width="13.5703125" style="79" customWidth="1"/>
    <col min="16153" max="16153" width="16.28515625" style="79" customWidth="1"/>
    <col min="16154" max="16171" width="9.42578125" style="79" customWidth="1"/>
    <col min="16172" max="16175" width="10.28515625" style="79" customWidth="1"/>
    <col min="16176" max="16176" width="9.140625" style="79" customWidth="1"/>
    <col min="16177" max="16196" width="0" style="79" hidden="1" customWidth="1"/>
    <col min="16197" max="16206" width="11.42578125" style="79" customWidth="1"/>
    <col min="16207" max="16211" width="10.28515625" style="79" customWidth="1"/>
    <col min="16212" max="16220" width="9.42578125" style="79" customWidth="1"/>
    <col min="16221" max="16384" width="11.42578125" style="79"/>
  </cols>
  <sheetData>
    <row r="1" spans="1:81" s="76" customFormat="1" x14ac:dyDescent="0.2">
      <c r="A1" s="1" t="s">
        <v>0</v>
      </c>
      <c r="B1" s="75"/>
      <c r="C1" s="75"/>
      <c r="D1" s="75"/>
      <c r="E1" s="75"/>
      <c r="F1" s="75"/>
      <c r="G1" s="75"/>
      <c r="H1" s="75"/>
      <c r="I1" s="75"/>
      <c r="J1" s="75"/>
      <c r="K1" s="75"/>
      <c r="L1" s="75"/>
      <c r="M1" s="75"/>
      <c r="N1" s="75"/>
      <c r="AK1" s="77"/>
      <c r="AL1" s="77"/>
      <c r="AM1" s="77"/>
      <c r="AN1" s="77"/>
      <c r="AO1" s="77"/>
      <c r="AP1" s="77"/>
      <c r="AS1" s="78"/>
      <c r="AT1" s="78"/>
      <c r="AU1" s="78"/>
      <c r="AV1" s="79"/>
      <c r="AW1" s="80"/>
      <c r="AX1" s="78"/>
      <c r="AY1" s="78"/>
      <c r="AZ1" s="78"/>
      <c r="BA1" s="78"/>
      <c r="BB1" s="78"/>
      <c r="BC1" s="78"/>
      <c r="BD1" s="78"/>
      <c r="BE1" s="78"/>
      <c r="BF1" s="78"/>
      <c r="BG1" s="78"/>
      <c r="BH1" s="78"/>
      <c r="BI1" s="78"/>
      <c r="BJ1" s="78"/>
      <c r="BK1" s="78"/>
      <c r="BL1" s="78"/>
      <c r="BM1" s="78"/>
      <c r="BN1" s="78"/>
      <c r="BO1" s="78"/>
      <c r="BP1" s="80"/>
      <c r="BQ1" s="78"/>
      <c r="BR1" s="78"/>
      <c r="BS1" s="78"/>
      <c r="BT1" s="78"/>
      <c r="BU1" s="78"/>
      <c r="BV1" s="78"/>
      <c r="BW1" s="78"/>
      <c r="BX1" s="78"/>
      <c r="BY1" s="78"/>
      <c r="BZ1" s="78"/>
      <c r="CA1" s="78"/>
      <c r="CB1" s="78"/>
      <c r="CC1" s="78"/>
    </row>
    <row r="2" spans="1:81" s="76" customFormat="1" x14ac:dyDescent="0.2">
      <c r="A2" s="1" t="str">
        <f>CONCATENATE("COMUNA: ",[1]NOMBRE!B2," - ","( ",[1]NOMBRE!C2,[1]NOMBRE!D2,[1]NOMBRE!E2,[1]NOMBRE!F2,[1]NOMBRE!G2," )")</f>
        <v>COMUNA: Linares - ( 07401 )</v>
      </c>
      <c r="B2" s="75"/>
      <c r="C2" s="75"/>
      <c r="D2" s="75"/>
      <c r="E2" s="75"/>
      <c r="F2" s="75"/>
      <c r="G2" s="75"/>
      <c r="H2" s="75"/>
      <c r="I2" s="75"/>
      <c r="J2" s="75"/>
      <c r="K2" s="75"/>
      <c r="L2" s="75"/>
      <c r="M2" s="75"/>
      <c r="N2" s="75"/>
      <c r="AK2" s="77"/>
      <c r="AL2" s="77"/>
      <c r="AM2" s="77"/>
      <c r="AN2" s="77"/>
      <c r="AO2" s="77"/>
      <c r="AP2" s="77"/>
      <c r="AS2" s="78"/>
      <c r="AT2" s="78"/>
      <c r="AU2" s="78"/>
      <c r="AV2" s="79"/>
      <c r="AW2" s="80"/>
      <c r="AX2" s="78"/>
      <c r="AY2" s="78"/>
      <c r="AZ2" s="78"/>
      <c r="BA2" s="78"/>
      <c r="BB2" s="78"/>
      <c r="BC2" s="78"/>
      <c r="BD2" s="78"/>
      <c r="BE2" s="78"/>
      <c r="BF2" s="78"/>
      <c r="BG2" s="78"/>
      <c r="BH2" s="78"/>
      <c r="BI2" s="78"/>
      <c r="BJ2" s="78"/>
      <c r="BK2" s="78"/>
      <c r="BL2" s="78"/>
      <c r="BM2" s="78"/>
      <c r="BN2" s="78"/>
      <c r="BO2" s="78"/>
      <c r="BP2" s="80"/>
      <c r="BQ2" s="78"/>
      <c r="BR2" s="78"/>
      <c r="BS2" s="78"/>
      <c r="BT2" s="78"/>
      <c r="BU2" s="78"/>
      <c r="BV2" s="78"/>
      <c r="BW2" s="78"/>
      <c r="BX2" s="78"/>
      <c r="BY2" s="78"/>
      <c r="BZ2" s="78"/>
      <c r="CA2" s="78"/>
      <c r="CB2" s="78"/>
      <c r="CC2" s="78"/>
    </row>
    <row r="3" spans="1:81" s="76" customFormat="1" x14ac:dyDescent="0.2">
      <c r="A3" s="1" t="str">
        <f>CONCATENATE("ESTABLECIMIENTO/ESTRATEGIA: ",[1]NOMBRE!B3," - ","( ",[1]NOMBRE!C3,[1]NOMBRE!D3,[1]NOMBRE!E3,[1]NOMBRE!F3,[1]NOMBRE!G3,[1]NOMBRE!H3," )")</f>
        <v>ESTABLECIMIENTO/ESTRATEGIA: Hospital Presidente Carlos Ibáñez del Campo - ( 116108 )</v>
      </c>
      <c r="B3" s="75"/>
      <c r="C3" s="75"/>
      <c r="D3" s="75"/>
      <c r="E3" s="75"/>
      <c r="F3" s="75"/>
      <c r="G3" s="75"/>
      <c r="H3" s="75"/>
      <c r="I3" s="75"/>
      <c r="J3" s="75"/>
      <c r="K3" s="75"/>
      <c r="L3" s="75"/>
      <c r="M3" s="75"/>
      <c r="N3" s="75"/>
      <c r="AK3" s="77"/>
      <c r="AL3" s="77"/>
      <c r="AM3" s="77"/>
      <c r="AN3" s="77"/>
      <c r="AO3" s="77"/>
      <c r="AP3" s="77"/>
      <c r="AS3" s="78"/>
      <c r="AT3" s="78"/>
      <c r="AU3" s="78"/>
      <c r="AV3" s="79"/>
      <c r="AW3" s="80"/>
      <c r="AX3" s="78"/>
      <c r="AY3" s="78"/>
      <c r="AZ3" s="78"/>
      <c r="BA3" s="78"/>
      <c r="BB3" s="78"/>
      <c r="BC3" s="78"/>
      <c r="BD3" s="78"/>
      <c r="BE3" s="78"/>
      <c r="BF3" s="78"/>
      <c r="BG3" s="78"/>
      <c r="BH3" s="78"/>
      <c r="BI3" s="78"/>
      <c r="BJ3" s="78"/>
      <c r="BK3" s="78"/>
      <c r="BL3" s="78"/>
      <c r="BM3" s="78"/>
      <c r="BN3" s="78"/>
      <c r="BO3" s="78"/>
      <c r="BP3" s="80"/>
      <c r="BQ3" s="78"/>
      <c r="BR3" s="78"/>
      <c r="BS3" s="78"/>
      <c r="BT3" s="78"/>
      <c r="BU3" s="78"/>
      <c r="BV3" s="78"/>
      <c r="BW3" s="78"/>
      <c r="BX3" s="78"/>
      <c r="BY3" s="78"/>
      <c r="BZ3" s="78"/>
      <c r="CA3" s="78"/>
      <c r="CB3" s="78"/>
      <c r="CC3" s="78"/>
    </row>
    <row r="4" spans="1:81" s="76" customFormat="1" x14ac:dyDescent="0.2">
      <c r="A4" s="1"/>
      <c r="B4" s="75"/>
      <c r="C4" s="75"/>
      <c r="D4" s="75"/>
      <c r="E4" s="75"/>
      <c r="F4" s="75"/>
      <c r="G4" s="75"/>
      <c r="H4" s="75"/>
      <c r="I4" s="75"/>
      <c r="J4" s="75"/>
      <c r="K4" s="75"/>
      <c r="L4" s="75"/>
      <c r="M4" s="75"/>
      <c r="N4" s="75"/>
      <c r="AK4" s="77"/>
      <c r="AL4" s="77"/>
      <c r="AM4" s="77"/>
      <c r="AN4" s="77"/>
      <c r="AO4" s="77"/>
      <c r="AP4" s="77"/>
      <c r="AS4" s="78"/>
      <c r="AT4" s="78"/>
      <c r="AU4" s="78"/>
      <c r="AV4" s="79"/>
      <c r="AW4" s="80"/>
      <c r="AX4" s="78"/>
      <c r="AY4" s="78"/>
      <c r="AZ4" s="78"/>
      <c r="BA4" s="78"/>
      <c r="BB4" s="78"/>
      <c r="BC4" s="78"/>
      <c r="BD4" s="78"/>
      <c r="BE4" s="78"/>
      <c r="BF4" s="78"/>
      <c r="BG4" s="78"/>
      <c r="BH4" s="78"/>
      <c r="BI4" s="78"/>
      <c r="BJ4" s="78"/>
      <c r="BK4" s="78"/>
      <c r="BL4" s="78"/>
      <c r="BM4" s="78"/>
      <c r="BN4" s="78"/>
      <c r="BO4" s="78"/>
      <c r="BP4" s="80"/>
      <c r="BQ4" s="78"/>
      <c r="BR4" s="78"/>
      <c r="BS4" s="78"/>
      <c r="BT4" s="78"/>
      <c r="BU4" s="78"/>
      <c r="BV4" s="78"/>
      <c r="BW4" s="78"/>
      <c r="BX4" s="78"/>
      <c r="BY4" s="78"/>
      <c r="BZ4" s="78"/>
      <c r="CA4" s="78"/>
      <c r="CB4" s="78"/>
      <c r="CC4" s="78"/>
    </row>
    <row r="5" spans="1:81" s="76" customFormat="1" x14ac:dyDescent="0.2">
      <c r="A5" s="2" t="str">
        <f>CONCATENATE("AÑO: ",[1]NOMBRE!B7)</f>
        <v>AÑO: 2016</v>
      </c>
      <c r="B5" s="75"/>
      <c r="C5" s="75"/>
      <c r="D5" s="75"/>
      <c r="E5" s="75"/>
      <c r="F5" s="75"/>
      <c r="G5" s="75"/>
      <c r="H5" s="75"/>
      <c r="I5" s="75"/>
      <c r="J5" s="75"/>
      <c r="K5" s="75"/>
      <c r="L5" s="75"/>
      <c r="M5" s="75"/>
      <c r="N5" s="75"/>
      <c r="AK5" s="77"/>
      <c r="AL5" s="77"/>
      <c r="AM5" s="77"/>
      <c r="AN5" s="77"/>
      <c r="AO5" s="77"/>
      <c r="AP5" s="77"/>
      <c r="AS5" s="78"/>
      <c r="AT5" s="78"/>
      <c r="AU5" s="78"/>
      <c r="AV5" s="79"/>
      <c r="AW5" s="80"/>
      <c r="AX5" s="78"/>
      <c r="AY5" s="78"/>
      <c r="AZ5" s="78"/>
      <c r="BA5" s="78"/>
      <c r="BB5" s="78"/>
      <c r="BC5" s="78"/>
      <c r="BD5" s="78"/>
      <c r="BE5" s="78"/>
      <c r="BF5" s="78"/>
      <c r="BG5" s="78"/>
      <c r="BH5" s="78"/>
      <c r="BI5" s="78"/>
      <c r="BJ5" s="78"/>
      <c r="BK5" s="78"/>
      <c r="BL5" s="78"/>
      <c r="BM5" s="78"/>
      <c r="BN5" s="78"/>
      <c r="BO5" s="78"/>
      <c r="BP5" s="80"/>
      <c r="BQ5" s="78"/>
      <c r="BR5" s="78"/>
      <c r="BS5" s="78"/>
      <c r="BT5" s="78"/>
      <c r="BU5" s="78"/>
      <c r="BV5" s="78"/>
      <c r="BW5" s="78"/>
      <c r="BX5" s="78"/>
      <c r="BY5" s="78"/>
      <c r="BZ5" s="78"/>
      <c r="CA5" s="78"/>
      <c r="CB5" s="78"/>
      <c r="CC5" s="78"/>
    </row>
    <row r="6" spans="1:81" s="76" customFormat="1" ht="14.25" customHeight="1" x14ac:dyDescent="0.15">
      <c r="A6" s="447" t="s">
        <v>15</v>
      </c>
      <c r="B6" s="447"/>
      <c r="C6" s="447"/>
      <c r="D6" s="447"/>
      <c r="E6" s="447"/>
      <c r="F6" s="447"/>
      <c r="G6" s="447"/>
      <c r="H6" s="447"/>
      <c r="I6" s="447"/>
      <c r="J6" s="447"/>
      <c r="K6" s="447"/>
      <c r="L6" s="447"/>
      <c r="M6" s="447"/>
      <c r="N6" s="447"/>
      <c r="O6" s="81"/>
      <c r="AK6" s="77"/>
      <c r="AL6" s="77"/>
      <c r="AM6" s="77"/>
      <c r="AN6" s="77"/>
      <c r="AO6" s="77"/>
      <c r="AP6" s="77"/>
      <c r="AS6" s="78"/>
      <c r="AT6" s="78"/>
      <c r="AU6" s="78"/>
      <c r="AV6" s="79"/>
      <c r="AW6" s="80"/>
      <c r="AX6" s="78"/>
      <c r="AY6" s="78"/>
      <c r="AZ6" s="78"/>
      <c r="BA6" s="78"/>
      <c r="BB6" s="78"/>
      <c r="BC6" s="78"/>
      <c r="BD6" s="78"/>
      <c r="BE6" s="78"/>
      <c r="BF6" s="78"/>
      <c r="BG6" s="78"/>
      <c r="BH6" s="78"/>
      <c r="BI6" s="78"/>
      <c r="BJ6" s="78"/>
      <c r="BK6" s="78"/>
      <c r="BL6" s="78"/>
      <c r="BM6" s="78"/>
      <c r="BN6" s="78"/>
      <c r="BO6" s="78"/>
      <c r="BP6" s="80"/>
      <c r="BQ6" s="78"/>
      <c r="BR6" s="78"/>
      <c r="BS6" s="78"/>
      <c r="BT6" s="78"/>
      <c r="BU6" s="78"/>
      <c r="BV6" s="78"/>
      <c r="BW6" s="78"/>
      <c r="BX6" s="78"/>
      <c r="BY6" s="78"/>
      <c r="BZ6" s="78"/>
      <c r="CA6" s="78"/>
      <c r="CB6" s="78"/>
      <c r="CC6" s="78"/>
    </row>
    <row r="7" spans="1:81" s="76" customFormat="1" x14ac:dyDescent="0.2">
      <c r="A7" s="75"/>
      <c r="B7" s="75"/>
      <c r="C7" s="75"/>
      <c r="D7" s="75"/>
      <c r="E7" s="75"/>
      <c r="F7" s="75"/>
      <c r="G7" s="75"/>
      <c r="H7" s="75"/>
      <c r="I7" s="75"/>
      <c r="J7" s="75"/>
      <c r="K7" s="75"/>
      <c r="L7" s="75"/>
      <c r="M7" s="75"/>
      <c r="N7" s="75"/>
      <c r="AK7" s="77"/>
      <c r="AL7" s="77"/>
      <c r="AM7" s="77"/>
      <c r="AN7" s="77"/>
      <c r="AO7" s="77"/>
      <c r="AP7" s="77"/>
      <c r="AS7" s="78"/>
      <c r="AT7" s="78"/>
      <c r="AU7" s="78"/>
      <c r="AV7" s="79"/>
      <c r="AW7" s="80"/>
      <c r="AX7" s="78"/>
      <c r="AY7" s="78"/>
      <c r="AZ7" s="78"/>
      <c r="BA7" s="78"/>
      <c r="BB7" s="78"/>
      <c r="BC7" s="78"/>
      <c r="BD7" s="78"/>
      <c r="BE7" s="78"/>
      <c r="BF7" s="78"/>
      <c r="BG7" s="78"/>
      <c r="BH7" s="78"/>
      <c r="BI7" s="78"/>
      <c r="BJ7" s="78"/>
      <c r="BK7" s="78"/>
      <c r="BL7" s="78"/>
      <c r="BM7" s="78"/>
      <c r="BN7" s="78"/>
      <c r="BO7" s="78"/>
      <c r="BP7" s="80"/>
      <c r="BQ7" s="78"/>
      <c r="BR7" s="78"/>
      <c r="BS7" s="78"/>
      <c r="BT7" s="78"/>
      <c r="BU7" s="78"/>
      <c r="BV7" s="78"/>
      <c r="BW7" s="78"/>
      <c r="BX7" s="78"/>
      <c r="BY7" s="78"/>
      <c r="BZ7" s="78"/>
      <c r="CA7" s="78"/>
      <c r="CB7" s="78"/>
      <c r="CC7" s="78"/>
    </row>
    <row r="8" spans="1:81" s="76" customFormat="1" ht="14.25" x14ac:dyDescent="0.2">
      <c r="A8" s="82" t="s">
        <v>16</v>
      </c>
      <c r="B8" s="75"/>
      <c r="C8" s="75"/>
      <c r="D8" s="75"/>
      <c r="E8" s="75"/>
      <c r="F8" s="75"/>
      <c r="G8" s="75"/>
      <c r="H8" s="83"/>
      <c r="I8" s="83"/>
      <c r="J8" s="83"/>
      <c r="K8" s="83"/>
      <c r="L8" s="83"/>
      <c r="M8" s="75"/>
      <c r="N8" s="75"/>
      <c r="AK8" s="77"/>
      <c r="AL8" s="77"/>
      <c r="AM8" s="77"/>
      <c r="AN8" s="77"/>
      <c r="AO8" s="77"/>
      <c r="AP8" s="77"/>
      <c r="AS8" s="78"/>
      <c r="AT8" s="78"/>
      <c r="AU8" s="78"/>
      <c r="AV8" s="79"/>
      <c r="AW8" s="80"/>
      <c r="AX8" s="78"/>
      <c r="AY8" s="78"/>
      <c r="AZ8" s="78"/>
      <c r="BA8" s="78"/>
      <c r="BB8" s="78"/>
      <c r="BC8" s="78"/>
      <c r="BD8" s="78"/>
      <c r="BE8" s="78"/>
      <c r="BF8" s="78"/>
      <c r="BG8" s="78"/>
      <c r="BH8" s="78"/>
      <c r="BI8" s="78"/>
      <c r="BJ8" s="78"/>
      <c r="BK8" s="78"/>
      <c r="BL8" s="78"/>
      <c r="BM8" s="78"/>
      <c r="BN8" s="78"/>
      <c r="BO8" s="78"/>
      <c r="BP8" s="80"/>
      <c r="BQ8" s="78"/>
      <c r="BR8" s="78"/>
      <c r="BS8" s="78"/>
      <c r="BT8" s="78"/>
      <c r="BU8" s="78"/>
      <c r="BV8" s="78"/>
      <c r="BW8" s="78"/>
      <c r="BX8" s="78"/>
      <c r="BY8" s="78"/>
      <c r="BZ8" s="78"/>
      <c r="CA8" s="78"/>
      <c r="CB8" s="78"/>
      <c r="CC8" s="78"/>
    </row>
    <row r="9" spans="1:81" s="3" customFormat="1" ht="15.75" customHeight="1" x14ac:dyDescent="0.2">
      <c r="A9" s="84" t="s">
        <v>17</v>
      </c>
      <c r="B9" s="84"/>
      <c r="R9" s="85"/>
      <c r="S9" s="85"/>
      <c r="T9" s="85"/>
      <c r="U9" s="86"/>
      <c r="V9" s="86"/>
      <c r="W9" s="86"/>
      <c r="X9" s="86"/>
      <c r="Y9" s="86"/>
      <c r="Z9" s="86"/>
      <c r="AA9" s="86"/>
      <c r="AB9" s="86"/>
      <c r="AC9" s="86"/>
      <c r="AI9" s="86"/>
      <c r="AJ9" s="86"/>
      <c r="AK9" s="86"/>
      <c r="AL9" s="86"/>
      <c r="AM9" s="86"/>
      <c r="AW9" s="87"/>
      <c r="AZ9" s="88"/>
      <c r="BA9" s="86"/>
      <c r="BB9" s="86"/>
      <c r="BC9" s="86"/>
      <c r="BD9" s="86"/>
      <c r="BE9" s="86"/>
      <c r="BF9" s="86"/>
      <c r="BP9" s="87"/>
    </row>
    <row r="10" spans="1:81" s="3" customFormat="1" ht="15.75" customHeight="1" x14ac:dyDescent="0.15">
      <c r="A10" s="385" t="s">
        <v>18</v>
      </c>
      <c r="B10" s="400" t="s">
        <v>1</v>
      </c>
      <c r="C10" s="401" t="s">
        <v>19</v>
      </c>
      <c r="D10" s="401"/>
      <c r="E10" s="401"/>
      <c r="F10" s="401"/>
      <c r="G10" s="401"/>
      <c r="H10" s="401"/>
      <c r="I10" s="401"/>
      <c r="J10" s="401"/>
      <c r="K10" s="401"/>
      <c r="L10" s="401"/>
      <c r="M10" s="401"/>
      <c r="N10" s="401"/>
      <c r="O10" s="401"/>
      <c r="P10" s="401"/>
      <c r="Q10" s="401"/>
      <c r="R10" s="401"/>
      <c r="S10" s="401"/>
      <c r="T10" s="401"/>
      <c r="U10" s="387"/>
      <c r="V10" s="387" t="s">
        <v>20</v>
      </c>
      <c r="W10" s="388"/>
      <c r="X10" s="443" t="s">
        <v>21</v>
      </c>
      <c r="Y10" s="441" t="s">
        <v>22</v>
      </c>
      <c r="Z10" s="86"/>
      <c r="AA10" s="86"/>
      <c r="AB10" s="86"/>
      <c r="AC10" s="86"/>
      <c r="AI10" s="86"/>
      <c r="AJ10" s="86"/>
      <c r="AK10" s="86"/>
      <c r="AL10" s="86"/>
      <c r="AM10" s="86"/>
      <c r="AW10" s="87"/>
      <c r="AZ10" s="88"/>
      <c r="BP10" s="87"/>
    </row>
    <row r="11" spans="1:81" s="3" customFormat="1" ht="39" customHeight="1" x14ac:dyDescent="0.15">
      <c r="A11" s="386"/>
      <c r="B11" s="400"/>
      <c r="C11" s="66" t="s">
        <v>23</v>
      </c>
      <c r="D11" s="67" t="s">
        <v>24</v>
      </c>
      <c r="E11" s="89" t="s">
        <v>25</v>
      </c>
      <c r="F11" s="89" t="s">
        <v>26</v>
      </c>
      <c r="G11" s="89" t="s">
        <v>27</v>
      </c>
      <c r="H11" s="67" t="s">
        <v>28</v>
      </c>
      <c r="I11" s="67" t="s">
        <v>29</v>
      </c>
      <c r="J11" s="67" t="s">
        <v>30</v>
      </c>
      <c r="K11" s="67" t="s">
        <v>31</v>
      </c>
      <c r="L11" s="67" t="s">
        <v>2</v>
      </c>
      <c r="M11" s="67" t="s">
        <v>3</v>
      </c>
      <c r="N11" s="67" t="s">
        <v>32</v>
      </c>
      <c r="O11" s="67" t="s">
        <v>4</v>
      </c>
      <c r="P11" s="67" t="s">
        <v>5</v>
      </c>
      <c r="Q11" s="67" t="s">
        <v>6</v>
      </c>
      <c r="R11" s="67" t="s">
        <v>7</v>
      </c>
      <c r="S11" s="67" t="s">
        <v>8</v>
      </c>
      <c r="T11" s="67" t="s">
        <v>9</v>
      </c>
      <c r="U11" s="90" t="s">
        <v>10</v>
      </c>
      <c r="V11" s="91" t="s">
        <v>11</v>
      </c>
      <c r="W11" s="92" t="s">
        <v>12</v>
      </c>
      <c r="X11" s="444"/>
      <c r="Y11" s="442"/>
      <c r="Z11" s="86"/>
      <c r="AA11" s="86"/>
      <c r="AB11" s="86"/>
      <c r="AC11" s="86"/>
      <c r="AD11" s="86"/>
      <c r="AE11" s="86"/>
      <c r="AF11" s="86"/>
      <c r="AG11" s="86"/>
      <c r="AH11" s="86"/>
      <c r="AN11" s="86"/>
      <c r="AO11" s="86"/>
      <c r="AP11" s="86"/>
      <c r="AQ11" s="86"/>
      <c r="AR11" s="86"/>
      <c r="AW11" s="87"/>
      <c r="BP11" s="87"/>
    </row>
    <row r="12" spans="1:81" s="3" customFormat="1" ht="15.75" customHeight="1" x14ac:dyDescent="0.15">
      <c r="A12" s="4" t="s">
        <v>33</v>
      </c>
      <c r="B12" s="4">
        <f>+SUM(C12:U12)</f>
        <v>0</v>
      </c>
      <c r="C12" s="93"/>
      <c r="D12" s="5"/>
      <c r="E12" s="5"/>
      <c r="F12" s="5"/>
      <c r="G12" s="5">
        <v>0</v>
      </c>
      <c r="H12" s="5"/>
      <c r="I12" s="5"/>
      <c r="J12" s="5"/>
      <c r="K12" s="5"/>
      <c r="L12" s="5"/>
      <c r="M12" s="5"/>
      <c r="N12" s="5"/>
      <c r="O12" s="5"/>
      <c r="P12" s="5"/>
      <c r="Q12" s="5"/>
      <c r="R12" s="5"/>
      <c r="S12" s="5"/>
      <c r="T12" s="5"/>
      <c r="U12" s="94"/>
      <c r="V12" s="6"/>
      <c r="W12" s="7"/>
      <c r="X12" s="95"/>
      <c r="Y12" s="96"/>
      <c r="Z12" s="97" t="str">
        <f>$BA12&amp;" "&amp;$BB12</f>
        <v xml:space="preserve"> </v>
      </c>
      <c r="AA12" s="86"/>
      <c r="AB12" s="86"/>
      <c r="AC12" s="86"/>
      <c r="AD12" s="86"/>
      <c r="AE12" s="86"/>
      <c r="AF12" s="86"/>
      <c r="AG12" s="86"/>
      <c r="AH12" s="86"/>
      <c r="AN12" s="86"/>
      <c r="AO12" s="86"/>
      <c r="AP12" s="86"/>
      <c r="AQ12" s="86"/>
      <c r="AR12" s="86"/>
      <c r="AW12" s="87"/>
      <c r="BA12" s="98" t="str">
        <f>IF($B12&lt;&gt;($V12+$W12)," El número de ingresos según sexo NO puede ser diferente al Total.","")</f>
        <v/>
      </c>
      <c r="BB12" s="98" t="str">
        <f>IF($B12&lt;$Y12," Ingresos con PTI cuidador NO puede ser mayor al Total de Ingresos.","")</f>
        <v/>
      </c>
      <c r="BD12" s="87">
        <f>IF($B12&lt;&gt;($V12+$W12),1,0)</f>
        <v>0</v>
      </c>
      <c r="BE12" s="87">
        <f>IF($B12&lt;$Y12,1,0)</f>
        <v>0</v>
      </c>
      <c r="BP12" s="87"/>
    </row>
    <row r="13" spans="1:81" s="3" customFormat="1" ht="24" customHeight="1" x14ac:dyDescent="0.15">
      <c r="A13" s="99" t="s">
        <v>34</v>
      </c>
      <c r="B13" s="8">
        <f>+SUM(C13:U13)</f>
        <v>0</v>
      </c>
      <c r="C13" s="9"/>
      <c r="D13" s="10"/>
      <c r="E13" s="10"/>
      <c r="F13" s="10"/>
      <c r="G13" s="10"/>
      <c r="H13" s="10"/>
      <c r="I13" s="10"/>
      <c r="J13" s="10"/>
      <c r="K13" s="10"/>
      <c r="L13" s="10"/>
      <c r="M13" s="10"/>
      <c r="N13" s="10"/>
      <c r="O13" s="10"/>
      <c r="P13" s="10"/>
      <c r="Q13" s="10"/>
      <c r="R13" s="10"/>
      <c r="S13" s="10"/>
      <c r="T13" s="10"/>
      <c r="U13" s="11"/>
      <c r="V13" s="12"/>
      <c r="W13" s="13"/>
      <c r="X13" s="100"/>
      <c r="Y13" s="101"/>
      <c r="Z13" s="97" t="str">
        <f>$BA13&amp;" "&amp;$BB13</f>
        <v xml:space="preserve"> </v>
      </c>
      <c r="AA13" s="86"/>
      <c r="AB13" s="86"/>
      <c r="AC13" s="86"/>
      <c r="AD13" s="86"/>
      <c r="AE13" s="86"/>
      <c r="AF13" s="86"/>
      <c r="AG13" s="86"/>
      <c r="AH13" s="86"/>
      <c r="AN13" s="86"/>
      <c r="AO13" s="86"/>
      <c r="AP13" s="86"/>
      <c r="AQ13" s="86"/>
      <c r="AR13" s="86"/>
      <c r="AW13" s="87"/>
      <c r="BA13" s="98" t="str">
        <f>IF($B13&lt;&gt;($V13+$W13)," El número de ingresos según sexo NO puede ser diferente al Total.","")</f>
        <v/>
      </c>
      <c r="BB13" s="98" t="str">
        <f>IF($B13&gt;$B12," Ingresos con PTI  NO puede ser mayor al Total de Ingresos.","")</f>
        <v/>
      </c>
      <c r="BD13" s="87">
        <f>IF($B13&lt;&gt;($V13+$W13),1,0)</f>
        <v>0</v>
      </c>
      <c r="BE13" s="87">
        <f>IF($B13&gt;$B12,1,0)</f>
        <v>0</v>
      </c>
      <c r="BP13" s="87"/>
    </row>
    <row r="14" spans="1:81" s="3" customFormat="1" ht="27" customHeight="1" x14ac:dyDescent="0.15">
      <c r="A14" s="102" t="s">
        <v>35</v>
      </c>
      <c r="B14" s="14">
        <f>+SUM(C14:U14)</f>
        <v>0</v>
      </c>
      <c r="C14" s="15"/>
      <c r="D14" s="16"/>
      <c r="E14" s="16"/>
      <c r="F14" s="16"/>
      <c r="G14" s="16"/>
      <c r="H14" s="17"/>
      <c r="I14" s="17"/>
      <c r="J14" s="17"/>
      <c r="K14" s="17"/>
      <c r="L14" s="17"/>
      <c r="M14" s="17"/>
      <c r="N14" s="17"/>
      <c r="O14" s="17"/>
      <c r="P14" s="17"/>
      <c r="Q14" s="17"/>
      <c r="R14" s="17"/>
      <c r="S14" s="16"/>
      <c r="T14" s="16"/>
      <c r="U14" s="18"/>
      <c r="V14" s="19"/>
      <c r="W14" s="20"/>
      <c r="X14" s="15"/>
      <c r="Y14" s="103"/>
      <c r="Z14" s="97" t="str">
        <f>$BA14&amp;" "&amp;$BB14</f>
        <v xml:space="preserve"> </v>
      </c>
      <c r="AA14" s="86"/>
      <c r="AB14" s="86"/>
      <c r="AC14" s="86"/>
      <c r="AD14" s="86"/>
      <c r="AE14" s="86"/>
      <c r="AF14" s="86"/>
      <c r="AG14" s="86"/>
      <c r="AH14" s="86"/>
      <c r="AN14" s="86"/>
      <c r="AO14" s="86"/>
      <c r="AP14" s="86"/>
      <c r="AQ14" s="86"/>
      <c r="AR14" s="86"/>
      <c r="AW14" s="87"/>
      <c r="BA14" s="98" t="str">
        <f>IF($B14&lt;&gt;($V14+$W14)," El número de ingresos según sexo NO puede ser diferente al Total.","")</f>
        <v/>
      </c>
      <c r="BB14" s="98" t="str">
        <f>IF($B14&gt;$B13," Ingresos con PTI Laboral  NO puede ser mayor al Nº Ingresos con PTI .","")</f>
        <v/>
      </c>
      <c r="BD14" s="87">
        <f>IF($B14&lt;&gt;($V14+$W14),1,0)</f>
        <v>0</v>
      </c>
      <c r="BE14" s="87">
        <f>IF($B14&gt;$B13,1,0)</f>
        <v>0</v>
      </c>
      <c r="BP14" s="87"/>
    </row>
    <row r="15" spans="1:81" s="3" customFormat="1" ht="24" customHeight="1" x14ac:dyDescent="0.15">
      <c r="A15" s="104" t="s">
        <v>36</v>
      </c>
      <c r="B15" s="14">
        <f>+SUM(C15:U15)</f>
        <v>0</v>
      </c>
      <c r="C15" s="21"/>
      <c r="D15" s="17"/>
      <c r="E15" s="17"/>
      <c r="F15" s="17"/>
      <c r="G15" s="17"/>
      <c r="H15" s="17"/>
      <c r="I15" s="17"/>
      <c r="J15" s="17"/>
      <c r="K15" s="17"/>
      <c r="L15" s="17"/>
      <c r="M15" s="17"/>
      <c r="N15" s="17"/>
      <c r="O15" s="17"/>
      <c r="P15" s="17"/>
      <c r="Q15" s="17"/>
      <c r="R15" s="17"/>
      <c r="S15" s="17"/>
      <c r="T15" s="17"/>
      <c r="U15" s="22"/>
      <c r="V15" s="19"/>
      <c r="W15" s="20"/>
      <c r="X15" s="15"/>
      <c r="Y15" s="103"/>
      <c r="Z15" s="97" t="str">
        <f>$BA15&amp;" "&amp;$BB15</f>
        <v xml:space="preserve"> </v>
      </c>
      <c r="AA15" s="86"/>
      <c r="AB15" s="86"/>
      <c r="AC15" s="86"/>
      <c r="AD15" s="86"/>
      <c r="AE15" s="86"/>
      <c r="AF15" s="86"/>
      <c r="AG15" s="86"/>
      <c r="AH15" s="86"/>
      <c r="AN15" s="86"/>
      <c r="AO15" s="86"/>
      <c r="AP15" s="86"/>
      <c r="AQ15" s="86"/>
      <c r="AR15" s="86"/>
      <c r="AW15" s="87"/>
      <c r="BA15" s="98" t="str">
        <f>IF($B15&lt;&gt;($V15+$W15)," El número de ingresos según sexo NO puede ser diferente al Total.","")</f>
        <v/>
      </c>
      <c r="BD15" s="87">
        <f>IF($B15&lt;&gt;($V15+$W15),1,0)</f>
        <v>0</v>
      </c>
      <c r="BE15" s="87"/>
      <c r="BP15" s="87"/>
    </row>
    <row r="16" spans="1:81" s="3" customFormat="1" ht="24.75" customHeight="1" x14ac:dyDescent="0.15">
      <c r="A16" s="104" t="s">
        <v>37</v>
      </c>
      <c r="B16" s="23">
        <f>+SUM(C16:U16)</f>
        <v>0</v>
      </c>
      <c r="C16" s="24"/>
      <c r="D16" s="25"/>
      <c r="E16" s="25"/>
      <c r="F16" s="25"/>
      <c r="G16" s="25"/>
      <c r="H16" s="25"/>
      <c r="I16" s="25"/>
      <c r="J16" s="25"/>
      <c r="K16" s="25"/>
      <c r="L16" s="25"/>
      <c r="M16" s="25"/>
      <c r="N16" s="25"/>
      <c r="O16" s="25"/>
      <c r="P16" s="25"/>
      <c r="Q16" s="25"/>
      <c r="R16" s="25"/>
      <c r="S16" s="25"/>
      <c r="T16" s="25"/>
      <c r="U16" s="26"/>
      <c r="V16" s="27"/>
      <c r="W16" s="28"/>
      <c r="X16" s="29"/>
      <c r="Y16" s="30"/>
      <c r="Z16" s="97" t="str">
        <f>$BA16&amp;" "&amp;$BB16</f>
        <v xml:space="preserve"> </v>
      </c>
      <c r="AA16" s="86"/>
      <c r="AB16" s="86"/>
      <c r="AC16" s="86"/>
      <c r="AD16" s="86"/>
      <c r="AE16" s="86"/>
      <c r="AF16" s="86"/>
      <c r="AG16" s="86"/>
      <c r="AH16" s="86"/>
      <c r="AN16" s="86"/>
      <c r="AO16" s="86"/>
      <c r="AP16" s="86"/>
      <c r="AQ16" s="86"/>
      <c r="AR16" s="86"/>
      <c r="AW16" s="87"/>
      <c r="BA16" s="98" t="str">
        <f>IF($B16&lt;&gt;($V16+$W16)," El número de ingresos según sexo NO puede ser diferente al Total.","")</f>
        <v/>
      </c>
      <c r="BD16" s="87">
        <f>IF($B16&lt;&gt;($V16+$W16),1,0)</f>
        <v>0</v>
      </c>
      <c r="BE16" s="87"/>
      <c r="BP16" s="87"/>
    </row>
    <row r="17" spans="1:81" s="3" customFormat="1" ht="24" customHeight="1" x14ac:dyDescent="0.2">
      <c r="A17" s="84" t="s">
        <v>38</v>
      </c>
      <c r="B17" s="84"/>
      <c r="D17" s="105"/>
      <c r="E17" s="105"/>
      <c r="F17" s="105"/>
      <c r="G17" s="105"/>
      <c r="H17" s="105"/>
      <c r="I17" s="105"/>
      <c r="J17" s="105"/>
      <c r="K17" s="105"/>
      <c r="L17" s="105"/>
      <c r="M17" s="105"/>
      <c r="N17" s="105"/>
      <c r="O17" s="105"/>
      <c r="P17" s="105"/>
      <c r="Q17" s="106"/>
      <c r="R17" s="97"/>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W17" s="87"/>
      <c r="AX17" s="86"/>
      <c r="AY17" s="86"/>
      <c r="AZ17" s="86"/>
      <c r="BA17" s="86"/>
      <c r="BD17" s="86"/>
      <c r="BE17" s="86"/>
      <c r="BF17" s="86"/>
      <c r="BG17" s="86"/>
      <c r="BH17" s="86"/>
      <c r="BP17" s="87"/>
    </row>
    <row r="18" spans="1:81" s="3" customFormat="1" ht="15.75" customHeight="1" x14ac:dyDescent="0.15">
      <c r="A18" s="385" t="s">
        <v>39</v>
      </c>
      <c r="B18" s="385" t="s">
        <v>1</v>
      </c>
      <c r="C18" s="422" t="s">
        <v>40</v>
      </c>
      <c r="D18" s="423"/>
      <c r="E18" s="423"/>
      <c r="F18" s="385" t="s">
        <v>41</v>
      </c>
      <c r="G18" s="105"/>
      <c r="K18" s="105"/>
      <c r="L18" s="105"/>
      <c r="M18" s="105"/>
      <c r="N18" s="105"/>
      <c r="O18" s="106"/>
      <c r="P18" s="97"/>
      <c r="Q18" s="86"/>
      <c r="R18" s="86"/>
      <c r="S18" s="86"/>
      <c r="T18" s="86"/>
      <c r="U18" s="86"/>
      <c r="V18" s="86"/>
      <c r="W18" s="86"/>
      <c r="X18" s="86"/>
      <c r="Y18" s="86"/>
      <c r="Z18" s="86"/>
      <c r="AA18" s="86"/>
      <c r="AW18" s="87"/>
      <c r="BP18" s="87"/>
    </row>
    <row r="19" spans="1:81" s="3" customFormat="1" ht="46.5" customHeight="1" x14ac:dyDescent="0.15">
      <c r="A19" s="386"/>
      <c r="B19" s="386"/>
      <c r="C19" s="31" t="s">
        <v>42</v>
      </c>
      <c r="D19" s="107" t="s">
        <v>43</v>
      </c>
      <c r="E19" s="108" t="s">
        <v>44</v>
      </c>
      <c r="F19" s="386"/>
      <c r="G19" s="105"/>
      <c r="H19" s="105"/>
      <c r="I19" s="105"/>
      <c r="J19" s="105"/>
      <c r="K19" s="105"/>
      <c r="L19" s="105"/>
      <c r="M19" s="105"/>
      <c r="N19" s="105"/>
      <c r="O19" s="106"/>
      <c r="P19" s="97"/>
      <c r="Q19" s="86"/>
      <c r="R19" s="86"/>
      <c r="S19" s="86"/>
      <c r="T19" s="86"/>
      <c r="U19" s="86"/>
      <c r="V19" s="86"/>
      <c r="W19" s="86"/>
      <c r="X19" s="86"/>
      <c r="Y19" s="86"/>
      <c r="Z19" s="86"/>
      <c r="AA19" s="86"/>
      <c r="AG19" s="86"/>
      <c r="AH19" s="86"/>
      <c r="AI19" s="86"/>
      <c r="AJ19" s="86"/>
      <c r="AK19" s="86"/>
      <c r="AW19" s="87"/>
      <c r="AX19" s="88"/>
      <c r="AY19" s="88"/>
      <c r="BA19" s="32"/>
      <c r="BB19" s="32"/>
      <c r="BC19" s="32"/>
      <c r="BD19" s="32"/>
      <c r="BE19" s="32"/>
      <c r="BF19" s="88"/>
      <c r="BP19" s="87"/>
    </row>
    <row r="20" spans="1:81" s="3" customFormat="1" ht="15" customHeight="1" x14ac:dyDescent="0.15">
      <c r="A20" s="109" t="s">
        <v>45</v>
      </c>
      <c r="B20" s="110">
        <f>+SUM(C20:F20)</f>
        <v>0</v>
      </c>
      <c r="C20" s="33"/>
      <c r="D20" s="34"/>
      <c r="E20" s="35"/>
      <c r="F20" s="36"/>
      <c r="G20" s="105"/>
      <c r="H20" s="105"/>
      <c r="I20" s="105"/>
      <c r="J20" s="105"/>
      <c r="K20" s="105"/>
      <c r="L20" s="105"/>
      <c r="M20" s="105"/>
      <c r="N20" s="105"/>
      <c r="O20" s="106"/>
      <c r="P20" s="97"/>
      <c r="Q20" s="86"/>
      <c r="R20" s="86"/>
      <c r="S20" s="86"/>
      <c r="T20" s="86"/>
      <c r="U20" s="86"/>
      <c r="V20" s="86"/>
      <c r="W20" s="86"/>
      <c r="X20" s="86"/>
      <c r="Y20" s="86"/>
      <c r="Z20" s="86"/>
      <c r="AA20" s="86"/>
      <c r="AG20" s="86"/>
      <c r="AH20" s="86"/>
      <c r="AI20" s="86"/>
      <c r="AJ20" s="86"/>
      <c r="AK20" s="86"/>
      <c r="AW20" s="87"/>
      <c r="AX20" s="88"/>
      <c r="AY20" s="88"/>
      <c r="BA20" s="32"/>
      <c r="BB20" s="32"/>
      <c r="BC20" s="32"/>
      <c r="BD20" s="32"/>
      <c r="BE20" s="32"/>
      <c r="BF20" s="88"/>
      <c r="BP20" s="87"/>
    </row>
    <row r="21" spans="1:81" s="3" customFormat="1" ht="15" customHeight="1" x14ac:dyDescent="0.15">
      <c r="A21" s="102" t="s">
        <v>46</v>
      </c>
      <c r="B21" s="111">
        <f>+SUM(C21:F21)</f>
        <v>0</v>
      </c>
      <c r="C21" s="21"/>
      <c r="D21" s="17"/>
      <c r="E21" s="22"/>
      <c r="F21" s="37"/>
      <c r="G21" s="105"/>
      <c r="H21" s="105"/>
      <c r="I21" s="105"/>
      <c r="J21" s="105"/>
      <c r="K21" s="105"/>
      <c r="L21" s="105"/>
      <c r="M21" s="105"/>
      <c r="N21" s="105"/>
      <c r="O21" s="106"/>
      <c r="P21" s="97"/>
      <c r="Q21" s="86"/>
      <c r="R21" s="86"/>
      <c r="S21" s="86"/>
      <c r="T21" s="86"/>
      <c r="U21" s="86"/>
      <c r="V21" s="86"/>
      <c r="W21" s="86"/>
      <c r="X21" s="86"/>
      <c r="Y21" s="86"/>
      <c r="Z21" s="86"/>
      <c r="AA21" s="86"/>
      <c r="AG21" s="86"/>
      <c r="AH21" s="86"/>
      <c r="AI21" s="86"/>
      <c r="AJ21" s="86"/>
      <c r="AK21" s="86"/>
      <c r="AW21" s="87"/>
      <c r="AX21" s="88"/>
      <c r="AY21" s="88"/>
      <c r="BC21" s="88"/>
      <c r="BF21" s="88"/>
      <c r="BP21" s="87"/>
    </row>
    <row r="22" spans="1:81" s="3" customFormat="1" ht="15" customHeight="1" x14ac:dyDescent="0.15">
      <c r="A22" s="112" t="s">
        <v>47</v>
      </c>
      <c r="B22" s="113">
        <f>+SUM(C22:F22)</f>
        <v>0</v>
      </c>
      <c r="C22" s="38"/>
      <c r="D22" s="39"/>
      <c r="E22" s="40"/>
      <c r="F22" s="41"/>
      <c r="G22" s="105"/>
      <c r="H22" s="105"/>
      <c r="I22" s="105"/>
      <c r="J22" s="105"/>
      <c r="K22" s="105"/>
      <c r="L22" s="105"/>
      <c r="M22" s="105"/>
      <c r="N22" s="105"/>
      <c r="O22" s="106"/>
      <c r="P22" s="97"/>
      <c r="Q22" s="86"/>
      <c r="R22" s="86"/>
      <c r="S22" s="86"/>
      <c r="T22" s="86"/>
      <c r="U22" s="86"/>
      <c r="V22" s="86"/>
      <c r="W22" s="86"/>
      <c r="X22" s="86"/>
      <c r="Y22" s="86"/>
      <c r="Z22" s="86"/>
      <c r="AA22" s="86"/>
      <c r="AG22" s="86"/>
      <c r="AH22" s="86"/>
      <c r="AI22" s="86"/>
      <c r="AJ22" s="86"/>
      <c r="AK22" s="86"/>
      <c r="AW22" s="87"/>
      <c r="AX22" s="88"/>
      <c r="AY22" s="88"/>
      <c r="BA22" s="32"/>
      <c r="BB22" s="32"/>
      <c r="BC22" s="32"/>
      <c r="BD22" s="32"/>
      <c r="BE22" s="32"/>
      <c r="BF22" s="88"/>
      <c r="BP22" s="87"/>
    </row>
    <row r="23" spans="1:81" s="3" customFormat="1" ht="15" customHeight="1" x14ac:dyDescent="0.15">
      <c r="A23" s="114" t="s">
        <v>1</v>
      </c>
      <c r="B23" s="68">
        <f>+SUM(C23:F23)</f>
        <v>0</v>
      </c>
      <c r="C23" s="42">
        <f>+SUM(C20:C22)</f>
        <v>0</v>
      </c>
      <c r="D23" s="43">
        <f>+SUM(D20:D22)</f>
        <v>0</v>
      </c>
      <c r="E23" s="44">
        <f>+SUM(E20:E22)</f>
        <v>0</v>
      </c>
      <c r="F23" s="4">
        <f>+SUM(F20:F22)</f>
        <v>0</v>
      </c>
      <c r="G23" s="105"/>
      <c r="H23" s="105"/>
      <c r="I23" s="105"/>
      <c r="J23" s="105"/>
      <c r="K23" s="105"/>
      <c r="L23" s="105"/>
      <c r="M23" s="105"/>
      <c r="N23" s="105"/>
      <c r="O23" s="106"/>
      <c r="P23" s="97"/>
      <c r="Q23" s="86"/>
      <c r="R23" s="86"/>
      <c r="S23" s="86"/>
      <c r="T23" s="86"/>
      <c r="U23" s="86"/>
      <c r="V23" s="86"/>
      <c r="W23" s="86"/>
      <c r="X23" s="86"/>
      <c r="Y23" s="86"/>
      <c r="Z23" s="86"/>
      <c r="AA23" s="86"/>
      <c r="AG23" s="86"/>
      <c r="AH23" s="86"/>
      <c r="AI23" s="86"/>
      <c r="AJ23" s="86"/>
      <c r="AK23" s="86"/>
      <c r="AW23" s="87"/>
      <c r="AX23" s="88"/>
      <c r="AY23" s="88"/>
      <c r="BA23" s="32"/>
      <c r="BB23" s="32"/>
      <c r="BC23" s="32"/>
      <c r="BD23" s="32"/>
      <c r="BE23" s="32"/>
      <c r="BF23" s="115"/>
      <c r="BP23" s="87"/>
    </row>
    <row r="24" spans="1:81" s="83" customFormat="1" ht="50.25" customHeight="1" x14ac:dyDescent="0.2">
      <c r="A24" s="116" t="s">
        <v>48</v>
      </c>
      <c r="B24" s="116"/>
      <c r="D24" s="116"/>
      <c r="E24" s="116"/>
      <c r="AS24" s="117"/>
      <c r="AT24" s="117"/>
      <c r="AU24" s="117"/>
      <c r="AV24" s="118"/>
      <c r="AW24" s="119"/>
      <c r="AX24" s="117"/>
      <c r="AY24" s="117"/>
      <c r="AZ24" s="117"/>
      <c r="BA24" s="32"/>
      <c r="BB24" s="32"/>
      <c r="BC24" s="32"/>
      <c r="BD24" s="32"/>
      <c r="BE24" s="32"/>
      <c r="BF24" s="115"/>
      <c r="BG24" s="117"/>
      <c r="BH24" s="117"/>
      <c r="BI24" s="117"/>
      <c r="BJ24" s="117"/>
      <c r="BK24" s="117"/>
      <c r="BL24" s="117"/>
      <c r="BM24" s="117"/>
      <c r="BN24" s="117"/>
      <c r="BO24" s="117"/>
      <c r="BP24" s="119"/>
      <c r="BQ24" s="117"/>
      <c r="BR24" s="117"/>
      <c r="BS24" s="117"/>
      <c r="BT24" s="117"/>
      <c r="BU24" s="117"/>
      <c r="BV24" s="117"/>
      <c r="BW24" s="117"/>
      <c r="BX24" s="117"/>
      <c r="BY24" s="117"/>
      <c r="BZ24" s="117"/>
      <c r="CA24" s="117"/>
      <c r="CB24" s="117"/>
      <c r="CC24" s="117"/>
    </row>
    <row r="25" spans="1:81" s="83" customFormat="1" ht="15" customHeight="1" x14ac:dyDescent="0.2">
      <c r="A25" s="438" t="s">
        <v>49</v>
      </c>
      <c r="B25" s="400" t="s">
        <v>50</v>
      </c>
      <c r="C25" s="400"/>
      <c r="D25" s="385" t="s">
        <v>1</v>
      </c>
      <c r="E25" s="406" t="s">
        <v>40</v>
      </c>
      <c r="F25" s="406"/>
      <c r="G25" s="406"/>
      <c r="H25" s="439" t="s">
        <v>41</v>
      </c>
      <c r="AS25" s="117"/>
      <c r="AT25" s="117"/>
      <c r="AU25" s="117"/>
      <c r="AV25" s="118"/>
      <c r="AW25" s="119"/>
      <c r="AX25" s="117"/>
      <c r="AY25" s="117"/>
      <c r="AZ25" s="117"/>
      <c r="BA25" s="32"/>
      <c r="BB25" s="32"/>
      <c r="BC25" s="32"/>
      <c r="BD25" s="32"/>
      <c r="BE25" s="32"/>
      <c r="BF25" s="115"/>
      <c r="BG25" s="117"/>
      <c r="BH25" s="117"/>
      <c r="BI25" s="117"/>
      <c r="BJ25" s="117"/>
      <c r="BK25" s="117"/>
      <c r="BL25" s="117"/>
      <c r="BM25" s="117"/>
      <c r="BN25" s="117"/>
      <c r="BO25" s="117"/>
      <c r="BP25" s="119"/>
      <c r="BQ25" s="117"/>
      <c r="BR25" s="117"/>
      <c r="BS25" s="117"/>
      <c r="BT25" s="117"/>
      <c r="BU25" s="117"/>
      <c r="BV25" s="117"/>
      <c r="BW25" s="117"/>
      <c r="BX25" s="117"/>
      <c r="BY25" s="117"/>
      <c r="BZ25" s="117"/>
      <c r="CA25" s="117"/>
      <c r="CB25" s="117"/>
      <c r="CC25" s="117"/>
    </row>
    <row r="26" spans="1:81" s="83" customFormat="1" ht="49.5" customHeight="1" x14ac:dyDescent="0.2">
      <c r="A26" s="438"/>
      <c r="B26" s="400"/>
      <c r="C26" s="400"/>
      <c r="D26" s="386"/>
      <c r="E26" s="120" t="s">
        <v>42</v>
      </c>
      <c r="F26" s="120" t="s">
        <v>51</v>
      </c>
      <c r="G26" s="120" t="s">
        <v>44</v>
      </c>
      <c r="H26" s="440"/>
      <c r="AS26" s="117"/>
      <c r="AT26" s="117"/>
      <c r="AU26" s="117"/>
      <c r="AV26" s="118"/>
      <c r="AW26" s="119"/>
      <c r="AX26" s="117"/>
      <c r="AY26" s="117"/>
      <c r="AZ26" s="117"/>
      <c r="BA26" s="32"/>
      <c r="BB26" s="32"/>
      <c r="BC26" s="32"/>
      <c r="BD26" s="32"/>
      <c r="BE26" s="32"/>
      <c r="BF26" s="115"/>
      <c r="BG26" s="117"/>
      <c r="BH26" s="117"/>
      <c r="BI26" s="117"/>
      <c r="BJ26" s="117"/>
      <c r="BK26" s="117"/>
      <c r="BL26" s="117"/>
      <c r="BM26" s="117"/>
      <c r="BN26" s="117"/>
      <c r="BO26" s="117"/>
      <c r="BP26" s="119"/>
      <c r="BQ26" s="117"/>
      <c r="BR26" s="117"/>
      <c r="BS26" s="117"/>
      <c r="BT26" s="117"/>
      <c r="BU26" s="117"/>
      <c r="BV26" s="117"/>
      <c r="BW26" s="117"/>
      <c r="BX26" s="117"/>
      <c r="BY26" s="117"/>
      <c r="BZ26" s="117"/>
      <c r="CA26" s="117"/>
      <c r="CB26" s="117"/>
      <c r="CC26" s="117"/>
    </row>
    <row r="27" spans="1:81" s="83" customFormat="1" ht="14.25" x14ac:dyDescent="0.2">
      <c r="A27" s="433" t="s">
        <v>52</v>
      </c>
      <c r="B27" s="434"/>
      <c r="C27" s="435"/>
      <c r="D27" s="121">
        <f>+SUM(E27:H27)</f>
        <v>0</v>
      </c>
      <c r="E27" s="122"/>
      <c r="F27" s="123"/>
      <c r="G27" s="124"/>
      <c r="H27" s="125"/>
      <c r="I27" s="126" t="str">
        <f>$AZ27&amp;"  "&amp;$BA27&amp;"  "&amp;$BB27&amp;"  "&amp;$BC27&amp;"  "&amp;AZ28</f>
        <v xml:space="preserve">        </v>
      </c>
      <c r="J27" s="127"/>
      <c r="K27" s="127"/>
      <c r="L27" s="127"/>
      <c r="AS27" s="117"/>
      <c r="AT27" s="117"/>
      <c r="AU27" s="117"/>
      <c r="AV27" s="118"/>
      <c r="AW27" s="119"/>
      <c r="AX27" s="117"/>
      <c r="AY27" s="117"/>
      <c r="AZ27" s="128" t="str">
        <f>IF($E27&lt;MAX($E28:$E45),"EN RBC existen patologías que son mayores a los Ingresos-personas","")</f>
        <v/>
      </c>
      <c r="BA27" s="129" t="str">
        <f>IF($F27&lt;MAX($F28:$F45),"EN RI existen patologías que son mayores a los Ingresos-personas","")</f>
        <v/>
      </c>
      <c r="BB27" s="129" t="str">
        <f>IF($G27&lt;MAX($G28:$G45),"EN RR existen patologías que son mayores a los Ingresos-personas","")</f>
        <v/>
      </c>
      <c r="BC27" s="129" t="str">
        <f>IF($H27&lt;MAX($H28:$H45),"EN Otros existen patologías que son mayores a los Ingresos-personas","")</f>
        <v/>
      </c>
      <c r="BD27" s="130" t="str">
        <f>IF($E27&lt;MAX($E28:$E45),1,"")</f>
        <v/>
      </c>
      <c r="BE27" s="130" t="str">
        <f>IF($F27&lt;MAX($F28:$F45),1,"")</f>
        <v/>
      </c>
      <c r="BF27" s="130" t="str">
        <f>IF($G27&lt;MAX($G28:$G45),1,"")</f>
        <v/>
      </c>
      <c r="BG27" s="131" t="str">
        <f>IF($H27&lt;MAX($H28:$H45),1,"")</f>
        <v/>
      </c>
      <c r="BH27" s="117"/>
      <c r="BI27" s="117"/>
      <c r="BJ27" s="117"/>
      <c r="BK27" s="117"/>
      <c r="BL27" s="117"/>
      <c r="BM27" s="117"/>
      <c r="BN27" s="117"/>
      <c r="BO27" s="117"/>
      <c r="BP27" s="119"/>
      <c r="BQ27" s="117"/>
      <c r="BR27" s="117"/>
      <c r="BS27" s="117"/>
      <c r="BT27" s="117"/>
      <c r="BU27" s="117"/>
      <c r="BV27" s="117"/>
      <c r="BW27" s="117"/>
      <c r="BX27" s="117"/>
      <c r="BY27" s="117"/>
      <c r="BZ27" s="117"/>
      <c r="CA27" s="117"/>
      <c r="CB27" s="117"/>
      <c r="CC27" s="117"/>
    </row>
    <row r="28" spans="1:81" s="83" customFormat="1" ht="20.25" customHeight="1" x14ac:dyDescent="0.2">
      <c r="A28" s="424" t="s">
        <v>53</v>
      </c>
      <c r="B28" s="426" t="s">
        <v>54</v>
      </c>
      <c r="C28" s="427"/>
      <c r="D28" s="132">
        <f t="shared" ref="D28:D46" si="0">+SUM(E28:H28)</f>
        <v>0</v>
      </c>
      <c r="E28" s="133"/>
      <c r="F28" s="134"/>
      <c r="G28" s="135"/>
      <c r="H28" s="136"/>
      <c r="I28" s="126"/>
      <c r="J28" s="137"/>
      <c r="K28" s="137"/>
      <c r="L28" s="137"/>
      <c r="M28" s="137"/>
      <c r="N28" s="137"/>
      <c r="O28" s="137"/>
      <c r="P28" s="137"/>
      <c r="Q28" s="137"/>
      <c r="R28" s="137"/>
      <c r="S28" s="137"/>
      <c r="T28" s="137"/>
      <c r="U28" s="137"/>
      <c r="AS28" s="117"/>
      <c r="AT28" s="117"/>
      <c r="AU28" s="117"/>
      <c r="AV28" s="118"/>
      <c r="AW28" s="119"/>
      <c r="AX28" s="117"/>
      <c r="AY28" s="117"/>
      <c r="AZ28" s="128" t="str">
        <f>IF($D27&lt;&gt;($B12),"EL NÚMERO DE INGRESOS NO PUEDE SER DISTINTO AL TOTAL DE INGRESOS DE LA SECCION A.1","")</f>
        <v/>
      </c>
      <c r="BA28" s="88"/>
      <c r="BB28" s="88"/>
      <c r="BC28" s="88"/>
      <c r="BD28" s="130" t="str">
        <f>IF($D27&lt;&gt;$B12,1,"")</f>
        <v/>
      </c>
      <c r="BE28" s="88"/>
      <c r="BF28" s="88"/>
      <c r="BG28" s="118"/>
      <c r="BH28" s="117"/>
      <c r="BI28" s="117"/>
      <c r="BJ28" s="117"/>
      <c r="BK28" s="117"/>
      <c r="BL28" s="117"/>
      <c r="BM28" s="117"/>
      <c r="BN28" s="117"/>
      <c r="BO28" s="117"/>
      <c r="BP28" s="119"/>
      <c r="BQ28" s="117"/>
      <c r="BR28" s="117"/>
      <c r="BS28" s="117"/>
      <c r="BT28" s="117"/>
      <c r="BU28" s="117"/>
      <c r="BV28" s="117"/>
      <c r="BW28" s="117"/>
      <c r="BX28" s="117"/>
      <c r="BY28" s="117"/>
      <c r="BZ28" s="117"/>
      <c r="CA28" s="117"/>
      <c r="CB28" s="117"/>
      <c r="CC28" s="117"/>
    </row>
    <row r="29" spans="1:81" s="83" customFormat="1" ht="22.5" customHeight="1" x14ac:dyDescent="0.2">
      <c r="A29" s="425"/>
      <c r="B29" s="428" t="s">
        <v>55</v>
      </c>
      <c r="C29" s="429"/>
      <c r="D29" s="138">
        <f t="shared" si="0"/>
        <v>0</v>
      </c>
      <c r="E29" s="133"/>
      <c r="F29" s="134"/>
      <c r="G29" s="135"/>
      <c r="H29" s="136"/>
      <c r="I29" s="126"/>
      <c r="J29" s="137"/>
      <c r="K29" s="137"/>
      <c r="L29" s="137"/>
      <c r="M29" s="137"/>
      <c r="N29" s="137"/>
      <c r="O29" s="137"/>
      <c r="P29" s="137"/>
      <c r="Q29" s="137"/>
      <c r="R29" s="137"/>
      <c r="S29" s="137"/>
      <c r="T29" s="137"/>
      <c r="U29" s="137"/>
      <c r="AS29" s="117"/>
      <c r="AT29" s="117"/>
      <c r="AU29" s="117"/>
      <c r="AV29" s="118"/>
      <c r="AW29" s="119"/>
      <c r="AX29" s="117"/>
      <c r="AY29" s="117"/>
      <c r="AZ29" s="118"/>
      <c r="BA29" s="3"/>
      <c r="BB29" s="139"/>
      <c r="BC29" s="3"/>
      <c r="BD29" s="3"/>
      <c r="BE29" s="3"/>
      <c r="BF29" s="3"/>
      <c r="BG29" s="3"/>
      <c r="BH29" s="117"/>
      <c r="BI29" s="117"/>
      <c r="BJ29" s="117"/>
      <c r="BK29" s="117"/>
      <c r="BL29" s="117"/>
      <c r="BM29" s="117"/>
      <c r="BN29" s="117"/>
      <c r="BO29" s="117"/>
      <c r="BP29" s="119"/>
      <c r="BQ29" s="117"/>
      <c r="BR29" s="117"/>
      <c r="BS29" s="117"/>
      <c r="BT29" s="117"/>
      <c r="BU29" s="117"/>
      <c r="BV29" s="117"/>
      <c r="BW29" s="117"/>
      <c r="BX29" s="117"/>
      <c r="BY29" s="117"/>
      <c r="BZ29" s="117"/>
      <c r="CA29" s="117"/>
      <c r="CB29" s="117"/>
      <c r="CC29" s="117"/>
    </row>
    <row r="30" spans="1:81" s="83" customFormat="1" ht="23.25" customHeight="1" x14ac:dyDescent="0.2">
      <c r="A30" s="425"/>
      <c r="B30" s="436" t="s">
        <v>56</v>
      </c>
      <c r="C30" s="437"/>
      <c r="D30" s="138">
        <f t="shared" si="0"/>
        <v>0</v>
      </c>
      <c r="E30" s="133"/>
      <c r="F30" s="134"/>
      <c r="G30" s="135"/>
      <c r="H30" s="136"/>
      <c r="I30" s="126"/>
      <c r="J30" s="137"/>
      <c r="K30" s="137"/>
      <c r="L30" s="137"/>
      <c r="M30" s="137"/>
      <c r="N30" s="137"/>
      <c r="O30" s="137"/>
      <c r="P30" s="137"/>
      <c r="Q30" s="137"/>
      <c r="R30" s="137"/>
      <c r="S30" s="137"/>
      <c r="T30" s="137"/>
      <c r="U30" s="137"/>
      <c r="AS30" s="117"/>
      <c r="AT30" s="117"/>
      <c r="AU30" s="117"/>
      <c r="AV30" s="118"/>
      <c r="AW30" s="119"/>
      <c r="AX30" s="117"/>
      <c r="AY30" s="117"/>
      <c r="AZ30" s="3"/>
      <c r="BA30" s="3"/>
      <c r="BB30" s="139"/>
      <c r="BC30" s="3"/>
      <c r="BD30" s="3"/>
      <c r="BE30" s="3"/>
      <c r="BF30" s="3"/>
      <c r="BG30" s="3"/>
      <c r="BH30" s="117"/>
      <c r="BI30" s="117"/>
      <c r="BJ30" s="117"/>
      <c r="BK30" s="117"/>
      <c r="BL30" s="117"/>
      <c r="BM30" s="117"/>
      <c r="BN30" s="117"/>
      <c r="BO30" s="117"/>
      <c r="BP30" s="119"/>
      <c r="BQ30" s="117"/>
      <c r="BR30" s="117"/>
      <c r="BS30" s="117"/>
      <c r="BT30" s="117"/>
      <c r="BU30" s="117"/>
      <c r="BV30" s="117"/>
      <c r="BW30" s="117"/>
      <c r="BX30" s="117"/>
      <c r="BY30" s="117"/>
      <c r="BZ30" s="117"/>
      <c r="CA30" s="117"/>
      <c r="CB30" s="117"/>
      <c r="CC30" s="117"/>
    </row>
    <row r="31" spans="1:81" s="83" customFormat="1" ht="13.5" customHeight="1" x14ac:dyDescent="0.2">
      <c r="A31" s="425"/>
      <c r="B31" s="428" t="s">
        <v>57</v>
      </c>
      <c r="C31" s="429"/>
      <c r="D31" s="138">
        <f t="shared" si="0"/>
        <v>0</v>
      </c>
      <c r="E31" s="133"/>
      <c r="F31" s="134"/>
      <c r="G31" s="135"/>
      <c r="H31" s="136"/>
      <c r="I31" s="126"/>
      <c r="J31" s="137"/>
      <c r="K31" s="137"/>
      <c r="L31" s="137"/>
      <c r="M31" s="137"/>
      <c r="N31" s="137"/>
      <c r="O31" s="137"/>
      <c r="P31" s="137"/>
      <c r="Q31" s="137"/>
      <c r="R31" s="137"/>
      <c r="S31" s="137"/>
      <c r="T31" s="137"/>
      <c r="U31" s="137"/>
      <c r="AS31" s="117"/>
      <c r="AT31" s="117"/>
      <c r="AU31" s="117"/>
      <c r="AV31" s="118"/>
      <c r="AW31" s="119"/>
      <c r="AX31" s="117"/>
      <c r="AY31" s="117"/>
      <c r="AZ31" s="3"/>
      <c r="BA31" s="3"/>
      <c r="BB31" s="139"/>
      <c r="BC31" s="3"/>
      <c r="BD31" s="3"/>
      <c r="BE31" s="3"/>
      <c r="BF31" s="3"/>
      <c r="BG31" s="3"/>
      <c r="BH31" s="117"/>
      <c r="BI31" s="117"/>
      <c r="BJ31" s="117"/>
      <c r="BK31" s="117"/>
      <c r="BL31" s="117"/>
      <c r="BM31" s="117"/>
      <c r="BN31" s="117"/>
      <c r="BO31" s="117"/>
      <c r="BP31" s="119"/>
      <c r="BQ31" s="117"/>
      <c r="BR31" s="117"/>
      <c r="BS31" s="117"/>
      <c r="BT31" s="117"/>
      <c r="BU31" s="117"/>
      <c r="BV31" s="117"/>
      <c r="BW31" s="117"/>
      <c r="BX31" s="117"/>
      <c r="BY31" s="117"/>
      <c r="BZ31" s="117"/>
      <c r="CA31" s="117"/>
      <c r="CB31" s="117"/>
      <c r="CC31" s="117"/>
    </row>
    <row r="32" spans="1:81" s="83" customFormat="1" ht="16.5" customHeight="1" x14ac:dyDescent="0.2">
      <c r="A32" s="425"/>
      <c r="B32" s="428" t="s">
        <v>58</v>
      </c>
      <c r="C32" s="429"/>
      <c r="D32" s="138">
        <f t="shared" si="0"/>
        <v>0</v>
      </c>
      <c r="E32" s="133"/>
      <c r="F32" s="134"/>
      <c r="G32" s="135"/>
      <c r="H32" s="136"/>
      <c r="I32" s="126"/>
      <c r="J32" s="137"/>
      <c r="K32" s="137"/>
      <c r="L32" s="137"/>
      <c r="M32" s="137"/>
      <c r="N32" s="137"/>
      <c r="O32" s="137"/>
      <c r="P32" s="137"/>
      <c r="Q32" s="137"/>
      <c r="R32" s="137"/>
      <c r="S32" s="137"/>
      <c r="T32" s="137"/>
      <c r="U32" s="137"/>
      <c r="AS32" s="117"/>
      <c r="AT32" s="117"/>
      <c r="AU32" s="117"/>
      <c r="AV32" s="118"/>
      <c r="AW32" s="119"/>
      <c r="AX32" s="117"/>
      <c r="AY32" s="117"/>
      <c r="AZ32" s="3"/>
      <c r="BA32" s="3"/>
      <c r="BB32" s="139"/>
      <c r="BC32" s="3"/>
      <c r="BD32" s="3"/>
      <c r="BE32" s="3"/>
      <c r="BF32" s="3"/>
      <c r="BG32" s="3"/>
      <c r="BH32" s="117"/>
      <c r="BI32" s="117"/>
      <c r="BJ32" s="117"/>
      <c r="BK32" s="117"/>
      <c r="BL32" s="117"/>
      <c r="BM32" s="117"/>
      <c r="BN32" s="117"/>
      <c r="BO32" s="117"/>
      <c r="BP32" s="119"/>
      <c r="BQ32" s="117"/>
      <c r="BR32" s="117"/>
      <c r="BS32" s="117"/>
      <c r="BT32" s="117"/>
      <c r="BU32" s="117"/>
      <c r="BV32" s="117"/>
      <c r="BW32" s="117"/>
      <c r="BX32" s="117"/>
      <c r="BY32" s="117"/>
      <c r="BZ32" s="117"/>
      <c r="CA32" s="117"/>
      <c r="CB32" s="117"/>
      <c r="CC32" s="117"/>
    </row>
    <row r="33" spans="1:81" s="83" customFormat="1" ht="16.5" customHeight="1" x14ac:dyDescent="0.2">
      <c r="A33" s="425"/>
      <c r="B33" s="428" t="s">
        <v>59</v>
      </c>
      <c r="C33" s="429"/>
      <c r="D33" s="138">
        <f t="shared" si="0"/>
        <v>0</v>
      </c>
      <c r="E33" s="133"/>
      <c r="F33" s="134"/>
      <c r="G33" s="135"/>
      <c r="H33" s="136"/>
      <c r="I33" s="126"/>
      <c r="J33" s="137"/>
      <c r="K33" s="137"/>
      <c r="L33" s="137"/>
      <c r="M33" s="137"/>
      <c r="N33" s="137"/>
      <c r="O33" s="137"/>
      <c r="P33" s="137"/>
      <c r="Q33" s="137"/>
      <c r="R33" s="137"/>
      <c r="S33" s="137"/>
      <c r="T33" s="137"/>
      <c r="U33" s="137"/>
      <c r="AS33" s="117"/>
      <c r="AT33" s="117"/>
      <c r="AU33" s="117"/>
      <c r="AV33" s="118"/>
      <c r="AW33" s="119"/>
      <c r="AX33" s="117"/>
      <c r="AY33" s="117"/>
      <c r="AZ33" s="3"/>
      <c r="BA33" s="3"/>
      <c r="BB33" s="139"/>
      <c r="BC33" s="3"/>
      <c r="BD33" s="3"/>
      <c r="BE33" s="3"/>
      <c r="BF33" s="3"/>
      <c r="BG33" s="3"/>
      <c r="BH33" s="117"/>
      <c r="BI33" s="117"/>
      <c r="BJ33" s="117"/>
      <c r="BK33" s="117"/>
      <c r="BL33" s="117"/>
      <c r="BM33" s="117"/>
      <c r="BN33" s="117"/>
      <c r="BO33" s="117"/>
      <c r="BP33" s="119"/>
      <c r="BQ33" s="117"/>
      <c r="BR33" s="117"/>
      <c r="BS33" s="117"/>
      <c r="BT33" s="117"/>
      <c r="BU33" s="117"/>
      <c r="BV33" s="117"/>
      <c r="BW33" s="117"/>
      <c r="BX33" s="117"/>
      <c r="BY33" s="117"/>
      <c r="BZ33" s="117"/>
      <c r="CA33" s="117"/>
      <c r="CB33" s="117"/>
      <c r="CC33" s="117"/>
    </row>
    <row r="34" spans="1:81" s="83" customFormat="1" ht="15" customHeight="1" x14ac:dyDescent="0.2">
      <c r="A34" s="425"/>
      <c r="B34" s="428" t="s">
        <v>60</v>
      </c>
      <c r="C34" s="429"/>
      <c r="D34" s="138">
        <f t="shared" si="0"/>
        <v>0</v>
      </c>
      <c r="E34" s="133"/>
      <c r="F34" s="134"/>
      <c r="G34" s="135"/>
      <c r="H34" s="136"/>
      <c r="I34" s="126"/>
      <c r="J34" s="137"/>
      <c r="K34" s="137"/>
      <c r="L34" s="137"/>
      <c r="M34" s="137"/>
      <c r="N34" s="137"/>
      <c r="O34" s="137"/>
      <c r="P34" s="137"/>
      <c r="Q34" s="137"/>
      <c r="R34" s="137"/>
      <c r="S34" s="137"/>
      <c r="T34" s="137"/>
      <c r="U34" s="137"/>
      <c r="AS34" s="117"/>
      <c r="AT34" s="117"/>
      <c r="AU34" s="117"/>
      <c r="AV34" s="118"/>
      <c r="AW34" s="119"/>
      <c r="AX34" s="117"/>
      <c r="AY34" s="117"/>
      <c r="AZ34" s="3"/>
      <c r="BA34" s="3"/>
      <c r="BB34" s="139"/>
      <c r="BC34" s="3"/>
      <c r="BD34" s="3"/>
      <c r="BE34" s="3"/>
      <c r="BF34" s="3"/>
      <c r="BG34" s="3"/>
      <c r="BH34" s="117"/>
      <c r="BI34" s="117"/>
      <c r="BJ34" s="117"/>
      <c r="BK34" s="117"/>
      <c r="BL34" s="117"/>
      <c r="BM34" s="117"/>
      <c r="BN34" s="117"/>
      <c r="BO34" s="117"/>
      <c r="BP34" s="119"/>
      <c r="BQ34" s="117"/>
      <c r="BR34" s="117"/>
      <c r="BS34" s="117"/>
      <c r="BT34" s="117"/>
      <c r="BU34" s="117"/>
      <c r="BV34" s="117"/>
      <c r="BW34" s="117"/>
      <c r="BX34" s="117"/>
      <c r="BY34" s="117"/>
      <c r="BZ34" s="117"/>
      <c r="CA34" s="117"/>
      <c r="CB34" s="117"/>
      <c r="CC34" s="117"/>
    </row>
    <row r="35" spans="1:81" s="83" customFormat="1" ht="15.75" customHeight="1" x14ac:dyDescent="0.2">
      <c r="A35" s="425"/>
      <c r="B35" s="428" t="s">
        <v>61</v>
      </c>
      <c r="C35" s="429"/>
      <c r="D35" s="138">
        <f t="shared" si="0"/>
        <v>0</v>
      </c>
      <c r="E35" s="133"/>
      <c r="F35" s="134"/>
      <c r="G35" s="135"/>
      <c r="H35" s="136"/>
      <c r="I35" s="126"/>
      <c r="J35" s="137"/>
      <c r="K35" s="137"/>
      <c r="L35" s="137"/>
      <c r="M35" s="137"/>
      <c r="N35" s="137"/>
      <c r="O35" s="137"/>
      <c r="P35" s="137"/>
      <c r="Q35" s="137"/>
      <c r="R35" s="137"/>
      <c r="S35" s="137"/>
      <c r="T35" s="137"/>
      <c r="U35" s="137"/>
      <c r="AS35" s="117"/>
      <c r="AT35" s="117"/>
      <c r="AU35" s="117"/>
      <c r="AV35" s="118"/>
      <c r="AW35" s="119"/>
      <c r="AX35" s="117"/>
      <c r="AY35" s="117"/>
      <c r="AZ35" s="3"/>
      <c r="BA35" s="3"/>
      <c r="BB35" s="139"/>
      <c r="BC35" s="3"/>
      <c r="BD35" s="3"/>
      <c r="BE35" s="3"/>
      <c r="BF35" s="3"/>
      <c r="BG35" s="3"/>
      <c r="BH35" s="117"/>
      <c r="BI35" s="117"/>
      <c r="BJ35" s="117"/>
      <c r="BK35" s="117"/>
      <c r="BL35" s="117"/>
      <c r="BM35" s="117"/>
      <c r="BN35" s="117"/>
      <c r="BO35" s="117"/>
      <c r="BP35" s="119"/>
      <c r="BQ35" s="117"/>
      <c r="BR35" s="117"/>
      <c r="BS35" s="117"/>
      <c r="BT35" s="117"/>
      <c r="BU35" s="117"/>
      <c r="BV35" s="117"/>
      <c r="BW35" s="117"/>
      <c r="BX35" s="117"/>
      <c r="BY35" s="117"/>
      <c r="BZ35" s="117"/>
      <c r="CA35" s="117"/>
      <c r="CB35" s="117"/>
      <c r="CC35" s="117"/>
    </row>
    <row r="36" spans="1:81" s="83" customFormat="1" ht="33.75" customHeight="1" x14ac:dyDescent="0.2">
      <c r="A36" s="425"/>
      <c r="B36" s="428" t="s">
        <v>62</v>
      </c>
      <c r="C36" s="429"/>
      <c r="D36" s="138">
        <f t="shared" si="0"/>
        <v>0</v>
      </c>
      <c r="E36" s="133"/>
      <c r="F36" s="134"/>
      <c r="G36" s="135"/>
      <c r="H36" s="136"/>
      <c r="I36" s="126"/>
      <c r="J36" s="137"/>
      <c r="K36" s="137"/>
      <c r="L36" s="137"/>
      <c r="M36" s="137"/>
      <c r="N36" s="137"/>
      <c r="O36" s="137"/>
      <c r="P36" s="137"/>
      <c r="Q36" s="137"/>
      <c r="R36" s="137"/>
      <c r="S36" s="137"/>
      <c r="T36" s="137"/>
      <c r="U36" s="137"/>
      <c r="AS36" s="117"/>
      <c r="AT36" s="117"/>
      <c r="AU36" s="117"/>
      <c r="AV36" s="118"/>
      <c r="AW36" s="119"/>
      <c r="AX36" s="117"/>
      <c r="AY36" s="117"/>
      <c r="AZ36" s="3"/>
      <c r="BA36" s="3"/>
      <c r="BB36" s="139"/>
      <c r="BC36" s="3"/>
      <c r="BD36" s="3"/>
      <c r="BE36" s="3"/>
      <c r="BF36" s="3"/>
      <c r="BG36" s="3"/>
      <c r="BH36" s="117"/>
      <c r="BI36" s="117"/>
      <c r="BJ36" s="117"/>
      <c r="BK36" s="117"/>
      <c r="BL36" s="117"/>
      <c r="BM36" s="117"/>
      <c r="BN36" s="117"/>
      <c r="BO36" s="117"/>
      <c r="BP36" s="119"/>
      <c r="BQ36" s="117"/>
      <c r="BR36" s="117"/>
      <c r="BS36" s="117"/>
      <c r="BT36" s="117"/>
      <c r="BU36" s="117"/>
      <c r="BV36" s="117"/>
      <c r="BW36" s="117"/>
      <c r="BX36" s="117"/>
      <c r="BY36" s="117"/>
      <c r="BZ36" s="117"/>
      <c r="CA36" s="117"/>
      <c r="CB36" s="117"/>
      <c r="CC36" s="117"/>
    </row>
    <row r="37" spans="1:81" s="83" customFormat="1" ht="33.75" customHeight="1" x14ac:dyDescent="0.2">
      <c r="A37" s="425"/>
      <c r="B37" s="428" t="s">
        <v>63</v>
      </c>
      <c r="C37" s="429"/>
      <c r="D37" s="138">
        <f t="shared" si="0"/>
        <v>0</v>
      </c>
      <c r="E37" s="133"/>
      <c r="F37" s="134"/>
      <c r="G37" s="135"/>
      <c r="H37" s="136"/>
      <c r="I37" s="126"/>
      <c r="J37" s="137"/>
      <c r="K37" s="137"/>
      <c r="L37" s="137"/>
      <c r="M37" s="137"/>
      <c r="N37" s="137"/>
      <c r="O37" s="137"/>
      <c r="P37" s="137"/>
      <c r="Q37" s="137"/>
      <c r="R37" s="137"/>
      <c r="S37" s="137"/>
      <c r="T37" s="137"/>
      <c r="U37" s="137"/>
      <c r="AS37" s="117"/>
      <c r="AT37" s="117"/>
      <c r="AU37" s="117"/>
      <c r="AV37" s="118"/>
      <c r="AW37" s="119"/>
      <c r="AX37" s="117"/>
      <c r="AY37" s="117"/>
      <c r="AZ37" s="3"/>
      <c r="BA37" s="3"/>
      <c r="BB37" s="139"/>
      <c r="BC37" s="3"/>
      <c r="BD37" s="3"/>
      <c r="BE37" s="3"/>
      <c r="BF37" s="3"/>
      <c r="BG37" s="3"/>
      <c r="BH37" s="117"/>
      <c r="BI37" s="117"/>
      <c r="BJ37" s="117"/>
      <c r="BK37" s="117"/>
      <c r="BL37" s="117"/>
      <c r="BM37" s="117"/>
      <c r="BN37" s="117"/>
      <c r="BO37" s="117"/>
      <c r="BP37" s="119"/>
      <c r="BQ37" s="117"/>
      <c r="BR37" s="117"/>
      <c r="BS37" s="117"/>
      <c r="BT37" s="117"/>
      <c r="BU37" s="117"/>
      <c r="BV37" s="117"/>
      <c r="BW37" s="117"/>
      <c r="BX37" s="117"/>
      <c r="BY37" s="117"/>
      <c r="BZ37" s="117"/>
      <c r="CA37" s="117"/>
      <c r="CB37" s="117"/>
      <c r="CC37" s="117"/>
    </row>
    <row r="38" spans="1:81" s="83" customFormat="1" ht="35.25" customHeight="1" x14ac:dyDescent="0.2">
      <c r="A38" s="425"/>
      <c r="B38" s="428" t="s">
        <v>64</v>
      </c>
      <c r="C38" s="429"/>
      <c r="D38" s="138">
        <f t="shared" si="0"/>
        <v>0</v>
      </c>
      <c r="E38" s="133"/>
      <c r="F38" s="134"/>
      <c r="G38" s="135"/>
      <c r="H38" s="136"/>
      <c r="I38" s="126"/>
      <c r="J38" s="137"/>
      <c r="K38" s="137"/>
      <c r="L38" s="137"/>
      <c r="M38" s="137"/>
      <c r="N38" s="137"/>
      <c r="O38" s="137"/>
      <c r="P38" s="137"/>
      <c r="Q38" s="137"/>
      <c r="R38" s="137"/>
      <c r="S38" s="137"/>
      <c r="T38" s="137"/>
      <c r="U38" s="137"/>
      <c r="AS38" s="117"/>
      <c r="AT38" s="117"/>
      <c r="AU38" s="117"/>
      <c r="AV38" s="118"/>
      <c r="AW38" s="119"/>
      <c r="AX38" s="117"/>
      <c r="AY38" s="117"/>
      <c r="AZ38" s="3"/>
      <c r="BA38" s="3"/>
      <c r="BB38" s="139"/>
      <c r="BC38" s="3"/>
      <c r="BD38" s="3"/>
      <c r="BE38" s="3"/>
      <c r="BF38" s="3"/>
      <c r="BG38" s="3"/>
      <c r="BH38" s="117"/>
      <c r="BI38" s="117"/>
      <c r="BJ38" s="117"/>
      <c r="BK38" s="117"/>
      <c r="BL38" s="117"/>
      <c r="BM38" s="117"/>
      <c r="BN38" s="117"/>
      <c r="BO38" s="117"/>
      <c r="BP38" s="119"/>
      <c r="BQ38" s="117"/>
      <c r="BR38" s="117"/>
      <c r="BS38" s="117"/>
      <c r="BT38" s="117"/>
      <c r="BU38" s="117"/>
      <c r="BV38" s="117"/>
      <c r="BW38" s="117"/>
      <c r="BX38" s="117"/>
      <c r="BY38" s="117"/>
      <c r="BZ38" s="117"/>
      <c r="CA38" s="117"/>
      <c r="CB38" s="117"/>
      <c r="CC38" s="117"/>
    </row>
    <row r="39" spans="1:81" s="83" customFormat="1" ht="14.25" customHeight="1" x14ac:dyDescent="0.2">
      <c r="A39" s="430"/>
      <c r="B39" s="448" t="s">
        <v>13</v>
      </c>
      <c r="C39" s="449"/>
      <c r="D39" s="140">
        <f t="shared" si="0"/>
        <v>0</v>
      </c>
      <c r="E39" s="141"/>
      <c r="F39" s="142"/>
      <c r="G39" s="143"/>
      <c r="H39" s="144"/>
      <c r="I39" s="126"/>
      <c r="J39" s="137"/>
      <c r="K39" s="137"/>
      <c r="L39" s="137"/>
      <c r="M39" s="137"/>
      <c r="N39" s="137"/>
      <c r="O39" s="137"/>
      <c r="P39" s="137"/>
      <c r="Q39" s="137"/>
      <c r="R39" s="137"/>
      <c r="S39" s="137"/>
      <c r="T39" s="137"/>
      <c r="U39" s="137"/>
      <c r="AS39" s="117"/>
      <c r="AT39" s="117"/>
      <c r="AU39" s="117"/>
      <c r="AV39" s="118"/>
      <c r="AW39" s="119"/>
      <c r="AX39" s="117"/>
      <c r="AY39" s="117"/>
      <c r="AZ39" s="3"/>
      <c r="BA39" s="3"/>
      <c r="BB39" s="139"/>
      <c r="BC39" s="3"/>
      <c r="BD39" s="3"/>
      <c r="BE39" s="3"/>
      <c r="BF39" s="3"/>
      <c r="BG39" s="3"/>
      <c r="BH39" s="117"/>
      <c r="BI39" s="117"/>
      <c r="BJ39" s="117"/>
      <c r="BK39" s="117"/>
      <c r="BL39" s="117"/>
      <c r="BM39" s="117"/>
      <c r="BN39" s="117"/>
      <c r="BO39" s="117"/>
      <c r="BP39" s="119"/>
      <c r="BQ39" s="117"/>
      <c r="BR39" s="117"/>
      <c r="BS39" s="117"/>
      <c r="BT39" s="117"/>
      <c r="BU39" s="117"/>
      <c r="BV39" s="117"/>
      <c r="BW39" s="117"/>
      <c r="BX39" s="117"/>
      <c r="BY39" s="117"/>
      <c r="BZ39" s="117"/>
      <c r="CA39" s="117"/>
      <c r="CB39" s="117"/>
      <c r="CC39" s="117"/>
    </row>
    <row r="40" spans="1:81" s="83" customFormat="1" ht="14.25" x14ac:dyDescent="0.2">
      <c r="A40" s="424" t="s">
        <v>65</v>
      </c>
      <c r="B40" s="426" t="s">
        <v>66</v>
      </c>
      <c r="C40" s="427"/>
      <c r="D40" s="132">
        <f t="shared" si="0"/>
        <v>0</v>
      </c>
      <c r="E40" s="145"/>
      <c r="F40" s="146"/>
      <c r="G40" s="147"/>
      <c r="H40" s="148"/>
      <c r="I40" s="126"/>
      <c r="J40" s="137"/>
      <c r="K40" s="137"/>
      <c r="L40" s="137"/>
      <c r="M40" s="137"/>
      <c r="N40" s="137"/>
      <c r="O40" s="137"/>
      <c r="P40" s="137"/>
      <c r="Q40" s="137"/>
      <c r="R40" s="137"/>
      <c r="S40" s="137"/>
      <c r="T40" s="137"/>
      <c r="U40" s="137"/>
      <c r="AS40" s="117"/>
      <c r="AT40" s="117"/>
      <c r="AU40" s="117"/>
      <c r="AV40" s="118"/>
      <c r="AW40" s="119"/>
      <c r="AX40" s="117"/>
      <c r="AY40" s="117"/>
      <c r="AZ40" s="3"/>
      <c r="BA40" s="3"/>
      <c r="BB40" s="139"/>
      <c r="BC40" s="3"/>
      <c r="BD40" s="3"/>
      <c r="BE40" s="3"/>
      <c r="BF40" s="3"/>
      <c r="BG40" s="3"/>
      <c r="BH40" s="117"/>
      <c r="BI40" s="117"/>
      <c r="BJ40" s="117"/>
      <c r="BK40" s="117"/>
      <c r="BL40" s="117"/>
      <c r="BM40" s="117"/>
      <c r="BN40" s="117"/>
      <c r="BO40" s="117"/>
      <c r="BP40" s="119"/>
      <c r="BQ40" s="117"/>
      <c r="BR40" s="117"/>
      <c r="BS40" s="117"/>
      <c r="BT40" s="117"/>
      <c r="BU40" s="117"/>
      <c r="BV40" s="117"/>
      <c r="BW40" s="117"/>
      <c r="BX40" s="117"/>
      <c r="BY40" s="117"/>
      <c r="BZ40" s="117"/>
      <c r="CA40" s="117"/>
      <c r="CB40" s="117"/>
      <c r="CC40" s="117"/>
    </row>
    <row r="41" spans="1:81" s="83" customFormat="1" ht="14.25" x14ac:dyDescent="0.2">
      <c r="A41" s="425"/>
      <c r="B41" s="428" t="s">
        <v>67</v>
      </c>
      <c r="C41" s="429"/>
      <c r="D41" s="138">
        <f t="shared" si="0"/>
        <v>0</v>
      </c>
      <c r="E41" s="133"/>
      <c r="F41" s="134"/>
      <c r="G41" s="135"/>
      <c r="H41" s="136"/>
      <c r="I41" s="126"/>
      <c r="J41" s="137"/>
      <c r="K41" s="137"/>
      <c r="L41" s="137"/>
      <c r="M41" s="137"/>
      <c r="N41" s="137"/>
      <c r="O41" s="137"/>
      <c r="P41" s="137"/>
      <c r="Q41" s="137"/>
      <c r="R41" s="137"/>
      <c r="S41" s="137"/>
      <c r="T41" s="137"/>
      <c r="U41" s="137"/>
      <c r="AS41" s="117"/>
      <c r="AT41" s="117"/>
      <c r="AU41" s="117"/>
      <c r="AV41" s="118"/>
      <c r="AW41" s="119"/>
      <c r="AX41" s="117"/>
      <c r="AY41" s="117"/>
      <c r="AZ41" s="3"/>
      <c r="BA41" s="3"/>
      <c r="BB41" s="139"/>
      <c r="BC41" s="3"/>
      <c r="BD41" s="3"/>
      <c r="BE41" s="3"/>
      <c r="BF41" s="3"/>
      <c r="BG41" s="3"/>
      <c r="BH41" s="117"/>
      <c r="BI41" s="117"/>
      <c r="BJ41" s="117"/>
      <c r="BK41" s="117"/>
      <c r="BL41" s="117"/>
      <c r="BM41" s="117"/>
      <c r="BN41" s="117"/>
      <c r="BO41" s="117"/>
      <c r="BP41" s="119"/>
      <c r="BQ41" s="117"/>
      <c r="BR41" s="117"/>
      <c r="BS41" s="117"/>
      <c r="BT41" s="117"/>
      <c r="BU41" s="117"/>
      <c r="BV41" s="117"/>
      <c r="BW41" s="117"/>
      <c r="BX41" s="117"/>
      <c r="BY41" s="117"/>
      <c r="BZ41" s="117"/>
      <c r="CA41" s="117"/>
      <c r="CB41" s="117"/>
      <c r="CC41" s="117"/>
    </row>
    <row r="42" spans="1:81" s="83" customFormat="1" ht="14.25" x14ac:dyDescent="0.2">
      <c r="A42" s="425"/>
      <c r="B42" s="448" t="s">
        <v>13</v>
      </c>
      <c r="C42" s="449"/>
      <c r="D42" s="140">
        <f t="shared" si="0"/>
        <v>0</v>
      </c>
      <c r="E42" s="133"/>
      <c r="F42" s="134"/>
      <c r="G42" s="135"/>
      <c r="H42" s="136"/>
      <c r="I42" s="126"/>
      <c r="J42" s="137"/>
      <c r="K42" s="137"/>
      <c r="L42" s="137"/>
      <c r="M42" s="137"/>
      <c r="N42" s="137"/>
      <c r="O42" s="137"/>
      <c r="P42" s="137"/>
      <c r="Q42" s="137"/>
      <c r="R42" s="137"/>
      <c r="S42" s="137"/>
      <c r="T42" s="137"/>
      <c r="U42" s="137"/>
      <c r="AS42" s="117"/>
      <c r="AT42" s="117"/>
      <c r="AU42" s="117"/>
      <c r="AV42" s="118"/>
      <c r="AW42" s="119"/>
      <c r="AX42" s="117"/>
      <c r="AY42" s="117"/>
      <c r="AZ42" s="3"/>
      <c r="BA42" s="3"/>
      <c r="BB42" s="139"/>
      <c r="BC42" s="3"/>
      <c r="BD42" s="3"/>
      <c r="BE42" s="3"/>
      <c r="BF42" s="3"/>
      <c r="BG42" s="3"/>
      <c r="BH42" s="117"/>
      <c r="BI42" s="117"/>
      <c r="BJ42" s="117"/>
      <c r="BK42" s="117"/>
      <c r="BL42" s="117"/>
      <c r="BM42" s="117"/>
      <c r="BN42" s="117"/>
      <c r="BO42" s="117"/>
      <c r="BP42" s="119"/>
      <c r="BQ42" s="117"/>
      <c r="BR42" s="117"/>
      <c r="BS42" s="117"/>
      <c r="BT42" s="117"/>
      <c r="BU42" s="117"/>
      <c r="BV42" s="117"/>
      <c r="BW42" s="117"/>
      <c r="BX42" s="117"/>
      <c r="BY42" s="117"/>
      <c r="BZ42" s="117"/>
      <c r="CA42" s="117"/>
      <c r="CB42" s="117"/>
      <c r="CC42" s="117"/>
    </row>
    <row r="43" spans="1:81" s="83" customFormat="1" ht="14.25" x14ac:dyDescent="0.2">
      <c r="A43" s="424" t="s">
        <v>68</v>
      </c>
      <c r="B43" s="426" t="s">
        <v>66</v>
      </c>
      <c r="C43" s="427"/>
      <c r="D43" s="132">
        <f t="shared" si="0"/>
        <v>0</v>
      </c>
      <c r="E43" s="145"/>
      <c r="F43" s="146"/>
      <c r="G43" s="147"/>
      <c r="H43" s="148"/>
      <c r="I43" s="126"/>
      <c r="J43" s="137"/>
      <c r="K43" s="137"/>
      <c r="L43" s="137"/>
      <c r="M43" s="137"/>
      <c r="N43" s="137"/>
      <c r="O43" s="137"/>
      <c r="P43" s="137"/>
      <c r="Q43" s="137"/>
      <c r="R43" s="137"/>
      <c r="S43" s="137"/>
      <c r="T43" s="137"/>
      <c r="U43" s="137"/>
      <c r="AS43" s="117"/>
      <c r="AT43" s="117"/>
      <c r="AU43" s="117"/>
      <c r="AV43" s="118"/>
      <c r="AW43" s="119"/>
      <c r="AX43" s="117"/>
      <c r="AY43" s="117"/>
      <c r="AZ43" s="3"/>
      <c r="BA43" s="3"/>
      <c r="BB43" s="139"/>
      <c r="BC43" s="3"/>
      <c r="BD43" s="3"/>
      <c r="BE43" s="3"/>
      <c r="BF43" s="3"/>
      <c r="BG43" s="3"/>
      <c r="BH43" s="117"/>
      <c r="BI43" s="117"/>
      <c r="BJ43" s="117"/>
      <c r="BK43" s="117"/>
      <c r="BL43" s="117"/>
      <c r="BM43" s="117"/>
      <c r="BN43" s="117"/>
      <c r="BO43" s="117"/>
      <c r="BP43" s="119"/>
      <c r="BQ43" s="117"/>
      <c r="BR43" s="117"/>
      <c r="BS43" s="117"/>
      <c r="BT43" s="117"/>
      <c r="BU43" s="117"/>
      <c r="BV43" s="117"/>
      <c r="BW43" s="117"/>
      <c r="BX43" s="117"/>
      <c r="BY43" s="117"/>
      <c r="BZ43" s="117"/>
      <c r="CA43" s="117"/>
      <c r="CB43" s="117"/>
      <c r="CC43" s="117"/>
    </row>
    <row r="44" spans="1:81" s="83" customFormat="1" ht="14.25" x14ac:dyDescent="0.2">
      <c r="A44" s="425"/>
      <c r="B44" s="428" t="s">
        <v>67</v>
      </c>
      <c r="C44" s="429"/>
      <c r="D44" s="138">
        <f t="shared" si="0"/>
        <v>0</v>
      </c>
      <c r="E44" s="133"/>
      <c r="F44" s="134"/>
      <c r="G44" s="135"/>
      <c r="H44" s="136"/>
      <c r="I44" s="126"/>
      <c r="J44" s="137"/>
      <c r="K44" s="137"/>
      <c r="L44" s="137"/>
      <c r="M44" s="137"/>
      <c r="N44" s="137"/>
      <c r="O44" s="137"/>
      <c r="P44" s="137"/>
      <c r="Q44" s="137"/>
      <c r="R44" s="137"/>
      <c r="S44" s="137"/>
      <c r="T44" s="137"/>
      <c r="U44" s="137"/>
      <c r="AS44" s="117"/>
      <c r="AT44" s="117"/>
      <c r="AU44" s="117"/>
      <c r="AV44" s="118"/>
      <c r="AW44" s="119"/>
      <c r="AX44" s="117"/>
      <c r="AY44" s="117"/>
      <c r="AZ44" s="3"/>
      <c r="BA44" s="3"/>
      <c r="BB44" s="139"/>
      <c r="BC44" s="3"/>
      <c r="BD44" s="3"/>
      <c r="BE44" s="3"/>
      <c r="BF44" s="3"/>
      <c r="BG44" s="3"/>
      <c r="BH44" s="117"/>
      <c r="BI44" s="117"/>
      <c r="BJ44" s="117"/>
      <c r="BK44" s="117"/>
      <c r="BL44" s="117"/>
      <c r="BM44" s="117"/>
      <c r="BN44" s="117"/>
      <c r="BO44" s="117"/>
      <c r="BP44" s="119"/>
      <c r="BQ44" s="117"/>
      <c r="BR44" s="117"/>
      <c r="BS44" s="117"/>
      <c r="BT44" s="117"/>
      <c r="BU44" s="117"/>
      <c r="BV44" s="117"/>
      <c r="BW44" s="117"/>
      <c r="BX44" s="117"/>
      <c r="BY44" s="117"/>
      <c r="BZ44" s="117"/>
      <c r="CA44" s="117"/>
      <c r="CB44" s="117"/>
      <c r="CC44" s="117"/>
    </row>
    <row r="45" spans="1:81" s="83" customFormat="1" ht="14.25" x14ac:dyDescent="0.2">
      <c r="A45" s="430"/>
      <c r="B45" s="431" t="s">
        <v>13</v>
      </c>
      <c r="C45" s="432"/>
      <c r="D45" s="140">
        <f t="shared" si="0"/>
        <v>0</v>
      </c>
      <c r="E45" s="141"/>
      <c r="F45" s="142"/>
      <c r="G45" s="143"/>
      <c r="H45" s="144"/>
      <c r="I45" s="126"/>
      <c r="J45" s="137"/>
      <c r="K45" s="137"/>
      <c r="L45" s="137"/>
      <c r="M45" s="137"/>
      <c r="N45" s="137"/>
      <c r="O45" s="137"/>
      <c r="P45" s="137"/>
      <c r="Q45" s="137"/>
      <c r="R45" s="137"/>
      <c r="S45" s="137"/>
      <c r="T45" s="137"/>
      <c r="U45" s="137"/>
      <c r="AS45" s="117"/>
      <c r="AT45" s="117"/>
      <c r="AU45" s="117"/>
      <c r="AV45" s="118"/>
      <c r="AW45" s="119"/>
      <c r="AX45" s="117"/>
      <c r="AY45" s="117"/>
      <c r="AZ45" s="3"/>
      <c r="BA45" s="3"/>
      <c r="BB45" s="139"/>
      <c r="BC45" s="3"/>
      <c r="BD45" s="3"/>
      <c r="BE45" s="3"/>
      <c r="BF45" s="3"/>
      <c r="BG45" s="3"/>
      <c r="BH45" s="117"/>
      <c r="BI45" s="117"/>
      <c r="BJ45" s="117"/>
      <c r="BK45" s="117"/>
      <c r="BL45" s="117"/>
      <c r="BM45" s="117"/>
      <c r="BN45" s="117"/>
      <c r="BO45" s="117"/>
      <c r="BP45" s="119"/>
      <c r="BQ45" s="117"/>
      <c r="BR45" s="117"/>
      <c r="BS45" s="117"/>
      <c r="BT45" s="117"/>
      <c r="BU45" s="117"/>
      <c r="BV45" s="117"/>
      <c r="BW45" s="117"/>
      <c r="BX45" s="117"/>
      <c r="BY45" s="117"/>
      <c r="BZ45" s="117"/>
      <c r="CA45" s="117"/>
      <c r="CB45" s="117"/>
      <c r="CC45" s="117"/>
    </row>
    <row r="46" spans="1:81" s="83" customFormat="1" ht="25.5" customHeight="1" x14ac:dyDescent="0.2">
      <c r="A46" s="149" t="s">
        <v>13</v>
      </c>
      <c r="B46" s="450" t="s">
        <v>69</v>
      </c>
      <c r="C46" s="451"/>
      <c r="D46" s="150">
        <f t="shared" si="0"/>
        <v>0</v>
      </c>
      <c r="E46" s="151"/>
      <c r="F46" s="152"/>
      <c r="G46" s="153"/>
      <c r="H46" s="154"/>
      <c r="I46" s="126"/>
      <c r="J46" s="137"/>
      <c r="K46" s="137"/>
      <c r="L46" s="137"/>
      <c r="M46" s="137"/>
      <c r="N46" s="137"/>
      <c r="O46" s="137"/>
      <c r="P46" s="137"/>
      <c r="Q46" s="137"/>
      <c r="R46" s="137"/>
      <c r="S46" s="137"/>
      <c r="T46" s="137"/>
      <c r="U46" s="137"/>
      <c r="AS46" s="117"/>
      <c r="AT46" s="117"/>
      <c r="AU46" s="117"/>
      <c r="AV46" s="118"/>
      <c r="AW46" s="119"/>
      <c r="AX46" s="117"/>
      <c r="AY46" s="117"/>
      <c r="AZ46" s="3"/>
      <c r="BA46" s="3"/>
      <c r="BB46" s="139"/>
      <c r="BC46" s="3"/>
      <c r="BD46" s="3"/>
      <c r="BE46" s="3"/>
      <c r="BF46" s="3"/>
      <c r="BG46" s="3"/>
      <c r="BH46" s="117"/>
      <c r="BI46" s="117"/>
      <c r="BJ46" s="117"/>
      <c r="BK46" s="117"/>
      <c r="BL46" s="117"/>
      <c r="BM46" s="117"/>
      <c r="BN46" s="117"/>
      <c r="BO46" s="117"/>
      <c r="BP46" s="119"/>
      <c r="BQ46" s="117"/>
      <c r="BR46" s="117"/>
      <c r="BS46" s="117"/>
      <c r="BT46" s="117"/>
      <c r="BU46" s="117"/>
      <c r="BV46" s="117"/>
      <c r="BW46" s="117"/>
      <c r="BX46" s="117"/>
      <c r="BY46" s="117"/>
      <c r="BZ46" s="117"/>
      <c r="CA46" s="117"/>
      <c r="CB46" s="117"/>
      <c r="CC46" s="117"/>
    </row>
    <row r="47" spans="1:81" s="86" customFormat="1" ht="34.5" customHeight="1" x14ac:dyDescent="0.2">
      <c r="A47" s="155" t="s">
        <v>70</v>
      </c>
      <c r="B47" s="155"/>
      <c r="C47" s="155"/>
      <c r="D47" s="155"/>
      <c r="E47" s="155"/>
      <c r="F47" s="155"/>
      <c r="G47" s="155"/>
      <c r="H47" s="83"/>
      <c r="I47" s="83"/>
      <c r="J47" s="83"/>
      <c r="K47" s="83"/>
      <c r="L47" s="83"/>
      <c r="M47" s="155"/>
      <c r="N47" s="155"/>
      <c r="R47" s="83"/>
      <c r="AK47" s="3"/>
      <c r="AL47" s="3"/>
      <c r="AM47" s="3"/>
      <c r="AN47" s="3"/>
      <c r="AO47" s="3"/>
      <c r="AP47" s="3"/>
      <c r="AV47" s="88"/>
      <c r="AW47" s="156"/>
      <c r="BA47" s="32"/>
      <c r="BB47" s="32"/>
      <c r="BC47" s="32"/>
      <c r="BD47" s="32"/>
      <c r="BE47" s="32"/>
      <c r="BF47" s="115"/>
      <c r="BP47" s="87"/>
    </row>
    <row r="48" spans="1:81" s="3" customFormat="1" ht="19.5" customHeight="1" x14ac:dyDescent="0.15">
      <c r="A48" s="389" t="s">
        <v>71</v>
      </c>
      <c r="B48" s="391" t="s">
        <v>72</v>
      </c>
      <c r="C48" s="393" t="s">
        <v>14</v>
      </c>
      <c r="D48" s="394"/>
      <c r="E48" s="394"/>
      <c r="F48" s="394"/>
      <c r="G48" s="394"/>
      <c r="H48" s="394"/>
      <c r="I48" s="394"/>
      <c r="J48" s="394"/>
      <c r="K48" s="394"/>
      <c r="L48" s="394"/>
      <c r="M48" s="394"/>
      <c r="N48" s="394"/>
      <c r="O48" s="394"/>
      <c r="P48" s="394"/>
      <c r="Q48" s="394"/>
      <c r="R48" s="394"/>
      <c r="S48" s="394"/>
      <c r="T48" s="394"/>
      <c r="U48" s="395"/>
      <c r="V48" s="393" t="s">
        <v>20</v>
      </c>
      <c r="W48" s="395"/>
      <c r="X48" s="385" t="s">
        <v>73</v>
      </c>
      <c r="Y48" s="86"/>
      <c r="Z48" s="86"/>
      <c r="AA48" s="86"/>
      <c r="AB48" s="86"/>
      <c r="AC48" s="86"/>
      <c r="AD48" s="86"/>
      <c r="AE48" s="86"/>
      <c r="AF48" s="86"/>
      <c r="AG48" s="86"/>
      <c r="AH48" s="86"/>
      <c r="AI48" s="86"/>
      <c r="AJ48" s="86"/>
      <c r="AW48" s="156"/>
      <c r="AX48" s="88"/>
      <c r="BA48" s="32"/>
      <c r="BB48" s="32"/>
      <c r="BC48" s="32"/>
      <c r="BD48" s="32"/>
      <c r="BE48" s="32"/>
      <c r="BF48" s="115"/>
      <c r="BP48" s="87"/>
    </row>
    <row r="49" spans="1:68" s="3" customFormat="1" ht="27.75" customHeight="1" x14ac:dyDescent="0.15">
      <c r="A49" s="390"/>
      <c r="B49" s="392"/>
      <c r="C49" s="157" t="s">
        <v>23</v>
      </c>
      <c r="D49" s="67" t="s">
        <v>24</v>
      </c>
      <c r="E49" s="89" t="s">
        <v>25</v>
      </c>
      <c r="F49" s="89" t="s">
        <v>26</v>
      </c>
      <c r="G49" s="89" t="s">
        <v>27</v>
      </c>
      <c r="H49" s="67" t="s">
        <v>28</v>
      </c>
      <c r="I49" s="67" t="s">
        <v>29</v>
      </c>
      <c r="J49" s="67" t="s">
        <v>30</v>
      </c>
      <c r="K49" s="67" t="s">
        <v>31</v>
      </c>
      <c r="L49" s="67" t="s">
        <v>2</v>
      </c>
      <c r="M49" s="67" t="s">
        <v>3</v>
      </c>
      <c r="N49" s="67" t="s">
        <v>32</v>
      </c>
      <c r="O49" s="67" t="s">
        <v>4</v>
      </c>
      <c r="P49" s="67" t="s">
        <v>5</v>
      </c>
      <c r="Q49" s="67" t="s">
        <v>6</v>
      </c>
      <c r="R49" s="67" t="s">
        <v>7</v>
      </c>
      <c r="S49" s="67" t="s">
        <v>8</v>
      </c>
      <c r="T49" s="67" t="s">
        <v>9</v>
      </c>
      <c r="U49" s="92" t="s">
        <v>10</v>
      </c>
      <c r="V49" s="91" t="s">
        <v>11</v>
      </c>
      <c r="W49" s="92" t="s">
        <v>12</v>
      </c>
      <c r="X49" s="386"/>
      <c r="Y49" s="86"/>
      <c r="Z49" s="86"/>
      <c r="AA49" s="86"/>
      <c r="AB49" s="86"/>
      <c r="AC49" s="86"/>
      <c r="AD49" s="86"/>
      <c r="AE49" s="86"/>
      <c r="AF49" s="76"/>
      <c r="AG49" s="86"/>
      <c r="AH49" s="86"/>
      <c r="AI49" s="86"/>
      <c r="AJ49" s="86"/>
      <c r="AK49" s="86"/>
      <c r="AL49" s="86"/>
      <c r="AM49" s="86"/>
      <c r="AW49" s="87"/>
      <c r="AZ49" s="88"/>
      <c r="BA49" s="32"/>
      <c r="BB49" s="32"/>
      <c r="BC49" s="32"/>
      <c r="BD49" s="32"/>
      <c r="BE49" s="32"/>
      <c r="BF49" s="115"/>
      <c r="BP49" s="87"/>
    </row>
    <row r="50" spans="1:68" s="3" customFormat="1" ht="15.75" customHeight="1" x14ac:dyDescent="0.15">
      <c r="A50" s="158" t="s">
        <v>74</v>
      </c>
      <c r="B50" s="45">
        <f t="shared" ref="B50:B55" si="1">SUM(C50:U50)</f>
        <v>0</v>
      </c>
      <c r="C50" s="19"/>
      <c r="D50" s="17"/>
      <c r="E50" s="17"/>
      <c r="F50" s="17"/>
      <c r="G50" s="17"/>
      <c r="H50" s="17"/>
      <c r="I50" s="17"/>
      <c r="J50" s="17"/>
      <c r="K50" s="17"/>
      <c r="L50" s="17"/>
      <c r="M50" s="22"/>
      <c r="N50" s="22"/>
      <c r="O50" s="22"/>
      <c r="P50" s="22"/>
      <c r="Q50" s="22"/>
      <c r="R50" s="22"/>
      <c r="S50" s="22"/>
      <c r="T50" s="22"/>
      <c r="U50" s="22"/>
      <c r="V50" s="19"/>
      <c r="W50" s="20"/>
      <c r="X50" s="159"/>
      <c r="Y50" s="137" t="str">
        <f t="shared" ref="Y50:Y55" si="2">+BA50&amp;BB50&amp;BC50</f>
        <v/>
      </c>
      <c r="Z50" s="86"/>
      <c r="AA50" s="86"/>
      <c r="AB50" s="86"/>
      <c r="AC50" s="86"/>
      <c r="AI50" s="86"/>
      <c r="AJ50" s="86"/>
      <c r="AK50" s="86"/>
      <c r="AL50" s="86"/>
      <c r="AM50" s="86"/>
      <c r="AW50" s="87"/>
      <c r="AZ50" s="98" t="str">
        <f t="shared" ref="AZ50:BA55" si="3">IF($B50&lt;&gt;($V50+$W50)," El número de consultas según sexo NO puede ser diferente al Total.","")</f>
        <v/>
      </c>
      <c r="BA50" s="98" t="str">
        <f t="shared" si="3"/>
        <v/>
      </c>
      <c r="BB50" s="160" t="str">
        <f t="shared" ref="BB50:BB55" si="4">IF($B50=0,"",IF($X50="",IF($B50="",""," No olvide escribir la columna Beneficiarios."),""))</f>
        <v/>
      </c>
      <c r="BC50" s="98" t="str">
        <f t="shared" ref="BC50:BC55" si="5">IF($B50&lt;$X50," El número de Beneficiarios NO puede ser mayor que el Total.","")</f>
        <v/>
      </c>
      <c r="BD50" s="87">
        <f t="shared" ref="BD50:BD55" si="6">IF($B50&lt;&gt;($V50+$W50),1,0)</f>
        <v>0</v>
      </c>
      <c r="BE50" s="87">
        <f t="shared" ref="BE50:BE55" si="7">IF($B50&lt;$X50,1,0)</f>
        <v>0</v>
      </c>
      <c r="BF50" s="87" t="str">
        <f t="shared" ref="BF50:BF55" si="8">IF($B50=0,"",IF($X50="",IF($B50="","",1),0))</f>
        <v/>
      </c>
      <c r="BP50" s="87"/>
    </row>
    <row r="51" spans="1:68" s="3" customFormat="1" ht="15.75" customHeight="1" x14ac:dyDescent="0.15">
      <c r="A51" s="158" t="s">
        <v>75</v>
      </c>
      <c r="B51" s="14">
        <f t="shared" si="1"/>
        <v>0</v>
      </c>
      <c r="C51" s="19"/>
      <c r="D51" s="17"/>
      <c r="E51" s="17"/>
      <c r="F51" s="17"/>
      <c r="G51" s="17"/>
      <c r="H51" s="17"/>
      <c r="I51" s="17"/>
      <c r="J51" s="17"/>
      <c r="K51" s="17"/>
      <c r="L51" s="17"/>
      <c r="M51" s="22"/>
      <c r="N51" s="22"/>
      <c r="O51" s="22"/>
      <c r="P51" s="22"/>
      <c r="Q51" s="22"/>
      <c r="R51" s="22"/>
      <c r="S51" s="22"/>
      <c r="T51" s="22"/>
      <c r="U51" s="22"/>
      <c r="V51" s="19"/>
      <c r="W51" s="20"/>
      <c r="X51" s="159"/>
      <c r="Y51" s="137" t="str">
        <f t="shared" si="2"/>
        <v/>
      </c>
      <c r="Z51" s="86"/>
      <c r="AA51" s="86"/>
      <c r="AB51" s="86"/>
      <c r="AC51" s="86"/>
      <c r="AI51" s="86"/>
      <c r="AJ51" s="86"/>
      <c r="AK51" s="86"/>
      <c r="AL51" s="86"/>
      <c r="AM51" s="86"/>
      <c r="AW51" s="87"/>
      <c r="AZ51" s="88"/>
      <c r="BA51" s="98" t="str">
        <f t="shared" si="3"/>
        <v/>
      </c>
      <c r="BB51" s="160" t="str">
        <f t="shared" si="4"/>
        <v/>
      </c>
      <c r="BC51" s="98" t="str">
        <f t="shared" si="5"/>
        <v/>
      </c>
      <c r="BD51" s="87">
        <f t="shared" si="6"/>
        <v>0</v>
      </c>
      <c r="BE51" s="87">
        <f t="shared" si="7"/>
        <v>0</v>
      </c>
      <c r="BF51" s="87" t="str">
        <f t="shared" si="8"/>
        <v/>
      </c>
      <c r="BP51" s="87"/>
    </row>
    <row r="52" spans="1:68" s="3" customFormat="1" ht="15.75" customHeight="1" x14ac:dyDescent="0.15">
      <c r="A52" s="158" t="s">
        <v>76</v>
      </c>
      <c r="B52" s="14">
        <f t="shared" si="1"/>
        <v>0</v>
      </c>
      <c r="C52" s="19"/>
      <c r="D52" s="17"/>
      <c r="E52" s="17"/>
      <c r="F52" s="17"/>
      <c r="G52" s="17"/>
      <c r="H52" s="17"/>
      <c r="I52" s="17"/>
      <c r="J52" s="17"/>
      <c r="K52" s="17"/>
      <c r="L52" s="17"/>
      <c r="M52" s="22"/>
      <c r="N52" s="22"/>
      <c r="O52" s="22"/>
      <c r="P52" s="22"/>
      <c r="Q52" s="22"/>
      <c r="R52" s="22"/>
      <c r="S52" s="22"/>
      <c r="T52" s="22"/>
      <c r="U52" s="22"/>
      <c r="V52" s="19"/>
      <c r="W52" s="20"/>
      <c r="X52" s="159"/>
      <c r="Y52" s="137" t="str">
        <f t="shared" si="2"/>
        <v/>
      </c>
      <c r="Z52" s="86"/>
      <c r="AA52" s="86"/>
      <c r="AB52" s="86"/>
      <c r="AC52" s="86"/>
      <c r="AI52" s="86"/>
      <c r="AJ52" s="86"/>
      <c r="AK52" s="86"/>
      <c r="AL52" s="86"/>
      <c r="AM52" s="86"/>
      <c r="AW52" s="87"/>
      <c r="AZ52" s="88"/>
      <c r="BA52" s="98" t="str">
        <f t="shared" si="3"/>
        <v/>
      </c>
      <c r="BB52" s="160" t="str">
        <f t="shared" si="4"/>
        <v/>
      </c>
      <c r="BC52" s="98" t="str">
        <f t="shared" si="5"/>
        <v/>
      </c>
      <c r="BD52" s="87">
        <f t="shared" si="6"/>
        <v>0</v>
      </c>
      <c r="BE52" s="87">
        <f t="shared" si="7"/>
        <v>0</v>
      </c>
      <c r="BF52" s="87" t="str">
        <f t="shared" si="8"/>
        <v/>
      </c>
      <c r="BP52" s="87"/>
    </row>
    <row r="53" spans="1:68" s="3" customFormat="1" ht="15.75" customHeight="1" x14ac:dyDescent="0.15">
      <c r="A53" s="158" t="s">
        <v>77</v>
      </c>
      <c r="B53" s="14">
        <f t="shared" si="1"/>
        <v>0</v>
      </c>
      <c r="C53" s="19"/>
      <c r="D53" s="17"/>
      <c r="E53" s="17"/>
      <c r="F53" s="17"/>
      <c r="G53" s="17"/>
      <c r="H53" s="17"/>
      <c r="I53" s="17"/>
      <c r="J53" s="17"/>
      <c r="K53" s="17"/>
      <c r="L53" s="17"/>
      <c r="M53" s="22"/>
      <c r="N53" s="22"/>
      <c r="O53" s="22"/>
      <c r="P53" s="22"/>
      <c r="Q53" s="22"/>
      <c r="R53" s="22"/>
      <c r="S53" s="22"/>
      <c r="T53" s="22"/>
      <c r="U53" s="22"/>
      <c r="V53" s="19"/>
      <c r="W53" s="20"/>
      <c r="X53" s="159"/>
      <c r="Y53" s="137" t="str">
        <f t="shared" si="2"/>
        <v/>
      </c>
      <c r="Z53" s="86"/>
      <c r="AA53" s="86"/>
      <c r="AB53" s="86"/>
      <c r="AC53" s="86"/>
      <c r="AI53" s="86"/>
      <c r="AJ53" s="86"/>
      <c r="AK53" s="86"/>
      <c r="AL53" s="86"/>
      <c r="AM53" s="86"/>
      <c r="AW53" s="87"/>
      <c r="AZ53" s="88"/>
      <c r="BA53" s="98" t="str">
        <f t="shared" si="3"/>
        <v/>
      </c>
      <c r="BB53" s="160" t="str">
        <f t="shared" si="4"/>
        <v/>
      </c>
      <c r="BC53" s="98" t="str">
        <f t="shared" si="5"/>
        <v/>
      </c>
      <c r="BD53" s="87">
        <f t="shared" si="6"/>
        <v>0</v>
      </c>
      <c r="BE53" s="87">
        <f t="shared" si="7"/>
        <v>0</v>
      </c>
      <c r="BF53" s="87" t="str">
        <f t="shared" si="8"/>
        <v/>
      </c>
      <c r="BP53" s="87"/>
    </row>
    <row r="54" spans="1:68" s="3" customFormat="1" ht="15.75" customHeight="1" x14ac:dyDescent="0.15">
      <c r="A54" s="161" t="s">
        <v>78</v>
      </c>
      <c r="B54" s="23">
        <f t="shared" si="1"/>
        <v>0</v>
      </c>
      <c r="C54" s="27"/>
      <c r="D54" s="25"/>
      <c r="E54" s="25"/>
      <c r="F54" s="25"/>
      <c r="G54" s="25"/>
      <c r="H54" s="25"/>
      <c r="I54" s="25"/>
      <c r="J54" s="25"/>
      <c r="K54" s="25"/>
      <c r="L54" s="25"/>
      <c r="M54" s="26"/>
      <c r="N54" s="26"/>
      <c r="O54" s="26"/>
      <c r="P54" s="26"/>
      <c r="Q54" s="26"/>
      <c r="R54" s="26"/>
      <c r="S54" s="26"/>
      <c r="T54" s="26"/>
      <c r="U54" s="26"/>
      <c r="V54" s="27"/>
      <c r="W54" s="28"/>
      <c r="X54" s="162"/>
      <c r="Y54" s="137" t="str">
        <f t="shared" si="2"/>
        <v/>
      </c>
      <c r="Z54" s="86"/>
      <c r="AA54" s="86"/>
      <c r="AB54" s="86"/>
      <c r="AC54" s="86"/>
      <c r="AI54" s="86"/>
      <c r="AJ54" s="86"/>
      <c r="AK54" s="86"/>
      <c r="AL54" s="86"/>
      <c r="AM54" s="86"/>
      <c r="AW54" s="87"/>
      <c r="AZ54" s="88"/>
      <c r="BA54" s="98" t="str">
        <f t="shared" si="3"/>
        <v/>
      </c>
      <c r="BB54" s="160" t="str">
        <f t="shared" si="4"/>
        <v/>
      </c>
      <c r="BC54" s="98" t="str">
        <f t="shared" si="5"/>
        <v/>
      </c>
      <c r="BD54" s="87">
        <f t="shared" si="6"/>
        <v>0</v>
      </c>
      <c r="BE54" s="87">
        <f t="shared" si="7"/>
        <v>0</v>
      </c>
      <c r="BF54" s="87" t="str">
        <f t="shared" si="8"/>
        <v/>
      </c>
      <c r="BP54" s="87"/>
    </row>
    <row r="55" spans="1:68" s="3" customFormat="1" ht="15.75" customHeight="1" x14ac:dyDescent="0.15">
      <c r="A55" s="163" t="s">
        <v>1</v>
      </c>
      <c r="B55" s="164">
        <f t="shared" si="1"/>
        <v>0</v>
      </c>
      <c r="C55" s="165">
        <f>+SUM(C50:C54)</f>
        <v>0</v>
      </c>
      <c r="D55" s="166">
        <f t="shared" ref="D55:X55" si="9">+SUM(D50:D54)</f>
        <v>0</v>
      </c>
      <c r="E55" s="166">
        <f t="shared" si="9"/>
        <v>0</v>
      </c>
      <c r="F55" s="166">
        <f t="shared" si="9"/>
        <v>0</v>
      </c>
      <c r="G55" s="166">
        <f t="shared" si="9"/>
        <v>0</v>
      </c>
      <c r="H55" s="166">
        <f t="shared" si="9"/>
        <v>0</v>
      </c>
      <c r="I55" s="166">
        <f t="shared" si="9"/>
        <v>0</v>
      </c>
      <c r="J55" s="166">
        <f t="shared" si="9"/>
        <v>0</v>
      </c>
      <c r="K55" s="166">
        <f t="shared" si="9"/>
        <v>0</v>
      </c>
      <c r="L55" s="166">
        <f t="shared" si="9"/>
        <v>0</v>
      </c>
      <c r="M55" s="167">
        <f t="shared" si="9"/>
        <v>0</v>
      </c>
      <c r="N55" s="167">
        <f t="shared" si="9"/>
        <v>0</v>
      </c>
      <c r="O55" s="167">
        <f t="shared" si="9"/>
        <v>0</v>
      </c>
      <c r="P55" s="167">
        <f t="shared" si="9"/>
        <v>0</v>
      </c>
      <c r="Q55" s="167">
        <f t="shared" si="9"/>
        <v>0</v>
      </c>
      <c r="R55" s="167">
        <f t="shared" si="9"/>
        <v>0</v>
      </c>
      <c r="S55" s="167">
        <f t="shared" si="9"/>
        <v>0</v>
      </c>
      <c r="T55" s="167">
        <f t="shared" si="9"/>
        <v>0</v>
      </c>
      <c r="U55" s="167">
        <f t="shared" si="9"/>
        <v>0</v>
      </c>
      <c r="V55" s="165">
        <f t="shared" si="9"/>
        <v>0</v>
      </c>
      <c r="W55" s="168">
        <f t="shared" si="9"/>
        <v>0</v>
      </c>
      <c r="X55" s="169">
        <f t="shared" si="9"/>
        <v>0</v>
      </c>
      <c r="Y55" s="137" t="str">
        <f t="shared" si="2"/>
        <v/>
      </c>
      <c r="Z55" s="86"/>
      <c r="AA55" s="86"/>
      <c r="AB55" s="86"/>
      <c r="AC55" s="86"/>
      <c r="AI55" s="86"/>
      <c r="AJ55" s="86"/>
      <c r="AK55" s="86"/>
      <c r="AL55" s="86"/>
      <c r="AM55" s="86"/>
      <c r="AW55" s="87"/>
      <c r="AZ55" s="88"/>
      <c r="BA55" s="98" t="str">
        <f t="shared" si="3"/>
        <v/>
      </c>
      <c r="BB55" s="160" t="str">
        <f t="shared" si="4"/>
        <v/>
      </c>
      <c r="BC55" s="98" t="str">
        <f t="shared" si="5"/>
        <v/>
      </c>
      <c r="BD55" s="87">
        <f t="shared" si="6"/>
        <v>0</v>
      </c>
      <c r="BE55" s="87">
        <f t="shared" si="7"/>
        <v>0</v>
      </c>
      <c r="BF55" s="87" t="str">
        <f t="shared" si="8"/>
        <v/>
      </c>
      <c r="BP55" s="87"/>
    </row>
    <row r="56" spans="1:68" s="3" customFormat="1" ht="39.75" customHeight="1" x14ac:dyDescent="0.2">
      <c r="A56" s="170" t="s">
        <v>79</v>
      </c>
      <c r="C56" s="155"/>
      <c r="D56" s="155"/>
      <c r="E56" s="155"/>
      <c r="F56" s="155"/>
      <c r="G56" s="155"/>
      <c r="H56" s="155"/>
      <c r="I56" s="155"/>
      <c r="J56" s="155"/>
      <c r="K56" s="155"/>
      <c r="L56" s="155"/>
      <c r="M56" s="155"/>
      <c r="N56" s="155"/>
      <c r="O56" s="86"/>
      <c r="P56" s="86"/>
      <c r="Q56" s="86"/>
      <c r="R56" s="86"/>
      <c r="S56" s="86"/>
      <c r="T56" s="86"/>
      <c r="U56" s="86"/>
      <c r="V56" s="86"/>
      <c r="W56" s="86"/>
      <c r="X56" s="86"/>
      <c r="Y56" s="86"/>
      <c r="Z56" s="86"/>
      <c r="AF56" s="86"/>
      <c r="AG56" s="86"/>
      <c r="AH56" s="86"/>
      <c r="AI56" s="86"/>
      <c r="AJ56" s="86"/>
      <c r="AV56" s="88"/>
      <c r="AW56" s="156"/>
      <c r="BA56" s="32"/>
      <c r="BB56" s="32"/>
      <c r="BC56" s="32"/>
      <c r="BD56" s="32"/>
      <c r="BE56" s="32"/>
      <c r="BF56" s="115"/>
      <c r="BP56" s="87"/>
    </row>
    <row r="57" spans="1:68" s="3" customFormat="1" ht="19.5" customHeight="1" x14ac:dyDescent="0.15">
      <c r="A57" s="171" t="s">
        <v>71</v>
      </c>
      <c r="B57" s="120" t="s">
        <v>72</v>
      </c>
      <c r="C57" s="86"/>
      <c r="D57" s="86"/>
      <c r="E57" s="86"/>
      <c r="F57" s="86"/>
      <c r="G57" s="86"/>
      <c r="H57" s="86"/>
      <c r="I57" s="86"/>
      <c r="J57" s="86"/>
      <c r="K57" s="86"/>
      <c r="Q57" s="86"/>
      <c r="R57" s="86"/>
      <c r="S57" s="86"/>
      <c r="T57" s="86"/>
      <c r="U57" s="86"/>
      <c r="AH57" s="172"/>
      <c r="AI57" s="172"/>
      <c r="AW57" s="87"/>
      <c r="BA57" s="32"/>
      <c r="BB57" s="32"/>
      <c r="BC57" s="32"/>
      <c r="BD57" s="32"/>
      <c r="BE57" s="32"/>
      <c r="BF57" s="115"/>
      <c r="BP57" s="87"/>
    </row>
    <row r="58" spans="1:68" s="3" customFormat="1" ht="15" customHeight="1" x14ac:dyDescent="0.15">
      <c r="A58" s="173" t="s">
        <v>75</v>
      </c>
      <c r="B58" s="46"/>
      <c r="C58" s="86"/>
      <c r="D58" s="86"/>
      <c r="E58" s="86"/>
      <c r="F58" s="86"/>
      <c r="G58" s="86"/>
      <c r="H58" s="86"/>
      <c r="I58" s="86"/>
      <c r="J58" s="86"/>
      <c r="K58" s="86"/>
      <c r="Q58" s="86"/>
      <c r="R58" s="86"/>
      <c r="S58" s="86"/>
      <c r="T58" s="86"/>
      <c r="U58" s="86"/>
      <c r="AH58" s="172"/>
      <c r="AI58" s="172"/>
      <c r="AL58" s="47"/>
      <c r="AM58" s="174"/>
      <c r="AN58" s="47"/>
      <c r="AO58" s="47"/>
      <c r="AP58" s="47"/>
      <c r="AQ58" s="47"/>
      <c r="AW58" s="87"/>
      <c r="BA58" s="32"/>
      <c r="BB58" s="32"/>
      <c r="BC58" s="32"/>
      <c r="BD58" s="32"/>
      <c r="BE58" s="32"/>
      <c r="BF58" s="115"/>
      <c r="BP58" s="87"/>
    </row>
    <row r="59" spans="1:68" s="3" customFormat="1" ht="15" customHeight="1" x14ac:dyDescent="0.15">
      <c r="A59" s="158" t="s">
        <v>76</v>
      </c>
      <c r="B59" s="37"/>
      <c r="C59" s="86"/>
      <c r="D59" s="86"/>
      <c r="E59" s="86"/>
      <c r="F59" s="86"/>
      <c r="G59" s="86"/>
      <c r="H59" s="86"/>
      <c r="I59" s="86"/>
      <c r="J59" s="86"/>
      <c r="K59" s="86"/>
      <c r="Q59" s="86"/>
      <c r="R59" s="86"/>
      <c r="S59" s="86"/>
      <c r="T59" s="86"/>
      <c r="U59" s="86"/>
      <c r="AH59" s="172"/>
      <c r="AI59" s="172"/>
      <c r="AL59" s="47"/>
      <c r="AM59" s="174"/>
      <c r="AN59" s="47"/>
      <c r="AO59" s="47"/>
      <c r="AP59" s="47"/>
      <c r="AQ59" s="47"/>
      <c r="AW59" s="87"/>
      <c r="BA59" s="32"/>
      <c r="BB59" s="32"/>
      <c r="BC59" s="32"/>
      <c r="BD59" s="32"/>
      <c r="BE59" s="32"/>
      <c r="BF59" s="115"/>
      <c r="BP59" s="87"/>
    </row>
    <row r="60" spans="1:68" s="3" customFormat="1" ht="15" customHeight="1" x14ac:dyDescent="0.15">
      <c r="A60" s="158" t="s">
        <v>77</v>
      </c>
      <c r="B60" s="37"/>
      <c r="C60" s="86"/>
      <c r="D60" s="86"/>
      <c r="E60" s="86"/>
      <c r="F60" s="86"/>
      <c r="G60" s="86"/>
      <c r="H60" s="86"/>
      <c r="I60" s="86"/>
      <c r="J60" s="86"/>
      <c r="K60" s="86"/>
      <c r="Q60" s="86"/>
      <c r="R60" s="86"/>
      <c r="S60" s="86"/>
      <c r="T60" s="86"/>
      <c r="U60" s="86"/>
      <c r="AH60" s="172"/>
      <c r="AI60" s="172"/>
      <c r="AL60" s="47"/>
      <c r="AM60" s="174"/>
      <c r="AN60" s="47"/>
      <c r="AO60" s="47"/>
      <c r="AP60" s="47"/>
      <c r="AQ60" s="47"/>
      <c r="AW60" s="87"/>
      <c r="BA60" s="78"/>
      <c r="BB60" s="78"/>
      <c r="BC60" s="78"/>
      <c r="BD60" s="78"/>
      <c r="BE60" s="78"/>
      <c r="BF60" s="175"/>
      <c r="BP60" s="87"/>
    </row>
    <row r="61" spans="1:68" s="3" customFormat="1" ht="15" customHeight="1" x14ac:dyDescent="0.15">
      <c r="A61" s="161" t="s">
        <v>78</v>
      </c>
      <c r="B61" s="48"/>
      <c r="C61" s="86"/>
      <c r="D61" s="86"/>
      <c r="E61" s="86"/>
      <c r="F61" s="86"/>
      <c r="G61" s="86"/>
      <c r="H61" s="86"/>
      <c r="I61" s="86"/>
      <c r="J61" s="86"/>
      <c r="K61" s="86"/>
      <c r="Q61" s="86"/>
      <c r="R61" s="86"/>
      <c r="S61" s="86"/>
      <c r="T61" s="86"/>
      <c r="U61" s="86"/>
      <c r="AH61" s="172"/>
      <c r="AI61" s="172"/>
      <c r="AL61" s="47"/>
      <c r="AM61" s="174"/>
      <c r="AN61" s="47"/>
      <c r="AO61" s="47"/>
      <c r="AP61" s="47"/>
      <c r="AQ61" s="47"/>
      <c r="AW61" s="87"/>
      <c r="BA61" s="78"/>
      <c r="BB61" s="78"/>
      <c r="BC61" s="78"/>
      <c r="BD61" s="78"/>
      <c r="BE61" s="78"/>
      <c r="BF61" s="175"/>
      <c r="BP61" s="87"/>
    </row>
    <row r="62" spans="1:68" s="3" customFormat="1" ht="15" customHeight="1" x14ac:dyDescent="0.15">
      <c r="A62" s="163" t="s">
        <v>1</v>
      </c>
      <c r="B62" s="164">
        <f>+SUM(B58:B61)</f>
        <v>0</v>
      </c>
      <c r="C62" s="86"/>
      <c r="D62" s="86"/>
      <c r="E62" s="86"/>
      <c r="F62" s="86"/>
      <c r="G62" s="86"/>
      <c r="H62" s="86"/>
      <c r="I62" s="86"/>
      <c r="J62" s="86"/>
      <c r="K62" s="86"/>
      <c r="Q62" s="86"/>
      <c r="R62" s="86"/>
      <c r="S62" s="86"/>
      <c r="T62" s="86"/>
      <c r="U62" s="86"/>
      <c r="AH62" s="172"/>
      <c r="AI62" s="172"/>
      <c r="AL62" s="47"/>
      <c r="AM62" s="174"/>
      <c r="AN62" s="47"/>
      <c r="AO62" s="47"/>
      <c r="AP62" s="47"/>
      <c r="AQ62" s="47"/>
      <c r="AW62" s="87"/>
      <c r="BA62" s="78"/>
      <c r="BB62" s="78"/>
      <c r="BC62" s="78"/>
      <c r="BD62" s="78"/>
      <c r="BE62" s="78"/>
      <c r="BF62" s="175"/>
      <c r="BP62" s="87"/>
    </row>
    <row r="63" spans="1:68" s="3" customFormat="1" ht="41.25" customHeight="1" x14ac:dyDescent="0.2">
      <c r="A63" s="170" t="s">
        <v>80</v>
      </c>
      <c r="B63" s="170"/>
      <c r="C63" s="86"/>
      <c r="D63" s="86"/>
      <c r="E63" s="86"/>
      <c r="F63" s="86"/>
      <c r="G63" s="86"/>
      <c r="H63" s="86"/>
      <c r="I63" s="86"/>
      <c r="J63" s="86"/>
      <c r="K63" s="86"/>
      <c r="Q63" s="86"/>
      <c r="R63" s="86"/>
      <c r="S63" s="86"/>
      <c r="T63" s="86"/>
      <c r="U63" s="86"/>
      <c r="AH63" s="172"/>
      <c r="AI63" s="172"/>
      <c r="AL63" s="47"/>
      <c r="AM63" s="174"/>
      <c r="AN63" s="47"/>
      <c r="AO63" s="47"/>
      <c r="AP63" s="47"/>
      <c r="AQ63" s="47"/>
      <c r="AW63" s="87"/>
      <c r="BA63" s="78"/>
      <c r="BB63" s="78"/>
      <c r="BC63" s="78"/>
      <c r="BD63" s="78"/>
      <c r="BE63" s="78"/>
      <c r="BF63" s="175"/>
      <c r="BP63" s="87"/>
    </row>
    <row r="64" spans="1:68" s="3" customFormat="1" ht="15" customHeight="1" x14ac:dyDescent="0.15">
      <c r="A64" s="171" t="s">
        <v>71</v>
      </c>
      <c r="B64" s="120" t="s">
        <v>72</v>
      </c>
      <c r="C64" s="86"/>
      <c r="D64" s="86"/>
      <c r="E64" s="86"/>
      <c r="F64" s="86"/>
      <c r="G64" s="86"/>
      <c r="H64" s="86"/>
      <c r="I64" s="86"/>
      <c r="J64" s="86"/>
      <c r="K64" s="86"/>
      <c r="Q64" s="86"/>
      <c r="R64" s="86"/>
      <c r="S64" s="86"/>
      <c r="T64" s="86"/>
      <c r="U64" s="86"/>
      <c r="AH64" s="172"/>
      <c r="AI64" s="172"/>
      <c r="AL64" s="47"/>
      <c r="AM64" s="174"/>
      <c r="AN64" s="47"/>
      <c r="AO64" s="47"/>
      <c r="AP64" s="47"/>
      <c r="AQ64" s="47"/>
      <c r="AW64" s="87"/>
      <c r="BA64" s="78"/>
      <c r="BB64" s="78"/>
      <c r="BC64" s="78"/>
      <c r="BD64" s="78"/>
      <c r="BE64" s="78"/>
      <c r="BF64" s="175"/>
      <c r="BP64" s="87"/>
    </row>
    <row r="65" spans="1:81" s="3" customFormat="1" ht="15" customHeight="1" x14ac:dyDescent="0.15">
      <c r="A65" s="173" t="s">
        <v>75</v>
      </c>
      <c r="B65" s="46"/>
      <c r="C65" s="86"/>
      <c r="D65" s="86"/>
      <c r="E65" s="86"/>
      <c r="F65" s="86"/>
      <c r="G65" s="86"/>
      <c r="H65" s="86"/>
      <c r="I65" s="86"/>
      <c r="J65" s="86"/>
      <c r="K65" s="86"/>
      <c r="Q65" s="86"/>
      <c r="R65" s="86"/>
      <c r="S65" s="86"/>
      <c r="T65" s="86"/>
      <c r="U65" s="86"/>
      <c r="AH65" s="172"/>
      <c r="AI65" s="172"/>
      <c r="AL65" s="47"/>
      <c r="AM65" s="174"/>
      <c r="AN65" s="47"/>
      <c r="AO65" s="47"/>
      <c r="AP65" s="47"/>
      <c r="AQ65" s="47"/>
      <c r="AW65" s="87"/>
      <c r="BA65" s="78"/>
      <c r="BB65" s="78"/>
      <c r="BC65" s="78"/>
      <c r="BD65" s="78"/>
      <c r="BE65" s="78"/>
      <c r="BF65" s="175"/>
      <c r="BP65" s="87"/>
    </row>
    <row r="66" spans="1:81" s="3" customFormat="1" ht="15" customHeight="1" x14ac:dyDescent="0.15">
      <c r="A66" s="158" t="s">
        <v>76</v>
      </c>
      <c r="B66" s="37"/>
      <c r="C66" s="86"/>
      <c r="D66" s="86"/>
      <c r="E66" s="86"/>
      <c r="F66" s="86"/>
      <c r="G66" s="86"/>
      <c r="H66" s="86"/>
      <c r="I66" s="86"/>
      <c r="J66" s="86"/>
      <c r="K66" s="86"/>
      <c r="Q66" s="86"/>
      <c r="R66" s="86"/>
      <c r="S66" s="86"/>
      <c r="T66" s="86"/>
      <c r="U66" s="86"/>
      <c r="AH66" s="172"/>
      <c r="AI66" s="172"/>
      <c r="AL66" s="47"/>
      <c r="AM66" s="174"/>
      <c r="AN66" s="47"/>
      <c r="AO66" s="47"/>
      <c r="AP66" s="47"/>
      <c r="AQ66" s="47"/>
      <c r="AW66" s="87"/>
      <c r="BA66" s="78"/>
      <c r="BB66" s="78"/>
      <c r="BC66" s="78"/>
      <c r="BD66" s="78"/>
      <c r="BE66" s="78"/>
      <c r="BF66" s="175"/>
      <c r="BP66" s="87"/>
    </row>
    <row r="67" spans="1:81" s="3" customFormat="1" ht="15" customHeight="1" x14ac:dyDescent="0.15">
      <c r="A67" s="158" t="s">
        <v>77</v>
      </c>
      <c r="B67" s="37"/>
      <c r="C67" s="86"/>
      <c r="D67" s="86"/>
      <c r="E67" s="86"/>
      <c r="F67" s="86"/>
      <c r="G67" s="86"/>
      <c r="H67" s="86"/>
      <c r="I67" s="86"/>
      <c r="J67" s="86"/>
      <c r="K67" s="86"/>
      <c r="Q67" s="86"/>
      <c r="R67" s="86"/>
      <c r="S67" s="86"/>
      <c r="T67" s="86"/>
      <c r="U67" s="86"/>
      <c r="AH67" s="172"/>
      <c r="AI67" s="172"/>
      <c r="AL67" s="47"/>
      <c r="AM67" s="174"/>
      <c r="AN67" s="47"/>
      <c r="AO67" s="47"/>
      <c r="AP67" s="47"/>
      <c r="AQ67" s="47"/>
      <c r="AW67" s="87"/>
      <c r="BA67" s="78"/>
      <c r="BB67" s="78"/>
      <c r="BC67" s="78"/>
      <c r="BD67" s="78"/>
      <c r="BE67" s="78"/>
      <c r="BF67" s="175"/>
      <c r="BP67" s="87"/>
    </row>
    <row r="68" spans="1:81" s="3" customFormat="1" ht="15" customHeight="1" x14ac:dyDescent="0.15">
      <c r="A68" s="161" t="s">
        <v>78</v>
      </c>
      <c r="B68" s="48"/>
      <c r="C68" s="86"/>
      <c r="D68" s="86"/>
      <c r="E68" s="86"/>
      <c r="F68" s="86"/>
      <c r="G68" s="86"/>
      <c r="H68" s="86"/>
      <c r="I68" s="86"/>
      <c r="J68" s="86"/>
      <c r="K68" s="86"/>
      <c r="Q68" s="86"/>
      <c r="R68" s="86"/>
      <c r="S68" s="86"/>
      <c r="T68" s="86"/>
      <c r="U68" s="86"/>
      <c r="AH68" s="172"/>
      <c r="AI68" s="172"/>
      <c r="AL68" s="47"/>
      <c r="AM68" s="174"/>
      <c r="AN68" s="47"/>
      <c r="AO68" s="47"/>
      <c r="AP68" s="47"/>
      <c r="AQ68" s="47"/>
      <c r="AW68" s="87"/>
      <c r="BA68" s="78"/>
      <c r="BB68" s="78"/>
      <c r="BC68" s="78"/>
      <c r="BD68" s="78"/>
      <c r="BE68" s="78"/>
      <c r="BF68" s="175"/>
      <c r="BP68" s="87"/>
    </row>
    <row r="69" spans="1:81" s="3" customFormat="1" ht="15" customHeight="1" x14ac:dyDescent="0.15">
      <c r="A69" s="163" t="s">
        <v>1</v>
      </c>
      <c r="B69" s="164">
        <f>+SUM(B65:B68)</f>
        <v>0</v>
      </c>
      <c r="C69" s="86"/>
      <c r="D69" s="86"/>
      <c r="E69" s="86"/>
      <c r="F69" s="86"/>
      <c r="G69" s="86"/>
      <c r="H69" s="86"/>
      <c r="I69" s="86"/>
      <c r="J69" s="86"/>
      <c r="K69" s="86"/>
      <c r="Q69" s="86"/>
      <c r="R69" s="86"/>
      <c r="S69" s="86"/>
      <c r="T69" s="86"/>
      <c r="U69" s="86"/>
      <c r="AH69" s="172"/>
      <c r="AI69" s="172"/>
      <c r="AL69" s="47"/>
      <c r="AM69" s="174"/>
      <c r="AN69" s="47"/>
      <c r="AO69" s="47"/>
      <c r="AP69" s="47"/>
      <c r="AQ69" s="47"/>
      <c r="AW69" s="87"/>
      <c r="BA69" s="78"/>
      <c r="BB69" s="78"/>
      <c r="BC69" s="78"/>
      <c r="BD69" s="78"/>
      <c r="BE69" s="78"/>
      <c r="BF69" s="175"/>
      <c r="BP69" s="87"/>
    </row>
    <row r="70" spans="1:81" s="83" customFormat="1" ht="45" customHeight="1" x14ac:dyDescent="0.2">
      <c r="A70" s="176" t="s">
        <v>81</v>
      </c>
      <c r="B70" s="177"/>
      <c r="C70" s="178"/>
      <c r="AS70" s="117"/>
      <c r="AT70" s="117"/>
      <c r="AU70" s="117"/>
      <c r="AV70" s="118"/>
      <c r="AW70" s="119"/>
      <c r="AX70" s="117"/>
      <c r="AY70" s="117"/>
      <c r="AZ70" s="117"/>
      <c r="BA70" s="78"/>
      <c r="BB70" s="78"/>
      <c r="BC70" s="78"/>
      <c r="BD70" s="78"/>
      <c r="BE70" s="78"/>
      <c r="BF70" s="175"/>
      <c r="BG70" s="117"/>
      <c r="BH70" s="117"/>
      <c r="BI70" s="117"/>
      <c r="BJ70" s="117"/>
      <c r="BK70" s="117"/>
      <c r="BL70" s="117"/>
      <c r="BM70" s="117"/>
      <c r="BN70" s="117"/>
      <c r="BO70" s="117"/>
      <c r="BP70" s="119"/>
      <c r="BQ70" s="117"/>
      <c r="BR70" s="117"/>
      <c r="BS70" s="117"/>
      <c r="BT70" s="117"/>
      <c r="BU70" s="117"/>
      <c r="BV70" s="117"/>
      <c r="BW70" s="117"/>
      <c r="BX70" s="117"/>
      <c r="BY70" s="117"/>
      <c r="BZ70" s="117"/>
      <c r="CA70" s="117"/>
      <c r="CB70" s="117"/>
      <c r="CC70" s="117"/>
    </row>
    <row r="71" spans="1:81" s="83" customFormat="1" ht="39.75" customHeight="1" x14ac:dyDescent="0.2">
      <c r="A71" s="74" t="s">
        <v>82</v>
      </c>
      <c r="B71" s="179" t="s">
        <v>83</v>
      </c>
      <c r="C71" s="180" t="s">
        <v>84</v>
      </c>
      <c r="D71" s="180" t="s">
        <v>85</v>
      </c>
      <c r="E71" s="180" t="s">
        <v>13</v>
      </c>
      <c r="AS71" s="117"/>
      <c r="AT71" s="117"/>
      <c r="AU71" s="117"/>
      <c r="AV71" s="118"/>
      <c r="AW71" s="119"/>
      <c r="AX71" s="117"/>
      <c r="AY71" s="117"/>
      <c r="AZ71" s="117"/>
      <c r="BA71" s="78"/>
      <c r="BB71" s="78"/>
      <c r="BC71" s="78"/>
      <c r="BD71" s="78"/>
      <c r="BE71" s="78"/>
      <c r="BF71" s="175"/>
      <c r="BG71" s="117"/>
      <c r="BH71" s="117"/>
      <c r="BI71" s="117"/>
      <c r="BJ71" s="117"/>
      <c r="BK71" s="117"/>
      <c r="BL71" s="117"/>
      <c r="BM71" s="117"/>
      <c r="BN71" s="117"/>
      <c r="BO71" s="117"/>
      <c r="BP71" s="119"/>
      <c r="BQ71" s="117"/>
      <c r="BR71" s="117"/>
      <c r="BS71" s="117"/>
      <c r="BT71" s="117"/>
      <c r="BU71" s="117"/>
      <c r="BV71" s="117"/>
      <c r="BW71" s="117"/>
      <c r="BX71" s="117"/>
      <c r="BY71" s="117"/>
      <c r="BZ71" s="117"/>
      <c r="CA71" s="117"/>
      <c r="CB71" s="117"/>
      <c r="CC71" s="117"/>
    </row>
    <row r="72" spans="1:81" s="83" customFormat="1" ht="17.25" customHeight="1" x14ac:dyDescent="0.2">
      <c r="A72" s="181" t="s">
        <v>86</v>
      </c>
      <c r="B72" s="46"/>
      <c r="C72" s="46"/>
      <c r="D72" s="46"/>
      <c r="E72" s="46"/>
      <c r="AS72" s="117"/>
      <c r="AT72" s="117"/>
      <c r="AU72" s="117"/>
      <c r="AV72" s="118"/>
      <c r="AW72" s="119"/>
      <c r="AX72" s="117"/>
      <c r="AY72" s="117"/>
      <c r="AZ72" s="117"/>
      <c r="BA72" s="78"/>
      <c r="BB72" s="78"/>
      <c r="BC72" s="78"/>
      <c r="BD72" s="78"/>
      <c r="BE72" s="78"/>
      <c r="BF72" s="175"/>
      <c r="BG72" s="117"/>
      <c r="BH72" s="117"/>
      <c r="BI72" s="117"/>
      <c r="BJ72" s="117"/>
      <c r="BK72" s="117"/>
      <c r="BL72" s="117"/>
      <c r="BM72" s="117"/>
      <c r="BN72" s="117"/>
      <c r="BO72" s="117"/>
      <c r="BP72" s="119"/>
      <c r="BQ72" s="117"/>
      <c r="BR72" s="117"/>
      <c r="BS72" s="117"/>
      <c r="BT72" s="117"/>
      <c r="BU72" s="117"/>
      <c r="BV72" s="117"/>
      <c r="BW72" s="117"/>
      <c r="BX72" s="117"/>
      <c r="BY72" s="117"/>
      <c r="BZ72" s="117"/>
      <c r="CA72" s="117"/>
      <c r="CB72" s="117"/>
      <c r="CC72" s="117"/>
    </row>
    <row r="73" spans="1:81" s="83" customFormat="1" ht="15" customHeight="1" x14ac:dyDescent="0.2">
      <c r="A73" s="182" t="s">
        <v>87</v>
      </c>
      <c r="B73" s="37"/>
      <c r="C73" s="37"/>
      <c r="D73" s="37"/>
      <c r="E73" s="37"/>
      <c r="AS73" s="117"/>
      <c r="AT73" s="117"/>
      <c r="AU73" s="117"/>
      <c r="AV73" s="118"/>
      <c r="AW73" s="119"/>
      <c r="AX73" s="117"/>
      <c r="AY73" s="117"/>
      <c r="AZ73" s="117"/>
      <c r="BA73" s="78"/>
      <c r="BB73" s="78"/>
      <c r="BC73" s="78"/>
      <c r="BD73" s="78"/>
      <c r="BE73" s="78"/>
      <c r="BF73" s="175"/>
      <c r="BG73" s="117"/>
      <c r="BH73" s="117"/>
      <c r="BI73" s="117"/>
      <c r="BJ73" s="117"/>
      <c r="BK73" s="117"/>
      <c r="BL73" s="117"/>
      <c r="BM73" s="117"/>
      <c r="BN73" s="117"/>
      <c r="BO73" s="117"/>
      <c r="BP73" s="119"/>
      <c r="BQ73" s="117"/>
      <c r="BR73" s="117"/>
      <c r="BS73" s="117"/>
      <c r="BT73" s="117"/>
      <c r="BU73" s="117"/>
      <c r="BV73" s="117"/>
      <c r="BW73" s="117"/>
      <c r="BX73" s="117"/>
      <c r="BY73" s="117"/>
      <c r="BZ73" s="117"/>
      <c r="CA73" s="117"/>
      <c r="CB73" s="117"/>
      <c r="CC73" s="117"/>
    </row>
    <row r="74" spans="1:81" s="83" customFormat="1" ht="15" customHeight="1" x14ac:dyDescent="0.2">
      <c r="A74" s="182" t="s">
        <v>88</v>
      </c>
      <c r="B74" s="37"/>
      <c r="C74" s="37"/>
      <c r="D74" s="37"/>
      <c r="E74" s="37"/>
      <c r="AS74" s="117"/>
      <c r="AT74" s="117"/>
      <c r="AU74" s="117"/>
      <c r="AV74" s="118"/>
      <c r="AW74" s="119"/>
      <c r="AX74" s="117"/>
      <c r="AY74" s="117"/>
      <c r="AZ74" s="117"/>
      <c r="BA74" s="78"/>
      <c r="BB74" s="78"/>
      <c r="BC74" s="78"/>
      <c r="BD74" s="78"/>
      <c r="BE74" s="78"/>
      <c r="BF74" s="175"/>
      <c r="BG74" s="117"/>
      <c r="BH74" s="117"/>
      <c r="BI74" s="117"/>
      <c r="BJ74" s="117"/>
      <c r="BK74" s="117"/>
      <c r="BL74" s="117"/>
      <c r="BM74" s="117"/>
      <c r="BN74" s="117"/>
      <c r="BO74" s="117"/>
      <c r="BP74" s="119"/>
      <c r="BQ74" s="117"/>
      <c r="BR74" s="117"/>
      <c r="BS74" s="117"/>
      <c r="BT74" s="117"/>
      <c r="BU74" s="117"/>
      <c r="BV74" s="117"/>
      <c r="BW74" s="117"/>
      <c r="BX74" s="117"/>
      <c r="BY74" s="117"/>
      <c r="BZ74" s="117"/>
      <c r="CA74" s="117"/>
      <c r="CB74" s="117"/>
      <c r="CC74" s="117"/>
    </row>
    <row r="75" spans="1:81" s="83" customFormat="1" ht="14.25" x14ac:dyDescent="0.2">
      <c r="A75" s="182" t="s">
        <v>89</v>
      </c>
      <c r="B75" s="37"/>
      <c r="C75" s="37"/>
      <c r="D75" s="37"/>
      <c r="E75" s="37"/>
      <c r="AS75" s="117"/>
      <c r="AT75" s="117"/>
      <c r="AU75" s="117"/>
      <c r="AV75" s="118"/>
      <c r="AW75" s="119"/>
      <c r="AX75" s="117"/>
      <c r="AY75" s="117"/>
      <c r="AZ75" s="117"/>
      <c r="BA75" s="78"/>
      <c r="BB75" s="78"/>
      <c r="BC75" s="78"/>
      <c r="BD75" s="78"/>
      <c r="BE75" s="78"/>
      <c r="BF75" s="175"/>
      <c r="BG75" s="117"/>
      <c r="BH75" s="117"/>
      <c r="BI75" s="117"/>
      <c r="BJ75" s="117"/>
      <c r="BK75" s="117"/>
      <c r="BL75" s="117"/>
      <c r="BM75" s="117"/>
      <c r="BN75" s="117"/>
      <c r="BO75" s="117"/>
      <c r="BP75" s="119"/>
      <c r="BQ75" s="117"/>
      <c r="BR75" s="117"/>
      <c r="BS75" s="117"/>
      <c r="BT75" s="117"/>
      <c r="BU75" s="117"/>
      <c r="BV75" s="117"/>
      <c r="BW75" s="117"/>
      <c r="BX75" s="117"/>
      <c r="BY75" s="117"/>
      <c r="BZ75" s="117"/>
      <c r="CA75" s="117"/>
      <c r="CB75" s="117"/>
      <c r="CC75" s="117"/>
    </row>
    <row r="76" spans="1:81" s="83" customFormat="1" ht="15" customHeight="1" x14ac:dyDescent="0.2">
      <c r="A76" s="182" t="s">
        <v>90</v>
      </c>
      <c r="B76" s="37"/>
      <c r="C76" s="37"/>
      <c r="D76" s="37"/>
      <c r="E76" s="37"/>
      <c r="AS76" s="117"/>
      <c r="AT76" s="117"/>
      <c r="AU76" s="117"/>
      <c r="AV76" s="118"/>
      <c r="AW76" s="119"/>
      <c r="AX76" s="117"/>
      <c r="AY76" s="117"/>
      <c r="AZ76" s="117"/>
      <c r="BA76" s="78"/>
      <c r="BB76" s="78"/>
      <c r="BC76" s="78"/>
      <c r="BD76" s="78"/>
      <c r="BE76" s="78"/>
      <c r="BF76" s="175"/>
      <c r="BG76" s="117"/>
      <c r="BH76" s="117"/>
      <c r="BI76" s="117"/>
      <c r="BJ76" s="117"/>
      <c r="BK76" s="117"/>
      <c r="BL76" s="117"/>
      <c r="BM76" s="117"/>
      <c r="BN76" s="117"/>
      <c r="BO76" s="117"/>
      <c r="BP76" s="119"/>
      <c r="BQ76" s="117"/>
      <c r="BR76" s="117"/>
      <c r="BS76" s="117"/>
      <c r="BT76" s="117"/>
      <c r="BU76" s="117"/>
      <c r="BV76" s="117"/>
      <c r="BW76" s="117"/>
      <c r="BX76" s="117"/>
      <c r="BY76" s="117"/>
      <c r="BZ76" s="117"/>
      <c r="CA76" s="117"/>
      <c r="CB76" s="117"/>
      <c r="CC76" s="117"/>
    </row>
    <row r="77" spans="1:81" s="83" customFormat="1" ht="15" customHeight="1" x14ac:dyDescent="0.2">
      <c r="A77" s="182" t="s">
        <v>91</v>
      </c>
      <c r="B77" s="37"/>
      <c r="C77" s="37"/>
      <c r="D77" s="37"/>
      <c r="E77" s="37"/>
      <c r="AS77" s="117"/>
      <c r="AT77" s="117"/>
      <c r="AU77" s="117"/>
      <c r="AV77" s="118"/>
      <c r="AW77" s="119"/>
      <c r="AX77" s="117"/>
      <c r="AY77" s="117"/>
      <c r="AZ77" s="117"/>
      <c r="BA77" s="78"/>
      <c r="BB77" s="78"/>
      <c r="BC77" s="78"/>
      <c r="BD77" s="78"/>
      <c r="BE77" s="78"/>
      <c r="BF77" s="175"/>
      <c r="BG77" s="117"/>
      <c r="BH77" s="117"/>
      <c r="BI77" s="117"/>
      <c r="BJ77" s="117"/>
      <c r="BK77" s="117"/>
      <c r="BL77" s="117"/>
      <c r="BM77" s="117"/>
      <c r="BN77" s="117"/>
      <c r="BO77" s="117"/>
      <c r="BP77" s="119"/>
      <c r="BQ77" s="117"/>
      <c r="BR77" s="117"/>
      <c r="BS77" s="117"/>
      <c r="BT77" s="117"/>
      <c r="BU77" s="117"/>
      <c r="BV77" s="117"/>
      <c r="BW77" s="117"/>
      <c r="BX77" s="117"/>
      <c r="BY77" s="117"/>
      <c r="BZ77" s="117"/>
      <c r="CA77" s="117"/>
      <c r="CB77" s="117"/>
      <c r="CC77" s="117"/>
    </row>
    <row r="78" spans="1:81" s="83" customFormat="1" ht="15" customHeight="1" x14ac:dyDescent="0.2">
      <c r="A78" s="183" t="s">
        <v>92</v>
      </c>
      <c r="B78" s="37"/>
      <c r="C78" s="37"/>
      <c r="D78" s="37"/>
      <c r="E78" s="37"/>
      <c r="AS78" s="117"/>
      <c r="AT78" s="117"/>
      <c r="AU78" s="117"/>
      <c r="AV78" s="118"/>
      <c r="AW78" s="119"/>
      <c r="AX78" s="117"/>
      <c r="AY78" s="117"/>
      <c r="AZ78" s="117"/>
      <c r="BA78" s="78"/>
      <c r="BB78" s="78"/>
      <c r="BC78" s="78"/>
      <c r="BD78" s="78"/>
      <c r="BE78" s="78"/>
      <c r="BF78" s="175"/>
      <c r="BG78" s="117"/>
      <c r="BH78" s="117"/>
      <c r="BI78" s="117"/>
      <c r="BJ78" s="117"/>
      <c r="BK78" s="117"/>
      <c r="BL78" s="117"/>
      <c r="BM78" s="117"/>
      <c r="BN78" s="117"/>
      <c r="BO78" s="117"/>
      <c r="BP78" s="119"/>
      <c r="BQ78" s="117"/>
      <c r="BR78" s="117"/>
      <c r="BS78" s="117"/>
      <c r="BT78" s="117"/>
      <c r="BU78" s="117"/>
      <c r="BV78" s="117"/>
      <c r="BW78" s="117"/>
      <c r="BX78" s="117"/>
      <c r="BY78" s="117"/>
      <c r="BZ78" s="117"/>
      <c r="CA78" s="117"/>
      <c r="CB78" s="117"/>
      <c r="CC78" s="117"/>
    </row>
    <row r="79" spans="1:81" s="83" customFormat="1" ht="15" customHeight="1" x14ac:dyDescent="0.2">
      <c r="A79" s="182" t="s">
        <v>93</v>
      </c>
      <c r="B79" s="37"/>
      <c r="C79" s="37"/>
      <c r="D79" s="37"/>
      <c r="E79" s="37"/>
      <c r="AS79" s="117"/>
      <c r="AT79" s="117"/>
      <c r="AU79" s="117"/>
      <c r="AV79" s="118"/>
      <c r="AW79" s="119"/>
      <c r="AX79" s="117"/>
      <c r="AY79" s="117"/>
      <c r="AZ79" s="117"/>
      <c r="BA79" s="78"/>
      <c r="BB79" s="78"/>
      <c r="BC79" s="78"/>
      <c r="BD79" s="78"/>
      <c r="BE79" s="78"/>
      <c r="BF79" s="175"/>
      <c r="BG79" s="117"/>
      <c r="BH79" s="117"/>
      <c r="BI79" s="117"/>
      <c r="BJ79" s="117"/>
      <c r="BK79" s="117"/>
      <c r="BL79" s="117"/>
      <c r="BM79" s="117"/>
      <c r="BN79" s="117"/>
      <c r="BO79" s="117"/>
      <c r="BP79" s="119"/>
      <c r="BQ79" s="117"/>
      <c r="BR79" s="117"/>
      <c r="BS79" s="117"/>
      <c r="BT79" s="117"/>
      <c r="BU79" s="117"/>
      <c r="BV79" s="117"/>
      <c r="BW79" s="117"/>
      <c r="BX79" s="117"/>
      <c r="BY79" s="117"/>
      <c r="BZ79" s="117"/>
      <c r="CA79" s="117"/>
      <c r="CB79" s="117"/>
      <c r="CC79" s="117"/>
    </row>
    <row r="80" spans="1:81" s="83" customFormat="1" ht="15" customHeight="1" x14ac:dyDescent="0.2">
      <c r="A80" s="182" t="s">
        <v>94</v>
      </c>
      <c r="B80" s="37"/>
      <c r="C80" s="37"/>
      <c r="D80" s="37"/>
      <c r="E80" s="37"/>
      <c r="AS80" s="117"/>
      <c r="AT80" s="117"/>
      <c r="AU80" s="117"/>
      <c r="AV80" s="118"/>
      <c r="AW80" s="119"/>
      <c r="AX80" s="117"/>
      <c r="AY80" s="117"/>
      <c r="AZ80" s="117"/>
      <c r="BA80" s="78"/>
      <c r="BB80" s="78"/>
      <c r="BC80" s="78"/>
      <c r="BD80" s="78"/>
      <c r="BE80" s="78"/>
      <c r="BF80" s="175"/>
      <c r="BG80" s="117"/>
      <c r="BH80" s="117"/>
      <c r="BI80" s="117"/>
      <c r="BJ80" s="117"/>
      <c r="BK80" s="117"/>
      <c r="BL80" s="117"/>
      <c r="BM80" s="117"/>
      <c r="BN80" s="117"/>
      <c r="BO80" s="117"/>
      <c r="BP80" s="119"/>
      <c r="BQ80" s="117"/>
      <c r="BR80" s="117"/>
      <c r="BS80" s="117"/>
      <c r="BT80" s="117"/>
      <c r="BU80" s="117"/>
      <c r="BV80" s="117"/>
      <c r="BW80" s="117"/>
      <c r="BX80" s="117"/>
      <c r="BY80" s="117"/>
      <c r="BZ80" s="117"/>
      <c r="CA80" s="117"/>
      <c r="CB80" s="117"/>
      <c r="CC80" s="117"/>
    </row>
    <row r="81" spans="1:81" s="83" customFormat="1" ht="15" customHeight="1" x14ac:dyDescent="0.2">
      <c r="A81" s="182" t="s">
        <v>95</v>
      </c>
      <c r="B81" s="37"/>
      <c r="C81" s="37"/>
      <c r="D81" s="37"/>
      <c r="E81" s="37"/>
      <c r="AS81" s="117"/>
      <c r="AT81" s="117"/>
      <c r="AU81" s="117"/>
      <c r="AV81" s="118"/>
      <c r="AW81" s="119"/>
      <c r="AX81" s="117"/>
      <c r="AY81" s="117"/>
      <c r="AZ81" s="117"/>
      <c r="BA81" s="78"/>
      <c r="BB81" s="78"/>
      <c r="BC81" s="78"/>
      <c r="BD81" s="78"/>
      <c r="BE81" s="78"/>
      <c r="BF81" s="175"/>
      <c r="BG81" s="117"/>
      <c r="BH81" s="117"/>
      <c r="BI81" s="117"/>
      <c r="BJ81" s="117"/>
      <c r="BK81" s="117"/>
      <c r="BL81" s="117"/>
      <c r="BM81" s="117"/>
      <c r="BN81" s="117"/>
      <c r="BO81" s="117"/>
      <c r="BP81" s="119"/>
      <c r="BQ81" s="117"/>
      <c r="BR81" s="117"/>
      <c r="BS81" s="117"/>
      <c r="BT81" s="117"/>
      <c r="BU81" s="117"/>
      <c r="BV81" s="117"/>
      <c r="BW81" s="117"/>
      <c r="BX81" s="117"/>
      <c r="BY81" s="117"/>
      <c r="BZ81" s="117"/>
      <c r="CA81" s="117"/>
      <c r="CB81" s="117"/>
      <c r="CC81" s="117"/>
    </row>
    <row r="82" spans="1:81" s="83" customFormat="1" ht="15" customHeight="1" x14ac:dyDescent="0.2">
      <c r="A82" s="182" t="s">
        <v>96</v>
      </c>
      <c r="B82" s="37"/>
      <c r="C82" s="37"/>
      <c r="D82" s="37"/>
      <c r="E82" s="37"/>
      <c r="AS82" s="117"/>
      <c r="AT82" s="117"/>
      <c r="AU82" s="117"/>
      <c r="AV82" s="118"/>
      <c r="AW82" s="119"/>
      <c r="AX82" s="117"/>
      <c r="AY82" s="117"/>
      <c r="AZ82" s="117"/>
      <c r="BA82" s="78"/>
      <c r="BB82" s="78"/>
      <c r="BC82" s="78"/>
      <c r="BD82" s="78"/>
      <c r="BE82" s="78"/>
      <c r="BF82" s="175"/>
      <c r="BG82" s="117"/>
      <c r="BH82" s="117"/>
      <c r="BI82" s="117"/>
      <c r="BJ82" s="117"/>
      <c r="BK82" s="117"/>
      <c r="BL82" s="117"/>
      <c r="BM82" s="117"/>
      <c r="BN82" s="117"/>
      <c r="BO82" s="117"/>
      <c r="BP82" s="119"/>
      <c r="BQ82" s="117"/>
      <c r="BR82" s="117"/>
      <c r="BS82" s="117"/>
      <c r="BT82" s="117"/>
      <c r="BU82" s="117"/>
      <c r="BV82" s="117"/>
      <c r="BW82" s="117"/>
      <c r="BX82" s="117"/>
      <c r="BY82" s="117"/>
      <c r="BZ82" s="117"/>
      <c r="CA82" s="117"/>
      <c r="CB82" s="117"/>
      <c r="CC82" s="117"/>
    </row>
    <row r="83" spans="1:81" s="83" customFormat="1" ht="15" customHeight="1" x14ac:dyDescent="0.2">
      <c r="A83" s="184" t="s">
        <v>97</v>
      </c>
      <c r="B83" s="48"/>
      <c r="C83" s="48"/>
      <c r="D83" s="48"/>
      <c r="E83" s="48"/>
      <c r="AS83" s="117"/>
      <c r="AT83" s="117"/>
      <c r="AU83" s="117"/>
      <c r="AV83" s="118"/>
      <c r="AW83" s="119"/>
      <c r="AX83" s="117"/>
      <c r="AY83" s="117"/>
      <c r="AZ83" s="117"/>
      <c r="BA83" s="78"/>
      <c r="BB83" s="78"/>
      <c r="BC83" s="78"/>
      <c r="BD83" s="78"/>
      <c r="BE83" s="78"/>
      <c r="BF83" s="175"/>
      <c r="BG83" s="117"/>
      <c r="BH83" s="117"/>
      <c r="BI83" s="117"/>
      <c r="BJ83" s="117"/>
      <c r="BK83" s="117"/>
      <c r="BL83" s="117"/>
      <c r="BM83" s="117"/>
      <c r="BN83" s="117"/>
      <c r="BO83" s="117"/>
      <c r="BP83" s="119"/>
      <c r="BQ83" s="117"/>
      <c r="BR83" s="117"/>
      <c r="BS83" s="117"/>
      <c r="BT83" s="117"/>
      <c r="BU83" s="117"/>
      <c r="BV83" s="117"/>
      <c r="BW83" s="117"/>
      <c r="BX83" s="117"/>
      <c r="BY83" s="117"/>
      <c r="BZ83" s="117"/>
      <c r="CA83" s="117"/>
      <c r="CB83" s="117"/>
      <c r="CC83" s="117"/>
    </row>
    <row r="84" spans="1:81" s="83" customFormat="1" ht="15" customHeight="1" x14ac:dyDescent="0.2">
      <c r="A84" s="185" t="s">
        <v>1</v>
      </c>
      <c r="B84" s="164">
        <f>SUM(B72:B83)</f>
        <v>0</v>
      </c>
      <c r="C84" s="164">
        <f>SUM(C72:C83)</f>
        <v>0</v>
      </c>
      <c r="D84" s="164">
        <f>SUM(D72:D83)</f>
        <v>0</v>
      </c>
      <c r="E84" s="164">
        <f>SUM(E72:E83)</f>
        <v>0</v>
      </c>
      <c r="AS84" s="117"/>
      <c r="AT84" s="117"/>
      <c r="AU84" s="117"/>
      <c r="AV84" s="118"/>
      <c r="AW84" s="119"/>
      <c r="AX84" s="117"/>
      <c r="AY84" s="117"/>
      <c r="AZ84" s="117"/>
      <c r="BA84" s="78"/>
      <c r="BB84" s="78"/>
      <c r="BC84" s="78"/>
      <c r="BD84" s="78"/>
      <c r="BE84" s="78"/>
      <c r="BF84" s="175"/>
      <c r="BG84" s="117"/>
      <c r="BH84" s="117"/>
      <c r="BI84" s="117"/>
      <c r="BJ84" s="117"/>
      <c r="BK84" s="117"/>
      <c r="BL84" s="117"/>
      <c r="BM84" s="117"/>
      <c r="BN84" s="117"/>
      <c r="BO84" s="117"/>
      <c r="BP84" s="119"/>
      <c r="BQ84" s="117"/>
      <c r="BR84" s="117"/>
      <c r="BS84" s="117"/>
      <c r="BT84" s="117"/>
      <c r="BU84" s="117"/>
      <c r="BV84" s="117"/>
      <c r="BW84" s="117"/>
      <c r="BX84" s="117"/>
      <c r="BY84" s="117"/>
      <c r="BZ84" s="117"/>
      <c r="CA84" s="117"/>
      <c r="CB84" s="117"/>
      <c r="CC84" s="117"/>
    </row>
    <row r="85" spans="1:81" s="76" customFormat="1" ht="30" customHeight="1" x14ac:dyDescent="0.2">
      <c r="A85" s="176" t="s">
        <v>98</v>
      </c>
      <c r="B85" s="186"/>
      <c r="C85" s="186"/>
      <c r="D85" s="75"/>
      <c r="E85" s="75"/>
      <c r="F85" s="75"/>
      <c r="G85" s="75"/>
      <c r="H85" s="75"/>
      <c r="I85" s="75"/>
      <c r="J85" s="75"/>
      <c r="K85" s="75"/>
      <c r="L85" s="75"/>
      <c r="M85" s="75"/>
      <c r="N85" s="75"/>
      <c r="AS85" s="78"/>
      <c r="AT85" s="78"/>
      <c r="AU85" s="78"/>
      <c r="AV85" s="79"/>
      <c r="AW85" s="80"/>
      <c r="AX85" s="78"/>
      <c r="AY85" s="78"/>
      <c r="AZ85" s="78"/>
      <c r="BA85" s="78"/>
      <c r="BB85" s="78"/>
      <c r="BC85" s="78"/>
      <c r="BD85" s="78"/>
      <c r="BE85" s="78"/>
      <c r="BF85" s="175"/>
      <c r="BG85" s="78"/>
      <c r="BH85" s="78"/>
      <c r="BI85" s="78"/>
      <c r="BJ85" s="78"/>
      <c r="BK85" s="78"/>
      <c r="BL85" s="78"/>
      <c r="BM85" s="78"/>
      <c r="BN85" s="78"/>
      <c r="BO85" s="78"/>
      <c r="BP85" s="80"/>
      <c r="BQ85" s="78"/>
      <c r="BR85" s="78"/>
      <c r="BS85" s="78"/>
      <c r="BT85" s="78"/>
      <c r="BU85" s="78"/>
      <c r="BV85" s="78"/>
      <c r="BW85" s="78"/>
      <c r="BX85" s="78"/>
      <c r="BY85" s="78"/>
      <c r="BZ85" s="78"/>
      <c r="CA85" s="78"/>
      <c r="CB85" s="78"/>
      <c r="CC85" s="78"/>
    </row>
    <row r="86" spans="1:81" s="76" customFormat="1" ht="33.75" customHeight="1" x14ac:dyDescent="0.3">
      <c r="A86" s="187" t="s">
        <v>71</v>
      </c>
      <c r="B86" s="180" t="s">
        <v>83</v>
      </c>
      <c r="C86" s="180" t="s">
        <v>84</v>
      </c>
      <c r="D86" s="180" t="s">
        <v>85</v>
      </c>
      <c r="E86" s="180" t="s">
        <v>13</v>
      </c>
      <c r="F86" s="188"/>
      <c r="G86" s="188"/>
      <c r="H86" s="75"/>
      <c r="I86" s="75"/>
      <c r="J86" s="75"/>
      <c r="K86" s="75"/>
      <c r="L86" s="75"/>
      <c r="M86" s="75"/>
      <c r="N86" s="75"/>
      <c r="AS86" s="78"/>
      <c r="AT86" s="78"/>
      <c r="AU86" s="78"/>
      <c r="AV86" s="79"/>
      <c r="AW86" s="80"/>
      <c r="AX86" s="78"/>
      <c r="AY86" s="78"/>
      <c r="AZ86" s="78"/>
      <c r="BA86" s="78"/>
      <c r="BB86" s="78"/>
      <c r="BC86" s="78"/>
      <c r="BD86" s="78"/>
      <c r="BE86" s="78"/>
      <c r="BF86" s="175"/>
      <c r="BG86" s="78"/>
      <c r="BH86" s="78"/>
      <c r="BI86" s="78"/>
      <c r="BJ86" s="78"/>
      <c r="BK86" s="78"/>
      <c r="BL86" s="78"/>
      <c r="BM86" s="78"/>
      <c r="BN86" s="78"/>
      <c r="BO86" s="78"/>
      <c r="BP86" s="80"/>
      <c r="BQ86" s="78"/>
      <c r="BR86" s="78"/>
      <c r="BS86" s="78"/>
      <c r="BT86" s="78"/>
      <c r="BU86" s="78"/>
      <c r="BV86" s="78"/>
      <c r="BW86" s="78"/>
      <c r="BX86" s="78"/>
      <c r="BY86" s="78"/>
      <c r="BZ86" s="78"/>
      <c r="CA86" s="78"/>
      <c r="CB86" s="78"/>
      <c r="CC86" s="78"/>
    </row>
    <row r="87" spans="1:81" s="76" customFormat="1" ht="15" customHeight="1" x14ac:dyDescent="0.2">
      <c r="A87" s="189" t="s">
        <v>75</v>
      </c>
      <c r="B87" s="49"/>
      <c r="C87" s="49"/>
      <c r="D87" s="49"/>
      <c r="E87" s="49"/>
      <c r="F87" s="75"/>
      <c r="G87" s="75"/>
      <c r="H87" s="75"/>
      <c r="I87" s="75"/>
      <c r="J87" s="75"/>
      <c r="K87" s="75"/>
      <c r="L87" s="75"/>
      <c r="M87" s="75"/>
      <c r="N87" s="75"/>
      <c r="AS87" s="78"/>
      <c r="AT87" s="78"/>
      <c r="AU87" s="78"/>
      <c r="AV87" s="79"/>
      <c r="AW87" s="80"/>
      <c r="AX87" s="78"/>
      <c r="AY87" s="78"/>
      <c r="AZ87" s="78"/>
      <c r="BA87" s="78"/>
      <c r="BB87" s="78"/>
      <c r="BC87" s="78"/>
      <c r="BD87" s="78"/>
      <c r="BE87" s="78"/>
      <c r="BF87" s="175"/>
      <c r="BG87" s="78"/>
      <c r="BH87" s="78"/>
      <c r="BI87" s="78"/>
      <c r="BJ87" s="78"/>
      <c r="BK87" s="78"/>
      <c r="BL87" s="78"/>
      <c r="BM87" s="78"/>
      <c r="BN87" s="78"/>
      <c r="BO87" s="78"/>
      <c r="BP87" s="80"/>
      <c r="BQ87" s="78"/>
      <c r="BR87" s="78"/>
      <c r="BS87" s="78"/>
      <c r="BT87" s="78"/>
      <c r="BU87" s="78"/>
      <c r="BV87" s="78"/>
      <c r="BW87" s="78"/>
      <c r="BX87" s="78"/>
      <c r="BY87" s="78"/>
      <c r="BZ87" s="78"/>
      <c r="CA87" s="78"/>
      <c r="CB87" s="78"/>
      <c r="CC87" s="78"/>
    </row>
    <row r="88" spans="1:81" s="76" customFormat="1" ht="15" customHeight="1" x14ac:dyDescent="0.2">
      <c r="A88" s="190" t="s">
        <v>76</v>
      </c>
      <c r="B88" s="49"/>
      <c r="C88" s="49"/>
      <c r="D88" s="49"/>
      <c r="E88" s="49"/>
      <c r="F88" s="75"/>
      <c r="G88" s="75"/>
      <c r="H88" s="75"/>
      <c r="I88" s="75"/>
      <c r="J88" s="75"/>
      <c r="K88" s="75"/>
      <c r="L88" s="75"/>
      <c r="M88" s="75"/>
      <c r="N88" s="75"/>
      <c r="AS88" s="78"/>
      <c r="AT88" s="78"/>
      <c r="AU88" s="78"/>
      <c r="AV88" s="79"/>
      <c r="AW88" s="80"/>
      <c r="AX88" s="78"/>
      <c r="AY88" s="78"/>
      <c r="AZ88" s="78"/>
      <c r="BA88" s="78"/>
      <c r="BB88" s="78"/>
      <c r="BC88" s="78"/>
      <c r="BD88" s="78"/>
      <c r="BE88" s="78"/>
      <c r="BF88" s="175"/>
      <c r="BG88" s="78"/>
      <c r="BH88" s="78"/>
      <c r="BI88" s="78"/>
      <c r="BJ88" s="78"/>
      <c r="BK88" s="78"/>
      <c r="BL88" s="78"/>
      <c r="BM88" s="78"/>
      <c r="BN88" s="78"/>
      <c r="BO88" s="78"/>
      <c r="BP88" s="80"/>
      <c r="BQ88" s="78"/>
      <c r="BR88" s="78"/>
      <c r="BS88" s="78"/>
      <c r="BT88" s="78"/>
      <c r="BU88" s="78"/>
      <c r="BV88" s="78"/>
      <c r="BW88" s="78"/>
      <c r="BX88" s="78"/>
      <c r="BY88" s="78"/>
      <c r="BZ88" s="78"/>
      <c r="CA88" s="78"/>
      <c r="CB88" s="78"/>
      <c r="CC88" s="78"/>
    </row>
    <row r="89" spans="1:81" s="76" customFormat="1" ht="15" customHeight="1" x14ac:dyDescent="0.2">
      <c r="A89" s="190" t="s">
        <v>77</v>
      </c>
      <c r="B89" s="49"/>
      <c r="C89" s="49"/>
      <c r="D89" s="49"/>
      <c r="E89" s="49"/>
      <c r="F89" s="75"/>
      <c r="G89" s="75"/>
      <c r="H89" s="75"/>
      <c r="I89" s="75"/>
      <c r="J89" s="75"/>
      <c r="K89" s="75"/>
      <c r="L89" s="75"/>
      <c r="M89" s="75"/>
      <c r="N89" s="75"/>
      <c r="AS89" s="78"/>
      <c r="AT89" s="78"/>
      <c r="AU89" s="78"/>
      <c r="AV89" s="79"/>
      <c r="AW89" s="80"/>
      <c r="AX89" s="78"/>
      <c r="AY89" s="78"/>
      <c r="AZ89" s="78"/>
      <c r="BA89" s="78"/>
      <c r="BB89" s="78"/>
      <c r="BC89" s="78"/>
      <c r="BD89" s="78"/>
      <c r="BE89" s="78"/>
      <c r="BF89" s="175"/>
      <c r="BG89" s="78"/>
      <c r="BH89" s="78"/>
      <c r="BI89" s="78"/>
      <c r="BJ89" s="78"/>
      <c r="BK89" s="78"/>
      <c r="BL89" s="78"/>
      <c r="BM89" s="78"/>
      <c r="BN89" s="78"/>
      <c r="BO89" s="78"/>
      <c r="BP89" s="80"/>
      <c r="BQ89" s="78"/>
      <c r="BR89" s="78"/>
      <c r="BS89" s="78"/>
      <c r="BT89" s="78"/>
      <c r="BU89" s="78"/>
      <c r="BV89" s="78"/>
      <c r="BW89" s="78"/>
      <c r="BX89" s="78"/>
      <c r="BY89" s="78"/>
      <c r="BZ89" s="78"/>
      <c r="CA89" s="78"/>
      <c r="CB89" s="78"/>
      <c r="CC89" s="78"/>
    </row>
    <row r="90" spans="1:81" s="76" customFormat="1" ht="15" customHeight="1" x14ac:dyDescent="0.2">
      <c r="A90" s="190" t="s">
        <v>78</v>
      </c>
      <c r="B90" s="49"/>
      <c r="C90" s="49"/>
      <c r="D90" s="49"/>
      <c r="E90" s="49"/>
      <c r="F90" s="75"/>
      <c r="G90" s="75"/>
      <c r="H90" s="75"/>
      <c r="I90" s="75"/>
      <c r="J90" s="75"/>
      <c r="K90" s="75"/>
      <c r="L90" s="75"/>
      <c r="M90" s="75"/>
      <c r="N90" s="75"/>
      <c r="AS90" s="78"/>
      <c r="AT90" s="78"/>
      <c r="AU90" s="78"/>
      <c r="AV90" s="79"/>
      <c r="AW90" s="80"/>
      <c r="AX90" s="78"/>
      <c r="AY90" s="78"/>
      <c r="AZ90" s="78"/>
      <c r="BA90" s="78"/>
      <c r="BB90" s="78"/>
      <c r="BC90" s="78"/>
      <c r="BD90" s="78"/>
      <c r="BE90" s="78"/>
      <c r="BF90" s="175"/>
      <c r="BG90" s="78"/>
      <c r="BH90" s="78"/>
      <c r="BI90" s="78"/>
      <c r="BJ90" s="78"/>
      <c r="BK90" s="78"/>
      <c r="BL90" s="78"/>
      <c r="BM90" s="78"/>
      <c r="BN90" s="78"/>
      <c r="BO90" s="78"/>
      <c r="BP90" s="80"/>
      <c r="BQ90" s="78"/>
      <c r="BR90" s="78"/>
      <c r="BS90" s="78"/>
      <c r="BT90" s="78"/>
      <c r="BU90" s="78"/>
      <c r="BV90" s="78"/>
      <c r="BW90" s="78"/>
      <c r="BX90" s="78"/>
      <c r="BY90" s="78"/>
      <c r="BZ90" s="78"/>
      <c r="CA90" s="78"/>
      <c r="CB90" s="78"/>
      <c r="CC90" s="78"/>
    </row>
    <row r="91" spans="1:81" s="76" customFormat="1" ht="15" customHeight="1" x14ac:dyDescent="0.2">
      <c r="A91" s="191" t="s">
        <v>99</v>
      </c>
      <c r="B91" s="50"/>
      <c r="C91" s="50"/>
      <c r="D91" s="50"/>
      <c r="E91" s="50"/>
      <c r="F91" s="75"/>
      <c r="G91" s="75"/>
      <c r="H91" s="75"/>
      <c r="I91" s="75"/>
      <c r="J91" s="75"/>
      <c r="K91" s="75"/>
      <c r="L91" s="75"/>
      <c r="M91" s="75"/>
      <c r="N91" s="75"/>
      <c r="AS91" s="78"/>
      <c r="AT91" s="78"/>
      <c r="AU91" s="78"/>
      <c r="AV91" s="79"/>
      <c r="AW91" s="80"/>
      <c r="AX91" s="78"/>
      <c r="AY91" s="78"/>
      <c r="AZ91" s="78"/>
      <c r="BA91" s="78"/>
      <c r="BB91" s="78"/>
      <c r="BC91" s="78"/>
      <c r="BD91" s="78"/>
      <c r="BE91" s="78"/>
      <c r="BF91" s="175"/>
      <c r="BG91" s="78"/>
      <c r="BH91" s="78"/>
      <c r="BI91" s="78"/>
      <c r="BJ91" s="78"/>
      <c r="BK91" s="78"/>
      <c r="BL91" s="78"/>
      <c r="BM91" s="78"/>
      <c r="BN91" s="78"/>
      <c r="BO91" s="78"/>
      <c r="BP91" s="80"/>
      <c r="BQ91" s="78"/>
      <c r="BR91" s="78"/>
      <c r="BS91" s="78"/>
      <c r="BT91" s="78"/>
      <c r="BU91" s="78"/>
      <c r="BV91" s="78"/>
      <c r="BW91" s="78"/>
      <c r="BX91" s="78"/>
      <c r="BY91" s="78"/>
      <c r="BZ91" s="78"/>
      <c r="CA91" s="78"/>
      <c r="CB91" s="78"/>
      <c r="CC91" s="78"/>
    </row>
    <row r="92" spans="1:81" s="76" customFormat="1" ht="15" customHeight="1" x14ac:dyDescent="0.2">
      <c r="A92" s="163" t="s">
        <v>1</v>
      </c>
      <c r="B92" s="164">
        <f>+SUM(B87:B91)</f>
        <v>0</v>
      </c>
      <c r="C92" s="164">
        <f>+SUM(C87:C91)</f>
        <v>0</v>
      </c>
      <c r="D92" s="164">
        <f>+SUM(D87:D91)</f>
        <v>0</v>
      </c>
      <c r="E92" s="164">
        <f>+SUM(E87:E91)</f>
        <v>0</v>
      </c>
      <c r="F92" s="75"/>
      <c r="G92" s="75"/>
      <c r="H92" s="75"/>
      <c r="I92" s="75"/>
      <c r="J92" s="75"/>
      <c r="K92" s="75"/>
      <c r="L92" s="75"/>
      <c r="M92" s="75"/>
      <c r="N92" s="75"/>
      <c r="AS92" s="78"/>
      <c r="AT92" s="78"/>
      <c r="AU92" s="78"/>
      <c r="AV92" s="79"/>
      <c r="AW92" s="80"/>
      <c r="AX92" s="78"/>
      <c r="AY92" s="78"/>
      <c r="AZ92" s="78"/>
      <c r="BA92" s="78"/>
      <c r="BB92" s="78"/>
      <c r="BC92" s="78"/>
      <c r="BD92" s="78"/>
      <c r="BE92" s="78"/>
      <c r="BF92" s="175"/>
      <c r="BG92" s="78"/>
      <c r="BH92" s="78"/>
      <c r="BI92" s="78"/>
      <c r="BJ92" s="78"/>
      <c r="BK92" s="78"/>
      <c r="BL92" s="78"/>
      <c r="BM92" s="78"/>
      <c r="BN92" s="78"/>
      <c r="BO92" s="78"/>
      <c r="BP92" s="80"/>
      <c r="BQ92" s="78"/>
      <c r="BR92" s="78"/>
      <c r="BS92" s="78"/>
      <c r="BT92" s="78"/>
      <c r="BU92" s="78"/>
      <c r="BV92" s="78"/>
      <c r="BW92" s="78"/>
      <c r="BX92" s="78"/>
      <c r="BY92" s="78"/>
      <c r="BZ92" s="78"/>
      <c r="CA92" s="78"/>
      <c r="CB92" s="78"/>
      <c r="CC92" s="78"/>
    </row>
    <row r="93" spans="1:81" s="76" customFormat="1" ht="30" customHeight="1" x14ac:dyDescent="0.2">
      <c r="A93" s="176" t="s">
        <v>100</v>
      </c>
      <c r="B93" s="192"/>
      <c r="C93" s="193"/>
      <c r="D93" s="75"/>
      <c r="E93" s="75"/>
      <c r="F93" s="75"/>
      <c r="G93" s="75"/>
      <c r="H93" s="75"/>
      <c r="I93" s="75"/>
      <c r="J93" s="75"/>
      <c r="K93" s="75"/>
      <c r="L93" s="75"/>
      <c r="M93" s="75"/>
      <c r="N93" s="75"/>
      <c r="AS93" s="78"/>
      <c r="AT93" s="78"/>
      <c r="AU93" s="78"/>
      <c r="AV93" s="79"/>
      <c r="AW93" s="80"/>
      <c r="AX93" s="78"/>
      <c r="AY93" s="78"/>
      <c r="AZ93" s="78"/>
      <c r="BA93" s="78"/>
      <c r="BB93" s="78"/>
      <c r="BC93" s="78"/>
      <c r="BD93" s="78"/>
      <c r="BE93" s="78"/>
      <c r="BF93" s="175"/>
      <c r="BG93" s="78"/>
      <c r="BH93" s="78"/>
      <c r="BI93" s="78"/>
      <c r="BJ93" s="78"/>
      <c r="BK93" s="78"/>
      <c r="BL93" s="78"/>
      <c r="BM93" s="78"/>
      <c r="BN93" s="78"/>
      <c r="BO93" s="78"/>
      <c r="BP93" s="80"/>
      <c r="BQ93" s="78"/>
      <c r="BR93" s="78"/>
      <c r="BS93" s="78"/>
      <c r="BT93" s="78"/>
      <c r="BU93" s="78"/>
      <c r="BV93" s="78"/>
      <c r="BW93" s="78"/>
      <c r="BX93" s="78"/>
      <c r="BY93" s="78"/>
      <c r="BZ93" s="78"/>
      <c r="CA93" s="78"/>
      <c r="CB93" s="78"/>
      <c r="CC93" s="78"/>
    </row>
    <row r="94" spans="1:81" s="76" customFormat="1" ht="51" customHeight="1" x14ac:dyDescent="0.2">
      <c r="A94" s="187" t="s">
        <v>71</v>
      </c>
      <c r="B94" s="180" t="s">
        <v>83</v>
      </c>
      <c r="C94" s="180" t="s">
        <v>84</v>
      </c>
      <c r="D94" s="180" t="s">
        <v>85</v>
      </c>
      <c r="E94" s="180" t="s">
        <v>13</v>
      </c>
      <c r="F94" s="75"/>
      <c r="G94" s="75"/>
      <c r="H94" s="75"/>
      <c r="I94" s="75"/>
      <c r="J94" s="75"/>
      <c r="K94" s="75"/>
      <c r="L94" s="75"/>
      <c r="M94" s="75"/>
      <c r="N94" s="75"/>
      <c r="AS94" s="78"/>
      <c r="AT94" s="78"/>
      <c r="AU94" s="78"/>
      <c r="AV94" s="79"/>
      <c r="AW94" s="80"/>
      <c r="AX94" s="78"/>
      <c r="AY94" s="78"/>
      <c r="AZ94" s="78"/>
      <c r="BA94" s="78"/>
      <c r="BB94" s="78"/>
      <c r="BC94" s="78"/>
      <c r="BD94" s="78"/>
      <c r="BE94" s="78"/>
      <c r="BF94" s="175"/>
      <c r="BG94" s="78"/>
      <c r="BH94" s="78"/>
      <c r="BI94" s="78"/>
      <c r="BJ94" s="78"/>
      <c r="BK94" s="78"/>
      <c r="BL94" s="78"/>
      <c r="BM94" s="78"/>
      <c r="BN94" s="78"/>
      <c r="BO94" s="78"/>
      <c r="BP94" s="80"/>
      <c r="BQ94" s="78"/>
      <c r="BR94" s="78"/>
      <c r="BS94" s="78"/>
      <c r="BT94" s="78"/>
      <c r="BU94" s="78"/>
      <c r="BV94" s="78"/>
      <c r="BW94" s="78"/>
      <c r="BX94" s="78"/>
      <c r="BY94" s="78"/>
      <c r="BZ94" s="78"/>
      <c r="CA94" s="78"/>
      <c r="CB94" s="78"/>
      <c r="CC94" s="78"/>
    </row>
    <row r="95" spans="1:81" s="76" customFormat="1" ht="15" customHeight="1" x14ac:dyDescent="0.2">
      <c r="A95" s="189" t="s">
        <v>75</v>
      </c>
      <c r="B95" s="49"/>
      <c r="C95" s="49"/>
      <c r="D95" s="49"/>
      <c r="E95" s="49"/>
      <c r="F95" s="75"/>
      <c r="G95" s="75"/>
      <c r="H95" s="75"/>
      <c r="I95" s="75"/>
      <c r="J95" s="75"/>
      <c r="K95" s="75"/>
      <c r="L95" s="75"/>
      <c r="M95" s="75"/>
      <c r="N95" s="75"/>
      <c r="AS95" s="78"/>
      <c r="AT95" s="78"/>
      <c r="AU95" s="78"/>
      <c r="AV95" s="79"/>
      <c r="AW95" s="80"/>
      <c r="AX95" s="78"/>
      <c r="AY95" s="78"/>
      <c r="AZ95" s="78"/>
      <c r="BA95" s="78"/>
      <c r="BB95" s="78"/>
      <c r="BC95" s="78"/>
      <c r="BD95" s="78"/>
      <c r="BE95" s="78"/>
      <c r="BF95" s="175"/>
      <c r="BG95" s="78"/>
      <c r="BH95" s="78"/>
      <c r="BI95" s="78"/>
      <c r="BJ95" s="78"/>
      <c r="BK95" s="78"/>
      <c r="BL95" s="78"/>
      <c r="BM95" s="78"/>
      <c r="BN95" s="78"/>
      <c r="BO95" s="78"/>
      <c r="BP95" s="80"/>
      <c r="BQ95" s="78"/>
      <c r="BR95" s="78"/>
      <c r="BS95" s="78"/>
      <c r="BT95" s="78"/>
      <c r="BU95" s="78"/>
      <c r="BV95" s="78"/>
      <c r="BW95" s="78"/>
      <c r="BX95" s="78"/>
      <c r="BY95" s="78"/>
      <c r="BZ95" s="78"/>
      <c r="CA95" s="78"/>
      <c r="CB95" s="78"/>
      <c r="CC95" s="78"/>
    </row>
    <row r="96" spans="1:81" s="76" customFormat="1" ht="15" customHeight="1" x14ac:dyDescent="0.2">
      <c r="A96" s="190" t="s">
        <v>76</v>
      </c>
      <c r="B96" s="49"/>
      <c r="C96" s="49"/>
      <c r="D96" s="49"/>
      <c r="E96" s="49"/>
      <c r="F96" s="75"/>
      <c r="G96" s="75"/>
      <c r="H96" s="75"/>
      <c r="I96" s="75"/>
      <c r="J96" s="75"/>
      <c r="K96" s="75"/>
      <c r="L96" s="75"/>
      <c r="M96" s="75"/>
      <c r="N96" s="75"/>
      <c r="AS96" s="78"/>
      <c r="AT96" s="78"/>
      <c r="AU96" s="78"/>
      <c r="AV96" s="79"/>
      <c r="AW96" s="80"/>
      <c r="AX96" s="78"/>
      <c r="AY96" s="78"/>
      <c r="AZ96" s="78"/>
      <c r="BA96" s="78"/>
      <c r="BB96" s="78"/>
      <c r="BC96" s="78"/>
      <c r="BD96" s="78"/>
      <c r="BE96" s="78"/>
      <c r="BF96" s="175"/>
      <c r="BG96" s="78"/>
      <c r="BH96" s="78"/>
      <c r="BI96" s="78"/>
      <c r="BJ96" s="78"/>
      <c r="BK96" s="78"/>
      <c r="BL96" s="78"/>
      <c r="BM96" s="78"/>
      <c r="BN96" s="78"/>
      <c r="BO96" s="78"/>
      <c r="BP96" s="80"/>
      <c r="BQ96" s="78"/>
      <c r="BR96" s="78"/>
      <c r="BS96" s="78"/>
      <c r="BT96" s="78"/>
      <c r="BU96" s="78"/>
      <c r="BV96" s="78"/>
      <c r="BW96" s="78"/>
      <c r="BX96" s="78"/>
      <c r="BY96" s="78"/>
      <c r="BZ96" s="78"/>
      <c r="CA96" s="78"/>
      <c r="CB96" s="78"/>
      <c r="CC96" s="78"/>
    </row>
    <row r="97" spans="1:81" s="76" customFormat="1" ht="15" customHeight="1" x14ac:dyDescent="0.2">
      <c r="A97" s="190" t="s">
        <v>77</v>
      </c>
      <c r="B97" s="49"/>
      <c r="C97" s="49"/>
      <c r="D97" s="49"/>
      <c r="E97" s="49"/>
      <c r="F97" s="75"/>
      <c r="G97" s="75"/>
      <c r="H97" s="75"/>
      <c r="I97" s="75"/>
      <c r="J97" s="75"/>
      <c r="K97" s="75"/>
      <c r="L97" s="75"/>
      <c r="M97" s="75"/>
      <c r="N97" s="75"/>
      <c r="AS97" s="78"/>
      <c r="AT97" s="78"/>
      <c r="AU97" s="78"/>
      <c r="AV97" s="79"/>
      <c r="AW97" s="80"/>
      <c r="AX97" s="78"/>
      <c r="AY97" s="78"/>
      <c r="AZ97" s="78"/>
      <c r="BA97" s="78"/>
      <c r="BB97" s="78"/>
      <c r="BC97" s="78"/>
      <c r="BD97" s="78"/>
      <c r="BE97" s="78"/>
      <c r="BF97" s="78"/>
      <c r="BG97" s="78"/>
      <c r="BH97" s="78"/>
      <c r="BI97" s="78"/>
      <c r="BJ97" s="78"/>
      <c r="BK97" s="78"/>
      <c r="BL97" s="78"/>
      <c r="BM97" s="78"/>
      <c r="BN97" s="78"/>
      <c r="BO97" s="78"/>
      <c r="BP97" s="80"/>
      <c r="BQ97" s="78"/>
      <c r="BR97" s="78"/>
      <c r="BS97" s="78"/>
      <c r="BT97" s="78"/>
      <c r="BU97" s="78"/>
      <c r="BV97" s="78"/>
      <c r="BW97" s="78"/>
      <c r="BX97" s="78"/>
      <c r="BY97" s="78"/>
      <c r="BZ97" s="78"/>
      <c r="CA97" s="78"/>
      <c r="CB97" s="78"/>
      <c r="CC97" s="78"/>
    </row>
    <row r="98" spans="1:81" s="76" customFormat="1" ht="15" customHeight="1" x14ac:dyDescent="0.2">
      <c r="A98" s="190" t="s">
        <v>78</v>
      </c>
      <c r="B98" s="49"/>
      <c r="C98" s="49"/>
      <c r="D98" s="49"/>
      <c r="E98" s="49"/>
      <c r="F98" s="75"/>
      <c r="G98" s="75"/>
      <c r="H98" s="75"/>
      <c r="I98" s="75"/>
      <c r="J98" s="75"/>
      <c r="K98" s="75"/>
      <c r="L98" s="75"/>
      <c r="M98" s="75"/>
      <c r="N98" s="75"/>
      <c r="AS98" s="78"/>
      <c r="AT98" s="78"/>
      <c r="AU98" s="78"/>
      <c r="AV98" s="79"/>
      <c r="AW98" s="80"/>
      <c r="AX98" s="78"/>
      <c r="AY98" s="78"/>
      <c r="AZ98" s="78"/>
      <c r="BA98" s="79"/>
      <c r="BB98" s="79"/>
      <c r="BC98" s="79"/>
      <c r="BD98" s="79"/>
      <c r="BE98" s="79"/>
      <c r="BF98" s="79"/>
      <c r="BG98" s="78"/>
      <c r="BH98" s="78"/>
      <c r="BI98" s="78"/>
      <c r="BJ98" s="78"/>
      <c r="BK98" s="78"/>
      <c r="BL98" s="78"/>
      <c r="BM98" s="78"/>
      <c r="BN98" s="78"/>
      <c r="BO98" s="78"/>
      <c r="BP98" s="80"/>
      <c r="BQ98" s="78"/>
      <c r="BR98" s="78"/>
      <c r="BS98" s="78"/>
      <c r="BT98" s="78"/>
      <c r="BU98" s="78"/>
      <c r="BV98" s="78"/>
      <c r="BW98" s="78"/>
      <c r="BX98" s="78"/>
      <c r="BY98" s="78"/>
      <c r="BZ98" s="78"/>
      <c r="CA98" s="78"/>
      <c r="CB98" s="78"/>
      <c r="CC98" s="78"/>
    </row>
    <row r="99" spans="1:81" s="76" customFormat="1" ht="15" customHeight="1" x14ac:dyDescent="0.2">
      <c r="A99" s="191" t="s">
        <v>99</v>
      </c>
      <c r="B99" s="50"/>
      <c r="C99" s="50"/>
      <c r="D99" s="50"/>
      <c r="E99" s="50"/>
      <c r="F99" s="75"/>
      <c r="G99" s="75"/>
      <c r="H99" s="75"/>
      <c r="I99" s="75"/>
      <c r="J99" s="75"/>
      <c r="K99" s="75"/>
      <c r="L99" s="75"/>
      <c r="M99" s="75"/>
      <c r="N99" s="75"/>
      <c r="AS99" s="78"/>
      <c r="AT99" s="78"/>
      <c r="AU99" s="78"/>
      <c r="AV99" s="79"/>
      <c r="AW99" s="80"/>
      <c r="AX99" s="78"/>
      <c r="AY99" s="78"/>
      <c r="AZ99" s="78"/>
      <c r="BA99" s="79"/>
      <c r="BB99" s="79"/>
      <c r="BC99" s="79"/>
      <c r="BD99" s="79"/>
      <c r="BE99" s="79"/>
      <c r="BF99" s="79"/>
      <c r="BG99" s="78"/>
      <c r="BH99" s="78"/>
      <c r="BI99" s="78"/>
      <c r="BJ99" s="78"/>
      <c r="BK99" s="78"/>
      <c r="BL99" s="78"/>
      <c r="BM99" s="78"/>
      <c r="BN99" s="78"/>
      <c r="BO99" s="78"/>
      <c r="BP99" s="80"/>
      <c r="BQ99" s="78"/>
      <c r="BR99" s="78"/>
      <c r="BS99" s="78"/>
      <c r="BT99" s="78"/>
      <c r="BU99" s="78"/>
      <c r="BV99" s="78"/>
      <c r="BW99" s="78"/>
      <c r="BX99" s="78"/>
      <c r="BY99" s="78"/>
      <c r="BZ99" s="78"/>
      <c r="CA99" s="78"/>
      <c r="CB99" s="78"/>
      <c r="CC99" s="78"/>
    </row>
    <row r="100" spans="1:81" s="76" customFormat="1" ht="15" customHeight="1" x14ac:dyDescent="0.2">
      <c r="A100" s="163" t="s">
        <v>1</v>
      </c>
      <c r="B100" s="164">
        <f>+SUM(B95:B99)</f>
        <v>0</v>
      </c>
      <c r="C100" s="164">
        <f>+SUM(C95:C99)</f>
        <v>0</v>
      </c>
      <c r="D100" s="164">
        <f>+SUM(D95:D99)</f>
        <v>0</v>
      </c>
      <c r="E100" s="164">
        <f>+SUM(E95:E99)</f>
        <v>0</v>
      </c>
      <c r="F100" s="75"/>
      <c r="G100" s="75"/>
      <c r="H100" s="75"/>
      <c r="I100" s="75"/>
      <c r="J100" s="75"/>
      <c r="K100" s="75"/>
      <c r="L100" s="75"/>
      <c r="M100" s="75"/>
      <c r="N100" s="75"/>
      <c r="AS100" s="78"/>
      <c r="AT100" s="78"/>
      <c r="AU100" s="78"/>
      <c r="AV100" s="79"/>
      <c r="AW100" s="80"/>
      <c r="AX100" s="78"/>
      <c r="AY100" s="78"/>
      <c r="AZ100" s="78"/>
      <c r="BA100" s="79"/>
      <c r="BB100" s="79"/>
      <c r="BC100" s="79"/>
      <c r="BD100" s="79"/>
      <c r="BE100" s="79"/>
      <c r="BF100" s="79"/>
      <c r="BG100" s="78"/>
      <c r="BH100" s="78"/>
      <c r="BI100" s="78"/>
      <c r="BJ100" s="78"/>
      <c r="BK100" s="78"/>
      <c r="BL100" s="78"/>
      <c r="BM100" s="78"/>
      <c r="BN100" s="78"/>
      <c r="BO100" s="78"/>
      <c r="BP100" s="80"/>
      <c r="BQ100" s="78"/>
      <c r="BR100" s="78"/>
      <c r="BS100" s="78"/>
      <c r="BT100" s="78"/>
      <c r="BU100" s="78"/>
      <c r="BV100" s="78"/>
      <c r="BW100" s="78"/>
      <c r="BX100" s="78"/>
      <c r="BY100" s="78"/>
      <c r="BZ100" s="78"/>
      <c r="CA100" s="78"/>
      <c r="CB100" s="78"/>
      <c r="CC100" s="78"/>
    </row>
    <row r="101" spans="1:81" s="76" customFormat="1" ht="27.75" customHeight="1" x14ac:dyDescent="0.2">
      <c r="A101" s="176" t="s">
        <v>101</v>
      </c>
      <c r="B101" s="192"/>
      <c r="C101" s="193"/>
      <c r="D101" s="75"/>
      <c r="E101" s="75"/>
      <c r="F101" s="75"/>
      <c r="K101" s="75"/>
      <c r="L101" s="75"/>
      <c r="M101" s="75"/>
      <c r="N101" s="75"/>
      <c r="AS101" s="78"/>
      <c r="AT101" s="78"/>
      <c r="AU101" s="78"/>
      <c r="AV101" s="79"/>
      <c r="AW101" s="80"/>
      <c r="AX101" s="78"/>
      <c r="AY101" s="78"/>
      <c r="AZ101" s="78"/>
      <c r="BA101" s="79"/>
      <c r="BB101" s="79"/>
      <c r="BC101" s="79"/>
      <c r="BD101" s="79"/>
      <c r="BE101" s="79"/>
      <c r="BF101" s="79"/>
      <c r="BG101" s="78"/>
      <c r="BH101" s="78"/>
      <c r="BI101" s="78"/>
      <c r="BJ101" s="78"/>
      <c r="BK101" s="78"/>
      <c r="BL101" s="78"/>
      <c r="BM101" s="78"/>
      <c r="BN101" s="78"/>
      <c r="BO101" s="78"/>
      <c r="BP101" s="80"/>
      <c r="BQ101" s="78"/>
      <c r="BR101" s="78"/>
      <c r="BS101" s="78"/>
      <c r="BT101" s="78"/>
      <c r="BU101" s="78"/>
      <c r="BV101" s="78"/>
      <c r="BW101" s="78"/>
      <c r="BX101" s="78"/>
      <c r="BY101" s="78"/>
      <c r="BZ101" s="78"/>
      <c r="CA101" s="78"/>
      <c r="CB101" s="78"/>
      <c r="CC101" s="78"/>
    </row>
    <row r="102" spans="1:81" s="76" customFormat="1" ht="27.75" customHeight="1" x14ac:dyDescent="0.2">
      <c r="A102" s="452" t="s">
        <v>102</v>
      </c>
      <c r="B102" s="453"/>
      <c r="C102" s="420" t="s">
        <v>1</v>
      </c>
      <c r="D102" s="422" t="s">
        <v>40</v>
      </c>
      <c r="E102" s="423"/>
      <c r="F102" s="423"/>
      <c r="G102" s="385" t="s">
        <v>41</v>
      </c>
      <c r="K102" s="75"/>
      <c r="L102" s="75"/>
      <c r="M102" s="75"/>
      <c r="N102" s="75"/>
      <c r="AS102" s="78"/>
      <c r="AT102" s="78"/>
      <c r="AU102" s="78"/>
      <c r="AV102" s="79"/>
      <c r="AW102" s="80"/>
      <c r="AX102" s="78"/>
      <c r="AY102" s="78"/>
      <c r="AZ102" s="78"/>
      <c r="BA102" s="79"/>
      <c r="BB102" s="79"/>
      <c r="BC102" s="79"/>
      <c r="BD102" s="79"/>
      <c r="BE102" s="79"/>
      <c r="BF102" s="79"/>
      <c r="BG102" s="78"/>
      <c r="BH102" s="78"/>
      <c r="BI102" s="78"/>
      <c r="BJ102" s="78"/>
      <c r="BK102" s="78"/>
      <c r="BL102" s="78"/>
      <c r="BM102" s="78"/>
      <c r="BN102" s="78"/>
      <c r="BO102" s="78"/>
      <c r="BP102" s="80"/>
      <c r="BQ102" s="78"/>
      <c r="BR102" s="78"/>
      <c r="BS102" s="78"/>
      <c r="BT102" s="78"/>
      <c r="BU102" s="78"/>
      <c r="BV102" s="78"/>
      <c r="BW102" s="78"/>
      <c r="BX102" s="78"/>
      <c r="BY102" s="78"/>
      <c r="BZ102" s="78"/>
      <c r="CA102" s="78"/>
      <c r="CB102" s="78"/>
      <c r="CC102" s="78"/>
    </row>
    <row r="103" spans="1:81" s="76" customFormat="1" ht="51" customHeight="1" x14ac:dyDescent="0.2">
      <c r="A103" s="454"/>
      <c r="B103" s="455"/>
      <c r="C103" s="421"/>
      <c r="D103" s="68" t="s">
        <v>42</v>
      </c>
      <c r="E103" s="68" t="s">
        <v>43</v>
      </c>
      <c r="F103" s="68" t="s">
        <v>44</v>
      </c>
      <c r="G103" s="386"/>
      <c r="H103" s="75"/>
      <c r="I103" s="75"/>
      <c r="J103" s="75"/>
      <c r="K103" s="75"/>
      <c r="L103" s="75"/>
      <c r="M103" s="75"/>
      <c r="N103" s="75"/>
      <c r="AS103" s="78"/>
      <c r="AT103" s="78"/>
      <c r="AU103" s="78"/>
      <c r="AV103" s="79"/>
      <c r="AW103" s="80"/>
      <c r="AX103" s="78"/>
      <c r="AY103" s="78"/>
      <c r="AZ103" s="78"/>
      <c r="BA103" s="79"/>
      <c r="BB103" s="79"/>
      <c r="BC103" s="79"/>
      <c r="BD103" s="79"/>
      <c r="BE103" s="79"/>
      <c r="BF103" s="79"/>
      <c r="BG103" s="78"/>
      <c r="BH103" s="78"/>
      <c r="BI103" s="78"/>
      <c r="BJ103" s="78"/>
      <c r="BK103" s="78"/>
      <c r="BL103" s="78"/>
      <c r="BM103" s="78"/>
      <c r="BN103" s="78"/>
      <c r="BO103" s="78"/>
      <c r="BP103" s="80"/>
      <c r="BQ103" s="78"/>
      <c r="BR103" s="78"/>
      <c r="BS103" s="78"/>
      <c r="BT103" s="78"/>
      <c r="BU103" s="78"/>
      <c r="BV103" s="78"/>
      <c r="BW103" s="78"/>
      <c r="BX103" s="78"/>
      <c r="BY103" s="78"/>
      <c r="BZ103" s="78"/>
      <c r="CA103" s="78"/>
      <c r="CB103" s="78"/>
      <c r="CC103" s="78"/>
    </row>
    <row r="104" spans="1:81" s="76" customFormat="1" ht="16.5" customHeight="1" x14ac:dyDescent="0.2">
      <c r="A104" s="456" t="s">
        <v>103</v>
      </c>
      <c r="B104" s="457"/>
      <c r="C104" s="164">
        <f>SUM(D104:G104)</f>
        <v>0</v>
      </c>
      <c r="D104" s="6"/>
      <c r="E104" s="5"/>
      <c r="F104" s="7"/>
      <c r="G104" s="7"/>
      <c r="H104" s="75"/>
      <c r="I104" s="75"/>
      <c r="J104" s="75"/>
      <c r="K104" s="75"/>
      <c r="L104" s="75"/>
      <c r="M104" s="75"/>
      <c r="N104" s="75"/>
      <c r="AS104" s="78"/>
      <c r="AT104" s="78"/>
      <c r="AU104" s="78"/>
      <c r="AV104" s="79"/>
      <c r="AW104" s="80"/>
      <c r="AX104" s="78"/>
      <c r="AY104" s="78"/>
      <c r="AZ104" s="78"/>
      <c r="BA104" s="79"/>
      <c r="BB104" s="79"/>
      <c r="BC104" s="79"/>
      <c r="BD104" s="79"/>
      <c r="BE104" s="79"/>
      <c r="BF104" s="79"/>
      <c r="BG104" s="78"/>
      <c r="BH104" s="78"/>
      <c r="BI104" s="78"/>
      <c r="BJ104" s="78"/>
      <c r="BK104" s="78"/>
      <c r="BL104" s="78"/>
      <c r="BM104" s="78"/>
      <c r="BN104" s="78"/>
      <c r="BO104" s="78"/>
      <c r="BP104" s="80"/>
      <c r="BQ104" s="78"/>
      <c r="BR104" s="78"/>
      <c r="BS104" s="78"/>
      <c r="BT104" s="78"/>
      <c r="BU104" s="78"/>
      <c r="BV104" s="78"/>
      <c r="BW104" s="78"/>
      <c r="BX104" s="78"/>
      <c r="BY104" s="78"/>
      <c r="BZ104" s="78"/>
      <c r="CA104" s="78"/>
      <c r="CB104" s="78"/>
      <c r="CC104" s="78"/>
    </row>
    <row r="105" spans="1:81" s="76" customFormat="1" ht="15.75" customHeight="1" x14ac:dyDescent="0.2">
      <c r="A105" s="445" t="s">
        <v>104</v>
      </c>
      <c r="B105" s="446"/>
      <c r="C105" s="4">
        <f>SUM(D105:G105)</f>
        <v>0</v>
      </c>
      <c r="D105" s="6"/>
      <c r="E105" s="5"/>
      <c r="F105" s="7"/>
      <c r="G105" s="7"/>
      <c r="H105" s="75"/>
      <c r="I105" s="75"/>
      <c r="J105" s="75"/>
      <c r="K105" s="75"/>
      <c r="L105" s="75"/>
      <c r="M105" s="75"/>
      <c r="N105" s="75"/>
      <c r="AS105" s="78"/>
      <c r="AT105" s="78"/>
      <c r="AU105" s="78"/>
      <c r="AV105" s="79"/>
      <c r="AW105" s="80"/>
      <c r="AX105" s="78"/>
      <c r="AY105" s="78"/>
      <c r="AZ105" s="78"/>
      <c r="BA105" s="79"/>
      <c r="BB105" s="79"/>
      <c r="BC105" s="79"/>
      <c r="BD105" s="79"/>
      <c r="BE105" s="79"/>
      <c r="BF105" s="79"/>
      <c r="BG105" s="78"/>
      <c r="BH105" s="78"/>
      <c r="BI105" s="78"/>
      <c r="BJ105" s="78"/>
      <c r="BK105" s="78"/>
      <c r="BL105" s="78"/>
      <c r="BM105" s="78"/>
      <c r="BN105" s="78"/>
      <c r="BO105" s="78"/>
      <c r="BP105" s="80"/>
      <c r="BQ105" s="78"/>
      <c r="BR105" s="78"/>
      <c r="BS105" s="78"/>
      <c r="BT105" s="78"/>
      <c r="BU105" s="78"/>
      <c r="BV105" s="78"/>
      <c r="BW105" s="78"/>
      <c r="BX105" s="78"/>
      <c r="BY105" s="78"/>
      <c r="BZ105" s="78"/>
      <c r="CA105" s="78"/>
      <c r="CB105" s="78"/>
      <c r="CC105" s="78"/>
    </row>
    <row r="106" spans="1:81" s="76" customFormat="1" ht="20.25" customHeight="1" x14ac:dyDescent="0.2">
      <c r="A106" s="176" t="s">
        <v>105</v>
      </c>
      <c r="B106" s="73"/>
      <c r="C106" s="73"/>
      <c r="D106" s="73"/>
      <c r="E106" s="73"/>
      <c r="F106" s="73"/>
      <c r="G106" s="73"/>
      <c r="H106" s="73"/>
      <c r="I106" s="73"/>
      <c r="J106" s="73"/>
      <c r="K106" s="73"/>
      <c r="L106" s="73"/>
      <c r="M106" s="73"/>
      <c r="N106" s="75"/>
      <c r="AS106" s="78"/>
      <c r="AT106" s="78"/>
      <c r="AU106" s="78"/>
      <c r="AV106" s="79"/>
      <c r="AW106" s="80"/>
      <c r="AX106" s="78"/>
      <c r="AY106" s="78"/>
      <c r="AZ106" s="78"/>
      <c r="BA106" s="79"/>
      <c r="BB106" s="79"/>
      <c r="BC106" s="79"/>
      <c r="BD106" s="79"/>
      <c r="BE106" s="79"/>
      <c r="BF106" s="79"/>
      <c r="BG106" s="78"/>
      <c r="BH106" s="78"/>
      <c r="BI106" s="78"/>
      <c r="BJ106" s="78"/>
      <c r="BK106" s="78"/>
      <c r="BL106" s="78"/>
      <c r="BM106" s="78"/>
      <c r="BN106" s="78"/>
      <c r="BO106" s="78"/>
      <c r="BP106" s="80"/>
      <c r="BQ106" s="78"/>
      <c r="BR106" s="78"/>
      <c r="BS106" s="78"/>
      <c r="BT106" s="78"/>
      <c r="BU106" s="78"/>
      <c r="BV106" s="78"/>
      <c r="BW106" s="78"/>
      <c r="BX106" s="78"/>
      <c r="BY106" s="78"/>
      <c r="BZ106" s="78"/>
      <c r="CA106" s="78"/>
      <c r="CB106" s="78"/>
      <c r="CC106" s="78"/>
    </row>
    <row r="107" spans="1:81" s="76" customFormat="1" ht="33" customHeight="1" x14ac:dyDescent="0.2">
      <c r="A107" s="411" t="s">
        <v>106</v>
      </c>
      <c r="B107" s="412"/>
      <c r="C107" s="413"/>
      <c r="D107" s="194" t="s">
        <v>1</v>
      </c>
      <c r="E107" s="195"/>
      <c r="F107" s="195"/>
      <c r="G107" s="75"/>
      <c r="H107" s="75"/>
      <c r="I107" s="75"/>
      <c r="J107" s="75"/>
      <c r="K107" s="75"/>
      <c r="L107" s="75"/>
      <c r="M107" s="75"/>
      <c r="N107" s="75"/>
      <c r="AS107" s="78"/>
      <c r="AT107" s="78"/>
      <c r="AU107" s="78"/>
      <c r="AV107" s="79"/>
      <c r="AW107" s="80"/>
      <c r="AX107" s="78"/>
      <c r="AY107" s="78"/>
      <c r="AZ107" s="78"/>
      <c r="BA107" s="79"/>
      <c r="BB107" s="79"/>
      <c r="BC107" s="79"/>
      <c r="BD107" s="79"/>
      <c r="BE107" s="79"/>
      <c r="BF107" s="79"/>
      <c r="BG107" s="78"/>
      <c r="BH107" s="78"/>
      <c r="BI107" s="78"/>
      <c r="BJ107" s="78"/>
      <c r="BK107" s="78"/>
      <c r="BL107" s="78"/>
      <c r="BM107" s="78"/>
      <c r="BN107" s="78"/>
      <c r="BO107" s="78"/>
      <c r="BP107" s="80"/>
      <c r="BQ107" s="78"/>
      <c r="BR107" s="78"/>
      <c r="BS107" s="78"/>
      <c r="BT107" s="78"/>
      <c r="BU107" s="78"/>
      <c r="BV107" s="78"/>
      <c r="BW107" s="78"/>
      <c r="BX107" s="78"/>
      <c r="BY107" s="78"/>
      <c r="BZ107" s="78"/>
      <c r="CA107" s="78"/>
      <c r="CB107" s="78"/>
      <c r="CC107" s="78"/>
    </row>
    <row r="108" spans="1:81" s="76" customFormat="1" ht="15" customHeight="1" x14ac:dyDescent="0.2">
      <c r="A108" s="196" t="s">
        <v>107</v>
      </c>
      <c r="B108" s="197"/>
      <c r="C108" s="198"/>
      <c r="D108" s="199"/>
      <c r="E108" s="105"/>
      <c r="F108" s="105"/>
      <c r="K108" s="75"/>
      <c r="L108" s="75"/>
      <c r="M108" s="75"/>
      <c r="N108" s="75"/>
      <c r="AS108" s="78"/>
      <c r="AT108" s="78"/>
      <c r="AU108" s="78"/>
      <c r="AV108" s="79"/>
      <c r="AW108" s="80"/>
      <c r="AX108" s="78"/>
      <c r="AY108" s="78"/>
      <c r="AZ108" s="78"/>
      <c r="BA108" s="79"/>
      <c r="BB108" s="79"/>
      <c r="BC108" s="79"/>
      <c r="BD108" s="79"/>
      <c r="BE108" s="79"/>
      <c r="BF108" s="79"/>
      <c r="BG108" s="78"/>
      <c r="BH108" s="78"/>
      <c r="BI108" s="78"/>
      <c r="BJ108" s="78"/>
      <c r="BK108" s="78"/>
      <c r="BL108" s="78"/>
      <c r="BM108" s="78"/>
      <c r="BN108" s="78"/>
      <c r="BO108" s="78"/>
      <c r="BP108" s="80"/>
      <c r="BQ108" s="78"/>
      <c r="BR108" s="78"/>
      <c r="BS108" s="78"/>
      <c r="BT108" s="78"/>
      <c r="BU108" s="78"/>
      <c r="BV108" s="78"/>
      <c r="BW108" s="78"/>
      <c r="BX108" s="78"/>
      <c r="BY108" s="78"/>
      <c r="BZ108" s="78"/>
      <c r="CA108" s="78"/>
      <c r="CB108" s="78"/>
      <c r="CC108" s="78"/>
    </row>
    <row r="109" spans="1:81" s="76" customFormat="1" ht="30" customHeight="1" x14ac:dyDescent="0.2">
      <c r="A109" s="176" t="s">
        <v>108</v>
      </c>
      <c r="B109" s="73"/>
      <c r="C109" s="73"/>
      <c r="D109" s="73"/>
      <c r="E109" s="75"/>
      <c r="F109" s="75"/>
      <c r="G109" s="75"/>
      <c r="H109" s="75"/>
      <c r="I109" s="75"/>
      <c r="J109" s="75"/>
      <c r="K109" s="75"/>
      <c r="L109" s="75"/>
      <c r="M109" s="75"/>
      <c r="N109" s="75"/>
      <c r="AS109" s="78"/>
      <c r="AT109" s="78"/>
      <c r="AU109" s="78"/>
      <c r="AV109" s="79"/>
      <c r="AW109" s="80"/>
      <c r="AX109" s="78"/>
      <c r="AY109" s="78"/>
      <c r="AZ109" s="78"/>
      <c r="BA109" s="79"/>
      <c r="BB109" s="79"/>
      <c r="BC109" s="79"/>
      <c r="BD109" s="79"/>
      <c r="BE109" s="79"/>
      <c r="BF109" s="79"/>
      <c r="BG109" s="78"/>
      <c r="BH109" s="78"/>
      <c r="BI109" s="78"/>
      <c r="BJ109" s="78"/>
      <c r="BK109" s="78"/>
      <c r="BL109" s="78"/>
      <c r="BM109" s="78"/>
      <c r="BN109" s="78"/>
      <c r="BO109" s="78"/>
      <c r="BP109" s="80"/>
      <c r="BQ109" s="78"/>
      <c r="BR109" s="78"/>
      <c r="BS109" s="78"/>
      <c r="BT109" s="78"/>
      <c r="BU109" s="78"/>
      <c r="BV109" s="78"/>
      <c r="BW109" s="78"/>
      <c r="BX109" s="78"/>
      <c r="BY109" s="78"/>
      <c r="BZ109" s="78"/>
      <c r="CA109" s="78"/>
      <c r="CB109" s="78"/>
      <c r="CC109" s="78"/>
    </row>
    <row r="110" spans="1:81" s="76" customFormat="1" ht="30" customHeight="1" x14ac:dyDescent="0.2">
      <c r="A110" s="414" t="s">
        <v>106</v>
      </c>
      <c r="B110" s="415"/>
      <c r="C110" s="416"/>
      <c r="D110" s="420" t="s">
        <v>1</v>
      </c>
      <c r="E110" s="422" t="s">
        <v>40</v>
      </c>
      <c r="F110" s="423"/>
      <c r="G110" s="423"/>
      <c r="H110" s="385" t="s">
        <v>41</v>
      </c>
      <c r="I110" s="75"/>
      <c r="J110" s="75"/>
      <c r="K110" s="75"/>
      <c r="L110" s="75"/>
      <c r="M110" s="75"/>
      <c r="N110" s="75"/>
      <c r="AS110" s="78"/>
      <c r="AT110" s="78"/>
      <c r="AU110" s="78"/>
      <c r="AV110" s="79"/>
      <c r="AW110" s="80"/>
      <c r="AX110" s="78"/>
      <c r="AY110" s="78"/>
      <c r="AZ110" s="78"/>
      <c r="BA110" s="79"/>
      <c r="BB110" s="79"/>
      <c r="BC110" s="79"/>
      <c r="BD110" s="79"/>
      <c r="BE110" s="79"/>
      <c r="BF110" s="79"/>
      <c r="BG110" s="78"/>
      <c r="BH110" s="78"/>
      <c r="BI110" s="78"/>
      <c r="BJ110" s="78"/>
      <c r="BK110" s="78"/>
      <c r="BL110" s="78"/>
      <c r="BM110" s="78"/>
      <c r="BN110" s="78"/>
      <c r="BO110" s="78"/>
      <c r="BP110" s="80"/>
      <c r="BQ110" s="78"/>
      <c r="BR110" s="78"/>
      <c r="BS110" s="78"/>
      <c r="BT110" s="78"/>
      <c r="BU110" s="78"/>
      <c r="BV110" s="78"/>
      <c r="BW110" s="78"/>
      <c r="BX110" s="78"/>
      <c r="BY110" s="78"/>
      <c r="BZ110" s="78"/>
      <c r="CA110" s="78"/>
      <c r="CB110" s="78"/>
      <c r="CC110" s="78"/>
    </row>
    <row r="111" spans="1:81" s="76" customFormat="1" ht="44.25" customHeight="1" x14ac:dyDescent="0.2">
      <c r="A111" s="417"/>
      <c r="B111" s="418"/>
      <c r="C111" s="419"/>
      <c r="D111" s="421"/>
      <c r="E111" s="68" t="s">
        <v>42</v>
      </c>
      <c r="F111" s="68" t="s">
        <v>43</v>
      </c>
      <c r="G111" s="68" t="s">
        <v>44</v>
      </c>
      <c r="H111" s="386"/>
      <c r="I111" s="75"/>
      <c r="J111" s="75"/>
      <c r="K111" s="75"/>
      <c r="L111" s="75"/>
      <c r="M111" s="75"/>
      <c r="N111" s="75"/>
      <c r="AS111" s="78"/>
      <c r="AT111" s="78"/>
      <c r="AU111" s="78"/>
      <c r="AV111" s="79"/>
      <c r="AW111" s="80"/>
      <c r="AX111" s="78"/>
      <c r="AY111" s="78"/>
      <c r="AZ111" s="78"/>
      <c r="BA111" s="79"/>
      <c r="BB111" s="79"/>
      <c r="BC111" s="79"/>
      <c r="BD111" s="79"/>
      <c r="BE111" s="79"/>
      <c r="BF111" s="79"/>
      <c r="BG111" s="78"/>
      <c r="BH111" s="78"/>
      <c r="BI111" s="78"/>
      <c r="BJ111" s="78"/>
      <c r="BK111" s="78"/>
      <c r="BL111" s="78"/>
      <c r="BM111" s="78"/>
      <c r="BN111" s="78"/>
      <c r="BO111" s="78"/>
      <c r="BP111" s="80"/>
      <c r="BQ111" s="78"/>
      <c r="BR111" s="78"/>
      <c r="BS111" s="78"/>
      <c r="BT111" s="78"/>
      <c r="BU111" s="78"/>
      <c r="BV111" s="78"/>
      <c r="BW111" s="78"/>
      <c r="BX111" s="78"/>
      <c r="BY111" s="78"/>
      <c r="BZ111" s="78"/>
      <c r="CA111" s="78"/>
      <c r="CB111" s="78"/>
      <c r="CC111" s="78"/>
    </row>
    <row r="112" spans="1:81" s="76" customFormat="1" ht="21" customHeight="1" x14ac:dyDescent="0.2">
      <c r="A112" s="196" t="s">
        <v>107</v>
      </c>
      <c r="B112" s="197"/>
      <c r="C112" s="198"/>
      <c r="D112" s="164">
        <f>SUM(E112:H112)</f>
        <v>0</v>
      </c>
      <c r="E112" s="6"/>
      <c r="F112" s="5"/>
      <c r="G112" s="7"/>
      <c r="H112" s="7"/>
      <c r="I112" s="75"/>
      <c r="J112" s="75"/>
      <c r="K112" s="75"/>
      <c r="L112" s="75"/>
      <c r="M112" s="75"/>
      <c r="N112" s="75"/>
      <c r="AS112" s="78"/>
      <c r="AT112" s="78"/>
      <c r="AU112" s="78"/>
      <c r="AV112" s="79"/>
      <c r="AW112" s="80"/>
      <c r="AX112" s="78"/>
      <c r="AY112" s="78"/>
      <c r="AZ112" s="78"/>
      <c r="BA112" s="79"/>
      <c r="BB112" s="79"/>
      <c r="BC112" s="79"/>
      <c r="BD112" s="79"/>
      <c r="BE112" s="79"/>
      <c r="BF112" s="79"/>
      <c r="BG112" s="78"/>
      <c r="BH112" s="78"/>
      <c r="BI112" s="78"/>
      <c r="BJ112" s="78"/>
      <c r="BK112" s="78"/>
      <c r="BL112" s="78"/>
      <c r="BM112" s="78"/>
      <c r="BN112" s="78"/>
      <c r="BO112" s="78"/>
      <c r="BP112" s="80"/>
      <c r="BQ112" s="78"/>
      <c r="BR112" s="78"/>
      <c r="BS112" s="78"/>
      <c r="BT112" s="78"/>
      <c r="BU112" s="78"/>
      <c r="BV112" s="78"/>
      <c r="BW112" s="78"/>
      <c r="BX112" s="78"/>
      <c r="BY112" s="78"/>
      <c r="BZ112" s="78"/>
      <c r="CA112" s="78"/>
      <c r="CB112" s="78"/>
      <c r="CC112" s="78"/>
    </row>
    <row r="113" spans="1:91" s="83" customFormat="1" ht="24.75" customHeight="1" x14ac:dyDescent="0.2">
      <c r="A113" s="84" t="s">
        <v>109</v>
      </c>
      <c r="B113" s="200"/>
      <c r="C113" s="201"/>
      <c r="D113" s="201"/>
      <c r="E113" s="201"/>
      <c r="F113" s="202"/>
      <c r="AS113" s="117"/>
      <c r="AT113" s="117"/>
      <c r="AU113" s="117"/>
      <c r="AV113" s="118"/>
      <c r="AW113" s="119"/>
      <c r="AX113" s="117"/>
      <c r="AY113" s="117"/>
      <c r="AZ113" s="117"/>
      <c r="BA113" s="79"/>
      <c r="BB113" s="79"/>
      <c r="BC113" s="79"/>
      <c r="BD113" s="79"/>
      <c r="BE113" s="79"/>
      <c r="BF113" s="79"/>
      <c r="BG113" s="117"/>
      <c r="BH113" s="117"/>
      <c r="BI113" s="117"/>
      <c r="BJ113" s="117"/>
      <c r="BK113" s="117"/>
      <c r="BL113" s="117"/>
      <c r="BM113" s="117"/>
      <c r="BN113" s="117"/>
      <c r="BO113" s="117"/>
      <c r="BP113" s="119"/>
      <c r="BQ113" s="117"/>
      <c r="BR113" s="117"/>
      <c r="BS113" s="117"/>
      <c r="BT113" s="117"/>
      <c r="BU113" s="117"/>
      <c r="BV113" s="117"/>
      <c r="BW113" s="117"/>
      <c r="BX113" s="117"/>
      <c r="BY113" s="117"/>
      <c r="BZ113" s="117"/>
      <c r="CA113" s="117"/>
      <c r="CB113" s="117"/>
      <c r="CC113" s="117"/>
    </row>
    <row r="114" spans="1:91" s="83" customFormat="1" ht="17.25" customHeight="1" x14ac:dyDescent="0.2">
      <c r="A114" s="389" t="s">
        <v>110</v>
      </c>
      <c r="B114" s="407" t="s">
        <v>1</v>
      </c>
      <c r="C114" s="409" t="s">
        <v>111</v>
      </c>
      <c r="D114" s="409"/>
      <c r="E114" s="409"/>
      <c r="F114" s="409" t="s">
        <v>112</v>
      </c>
      <c r="G114" s="410" t="s">
        <v>113</v>
      </c>
      <c r="H114" s="405" t="s">
        <v>40</v>
      </c>
      <c r="I114" s="406"/>
      <c r="J114" s="406"/>
      <c r="K114" s="400" t="s">
        <v>41</v>
      </c>
      <c r="AS114" s="117"/>
      <c r="AT114" s="117"/>
      <c r="AU114" s="117"/>
      <c r="AV114" s="118"/>
      <c r="AW114" s="119"/>
      <c r="AX114" s="117"/>
      <c r="AY114" s="117"/>
      <c r="AZ114" s="117"/>
      <c r="BA114" s="79"/>
      <c r="BB114" s="79"/>
      <c r="BC114" s="79"/>
      <c r="BD114" s="79"/>
      <c r="BE114" s="79"/>
      <c r="BF114" s="79"/>
      <c r="BG114" s="117"/>
      <c r="BH114" s="117"/>
      <c r="BI114" s="117"/>
      <c r="BJ114" s="117"/>
      <c r="BK114" s="117"/>
      <c r="BL114" s="117"/>
      <c r="BM114" s="117"/>
      <c r="BN114" s="117"/>
      <c r="BO114" s="117"/>
      <c r="BP114" s="119"/>
      <c r="BQ114" s="117"/>
      <c r="BR114" s="117"/>
      <c r="BS114" s="117"/>
      <c r="BT114" s="117"/>
      <c r="BU114" s="117"/>
      <c r="BV114" s="117"/>
      <c r="BW114" s="117"/>
      <c r="BX114" s="117"/>
      <c r="BY114" s="117"/>
      <c r="BZ114" s="117"/>
      <c r="CA114" s="117"/>
      <c r="CB114" s="117"/>
      <c r="CC114" s="117"/>
    </row>
    <row r="115" spans="1:91" s="83" customFormat="1" ht="57" customHeight="1" x14ac:dyDescent="0.2">
      <c r="A115" s="390"/>
      <c r="B115" s="408"/>
      <c r="C115" s="203" t="s">
        <v>114</v>
      </c>
      <c r="D115" s="203" t="s">
        <v>115</v>
      </c>
      <c r="E115" s="51" t="s">
        <v>116</v>
      </c>
      <c r="F115" s="409"/>
      <c r="G115" s="410"/>
      <c r="H115" s="70" t="s">
        <v>42</v>
      </c>
      <c r="I115" s="68" t="s">
        <v>43</v>
      </c>
      <c r="J115" s="68" t="s">
        <v>44</v>
      </c>
      <c r="K115" s="400"/>
      <c r="AT115" s="117"/>
      <c r="AU115" s="117"/>
      <c r="AV115" s="117"/>
      <c r="AW115" s="118"/>
      <c r="AX115" s="119"/>
      <c r="AY115" s="117"/>
      <c r="AZ115" s="117"/>
      <c r="BA115" s="117"/>
      <c r="BB115" s="3"/>
      <c r="BC115" s="79"/>
      <c r="BD115" s="79"/>
      <c r="BE115" s="3"/>
      <c r="BF115" s="79"/>
      <c r="BG115" s="79"/>
      <c r="BH115" s="117"/>
      <c r="BI115" s="117"/>
      <c r="BJ115" s="117"/>
      <c r="BK115" s="117"/>
      <c r="BL115" s="117"/>
      <c r="BM115" s="117"/>
      <c r="BN115" s="117"/>
      <c r="BO115" s="117"/>
      <c r="BP115" s="117"/>
      <c r="BQ115" s="119"/>
      <c r="BR115" s="117"/>
      <c r="BS115" s="117"/>
      <c r="BT115" s="117"/>
      <c r="BU115" s="117"/>
      <c r="BV115" s="117"/>
      <c r="BW115" s="117"/>
      <c r="BX115" s="117"/>
      <c r="BY115" s="117"/>
      <c r="BZ115" s="117"/>
      <c r="CA115" s="117"/>
      <c r="CB115" s="117"/>
      <c r="CC115" s="117"/>
      <c r="CD115" s="117"/>
    </row>
    <row r="116" spans="1:91" s="83" customFormat="1" ht="15" customHeight="1" x14ac:dyDescent="0.2">
      <c r="A116" s="204" t="s">
        <v>53</v>
      </c>
      <c r="B116" s="45">
        <f>+SUM(C116:G116)</f>
        <v>0</v>
      </c>
      <c r="C116" s="52"/>
      <c r="D116" s="52"/>
      <c r="E116" s="53"/>
      <c r="F116" s="36"/>
      <c r="G116" s="205"/>
      <c r="H116" s="54"/>
      <c r="I116" s="36"/>
      <c r="J116" s="36"/>
      <c r="K116" s="36"/>
      <c r="L116" s="127" t="str">
        <f>+BB116</f>
        <v/>
      </c>
      <c r="AT116" s="117"/>
      <c r="AU116" s="117"/>
      <c r="AV116" s="117"/>
      <c r="AW116" s="118"/>
      <c r="AX116" s="119"/>
      <c r="AY116" s="117"/>
      <c r="AZ116" s="117"/>
      <c r="BA116" s="117"/>
      <c r="BB116" s="98" t="str">
        <f>IF($B116&lt;&gt;SUM($H116:$K116),"Total personas  debe ser igual que segúnTipo estrategia+otros","")</f>
        <v/>
      </c>
      <c r="BC116" s="79"/>
      <c r="BD116" s="79"/>
      <c r="BE116" s="87">
        <f>IF($B116&lt;&gt;SUM($H116:$K116),1,0)</f>
        <v>0</v>
      </c>
      <c r="BF116" s="79"/>
      <c r="BG116" s="79"/>
      <c r="BH116" s="117"/>
      <c r="BI116" s="117"/>
      <c r="BJ116" s="117"/>
      <c r="BK116" s="117"/>
      <c r="BL116" s="117"/>
      <c r="BM116" s="117"/>
      <c r="BN116" s="117"/>
      <c r="BO116" s="117"/>
      <c r="BP116" s="117"/>
      <c r="BQ116" s="119"/>
      <c r="BR116" s="117"/>
      <c r="BS116" s="117"/>
      <c r="BT116" s="117"/>
      <c r="BU116" s="117"/>
      <c r="BV116" s="117"/>
      <c r="BW116" s="117"/>
      <c r="BX116" s="117"/>
      <c r="BY116" s="117"/>
      <c r="BZ116" s="117"/>
      <c r="CA116" s="117"/>
      <c r="CB116" s="117"/>
      <c r="CC116" s="117"/>
      <c r="CD116" s="117"/>
    </row>
    <row r="117" spans="1:91" s="83" customFormat="1" ht="15" customHeight="1" x14ac:dyDescent="0.2">
      <c r="A117" s="206" t="s">
        <v>65</v>
      </c>
      <c r="B117" s="14">
        <f>+SUM(C117:G117)</f>
        <v>0</v>
      </c>
      <c r="C117" s="19"/>
      <c r="D117" s="19"/>
      <c r="E117" s="20"/>
      <c r="F117" s="37"/>
      <c r="G117" s="207"/>
      <c r="H117" s="49"/>
      <c r="I117" s="37"/>
      <c r="J117" s="37"/>
      <c r="K117" s="37"/>
      <c r="L117" s="127" t="str">
        <f>+BB117</f>
        <v/>
      </c>
      <c r="AT117" s="117"/>
      <c r="AU117" s="117"/>
      <c r="AV117" s="117"/>
      <c r="AW117" s="118"/>
      <c r="AX117" s="119"/>
      <c r="AY117" s="117"/>
      <c r="AZ117" s="117"/>
      <c r="BA117" s="117"/>
      <c r="BB117" s="98" t="str">
        <f>IF($B117&lt;&gt;SUM($H117:$K117),"Total personas  debe ser igual que segúnTipo estrategia+otros","")</f>
        <v/>
      </c>
      <c r="BC117" s="79"/>
      <c r="BD117" s="79"/>
      <c r="BE117" s="87">
        <f>IF($B117&lt;&gt;SUM($H117:$K117),1,0)</f>
        <v>0</v>
      </c>
      <c r="BF117" s="79"/>
      <c r="BG117" s="79"/>
      <c r="BH117" s="117"/>
      <c r="BI117" s="117"/>
      <c r="BJ117" s="117"/>
      <c r="BK117" s="117"/>
      <c r="BL117" s="117"/>
      <c r="BM117" s="117"/>
      <c r="BN117" s="117"/>
      <c r="BO117" s="117"/>
      <c r="BP117" s="117"/>
      <c r="BQ117" s="119"/>
      <c r="BR117" s="117"/>
      <c r="BS117" s="117"/>
      <c r="BT117" s="117"/>
      <c r="BU117" s="117"/>
      <c r="BV117" s="117"/>
      <c r="BW117" s="117"/>
      <c r="BX117" s="117"/>
      <c r="BY117" s="117"/>
      <c r="BZ117" s="117"/>
      <c r="CA117" s="117"/>
      <c r="CB117" s="117"/>
      <c r="CC117" s="117"/>
      <c r="CD117" s="117"/>
    </row>
    <row r="118" spans="1:91" s="210" customFormat="1" ht="15" customHeight="1" x14ac:dyDescent="0.2">
      <c r="A118" s="208" t="s">
        <v>68</v>
      </c>
      <c r="B118" s="23">
        <f>+SUM(C118:G118)</f>
        <v>0</v>
      </c>
      <c r="C118" s="27"/>
      <c r="D118" s="27"/>
      <c r="E118" s="28"/>
      <c r="F118" s="48"/>
      <c r="G118" s="209"/>
      <c r="H118" s="50"/>
      <c r="I118" s="48"/>
      <c r="J118" s="48"/>
      <c r="K118" s="48"/>
      <c r="L118" s="127" t="str">
        <f>+BB118</f>
        <v/>
      </c>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117"/>
      <c r="AU118" s="117"/>
      <c r="AV118" s="117"/>
      <c r="AW118" s="118"/>
      <c r="AX118" s="119"/>
      <c r="AY118" s="117"/>
      <c r="AZ118" s="117"/>
      <c r="BA118" s="117"/>
      <c r="BB118" s="98" t="str">
        <f>IF($B118&lt;&gt;SUM($H118:$K118),"Total personas  debe ser igual que segúnTipo estrategia+otros","")</f>
        <v/>
      </c>
      <c r="BC118" s="79"/>
      <c r="BD118" s="79"/>
      <c r="BE118" s="87">
        <f>IF($B118&lt;&gt;SUM($H118:$K118),1,0)</f>
        <v>0</v>
      </c>
      <c r="BF118" s="79"/>
      <c r="BG118" s="79"/>
      <c r="BH118" s="117"/>
      <c r="BI118" s="117"/>
      <c r="BJ118" s="117"/>
      <c r="BK118" s="117"/>
      <c r="BL118" s="117"/>
      <c r="BM118" s="117"/>
      <c r="BN118" s="117"/>
      <c r="BO118" s="117"/>
      <c r="BP118" s="117"/>
      <c r="BQ118" s="119"/>
      <c r="BR118" s="117"/>
      <c r="BS118" s="117"/>
      <c r="BT118" s="117"/>
      <c r="BU118" s="117"/>
      <c r="BV118" s="117"/>
      <c r="BW118" s="117"/>
      <c r="BX118" s="117"/>
      <c r="BY118" s="117"/>
      <c r="BZ118" s="117"/>
      <c r="CA118" s="117"/>
      <c r="CB118" s="117"/>
      <c r="CC118" s="117"/>
      <c r="CD118" s="117"/>
      <c r="CE118" s="83"/>
      <c r="CF118" s="83"/>
      <c r="CG118" s="83"/>
      <c r="CH118" s="83"/>
      <c r="CI118" s="83"/>
      <c r="CJ118" s="83"/>
      <c r="CK118" s="83"/>
      <c r="CL118" s="83"/>
      <c r="CM118" s="83"/>
    </row>
    <row r="119" spans="1:91" s="76" customFormat="1" ht="30" customHeight="1" x14ac:dyDescent="0.2">
      <c r="A119" s="176" t="s">
        <v>117</v>
      </c>
      <c r="B119" s="73"/>
      <c r="C119" s="73"/>
      <c r="D119" s="73"/>
      <c r="E119" s="73"/>
      <c r="F119" s="73"/>
      <c r="G119" s="73"/>
      <c r="H119" s="73"/>
      <c r="I119" s="73"/>
      <c r="J119" s="73"/>
      <c r="K119" s="73"/>
      <c r="L119" s="73"/>
      <c r="M119" s="73"/>
      <c r="N119" s="75"/>
      <c r="AS119" s="78"/>
      <c r="AT119" s="78"/>
      <c r="AU119" s="78"/>
      <c r="AV119" s="79"/>
      <c r="AW119" s="80"/>
      <c r="AX119" s="78"/>
      <c r="AY119" s="78"/>
      <c r="AZ119" s="78"/>
      <c r="BA119" s="79"/>
      <c r="BB119" s="79"/>
      <c r="BC119" s="79"/>
      <c r="BD119" s="79"/>
      <c r="BE119" s="79"/>
      <c r="BF119" s="79"/>
      <c r="BG119" s="78"/>
      <c r="BH119" s="78"/>
      <c r="BI119" s="78"/>
      <c r="BJ119" s="78"/>
      <c r="BK119" s="78"/>
      <c r="BL119" s="78"/>
      <c r="BM119" s="78"/>
      <c r="BN119" s="78"/>
      <c r="BO119" s="78"/>
      <c r="BP119" s="80"/>
      <c r="BQ119" s="78"/>
      <c r="BR119" s="78"/>
      <c r="BS119" s="78"/>
      <c r="BT119" s="78"/>
      <c r="BU119" s="78"/>
      <c r="BV119" s="78"/>
      <c r="BW119" s="78"/>
      <c r="BX119" s="78"/>
      <c r="BY119" s="78"/>
      <c r="BZ119" s="78"/>
      <c r="CA119" s="78"/>
      <c r="CB119" s="78"/>
      <c r="CC119" s="78"/>
    </row>
    <row r="120" spans="1:91" s="76" customFormat="1" ht="49.5" customHeight="1" x14ac:dyDescent="0.2">
      <c r="A120" s="211" t="s">
        <v>118</v>
      </c>
      <c r="B120" s="63" t="s">
        <v>119</v>
      </c>
      <c r="C120" s="63" t="s">
        <v>120</v>
      </c>
      <c r="D120" s="212" t="s">
        <v>121</v>
      </c>
      <c r="E120" s="213" t="s">
        <v>122</v>
      </c>
      <c r="F120" s="214" t="s">
        <v>123</v>
      </c>
      <c r="G120" s="215" t="s">
        <v>124</v>
      </c>
      <c r="H120" s="214" t="s">
        <v>125</v>
      </c>
      <c r="I120" s="215" t="s">
        <v>126</v>
      </c>
      <c r="J120" s="214" t="s">
        <v>127</v>
      </c>
      <c r="K120" s="73"/>
      <c r="L120" s="73"/>
      <c r="M120" s="73"/>
      <c r="N120" s="75"/>
      <c r="AS120" s="78"/>
      <c r="AT120" s="78"/>
      <c r="AU120" s="78"/>
      <c r="AV120" s="79"/>
      <c r="AW120" s="80"/>
      <c r="AX120" s="78"/>
      <c r="AY120" s="78"/>
      <c r="AZ120" s="78"/>
      <c r="BA120" s="79"/>
      <c r="BB120" s="79"/>
      <c r="BC120" s="79"/>
      <c r="BD120" s="79"/>
      <c r="BE120" s="79"/>
      <c r="BF120" s="79"/>
      <c r="BG120" s="78"/>
      <c r="BH120" s="78"/>
      <c r="BI120" s="78"/>
      <c r="BJ120" s="78"/>
      <c r="BK120" s="78"/>
      <c r="BL120" s="78"/>
      <c r="BM120" s="78"/>
      <c r="BN120" s="78"/>
      <c r="BO120" s="78"/>
      <c r="BP120" s="80"/>
      <c r="BQ120" s="78"/>
      <c r="BR120" s="78"/>
      <c r="BS120" s="78"/>
      <c r="BT120" s="78"/>
      <c r="BU120" s="78"/>
      <c r="BV120" s="78"/>
      <c r="BW120" s="78"/>
      <c r="BX120" s="78"/>
      <c r="BY120" s="78"/>
      <c r="BZ120" s="78"/>
      <c r="CA120" s="78"/>
      <c r="CB120" s="78"/>
      <c r="CC120" s="78"/>
    </row>
    <row r="121" spans="1:91" s="76" customFormat="1" ht="15" customHeight="1" x14ac:dyDescent="0.2">
      <c r="A121" s="385" t="s">
        <v>128</v>
      </c>
      <c r="B121" s="204" t="s">
        <v>129</v>
      </c>
      <c r="C121" s="36"/>
      <c r="D121" s="216"/>
      <c r="E121" s="217"/>
      <c r="F121" s="218"/>
      <c r="G121" s="54"/>
      <c r="H121" s="218"/>
      <c r="I121" s="54"/>
      <c r="J121" s="218"/>
      <c r="K121" s="73"/>
      <c r="L121" s="73"/>
      <c r="M121" s="73"/>
      <c r="N121" s="75"/>
      <c r="AS121" s="78"/>
      <c r="AT121" s="78"/>
      <c r="AU121" s="78"/>
      <c r="AV121" s="79"/>
      <c r="AW121" s="80"/>
      <c r="AX121" s="78"/>
      <c r="AY121" s="78"/>
      <c r="AZ121" s="78"/>
      <c r="BA121" s="79"/>
      <c r="BB121" s="79"/>
      <c r="BC121" s="79"/>
      <c r="BD121" s="79"/>
      <c r="BE121" s="79"/>
      <c r="BF121" s="79"/>
      <c r="BG121" s="78"/>
      <c r="BH121" s="78"/>
      <c r="BI121" s="78"/>
      <c r="BJ121" s="78"/>
      <c r="BK121" s="78"/>
      <c r="BL121" s="78"/>
      <c r="BM121" s="78"/>
      <c r="BN121" s="78"/>
      <c r="BO121" s="78"/>
      <c r="BP121" s="80"/>
      <c r="BQ121" s="78"/>
      <c r="BR121" s="78"/>
      <c r="BS121" s="78"/>
      <c r="BT121" s="78"/>
      <c r="BU121" s="78"/>
      <c r="BV121" s="78"/>
      <c r="BW121" s="78"/>
      <c r="BX121" s="78"/>
      <c r="BY121" s="78"/>
      <c r="BZ121" s="78"/>
      <c r="CA121" s="78"/>
      <c r="CB121" s="78"/>
      <c r="CC121" s="78"/>
    </row>
    <row r="122" spans="1:91" s="76" customFormat="1" ht="34.5" customHeight="1" x14ac:dyDescent="0.2">
      <c r="A122" s="404"/>
      <c r="B122" s="206" t="s">
        <v>130</v>
      </c>
      <c r="C122" s="37"/>
      <c r="D122" s="219"/>
      <c r="E122" s="220"/>
      <c r="F122" s="221"/>
      <c r="G122" s="49"/>
      <c r="H122" s="221"/>
      <c r="I122" s="49"/>
      <c r="J122" s="221"/>
      <c r="K122" s="73"/>
      <c r="L122" s="73"/>
      <c r="M122" s="73"/>
      <c r="N122" s="75"/>
      <c r="AS122" s="78"/>
      <c r="AT122" s="78"/>
      <c r="AU122" s="78"/>
      <c r="AV122" s="79"/>
      <c r="AW122" s="80"/>
      <c r="AX122" s="78"/>
      <c r="AY122" s="78"/>
      <c r="AZ122" s="78"/>
      <c r="BA122" s="79"/>
      <c r="BB122" s="79"/>
      <c r="BC122" s="79"/>
      <c r="BD122" s="79"/>
      <c r="BE122" s="79"/>
      <c r="BF122" s="79"/>
      <c r="BG122" s="78"/>
      <c r="BH122" s="78"/>
      <c r="BI122" s="78"/>
      <c r="BJ122" s="78"/>
      <c r="BK122" s="78"/>
      <c r="BL122" s="78"/>
      <c r="BM122" s="78"/>
      <c r="BN122" s="78"/>
      <c r="BO122" s="78"/>
      <c r="BP122" s="80"/>
      <c r="BQ122" s="78"/>
      <c r="BR122" s="78"/>
      <c r="BS122" s="78"/>
      <c r="BT122" s="78"/>
      <c r="BU122" s="78"/>
      <c r="BV122" s="78"/>
      <c r="BW122" s="78"/>
      <c r="BX122" s="78"/>
      <c r="BY122" s="78"/>
      <c r="BZ122" s="78"/>
      <c r="CA122" s="78"/>
      <c r="CB122" s="78"/>
      <c r="CC122" s="78"/>
    </row>
    <row r="123" spans="1:91" s="76" customFormat="1" ht="22.5" customHeight="1" x14ac:dyDescent="0.2">
      <c r="A123" s="404"/>
      <c r="B123" s="206" t="s">
        <v>131</v>
      </c>
      <c r="C123" s="37"/>
      <c r="D123" s="219"/>
      <c r="E123" s="220"/>
      <c r="F123" s="221"/>
      <c r="G123" s="49"/>
      <c r="H123" s="221"/>
      <c r="I123" s="49"/>
      <c r="J123" s="221"/>
      <c r="K123" s="73"/>
      <c r="L123" s="73"/>
      <c r="M123" s="73"/>
      <c r="N123" s="75"/>
      <c r="AS123" s="78"/>
      <c r="AT123" s="78"/>
      <c r="AU123" s="78"/>
      <c r="AV123" s="79"/>
      <c r="AW123" s="80"/>
      <c r="AX123" s="78"/>
      <c r="AY123" s="78"/>
      <c r="AZ123" s="78"/>
      <c r="BA123" s="79"/>
      <c r="BB123" s="79"/>
      <c r="BC123" s="79"/>
      <c r="BD123" s="79"/>
      <c r="BE123" s="79"/>
      <c r="BF123" s="79"/>
      <c r="BG123" s="78"/>
      <c r="BH123" s="78"/>
      <c r="BI123" s="78"/>
      <c r="BJ123" s="78"/>
      <c r="BK123" s="78"/>
      <c r="BL123" s="78"/>
      <c r="BM123" s="78"/>
      <c r="BN123" s="78"/>
      <c r="BO123" s="78"/>
      <c r="BP123" s="80"/>
      <c r="BQ123" s="78"/>
      <c r="BR123" s="78"/>
      <c r="BS123" s="78"/>
      <c r="BT123" s="78"/>
      <c r="BU123" s="78"/>
      <c r="BV123" s="78"/>
      <c r="BW123" s="78"/>
      <c r="BX123" s="78"/>
      <c r="BY123" s="78"/>
      <c r="BZ123" s="78"/>
      <c r="CA123" s="78"/>
      <c r="CB123" s="78"/>
      <c r="CC123" s="78"/>
    </row>
    <row r="124" spans="1:91" s="76" customFormat="1" ht="15" x14ac:dyDescent="0.2">
      <c r="A124" s="386"/>
      <c r="B124" s="206" t="s">
        <v>132</v>
      </c>
      <c r="C124" s="48"/>
      <c r="D124" s="222"/>
      <c r="E124" s="223"/>
      <c r="F124" s="224"/>
      <c r="G124" s="50"/>
      <c r="H124" s="224"/>
      <c r="I124" s="50"/>
      <c r="J124" s="224"/>
      <c r="K124" s="73"/>
      <c r="L124" s="73"/>
      <c r="M124" s="73"/>
      <c r="N124" s="75"/>
      <c r="AS124" s="78"/>
      <c r="AT124" s="78"/>
      <c r="AU124" s="78"/>
      <c r="AV124" s="79"/>
      <c r="AW124" s="80"/>
      <c r="AX124" s="78"/>
      <c r="AY124" s="78"/>
      <c r="AZ124" s="78"/>
      <c r="BA124" s="79"/>
      <c r="BB124" s="79"/>
      <c r="BC124" s="79"/>
      <c r="BD124" s="79"/>
      <c r="BE124" s="79"/>
      <c r="BF124" s="79"/>
      <c r="BG124" s="78"/>
      <c r="BH124" s="78"/>
      <c r="BI124" s="78"/>
      <c r="BJ124" s="78"/>
      <c r="BK124" s="78"/>
      <c r="BL124" s="78"/>
      <c r="BM124" s="78"/>
      <c r="BN124" s="78"/>
      <c r="BO124" s="78"/>
      <c r="BP124" s="80"/>
      <c r="BQ124" s="78"/>
      <c r="BR124" s="78"/>
      <c r="BS124" s="78"/>
      <c r="BT124" s="78"/>
      <c r="BU124" s="78"/>
      <c r="BV124" s="78"/>
      <c r="BW124" s="78"/>
      <c r="BX124" s="78"/>
      <c r="BY124" s="78"/>
      <c r="BZ124" s="78"/>
      <c r="CA124" s="78"/>
      <c r="CB124" s="78"/>
      <c r="CC124" s="78"/>
    </row>
    <row r="125" spans="1:91" s="76" customFormat="1" ht="14.25" customHeight="1" x14ac:dyDescent="0.2">
      <c r="A125" s="400" t="s">
        <v>133</v>
      </c>
      <c r="B125" s="204" t="s">
        <v>134</v>
      </c>
      <c r="C125" s="36"/>
      <c r="D125" s="216"/>
      <c r="E125" s="217"/>
      <c r="F125" s="218"/>
      <c r="G125" s="54"/>
      <c r="H125" s="218"/>
      <c r="I125" s="54"/>
      <c r="J125" s="218"/>
      <c r="K125" s="73"/>
      <c r="L125" s="73"/>
      <c r="M125" s="73"/>
      <c r="N125" s="75"/>
      <c r="AS125" s="78"/>
      <c r="AT125" s="78"/>
      <c r="AU125" s="78"/>
      <c r="AV125" s="79"/>
      <c r="AW125" s="80"/>
      <c r="AX125" s="78"/>
      <c r="AY125" s="78"/>
      <c r="AZ125" s="78"/>
      <c r="BA125" s="79"/>
      <c r="BB125" s="79"/>
      <c r="BC125" s="79"/>
      <c r="BD125" s="79"/>
      <c r="BE125" s="79"/>
      <c r="BF125" s="79"/>
      <c r="BG125" s="78"/>
      <c r="BH125" s="78"/>
      <c r="BI125" s="78"/>
      <c r="BJ125" s="78"/>
      <c r="BK125" s="78"/>
      <c r="BL125" s="78"/>
      <c r="BM125" s="78"/>
      <c r="BN125" s="78"/>
      <c r="BO125" s="78"/>
      <c r="BP125" s="80"/>
      <c r="BQ125" s="78"/>
      <c r="BR125" s="78"/>
      <c r="BS125" s="78"/>
      <c r="BT125" s="78"/>
      <c r="BU125" s="78"/>
      <c r="BV125" s="78"/>
      <c r="BW125" s="78"/>
      <c r="BX125" s="78"/>
      <c r="BY125" s="78"/>
      <c r="BZ125" s="78"/>
      <c r="CA125" s="78"/>
      <c r="CB125" s="78"/>
      <c r="CC125" s="78"/>
    </row>
    <row r="126" spans="1:91" s="76" customFormat="1" ht="23.25" customHeight="1" x14ac:dyDescent="0.2">
      <c r="A126" s="401"/>
      <c r="B126" s="206" t="s">
        <v>135</v>
      </c>
      <c r="C126" s="37"/>
      <c r="D126" s="219"/>
      <c r="E126" s="220"/>
      <c r="F126" s="221"/>
      <c r="G126" s="49"/>
      <c r="H126" s="221"/>
      <c r="I126" s="49"/>
      <c r="J126" s="221"/>
      <c r="K126" s="73"/>
      <c r="L126" s="73"/>
      <c r="M126" s="73"/>
      <c r="N126" s="75"/>
      <c r="AS126" s="78"/>
      <c r="AT126" s="78"/>
      <c r="AU126" s="78"/>
      <c r="AV126" s="79"/>
      <c r="AW126" s="80"/>
      <c r="AX126" s="78"/>
      <c r="AY126" s="78"/>
      <c r="AZ126" s="78"/>
      <c r="BA126" s="79"/>
      <c r="BB126" s="79"/>
      <c r="BC126" s="79"/>
      <c r="BD126" s="79"/>
      <c r="BE126" s="79"/>
      <c r="BF126" s="79"/>
      <c r="BG126" s="78"/>
      <c r="BH126" s="78"/>
      <c r="BI126" s="78"/>
      <c r="BJ126" s="78"/>
      <c r="BK126" s="78"/>
      <c r="BL126" s="78"/>
      <c r="BM126" s="78"/>
      <c r="BN126" s="78"/>
      <c r="BO126" s="78"/>
      <c r="BP126" s="80"/>
      <c r="BQ126" s="78"/>
      <c r="BR126" s="78"/>
      <c r="BS126" s="78"/>
      <c r="BT126" s="78"/>
      <c r="BU126" s="78"/>
      <c r="BV126" s="78"/>
      <c r="BW126" s="78"/>
      <c r="BX126" s="78"/>
      <c r="BY126" s="78"/>
      <c r="BZ126" s="78"/>
      <c r="CA126" s="78"/>
      <c r="CB126" s="78"/>
      <c r="CC126" s="78"/>
    </row>
    <row r="127" spans="1:91" s="76" customFormat="1" ht="18" customHeight="1" x14ac:dyDescent="0.2">
      <c r="A127" s="401"/>
      <c r="B127" s="206" t="s">
        <v>132</v>
      </c>
      <c r="C127" s="37"/>
      <c r="D127" s="219"/>
      <c r="E127" s="220"/>
      <c r="F127" s="221"/>
      <c r="G127" s="49"/>
      <c r="H127" s="221"/>
      <c r="I127" s="49"/>
      <c r="J127" s="221"/>
      <c r="K127" s="73"/>
      <c r="L127" s="73"/>
      <c r="M127" s="73"/>
      <c r="N127" s="75"/>
      <c r="AS127" s="78"/>
      <c r="AT127" s="78"/>
      <c r="AU127" s="78"/>
      <c r="AV127" s="79"/>
      <c r="AW127" s="80"/>
      <c r="AX127" s="78"/>
      <c r="AY127" s="78"/>
      <c r="AZ127" s="78"/>
      <c r="BA127" s="79"/>
      <c r="BB127" s="79"/>
      <c r="BC127" s="79"/>
      <c r="BD127" s="79"/>
      <c r="BE127" s="79"/>
      <c r="BF127" s="79"/>
      <c r="BG127" s="78"/>
      <c r="BH127" s="78"/>
      <c r="BI127" s="78"/>
      <c r="BJ127" s="78"/>
      <c r="BK127" s="78"/>
      <c r="BL127" s="78"/>
      <c r="BM127" s="78"/>
      <c r="BN127" s="78"/>
      <c r="BO127" s="78"/>
      <c r="BP127" s="80"/>
      <c r="BQ127" s="78"/>
      <c r="BR127" s="78"/>
      <c r="BS127" s="78"/>
      <c r="BT127" s="78"/>
      <c r="BU127" s="78"/>
      <c r="BV127" s="78"/>
      <c r="BW127" s="78"/>
      <c r="BX127" s="78"/>
      <c r="BY127" s="78"/>
      <c r="BZ127" s="78"/>
      <c r="CA127" s="78"/>
      <c r="CB127" s="78"/>
      <c r="CC127" s="78"/>
    </row>
    <row r="128" spans="1:91" s="76" customFormat="1" ht="15" customHeight="1" x14ac:dyDescent="0.2">
      <c r="A128" s="401"/>
      <c r="B128" s="225" t="s">
        <v>136</v>
      </c>
      <c r="C128" s="41"/>
      <c r="D128" s="226"/>
      <c r="E128" s="227"/>
      <c r="F128" s="228"/>
      <c r="G128" s="64"/>
      <c r="H128" s="228"/>
      <c r="I128" s="64"/>
      <c r="J128" s="228"/>
      <c r="K128" s="73"/>
      <c r="L128" s="73"/>
      <c r="M128" s="73"/>
      <c r="N128" s="75"/>
      <c r="AS128" s="78"/>
      <c r="AT128" s="78"/>
      <c r="AU128" s="78"/>
      <c r="AV128" s="79"/>
      <c r="AW128" s="80"/>
      <c r="AX128" s="78"/>
      <c r="AY128" s="78"/>
      <c r="AZ128" s="78"/>
      <c r="BA128" s="79"/>
      <c r="BB128" s="79"/>
      <c r="BC128" s="79"/>
      <c r="BD128" s="79"/>
      <c r="BE128" s="79"/>
      <c r="BF128" s="79"/>
      <c r="BG128" s="78"/>
      <c r="BH128" s="78"/>
      <c r="BI128" s="78"/>
      <c r="BJ128" s="78"/>
      <c r="BK128" s="78"/>
      <c r="BL128" s="78"/>
      <c r="BM128" s="78"/>
      <c r="BN128" s="78"/>
      <c r="BO128" s="78"/>
      <c r="BP128" s="80"/>
      <c r="BQ128" s="78"/>
      <c r="BR128" s="78"/>
      <c r="BS128" s="78"/>
      <c r="BT128" s="78"/>
      <c r="BU128" s="78"/>
      <c r="BV128" s="78"/>
      <c r="BW128" s="78"/>
      <c r="BX128" s="78"/>
      <c r="BY128" s="78"/>
      <c r="BZ128" s="78"/>
      <c r="CA128" s="78"/>
      <c r="CB128" s="78"/>
      <c r="CC128" s="78"/>
    </row>
    <row r="129" spans="1:81" s="76" customFormat="1" ht="15" customHeight="1" x14ac:dyDescent="0.2">
      <c r="A129" s="401"/>
      <c r="B129" s="208" t="s">
        <v>69</v>
      </c>
      <c r="C129" s="48"/>
      <c r="D129" s="222"/>
      <c r="E129" s="223"/>
      <c r="F129" s="224"/>
      <c r="G129" s="50"/>
      <c r="H129" s="224"/>
      <c r="I129" s="50"/>
      <c r="J129" s="224"/>
      <c r="K129" s="73"/>
      <c r="L129" s="73"/>
      <c r="M129" s="73"/>
      <c r="N129" s="75"/>
      <c r="AS129" s="78"/>
      <c r="AT129" s="78"/>
      <c r="AU129" s="78"/>
      <c r="AV129" s="79"/>
      <c r="AW129" s="80"/>
      <c r="AX129" s="78"/>
      <c r="AY129" s="78"/>
      <c r="AZ129" s="78"/>
      <c r="BA129" s="79"/>
      <c r="BB129" s="79"/>
      <c r="BC129" s="79"/>
      <c r="BD129" s="79"/>
      <c r="BE129" s="79"/>
      <c r="BF129" s="79"/>
      <c r="BG129" s="78"/>
      <c r="BH129" s="78"/>
      <c r="BI129" s="78"/>
      <c r="BJ129" s="78"/>
      <c r="BK129" s="78"/>
      <c r="BL129" s="78"/>
      <c r="BM129" s="78"/>
      <c r="BN129" s="78"/>
      <c r="BO129" s="78"/>
      <c r="BP129" s="80"/>
      <c r="BQ129" s="78"/>
      <c r="BR129" s="78"/>
      <c r="BS129" s="78"/>
      <c r="BT129" s="78"/>
      <c r="BU129" s="78"/>
      <c r="BV129" s="78"/>
      <c r="BW129" s="78"/>
      <c r="BX129" s="78"/>
      <c r="BY129" s="78"/>
      <c r="BZ129" s="78"/>
      <c r="CA129" s="78"/>
      <c r="CB129" s="78"/>
      <c r="CC129" s="78"/>
    </row>
    <row r="130" spans="1:81" s="76" customFormat="1" ht="23.25" customHeight="1" x14ac:dyDescent="0.2">
      <c r="A130" s="385" t="s">
        <v>137</v>
      </c>
      <c r="B130" s="204" t="s">
        <v>138</v>
      </c>
      <c r="C130" s="36"/>
      <c r="D130" s="216"/>
      <c r="E130" s="217"/>
      <c r="F130" s="218"/>
      <c r="G130" s="54"/>
      <c r="H130" s="218"/>
      <c r="I130" s="54"/>
      <c r="J130" s="218"/>
      <c r="K130" s="73"/>
      <c r="L130" s="73"/>
      <c r="M130" s="73"/>
      <c r="N130" s="75"/>
      <c r="AS130" s="78"/>
      <c r="AT130" s="78"/>
      <c r="AU130" s="78"/>
      <c r="AV130" s="79"/>
      <c r="AW130" s="80"/>
      <c r="AX130" s="78"/>
      <c r="AY130" s="78"/>
      <c r="AZ130" s="78"/>
      <c r="BA130" s="79"/>
      <c r="BB130" s="79"/>
      <c r="BC130" s="79"/>
      <c r="BD130" s="79"/>
      <c r="BE130" s="79"/>
      <c r="BF130" s="79"/>
      <c r="BG130" s="78"/>
      <c r="BH130" s="78"/>
      <c r="BI130" s="78"/>
      <c r="BJ130" s="78"/>
      <c r="BK130" s="78"/>
      <c r="BL130" s="78"/>
      <c r="BM130" s="78"/>
      <c r="BN130" s="78"/>
      <c r="BO130" s="78"/>
      <c r="BP130" s="80"/>
      <c r="BQ130" s="78"/>
      <c r="BR130" s="78"/>
      <c r="BS130" s="78"/>
      <c r="BT130" s="78"/>
      <c r="BU130" s="78"/>
      <c r="BV130" s="78"/>
      <c r="BW130" s="78"/>
      <c r="BX130" s="78"/>
      <c r="BY130" s="78"/>
      <c r="BZ130" s="78"/>
      <c r="CA130" s="78"/>
      <c r="CB130" s="78"/>
      <c r="CC130" s="78"/>
    </row>
    <row r="131" spans="1:81" s="76" customFormat="1" ht="27" customHeight="1" x14ac:dyDescent="0.2">
      <c r="A131" s="404"/>
      <c r="B131" s="206" t="s">
        <v>135</v>
      </c>
      <c r="C131" s="37"/>
      <c r="D131" s="219"/>
      <c r="E131" s="220"/>
      <c r="F131" s="221"/>
      <c r="G131" s="49"/>
      <c r="H131" s="221"/>
      <c r="I131" s="49"/>
      <c r="J131" s="221"/>
      <c r="K131" s="73"/>
      <c r="L131" s="73"/>
      <c r="M131" s="73"/>
      <c r="N131" s="75"/>
      <c r="AS131" s="78"/>
      <c r="AT131" s="78"/>
      <c r="AU131" s="78"/>
      <c r="AV131" s="79"/>
      <c r="AW131" s="80"/>
      <c r="AX131" s="78"/>
      <c r="AY131" s="78"/>
      <c r="AZ131" s="78"/>
      <c r="BA131" s="79"/>
      <c r="BB131" s="79"/>
      <c r="BC131" s="79"/>
      <c r="BD131" s="79"/>
      <c r="BE131" s="79"/>
      <c r="BF131" s="79"/>
      <c r="BG131" s="78"/>
      <c r="BH131" s="78"/>
      <c r="BI131" s="78"/>
      <c r="BJ131" s="78"/>
      <c r="BK131" s="78"/>
      <c r="BL131" s="78"/>
      <c r="BM131" s="78"/>
      <c r="BN131" s="78"/>
      <c r="BO131" s="78"/>
      <c r="BP131" s="80"/>
      <c r="BQ131" s="78"/>
      <c r="BR131" s="78"/>
      <c r="BS131" s="78"/>
      <c r="BT131" s="78"/>
      <c r="BU131" s="78"/>
      <c r="BV131" s="78"/>
      <c r="BW131" s="78"/>
      <c r="BX131" s="78"/>
      <c r="BY131" s="78"/>
      <c r="BZ131" s="78"/>
      <c r="CA131" s="78"/>
      <c r="CB131" s="78"/>
      <c r="CC131" s="78"/>
    </row>
    <row r="132" spans="1:81" s="76" customFormat="1" ht="15" customHeight="1" x14ac:dyDescent="0.2">
      <c r="A132" s="404"/>
      <c r="B132" s="206" t="s">
        <v>132</v>
      </c>
      <c r="C132" s="37"/>
      <c r="D132" s="219"/>
      <c r="E132" s="220"/>
      <c r="F132" s="221"/>
      <c r="G132" s="49"/>
      <c r="H132" s="221"/>
      <c r="I132" s="49"/>
      <c r="J132" s="221"/>
      <c r="K132" s="75"/>
      <c r="L132" s="75"/>
      <c r="M132" s="75"/>
      <c r="N132" s="75"/>
      <c r="AS132" s="78"/>
      <c r="AT132" s="78"/>
      <c r="AU132" s="78"/>
      <c r="AV132" s="79"/>
      <c r="AW132" s="80"/>
      <c r="AX132" s="78"/>
      <c r="AY132" s="78"/>
      <c r="AZ132" s="78"/>
      <c r="BA132" s="79"/>
      <c r="BB132" s="79"/>
      <c r="BC132" s="79"/>
      <c r="BD132" s="79"/>
      <c r="BE132" s="79"/>
      <c r="BF132" s="79"/>
      <c r="BG132" s="78"/>
      <c r="BH132" s="78"/>
      <c r="BI132" s="78"/>
      <c r="BJ132" s="78"/>
      <c r="BK132" s="78"/>
      <c r="BL132" s="78"/>
      <c r="BM132" s="78"/>
      <c r="BN132" s="78"/>
      <c r="BO132" s="78"/>
      <c r="BP132" s="80"/>
      <c r="BQ132" s="78"/>
      <c r="BR132" s="78"/>
      <c r="BS132" s="78"/>
      <c r="BT132" s="78"/>
      <c r="BU132" s="78"/>
      <c r="BV132" s="78"/>
      <c r="BW132" s="78"/>
      <c r="BX132" s="78"/>
      <c r="BY132" s="78"/>
      <c r="BZ132" s="78"/>
      <c r="CA132" s="78"/>
      <c r="CB132" s="78"/>
      <c r="CC132" s="78"/>
    </row>
    <row r="133" spans="1:81" s="76" customFormat="1" ht="19.5" customHeight="1" x14ac:dyDescent="0.2">
      <c r="A133" s="404"/>
      <c r="B133" s="225" t="s">
        <v>139</v>
      </c>
      <c r="C133" s="37"/>
      <c r="D133" s="219"/>
      <c r="E133" s="220"/>
      <c r="F133" s="221"/>
      <c r="G133" s="49"/>
      <c r="H133" s="221"/>
      <c r="I133" s="49"/>
      <c r="J133" s="221"/>
      <c r="K133" s="75"/>
      <c r="L133" s="75"/>
      <c r="M133" s="75"/>
      <c r="N133" s="75"/>
      <c r="AS133" s="78"/>
      <c r="AT133" s="78"/>
      <c r="AU133" s="78"/>
      <c r="AV133" s="79"/>
      <c r="AW133" s="80"/>
      <c r="AX133" s="78"/>
      <c r="AY133" s="78"/>
      <c r="AZ133" s="78"/>
      <c r="BA133" s="79"/>
      <c r="BB133" s="79"/>
      <c r="BC133" s="79"/>
      <c r="BD133" s="79"/>
      <c r="BE133" s="79"/>
      <c r="BF133" s="79"/>
      <c r="BG133" s="78"/>
      <c r="BH133" s="78"/>
      <c r="BI133" s="78"/>
      <c r="BJ133" s="78"/>
      <c r="BK133" s="78"/>
      <c r="BL133" s="78"/>
      <c r="BM133" s="78"/>
      <c r="BN133" s="78"/>
      <c r="BO133" s="78"/>
      <c r="BP133" s="80"/>
      <c r="BQ133" s="78"/>
      <c r="BR133" s="78"/>
      <c r="BS133" s="78"/>
      <c r="BT133" s="78"/>
      <c r="BU133" s="78"/>
      <c r="BV133" s="78"/>
      <c r="BW133" s="78"/>
      <c r="BX133" s="78"/>
      <c r="BY133" s="78"/>
      <c r="BZ133" s="78"/>
      <c r="CA133" s="78"/>
      <c r="CB133" s="78"/>
      <c r="CC133" s="78"/>
    </row>
    <row r="134" spans="1:81" s="76" customFormat="1" x14ac:dyDescent="0.2">
      <c r="A134" s="404"/>
      <c r="B134" s="225" t="s">
        <v>136</v>
      </c>
      <c r="C134" s="37"/>
      <c r="D134" s="219"/>
      <c r="E134" s="220"/>
      <c r="F134" s="221"/>
      <c r="G134" s="49"/>
      <c r="H134" s="221"/>
      <c r="I134" s="49"/>
      <c r="J134" s="221"/>
      <c r="K134" s="75"/>
      <c r="L134" s="75"/>
      <c r="M134" s="75"/>
      <c r="N134" s="75"/>
      <c r="AS134" s="78"/>
      <c r="AT134" s="78"/>
      <c r="AU134" s="78"/>
      <c r="AV134" s="79"/>
      <c r="AW134" s="80"/>
      <c r="AX134" s="78"/>
      <c r="AY134" s="78"/>
      <c r="AZ134" s="78"/>
      <c r="BA134" s="79"/>
      <c r="BB134" s="79"/>
      <c r="BC134" s="79"/>
      <c r="BD134" s="79"/>
      <c r="BE134" s="79"/>
      <c r="BF134" s="79"/>
      <c r="BG134" s="78"/>
      <c r="BH134" s="78"/>
      <c r="BI134" s="78"/>
      <c r="BJ134" s="78"/>
      <c r="BK134" s="78"/>
      <c r="BL134" s="78"/>
      <c r="BM134" s="78"/>
      <c r="BN134" s="78"/>
      <c r="BO134" s="78"/>
      <c r="BP134" s="80"/>
      <c r="BQ134" s="78"/>
      <c r="BR134" s="78"/>
      <c r="BS134" s="78"/>
      <c r="BT134" s="78"/>
      <c r="BU134" s="78"/>
      <c r="BV134" s="78"/>
      <c r="BW134" s="78"/>
      <c r="BX134" s="78"/>
      <c r="BY134" s="78"/>
      <c r="BZ134" s="78"/>
      <c r="CA134" s="78"/>
      <c r="CB134" s="78"/>
      <c r="CC134" s="78"/>
    </row>
    <row r="135" spans="1:81" s="76" customFormat="1" ht="15" customHeight="1" x14ac:dyDescent="0.2">
      <c r="A135" s="386"/>
      <c r="B135" s="208" t="s">
        <v>69</v>
      </c>
      <c r="C135" s="229"/>
      <c r="D135" s="230"/>
      <c r="E135" s="231"/>
      <c r="F135" s="232"/>
      <c r="G135" s="233"/>
      <c r="H135" s="232"/>
      <c r="I135" s="233"/>
      <c r="J135" s="232"/>
      <c r="K135" s="75"/>
      <c r="L135" s="75"/>
      <c r="M135" s="75"/>
      <c r="N135" s="75"/>
      <c r="AS135" s="78"/>
      <c r="AT135" s="78"/>
      <c r="AU135" s="78"/>
      <c r="AV135" s="79"/>
      <c r="AW135" s="80"/>
      <c r="AX135" s="78"/>
      <c r="AY135" s="78"/>
      <c r="AZ135" s="78"/>
      <c r="BA135" s="79"/>
      <c r="BB135" s="79"/>
      <c r="BC135" s="79"/>
      <c r="BD135" s="79"/>
      <c r="BE135" s="79"/>
      <c r="BF135" s="79"/>
      <c r="BG135" s="78"/>
      <c r="BH135" s="78"/>
      <c r="BI135" s="78"/>
      <c r="BJ135" s="78"/>
      <c r="BK135" s="78"/>
      <c r="BL135" s="78"/>
      <c r="BM135" s="78"/>
      <c r="BN135" s="78"/>
      <c r="BO135" s="78"/>
      <c r="BP135" s="80"/>
      <c r="BQ135" s="78"/>
      <c r="BR135" s="78"/>
      <c r="BS135" s="78"/>
      <c r="BT135" s="78"/>
      <c r="BU135" s="78"/>
      <c r="BV135" s="78"/>
      <c r="BW135" s="78"/>
      <c r="BX135" s="78"/>
      <c r="BY135" s="78"/>
      <c r="BZ135" s="78"/>
      <c r="CA135" s="78"/>
      <c r="CB135" s="78"/>
      <c r="CC135" s="78"/>
    </row>
    <row r="136" spans="1:81" s="76" customFormat="1" ht="15" customHeight="1" x14ac:dyDescent="0.2">
      <c r="A136" s="400" t="s">
        <v>140</v>
      </c>
      <c r="B136" s="204" t="s">
        <v>141</v>
      </c>
      <c r="C136" s="36"/>
      <c r="D136" s="216"/>
      <c r="E136" s="217"/>
      <c r="F136" s="218"/>
      <c r="G136" s="54"/>
      <c r="H136" s="218"/>
      <c r="I136" s="54"/>
      <c r="J136" s="218"/>
      <c r="K136" s="75"/>
      <c r="L136" s="75"/>
      <c r="M136" s="75"/>
      <c r="N136" s="75"/>
      <c r="AS136" s="78"/>
      <c r="AT136" s="78"/>
      <c r="AU136" s="78"/>
      <c r="AV136" s="79"/>
      <c r="AW136" s="80"/>
      <c r="AX136" s="78"/>
      <c r="AY136" s="78"/>
      <c r="AZ136" s="78"/>
      <c r="BA136" s="79"/>
      <c r="BB136" s="79"/>
      <c r="BC136" s="79"/>
      <c r="BD136" s="79"/>
      <c r="BE136" s="79"/>
      <c r="BF136" s="79"/>
      <c r="BG136" s="78"/>
      <c r="BH136" s="78"/>
      <c r="BI136" s="78"/>
      <c r="BJ136" s="78"/>
      <c r="BK136" s="78"/>
      <c r="BL136" s="78"/>
      <c r="BM136" s="78"/>
      <c r="BN136" s="78"/>
      <c r="BO136" s="78"/>
      <c r="BP136" s="80"/>
      <c r="BQ136" s="78"/>
      <c r="BR136" s="78"/>
      <c r="BS136" s="78"/>
      <c r="BT136" s="78"/>
      <c r="BU136" s="78"/>
      <c r="BV136" s="78"/>
      <c r="BW136" s="78"/>
      <c r="BX136" s="78"/>
      <c r="BY136" s="78"/>
      <c r="BZ136" s="78"/>
      <c r="CA136" s="78"/>
      <c r="CB136" s="78"/>
      <c r="CC136" s="78"/>
    </row>
    <row r="137" spans="1:81" s="76" customFormat="1" ht="25.5" customHeight="1" x14ac:dyDescent="0.2">
      <c r="A137" s="401"/>
      <c r="B137" s="208" t="s">
        <v>142</v>
      </c>
      <c r="C137" s="48"/>
      <c r="D137" s="222"/>
      <c r="E137" s="223"/>
      <c r="F137" s="224"/>
      <c r="G137" s="50"/>
      <c r="H137" s="224"/>
      <c r="I137" s="50"/>
      <c r="J137" s="224"/>
      <c r="K137" s="75"/>
      <c r="L137" s="75"/>
      <c r="M137" s="75"/>
      <c r="N137" s="75"/>
      <c r="AS137" s="78"/>
      <c r="AT137" s="78"/>
      <c r="AU137" s="78"/>
      <c r="AV137" s="79"/>
      <c r="AW137" s="80"/>
      <c r="AX137" s="78"/>
      <c r="AY137" s="78"/>
      <c r="AZ137" s="78"/>
      <c r="BA137" s="79"/>
      <c r="BB137" s="79"/>
      <c r="BC137" s="79"/>
      <c r="BD137" s="79"/>
      <c r="BE137" s="79"/>
      <c r="BF137" s="79"/>
      <c r="BG137" s="78"/>
      <c r="BH137" s="78"/>
      <c r="BI137" s="78"/>
      <c r="BJ137" s="78"/>
      <c r="BK137" s="78"/>
      <c r="BL137" s="78"/>
      <c r="BM137" s="78"/>
      <c r="BN137" s="78"/>
      <c r="BO137" s="78"/>
      <c r="BP137" s="80"/>
      <c r="BQ137" s="78"/>
      <c r="BR137" s="78"/>
      <c r="BS137" s="78"/>
      <c r="BT137" s="78"/>
      <c r="BU137" s="78"/>
      <c r="BV137" s="78"/>
      <c r="BW137" s="78"/>
      <c r="BX137" s="78"/>
      <c r="BY137" s="78"/>
      <c r="BZ137" s="78"/>
      <c r="CA137" s="78"/>
      <c r="CB137" s="78"/>
      <c r="CC137" s="78"/>
    </row>
    <row r="138" spans="1:81" s="78" customFormat="1" ht="56.25" customHeight="1" x14ac:dyDescent="0.2">
      <c r="A138" s="234" t="s">
        <v>143</v>
      </c>
      <c r="B138" s="235"/>
      <c r="C138" s="236"/>
      <c r="D138" s="236"/>
      <c r="E138" s="236"/>
      <c r="F138" s="236"/>
      <c r="G138" s="236"/>
      <c r="H138" s="236"/>
      <c r="I138" s="236"/>
      <c r="J138" s="236"/>
      <c r="K138" s="236"/>
      <c r="L138" s="236"/>
      <c r="M138" s="236"/>
      <c r="N138" s="236"/>
      <c r="AV138" s="79"/>
      <c r="AW138" s="80"/>
      <c r="BA138" s="79"/>
      <c r="BB138" s="79"/>
      <c r="BC138" s="79"/>
      <c r="BD138" s="79"/>
      <c r="BE138" s="79"/>
      <c r="BF138" s="79"/>
      <c r="BP138" s="80"/>
    </row>
    <row r="139" spans="1:81" s="78" customFormat="1" ht="18.75" customHeight="1" x14ac:dyDescent="0.2">
      <c r="A139" s="234" t="s">
        <v>144</v>
      </c>
      <c r="B139" s="235"/>
      <c r="C139" s="236"/>
      <c r="D139" s="236"/>
      <c r="E139" s="236"/>
      <c r="F139" s="236"/>
      <c r="G139" s="236"/>
      <c r="H139" s="236"/>
      <c r="I139" s="236"/>
      <c r="J139" s="236"/>
      <c r="K139" s="236"/>
      <c r="L139" s="236"/>
      <c r="M139" s="236"/>
      <c r="N139" s="236"/>
      <c r="AV139" s="79"/>
      <c r="AW139" s="80"/>
      <c r="BA139" s="79"/>
      <c r="BB139" s="79"/>
      <c r="BC139" s="79"/>
      <c r="BD139" s="79"/>
      <c r="BE139" s="79"/>
      <c r="BF139" s="79"/>
      <c r="BP139" s="80"/>
    </row>
    <row r="140" spans="1:81" s="83" customFormat="1" ht="34.5" customHeight="1" x14ac:dyDescent="0.2">
      <c r="A140" s="402" t="s">
        <v>33</v>
      </c>
      <c r="B140" s="385" t="s">
        <v>1</v>
      </c>
      <c r="C140" s="393" t="s">
        <v>14</v>
      </c>
      <c r="D140" s="394"/>
      <c r="E140" s="394"/>
      <c r="F140" s="394"/>
      <c r="G140" s="394"/>
      <c r="H140" s="394"/>
      <c r="I140" s="394"/>
      <c r="J140" s="394"/>
      <c r="K140" s="394"/>
      <c r="L140" s="394"/>
      <c r="M140" s="394"/>
      <c r="N140" s="394"/>
      <c r="O140" s="394"/>
      <c r="P140" s="394"/>
      <c r="Q140" s="394"/>
      <c r="R140" s="394"/>
      <c r="S140" s="394"/>
      <c r="T140" s="394"/>
      <c r="U140" s="395"/>
      <c r="V140" s="383" t="s">
        <v>145</v>
      </c>
      <c r="W140" s="384"/>
      <c r="X140" s="383" t="s">
        <v>146</v>
      </c>
      <c r="Y140" s="384"/>
      <c r="AS140" s="117"/>
      <c r="AT140" s="117"/>
      <c r="AU140" s="117"/>
      <c r="AV140" s="118"/>
      <c r="AW140" s="119"/>
      <c r="AX140" s="117"/>
      <c r="AY140" s="117"/>
      <c r="AZ140" s="117"/>
      <c r="BA140" s="79"/>
      <c r="BB140" s="79"/>
      <c r="BC140" s="79"/>
      <c r="BD140" s="79"/>
      <c r="BE140" s="79"/>
      <c r="BF140" s="79"/>
      <c r="BG140" s="117"/>
      <c r="BH140" s="117"/>
      <c r="BI140" s="117"/>
      <c r="BJ140" s="117"/>
      <c r="BK140" s="117"/>
      <c r="BL140" s="117"/>
      <c r="BM140" s="117"/>
      <c r="BN140" s="117"/>
      <c r="BO140" s="117"/>
      <c r="BP140" s="119"/>
      <c r="BQ140" s="117"/>
      <c r="BR140" s="117"/>
      <c r="BS140" s="117"/>
      <c r="BT140" s="117"/>
      <c r="BU140" s="117"/>
      <c r="BV140" s="117"/>
      <c r="BW140" s="117"/>
      <c r="BX140" s="117"/>
      <c r="BY140" s="117"/>
      <c r="BZ140" s="117"/>
      <c r="CA140" s="117"/>
      <c r="CB140" s="117"/>
      <c r="CC140" s="117"/>
    </row>
    <row r="141" spans="1:81" s="85" customFormat="1" ht="54" customHeight="1" x14ac:dyDescent="0.2">
      <c r="A141" s="403"/>
      <c r="B141" s="404"/>
      <c r="C141" s="237" t="s">
        <v>23</v>
      </c>
      <c r="D141" s="107" t="s">
        <v>24</v>
      </c>
      <c r="E141" s="238" t="s">
        <v>25</v>
      </c>
      <c r="F141" s="238" t="s">
        <v>26</v>
      </c>
      <c r="G141" s="238" t="s">
        <v>27</v>
      </c>
      <c r="H141" s="107" t="s">
        <v>28</v>
      </c>
      <c r="I141" s="107" t="s">
        <v>29</v>
      </c>
      <c r="J141" s="107" t="s">
        <v>30</v>
      </c>
      <c r="K141" s="107" t="s">
        <v>31</v>
      </c>
      <c r="L141" s="107" t="s">
        <v>2</v>
      </c>
      <c r="M141" s="107" t="s">
        <v>3</v>
      </c>
      <c r="N141" s="107" t="s">
        <v>32</v>
      </c>
      <c r="O141" s="107" t="s">
        <v>4</v>
      </c>
      <c r="P141" s="107" t="s">
        <v>5</v>
      </c>
      <c r="Q141" s="107" t="s">
        <v>6</v>
      </c>
      <c r="R141" s="107" t="s">
        <v>7</v>
      </c>
      <c r="S141" s="107" t="s">
        <v>8</v>
      </c>
      <c r="T141" s="107" t="s">
        <v>9</v>
      </c>
      <c r="U141" s="239" t="s">
        <v>10</v>
      </c>
      <c r="V141" s="240" t="s">
        <v>11</v>
      </c>
      <c r="W141" s="239" t="s">
        <v>12</v>
      </c>
      <c r="X141" s="240" t="s">
        <v>147</v>
      </c>
      <c r="Y141" s="239" t="s">
        <v>148</v>
      </c>
      <c r="Z141" s="83"/>
      <c r="AS141" s="241"/>
      <c r="AT141" s="241"/>
      <c r="AU141" s="241"/>
      <c r="AV141" s="118"/>
      <c r="AW141" s="119"/>
      <c r="AX141" s="241"/>
      <c r="AY141" s="241"/>
      <c r="AZ141" s="241"/>
      <c r="BA141" s="79"/>
      <c r="BB141" s="79"/>
      <c r="BC141" s="79"/>
      <c r="BD141" s="79"/>
      <c r="BE141" s="79"/>
      <c r="BF141" s="79"/>
      <c r="BG141" s="241"/>
      <c r="BH141" s="241"/>
      <c r="BI141" s="241"/>
      <c r="BJ141" s="241"/>
      <c r="BK141" s="241"/>
      <c r="BL141" s="241"/>
      <c r="BM141" s="241"/>
      <c r="BN141" s="241"/>
      <c r="BO141" s="241"/>
      <c r="BP141" s="119"/>
      <c r="BQ141" s="241"/>
      <c r="BR141" s="241"/>
      <c r="BS141" s="241"/>
      <c r="BT141" s="241"/>
      <c r="BU141" s="241"/>
      <c r="BV141" s="241"/>
      <c r="BW141" s="241"/>
      <c r="BX141" s="241"/>
      <c r="BY141" s="241"/>
      <c r="BZ141" s="241"/>
      <c r="CA141" s="241"/>
      <c r="CB141" s="241"/>
      <c r="CC141" s="241"/>
    </row>
    <row r="142" spans="1:81" s="83" customFormat="1" ht="22.5" customHeight="1" x14ac:dyDescent="0.2">
      <c r="A142" s="242" t="s">
        <v>52</v>
      </c>
      <c r="B142" s="4">
        <f>+SUM(C142:U142)</f>
        <v>2347</v>
      </c>
      <c r="C142" s="6">
        <f>+Enero!C142+Febrero!C142+MARZO!C142+'Abril '!C142+'Mayo '!C142+Junio!C142+Julio!C142+Agosto!C142+Septiembre!C142+'Octubre '!C142+Noviembre!C142+'Diciembre '!C142</f>
        <v>143</v>
      </c>
      <c r="D142" s="5">
        <f>+Enero!D142+Febrero!D142+MARZO!D142+'Abril '!D142+'Mayo '!D142+Junio!D142+Julio!D142+Agosto!D142+Septiembre!D142+'Octubre '!D142+Noviembre!D142+'Diciembre '!D142</f>
        <v>50</v>
      </c>
      <c r="E142" s="5">
        <f>+Enero!E142+Febrero!E142+MARZO!E142+'Abril '!E142+'Mayo '!E142+Junio!E142+Julio!E142+Agosto!E142+Septiembre!E142+'Octubre '!E142+Noviembre!E142+'Diciembre '!E142</f>
        <v>69</v>
      </c>
      <c r="F142" s="5">
        <f>+Enero!F142+Febrero!F142+MARZO!F142+'Abril '!F142+'Mayo '!F142+Junio!F142+Julio!F142+Agosto!F142+Septiembre!F142+'Octubre '!F142+Noviembre!F142+'Diciembre '!F142</f>
        <v>64</v>
      </c>
      <c r="G142" s="5">
        <f>+Enero!G142+Febrero!G142+MARZO!G142+'Abril '!G142+'Mayo '!G142+Junio!G142+Julio!G142+Agosto!G142+Septiembre!G142+'Octubre '!G142+Noviembre!G142+'Diciembre '!G142</f>
        <v>53</v>
      </c>
      <c r="H142" s="5">
        <f>+Enero!H142+Febrero!H142+MARZO!H142+'Abril '!H142+'Mayo '!H142+Junio!H142+Julio!H142+Agosto!H142+Septiembre!H142+'Octubre '!H142+Noviembre!H142+'Diciembre '!H142</f>
        <v>52</v>
      </c>
      <c r="I142" s="5">
        <f>+Enero!I142+Febrero!I142+MARZO!I142+'Abril '!I142+'Mayo '!I142+Junio!I142+Julio!I142+Agosto!I142+Septiembre!I142+'Octubre '!I142+Noviembre!I142+'Diciembre '!I142</f>
        <v>42</v>
      </c>
      <c r="J142" s="5">
        <f>+Enero!J142+Febrero!J142+MARZO!J142+'Abril '!J142+'Mayo '!J142+Junio!J142+Julio!J142+Agosto!J142+Septiembre!J142+'Octubre '!J142+Noviembre!J142+'Diciembre '!J142</f>
        <v>33</v>
      </c>
      <c r="K142" s="5">
        <f>+Enero!K142+Febrero!K142+MARZO!K142+'Abril '!K142+'Mayo '!K142+Junio!K142+Julio!K142+Agosto!K142+Septiembre!K142+'Octubre '!K142+Noviembre!K142+'Diciembre '!K142</f>
        <v>55</v>
      </c>
      <c r="L142" s="5">
        <f>+Enero!L142+Febrero!L142+MARZO!L142+'Abril '!L142+'Mayo '!L142+Junio!L142+Julio!L142+Agosto!L142+Septiembre!L142+'Octubre '!L142+Noviembre!L142+'Diciembre '!L142</f>
        <v>57</v>
      </c>
      <c r="M142" s="5">
        <f>+Enero!M142+Febrero!M142+MARZO!M142+'Abril '!M142+'Mayo '!M142+Junio!M142+Julio!M142+Agosto!M142+Septiembre!M142+'Octubre '!M142+Noviembre!M142+'Diciembre '!M142</f>
        <v>86</v>
      </c>
      <c r="N142" s="5">
        <f>+Enero!N142+Febrero!N142+MARZO!N142+'Abril '!N142+'Mayo '!N142+Junio!N142+Julio!N142+Agosto!N142+Septiembre!N142+'Octubre '!N142+Noviembre!N142+'Diciembre '!N142</f>
        <v>105</v>
      </c>
      <c r="O142" s="5">
        <f>+Enero!O142+Febrero!O142+MARZO!O142+'Abril '!O142+'Mayo '!O142+Junio!O142+Julio!O142+Agosto!O142+Septiembre!O142+'Octubre '!O142+Noviembre!O142+'Diciembre '!O142</f>
        <v>162</v>
      </c>
      <c r="P142" s="5">
        <f>+Enero!P142+Febrero!P142+MARZO!P142+'Abril '!P142+'Mayo '!P142+Junio!P142+Julio!P142+Agosto!P142+Septiembre!P142+'Octubre '!P142+Noviembre!P142+'Diciembre '!P142</f>
        <v>153</v>
      </c>
      <c r="Q142" s="5">
        <f>+Enero!Q142+Febrero!Q142+MARZO!Q142+'Abril '!Q142+'Mayo '!Q142+Junio!Q142+Julio!Q142+Agosto!Q142+Septiembre!Q142+'Octubre '!Q142+Noviembre!Q142+'Diciembre '!Q142</f>
        <v>153</v>
      </c>
      <c r="R142" s="5">
        <f>+Enero!R142+Febrero!R142+MARZO!R142+'Abril '!R142+'Mayo '!R142+Junio!R142+Julio!R142+Agosto!R142+Septiembre!R142+'Octubre '!R142+Noviembre!R142+'Diciembre '!R142</f>
        <v>194</v>
      </c>
      <c r="S142" s="5">
        <f>+Enero!S142+Febrero!S142+MARZO!S142+'Abril '!S142+'Mayo '!S142+Junio!S142+Julio!S142+Agosto!S142+Septiembre!S142+'Octubre '!S142+Noviembre!S142+'Diciembre '!S142</f>
        <v>254</v>
      </c>
      <c r="T142" s="5">
        <f>+Enero!T142+Febrero!T142+MARZO!T142+'Abril '!T142+'Mayo '!T142+Junio!T142+Julio!T142+Agosto!T142+Septiembre!T142+'Octubre '!T142+Noviembre!T142+'Diciembre '!T142</f>
        <v>226</v>
      </c>
      <c r="U142" s="7">
        <f>+Enero!U142+Febrero!U142+MARZO!U142+'Abril '!U142+'Mayo '!U142+Junio!U142+Julio!U142+Agosto!U142+Septiembre!U142+'Octubre '!U142+Noviembre!U142+'Diciembre '!U142</f>
        <v>396</v>
      </c>
      <c r="V142" s="93">
        <f>+Enero!V142+Febrero!V142+MARZO!V142+'Abril '!V142+'Mayo '!V142+Junio!V142+Julio!V142+Agosto!V142+Septiembre!V142+'Octubre '!V142+Noviembre!V142+'Diciembre '!V142</f>
        <v>1066</v>
      </c>
      <c r="W142" s="7">
        <f>+Enero!W142+Febrero!W142+MARZO!W142+'Abril '!W142+'Mayo '!W142+Junio!W142+Julio!W142+Agosto!W142+Septiembre!W142+'Octubre '!W142+Noviembre!W142+'Diciembre '!W142</f>
        <v>1281</v>
      </c>
      <c r="X142" s="93">
        <f>+Enero!X142+Febrero!X142+MARZO!X142+'Abril '!X142+'Mayo '!X142+Junio!X142+Julio!X142+Agosto!X142+Septiembre!X142+'Octubre '!X142+Noviembre!X142+'Diciembre '!X142</f>
        <v>997</v>
      </c>
      <c r="Y142" s="7">
        <f>+Enero!Y142+Febrero!Y142+MARZO!Y142+'Abril '!Y142+'Mayo '!Y142+Junio!Y142+Julio!Y142+Agosto!Y142+Septiembre!Y142+'Octubre '!Y142+Noviembre!Y142+'Diciembre '!Y142</f>
        <v>1350</v>
      </c>
      <c r="Z142" s="86" t="str">
        <f>$BA142&amp;"  "&amp;$BB142</f>
        <v xml:space="preserve">  </v>
      </c>
      <c r="AA142" s="86"/>
      <c r="AB142" s="86"/>
      <c r="AC142" s="86"/>
      <c r="AD142" s="3"/>
      <c r="AE142" s="3"/>
      <c r="AF142" s="3"/>
      <c r="AG142" s="3"/>
      <c r="AH142" s="3"/>
      <c r="AI142" s="86"/>
      <c r="AJ142" s="86"/>
      <c r="AK142" s="86"/>
      <c r="AL142" s="86"/>
      <c r="AM142" s="86"/>
      <c r="AN142" s="3"/>
      <c r="AO142" s="3"/>
      <c r="AP142" s="3"/>
      <c r="AQ142" s="3"/>
      <c r="AR142" s="3"/>
      <c r="AS142" s="3"/>
      <c r="AT142" s="3"/>
      <c r="AU142" s="3"/>
      <c r="AV142" s="3"/>
      <c r="AW142" s="87"/>
      <c r="AX142" s="3"/>
      <c r="AY142" s="3"/>
      <c r="AZ142" s="88"/>
      <c r="BA142" s="98" t="str">
        <f t="shared" ref="BA142:BA159" si="10">IF($B142&lt;&gt;($V142+$W142)," El número de consultas según sexo NO puede ser diferente al Total.","")</f>
        <v/>
      </c>
      <c r="BB142" s="98" t="str">
        <f>IF($B142&lt;&gt;($X142+$Y142)," El número de consultas según tipo atención NO puede ser diferente al Total.","")</f>
        <v/>
      </c>
      <c r="BC142" s="3"/>
      <c r="BD142" s="87">
        <f t="shared" ref="BD142:BD159" si="11">IF($B142&lt;&gt;($V142+$W142),1,0)</f>
        <v>0</v>
      </c>
      <c r="BE142" s="87">
        <f>IF($B142&lt;&gt;($X142+$Y142),1,0)</f>
        <v>0</v>
      </c>
      <c r="BF142" s="3"/>
      <c r="BG142" s="3"/>
      <c r="BH142" s="3"/>
      <c r="BI142" s="3"/>
      <c r="BJ142" s="3"/>
      <c r="BK142" s="3"/>
      <c r="BL142" s="3"/>
      <c r="BM142" s="3"/>
      <c r="BN142" s="3"/>
      <c r="BO142" s="3"/>
      <c r="BP142" s="87"/>
      <c r="BQ142" s="3"/>
      <c r="BR142" s="3"/>
      <c r="BS142" s="117"/>
      <c r="BT142" s="117"/>
      <c r="BU142" s="117"/>
      <c r="BV142" s="117"/>
      <c r="BW142" s="117"/>
      <c r="BX142" s="117"/>
      <c r="BY142" s="117"/>
      <c r="BZ142" s="117"/>
      <c r="CA142" s="117"/>
      <c r="CB142" s="117"/>
      <c r="CC142" s="117"/>
    </row>
    <row r="143" spans="1:81" s="117" customFormat="1" ht="22.5" customHeight="1" x14ac:dyDescent="0.2">
      <c r="A143" s="243" t="s">
        <v>34</v>
      </c>
      <c r="B143" s="55">
        <f>+SUM(C143:U143)</f>
        <v>0</v>
      </c>
      <c r="C143" s="56">
        <f>+Enero!C143+Febrero!C143+MARZO!C143+'Abril '!C143+'Mayo '!C143+Junio!C143+Julio!C143+Agosto!C143+Septiembre!C143+'Octubre '!C143+Noviembre!C143+'Diciembre '!C143</f>
        <v>0</v>
      </c>
      <c r="D143" s="57">
        <f>+Enero!D143+Febrero!D143+MARZO!D143+'Abril '!D143+'Mayo '!D143+Junio!D143+Julio!D143+Agosto!D143+Septiembre!D143+'Octubre '!D143+Noviembre!D143+'Diciembre '!D143</f>
        <v>0</v>
      </c>
      <c r="E143" s="57">
        <f>+Enero!E143+Febrero!E143+MARZO!E143+'Abril '!E143+'Mayo '!E143+Junio!E143+Julio!E143+Agosto!E143+Septiembre!E143+'Octubre '!E143+Noviembre!E143+'Diciembre '!E143</f>
        <v>0</v>
      </c>
      <c r="F143" s="57">
        <f>+Enero!F143+Febrero!F143+MARZO!F143+'Abril '!F143+'Mayo '!F143+Junio!F143+Julio!F143+Agosto!F143+Septiembre!F143+'Octubre '!F143+Noviembre!F143+'Diciembre '!F143</f>
        <v>0</v>
      </c>
      <c r="G143" s="57">
        <f>+Enero!G143+Febrero!G143+MARZO!G143+'Abril '!G143+'Mayo '!G143+Junio!G143+Julio!G143+Agosto!G143+Septiembre!G143+'Octubre '!G143+Noviembre!G143+'Diciembre '!G143</f>
        <v>0</v>
      </c>
      <c r="H143" s="57">
        <f>+Enero!H143+Febrero!H143+MARZO!H143+'Abril '!H143+'Mayo '!H143+Junio!H143+Julio!H143+Agosto!H143+Septiembre!H143+'Octubre '!H143+Noviembre!H143+'Diciembre '!H143</f>
        <v>0</v>
      </c>
      <c r="I143" s="57">
        <f>+Enero!I143+Febrero!I143+MARZO!I143+'Abril '!I143+'Mayo '!I143+Junio!I143+Julio!I143+Agosto!I143+Septiembre!I143+'Octubre '!I143+Noviembre!I143+'Diciembre '!I143</f>
        <v>0</v>
      </c>
      <c r="J143" s="57">
        <f>+Enero!J143+Febrero!J143+MARZO!J143+'Abril '!J143+'Mayo '!J143+Junio!J143+Julio!J143+Agosto!J143+Septiembre!J143+'Octubre '!J143+Noviembre!J143+'Diciembre '!J143</f>
        <v>0</v>
      </c>
      <c r="K143" s="57">
        <f>+Enero!K143+Febrero!K143+MARZO!K143+'Abril '!K143+'Mayo '!K143+Junio!K143+Julio!K143+Agosto!K143+Septiembre!K143+'Octubre '!K143+Noviembre!K143+'Diciembre '!K143</f>
        <v>0</v>
      </c>
      <c r="L143" s="57">
        <f>+Enero!L143+Febrero!L143+MARZO!L143+'Abril '!L143+'Mayo '!L143+Junio!L143+Julio!L143+Agosto!L143+Septiembre!L143+'Octubre '!L143+Noviembre!L143+'Diciembre '!L143</f>
        <v>0</v>
      </c>
      <c r="M143" s="57">
        <f>+Enero!M143+Febrero!M143+MARZO!M143+'Abril '!M143+'Mayo '!M143+Junio!M143+Julio!M143+Agosto!M143+Septiembre!M143+'Octubre '!M143+Noviembre!M143+'Diciembre '!M143</f>
        <v>0</v>
      </c>
      <c r="N143" s="57">
        <f>+Enero!N143+Febrero!N143+MARZO!N143+'Abril '!N143+'Mayo '!N143+Junio!N143+Julio!N143+Agosto!N143+Septiembre!N143+'Octubre '!N143+Noviembre!N143+'Diciembre '!N143</f>
        <v>0</v>
      </c>
      <c r="O143" s="57">
        <f>+Enero!O143+Febrero!O143+MARZO!O143+'Abril '!O143+'Mayo '!O143+Junio!O143+Julio!O143+Agosto!O143+Septiembre!O143+'Octubre '!O143+Noviembre!O143+'Diciembre '!O143</f>
        <v>0</v>
      </c>
      <c r="P143" s="57">
        <f>+Enero!P143+Febrero!P143+MARZO!P143+'Abril '!P143+'Mayo '!P143+Junio!P143+Julio!P143+Agosto!P143+Septiembre!P143+'Octubre '!P143+Noviembre!P143+'Diciembre '!P143</f>
        <v>0</v>
      </c>
      <c r="Q143" s="57">
        <f>+Enero!Q143+Febrero!Q143+MARZO!Q143+'Abril '!Q143+'Mayo '!Q143+Junio!Q143+Julio!Q143+Agosto!Q143+Septiembre!Q143+'Octubre '!Q143+Noviembre!Q143+'Diciembre '!Q143</f>
        <v>0</v>
      </c>
      <c r="R143" s="57">
        <f>+Enero!R143+Febrero!R143+MARZO!R143+'Abril '!R143+'Mayo '!R143+Junio!R143+Julio!R143+Agosto!R143+Septiembre!R143+'Octubre '!R143+Noviembre!R143+'Diciembre '!R143</f>
        <v>0</v>
      </c>
      <c r="S143" s="57">
        <f>+Enero!S143+Febrero!S143+MARZO!S143+'Abril '!S143+'Mayo '!S143+Junio!S143+Julio!S143+Agosto!S143+Septiembre!S143+'Octubre '!S143+Noviembre!S143+'Diciembre '!S143</f>
        <v>0</v>
      </c>
      <c r="T143" s="57">
        <f>+Enero!T143+Febrero!T143+MARZO!T143+'Abril '!T143+'Mayo '!T143+Junio!T143+Julio!T143+Agosto!T143+Septiembre!T143+'Octubre '!T143+Noviembre!T143+'Diciembre '!T143</f>
        <v>0</v>
      </c>
      <c r="U143" s="58">
        <f>+Enero!U143+Febrero!U143+MARZO!U143+'Abril '!U143+'Mayo '!U143+Junio!U143+Julio!U143+Agosto!U143+Septiembre!U143+'Octubre '!U143+Noviembre!U143+'Diciembre '!U143</f>
        <v>0</v>
      </c>
      <c r="V143" s="59">
        <f>+Enero!V143+Febrero!V143+MARZO!V143+'Abril '!V143+'Mayo '!V143+Junio!V143+Julio!V143+Agosto!V143+Septiembre!V143+'Octubre '!V143+Noviembre!V143+'Diciembre '!V143</f>
        <v>0</v>
      </c>
      <c r="W143" s="58">
        <f>+Enero!W143+Febrero!W143+MARZO!W143+'Abril '!W143+'Mayo '!W143+Junio!W143+Julio!W143+Agosto!W143+Septiembre!W143+'Octubre '!W143+Noviembre!W143+'Diciembre '!W143</f>
        <v>0</v>
      </c>
      <c r="X143" s="59">
        <f>+Enero!X143+Febrero!X143+MARZO!X143+'Abril '!X143+'Mayo '!X143+Junio!X143+Julio!X143+Agosto!X143+Septiembre!X143+'Octubre '!X143+Noviembre!X143+'Diciembre '!X143</f>
        <v>0</v>
      </c>
      <c r="Y143" s="7">
        <f>+Enero!Y143+Febrero!Y143+MARZO!Y143+'Abril '!Y143+'Mayo '!Y143+Junio!Y143+Julio!Y143+Agosto!Y143+Septiembre!Y143+'Octubre '!Y143+Noviembre!Y143+'Diciembre '!Y143</f>
        <v>0</v>
      </c>
      <c r="Z143" s="86" t="str">
        <f>$BA143&amp;"  "&amp;$BB143</f>
        <v xml:space="preserve">  </v>
      </c>
      <c r="AA143" s="86"/>
      <c r="AB143" s="86"/>
      <c r="AC143" s="86"/>
      <c r="AD143" s="3"/>
      <c r="AE143" s="3"/>
      <c r="AF143" s="3"/>
      <c r="AG143" s="3"/>
      <c r="AH143" s="3"/>
      <c r="AI143" s="86"/>
      <c r="AJ143" s="86"/>
      <c r="AK143" s="86"/>
      <c r="AL143" s="86"/>
      <c r="AM143" s="86"/>
      <c r="AN143" s="3"/>
      <c r="AO143" s="3"/>
      <c r="AP143" s="3"/>
      <c r="AQ143" s="3"/>
      <c r="AR143" s="3"/>
      <c r="AS143" s="3"/>
      <c r="AT143" s="3"/>
      <c r="AU143" s="3"/>
      <c r="AV143" s="3"/>
      <c r="AW143" s="87"/>
      <c r="AX143" s="3"/>
      <c r="AY143" s="3"/>
      <c r="AZ143" s="88"/>
      <c r="BA143" s="98" t="str">
        <f t="shared" si="10"/>
        <v/>
      </c>
      <c r="BB143" s="98" t="str">
        <f>IF($B143&lt;&gt;($X143+$Y143)," El número de consultas según tipo atención NO puede ser diferente al Total.","")</f>
        <v/>
      </c>
      <c r="BC143" s="3"/>
      <c r="BD143" s="87">
        <f t="shared" si="11"/>
        <v>0</v>
      </c>
      <c r="BE143" s="87">
        <f>IF($B143&lt;&gt;($X143+$Y143),1,0)</f>
        <v>0</v>
      </c>
      <c r="BF143" s="3"/>
      <c r="BG143" s="3"/>
      <c r="BH143" s="3"/>
      <c r="BI143" s="3"/>
      <c r="BJ143" s="3"/>
      <c r="BK143" s="3"/>
      <c r="BL143" s="3"/>
      <c r="BM143" s="3"/>
      <c r="BN143" s="3"/>
      <c r="BO143" s="3"/>
      <c r="BP143" s="87"/>
      <c r="BQ143" s="3"/>
      <c r="BR143" s="3"/>
    </row>
    <row r="144" spans="1:81" s="83" customFormat="1" ht="31.5" customHeight="1" x14ac:dyDescent="0.2">
      <c r="A144" s="244" t="s">
        <v>149</v>
      </c>
      <c r="B144" s="8">
        <f t="shared" ref="B144:B159" si="12">+SUM(C144:U144)</f>
        <v>7</v>
      </c>
      <c r="C144" s="12">
        <f>+Enero!C144+Febrero!C144+MARZO!C144+'Abril '!C144+'Mayo '!C144+Junio!C144+Julio!C144+Agosto!C144+Septiembre!C144+'Octubre '!C144+Noviembre!C144+'Diciembre '!C144</f>
        <v>0</v>
      </c>
      <c r="D144" s="10">
        <f>+Enero!D144+Febrero!D144+MARZO!D144+'Abril '!D144+'Mayo '!D144+Junio!D144+Julio!D144+Agosto!D144+Septiembre!D144+'Octubre '!D144+Noviembre!D144+'Diciembre '!D144</f>
        <v>0</v>
      </c>
      <c r="E144" s="10">
        <f>+Enero!E144+Febrero!E144+MARZO!E144+'Abril '!E144+'Mayo '!E144+Junio!E144+Julio!E144+Agosto!E144+Septiembre!E144+'Octubre '!E144+Noviembre!E144+'Diciembre '!E144</f>
        <v>2</v>
      </c>
      <c r="F144" s="10">
        <f>+Enero!F144+Febrero!F144+MARZO!F144+'Abril '!F144+'Mayo '!F144+Junio!F144+Julio!F144+Agosto!F144+Septiembre!F144+'Octubre '!F144+Noviembre!F144+'Diciembre '!F144</f>
        <v>0</v>
      </c>
      <c r="G144" s="10">
        <f>+Enero!G144+Febrero!G144+MARZO!G144+'Abril '!G144+'Mayo '!G144+Junio!G144+Julio!G144+Agosto!G144+Septiembre!G144+'Octubre '!G144+Noviembre!G144+'Diciembre '!G144</f>
        <v>0</v>
      </c>
      <c r="H144" s="10">
        <f>+Enero!H144+Febrero!H144+MARZO!H144+'Abril '!H144+'Mayo '!H144+Junio!H144+Julio!H144+Agosto!H144+Septiembre!H144+'Octubre '!H144+Noviembre!H144+'Diciembre '!H144</f>
        <v>0</v>
      </c>
      <c r="I144" s="10">
        <f>+Enero!I144+Febrero!I144+MARZO!I144+'Abril '!I144+'Mayo '!I144+Junio!I144+Julio!I144+Agosto!I144+Septiembre!I144+'Octubre '!I144+Noviembre!I144+'Diciembre '!I144</f>
        <v>0</v>
      </c>
      <c r="J144" s="10">
        <f>+Enero!J144+Febrero!J144+MARZO!J144+'Abril '!J144+'Mayo '!J144+Junio!J144+Julio!J144+Agosto!J144+Septiembre!J144+'Octubre '!J144+Noviembre!J144+'Diciembre '!J144</f>
        <v>0</v>
      </c>
      <c r="K144" s="10">
        <f>+Enero!K144+Febrero!K144+MARZO!K144+'Abril '!K144+'Mayo '!K144+Junio!K144+Julio!K144+Agosto!K144+Septiembre!K144+'Octubre '!K144+Noviembre!K144+'Diciembre '!K144</f>
        <v>1</v>
      </c>
      <c r="L144" s="10">
        <f>+Enero!L144+Febrero!L144+MARZO!L144+'Abril '!L144+'Mayo '!L144+Junio!L144+Julio!L144+Agosto!L144+Septiembre!L144+'Octubre '!L144+Noviembre!L144+'Diciembre '!L144</f>
        <v>1</v>
      </c>
      <c r="M144" s="10">
        <f>+Enero!M144+Febrero!M144+MARZO!M144+'Abril '!M144+'Mayo '!M144+Junio!M144+Julio!M144+Agosto!M144+Septiembre!M144+'Octubre '!M144+Noviembre!M144+'Diciembre '!M144</f>
        <v>0</v>
      </c>
      <c r="N144" s="10">
        <f>+Enero!N144+Febrero!N144+MARZO!N144+'Abril '!N144+'Mayo '!N144+Junio!N144+Julio!N144+Agosto!N144+Septiembre!N144+'Octubre '!N144+Noviembre!N144+'Diciembre '!N144</f>
        <v>0</v>
      </c>
      <c r="O144" s="10">
        <f>+Enero!O144+Febrero!O144+MARZO!O144+'Abril '!O144+'Mayo '!O144+Junio!O144+Julio!O144+Agosto!O144+Septiembre!O144+'Octubre '!O144+Noviembre!O144+'Diciembre '!O144</f>
        <v>1</v>
      </c>
      <c r="P144" s="10">
        <f>+Enero!P144+Febrero!P144+MARZO!P144+'Abril '!P144+'Mayo '!P144+Junio!P144+Julio!P144+Agosto!P144+Septiembre!P144+'Octubre '!P144+Noviembre!P144+'Diciembre '!P144</f>
        <v>2</v>
      </c>
      <c r="Q144" s="10">
        <f>+Enero!Q144+Febrero!Q144+MARZO!Q144+'Abril '!Q144+'Mayo '!Q144+Junio!Q144+Julio!Q144+Agosto!Q144+Septiembre!Q144+'Octubre '!Q144+Noviembre!Q144+'Diciembre '!Q144</f>
        <v>0</v>
      </c>
      <c r="R144" s="10">
        <f>+Enero!R144+Febrero!R144+MARZO!R144+'Abril '!R144+'Mayo '!R144+Junio!R144+Julio!R144+Agosto!R144+Septiembre!R144+'Octubre '!R144+Noviembre!R144+'Diciembre '!R144</f>
        <v>0</v>
      </c>
      <c r="S144" s="10">
        <f>+Enero!S144+Febrero!S144+MARZO!S144+'Abril '!S144+'Mayo '!S144+Junio!S144+Julio!S144+Agosto!S144+Septiembre!S144+'Octubre '!S144+Noviembre!S144+'Diciembre '!S144</f>
        <v>0</v>
      </c>
      <c r="T144" s="10">
        <f>+Enero!T144+Febrero!T144+MARZO!T144+'Abril '!T144+'Mayo '!T144+Junio!T144+Julio!T144+Agosto!T144+Septiembre!T144+'Octubre '!T144+Noviembre!T144+'Diciembre '!T144</f>
        <v>0</v>
      </c>
      <c r="U144" s="13">
        <f>+Enero!U144+Febrero!U144+MARZO!U144+'Abril '!U144+'Mayo '!U144+Junio!U144+Julio!U144+Agosto!U144+Septiembre!U144+'Octubre '!U144+Noviembre!U144+'Diciembre '!U144</f>
        <v>0</v>
      </c>
      <c r="V144" s="9">
        <f>+Enero!V144+Febrero!V144+MARZO!V144+'Abril '!V144+'Mayo '!V144+Junio!V144+Julio!V144+Agosto!V144+Septiembre!V144+'Octubre '!V144+Noviembre!V144+'Diciembre '!V144</f>
        <v>7</v>
      </c>
      <c r="W144" s="13">
        <f>+Enero!W144+Febrero!W144+MARZO!W144+'Abril '!W144+'Mayo '!W144+Junio!W144+Julio!W144+Agosto!W144+Septiembre!W144+'Octubre '!W144+Noviembre!W144+'Diciembre '!W144</f>
        <v>0</v>
      </c>
      <c r="X144" s="9">
        <f>+Enero!X144+Febrero!X144+MARZO!X144+'Abril '!X144+'Mayo '!X144+Junio!X144+Julio!X144+Agosto!X144+Septiembre!X144+'Octubre '!X144+Noviembre!X144+'Diciembre '!X144</f>
        <v>1</v>
      </c>
      <c r="Y144" s="13">
        <f>+Enero!Y144+Febrero!Y144+MARZO!Y144+'Abril '!Y144+'Mayo '!Y144+Junio!Y144+Julio!Y144+Agosto!Y144+Septiembre!Y144+'Octubre '!Y144+Noviembre!Y144+'Diciembre '!Y144</f>
        <v>6</v>
      </c>
      <c r="Z144" s="86" t="str">
        <f t="shared" ref="Z144:Z158" si="13">$BA144&amp;"  "&amp;$BB144</f>
        <v xml:space="preserve">  </v>
      </c>
      <c r="AA144" s="86"/>
      <c r="AB144" s="86"/>
      <c r="AC144" s="86"/>
      <c r="AD144" s="3"/>
      <c r="AE144" s="3"/>
      <c r="AF144" s="3"/>
      <c r="AG144" s="3"/>
      <c r="AH144" s="3"/>
      <c r="AI144" s="86"/>
      <c r="AJ144" s="86"/>
      <c r="AK144" s="86"/>
      <c r="AL144" s="86"/>
      <c r="AM144" s="86"/>
      <c r="AN144" s="3"/>
      <c r="AO144" s="3"/>
      <c r="AP144" s="3"/>
      <c r="AQ144" s="3"/>
      <c r="AR144" s="3"/>
      <c r="AS144" s="3"/>
      <c r="AT144" s="3"/>
      <c r="AU144" s="3"/>
      <c r="AV144" s="3"/>
      <c r="AW144" s="87"/>
      <c r="AX144" s="3"/>
      <c r="AY144" s="3"/>
      <c r="AZ144" s="88"/>
      <c r="BA144" s="98" t="str">
        <f t="shared" si="10"/>
        <v/>
      </c>
      <c r="BB144" s="160" t="str">
        <f t="shared" ref="BB144:BB159" si="14">IF($B144&lt;&gt;($X144+$Y144)," El número de consultas según tipo atención NO puede ser diferente al Total.","")</f>
        <v/>
      </c>
      <c r="BC144" s="3"/>
      <c r="BD144" s="87">
        <f t="shared" si="11"/>
        <v>0</v>
      </c>
      <c r="BE144" s="87">
        <f t="shared" ref="BE144:BE159" si="15">IF($B144&lt;&gt;($X144+$Y144),1,0)</f>
        <v>0</v>
      </c>
      <c r="BF144" s="3"/>
      <c r="BG144" s="117"/>
      <c r="BH144" s="117"/>
      <c r="BI144" s="117"/>
      <c r="BJ144" s="117"/>
      <c r="BK144" s="117"/>
      <c r="BL144" s="117"/>
      <c r="BM144" s="117"/>
      <c r="BN144" s="117"/>
      <c r="BO144" s="117"/>
      <c r="BP144" s="119"/>
      <c r="BQ144" s="117"/>
      <c r="BR144" s="117"/>
      <c r="BS144" s="117"/>
      <c r="BT144" s="117"/>
      <c r="BU144" s="117"/>
      <c r="BV144" s="117"/>
      <c r="BW144" s="117"/>
      <c r="BX144" s="117"/>
      <c r="BY144" s="117"/>
      <c r="BZ144" s="117"/>
      <c r="CA144" s="117"/>
      <c r="CB144" s="117"/>
      <c r="CC144" s="117"/>
    </row>
    <row r="145" spans="1:81" s="83" customFormat="1" ht="18" customHeight="1" x14ac:dyDescent="0.2">
      <c r="A145" s="245" t="s">
        <v>150</v>
      </c>
      <c r="B145" s="14">
        <f t="shared" si="12"/>
        <v>23</v>
      </c>
      <c r="C145" s="19">
        <f>+Enero!C145+Febrero!C145+MARZO!C145+'Abril '!C145+'Mayo '!C145+Junio!C145+Julio!C145+Agosto!C145+Septiembre!C145+'Octubre '!C145+Noviembre!C145+'Diciembre '!C145</f>
        <v>0</v>
      </c>
      <c r="D145" s="17">
        <f>+Enero!D145+Febrero!D145+MARZO!D145+'Abril '!D145+'Mayo '!D145+Junio!D145+Julio!D145+Agosto!D145+Septiembre!D145+'Octubre '!D145+Noviembre!D145+'Diciembre '!D145</f>
        <v>0</v>
      </c>
      <c r="E145" s="21">
        <f>+Enero!E145+Febrero!E145+MARZO!E145+'Abril '!E145+'Mayo '!E145+Junio!E145+Julio!E145+Agosto!E145+Septiembre!E145+'Octubre '!E145+Noviembre!E145+'Diciembre '!E145</f>
        <v>0</v>
      </c>
      <c r="F145" s="17">
        <f>+Enero!F145+Febrero!F145+MARZO!F145+'Abril '!F145+'Mayo '!F145+Junio!F145+Julio!F145+Agosto!F145+Septiembre!F145+'Octubre '!F145+Noviembre!F145+'Diciembre '!F145</f>
        <v>0</v>
      </c>
      <c r="G145" s="17">
        <f>+Enero!G145+Febrero!G145+MARZO!G145+'Abril '!G145+'Mayo '!G145+Junio!G145+Julio!G145+Agosto!G145+Septiembre!G145+'Octubre '!G145+Noviembre!G145+'Diciembre '!G145</f>
        <v>0</v>
      </c>
      <c r="H145" s="17">
        <f>+Enero!H145+Febrero!H145+MARZO!H145+'Abril '!H145+'Mayo '!H145+Junio!H145+Julio!H145+Agosto!H145+Septiembre!H145+'Octubre '!H145+Noviembre!H145+'Diciembre '!H145</f>
        <v>0</v>
      </c>
      <c r="I145" s="17">
        <f>+Enero!I145+Febrero!I145+MARZO!I145+'Abril '!I145+'Mayo '!I145+Junio!I145+Julio!I145+Agosto!I145+Septiembre!I145+'Octubre '!I145+Noviembre!I145+'Diciembre '!I145</f>
        <v>0</v>
      </c>
      <c r="J145" s="17">
        <f>+Enero!J145+Febrero!J145+MARZO!J145+'Abril '!J145+'Mayo '!J145+Junio!J145+Julio!J145+Agosto!J145+Septiembre!J145+'Octubre '!J145+Noviembre!J145+'Diciembre '!J145</f>
        <v>0</v>
      </c>
      <c r="K145" s="17">
        <f>+Enero!K145+Febrero!K145+MARZO!K145+'Abril '!K145+'Mayo '!K145+Junio!K145+Julio!K145+Agosto!K145+Septiembre!K145+'Octubre '!K145+Noviembre!K145+'Diciembre '!K145</f>
        <v>0</v>
      </c>
      <c r="L145" s="17">
        <f>+Enero!L145+Febrero!L145+MARZO!L145+'Abril '!L145+'Mayo '!L145+Junio!L145+Julio!L145+Agosto!L145+Septiembre!L145+'Octubre '!L145+Noviembre!L145+'Diciembre '!L145</f>
        <v>1</v>
      </c>
      <c r="M145" s="17">
        <f>+Enero!M145+Febrero!M145+MARZO!M145+'Abril '!M145+'Mayo '!M145+Junio!M145+Julio!M145+Agosto!M145+Septiembre!M145+'Octubre '!M145+Noviembre!M145+'Diciembre '!M145</f>
        <v>0</v>
      </c>
      <c r="N145" s="17">
        <f>+Enero!N145+Febrero!N145+MARZO!N145+'Abril '!N145+'Mayo '!N145+Junio!N145+Julio!N145+Agosto!N145+Septiembre!N145+'Octubre '!N145+Noviembre!N145+'Diciembre '!N145</f>
        <v>1</v>
      </c>
      <c r="O145" s="21">
        <f>+Enero!O145+Febrero!O145+MARZO!O145+'Abril '!O145+'Mayo '!O145+Junio!O145+Julio!O145+Agosto!O145+Septiembre!O145+'Octubre '!O145+Noviembre!O145+'Diciembre '!O145</f>
        <v>0</v>
      </c>
      <c r="P145" s="17">
        <f>+Enero!P145+Febrero!P145+MARZO!P145+'Abril '!P145+'Mayo '!P145+Junio!P145+Julio!P145+Agosto!P145+Septiembre!P145+'Octubre '!P145+Noviembre!P145+'Diciembre '!P145</f>
        <v>3</v>
      </c>
      <c r="Q145" s="17">
        <f>+Enero!Q145+Febrero!Q145+MARZO!Q145+'Abril '!Q145+'Mayo '!Q145+Junio!Q145+Julio!Q145+Agosto!Q145+Septiembre!Q145+'Octubre '!Q145+Noviembre!Q145+'Diciembre '!Q145</f>
        <v>1</v>
      </c>
      <c r="R145" s="17">
        <f>+Enero!R145+Febrero!R145+MARZO!R145+'Abril '!R145+'Mayo '!R145+Junio!R145+Julio!R145+Agosto!R145+Septiembre!R145+'Octubre '!R145+Noviembre!R145+'Diciembre '!R145</f>
        <v>6</v>
      </c>
      <c r="S145" s="17">
        <f>+Enero!S145+Febrero!S145+MARZO!S145+'Abril '!S145+'Mayo '!S145+Junio!S145+Julio!S145+Agosto!S145+Septiembre!S145+'Octubre '!S145+Noviembre!S145+'Diciembre '!S145</f>
        <v>6</v>
      </c>
      <c r="T145" s="17">
        <f>+Enero!T145+Febrero!T145+MARZO!T145+'Abril '!T145+'Mayo '!T145+Junio!T145+Julio!T145+Agosto!T145+Septiembre!T145+'Octubre '!T145+Noviembre!T145+'Diciembre '!T145</f>
        <v>5</v>
      </c>
      <c r="U145" s="20">
        <f>+Enero!U145+Febrero!U145+MARZO!U145+'Abril '!U145+'Mayo '!U145+Junio!U145+Julio!U145+Agosto!U145+Septiembre!U145+'Octubre '!U145+Noviembre!U145+'Diciembre '!U145</f>
        <v>0</v>
      </c>
      <c r="V145" s="21">
        <f>+Enero!V145+Febrero!V145+MARZO!V145+'Abril '!V145+'Mayo '!V145+Junio!V145+Julio!V145+Agosto!V145+Septiembre!V145+'Octubre '!V145+Noviembre!V145+'Diciembre '!V145</f>
        <v>11</v>
      </c>
      <c r="W145" s="20">
        <f>+Enero!W145+Febrero!W145+MARZO!W145+'Abril '!W145+'Mayo '!W145+Junio!W145+Julio!W145+Agosto!W145+Septiembre!W145+'Octubre '!W145+Noviembre!W145+'Diciembre '!W145</f>
        <v>12</v>
      </c>
      <c r="X145" s="21">
        <f>+Enero!X145+Febrero!X145+MARZO!X145+'Abril '!X145+'Mayo '!X145+Junio!X145+Julio!X145+Agosto!X145+Septiembre!X145+'Octubre '!X145+Noviembre!X145+'Diciembre '!X145</f>
        <v>10</v>
      </c>
      <c r="Y145" s="20">
        <f>+Enero!Y145+Febrero!Y145+MARZO!Y145+'Abril '!Y145+'Mayo '!Y145+Junio!Y145+Julio!Y145+Agosto!Y145+Septiembre!Y145+'Octubre '!Y145+Noviembre!Y145+'Diciembre '!Y145</f>
        <v>13</v>
      </c>
      <c r="Z145" s="86" t="str">
        <f t="shared" si="13"/>
        <v xml:space="preserve">  </v>
      </c>
      <c r="AA145" s="86"/>
      <c r="AB145" s="86"/>
      <c r="AC145" s="86"/>
      <c r="AD145" s="3"/>
      <c r="AE145" s="3"/>
      <c r="AF145" s="3"/>
      <c r="AG145" s="3"/>
      <c r="AH145" s="3"/>
      <c r="AI145" s="86"/>
      <c r="AJ145" s="86"/>
      <c r="AK145" s="86"/>
      <c r="AL145" s="86"/>
      <c r="AM145" s="86"/>
      <c r="AN145" s="3"/>
      <c r="AO145" s="3"/>
      <c r="AP145" s="3"/>
      <c r="AQ145" s="3"/>
      <c r="AR145" s="3"/>
      <c r="AS145" s="3"/>
      <c r="AT145" s="3"/>
      <c r="AU145" s="3"/>
      <c r="AV145" s="3"/>
      <c r="AW145" s="87"/>
      <c r="AX145" s="3"/>
      <c r="AY145" s="3"/>
      <c r="AZ145" s="88"/>
      <c r="BA145" s="98" t="str">
        <f t="shared" si="10"/>
        <v/>
      </c>
      <c r="BB145" s="160" t="str">
        <f t="shared" si="14"/>
        <v/>
      </c>
      <c r="BC145" s="3"/>
      <c r="BD145" s="87">
        <f t="shared" si="11"/>
        <v>0</v>
      </c>
      <c r="BE145" s="87">
        <f t="shared" si="15"/>
        <v>0</v>
      </c>
      <c r="BF145" s="3"/>
      <c r="BG145" s="117"/>
      <c r="BH145" s="117"/>
      <c r="BI145" s="117"/>
      <c r="BJ145" s="117"/>
      <c r="BK145" s="117"/>
      <c r="BL145" s="117"/>
      <c r="BM145" s="117"/>
      <c r="BN145" s="117"/>
      <c r="BO145" s="117"/>
      <c r="BP145" s="119"/>
      <c r="BQ145" s="117"/>
      <c r="BR145" s="117"/>
      <c r="BS145" s="117"/>
      <c r="BT145" s="117"/>
      <c r="BU145" s="117"/>
      <c r="BV145" s="117"/>
      <c r="BW145" s="117"/>
      <c r="BX145" s="117"/>
      <c r="BY145" s="117"/>
      <c r="BZ145" s="117"/>
      <c r="CA145" s="117"/>
      <c r="CB145" s="117"/>
      <c r="CC145" s="117"/>
    </row>
    <row r="146" spans="1:81" s="248" customFormat="1" ht="18" customHeight="1" x14ac:dyDescent="0.2">
      <c r="A146" s="245" t="s">
        <v>151</v>
      </c>
      <c r="B146" s="14">
        <f t="shared" si="12"/>
        <v>318</v>
      </c>
      <c r="C146" s="19">
        <f>+Enero!C146+Febrero!C146+MARZO!C146+'Abril '!C146+'Mayo '!C146+Junio!C146+Julio!C146+Agosto!C146+Septiembre!C146+'Octubre '!C146+Noviembre!C146+'Diciembre '!C146</f>
        <v>0</v>
      </c>
      <c r="D146" s="17">
        <f>+Enero!D146+Febrero!D146+MARZO!D146+'Abril '!D146+'Mayo '!D146+Junio!D146+Julio!D146+Agosto!D146+Septiembre!D146+'Octubre '!D146+Noviembre!D146+'Diciembre '!D146</f>
        <v>0</v>
      </c>
      <c r="E146" s="21">
        <f>+Enero!E146+Febrero!E146+MARZO!E146+'Abril '!E146+'Mayo '!E146+Junio!E146+Julio!E146+Agosto!E146+Septiembre!E146+'Octubre '!E146+Noviembre!E146+'Diciembre '!E146</f>
        <v>0</v>
      </c>
      <c r="F146" s="17">
        <f>+Enero!F146+Febrero!F146+MARZO!F146+'Abril '!F146+'Mayo '!F146+Junio!F146+Julio!F146+Agosto!F146+Septiembre!F146+'Octubre '!F146+Noviembre!F146+'Diciembre '!F146</f>
        <v>0</v>
      </c>
      <c r="G146" s="17">
        <f>+Enero!G146+Febrero!G146+MARZO!G146+'Abril '!G146+'Mayo '!G146+Junio!G146+Julio!G146+Agosto!G146+Septiembre!G146+'Octubre '!G146+Noviembre!G146+'Diciembre '!G146</f>
        <v>0</v>
      </c>
      <c r="H146" s="17">
        <f>+Enero!H146+Febrero!H146+MARZO!H146+'Abril '!H146+'Mayo '!H146+Junio!H146+Julio!H146+Agosto!H146+Septiembre!H146+'Octubre '!H146+Noviembre!H146+'Diciembre '!H146</f>
        <v>0</v>
      </c>
      <c r="I146" s="17">
        <f>+Enero!I146+Febrero!I146+MARZO!I146+'Abril '!I146+'Mayo '!I146+Junio!I146+Julio!I146+Agosto!I146+Septiembre!I146+'Octubre '!I146+Noviembre!I146+'Diciembre '!I146</f>
        <v>1</v>
      </c>
      <c r="J146" s="17">
        <f>+Enero!J146+Febrero!J146+MARZO!J146+'Abril '!J146+'Mayo '!J146+Junio!J146+Julio!J146+Agosto!J146+Septiembre!J146+'Octubre '!J146+Noviembre!J146+'Diciembre '!J146</f>
        <v>0</v>
      </c>
      <c r="K146" s="17">
        <f>+Enero!K146+Febrero!K146+MARZO!K146+'Abril '!K146+'Mayo '!K146+Junio!K146+Julio!K146+Agosto!K146+Septiembre!K146+'Octubre '!K146+Noviembre!K146+'Diciembre '!K146</f>
        <v>4</v>
      </c>
      <c r="L146" s="17">
        <f>+Enero!L146+Febrero!L146+MARZO!L146+'Abril '!L146+'Mayo '!L146+Junio!L146+Julio!L146+Agosto!L146+Septiembre!L146+'Octubre '!L146+Noviembre!L146+'Diciembre '!L146</f>
        <v>3</v>
      </c>
      <c r="M146" s="17">
        <f>+Enero!M146+Febrero!M146+MARZO!M146+'Abril '!M146+'Mayo '!M146+Junio!M146+Julio!M146+Agosto!M146+Septiembre!M146+'Octubre '!M146+Noviembre!M146+'Diciembre '!M146</f>
        <v>5</v>
      </c>
      <c r="N146" s="17">
        <f>+Enero!N146+Febrero!N146+MARZO!N146+'Abril '!N146+'Mayo '!N146+Junio!N146+Julio!N146+Agosto!N146+Septiembre!N146+'Octubre '!N146+Noviembre!N146+'Diciembre '!N146</f>
        <v>11</v>
      </c>
      <c r="O146" s="21">
        <f>+Enero!O146+Febrero!O146+MARZO!O146+'Abril '!O146+'Mayo '!O146+Junio!O146+Julio!O146+Agosto!O146+Septiembre!O146+'Octubre '!O146+Noviembre!O146+'Diciembre '!O146</f>
        <v>18</v>
      </c>
      <c r="P146" s="17">
        <f>+Enero!P146+Febrero!P146+MARZO!P146+'Abril '!P146+'Mayo '!P146+Junio!P146+Julio!P146+Agosto!P146+Septiembre!P146+'Octubre '!P146+Noviembre!P146+'Diciembre '!P146</f>
        <v>14</v>
      </c>
      <c r="Q146" s="17">
        <f>+Enero!Q146+Febrero!Q146+MARZO!Q146+'Abril '!Q146+'Mayo '!Q146+Junio!Q146+Julio!Q146+Agosto!Q146+Septiembre!Q146+'Octubre '!Q146+Noviembre!Q146+'Diciembre '!Q146</f>
        <v>26</v>
      </c>
      <c r="R146" s="17">
        <f>+Enero!R146+Febrero!R146+MARZO!R146+'Abril '!R146+'Mayo '!R146+Junio!R146+Julio!R146+Agosto!R146+Septiembre!R146+'Octubre '!R146+Noviembre!R146+'Diciembre '!R146</f>
        <v>44</v>
      </c>
      <c r="S146" s="17">
        <f>+Enero!S146+Febrero!S146+MARZO!S146+'Abril '!S146+'Mayo '!S146+Junio!S146+Julio!S146+Agosto!S146+Septiembre!S146+'Octubre '!S146+Noviembre!S146+'Diciembre '!S146</f>
        <v>60</v>
      </c>
      <c r="T146" s="17">
        <f>+Enero!T146+Febrero!T146+MARZO!T146+'Abril '!T146+'Mayo '!T146+Junio!T146+Julio!T146+Agosto!T146+Septiembre!T146+'Octubre '!T146+Noviembre!T146+'Diciembre '!T146</f>
        <v>52</v>
      </c>
      <c r="U146" s="20">
        <f>+Enero!U146+Febrero!U146+MARZO!U146+'Abril '!U146+'Mayo '!U146+Junio!U146+Julio!U146+Agosto!U146+Septiembre!U146+'Octubre '!U146+Noviembre!U146+'Diciembre '!U146</f>
        <v>80</v>
      </c>
      <c r="V146" s="21">
        <f>+Enero!V146+Febrero!V146+MARZO!V146+'Abril '!V146+'Mayo '!V146+Junio!V146+Julio!V146+Agosto!V146+Septiembre!V146+'Octubre '!V146+Noviembre!V146+'Diciembre '!V146</f>
        <v>175</v>
      </c>
      <c r="W146" s="20">
        <f>+Enero!W146+Febrero!W146+MARZO!W146+'Abril '!W146+'Mayo '!W146+Junio!W146+Julio!W146+Agosto!W146+Septiembre!W146+'Octubre '!W146+Noviembre!W146+'Diciembre '!W146</f>
        <v>143</v>
      </c>
      <c r="X146" s="21">
        <f>+Enero!X146+Febrero!X146+MARZO!X146+'Abril '!X146+'Mayo '!X146+Junio!X146+Julio!X146+Agosto!X146+Septiembre!X146+'Octubre '!X146+Noviembre!X146+'Diciembre '!X146</f>
        <v>91</v>
      </c>
      <c r="Y146" s="20">
        <f>+Enero!Y146+Febrero!Y146+MARZO!Y146+'Abril '!Y146+'Mayo '!Y146+Junio!Y146+Julio!Y146+Agosto!Y146+Septiembre!Y146+'Octubre '!Y146+Noviembre!Y146+'Diciembre '!Y146</f>
        <v>227</v>
      </c>
      <c r="Z146" s="86" t="str">
        <f t="shared" si="13"/>
        <v xml:space="preserve">  </v>
      </c>
      <c r="AA146" s="86"/>
      <c r="AB146" s="86"/>
      <c r="AC146" s="86"/>
      <c r="AD146" s="3"/>
      <c r="AE146" s="3"/>
      <c r="AF146" s="3"/>
      <c r="AG146" s="3"/>
      <c r="AH146" s="3"/>
      <c r="AI146" s="86"/>
      <c r="AJ146" s="86"/>
      <c r="AK146" s="86"/>
      <c r="AL146" s="86"/>
      <c r="AM146" s="86"/>
      <c r="AN146" s="3"/>
      <c r="AO146" s="3"/>
      <c r="AP146" s="3"/>
      <c r="AQ146" s="3"/>
      <c r="AR146" s="3"/>
      <c r="AS146" s="3"/>
      <c r="AT146" s="3"/>
      <c r="AU146" s="3"/>
      <c r="AV146" s="3"/>
      <c r="AW146" s="87"/>
      <c r="AX146" s="3"/>
      <c r="AY146" s="3"/>
      <c r="AZ146" s="88"/>
      <c r="BA146" s="98" t="str">
        <f t="shared" si="10"/>
        <v/>
      </c>
      <c r="BB146" s="160" t="str">
        <f t="shared" si="14"/>
        <v/>
      </c>
      <c r="BC146" s="3"/>
      <c r="BD146" s="87">
        <f t="shared" si="11"/>
        <v>0</v>
      </c>
      <c r="BE146" s="87">
        <f t="shared" si="15"/>
        <v>0</v>
      </c>
      <c r="BF146" s="3"/>
      <c r="BG146" s="246"/>
      <c r="BH146" s="246"/>
      <c r="BI146" s="246"/>
      <c r="BJ146" s="246"/>
      <c r="BK146" s="246"/>
      <c r="BL146" s="246"/>
      <c r="BM146" s="246"/>
      <c r="BN146" s="246"/>
      <c r="BO146" s="246"/>
      <c r="BP146" s="247"/>
      <c r="BQ146" s="246"/>
      <c r="BR146" s="246"/>
      <c r="BS146" s="246"/>
      <c r="BT146" s="246"/>
      <c r="BU146" s="246"/>
      <c r="BV146" s="246"/>
      <c r="BW146" s="246"/>
      <c r="BX146" s="246"/>
      <c r="BY146" s="246"/>
      <c r="BZ146" s="246"/>
      <c r="CA146" s="246"/>
      <c r="CB146" s="246"/>
      <c r="CC146" s="246"/>
    </row>
    <row r="147" spans="1:81" s="248" customFormat="1" ht="18" customHeight="1" x14ac:dyDescent="0.2">
      <c r="A147" s="245" t="s">
        <v>152</v>
      </c>
      <c r="B147" s="14">
        <f t="shared" si="12"/>
        <v>15</v>
      </c>
      <c r="C147" s="19">
        <f>+Enero!C147+Febrero!C147+MARZO!C147+'Abril '!C147+'Mayo '!C147+Junio!C147+Julio!C147+Agosto!C147+Septiembre!C147+'Octubre '!C147+Noviembre!C147+'Diciembre '!C147</f>
        <v>0</v>
      </c>
      <c r="D147" s="17">
        <f>+Enero!D147+Febrero!D147+MARZO!D147+'Abril '!D147+'Mayo '!D147+Junio!D147+Julio!D147+Agosto!D147+Septiembre!D147+'Octubre '!D147+Noviembre!D147+'Diciembre '!D147</f>
        <v>0</v>
      </c>
      <c r="E147" s="21">
        <f>+Enero!E147+Febrero!E147+MARZO!E147+'Abril '!E147+'Mayo '!E147+Junio!E147+Julio!E147+Agosto!E147+Septiembre!E147+'Octubre '!E147+Noviembre!E147+'Diciembre '!E147</f>
        <v>0</v>
      </c>
      <c r="F147" s="17">
        <f>+Enero!F147+Febrero!F147+MARZO!F147+'Abril '!F147+'Mayo '!F147+Junio!F147+Julio!F147+Agosto!F147+Septiembre!F147+'Octubre '!F147+Noviembre!F147+'Diciembre '!F147</f>
        <v>0</v>
      </c>
      <c r="G147" s="17">
        <f>+Enero!G147+Febrero!G147+MARZO!G147+'Abril '!G147+'Mayo '!G147+Junio!G147+Julio!G147+Agosto!G147+Septiembre!G147+'Octubre '!G147+Noviembre!G147+'Diciembre '!G147</f>
        <v>0</v>
      </c>
      <c r="H147" s="17">
        <f>+Enero!H147+Febrero!H147+MARZO!H147+'Abril '!H147+'Mayo '!H147+Junio!H147+Julio!H147+Agosto!H147+Septiembre!H147+'Octubre '!H147+Noviembre!H147+'Diciembre '!H147</f>
        <v>0</v>
      </c>
      <c r="I147" s="17">
        <f>+Enero!I147+Febrero!I147+MARZO!I147+'Abril '!I147+'Mayo '!I147+Junio!I147+Julio!I147+Agosto!I147+Septiembre!I147+'Octubre '!I147+Noviembre!I147+'Diciembre '!I147</f>
        <v>0</v>
      </c>
      <c r="J147" s="17">
        <f>+Enero!J147+Febrero!J147+MARZO!J147+'Abril '!J147+'Mayo '!J147+Junio!J147+Julio!J147+Agosto!J147+Septiembre!J147+'Octubre '!J147+Noviembre!J147+'Diciembre '!J147</f>
        <v>0</v>
      </c>
      <c r="K147" s="17">
        <f>+Enero!K147+Febrero!K147+MARZO!K147+'Abril '!K147+'Mayo '!K147+Junio!K147+Julio!K147+Agosto!K147+Septiembre!K147+'Octubre '!K147+Noviembre!K147+'Diciembre '!K147</f>
        <v>0</v>
      </c>
      <c r="L147" s="17">
        <f>+Enero!L147+Febrero!L147+MARZO!L147+'Abril '!L147+'Mayo '!L147+Junio!L147+Julio!L147+Agosto!L147+Septiembre!L147+'Octubre '!L147+Noviembre!L147+'Diciembre '!L147</f>
        <v>2</v>
      </c>
      <c r="M147" s="17">
        <f>+Enero!M147+Febrero!M147+MARZO!M147+'Abril '!M147+'Mayo '!M147+Junio!M147+Julio!M147+Agosto!M147+Septiembre!M147+'Octubre '!M147+Noviembre!M147+'Diciembre '!M147</f>
        <v>0</v>
      </c>
      <c r="N147" s="17">
        <f>+Enero!N147+Febrero!N147+MARZO!N147+'Abril '!N147+'Mayo '!N147+Junio!N147+Julio!N147+Agosto!N147+Septiembre!N147+'Octubre '!N147+Noviembre!N147+'Diciembre '!N147</f>
        <v>0</v>
      </c>
      <c r="O147" s="21">
        <f>+Enero!O147+Febrero!O147+MARZO!O147+'Abril '!O147+'Mayo '!O147+Junio!O147+Julio!O147+Agosto!O147+Septiembre!O147+'Octubre '!O147+Noviembre!O147+'Diciembre '!O147</f>
        <v>0</v>
      </c>
      <c r="P147" s="17">
        <f>+Enero!P147+Febrero!P147+MARZO!P147+'Abril '!P147+'Mayo '!P147+Junio!P147+Julio!P147+Agosto!P147+Septiembre!P147+'Octubre '!P147+Noviembre!P147+'Diciembre '!P147</f>
        <v>2</v>
      </c>
      <c r="Q147" s="17">
        <f>+Enero!Q147+Febrero!Q147+MARZO!Q147+'Abril '!Q147+'Mayo '!Q147+Junio!Q147+Julio!Q147+Agosto!Q147+Septiembre!Q147+'Octubre '!Q147+Noviembre!Q147+'Diciembre '!Q147</f>
        <v>1</v>
      </c>
      <c r="R147" s="17">
        <f>+Enero!R147+Febrero!R147+MARZO!R147+'Abril '!R147+'Mayo '!R147+Junio!R147+Julio!R147+Agosto!R147+Septiembre!R147+'Octubre '!R147+Noviembre!R147+'Diciembre '!R147</f>
        <v>2</v>
      </c>
      <c r="S147" s="17">
        <f>+Enero!S147+Febrero!S147+MARZO!S147+'Abril '!S147+'Mayo '!S147+Junio!S147+Julio!S147+Agosto!S147+Septiembre!S147+'Octubre '!S147+Noviembre!S147+'Diciembre '!S147</f>
        <v>3</v>
      </c>
      <c r="T147" s="17">
        <f>+Enero!T147+Febrero!T147+MARZO!T147+'Abril '!T147+'Mayo '!T147+Junio!T147+Julio!T147+Agosto!T147+Septiembre!T147+'Octubre '!T147+Noviembre!T147+'Diciembre '!T147</f>
        <v>2</v>
      </c>
      <c r="U147" s="20">
        <f>+Enero!U147+Febrero!U147+MARZO!U147+'Abril '!U147+'Mayo '!U147+Junio!U147+Julio!U147+Agosto!U147+Septiembre!U147+'Octubre '!U147+Noviembre!U147+'Diciembre '!U147</f>
        <v>3</v>
      </c>
      <c r="V147" s="21">
        <f>+Enero!V147+Febrero!V147+MARZO!V147+'Abril '!V147+'Mayo '!V147+Junio!V147+Julio!V147+Agosto!V147+Septiembre!V147+'Octubre '!V147+Noviembre!V147+'Diciembre '!V147</f>
        <v>5</v>
      </c>
      <c r="W147" s="20">
        <f>+Enero!W147+Febrero!W147+MARZO!W147+'Abril '!W147+'Mayo '!W147+Junio!W147+Julio!W147+Agosto!W147+Septiembre!W147+'Octubre '!W147+Noviembre!W147+'Diciembre '!W147</f>
        <v>10</v>
      </c>
      <c r="X147" s="21">
        <f>+Enero!X147+Febrero!X147+MARZO!X147+'Abril '!X147+'Mayo '!X147+Junio!X147+Julio!X147+Agosto!X147+Septiembre!X147+'Octubre '!X147+Noviembre!X147+'Diciembre '!X147</f>
        <v>0</v>
      </c>
      <c r="Y147" s="20">
        <f>+Enero!Y147+Febrero!Y147+MARZO!Y147+'Abril '!Y147+'Mayo '!Y147+Junio!Y147+Julio!Y147+Agosto!Y147+Septiembre!Y147+'Octubre '!Y147+Noviembre!Y147+'Diciembre '!Y147</f>
        <v>15</v>
      </c>
      <c r="Z147" s="86" t="str">
        <f t="shared" si="13"/>
        <v xml:space="preserve">  </v>
      </c>
      <c r="AA147" s="86"/>
      <c r="AB147" s="86"/>
      <c r="AC147" s="86"/>
      <c r="AD147" s="3"/>
      <c r="AE147" s="3"/>
      <c r="AF147" s="3"/>
      <c r="AG147" s="3"/>
      <c r="AH147" s="3"/>
      <c r="AI147" s="86"/>
      <c r="AJ147" s="86"/>
      <c r="AK147" s="86"/>
      <c r="AL147" s="86"/>
      <c r="AM147" s="86"/>
      <c r="AN147" s="3"/>
      <c r="AO147" s="3"/>
      <c r="AP147" s="3"/>
      <c r="AQ147" s="3"/>
      <c r="AR147" s="3"/>
      <c r="AS147" s="3"/>
      <c r="AT147" s="3"/>
      <c r="AU147" s="3"/>
      <c r="AV147" s="3"/>
      <c r="AW147" s="87"/>
      <c r="AX147" s="3"/>
      <c r="AY147" s="3"/>
      <c r="AZ147" s="88"/>
      <c r="BA147" s="98" t="str">
        <f t="shared" si="10"/>
        <v/>
      </c>
      <c r="BB147" s="160" t="str">
        <f t="shared" si="14"/>
        <v/>
      </c>
      <c r="BC147" s="3"/>
      <c r="BD147" s="87">
        <f t="shared" si="11"/>
        <v>0</v>
      </c>
      <c r="BE147" s="87">
        <f t="shared" si="15"/>
        <v>0</v>
      </c>
      <c r="BF147" s="3"/>
      <c r="BG147" s="246"/>
      <c r="BH147" s="246"/>
      <c r="BI147" s="246"/>
      <c r="BJ147" s="246"/>
      <c r="BK147" s="246"/>
      <c r="BL147" s="246"/>
      <c r="BM147" s="246"/>
      <c r="BN147" s="246"/>
      <c r="BO147" s="246"/>
      <c r="BP147" s="247"/>
      <c r="BQ147" s="246"/>
      <c r="BR147" s="246"/>
      <c r="BS147" s="246"/>
      <c r="BT147" s="246"/>
      <c r="BU147" s="246"/>
      <c r="BV147" s="246"/>
      <c r="BW147" s="246"/>
      <c r="BX147" s="246"/>
      <c r="BY147" s="246"/>
      <c r="BZ147" s="246"/>
      <c r="CA147" s="246"/>
      <c r="CB147" s="246"/>
      <c r="CC147" s="246"/>
    </row>
    <row r="148" spans="1:81" s="248" customFormat="1" ht="18" customHeight="1" x14ac:dyDescent="0.2">
      <c r="A148" s="245" t="s">
        <v>153</v>
      </c>
      <c r="B148" s="14">
        <f t="shared" si="12"/>
        <v>1</v>
      </c>
      <c r="C148" s="19">
        <f>+Enero!C148+Febrero!C148+MARZO!C148+'Abril '!C148+'Mayo '!C148+Junio!C148+Julio!C148+Agosto!C148+Septiembre!C148+'Octubre '!C148+Noviembre!C148+'Diciembre '!C148</f>
        <v>0</v>
      </c>
      <c r="D148" s="17">
        <f>+Enero!D148+Febrero!D148+MARZO!D148+'Abril '!D148+'Mayo '!D148+Junio!D148+Julio!D148+Agosto!D148+Septiembre!D148+'Octubre '!D148+Noviembre!D148+'Diciembre '!D148</f>
        <v>0</v>
      </c>
      <c r="E148" s="21">
        <f>+Enero!E148+Febrero!E148+MARZO!E148+'Abril '!E148+'Mayo '!E148+Junio!E148+Julio!E148+Agosto!E148+Septiembre!E148+'Octubre '!E148+Noviembre!E148+'Diciembre '!E148</f>
        <v>0</v>
      </c>
      <c r="F148" s="17">
        <f>+Enero!F148+Febrero!F148+MARZO!F148+'Abril '!F148+'Mayo '!F148+Junio!F148+Julio!F148+Agosto!F148+Septiembre!F148+'Octubre '!F148+Noviembre!F148+'Diciembre '!F148</f>
        <v>0</v>
      </c>
      <c r="G148" s="17">
        <f>+Enero!G148+Febrero!G148+MARZO!G148+'Abril '!G148+'Mayo '!G148+Junio!G148+Julio!G148+Agosto!G148+Septiembre!G148+'Octubre '!G148+Noviembre!G148+'Diciembre '!G148</f>
        <v>0</v>
      </c>
      <c r="H148" s="17">
        <f>+Enero!H148+Febrero!H148+MARZO!H148+'Abril '!H148+'Mayo '!H148+Junio!H148+Julio!H148+Agosto!H148+Septiembre!H148+'Octubre '!H148+Noviembre!H148+'Diciembre '!H148</f>
        <v>0</v>
      </c>
      <c r="I148" s="17">
        <f>+Enero!I148+Febrero!I148+MARZO!I148+'Abril '!I148+'Mayo '!I148+Junio!I148+Julio!I148+Agosto!I148+Septiembre!I148+'Octubre '!I148+Noviembre!I148+'Diciembre '!I148</f>
        <v>0</v>
      </c>
      <c r="J148" s="17">
        <f>+Enero!J148+Febrero!J148+MARZO!J148+'Abril '!J148+'Mayo '!J148+Junio!J148+Julio!J148+Agosto!J148+Septiembre!J148+'Octubre '!J148+Noviembre!J148+'Diciembre '!J148</f>
        <v>0</v>
      </c>
      <c r="K148" s="17">
        <f>+Enero!K148+Febrero!K148+MARZO!K148+'Abril '!K148+'Mayo '!K148+Junio!K148+Julio!K148+Agosto!K148+Septiembre!K148+'Octubre '!K148+Noviembre!K148+'Diciembre '!K148</f>
        <v>0</v>
      </c>
      <c r="L148" s="17">
        <f>+Enero!L148+Febrero!L148+MARZO!L148+'Abril '!L148+'Mayo '!L148+Junio!L148+Julio!L148+Agosto!L148+Septiembre!L148+'Octubre '!L148+Noviembre!L148+'Diciembre '!L148</f>
        <v>0</v>
      </c>
      <c r="M148" s="17">
        <f>+Enero!M148+Febrero!M148+MARZO!M148+'Abril '!M148+'Mayo '!M148+Junio!M148+Julio!M148+Agosto!M148+Septiembre!M148+'Octubre '!M148+Noviembre!M148+'Diciembre '!M148</f>
        <v>0</v>
      </c>
      <c r="N148" s="17">
        <f>+Enero!N148+Febrero!N148+MARZO!N148+'Abril '!N148+'Mayo '!N148+Junio!N148+Julio!N148+Agosto!N148+Septiembre!N148+'Octubre '!N148+Noviembre!N148+'Diciembre '!N148</f>
        <v>0</v>
      </c>
      <c r="O148" s="21">
        <f>+Enero!O148+Febrero!O148+MARZO!O148+'Abril '!O148+'Mayo '!O148+Junio!O148+Julio!O148+Agosto!O148+Septiembre!O148+'Octubre '!O148+Noviembre!O148+'Diciembre '!O148</f>
        <v>0</v>
      </c>
      <c r="P148" s="17">
        <f>+Enero!P148+Febrero!P148+MARZO!P148+'Abril '!P148+'Mayo '!P148+Junio!P148+Julio!P148+Agosto!P148+Septiembre!P148+'Octubre '!P148+Noviembre!P148+'Diciembre '!P148</f>
        <v>0</v>
      </c>
      <c r="Q148" s="17">
        <f>+Enero!Q148+Febrero!Q148+MARZO!Q148+'Abril '!Q148+'Mayo '!Q148+Junio!Q148+Julio!Q148+Agosto!Q148+Septiembre!Q148+'Octubre '!Q148+Noviembre!Q148+'Diciembre '!Q148</f>
        <v>0</v>
      </c>
      <c r="R148" s="17">
        <f>+Enero!R148+Febrero!R148+MARZO!R148+'Abril '!R148+'Mayo '!R148+Junio!R148+Julio!R148+Agosto!R148+Septiembre!R148+'Octubre '!R148+Noviembre!R148+'Diciembre '!R148</f>
        <v>1</v>
      </c>
      <c r="S148" s="17">
        <f>+Enero!S148+Febrero!S148+MARZO!S148+'Abril '!S148+'Mayo '!S148+Junio!S148+Julio!S148+Agosto!S148+Septiembre!S148+'Octubre '!S148+Noviembre!S148+'Diciembre '!S148</f>
        <v>0</v>
      </c>
      <c r="T148" s="17">
        <f>+Enero!T148+Febrero!T148+MARZO!T148+'Abril '!T148+'Mayo '!T148+Junio!T148+Julio!T148+Agosto!T148+Septiembre!T148+'Octubre '!T148+Noviembre!T148+'Diciembre '!T148</f>
        <v>0</v>
      </c>
      <c r="U148" s="20">
        <f>+Enero!U148+Febrero!U148+MARZO!U148+'Abril '!U148+'Mayo '!U148+Junio!U148+Julio!U148+Agosto!U148+Septiembre!U148+'Octubre '!U148+Noviembre!U148+'Diciembre '!U148</f>
        <v>0</v>
      </c>
      <c r="V148" s="21">
        <f>+Enero!V148+Febrero!V148+MARZO!V148+'Abril '!V148+'Mayo '!V148+Junio!V148+Julio!V148+Agosto!V148+Septiembre!V148+'Octubre '!V148+Noviembre!V148+'Diciembre '!V148</f>
        <v>1</v>
      </c>
      <c r="W148" s="20">
        <f>+Enero!W148+Febrero!W148+MARZO!W148+'Abril '!W148+'Mayo '!W148+Junio!W148+Julio!W148+Agosto!W148+Septiembre!W148+'Octubre '!W148+Noviembre!W148+'Diciembre '!W148</f>
        <v>0</v>
      </c>
      <c r="X148" s="21">
        <f>+Enero!X148+Febrero!X148+MARZO!X148+'Abril '!X148+'Mayo '!X148+Junio!X148+Julio!X148+Agosto!X148+Septiembre!X148+'Octubre '!X148+Noviembre!X148+'Diciembre '!X148</f>
        <v>0</v>
      </c>
      <c r="Y148" s="20">
        <f>+Enero!Y148+Febrero!Y148+MARZO!Y148+'Abril '!Y148+'Mayo '!Y148+Junio!Y148+Julio!Y148+Agosto!Y148+Septiembre!Y148+'Octubre '!Y148+Noviembre!Y148+'Diciembre '!Y148</f>
        <v>1</v>
      </c>
      <c r="Z148" s="86" t="str">
        <f t="shared" si="13"/>
        <v xml:space="preserve">  </v>
      </c>
      <c r="AA148" s="86"/>
      <c r="AB148" s="86"/>
      <c r="AC148" s="86"/>
      <c r="AD148" s="3"/>
      <c r="AE148" s="3"/>
      <c r="AF148" s="3"/>
      <c r="AG148" s="3"/>
      <c r="AH148" s="3"/>
      <c r="AI148" s="86"/>
      <c r="AJ148" s="86"/>
      <c r="AK148" s="86"/>
      <c r="AL148" s="86"/>
      <c r="AM148" s="86"/>
      <c r="AN148" s="3"/>
      <c r="AO148" s="3"/>
      <c r="AP148" s="3"/>
      <c r="AQ148" s="3"/>
      <c r="AR148" s="3"/>
      <c r="AS148" s="3"/>
      <c r="AT148" s="3"/>
      <c r="AU148" s="3"/>
      <c r="AV148" s="3"/>
      <c r="AW148" s="87"/>
      <c r="AX148" s="3"/>
      <c r="AY148" s="3"/>
      <c r="AZ148" s="88"/>
      <c r="BA148" s="98" t="str">
        <f t="shared" si="10"/>
        <v/>
      </c>
      <c r="BB148" s="160" t="str">
        <f t="shared" si="14"/>
        <v/>
      </c>
      <c r="BC148" s="3"/>
      <c r="BD148" s="87">
        <f t="shared" si="11"/>
        <v>0</v>
      </c>
      <c r="BE148" s="87">
        <f t="shared" si="15"/>
        <v>0</v>
      </c>
      <c r="BF148" s="3"/>
      <c r="BG148" s="246"/>
      <c r="BH148" s="246"/>
      <c r="BI148" s="246"/>
      <c r="BJ148" s="246"/>
      <c r="BK148" s="246"/>
      <c r="BL148" s="246"/>
      <c r="BM148" s="246"/>
      <c r="BN148" s="246"/>
      <c r="BO148" s="246"/>
      <c r="BP148" s="247"/>
      <c r="BQ148" s="246"/>
      <c r="BR148" s="246"/>
      <c r="BS148" s="246"/>
      <c r="BT148" s="246"/>
      <c r="BU148" s="246"/>
      <c r="BV148" s="246"/>
      <c r="BW148" s="246"/>
      <c r="BX148" s="246"/>
      <c r="BY148" s="246"/>
      <c r="BZ148" s="246"/>
      <c r="CA148" s="246"/>
      <c r="CB148" s="246"/>
      <c r="CC148" s="246"/>
    </row>
    <row r="149" spans="1:81" s="248" customFormat="1" ht="18" customHeight="1" x14ac:dyDescent="0.2">
      <c r="A149" s="245" t="s">
        <v>154</v>
      </c>
      <c r="B149" s="14">
        <f t="shared" si="12"/>
        <v>10</v>
      </c>
      <c r="C149" s="19">
        <f>+Enero!C149+Febrero!C149+MARZO!C149+'Abril '!C149+'Mayo '!C149+Junio!C149+Julio!C149+Agosto!C149+Septiembre!C149+'Octubre '!C149+Noviembre!C149+'Diciembre '!C149</f>
        <v>0</v>
      </c>
      <c r="D149" s="17">
        <f>+Enero!D149+Febrero!D149+MARZO!D149+'Abril '!D149+'Mayo '!D149+Junio!D149+Julio!D149+Agosto!D149+Septiembre!D149+'Octubre '!D149+Noviembre!D149+'Diciembre '!D149</f>
        <v>0</v>
      </c>
      <c r="E149" s="21">
        <f>+Enero!E149+Febrero!E149+MARZO!E149+'Abril '!E149+'Mayo '!E149+Junio!E149+Julio!E149+Agosto!E149+Septiembre!E149+'Octubre '!E149+Noviembre!E149+'Diciembre '!E149</f>
        <v>1</v>
      </c>
      <c r="F149" s="17">
        <f>+Enero!F149+Febrero!F149+MARZO!F149+'Abril '!F149+'Mayo '!F149+Junio!F149+Julio!F149+Agosto!F149+Septiembre!F149+'Octubre '!F149+Noviembre!F149+'Diciembre '!F149</f>
        <v>0</v>
      </c>
      <c r="G149" s="17">
        <f>+Enero!G149+Febrero!G149+MARZO!G149+'Abril '!G149+'Mayo '!G149+Junio!G149+Julio!G149+Agosto!G149+Septiembre!G149+'Octubre '!G149+Noviembre!G149+'Diciembre '!G149</f>
        <v>0</v>
      </c>
      <c r="H149" s="17">
        <f>+Enero!H149+Febrero!H149+MARZO!H149+'Abril '!H149+'Mayo '!H149+Junio!H149+Julio!H149+Agosto!H149+Septiembre!H149+'Octubre '!H149+Noviembre!H149+'Diciembre '!H149</f>
        <v>0</v>
      </c>
      <c r="I149" s="17">
        <f>+Enero!I149+Febrero!I149+MARZO!I149+'Abril '!I149+'Mayo '!I149+Junio!I149+Julio!I149+Agosto!I149+Septiembre!I149+'Octubre '!I149+Noviembre!I149+'Diciembre '!I149</f>
        <v>0</v>
      </c>
      <c r="J149" s="17">
        <f>+Enero!J149+Febrero!J149+MARZO!J149+'Abril '!J149+'Mayo '!J149+Junio!J149+Julio!J149+Agosto!J149+Septiembre!J149+'Octubre '!J149+Noviembre!J149+'Diciembre '!J149</f>
        <v>1</v>
      </c>
      <c r="K149" s="17">
        <f>+Enero!K149+Febrero!K149+MARZO!K149+'Abril '!K149+'Mayo '!K149+Junio!K149+Julio!K149+Agosto!K149+Septiembre!K149+'Octubre '!K149+Noviembre!K149+'Diciembre '!K149</f>
        <v>2</v>
      </c>
      <c r="L149" s="17">
        <f>+Enero!L149+Febrero!L149+MARZO!L149+'Abril '!L149+'Mayo '!L149+Junio!L149+Julio!L149+Agosto!L149+Septiembre!L149+'Octubre '!L149+Noviembre!L149+'Diciembre '!L149</f>
        <v>0</v>
      </c>
      <c r="M149" s="17">
        <f>+Enero!M149+Febrero!M149+MARZO!M149+'Abril '!M149+'Mayo '!M149+Junio!M149+Julio!M149+Agosto!M149+Septiembre!M149+'Octubre '!M149+Noviembre!M149+'Diciembre '!M149</f>
        <v>0</v>
      </c>
      <c r="N149" s="17">
        <f>+Enero!N149+Febrero!N149+MARZO!N149+'Abril '!N149+'Mayo '!N149+Junio!N149+Julio!N149+Agosto!N149+Septiembre!N149+'Octubre '!N149+Noviembre!N149+'Diciembre '!N149</f>
        <v>0</v>
      </c>
      <c r="O149" s="21">
        <f>+Enero!O149+Febrero!O149+MARZO!O149+'Abril '!O149+'Mayo '!O149+Junio!O149+Julio!O149+Agosto!O149+Septiembre!O149+'Octubre '!O149+Noviembre!O149+'Diciembre '!O149</f>
        <v>1</v>
      </c>
      <c r="P149" s="17">
        <f>+Enero!P149+Febrero!P149+MARZO!P149+'Abril '!P149+'Mayo '!P149+Junio!P149+Julio!P149+Agosto!P149+Septiembre!P149+'Octubre '!P149+Noviembre!P149+'Diciembre '!P149</f>
        <v>1</v>
      </c>
      <c r="Q149" s="17">
        <f>+Enero!Q149+Febrero!Q149+MARZO!Q149+'Abril '!Q149+'Mayo '!Q149+Junio!Q149+Julio!Q149+Agosto!Q149+Septiembre!Q149+'Octubre '!Q149+Noviembre!Q149+'Diciembre '!Q149</f>
        <v>1</v>
      </c>
      <c r="R149" s="17">
        <f>+Enero!R149+Febrero!R149+MARZO!R149+'Abril '!R149+'Mayo '!R149+Junio!R149+Julio!R149+Agosto!R149+Septiembre!R149+'Octubre '!R149+Noviembre!R149+'Diciembre '!R149</f>
        <v>0</v>
      </c>
      <c r="S149" s="17">
        <f>+Enero!S149+Febrero!S149+MARZO!S149+'Abril '!S149+'Mayo '!S149+Junio!S149+Julio!S149+Agosto!S149+Septiembre!S149+'Octubre '!S149+Noviembre!S149+'Diciembre '!S149</f>
        <v>0</v>
      </c>
      <c r="T149" s="17">
        <f>+Enero!T149+Febrero!T149+MARZO!T149+'Abril '!T149+'Mayo '!T149+Junio!T149+Julio!T149+Agosto!T149+Septiembre!T149+'Octubre '!T149+Noviembre!T149+'Diciembre '!T149</f>
        <v>2</v>
      </c>
      <c r="U149" s="20">
        <f>+Enero!U149+Febrero!U149+MARZO!U149+'Abril '!U149+'Mayo '!U149+Junio!U149+Julio!U149+Agosto!U149+Septiembre!U149+'Octubre '!U149+Noviembre!U149+'Diciembre '!U149</f>
        <v>1</v>
      </c>
      <c r="V149" s="21">
        <f>+Enero!V149+Febrero!V149+MARZO!V149+'Abril '!V149+'Mayo '!V149+Junio!V149+Julio!V149+Agosto!V149+Septiembre!V149+'Octubre '!V149+Noviembre!V149+'Diciembre '!V149</f>
        <v>6</v>
      </c>
      <c r="W149" s="20">
        <f>+Enero!W149+Febrero!W149+MARZO!W149+'Abril '!W149+'Mayo '!W149+Junio!W149+Julio!W149+Agosto!W149+Septiembre!W149+'Octubre '!W149+Noviembre!W149+'Diciembre '!W149</f>
        <v>4</v>
      </c>
      <c r="X149" s="21">
        <f>+Enero!X149+Febrero!X149+MARZO!X149+'Abril '!X149+'Mayo '!X149+Junio!X149+Julio!X149+Agosto!X149+Septiembre!X149+'Octubre '!X149+Noviembre!X149+'Diciembre '!X149</f>
        <v>2</v>
      </c>
      <c r="Y149" s="20">
        <f>+Enero!Y149+Febrero!Y149+MARZO!Y149+'Abril '!Y149+'Mayo '!Y149+Junio!Y149+Julio!Y149+Agosto!Y149+Septiembre!Y149+'Octubre '!Y149+Noviembre!Y149+'Diciembre '!Y149</f>
        <v>8</v>
      </c>
      <c r="Z149" s="86" t="str">
        <f t="shared" si="13"/>
        <v xml:space="preserve">  </v>
      </c>
      <c r="AA149" s="86"/>
      <c r="AB149" s="86"/>
      <c r="AC149" s="86"/>
      <c r="AD149" s="3"/>
      <c r="AE149" s="3"/>
      <c r="AF149" s="3"/>
      <c r="AG149" s="3"/>
      <c r="AH149" s="3"/>
      <c r="AI149" s="86"/>
      <c r="AJ149" s="86"/>
      <c r="AK149" s="86"/>
      <c r="AL149" s="86"/>
      <c r="AM149" s="86"/>
      <c r="AN149" s="3"/>
      <c r="AO149" s="3"/>
      <c r="AP149" s="3"/>
      <c r="AQ149" s="3"/>
      <c r="AR149" s="3"/>
      <c r="AS149" s="3"/>
      <c r="AT149" s="3"/>
      <c r="AU149" s="3"/>
      <c r="AV149" s="3"/>
      <c r="AW149" s="87"/>
      <c r="AX149" s="3"/>
      <c r="AY149" s="3"/>
      <c r="AZ149" s="88"/>
      <c r="BA149" s="98" t="str">
        <f t="shared" si="10"/>
        <v/>
      </c>
      <c r="BB149" s="160" t="str">
        <f t="shared" si="14"/>
        <v/>
      </c>
      <c r="BC149" s="3"/>
      <c r="BD149" s="87">
        <f t="shared" si="11"/>
        <v>0</v>
      </c>
      <c r="BE149" s="87">
        <f t="shared" si="15"/>
        <v>0</v>
      </c>
      <c r="BF149" s="3"/>
      <c r="BG149" s="246"/>
      <c r="BH149" s="246"/>
      <c r="BI149" s="246"/>
      <c r="BJ149" s="246"/>
      <c r="BK149" s="246"/>
      <c r="BL149" s="246"/>
      <c r="BM149" s="246"/>
      <c r="BN149" s="246"/>
      <c r="BO149" s="246"/>
      <c r="BP149" s="247"/>
      <c r="BQ149" s="246"/>
      <c r="BR149" s="246"/>
      <c r="BS149" s="246"/>
      <c r="BT149" s="246"/>
      <c r="BU149" s="246"/>
      <c r="BV149" s="246"/>
      <c r="BW149" s="246"/>
      <c r="BX149" s="246"/>
      <c r="BY149" s="246"/>
      <c r="BZ149" s="246"/>
      <c r="CA149" s="246"/>
      <c r="CB149" s="246"/>
      <c r="CC149" s="246"/>
    </row>
    <row r="150" spans="1:81" s="248" customFormat="1" ht="18" customHeight="1" x14ac:dyDescent="0.2">
      <c r="A150" s="245" t="s">
        <v>155</v>
      </c>
      <c r="B150" s="14">
        <f t="shared" si="12"/>
        <v>0</v>
      </c>
      <c r="C150" s="19">
        <f>+Enero!C150+Febrero!C150+MARZO!C150+'Abril '!C150+'Mayo '!C150+Junio!C150+Julio!C150+Agosto!C150+Septiembre!C150+'Octubre '!C150+Noviembre!C150+'Diciembre '!C150</f>
        <v>0</v>
      </c>
      <c r="D150" s="17">
        <f>+Enero!D150+Febrero!D150+MARZO!D150+'Abril '!D150+'Mayo '!D150+Junio!D150+Julio!D150+Agosto!D150+Septiembre!D150+'Octubre '!D150+Noviembre!D150+'Diciembre '!D150</f>
        <v>0</v>
      </c>
      <c r="E150" s="21">
        <f>+Enero!E150+Febrero!E150+MARZO!E150+'Abril '!E150+'Mayo '!E150+Junio!E150+Julio!E150+Agosto!E150+Septiembre!E150+'Octubre '!E150+Noviembre!E150+'Diciembre '!E150</f>
        <v>0</v>
      </c>
      <c r="F150" s="17">
        <f>+Enero!F150+Febrero!F150+MARZO!F150+'Abril '!F150+'Mayo '!F150+Junio!F150+Julio!F150+Agosto!F150+Septiembre!F150+'Octubre '!F150+Noviembre!F150+'Diciembre '!F150</f>
        <v>0</v>
      </c>
      <c r="G150" s="17">
        <f>+Enero!G150+Febrero!G150+MARZO!G150+'Abril '!G150+'Mayo '!G150+Junio!G150+Julio!G150+Agosto!G150+Septiembre!G150+'Octubre '!G150+Noviembre!G150+'Diciembre '!G150</f>
        <v>0</v>
      </c>
      <c r="H150" s="17">
        <f>+Enero!H150+Febrero!H150+MARZO!H150+'Abril '!H150+'Mayo '!H150+Junio!H150+Julio!H150+Agosto!H150+Septiembre!H150+'Octubre '!H150+Noviembre!H150+'Diciembre '!H150</f>
        <v>0</v>
      </c>
      <c r="I150" s="17">
        <f>+Enero!I150+Febrero!I150+MARZO!I150+'Abril '!I150+'Mayo '!I150+Junio!I150+Julio!I150+Agosto!I150+Septiembre!I150+'Octubre '!I150+Noviembre!I150+'Diciembre '!I150</f>
        <v>0</v>
      </c>
      <c r="J150" s="17">
        <f>+Enero!J150+Febrero!J150+MARZO!J150+'Abril '!J150+'Mayo '!J150+Junio!J150+Julio!J150+Agosto!J150+Septiembre!J150+'Octubre '!J150+Noviembre!J150+'Diciembre '!J150</f>
        <v>0</v>
      </c>
      <c r="K150" s="17">
        <f>+Enero!K150+Febrero!K150+MARZO!K150+'Abril '!K150+'Mayo '!K150+Junio!K150+Julio!K150+Agosto!K150+Septiembre!K150+'Octubre '!K150+Noviembre!K150+'Diciembre '!K150</f>
        <v>0</v>
      </c>
      <c r="L150" s="17">
        <f>+Enero!L150+Febrero!L150+MARZO!L150+'Abril '!L150+'Mayo '!L150+Junio!L150+Julio!L150+Agosto!L150+Septiembre!L150+'Octubre '!L150+Noviembre!L150+'Diciembre '!L150</f>
        <v>0</v>
      </c>
      <c r="M150" s="17">
        <f>+Enero!M150+Febrero!M150+MARZO!M150+'Abril '!M150+'Mayo '!M150+Junio!M150+Julio!M150+Agosto!M150+Septiembre!M150+'Octubre '!M150+Noviembre!M150+'Diciembre '!M150</f>
        <v>0</v>
      </c>
      <c r="N150" s="17">
        <f>+Enero!N150+Febrero!N150+MARZO!N150+'Abril '!N150+'Mayo '!N150+Junio!N150+Julio!N150+Agosto!N150+Septiembre!N150+'Octubre '!N150+Noviembre!N150+'Diciembre '!N150</f>
        <v>0</v>
      </c>
      <c r="O150" s="21">
        <f>+Enero!O150+Febrero!O150+MARZO!O150+'Abril '!O150+'Mayo '!O150+Junio!O150+Julio!O150+Agosto!O150+Septiembre!O150+'Octubre '!O150+Noviembre!O150+'Diciembre '!O150</f>
        <v>0</v>
      </c>
      <c r="P150" s="17">
        <f>+Enero!P150+Febrero!P150+MARZO!P150+'Abril '!P150+'Mayo '!P150+Junio!P150+Julio!P150+Agosto!P150+Septiembre!P150+'Octubre '!P150+Noviembre!P150+'Diciembre '!P150</f>
        <v>0</v>
      </c>
      <c r="Q150" s="17">
        <f>+Enero!Q150+Febrero!Q150+MARZO!Q150+'Abril '!Q150+'Mayo '!Q150+Junio!Q150+Julio!Q150+Agosto!Q150+Septiembre!Q150+'Octubre '!Q150+Noviembre!Q150+'Diciembre '!Q150</f>
        <v>0</v>
      </c>
      <c r="R150" s="17">
        <f>+Enero!R150+Febrero!R150+MARZO!R150+'Abril '!R150+'Mayo '!R150+Junio!R150+Julio!R150+Agosto!R150+Septiembre!R150+'Octubre '!R150+Noviembre!R150+'Diciembre '!R150</f>
        <v>0</v>
      </c>
      <c r="S150" s="17">
        <f>+Enero!S150+Febrero!S150+MARZO!S150+'Abril '!S150+'Mayo '!S150+Junio!S150+Julio!S150+Agosto!S150+Septiembre!S150+'Octubre '!S150+Noviembre!S150+'Diciembre '!S150</f>
        <v>0</v>
      </c>
      <c r="T150" s="17">
        <f>+Enero!T150+Febrero!T150+MARZO!T150+'Abril '!T150+'Mayo '!T150+Junio!T150+Julio!T150+Agosto!T150+Septiembre!T150+'Octubre '!T150+Noviembre!T150+'Diciembre '!T150</f>
        <v>0</v>
      </c>
      <c r="U150" s="20">
        <f>+Enero!U150+Febrero!U150+MARZO!U150+'Abril '!U150+'Mayo '!U150+Junio!U150+Julio!U150+Agosto!U150+Septiembre!U150+'Octubre '!U150+Noviembre!U150+'Diciembre '!U150</f>
        <v>0</v>
      </c>
      <c r="V150" s="21">
        <f>+Enero!V150+Febrero!V150+MARZO!V150+'Abril '!V150+'Mayo '!V150+Junio!V150+Julio!V150+Agosto!V150+Septiembre!V150+'Octubre '!V150+Noviembre!V150+'Diciembre '!V150</f>
        <v>0</v>
      </c>
      <c r="W150" s="20">
        <f>+Enero!W150+Febrero!W150+MARZO!W150+'Abril '!W150+'Mayo '!W150+Junio!W150+Julio!W150+Agosto!W150+Septiembre!W150+'Octubre '!W150+Noviembre!W150+'Diciembre '!W150</f>
        <v>0</v>
      </c>
      <c r="X150" s="21">
        <f>+Enero!X150+Febrero!X150+MARZO!X150+'Abril '!X150+'Mayo '!X150+Junio!X150+Julio!X150+Agosto!X150+Septiembre!X150+'Octubre '!X150+Noviembre!X150+'Diciembre '!X150</f>
        <v>0</v>
      </c>
      <c r="Y150" s="20">
        <f>+Enero!Y150+Febrero!Y150+MARZO!Y150+'Abril '!Y150+'Mayo '!Y150+Junio!Y150+Julio!Y150+Agosto!Y150+Septiembre!Y150+'Octubre '!Y150+Noviembre!Y150+'Diciembre '!Y150</f>
        <v>0</v>
      </c>
      <c r="Z150" s="86" t="str">
        <f t="shared" si="13"/>
        <v xml:space="preserve">  </v>
      </c>
      <c r="AA150" s="86"/>
      <c r="AB150" s="86"/>
      <c r="AC150" s="86"/>
      <c r="AD150" s="3"/>
      <c r="AE150" s="3"/>
      <c r="AF150" s="3"/>
      <c r="AG150" s="3"/>
      <c r="AH150" s="3"/>
      <c r="AI150" s="86"/>
      <c r="AJ150" s="86"/>
      <c r="AK150" s="86"/>
      <c r="AL150" s="86"/>
      <c r="AM150" s="86"/>
      <c r="AN150" s="3"/>
      <c r="AO150" s="3"/>
      <c r="AP150" s="3"/>
      <c r="AQ150" s="3"/>
      <c r="AR150" s="3"/>
      <c r="AS150" s="3"/>
      <c r="AT150" s="3"/>
      <c r="AU150" s="3"/>
      <c r="AV150" s="3"/>
      <c r="AW150" s="87"/>
      <c r="AX150" s="3"/>
      <c r="AY150" s="3"/>
      <c r="AZ150" s="88"/>
      <c r="BA150" s="98" t="str">
        <f t="shared" si="10"/>
        <v/>
      </c>
      <c r="BB150" s="160" t="str">
        <f t="shared" si="14"/>
        <v/>
      </c>
      <c r="BC150" s="3"/>
      <c r="BD150" s="87">
        <f t="shared" si="11"/>
        <v>0</v>
      </c>
      <c r="BE150" s="87">
        <f t="shared" si="15"/>
        <v>0</v>
      </c>
      <c r="BF150" s="3"/>
      <c r="BG150" s="246"/>
      <c r="BH150" s="246"/>
      <c r="BI150" s="246"/>
      <c r="BJ150" s="246"/>
      <c r="BK150" s="246"/>
      <c r="BL150" s="246"/>
      <c r="BM150" s="246"/>
      <c r="BN150" s="246"/>
      <c r="BO150" s="246"/>
      <c r="BP150" s="247"/>
      <c r="BQ150" s="246"/>
      <c r="BR150" s="246"/>
      <c r="BS150" s="246"/>
      <c r="BT150" s="246"/>
      <c r="BU150" s="246"/>
      <c r="BV150" s="246"/>
      <c r="BW150" s="246"/>
      <c r="BX150" s="246"/>
      <c r="BY150" s="246"/>
      <c r="BZ150" s="246"/>
      <c r="CA150" s="246"/>
      <c r="CB150" s="246"/>
      <c r="CC150" s="246"/>
    </row>
    <row r="151" spans="1:81" s="248" customFormat="1" ht="18" customHeight="1" x14ac:dyDescent="0.2">
      <c r="A151" s="245" t="s">
        <v>156</v>
      </c>
      <c r="B151" s="14">
        <f t="shared" si="12"/>
        <v>0</v>
      </c>
      <c r="C151" s="19">
        <f>+Enero!C151+Febrero!C151+MARZO!C151+'Abril '!C151+'Mayo '!C151+Junio!C151+Julio!C151+Agosto!C151+Septiembre!C151+'Octubre '!C151+Noviembre!C151+'Diciembre '!C151</f>
        <v>0</v>
      </c>
      <c r="D151" s="17">
        <f>+Enero!D151+Febrero!D151+MARZO!D151+'Abril '!D151+'Mayo '!D151+Junio!D151+Julio!D151+Agosto!D151+Septiembre!D151+'Octubre '!D151+Noviembre!D151+'Diciembre '!D151</f>
        <v>0</v>
      </c>
      <c r="E151" s="21">
        <f>+Enero!E151+Febrero!E151+MARZO!E151+'Abril '!E151+'Mayo '!E151+Junio!E151+Julio!E151+Agosto!E151+Septiembre!E151+'Octubre '!E151+Noviembre!E151+'Diciembre '!E151</f>
        <v>0</v>
      </c>
      <c r="F151" s="17">
        <f>+Enero!F151+Febrero!F151+MARZO!F151+'Abril '!F151+'Mayo '!F151+Junio!F151+Julio!F151+Agosto!F151+Septiembre!F151+'Octubre '!F151+Noviembre!F151+'Diciembre '!F151</f>
        <v>0</v>
      </c>
      <c r="G151" s="17">
        <f>+Enero!G151+Febrero!G151+MARZO!G151+'Abril '!G151+'Mayo '!G151+Junio!G151+Julio!G151+Agosto!G151+Septiembre!G151+'Octubre '!G151+Noviembre!G151+'Diciembre '!G151</f>
        <v>0</v>
      </c>
      <c r="H151" s="17">
        <f>+Enero!H151+Febrero!H151+MARZO!H151+'Abril '!H151+'Mayo '!H151+Junio!H151+Julio!H151+Agosto!H151+Septiembre!H151+'Octubre '!H151+Noviembre!H151+'Diciembre '!H151</f>
        <v>0</v>
      </c>
      <c r="I151" s="17">
        <f>+Enero!I151+Febrero!I151+MARZO!I151+'Abril '!I151+'Mayo '!I151+Junio!I151+Julio!I151+Agosto!I151+Septiembre!I151+'Octubre '!I151+Noviembre!I151+'Diciembre '!I151</f>
        <v>0</v>
      </c>
      <c r="J151" s="17">
        <f>+Enero!J151+Febrero!J151+MARZO!J151+'Abril '!J151+'Mayo '!J151+Junio!J151+Julio!J151+Agosto!J151+Septiembre!J151+'Octubre '!J151+Noviembre!J151+'Diciembre '!J151</f>
        <v>0</v>
      </c>
      <c r="K151" s="17">
        <f>+Enero!K151+Febrero!K151+MARZO!K151+'Abril '!K151+'Mayo '!K151+Junio!K151+Julio!K151+Agosto!K151+Septiembre!K151+'Octubre '!K151+Noviembre!K151+'Diciembre '!K151</f>
        <v>0</v>
      </c>
      <c r="L151" s="17">
        <f>+Enero!L151+Febrero!L151+MARZO!L151+'Abril '!L151+'Mayo '!L151+Junio!L151+Julio!L151+Agosto!L151+Septiembre!L151+'Octubre '!L151+Noviembre!L151+'Diciembre '!L151</f>
        <v>0</v>
      </c>
      <c r="M151" s="17">
        <f>+Enero!M151+Febrero!M151+MARZO!M151+'Abril '!M151+'Mayo '!M151+Junio!M151+Julio!M151+Agosto!M151+Septiembre!M151+'Octubre '!M151+Noviembre!M151+'Diciembre '!M151</f>
        <v>0</v>
      </c>
      <c r="N151" s="17">
        <f>+Enero!N151+Febrero!N151+MARZO!N151+'Abril '!N151+'Mayo '!N151+Junio!N151+Julio!N151+Agosto!N151+Septiembre!N151+'Octubre '!N151+Noviembre!N151+'Diciembre '!N151</f>
        <v>0</v>
      </c>
      <c r="O151" s="21">
        <f>+Enero!O151+Febrero!O151+MARZO!O151+'Abril '!O151+'Mayo '!O151+Junio!O151+Julio!O151+Agosto!O151+Septiembre!O151+'Octubre '!O151+Noviembre!O151+'Diciembre '!O151</f>
        <v>0</v>
      </c>
      <c r="P151" s="17">
        <f>+Enero!P151+Febrero!P151+MARZO!P151+'Abril '!P151+'Mayo '!P151+Junio!P151+Julio!P151+Agosto!P151+Septiembre!P151+'Octubre '!P151+Noviembre!P151+'Diciembre '!P151</f>
        <v>0</v>
      </c>
      <c r="Q151" s="17">
        <f>+Enero!Q151+Febrero!Q151+MARZO!Q151+'Abril '!Q151+'Mayo '!Q151+Junio!Q151+Julio!Q151+Agosto!Q151+Septiembre!Q151+'Octubre '!Q151+Noviembre!Q151+'Diciembre '!Q151</f>
        <v>0</v>
      </c>
      <c r="R151" s="17">
        <f>+Enero!R151+Febrero!R151+MARZO!R151+'Abril '!R151+'Mayo '!R151+Junio!R151+Julio!R151+Agosto!R151+Septiembre!R151+'Octubre '!R151+Noviembre!R151+'Diciembre '!R151</f>
        <v>0</v>
      </c>
      <c r="S151" s="17">
        <f>+Enero!S151+Febrero!S151+MARZO!S151+'Abril '!S151+'Mayo '!S151+Junio!S151+Julio!S151+Agosto!S151+Septiembre!S151+'Octubre '!S151+Noviembre!S151+'Diciembre '!S151</f>
        <v>0</v>
      </c>
      <c r="T151" s="17">
        <f>+Enero!T151+Febrero!T151+MARZO!T151+'Abril '!T151+'Mayo '!T151+Junio!T151+Julio!T151+Agosto!T151+Septiembre!T151+'Octubre '!T151+Noviembre!T151+'Diciembre '!T151</f>
        <v>0</v>
      </c>
      <c r="U151" s="20">
        <f>+Enero!U151+Febrero!U151+MARZO!U151+'Abril '!U151+'Mayo '!U151+Junio!U151+Julio!U151+Agosto!U151+Septiembre!U151+'Octubre '!U151+Noviembre!U151+'Diciembre '!U151</f>
        <v>0</v>
      </c>
      <c r="V151" s="21">
        <f>+Enero!V151+Febrero!V151+MARZO!V151+'Abril '!V151+'Mayo '!V151+Junio!V151+Julio!V151+Agosto!V151+Septiembre!V151+'Octubre '!V151+Noviembre!V151+'Diciembre '!V151</f>
        <v>0</v>
      </c>
      <c r="W151" s="20">
        <f>+Enero!W151+Febrero!W151+MARZO!W151+'Abril '!W151+'Mayo '!W151+Junio!W151+Julio!W151+Agosto!W151+Septiembre!W151+'Octubre '!W151+Noviembre!W151+'Diciembre '!W151</f>
        <v>0</v>
      </c>
      <c r="X151" s="21">
        <f>+Enero!X151+Febrero!X151+MARZO!X151+'Abril '!X151+'Mayo '!X151+Junio!X151+Julio!X151+Agosto!X151+Septiembre!X151+'Octubre '!X151+Noviembre!X151+'Diciembre '!X151</f>
        <v>0</v>
      </c>
      <c r="Y151" s="20">
        <f>+Enero!Y151+Febrero!Y151+MARZO!Y151+'Abril '!Y151+'Mayo '!Y151+Junio!Y151+Julio!Y151+Agosto!Y151+Septiembre!Y151+'Octubre '!Y151+Noviembre!Y151+'Diciembre '!Y151</f>
        <v>0</v>
      </c>
      <c r="Z151" s="86" t="str">
        <f t="shared" si="13"/>
        <v xml:space="preserve">  </v>
      </c>
      <c r="AA151" s="86"/>
      <c r="AB151" s="86"/>
      <c r="AC151" s="86"/>
      <c r="AD151" s="3"/>
      <c r="AE151" s="3"/>
      <c r="AF151" s="3"/>
      <c r="AG151" s="3"/>
      <c r="AH151" s="3"/>
      <c r="AI151" s="86"/>
      <c r="AJ151" s="86"/>
      <c r="AK151" s="86"/>
      <c r="AL151" s="86"/>
      <c r="AM151" s="86"/>
      <c r="AN151" s="3"/>
      <c r="AO151" s="3"/>
      <c r="AP151" s="3"/>
      <c r="AQ151" s="3"/>
      <c r="AR151" s="3"/>
      <c r="AS151" s="3"/>
      <c r="AT151" s="3"/>
      <c r="AU151" s="3"/>
      <c r="AV151" s="3"/>
      <c r="AW151" s="87"/>
      <c r="AX151" s="3"/>
      <c r="AY151" s="3"/>
      <c r="AZ151" s="88"/>
      <c r="BA151" s="98" t="str">
        <f t="shared" si="10"/>
        <v/>
      </c>
      <c r="BB151" s="160" t="str">
        <f t="shared" si="14"/>
        <v/>
      </c>
      <c r="BC151" s="3"/>
      <c r="BD151" s="87">
        <f t="shared" si="11"/>
        <v>0</v>
      </c>
      <c r="BE151" s="87">
        <f t="shared" si="15"/>
        <v>0</v>
      </c>
      <c r="BF151" s="3"/>
      <c r="BG151" s="246"/>
      <c r="BH151" s="246"/>
      <c r="BI151" s="246"/>
      <c r="BJ151" s="246"/>
      <c r="BK151" s="246"/>
      <c r="BL151" s="246"/>
      <c r="BM151" s="246"/>
      <c r="BN151" s="246"/>
      <c r="BO151" s="246"/>
      <c r="BP151" s="247"/>
      <c r="BQ151" s="246"/>
      <c r="BR151" s="246"/>
      <c r="BS151" s="246"/>
      <c r="BT151" s="246"/>
      <c r="BU151" s="246"/>
      <c r="BV151" s="246"/>
      <c r="BW151" s="246"/>
      <c r="BX151" s="246"/>
      <c r="BY151" s="246"/>
      <c r="BZ151" s="246"/>
      <c r="CA151" s="246"/>
      <c r="CB151" s="246"/>
      <c r="CC151" s="246"/>
    </row>
    <row r="152" spans="1:81" s="248" customFormat="1" ht="18" customHeight="1" x14ac:dyDescent="0.2">
      <c r="A152" s="245" t="s">
        <v>157</v>
      </c>
      <c r="B152" s="14">
        <f t="shared" si="12"/>
        <v>830</v>
      </c>
      <c r="C152" s="19">
        <f>+Enero!C152+Febrero!C152+MARZO!C152+'Abril '!C152+'Mayo '!C152+Junio!C152+Julio!C152+Agosto!C152+Septiembre!C152+'Octubre '!C152+Noviembre!C152+'Diciembre '!C152</f>
        <v>1</v>
      </c>
      <c r="D152" s="17">
        <f>+Enero!D152+Febrero!D152+MARZO!D152+'Abril '!D152+'Mayo '!D152+Junio!D152+Julio!D152+Agosto!D152+Septiembre!D152+'Octubre '!D152+Noviembre!D152+'Diciembre '!D152</f>
        <v>0</v>
      </c>
      <c r="E152" s="21">
        <f>+Enero!E152+Febrero!E152+MARZO!E152+'Abril '!E152+'Mayo '!E152+Junio!E152+Julio!E152+Agosto!E152+Septiembre!E152+'Octubre '!E152+Noviembre!E152+'Diciembre '!E152</f>
        <v>5</v>
      </c>
      <c r="F152" s="17">
        <f>+Enero!F152+Febrero!F152+MARZO!F152+'Abril '!F152+'Mayo '!F152+Junio!F152+Julio!F152+Agosto!F152+Septiembre!F152+'Octubre '!F152+Noviembre!F152+'Diciembre '!F152</f>
        <v>28</v>
      </c>
      <c r="G152" s="17">
        <f>+Enero!G152+Febrero!G152+MARZO!G152+'Abril '!G152+'Mayo '!G152+Junio!G152+Julio!G152+Agosto!G152+Septiembre!G152+'Octubre '!G152+Noviembre!G152+'Diciembre '!G152</f>
        <v>31</v>
      </c>
      <c r="H152" s="17">
        <f>+Enero!H152+Febrero!H152+MARZO!H152+'Abril '!H152+'Mayo '!H152+Junio!H152+Julio!H152+Agosto!H152+Septiembre!H152+'Octubre '!H152+Noviembre!H152+'Diciembre '!H152</f>
        <v>42</v>
      </c>
      <c r="I152" s="17">
        <f>+Enero!I152+Febrero!I152+MARZO!I152+'Abril '!I152+'Mayo '!I152+Junio!I152+Julio!I152+Agosto!I152+Septiembre!I152+'Octubre '!I152+Noviembre!I152+'Diciembre '!I152</f>
        <v>34</v>
      </c>
      <c r="J152" s="17">
        <f>+Enero!J152+Febrero!J152+MARZO!J152+'Abril '!J152+'Mayo '!J152+Junio!J152+Julio!J152+Agosto!J152+Septiembre!J152+'Octubre '!J152+Noviembre!J152+'Diciembre '!J152</f>
        <v>22</v>
      </c>
      <c r="K152" s="17">
        <f>+Enero!K152+Febrero!K152+MARZO!K152+'Abril '!K152+'Mayo '!K152+Junio!K152+Julio!K152+Agosto!K152+Septiembre!K152+'Octubre '!K152+Noviembre!K152+'Diciembre '!K152</f>
        <v>35</v>
      </c>
      <c r="L152" s="17">
        <f>+Enero!L152+Febrero!L152+MARZO!L152+'Abril '!L152+'Mayo '!L152+Junio!L152+Julio!L152+Agosto!L152+Septiembre!L152+'Octubre '!L152+Noviembre!L152+'Diciembre '!L152</f>
        <v>31</v>
      </c>
      <c r="M152" s="17">
        <f>+Enero!M152+Febrero!M152+MARZO!M152+'Abril '!M152+'Mayo '!M152+Junio!M152+Julio!M152+Agosto!M152+Septiembre!M152+'Octubre '!M152+Noviembre!M152+'Diciembre '!M152</f>
        <v>53</v>
      </c>
      <c r="N152" s="17">
        <f>+Enero!N152+Febrero!N152+MARZO!N152+'Abril '!N152+'Mayo '!N152+Junio!N152+Julio!N152+Agosto!N152+Septiembre!N152+'Octubre '!N152+Noviembre!N152+'Diciembre '!N152</f>
        <v>64</v>
      </c>
      <c r="O152" s="21">
        <f>+Enero!O152+Febrero!O152+MARZO!O152+'Abril '!O152+'Mayo '!O152+Junio!O152+Julio!O152+Agosto!O152+Septiembre!O152+'Octubre '!O152+Noviembre!O152+'Diciembre '!O152</f>
        <v>96</v>
      </c>
      <c r="P152" s="17">
        <f>+Enero!P152+Febrero!P152+MARZO!P152+'Abril '!P152+'Mayo '!P152+Junio!P152+Julio!P152+Agosto!P152+Septiembre!P152+'Octubre '!P152+Noviembre!P152+'Diciembre '!P152</f>
        <v>82</v>
      </c>
      <c r="Q152" s="17">
        <f>+Enero!Q152+Febrero!Q152+MARZO!Q152+'Abril '!Q152+'Mayo '!Q152+Junio!Q152+Julio!Q152+Agosto!Q152+Septiembre!Q152+'Octubre '!Q152+Noviembre!Q152+'Diciembre '!Q152</f>
        <v>59</v>
      </c>
      <c r="R152" s="17">
        <f>+Enero!R152+Febrero!R152+MARZO!R152+'Abril '!R152+'Mayo '!R152+Junio!R152+Julio!R152+Agosto!R152+Septiembre!R152+'Octubre '!R152+Noviembre!R152+'Diciembre '!R152</f>
        <v>62</v>
      </c>
      <c r="S152" s="17">
        <f>+Enero!S152+Febrero!S152+MARZO!S152+'Abril '!S152+'Mayo '!S152+Junio!S152+Julio!S152+Agosto!S152+Septiembre!S152+'Octubre '!S152+Noviembre!S152+'Diciembre '!S152</f>
        <v>66</v>
      </c>
      <c r="T152" s="17">
        <f>+Enero!T152+Febrero!T152+MARZO!T152+'Abril '!T152+'Mayo '!T152+Junio!T152+Julio!T152+Agosto!T152+Septiembre!T152+'Octubre '!T152+Noviembre!T152+'Diciembre '!T152</f>
        <v>54</v>
      </c>
      <c r="U152" s="20">
        <f>+Enero!U152+Febrero!U152+MARZO!U152+'Abril '!U152+'Mayo '!U152+Junio!U152+Julio!U152+Agosto!U152+Septiembre!U152+'Octubre '!U152+Noviembre!U152+'Diciembre '!U152</f>
        <v>65</v>
      </c>
      <c r="V152" s="21">
        <f>+Enero!V152+Febrero!V152+MARZO!V152+'Abril '!V152+'Mayo '!V152+Junio!V152+Julio!V152+Agosto!V152+Septiembre!V152+'Octubre '!V152+Noviembre!V152+'Diciembre '!V152</f>
        <v>297</v>
      </c>
      <c r="W152" s="20">
        <f>+Enero!W152+Febrero!W152+MARZO!W152+'Abril '!W152+'Mayo '!W152+Junio!W152+Julio!W152+Agosto!W152+Septiembre!W152+'Octubre '!W152+Noviembre!W152+'Diciembre '!W152</f>
        <v>533</v>
      </c>
      <c r="X152" s="21">
        <f>+Enero!X152+Febrero!X152+MARZO!X152+'Abril '!X152+'Mayo '!X152+Junio!X152+Julio!X152+Agosto!X152+Septiembre!X152+'Octubre '!X152+Noviembre!X152+'Diciembre '!X152</f>
        <v>741</v>
      </c>
      <c r="Y152" s="20">
        <f>+Enero!Y152+Febrero!Y152+MARZO!Y152+'Abril '!Y152+'Mayo '!Y152+Junio!Y152+Julio!Y152+Agosto!Y152+Septiembre!Y152+'Octubre '!Y152+Noviembre!Y152+'Diciembre '!Y152</f>
        <v>89</v>
      </c>
      <c r="Z152" s="86" t="str">
        <f t="shared" si="13"/>
        <v xml:space="preserve">  </v>
      </c>
      <c r="AA152" s="86"/>
      <c r="AB152" s="86"/>
      <c r="AC152" s="86"/>
      <c r="AD152" s="3"/>
      <c r="AE152" s="3"/>
      <c r="AF152" s="3"/>
      <c r="AG152" s="3"/>
      <c r="AH152" s="3"/>
      <c r="AI152" s="86"/>
      <c r="AJ152" s="86"/>
      <c r="AK152" s="86"/>
      <c r="AL152" s="86"/>
      <c r="AM152" s="86"/>
      <c r="AN152" s="3"/>
      <c r="AO152" s="3"/>
      <c r="AP152" s="3"/>
      <c r="AQ152" s="3"/>
      <c r="AR152" s="3"/>
      <c r="AS152" s="3"/>
      <c r="AT152" s="3"/>
      <c r="AU152" s="3"/>
      <c r="AV152" s="3"/>
      <c r="AW152" s="87"/>
      <c r="AX152" s="3"/>
      <c r="AY152" s="3"/>
      <c r="AZ152" s="88"/>
      <c r="BA152" s="98" t="str">
        <f t="shared" si="10"/>
        <v/>
      </c>
      <c r="BB152" s="160" t="str">
        <f t="shared" si="14"/>
        <v/>
      </c>
      <c r="BC152" s="3"/>
      <c r="BD152" s="87">
        <f t="shared" si="11"/>
        <v>0</v>
      </c>
      <c r="BE152" s="87">
        <f t="shared" si="15"/>
        <v>0</v>
      </c>
      <c r="BF152" s="3"/>
      <c r="BG152" s="246"/>
      <c r="BH152" s="246"/>
      <c r="BI152" s="246"/>
      <c r="BJ152" s="246"/>
      <c r="BK152" s="246"/>
      <c r="BL152" s="246"/>
      <c r="BM152" s="246"/>
      <c r="BN152" s="246"/>
      <c r="BO152" s="246"/>
      <c r="BP152" s="247"/>
      <c r="BQ152" s="246"/>
      <c r="BR152" s="246"/>
      <c r="BS152" s="246"/>
      <c r="BT152" s="246"/>
      <c r="BU152" s="246"/>
      <c r="BV152" s="246"/>
      <c r="BW152" s="246"/>
      <c r="BX152" s="246"/>
      <c r="BY152" s="246"/>
      <c r="BZ152" s="246"/>
      <c r="CA152" s="246"/>
      <c r="CB152" s="246"/>
      <c r="CC152" s="246"/>
    </row>
    <row r="153" spans="1:81" s="248" customFormat="1" ht="18" customHeight="1" x14ac:dyDescent="0.2">
      <c r="A153" s="245" t="s">
        <v>158</v>
      </c>
      <c r="B153" s="14">
        <f t="shared" si="12"/>
        <v>40</v>
      </c>
      <c r="C153" s="19">
        <f>+Enero!C153+Febrero!C153+MARZO!C153+'Abril '!C153+'Mayo '!C153+Junio!C153+Julio!C153+Agosto!C153+Septiembre!C153+'Octubre '!C153+Noviembre!C153+'Diciembre '!C153</f>
        <v>0</v>
      </c>
      <c r="D153" s="17">
        <f>+Enero!D153+Febrero!D153+MARZO!D153+'Abril '!D153+'Mayo '!D153+Junio!D153+Julio!D153+Agosto!D153+Septiembre!D153+'Octubre '!D153+Noviembre!D153+'Diciembre '!D153</f>
        <v>0</v>
      </c>
      <c r="E153" s="21">
        <f>+Enero!E153+Febrero!E153+MARZO!E153+'Abril '!E153+'Mayo '!E153+Junio!E153+Julio!E153+Agosto!E153+Septiembre!E153+'Octubre '!E153+Noviembre!E153+'Diciembre '!E153</f>
        <v>0</v>
      </c>
      <c r="F153" s="17">
        <f>+Enero!F153+Febrero!F153+MARZO!F153+'Abril '!F153+'Mayo '!F153+Junio!F153+Julio!F153+Agosto!F153+Septiembre!F153+'Octubre '!F153+Noviembre!F153+'Diciembre '!F153</f>
        <v>0</v>
      </c>
      <c r="G153" s="17">
        <f>+Enero!G153+Febrero!G153+MARZO!G153+'Abril '!G153+'Mayo '!G153+Junio!G153+Julio!G153+Agosto!G153+Septiembre!G153+'Octubre '!G153+Noviembre!G153+'Diciembre '!G153</f>
        <v>0</v>
      </c>
      <c r="H153" s="17">
        <f>+Enero!H153+Febrero!H153+MARZO!H153+'Abril '!H153+'Mayo '!H153+Junio!H153+Julio!H153+Agosto!H153+Septiembre!H153+'Octubre '!H153+Noviembre!H153+'Diciembre '!H153</f>
        <v>0</v>
      </c>
      <c r="I153" s="17">
        <f>+Enero!I153+Febrero!I153+MARZO!I153+'Abril '!I153+'Mayo '!I153+Junio!I153+Julio!I153+Agosto!I153+Septiembre!I153+'Octubre '!I153+Noviembre!I153+'Diciembre '!I153</f>
        <v>0</v>
      </c>
      <c r="J153" s="17">
        <f>+Enero!J153+Febrero!J153+MARZO!J153+'Abril '!J153+'Mayo '!J153+Junio!J153+Julio!J153+Agosto!J153+Septiembre!J153+'Octubre '!J153+Noviembre!J153+'Diciembre '!J153</f>
        <v>0</v>
      </c>
      <c r="K153" s="17">
        <f>+Enero!K153+Febrero!K153+MARZO!K153+'Abril '!K153+'Mayo '!K153+Junio!K153+Julio!K153+Agosto!K153+Septiembre!K153+'Octubre '!K153+Noviembre!K153+'Diciembre '!K153</f>
        <v>1</v>
      </c>
      <c r="L153" s="17">
        <f>+Enero!L153+Febrero!L153+MARZO!L153+'Abril '!L153+'Mayo '!L153+Junio!L153+Julio!L153+Agosto!L153+Septiembre!L153+'Octubre '!L153+Noviembre!L153+'Diciembre '!L153</f>
        <v>0</v>
      </c>
      <c r="M153" s="17">
        <f>+Enero!M153+Febrero!M153+MARZO!M153+'Abril '!M153+'Mayo '!M153+Junio!M153+Julio!M153+Agosto!M153+Septiembre!M153+'Octubre '!M153+Noviembre!M153+'Diciembre '!M153</f>
        <v>0</v>
      </c>
      <c r="N153" s="17">
        <f>+Enero!N153+Febrero!N153+MARZO!N153+'Abril '!N153+'Mayo '!N153+Junio!N153+Julio!N153+Agosto!N153+Septiembre!N153+'Octubre '!N153+Noviembre!N153+'Diciembre '!N153</f>
        <v>0</v>
      </c>
      <c r="O153" s="21">
        <f>+Enero!O153+Febrero!O153+MARZO!O153+'Abril '!O153+'Mayo '!O153+Junio!O153+Julio!O153+Agosto!O153+Septiembre!O153+'Octubre '!O153+Noviembre!O153+'Diciembre '!O153</f>
        <v>0</v>
      </c>
      <c r="P153" s="17">
        <f>+Enero!P153+Febrero!P153+MARZO!P153+'Abril '!P153+'Mayo '!P153+Junio!P153+Julio!P153+Agosto!P153+Septiembre!P153+'Octubre '!P153+Noviembre!P153+'Diciembre '!P153</f>
        <v>2</v>
      </c>
      <c r="Q153" s="17">
        <f>+Enero!Q153+Febrero!Q153+MARZO!Q153+'Abril '!Q153+'Mayo '!Q153+Junio!Q153+Julio!Q153+Agosto!Q153+Septiembre!Q153+'Octubre '!Q153+Noviembre!Q153+'Diciembre '!Q153</f>
        <v>2</v>
      </c>
      <c r="R153" s="17">
        <f>+Enero!R153+Febrero!R153+MARZO!R153+'Abril '!R153+'Mayo '!R153+Junio!R153+Julio!R153+Agosto!R153+Septiembre!R153+'Octubre '!R153+Noviembre!R153+'Diciembre '!R153</f>
        <v>9</v>
      </c>
      <c r="S153" s="17">
        <f>+Enero!S153+Febrero!S153+MARZO!S153+'Abril '!S153+'Mayo '!S153+Junio!S153+Julio!S153+Agosto!S153+Septiembre!S153+'Octubre '!S153+Noviembre!S153+'Diciembre '!S153</f>
        <v>9</v>
      </c>
      <c r="T153" s="17">
        <f>+Enero!T153+Febrero!T153+MARZO!T153+'Abril '!T153+'Mayo '!T153+Junio!T153+Julio!T153+Agosto!T153+Septiembre!T153+'Octubre '!T153+Noviembre!T153+'Diciembre '!T153</f>
        <v>6</v>
      </c>
      <c r="U153" s="20">
        <f>+Enero!U153+Febrero!U153+MARZO!U153+'Abril '!U153+'Mayo '!U153+Junio!U153+Julio!U153+Agosto!U153+Septiembre!U153+'Octubre '!U153+Noviembre!U153+'Diciembre '!U153</f>
        <v>11</v>
      </c>
      <c r="V153" s="21">
        <f>+Enero!V153+Febrero!V153+MARZO!V153+'Abril '!V153+'Mayo '!V153+Junio!V153+Julio!V153+Agosto!V153+Septiembre!V153+'Octubre '!V153+Noviembre!V153+'Diciembre '!V153</f>
        <v>33</v>
      </c>
      <c r="W153" s="20">
        <f>+Enero!W153+Febrero!W153+MARZO!W153+'Abril '!W153+'Mayo '!W153+Junio!W153+Julio!W153+Agosto!W153+Septiembre!W153+'Octubre '!W153+Noviembre!W153+'Diciembre '!W153</f>
        <v>7</v>
      </c>
      <c r="X153" s="21">
        <f>+Enero!X153+Febrero!X153+MARZO!X153+'Abril '!X153+'Mayo '!X153+Junio!X153+Julio!X153+Agosto!X153+Septiembre!X153+'Octubre '!X153+Noviembre!X153+'Diciembre '!X153</f>
        <v>27</v>
      </c>
      <c r="Y153" s="20">
        <f>+Enero!Y153+Febrero!Y153+MARZO!Y153+'Abril '!Y153+'Mayo '!Y153+Junio!Y153+Julio!Y153+Agosto!Y153+Septiembre!Y153+'Octubre '!Y153+Noviembre!Y153+'Diciembre '!Y153</f>
        <v>13</v>
      </c>
      <c r="Z153" s="86" t="str">
        <f t="shared" si="13"/>
        <v xml:space="preserve">  </v>
      </c>
      <c r="AA153" s="86"/>
      <c r="AB153" s="86"/>
      <c r="AC153" s="86"/>
      <c r="AD153" s="3"/>
      <c r="AE153" s="3"/>
      <c r="AF153" s="3"/>
      <c r="AG153" s="3"/>
      <c r="AH153" s="3"/>
      <c r="AI153" s="86"/>
      <c r="AJ153" s="86"/>
      <c r="AK153" s="86"/>
      <c r="AL153" s="86"/>
      <c r="AM153" s="86"/>
      <c r="AN153" s="3"/>
      <c r="AO153" s="3"/>
      <c r="AP153" s="3"/>
      <c r="AQ153" s="3"/>
      <c r="AR153" s="3"/>
      <c r="AS153" s="3"/>
      <c r="AT153" s="3"/>
      <c r="AU153" s="3"/>
      <c r="AV153" s="3"/>
      <c r="AW153" s="87"/>
      <c r="AX153" s="3"/>
      <c r="AY153" s="3"/>
      <c r="AZ153" s="88"/>
      <c r="BA153" s="98" t="str">
        <f t="shared" si="10"/>
        <v/>
      </c>
      <c r="BB153" s="160" t="str">
        <f t="shared" si="14"/>
        <v/>
      </c>
      <c r="BC153" s="3"/>
      <c r="BD153" s="87">
        <f t="shared" si="11"/>
        <v>0</v>
      </c>
      <c r="BE153" s="87">
        <f t="shared" si="15"/>
        <v>0</v>
      </c>
      <c r="BF153" s="3"/>
      <c r="BG153" s="246"/>
      <c r="BH153" s="246"/>
      <c r="BI153" s="246"/>
      <c r="BJ153" s="246"/>
      <c r="BK153" s="246"/>
      <c r="BL153" s="246"/>
      <c r="BM153" s="246"/>
      <c r="BN153" s="246"/>
      <c r="BO153" s="246"/>
      <c r="BP153" s="247"/>
      <c r="BQ153" s="246"/>
      <c r="BR153" s="246"/>
      <c r="BS153" s="246"/>
      <c r="BT153" s="246"/>
      <c r="BU153" s="246"/>
      <c r="BV153" s="246"/>
      <c r="BW153" s="246"/>
      <c r="BX153" s="246"/>
      <c r="BY153" s="246"/>
      <c r="BZ153" s="246"/>
      <c r="CA153" s="246"/>
      <c r="CB153" s="246"/>
      <c r="CC153" s="246"/>
    </row>
    <row r="154" spans="1:81" s="248" customFormat="1" ht="18" customHeight="1" x14ac:dyDescent="0.2">
      <c r="A154" s="245" t="s">
        <v>159</v>
      </c>
      <c r="B154" s="14">
        <f t="shared" si="12"/>
        <v>6</v>
      </c>
      <c r="C154" s="19">
        <f>+Enero!C154+Febrero!C154+MARZO!C154+'Abril '!C154+'Mayo '!C154+Junio!C154+Julio!C154+Agosto!C154+Septiembre!C154+'Octubre '!C154+Noviembre!C154+'Diciembre '!C154</f>
        <v>2</v>
      </c>
      <c r="D154" s="17">
        <f>+Enero!D154+Febrero!D154+MARZO!D154+'Abril '!D154+'Mayo '!D154+Junio!D154+Julio!D154+Agosto!D154+Septiembre!D154+'Octubre '!D154+Noviembre!D154+'Diciembre '!D154</f>
        <v>0</v>
      </c>
      <c r="E154" s="21">
        <f>+Enero!E154+Febrero!E154+MARZO!E154+'Abril '!E154+'Mayo '!E154+Junio!E154+Julio!E154+Agosto!E154+Septiembre!E154+'Octubre '!E154+Noviembre!E154+'Diciembre '!E154</f>
        <v>1</v>
      </c>
      <c r="F154" s="17">
        <f>+Enero!F154+Febrero!F154+MARZO!F154+'Abril '!F154+'Mayo '!F154+Junio!F154+Julio!F154+Agosto!F154+Septiembre!F154+'Octubre '!F154+Noviembre!F154+'Diciembre '!F154</f>
        <v>0</v>
      </c>
      <c r="G154" s="17">
        <f>+Enero!G154+Febrero!G154+MARZO!G154+'Abril '!G154+'Mayo '!G154+Junio!G154+Julio!G154+Agosto!G154+Septiembre!G154+'Octubre '!G154+Noviembre!G154+'Diciembre '!G154</f>
        <v>2</v>
      </c>
      <c r="H154" s="17">
        <f>+Enero!H154+Febrero!H154+MARZO!H154+'Abril '!H154+'Mayo '!H154+Junio!H154+Julio!H154+Agosto!H154+Septiembre!H154+'Octubre '!H154+Noviembre!H154+'Diciembre '!H154</f>
        <v>0</v>
      </c>
      <c r="I154" s="17">
        <f>+Enero!I154+Febrero!I154+MARZO!I154+'Abril '!I154+'Mayo '!I154+Junio!I154+Julio!I154+Agosto!I154+Septiembre!I154+'Octubre '!I154+Noviembre!I154+'Diciembre '!I154</f>
        <v>0</v>
      </c>
      <c r="J154" s="17">
        <f>+Enero!J154+Febrero!J154+MARZO!J154+'Abril '!J154+'Mayo '!J154+Junio!J154+Julio!J154+Agosto!J154+Septiembre!J154+'Octubre '!J154+Noviembre!J154+'Diciembre '!J154</f>
        <v>0</v>
      </c>
      <c r="K154" s="17">
        <f>+Enero!K154+Febrero!K154+MARZO!K154+'Abril '!K154+'Mayo '!K154+Junio!K154+Julio!K154+Agosto!K154+Septiembre!K154+'Octubre '!K154+Noviembre!K154+'Diciembre '!K154</f>
        <v>0</v>
      </c>
      <c r="L154" s="17">
        <f>+Enero!L154+Febrero!L154+MARZO!L154+'Abril '!L154+'Mayo '!L154+Junio!L154+Julio!L154+Agosto!L154+Septiembre!L154+'Octubre '!L154+Noviembre!L154+'Diciembre '!L154</f>
        <v>0</v>
      </c>
      <c r="M154" s="17">
        <f>+Enero!M154+Febrero!M154+MARZO!M154+'Abril '!M154+'Mayo '!M154+Junio!M154+Julio!M154+Agosto!M154+Septiembre!M154+'Octubre '!M154+Noviembre!M154+'Diciembre '!M154</f>
        <v>0</v>
      </c>
      <c r="N154" s="17">
        <f>+Enero!N154+Febrero!N154+MARZO!N154+'Abril '!N154+'Mayo '!N154+Junio!N154+Julio!N154+Agosto!N154+Septiembre!N154+'Octubre '!N154+Noviembre!N154+'Diciembre '!N154</f>
        <v>0</v>
      </c>
      <c r="O154" s="21">
        <f>+Enero!O154+Febrero!O154+MARZO!O154+'Abril '!O154+'Mayo '!O154+Junio!O154+Julio!O154+Agosto!O154+Septiembre!O154+'Octubre '!O154+Noviembre!O154+'Diciembre '!O154</f>
        <v>0</v>
      </c>
      <c r="P154" s="17">
        <f>+Enero!P154+Febrero!P154+MARZO!P154+'Abril '!P154+'Mayo '!P154+Junio!P154+Julio!P154+Agosto!P154+Septiembre!P154+'Octubre '!P154+Noviembre!P154+'Diciembre '!P154</f>
        <v>0</v>
      </c>
      <c r="Q154" s="17">
        <f>+Enero!Q154+Febrero!Q154+MARZO!Q154+'Abril '!Q154+'Mayo '!Q154+Junio!Q154+Julio!Q154+Agosto!Q154+Septiembre!Q154+'Octubre '!Q154+Noviembre!Q154+'Diciembre '!Q154</f>
        <v>0</v>
      </c>
      <c r="R154" s="17">
        <f>+Enero!R154+Febrero!R154+MARZO!R154+'Abril '!R154+'Mayo '!R154+Junio!R154+Julio!R154+Agosto!R154+Septiembre!R154+'Octubre '!R154+Noviembre!R154+'Diciembre '!R154</f>
        <v>0</v>
      </c>
      <c r="S154" s="17">
        <f>+Enero!S154+Febrero!S154+MARZO!S154+'Abril '!S154+'Mayo '!S154+Junio!S154+Julio!S154+Agosto!S154+Septiembre!S154+'Octubre '!S154+Noviembre!S154+'Diciembre '!S154</f>
        <v>0</v>
      </c>
      <c r="T154" s="17">
        <f>+Enero!T154+Febrero!T154+MARZO!T154+'Abril '!T154+'Mayo '!T154+Junio!T154+Julio!T154+Agosto!T154+Septiembre!T154+'Octubre '!T154+Noviembre!T154+'Diciembre '!T154</f>
        <v>0</v>
      </c>
      <c r="U154" s="20">
        <f>+Enero!U154+Febrero!U154+MARZO!U154+'Abril '!U154+'Mayo '!U154+Junio!U154+Julio!U154+Agosto!U154+Septiembre!U154+'Octubre '!U154+Noviembre!U154+'Diciembre '!U154</f>
        <v>1</v>
      </c>
      <c r="V154" s="21">
        <f>+Enero!V154+Febrero!V154+MARZO!V154+'Abril '!V154+'Mayo '!V154+Junio!V154+Julio!V154+Agosto!V154+Septiembre!V154+'Octubre '!V154+Noviembre!V154+'Diciembre '!V154</f>
        <v>4</v>
      </c>
      <c r="W154" s="20">
        <f>+Enero!W154+Febrero!W154+MARZO!W154+'Abril '!W154+'Mayo '!W154+Junio!W154+Julio!W154+Agosto!W154+Septiembre!W154+'Octubre '!W154+Noviembre!W154+'Diciembre '!W154</f>
        <v>2</v>
      </c>
      <c r="X154" s="21">
        <f>+Enero!X154+Febrero!X154+MARZO!X154+'Abril '!X154+'Mayo '!X154+Junio!X154+Julio!X154+Agosto!X154+Septiembre!X154+'Octubre '!X154+Noviembre!X154+'Diciembre '!X154</f>
        <v>0</v>
      </c>
      <c r="Y154" s="20">
        <f>+Enero!Y154+Febrero!Y154+MARZO!Y154+'Abril '!Y154+'Mayo '!Y154+Junio!Y154+Julio!Y154+Agosto!Y154+Septiembre!Y154+'Octubre '!Y154+Noviembre!Y154+'Diciembre '!Y154</f>
        <v>6</v>
      </c>
      <c r="Z154" s="86" t="str">
        <f t="shared" si="13"/>
        <v xml:space="preserve">  </v>
      </c>
      <c r="AA154" s="86"/>
      <c r="AB154" s="86"/>
      <c r="AC154" s="86"/>
      <c r="AD154" s="3"/>
      <c r="AE154" s="3"/>
      <c r="AF154" s="3"/>
      <c r="AG154" s="3"/>
      <c r="AH154" s="3"/>
      <c r="AI154" s="86"/>
      <c r="AJ154" s="86"/>
      <c r="AK154" s="86"/>
      <c r="AL154" s="86"/>
      <c r="AM154" s="86"/>
      <c r="AN154" s="3"/>
      <c r="AO154" s="3"/>
      <c r="AP154" s="3"/>
      <c r="AQ154" s="3"/>
      <c r="AR154" s="3"/>
      <c r="AS154" s="3"/>
      <c r="AT154" s="3"/>
      <c r="AU154" s="3"/>
      <c r="AV154" s="3"/>
      <c r="AW154" s="87"/>
      <c r="AX154" s="3"/>
      <c r="AY154" s="3"/>
      <c r="AZ154" s="88"/>
      <c r="BA154" s="98" t="str">
        <f t="shared" si="10"/>
        <v/>
      </c>
      <c r="BB154" s="160" t="str">
        <f t="shared" si="14"/>
        <v/>
      </c>
      <c r="BC154" s="3"/>
      <c r="BD154" s="87">
        <f t="shared" si="11"/>
        <v>0</v>
      </c>
      <c r="BE154" s="87">
        <f t="shared" si="15"/>
        <v>0</v>
      </c>
      <c r="BF154" s="3"/>
      <c r="BG154" s="246"/>
      <c r="BH154" s="246"/>
      <c r="BI154" s="246"/>
      <c r="BJ154" s="246"/>
      <c r="BK154" s="246"/>
      <c r="BL154" s="246"/>
      <c r="BM154" s="246"/>
      <c r="BN154" s="246"/>
      <c r="BO154" s="246"/>
      <c r="BP154" s="247"/>
      <c r="BQ154" s="246"/>
      <c r="BR154" s="246"/>
      <c r="BS154" s="246"/>
      <c r="BT154" s="246"/>
      <c r="BU154" s="246"/>
      <c r="BV154" s="246"/>
      <c r="BW154" s="246"/>
      <c r="BX154" s="246"/>
      <c r="BY154" s="246"/>
      <c r="BZ154" s="246"/>
      <c r="CA154" s="246"/>
      <c r="CB154" s="246"/>
      <c r="CC154" s="246"/>
    </row>
    <row r="155" spans="1:81" s="248" customFormat="1" ht="18" customHeight="1" x14ac:dyDescent="0.2">
      <c r="A155" s="245" t="s">
        <v>160</v>
      </c>
      <c r="B155" s="14">
        <f t="shared" si="12"/>
        <v>645</v>
      </c>
      <c r="C155" s="19">
        <f>+Enero!C155+Febrero!C155+MARZO!C155+'Abril '!C155+'Mayo '!C155+Junio!C155+Julio!C155+Agosto!C155+Septiembre!C155+'Octubre '!C155+Noviembre!C155+'Diciembre '!C155</f>
        <v>133</v>
      </c>
      <c r="D155" s="17">
        <f>+Enero!D155+Febrero!D155+MARZO!D155+'Abril '!D155+'Mayo '!D155+Junio!D155+Julio!D155+Agosto!D155+Septiembre!D155+'Octubre '!D155+Noviembre!D155+'Diciembre '!D155</f>
        <v>46</v>
      </c>
      <c r="E155" s="21">
        <f>+Enero!E155+Febrero!E155+MARZO!E155+'Abril '!E155+'Mayo '!E155+Junio!E155+Julio!E155+Agosto!E155+Septiembre!E155+'Octubre '!E155+Noviembre!E155+'Diciembre '!E155</f>
        <v>47</v>
      </c>
      <c r="F155" s="17">
        <f>+Enero!F155+Febrero!F155+MARZO!F155+'Abril '!F155+'Mayo '!F155+Junio!F155+Julio!F155+Agosto!F155+Septiembre!F155+'Octubre '!F155+Noviembre!F155+'Diciembre '!F155</f>
        <v>28</v>
      </c>
      <c r="G155" s="17">
        <f>+Enero!G155+Febrero!G155+MARZO!G155+'Abril '!G155+'Mayo '!G155+Junio!G155+Julio!G155+Agosto!G155+Septiembre!G155+'Octubre '!G155+Noviembre!G155+'Diciembre '!G155</f>
        <v>8</v>
      </c>
      <c r="H155" s="17">
        <f>+Enero!H155+Febrero!H155+MARZO!H155+'Abril '!H155+'Mayo '!H155+Junio!H155+Julio!H155+Agosto!H155+Septiembre!H155+'Octubre '!H155+Noviembre!H155+'Diciembre '!H155</f>
        <v>5</v>
      </c>
      <c r="I155" s="17">
        <f>+Enero!I155+Febrero!I155+MARZO!I155+'Abril '!I155+'Mayo '!I155+Junio!I155+Julio!I155+Agosto!I155+Septiembre!I155+'Octubre '!I155+Noviembre!I155+'Diciembre '!I155</f>
        <v>0</v>
      </c>
      <c r="J155" s="17">
        <f>+Enero!J155+Febrero!J155+MARZO!J155+'Abril '!J155+'Mayo '!J155+Junio!J155+Julio!J155+Agosto!J155+Septiembre!J155+'Octubre '!J155+Noviembre!J155+'Diciembre '!J155</f>
        <v>1</v>
      </c>
      <c r="K155" s="17">
        <f>+Enero!K155+Febrero!K155+MARZO!K155+'Abril '!K155+'Mayo '!K155+Junio!K155+Julio!K155+Agosto!K155+Septiembre!K155+'Octubre '!K155+Noviembre!K155+'Diciembre '!K155</f>
        <v>3</v>
      </c>
      <c r="L155" s="17">
        <f>+Enero!L155+Febrero!L155+MARZO!L155+'Abril '!L155+'Mayo '!L155+Junio!L155+Julio!L155+Agosto!L155+Septiembre!L155+'Octubre '!L155+Noviembre!L155+'Diciembre '!L155</f>
        <v>5</v>
      </c>
      <c r="M155" s="17">
        <f>+Enero!M155+Febrero!M155+MARZO!M155+'Abril '!M155+'Mayo '!M155+Junio!M155+Julio!M155+Agosto!M155+Septiembre!M155+'Octubre '!M155+Noviembre!M155+'Diciembre '!M155</f>
        <v>8</v>
      </c>
      <c r="N155" s="17">
        <f>+Enero!N155+Febrero!N155+MARZO!N155+'Abril '!N155+'Mayo '!N155+Junio!N155+Julio!N155+Agosto!N155+Septiembre!N155+'Octubre '!N155+Noviembre!N155+'Diciembre '!N155</f>
        <v>6</v>
      </c>
      <c r="O155" s="21">
        <f>+Enero!O155+Febrero!O155+MARZO!O155+'Abril '!O155+'Mayo '!O155+Junio!O155+Julio!O155+Agosto!O155+Septiembre!O155+'Octubre '!O155+Noviembre!O155+'Diciembre '!O155</f>
        <v>9</v>
      </c>
      <c r="P155" s="17">
        <f>+Enero!P155+Febrero!P155+MARZO!P155+'Abril '!P155+'Mayo '!P155+Junio!P155+Julio!P155+Agosto!P155+Septiembre!P155+'Octubre '!P155+Noviembre!P155+'Diciembre '!P155</f>
        <v>22</v>
      </c>
      <c r="Q155" s="17">
        <f>+Enero!Q155+Febrero!Q155+MARZO!Q155+'Abril '!Q155+'Mayo '!Q155+Junio!Q155+Julio!Q155+Agosto!Q155+Septiembre!Q155+'Octubre '!Q155+Noviembre!Q155+'Diciembre '!Q155</f>
        <v>25</v>
      </c>
      <c r="R155" s="17">
        <f>+Enero!R155+Febrero!R155+MARZO!R155+'Abril '!R155+'Mayo '!R155+Junio!R155+Julio!R155+Agosto!R155+Septiembre!R155+'Octubre '!R155+Noviembre!R155+'Diciembre '!R155</f>
        <v>27</v>
      </c>
      <c r="S155" s="17">
        <f>+Enero!S155+Febrero!S155+MARZO!S155+'Abril '!S155+'Mayo '!S155+Junio!S155+Julio!S155+Agosto!S155+Septiembre!S155+'Octubre '!S155+Noviembre!S155+'Diciembre '!S155</f>
        <v>50</v>
      </c>
      <c r="T155" s="17">
        <f>+Enero!T155+Febrero!T155+MARZO!T155+'Abril '!T155+'Mayo '!T155+Junio!T155+Julio!T155+Agosto!T155+Septiembre!T155+'Octubre '!T155+Noviembre!T155+'Diciembre '!T155</f>
        <v>58</v>
      </c>
      <c r="U155" s="20">
        <f>+Enero!U155+Febrero!U155+MARZO!U155+'Abril '!U155+'Mayo '!U155+Junio!U155+Julio!U155+Agosto!U155+Septiembre!U155+'Octubre '!U155+Noviembre!U155+'Diciembre '!U155</f>
        <v>164</v>
      </c>
      <c r="V155" s="21">
        <f>+Enero!V155+Febrero!V155+MARZO!V155+'Abril '!V155+'Mayo '!V155+Junio!V155+Julio!V155+Agosto!V155+Septiembre!V155+'Octubre '!V155+Noviembre!V155+'Diciembre '!V155</f>
        <v>344</v>
      </c>
      <c r="W155" s="20">
        <f>+Enero!W155+Febrero!W155+MARZO!W155+'Abril '!W155+'Mayo '!W155+Junio!W155+Julio!W155+Agosto!W155+Septiembre!W155+'Octubre '!W155+Noviembre!W155+'Diciembre '!W155</f>
        <v>301</v>
      </c>
      <c r="X155" s="21">
        <f>+Enero!X155+Febrero!X155+MARZO!X155+'Abril '!X155+'Mayo '!X155+Junio!X155+Julio!X155+Agosto!X155+Septiembre!X155+'Octubre '!X155+Noviembre!X155+'Diciembre '!X155</f>
        <v>2</v>
      </c>
      <c r="Y155" s="20">
        <f>+Enero!Y155+Febrero!Y155+MARZO!Y155+'Abril '!Y155+'Mayo '!Y155+Junio!Y155+Julio!Y155+Agosto!Y155+Septiembre!Y155+'Octubre '!Y155+Noviembre!Y155+'Diciembre '!Y155</f>
        <v>643</v>
      </c>
      <c r="Z155" s="86" t="str">
        <f t="shared" si="13"/>
        <v xml:space="preserve">  </v>
      </c>
      <c r="AA155" s="86"/>
      <c r="AB155" s="86"/>
      <c r="AC155" s="86"/>
      <c r="AD155" s="3"/>
      <c r="AE155" s="3"/>
      <c r="AF155" s="3"/>
      <c r="AG155" s="3"/>
      <c r="AH155" s="3"/>
      <c r="AI155" s="86"/>
      <c r="AJ155" s="86"/>
      <c r="AK155" s="86"/>
      <c r="AL155" s="86"/>
      <c r="AM155" s="86"/>
      <c r="AN155" s="3"/>
      <c r="AO155" s="3"/>
      <c r="AP155" s="3"/>
      <c r="AQ155" s="3"/>
      <c r="AR155" s="3"/>
      <c r="AS155" s="3"/>
      <c r="AT155" s="3"/>
      <c r="AU155" s="3"/>
      <c r="AV155" s="3"/>
      <c r="AW155" s="87"/>
      <c r="AX155" s="3"/>
      <c r="AY155" s="3"/>
      <c r="AZ155" s="88"/>
      <c r="BA155" s="98" t="str">
        <f t="shared" si="10"/>
        <v/>
      </c>
      <c r="BB155" s="160" t="str">
        <f t="shared" si="14"/>
        <v/>
      </c>
      <c r="BC155" s="3"/>
      <c r="BD155" s="87">
        <f t="shared" si="11"/>
        <v>0</v>
      </c>
      <c r="BE155" s="87">
        <f t="shared" si="15"/>
        <v>0</v>
      </c>
      <c r="BF155" s="3"/>
      <c r="BG155" s="246"/>
      <c r="BH155" s="246"/>
      <c r="BI155" s="246"/>
      <c r="BJ155" s="246"/>
      <c r="BK155" s="246"/>
      <c r="BL155" s="246"/>
      <c r="BM155" s="246"/>
      <c r="BN155" s="246"/>
      <c r="BO155" s="246"/>
      <c r="BP155" s="247"/>
      <c r="BQ155" s="246"/>
      <c r="BR155" s="246"/>
      <c r="BS155" s="246"/>
      <c r="BT155" s="246"/>
      <c r="BU155" s="246"/>
      <c r="BV155" s="246"/>
      <c r="BW155" s="246"/>
      <c r="BX155" s="246"/>
      <c r="BY155" s="246"/>
      <c r="BZ155" s="246"/>
      <c r="CA155" s="246"/>
      <c r="CB155" s="246"/>
      <c r="CC155" s="246"/>
    </row>
    <row r="156" spans="1:81" s="248" customFormat="1" ht="18" customHeight="1" x14ac:dyDescent="0.2">
      <c r="A156" s="245" t="s">
        <v>161</v>
      </c>
      <c r="B156" s="14">
        <f t="shared" si="12"/>
        <v>1</v>
      </c>
      <c r="C156" s="19">
        <f>+Enero!C156+Febrero!C156+MARZO!C156+'Abril '!C156+'Mayo '!C156+Junio!C156+Julio!C156+Agosto!C156+Septiembre!C156+'Octubre '!C156+Noviembre!C156+'Diciembre '!C156</f>
        <v>0</v>
      </c>
      <c r="D156" s="17">
        <f>+Enero!D156+Febrero!D156+MARZO!D156+'Abril '!D156+'Mayo '!D156+Junio!D156+Julio!D156+Agosto!D156+Septiembre!D156+'Octubre '!D156+Noviembre!D156+'Diciembre '!D156</f>
        <v>0</v>
      </c>
      <c r="E156" s="21">
        <f>+Enero!E156+Febrero!E156+MARZO!E156+'Abril '!E156+'Mayo '!E156+Junio!E156+Julio!E156+Agosto!E156+Septiembre!E156+'Octubre '!E156+Noviembre!E156+'Diciembre '!E156</f>
        <v>0</v>
      </c>
      <c r="F156" s="17">
        <f>+Enero!F156+Febrero!F156+MARZO!F156+'Abril '!F156+'Mayo '!F156+Junio!F156+Julio!F156+Agosto!F156+Septiembre!F156+'Octubre '!F156+Noviembre!F156+'Diciembre '!F156</f>
        <v>0</v>
      </c>
      <c r="G156" s="17">
        <f>+Enero!G156+Febrero!G156+MARZO!G156+'Abril '!G156+'Mayo '!G156+Junio!G156+Julio!G156+Agosto!G156+Septiembre!G156+'Octubre '!G156+Noviembre!G156+'Diciembre '!G156</f>
        <v>0</v>
      </c>
      <c r="H156" s="17">
        <f>+Enero!H156+Febrero!H156+MARZO!H156+'Abril '!H156+'Mayo '!H156+Junio!H156+Julio!H156+Agosto!H156+Septiembre!H156+'Octubre '!H156+Noviembre!H156+'Diciembre '!H156</f>
        <v>0</v>
      </c>
      <c r="I156" s="17">
        <f>+Enero!I156+Febrero!I156+MARZO!I156+'Abril '!I156+'Mayo '!I156+Junio!I156+Julio!I156+Agosto!I156+Septiembre!I156+'Octubre '!I156+Noviembre!I156+'Diciembre '!I156</f>
        <v>0</v>
      </c>
      <c r="J156" s="17">
        <f>+Enero!J156+Febrero!J156+MARZO!J156+'Abril '!J156+'Mayo '!J156+Junio!J156+Julio!J156+Agosto!J156+Septiembre!J156+'Octubre '!J156+Noviembre!J156+'Diciembre '!J156</f>
        <v>0</v>
      </c>
      <c r="K156" s="17">
        <f>+Enero!K156+Febrero!K156+MARZO!K156+'Abril '!K156+'Mayo '!K156+Junio!K156+Julio!K156+Agosto!K156+Septiembre!K156+'Octubre '!K156+Noviembre!K156+'Diciembre '!K156</f>
        <v>0</v>
      </c>
      <c r="L156" s="17">
        <f>+Enero!L156+Febrero!L156+MARZO!L156+'Abril '!L156+'Mayo '!L156+Junio!L156+Julio!L156+Agosto!L156+Septiembre!L156+'Octubre '!L156+Noviembre!L156+'Diciembre '!L156</f>
        <v>0</v>
      </c>
      <c r="M156" s="17">
        <f>+Enero!M156+Febrero!M156+MARZO!M156+'Abril '!M156+'Mayo '!M156+Junio!M156+Julio!M156+Agosto!M156+Septiembre!M156+'Octubre '!M156+Noviembre!M156+'Diciembre '!M156</f>
        <v>0</v>
      </c>
      <c r="N156" s="17">
        <f>+Enero!N156+Febrero!N156+MARZO!N156+'Abril '!N156+'Mayo '!N156+Junio!N156+Julio!N156+Agosto!N156+Septiembre!N156+'Octubre '!N156+Noviembre!N156+'Diciembre '!N156</f>
        <v>0</v>
      </c>
      <c r="O156" s="21">
        <f>+Enero!O156+Febrero!O156+MARZO!O156+'Abril '!O156+'Mayo '!O156+Junio!O156+Julio!O156+Agosto!O156+Septiembre!O156+'Octubre '!O156+Noviembre!O156+'Diciembre '!O156</f>
        <v>0</v>
      </c>
      <c r="P156" s="17">
        <f>+Enero!P156+Febrero!P156+MARZO!P156+'Abril '!P156+'Mayo '!P156+Junio!P156+Julio!P156+Agosto!P156+Septiembre!P156+'Octubre '!P156+Noviembre!P156+'Diciembre '!P156</f>
        <v>0</v>
      </c>
      <c r="Q156" s="17">
        <f>+Enero!Q156+Febrero!Q156+MARZO!Q156+'Abril '!Q156+'Mayo '!Q156+Junio!Q156+Julio!Q156+Agosto!Q156+Septiembre!Q156+'Octubre '!Q156+Noviembre!Q156+'Diciembre '!Q156</f>
        <v>0</v>
      </c>
      <c r="R156" s="17">
        <f>+Enero!R156+Febrero!R156+MARZO!R156+'Abril '!R156+'Mayo '!R156+Junio!R156+Julio!R156+Agosto!R156+Septiembre!R156+'Octubre '!R156+Noviembre!R156+'Diciembre '!R156</f>
        <v>0</v>
      </c>
      <c r="S156" s="17">
        <f>+Enero!S156+Febrero!S156+MARZO!S156+'Abril '!S156+'Mayo '!S156+Junio!S156+Julio!S156+Agosto!S156+Septiembre!S156+'Octubre '!S156+Noviembre!S156+'Diciembre '!S156</f>
        <v>1</v>
      </c>
      <c r="T156" s="17">
        <f>+Enero!T156+Febrero!T156+MARZO!T156+'Abril '!T156+'Mayo '!T156+Junio!T156+Julio!T156+Agosto!T156+Septiembre!T156+'Octubre '!T156+Noviembre!T156+'Diciembre '!T156</f>
        <v>0</v>
      </c>
      <c r="U156" s="20">
        <f>+Enero!U156+Febrero!U156+MARZO!U156+'Abril '!U156+'Mayo '!U156+Junio!U156+Julio!U156+Agosto!U156+Septiembre!U156+'Octubre '!U156+Noviembre!U156+'Diciembre '!U156</f>
        <v>0</v>
      </c>
      <c r="V156" s="21">
        <f>+Enero!V156+Febrero!V156+MARZO!V156+'Abril '!V156+'Mayo '!V156+Junio!V156+Julio!V156+Agosto!V156+Septiembre!V156+'Octubre '!V156+Noviembre!V156+'Diciembre '!V156</f>
        <v>0</v>
      </c>
      <c r="W156" s="20">
        <f>+Enero!W156+Febrero!W156+MARZO!W156+'Abril '!W156+'Mayo '!W156+Junio!W156+Julio!W156+Agosto!W156+Septiembre!W156+'Octubre '!W156+Noviembre!W156+'Diciembre '!W156</f>
        <v>1</v>
      </c>
      <c r="X156" s="21">
        <f>+Enero!X156+Febrero!X156+MARZO!X156+'Abril '!X156+'Mayo '!X156+Junio!X156+Julio!X156+Agosto!X156+Septiembre!X156+'Octubre '!X156+Noviembre!X156+'Diciembre '!X156</f>
        <v>0</v>
      </c>
      <c r="Y156" s="20">
        <f>+Enero!Y156+Febrero!Y156+MARZO!Y156+'Abril '!Y156+'Mayo '!Y156+Junio!Y156+Julio!Y156+Agosto!Y156+Septiembre!Y156+'Octubre '!Y156+Noviembre!Y156+'Diciembre '!Y156</f>
        <v>1</v>
      </c>
      <c r="Z156" s="86" t="str">
        <f t="shared" si="13"/>
        <v xml:space="preserve">  </v>
      </c>
      <c r="AA156" s="86"/>
      <c r="AB156" s="86"/>
      <c r="AC156" s="86"/>
      <c r="AD156" s="3"/>
      <c r="AE156" s="3"/>
      <c r="AF156" s="3"/>
      <c r="AG156" s="3"/>
      <c r="AH156" s="3"/>
      <c r="AI156" s="86"/>
      <c r="AJ156" s="86"/>
      <c r="AK156" s="86"/>
      <c r="AL156" s="86"/>
      <c r="AM156" s="86"/>
      <c r="AN156" s="3"/>
      <c r="AO156" s="3"/>
      <c r="AP156" s="3"/>
      <c r="AQ156" s="3"/>
      <c r="AR156" s="3"/>
      <c r="AS156" s="3"/>
      <c r="AT156" s="3"/>
      <c r="AU156" s="3"/>
      <c r="AV156" s="3"/>
      <c r="AW156" s="87"/>
      <c r="AX156" s="3"/>
      <c r="AY156" s="3"/>
      <c r="AZ156" s="88"/>
      <c r="BA156" s="98" t="str">
        <f t="shared" si="10"/>
        <v/>
      </c>
      <c r="BB156" s="160" t="str">
        <f t="shared" si="14"/>
        <v/>
      </c>
      <c r="BC156" s="3"/>
      <c r="BD156" s="87">
        <f t="shared" si="11"/>
        <v>0</v>
      </c>
      <c r="BE156" s="87">
        <f t="shared" si="15"/>
        <v>0</v>
      </c>
      <c r="BF156" s="3"/>
      <c r="BG156" s="246"/>
      <c r="BH156" s="246"/>
      <c r="BI156" s="246"/>
      <c r="BJ156" s="246"/>
      <c r="BK156" s="246"/>
      <c r="BL156" s="246"/>
      <c r="BM156" s="246"/>
      <c r="BN156" s="246"/>
      <c r="BO156" s="246"/>
      <c r="BP156" s="247"/>
      <c r="BQ156" s="246"/>
      <c r="BR156" s="246"/>
      <c r="BS156" s="246"/>
      <c r="BT156" s="246"/>
      <c r="BU156" s="246"/>
      <c r="BV156" s="246"/>
      <c r="BW156" s="246"/>
      <c r="BX156" s="246"/>
      <c r="BY156" s="246"/>
      <c r="BZ156" s="246"/>
      <c r="CA156" s="246"/>
      <c r="CB156" s="246"/>
      <c r="CC156" s="246"/>
    </row>
    <row r="157" spans="1:81" s="248" customFormat="1" ht="18" customHeight="1" x14ac:dyDescent="0.2">
      <c r="A157" s="245" t="s">
        <v>162</v>
      </c>
      <c r="B157" s="14">
        <f t="shared" si="12"/>
        <v>0</v>
      </c>
      <c r="C157" s="19">
        <f>+Enero!C157+Febrero!C157+MARZO!C157+'Abril '!C157+'Mayo '!C157+Junio!C157+Julio!C157+Agosto!C157+Septiembre!C157+'Octubre '!C157+Noviembre!C157+'Diciembre '!C157</f>
        <v>0</v>
      </c>
      <c r="D157" s="17">
        <f>+Enero!D157+Febrero!D157+MARZO!D157+'Abril '!D157+'Mayo '!D157+Junio!D157+Julio!D157+Agosto!D157+Septiembre!D157+'Octubre '!D157+Noviembre!D157+'Diciembre '!D157</f>
        <v>0</v>
      </c>
      <c r="E157" s="21">
        <f>+Enero!E157+Febrero!E157+MARZO!E157+'Abril '!E157+'Mayo '!E157+Junio!E157+Julio!E157+Agosto!E157+Septiembre!E157+'Octubre '!E157+Noviembre!E157+'Diciembre '!E157</f>
        <v>0</v>
      </c>
      <c r="F157" s="17">
        <f>+Enero!F157+Febrero!F157+MARZO!F157+'Abril '!F157+'Mayo '!F157+Junio!F157+Julio!F157+Agosto!F157+Septiembre!F157+'Octubre '!F157+Noviembre!F157+'Diciembre '!F157</f>
        <v>0</v>
      </c>
      <c r="G157" s="17">
        <f>+Enero!G157+Febrero!G157+MARZO!G157+'Abril '!G157+'Mayo '!G157+Junio!G157+Julio!G157+Agosto!G157+Septiembre!G157+'Octubre '!G157+Noviembre!G157+'Diciembre '!G157</f>
        <v>0</v>
      </c>
      <c r="H157" s="17">
        <f>+Enero!H157+Febrero!H157+MARZO!H157+'Abril '!H157+'Mayo '!H157+Junio!H157+Julio!H157+Agosto!H157+Septiembre!H157+'Octubre '!H157+Noviembre!H157+'Diciembre '!H157</f>
        <v>0</v>
      </c>
      <c r="I157" s="17">
        <f>+Enero!I157+Febrero!I157+MARZO!I157+'Abril '!I157+'Mayo '!I157+Junio!I157+Julio!I157+Agosto!I157+Septiembre!I157+'Octubre '!I157+Noviembre!I157+'Diciembre '!I157</f>
        <v>0</v>
      </c>
      <c r="J157" s="17">
        <f>+Enero!J157+Febrero!J157+MARZO!J157+'Abril '!J157+'Mayo '!J157+Junio!J157+Julio!J157+Agosto!J157+Septiembre!J157+'Octubre '!J157+Noviembre!J157+'Diciembre '!J157</f>
        <v>0</v>
      </c>
      <c r="K157" s="17">
        <f>+Enero!K157+Febrero!K157+MARZO!K157+'Abril '!K157+'Mayo '!K157+Junio!K157+Julio!K157+Agosto!K157+Septiembre!K157+'Octubre '!K157+Noviembre!K157+'Diciembre '!K157</f>
        <v>0</v>
      </c>
      <c r="L157" s="17">
        <f>+Enero!L157+Febrero!L157+MARZO!L157+'Abril '!L157+'Mayo '!L157+Junio!L157+Julio!L157+Agosto!L157+Septiembre!L157+'Octubre '!L157+Noviembre!L157+'Diciembre '!L157</f>
        <v>0</v>
      </c>
      <c r="M157" s="17">
        <f>+Enero!M157+Febrero!M157+MARZO!M157+'Abril '!M157+'Mayo '!M157+Junio!M157+Julio!M157+Agosto!M157+Septiembre!M157+'Octubre '!M157+Noviembre!M157+'Diciembre '!M157</f>
        <v>0</v>
      </c>
      <c r="N157" s="17">
        <f>+Enero!N157+Febrero!N157+MARZO!N157+'Abril '!N157+'Mayo '!N157+Junio!N157+Julio!N157+Agosto!N157+Septiembre!N157+'Octubre '!N157+Noviembre!N157+'Diciembre '!N157</f>
        <v>0</v>
      </c>
      <c r="O157" s="21">
        <f>+Enero!O157+Febrero!O157+MARZO!O157+'Abril '!O157+'Mayo '!O157+Junio!O157+Julio!O157+Agosto!O157+Septiembre!O157+'Octubre '!O157+Noviembre!O157+'Diciembre '!O157</f>
        <v>0</v>
      </c>
      <c r="P157" s="17">
        <f>+Enero!P157+Febrero!P157+MARZO!P157+'Abril '!P157+'Mayo '!P157+Junio!P157+Julio!P157+Agosto!P157+Septiembre!P157+'Octubre '!P157+Noviembre!P157+'Diciembre '!P157</f>
        <v>0</v>
      </c>
      <c r="Q157" s="17">
        <f>+Enero!Q157+Febrero!Q157+MARZO!Q157+'Abril '!Q157+'Mayo '!Q157+Junio!Q157+Julio!Q157+Agosto!Q157+Septiembre!Q157+'Octubre '!Q157+Noviembre!Q157+'Diciembre '!Q157</f>
        <v>0</v>
      </c>
      <c r="R157" s="17">
        <f>+Enero!R157+Febrero!R157+MARZO!R157+'Abril '!R157+'Mayo '!R157+Junio!R157+Julio!R157+Agosto!R157+Septiembre!R157+'Octubre '!R157+Noviembre!R157+'Diciembre '!R157</f>
        <v>0</v>
      </c>
      <c r="S157" s="17">
        <f>+Enero!S157+Febrero!S157+MARZO!S157+'Abril '!S157+'Mayo '!S157+Junio!S157+Julio!S157+Agosto!S157+Septiembre!S157+'Octubre '!S157+Noviembre!S157+'Diciembre '!S157</f>
        <v>0</v>
      </c>
      <c r="T157" s="17">
        <f>+Enero!T157+Febrero!T157+MARZO!T157+'Abril '!T157+'Mayo '!T157+Junio!T157+Julio!T157+Agosto!T157+Septiembre!T157+'Octubre '!T157+Noviembre!T157+'Diciembre '!T157</f>
        <v>0</v>
      </c>
      <c r="U157" s="20">
        <f>+Enero!U157+Febrero!U157+MARZO!U157+'Abril '!U157+'Mayo '!U157+Junio!U157+Julio!U157+Agosto!U157+Septiembre!U157+'Octubre '!U157+Noviembre!U157+'Diciembre '!U157</f>
        <v>0</v>
      </c>
      <c r="V157" s="21">
        <f>+Enero!V157+Febrero!V157+MARZO!V157+'Abril '!V157+'Mayo '!V157+Junio!V157+Julio!V157+Agosto!V157+Septiembre!V157+'Octubre '!V157+Noviembre!V157+'Diciembre '!V157</f>
        <v>0</v>
      </c>
      <c r="W157" s="20">
        <f>+Enero!W157+Febrero!W157+MARZO!W157+'Abril '!W157+'Mayo '!W157+Junio!W157+Julio!W157+Agosto!W157+Septiembre!W157+'Octubre '!W157+Noviembre!W157+'Diciembre '!W157</f>
        <v>0</v>
      </c>
      <c r="X157" s="21">
        <f>+Enero!X157+Febrero!X157+MARZO!X157+'Abril '!X157+'Mayo '!X157+Junio!X157+Julio!X157+Agosto!X157+Septiembre!X157+'Octubre '!X157+Noviembre!X157+'Diciembre '!X157</f>
        <v>0</v>
      </c>
      <c r="Y157" s="20">
        <f>+Enero!Y157+Febrero!Y157+MARZO!Y157+'Abril '!Y157+'Mayo '!Y157+Junio!Y157+Julio!Y157+Agosto!Y157+Septiembre!Y157+'Octubre '!Y157+Noviembre!Y157+'Diciembre '!Y157</f>
        <v>0</v>
      </c>
      <c r="Z157" s="86" t="str">
        <f t="shared" si="13"/>
        <v xml:space="preserve">  </v>
      </c>
      <c r="AA157" s="86"/>
      <c r="AB157" s="86"/>
      <c r="AC157" s="86"/>
      <c r="AD157" s="3"/>
      <c r="AE157" s="3"/>
      <c r="AF157" s="3"/>
      <c r="AG157" s="3"/>
      <c r="AH157" s="3"/>
      <c r="AI157" s="86"/>
      <c r="AJ157" s="86"/>
      <c r="AK157" s="86"/>
      <c r="AL157" s="86"/>
      <c r="AM157" s="86"/>
      <c r="AN157" s="3"/>
      <c r="AO157" s="3"/>
      <c r="AP157" s="3"/>
      <c r="AQ157" s="3"/>
      <c r="AR157" s="3"/>
      <c r="AS157" s="3"/>
      <c r="AT157" s="3"/>
      <c r="AU157" s="3"/>
      <c r="AV157" s="3"/>
      <c r="AW157" s="87"/>
      <c r="AX157" s="3"/>
      <c r="AY157" s="3"/>
      <c r="AZ157" s="88"/>
      <c r="BA157" s="98" t="str">
        <f t="shared" si="10"/>
        <v/>
      </c>
      <c r="BB157" s="160" t="str">
        <f t="shared" si="14"/>
        <v/>
      </c>
      <c r="BC157" s="3"/>
      <c r="BD157" s="87">
        <f t="shared" si="11"/>
        <v>0</v>
      </c>
      <c r="BE157" s="87">
        <f t="shared" si="15"/>
        <v>0</v>
      </c>
      <c r="BF157" s="3"/>
      <c r="BG157" s="246"/>
      <c r="BH157" s="246"/>
      <c r="BI157" s="246"/>
      <c r="BJ157" s="246"/>
      <c r="BK157" s="246"/>
      <c r="BL157" s="246"/>
      <c r="BM157" s="246"/>
      <c r="BN157" s="246"/>
      <c r="BO157" s="246"/>
      <c r="BP157" s="247"/>
      <c r="BQ157" s="246"/>
      <c r="BR157" s="246"/>
      <c r="BS157" s="246"/>
      <c r="BT157" s="246"/>
      <c r="BU157" s="246"/>
      <c r="BV157" s="246"/>
      <c r="BW157" s="246"/>
      <c r="BX157" s="246"/>
      <c r="BY157" s="246"/>
      <c r="BZ157" s="246"/>
      <c r="CA157" s="246"/>
      <c r="CB157" s="246"/>
      <c r="CC157" s="246"/>
    </row>
    <row r="158" spans="1:81" s="248" customFormat="1" ht="18" customHeight="1" x14ac:dyDescent="0.2">
      <c r="A158" s="245" t="s">
        <v>163</v>
      </c>
      <c r="B158" s="14">
        <f t="shared" si="12"/>
        <v>14</v>
      </c>
      <c r="C158" s="19">
        <f>+Enero!C158+Febrero!C158+MARZO!C158+'Abril '!C158+'Mayo '!C158+Junio!C158+Julio!C158+Agosto!C158+Septiembre!C158+'Octubre '!C158+Noviembre!C158+'Diciembre '!C158</f>
        <v>0</v>
      </c>
      <c r="D158" s="17">
        <f>+Enero!D158+Febrero!D158+MARZO!D158+'Abril '!D158+'Mayo '!D158+Junio!D158+Julio!D158+Agosto!D158+Septiembre!D158+'Octubre '!D158+Noviembre!D158+'Diciembre '!D158</f>
        <v>0</v>
      </c>
      <c r="E158" s="21">
        <f>+Enero!E158+Febrero!E158+MARZO!E158+'Abril '!E158+'Mayo '!E158+Junio!E158+Julio!E158+Agosto!E158+Septiembre!E158+'Octubre '!E158+Noviembre!E158+'Diciembre '!E158</f>
        <v>0</v>
      </c>
      <c r="F158" s="17">
        <f>+Enero!F158+Febrero!F158+MARZO!F158+'Abril '!F158+'Mayo '!F158+Junio!F158+Julio!F158+Agosto!F158+Septiembre!F158+'Octubre '!F158+Noviembre!F158+'Diciembre '!F158</f>
        <v>0</v>
      </c>
      <c r="G158" s="17">
        <f>+Enero!G158+Febrero!G158+MARZO!G158+'Abril '!G158+'Mayo '!G158+Junio!G158+Julio!G158+Agosto!G158+Septiembre!G158+'Octubre '!G158+Noviembre!G158+'Diciembre '!G158</f>
        <v>1</v>
      </c>
      <c r="H158" s="17">
        <f>+Enero!H158+Febrero!H158+MARZO!H158+'Abril '!H158+'Mayo '!H158+Junio!H158+Julio!H158+Agosto!H158+Septiembre!H158+'Octubre '!H158+Noviembre!H158+'Diciembre '!H158</f>
        <v>1</v>
      </c>
      <c r="I158" s="17">
        <f>+Enero!I158+Febrero!I158+MARZO!I158+'Abril '!I158+'Mayo '!I158+Junio!I158+Julio!I158+Agosto!I158+Septiembre!I158+'Octubre '!I158+Noviembre!I158+'Diciembre '!I158</f>
        <v>0</v>
      </c>
      <c r="J158" s="17">
        <f>+Enero!J158+Febrero!J158+MARZO!J158+'Abril '!J158+'Mayo '!J158+Junio!J158+Julio!J158+Agosto!J158+Septiembre!J158+'Octubre '!J158+Noviembre!J158+'Diciembre '!J158</f>
        <v>0</v>
      </c>
      <c r="K158" s="17">
        <f>+Enero!K158+Febrero!K158+MARZO!K158+'Abril '!K158+'Mayo '!K158+Junio!K158+Julio!K158+Agosto!K158+Septiembre!K158+'Octubre '!K158+Noviembre!K158+'Diciembre '!K158</f>
        <v>0</v>
      </c>
      <c r="L158" s="17">
        <f>+Enero!L158+Febrero!L158+MARZO!L158+'Abril '!L158+'Mayo '!L158+Junio!L158+Julio!L158+Agosto!L158+Septiembre!L158+'Octubre '!L158+Noviembre!L158+'Diciembre '!L158</f>
        <v>1</v>
      </c>
      <c r="M158" s="17">
        <f>+Enero!M158+Febrero!M158+MARZO!M158+'Abril '!M158+'Mayo '!M158+Junio!M158+Julio!M158+Agosto!M158+Septiembre!M158+'Octubre '!M158+Noviembre!M158+'Diciembre '!M158</f>
        <v>0</v>
      </c>
      <c r="N158" s="17">
        <f>+Enero!N158+Febrero!N158+MARZO!N158+'Abril '!N158+'Mayo '!N158+Junio!N158+Julio!N158+Agosto!N158+Septiembre!N158+'Octubre '!N158+Noviembre!N158+'Diciembre '!N158</f>
        <v>2</v>
      </c>
      <c r="O158" s="21">
        <f>+Enero!O158+Febrero!O158+MARZO!O158+'Abril '!O158+'Mayo '!O158+Junio!O158+Julio!O158+Agosto!O158+Septiembre!O158+'Octubre '!O158+Noviembre!O158+'Diciembre '!O158</f>
        <v>1</v>
      </c>
      <c r="P158" s="17">
        <f>+Enero!P158+Febrero!P158+MARZO!P158+'Abril '!P158+'Mayo '!P158+Junio!P158+Julio!P158+Agosto!P158+Septiembre!P158+'Octubre '!P158+Noviembre!P158+'Diciembre '!P158</f>
        <v>1</v>
      </c>
      <c r="Q158" s="17">
        <f>+Enero!Q158+Febrero!Q158+MARZO!Q158+'Abril '!Q158+'Mayo '!Q158+Junio!Q158+Julio!Q158+Agosto!Q158+Septiembre!Q158+'Octubre '!Q158+Noviembre!Q158+'Diciembre '!Q158</f>
        <v>2</v>
      </c>
      <c r="R158" s="17">
        <f>+Enero!R158+Febrero!R158+MARZO!R158+'Abril '!R158+'Mayo '!R158+Junio!R158+Julio!R158+Agosto!R158+Septiembre!R158+'Octubre '!R158+Noviembre!R158+'Diciembre '!R158</f>
        <v>1</v>
      </c>
      <c r="S158" s="17">
        <f>+Enero!S158+Febrero!S158+MARZO!S158+'Abril '!S158+'Mayo '!S158+Junio!S158+Julio!S158+Agosto!S158+Septiembre!S158+'Octubre '!S158+Noviembre!S158+'Diciembre '!S158</f>
        <v>1</v>
      </c>
      <c r="T158" s="17">
        <f>+Enero!T158+Febrero!T158+MARZO!T158+'Abril '!T158+'Mayo '!T158+Junio!T158+Julio!T158+Agosto!T158+Septiembre!T158+'Octubre '!T158+Noviembre!T158+'Diciembre '!T158</f>
        <v>1</v>
      </c>
      <c r="U158" s="20">
        <f>+Enero!U158+Febrero!U158+MARZO!U158+'Abril '!U158+'Mayo '!U158+Junio!U158+Julio!U158+Agosto!U158+Septiembre!U158+'Octubre '!U158+Noviembre!U158+'Diciembre '!U158</f>
        <v>2</v>
      </c>
      <c r="V158" s="21">
        <f>+Enero!V158+Febrero!V158+MARZO!V158+'Abril '!V158+'Mayo '!V158+Junio!V158+Julio!V158+Agosto!V158+Septiembre!V158+'Octubre '!V158+Noviembre!V158+'Diciembre '!V158</f>
        <v>5</v>
      </c>
      <c r="W158" s="20">
        <f>+Enero!W158+Febrero!W158+MARZO!W158+'Abril '!W158+'Mayo '!W158+Junio!W158+Julio!W158+Agosto!W158+Septiembre!W158+'Octubre '!W158+Noviembre!W158+'Diciembre '!W158</f>
        <v>9</v>
      </c>
      <c r="X158" s="21">
        <f>+Enero!X158+Febrero!X158+MARZO!X158+'Abril '!X158+'Mayo '!X158+Junio!X158+Julio!X158+Agosto!X158+Septiembre!X158+'Octubre '!X158+Noviembre!X158+'Diciembre '!X158</f>
        <v>12</v>
      </c>
      <c r="Y158" s="20">
        <f>+Enero!Y158+Febrero!Y158+MARZO!Y158+'Abril '!Y158+'Mayo '!Y158+Junio!Y158+Julio!Y158+Agosto!Y158+Septiembre!Y158+'Octubre '!Y158+Noviembre!Y158+'Diciembre '!Y158</f>
        <v>2</v>
      </c>
      <c r="Z158" s="86" t="str">
        <f t="shared" si="13"/>
        <v xml:space="preserve">  </v>
      </c>
      <c r="AA158" s="86"/>
      <c r="AB158" s="86"/>
      <c r="AC158" s="86"/>
      <c r="AD158" s="3"/>
      <c r="AE158" s="3"/>
      <c r="AF158" s="3"/>
      <c r="AG158" s="3"/>
      <c r="AH158" s="3"/>
      <c r="AI158" s="86"/>
      <c r="AJ158" s="86"/>
      <c r="AK158" s="86"/>
      <c r="AL158" s="86"/>
      <c r="AM158" s="86"/>
      <c r="AN158" s="3"/>
      <c r="AO158" s="3"/>
      <c r="AP158" s="3"/>
      <c r="AQ158" s="3"/>
      <c r="AR158" s="3"/>
      <c r="AS158" s="3"/>
      <c r="AT158" s="3"/>
      <c r="AU158" s="3"/>
      <c r="AV158" s="3"/>
      <c r="AW158" s="87"/>
      <c r="AX158" s="3"/>
      <c r="AY158" s="3"/>
      <c r="AZ158" s="88"/>
      <c r="BA158" s="98" t="str">
        <f t="shared" si="10"/>
        <v/>
      </c>
      <c r="BB158" s="160" t="str">
        <f t="shared" si="14"/>
        <v/>
      </c>
      <c r="BC158" s="3"/>
      <c r="BD158" s="87">
        <f t="shared" si="11"/>
        <v>0</v>
      </c>
      <c r="BE158" s="87">
        <f t="shared" si="15"/>
        <v>0</v>
      </c>
      <c r="BF158" s="3"/>
      <c r="BG158" s="246"/>
      <c r="BH158" s="246"/>
      <c r="BI158" s="246"/>
      <c r="BJ158" s="246"/>
      <c r="BK158" s="246"/>
      <c r="BL158" s="246"/>
      <c r="BM158" s="246"/>
      <c r="BN158" s="246"/>
      <c r="BO158" s="246"/>
      <c r="BP158" s="247"/>
      <c r="BQ158" s="246"/>
      <c r="BR158" s="246"/>
      <c r="BS158" s="246"/>
      <c r="BT158" s="246"/>
      <c r="BU158" s="246"/>
      <c r="BV158" s="246"/>
      <c r="BW158" s="246"/>
      <c r="BX158" s="246"/>
      <c r="BY158" s="246"/>
      <c r="BZ158" s="246"/>
      <c r="CA158" s="246"/>
      <c r="CB158" s="246"/>
      <c r="CC158" s="246"/>
    </row>
    <row r="159" spans="1:81" s="248" customFormat="1" ht="18" customHeight="1" x14ac:dyDescent="0.2">
      <c r="A159" s="249" t="s">
        <v>41</v>
      </c>
      <c r="B159" s="23">
        <f t="shared" si="12"/>
        <v>437</v>
      </c>
      <c r="C159" s="27">
        <f>+Enero!C159+Febrero!C159+MARZO!C159+'Abril '!C159+'Mayo '!C159+Junio!C159+Julio!C159+Agosto!C159+Septiembre!C159+'Octubre '!C159+Noviembre!C159+'Diciembre '!C159</f>
        <v>7</v>
      </c>
      <c r="D159" s="25">
        <f>+Enero!D159+Febrero!D159+MARZO!D159+'Abril '!D159+'Mayo '!D159+Junio!D159+Julio!D159+Agosto!D159+Septiembre!D159+'Octubre '!D159+Noviembre!D159+'Diciembre '!D159</f>
        <v>4</v>
      </c>
      <c r="E159" s="25">
        <f>+Enero!E159+Febrero!E159+MARZO!E159+'Abril '!E159+'Mayo '!E159+Junio!E159+Julio!E159+Agosto!E159+Septiembre!E159+'Octubre '!E159+Noviembre!E159+'Diciembre '!E159</f>
        <v>13</v>
      </c>
      <c r="F159" s="25">
        <f>+Enero!F159+Febrero!F159+MARZO!F159+'Abril '!F159+'Mayo '!F159+Junio!F159+Julio!F159+Agosto!F159+Septiembre!F159+'Octubre '!F159+Noviembre!F159+'Diciembre '!F159</f>
        <v>8</v>
      </c>
      <c r="G159" s="25">
        <f>+Enero!G159+Febrero!G159+MARZO!G159+'Abril '!G159+'Mayo '!G159+Junio!G159+Julio!G159+Agosto!G159+Septiembre!G159+'Octubre '!G159+Noviembre!G159+'Diciembre '!G159</f>
        <v>11</v>
      </c>
      <c r="H159" s="25">
        <f>+Enero!H159+Febrero!H159+MARZO!H159+'Abril '!H159+'Mayo '!H159+Junio!H159+Julio!H159+Agosto!H159+Septiembre!H159+'Octubre '!H159+Noviembre!H159+'Diciembre '!H159</f>
        <v>4</v>
      </c>
      <c r="I159" s="25">
        <f>+Enero!I159+Febrero!I159+MARZO!I159+'Abril '!I159+'Mayo '!I159+Junio!I159+Julio!I159+Agosto!I159+Septiembre!I159+'Octubre '!I159+Noviembre!I159+'Diciembre '!I159</f>
        <v>7</v>
      </c>
      <c r="J159" s="25">
        <f>+Enero!J159+Febrero!J159+MARZO!J159+'Abril '!J159+'Mayo '!J159+Junio!J159+Julio!J159+Agosto!J159+Septiembre!J159+'Octubre '!J159+Noviembre!J159+'Diciembre '!J159</f>
        <v>9</v>
      </c>
      <c r="K159" s="25">
        <f>+Enero!K159+Febrero!K159+MARZO!K159+'Abril '!K159+'Mayo '!K159+Junio!K159+Julio!K159+Agosto!K159+Septiembre!K159+'Octubre '!K159+Noviembre!K159+'Diciembre '!K159</f>
        <v>9</v>
      </c>
      <c r="L159" s="25">
        <f>+Enero!L159+Febrero!L159+MARZO!L159+'Abril '!L159+'Mayo '!L159+Junio!L159+Julio!L159+Agosto!L159+Septiembre!L159+'Octubre '!L159+Noviembre!L159+'Diciembre '!L159</f>
        <v>13</v>
      </c>
      <c r="M159" s="25">
        <f>+Enero!M159+Febrero!M159+MARZO!M159+'Abril '!M159+'Mayo '!M159+Junio!M159+Julio!M159+Agosto!M159+Septiembre!M159+'Octubre '!M159+Noviembre!M159+'Diciembre '!M159</f>
        <v>20</v>
      </c>
      <c r="N159" s="25">
        <f>+Enero!N159+Febrero!N159+MARZO!N159+'Abril '!N159+'Mayo '!N159+Junio!N159+Julio!N159+Agosto!N159+Septiembre!N159+'Octubre '!N159+Noviembre!N159+'Diciembre '!N159</f>
        <v>21</v>
      </c>
      <c r="O159" s="25">
        <f>+Enero!O159+Febrero!O159+MARZO!O159+'Abril '!O159+'Mayo '!O159+Junio!O159+Julio!O159+Agosto!O159+Septiembre!O159+'Octubre '!O159+Noviembre!O159+'Diciembre '!O159</f>
        <v>36</v>
      </c>
      <c r="P159" s="25">
        <f>+Enero!P159+Febrero!P159+MARZO!P159+'Abril '!P159+'Mayo '!P159+Junio!P159+Julio!P159+Agosto!P159+Septiembre!P159+'Octubre '!P159+Noviembre!P159+'Diciembre '!P159</f>
        <v>24</v>
      </c>
      <c r="Q159" s="25">
        <f>+Enero!Q159+Febrero!Q159+MARZO!Q159+'Abril '!Q159+'Mayo '!Q159+Junio!Q159+Julio!Q159+Agosto!Q159+Septiembre!Q159+'Octubre '!Q159+Noviembre!Q159+'Diciembre '!Q159</f>
        <v>36</v>
      </c>
      <c r="R159" s="25">
        <f>+Enero!R159+Febrero!R159+MARZO!R159+'Abril '!R159+'Mayo '!R159+Junio!R159+Julio!R159+Agosto!R159+Septiembre!R159+'Octubre '!R159+Noviembre!R159+'Diciembre '!R159</f>
        <v>42</v>
      </c>
      <c r="S159" s="25">
        <f>+Enero!S159+Febrero!S159+MARZO!S159+'Abril '!S159+'Mayo '!S159+Junio!S159+Julio!S159+Agosto!S159+Septiembre!S159+'Octubre '!S159+Noviembre!S159+'Diciembre '!S159</f>
        <v>58</v>
      </c>
      <c r="T159" s="25">
        <f>+Enero!T159+Febrero!T159+MARZO!T159+'Abril '!T159+'Mayo '!T159+Junio!T159+Julio!T159+Agosto!T159+Septiembre!T159+'Octubre '!T159+Noviembre!T159+'Diciembre '!T159</f>
        <v>46</v>
      </c>
      <c r="U159" s="28">
        <f>+Enero!U159+Febrero!U159+MARZO!U159+'Abril '!U159+'Mayo '!U159+Junio!U159+Julio!U159+Agosto!U159+Septiembre!U159+'Octubre '!U159+Noviembre!U159+'Diciembre '!U159</f>
        <v>69</v>
      </c>
      <c r="V159" s="24">
        <f>+Enero!V159+Febrero!V159+MARZO!V159+'Abril '!V159+'Mayo '!V159+Junio!V159+Julio!V159+Agosto!V159+Septiembre!V159+'Octubre '!V159+Noviembre!V159+'Diciembre '!V159</f>
        <v>178</v>
      </c>
      <c r="W159" s="28">
        <f>+Enero!W159+Febrero!W159+MARZO!W159+'Abril '!W159+'Mayo '!W159+Junio!W159+Julio!W159+Agosto!W159+Septiembre!W159+'Octubre '!W159+Noviembre!W159+'Diciembre '!W159</f>
        <v>259</v>
      </c>
      <c r="X159" s="24">
        <f>+Enero!X159+Febrero!X159+MARZO!X159+'Abril '!X159+'Mayo '!X159+Junio!X159+Julio!X159+Agosto!X159+Septiembre!X159+'Octubre '!X159+Noviembre!X159+'Diciembre '!X159</f>
        <v>111</v>
      </c>
      <c r="Y159" s="28">
        <f>+Enero!Y159+Febrero!Y159+MARZO!Y159+'Abril '!Y159+'Mayo '!Y159+Junio!Y159+Julio!Y159+Agosto!Y159+Septiembre!Y159+'Octubre '!Y159+Noviembre!Y159+'Diciembre '!Y159</f>
        <v>326</v>
      </c>
      <c r="Z159" s="86" t="str">
        <f>$BA159&amp;"  "&amp;$BB159</f>
        <v xml:space="preserve">  </v>
      </c>
      <c r="AA159" s="86"/>
      <c r="AB159" s="86"/>
      <c r="AC159" s="86"/>
      <c r="AD159" s="3"/>
      <c r="AE159" s="3"/>
      <c r="AF159" s="3"/>
      <c r="AG159" s="3"/>
      <c r="AH159" s="3"/>
      <c r="AI159" s="86"/>
      <c r="AJ159" s="86"/>
      <c r="AK159" s="86"/>
      <c r="AL159" s="86"/>
      <c r="AM159" s="86"/>
      <c r="AN159" s="3"/>
      <c r="AO159" s="3"/>
      <c r="AP159" s="3"/>
      <c r="AQ159" s="3"/>
      <c r="AR159" s="3"/>
      <c r="AS159" s="3"/>
      <c r="AT159" s="3"/>
      <c r="AU159" s="3"/>
      <c r="AV159" s="3"/>
      <c r="AW159" s="87"/>
      <c r="AX159" s="3"/>
      <c r="AY159" s="3"/>
      <c r="AZ159" s="88"/>
      <c r="BA159" s="98" t="str">
        <f t="shared" si="10"/>
        <v/>
      </c>
      <c r="BB159" s="160" t="str">
        <f t="shared" si="14"/>
        <v/>
      </c>
      <c r="BC159" s="3"/>
      <c r="BD159" s="87">
        <f t="shared" si="11"/>
        <v>0</v>
      </c>
      <c r="BE159" s="87">
        <f t="shared" si="15"/>
        <v>0</v>
      </c>
      <c r="BF159" s="3"/>
      <c r="BG159" s="246"/>
      <c r="BH159" s="246"/>
      <c r="BI159" s="246"/>
      <c r="BJ159" s="246"/>
      <c r="BK159" s="246"/>
      <c r="BL159" s="246"/>
      <c r="BM159" s="246"/>
      <c r="BN159" s="246"/>
      <c r="BO159" s="246"/>
      <c r="BP159" s="247"/>
      <c r="BQ159" s="246"/>
      <c r="BR159" s="246"/>
      <c r="BS159" s="246"/>
      <c r="BT159" s="246"/>
      <c r="BU159" s="246"/>
      <c r="BV159" s="246"/>
      <c r="BW159" s="246"/>
      <c r="BX159" s="246"/>
      <c r="BY159" s="246"/>
      <c r="BZ159" s="246"/>
      <c r="CA159" s="246"/>
      <c r="CB159" s="246"/>
      <c r="CC159" s="246"/>
    </row>
    <row r="160" spans="1:81" s="248" customFormat="1" ht="33" customHeight="1" x14ac:dyDescent="0.2">
      <c r="A160" s="84" t="s">
        <v>164</v>
      </c>
      <c r="B160" s="84"/>
      <c r="C160" s="3"/>
      <c r="D160" s="105"/>
      <c r="E160" s="105"/>
      <c r="F160" s="105"/>
      <c r="G160" s="105"/>
      <c r="H160" s="105"/>
      <c r="I160" s="105"/>
      <c r="J160" s="105"/>
      <c r="K160" s="105"/>
      <c r="L160" s="105"/>
      <c r="M160" s="105"/>
      <c r="N160" s="105"/>
      <c r="O160" s="105"/>
      <c r="P160" s="105"/>
      <c r="Q160" s="105"/>
      <c r="R160" s="105"/>
      <c r="S160" s="105"/>
      <c r="T160" s="105"/>
      <c r="U160" s="83"/>
      <c r="Y160" s="83"/>
      <c r="Z160" s="83"/>
      <c r="AA160" s="83"/>
      <c r="AC160" s="250"/>
      <c r="AS160" s="246"/>
      <c r="AT160" s="246"/>
      <c r="AU160" s="246"/>
      <c r="AV160" s="251"/>
      <c r="AW160" s="247"/>
      <c r="AX160" s="246"/>
      <c r="AY160" s="246"/>
      <c r="AZ160" s="246"/>
      <c r="BA160" s="79"/>
      <c r="BB160" s="79"/>
      <c r="BC160" s="79"/>
      <c r="BD160" s="79"/>
      <c r="BE160" s="79"/>
      <c r="BF160" s="79"/>
      <c r="BG160" s="246"/>
      <c r="BH160" s="246"/>
      <c r="BI160" s="246"/>
      <c r="BJ160" s="246"/>
      <c r="BK160" s="246"/>
      <c r="BL160" s="246"/>
      <c r="BM160" s="246"/>
      <c r="BN160" s="246"/>
      <c r="BO160" s="246"/>
      <c r="BP160" s="247"/>
      <c r="BQ160" s="246"/>
      <c r="BR160" s="246"/>
      <c r="BS160" s="246"/>
      <c r="BT160" s="246"/>
      <c r="BU160" s="246"/>
      <c r="BV160" s="246"/>
      <c r="BW160" s="246"/>
      <c r="BX160" s="246"/>
      <c r="BY160" s="246"/>
      <c r="BZ160" s="246"/>
      <c r="CA160" s="246"/>
      <c r="CB160" s="246"/>
      <c r="CC160" s="246"/>
    </row>
    <row r="161" spans="1:81" s="248" customFormat="1" ht="14.25" customHeight="1" x14ac:dyDescent="0.2">
      <c r="A161" s="385" t="s">
        <v>165</v>
      </c>
      <c r="B161" s="385" t="s">
        <v>1</v>
      </c>
      <c r="C161" s="387" t="s">
        <v>166</v>
      </c>
      <c r="D161" s="388"/>
      <c r="E161" s="105"/>
      <c r="F161" s="105"/>
      <c r="G161" s="105"/>
      <c r="H161" s="105"/>
      <c r="I161" s="105"/>
      <c r="J161" s="105"/>
      <c r="K161" s="105"/>
      <c r="L161" s="105"/>
      <c r="M161" s="105"/>
      <c r="N161" s="105"/>
      <c r="O161" s="105"/>
      <c r="P161" s="105"/>
      <c r="Q161" s="105"/>
      <c r="R161" s="83"/>
      <c r="S161" s="83"/>
      <c r="T161" s="83"/>
      <c r="U161" s="83"/>
      <c r="V161" s="83"/>
      <c r="W161" s="83"/>
      <c r="X161" s="83"/>
      <c r="Z161" s="250"/>
      <c r="AS161" s="246"/>
      <c r="AT161" s="246"/>
      <c r="AU161" s="246"/>
      <c r="AV161" s="251"/>
      <c r="AW161" s="247"/>
      <c r="AX161" s="246"/>
      <c r="AY161" s="246"/>
      <c r="AZ161" s="246"/>
      <c r="BA161" s="79"/>
      <c r="BB161" s="79"/>
      <c r="BC161" s="79"/>
      <c r="BD161" s="79"/>
      <c r="BE161" s="79"/>
      <c r="BF161" s="79"/>
      <c r="BG161" s="246"/>
      <c r="BH161" s="246"/>
      <c r="BI161" s="246"/>
      <c r="BJ161" s="246"/>
      <c r="BK161" s="246"/>
      <c r="BL161" s="246"/>
      <c r="BM161" s="246"/>
      <c r="BN161" s="246"/>
      <c r="BO161" s="246"/>
      <c r="BP161" s="247"/>
      <c r="BQ161" s="246"/>
      <c r="BR161" s="246"/>
      <c r="BS161" s="246"/>
      <c r="BT161" s="246"/>
      <c r="BU161" s="246"/>
      <c r="BV161" s="246"/>
      <c r="BW161" s="246"/>
      <c r="BX161" s="246"/>
      <c r="BY161" s="246"/>
      <c r="BZ161" s="246"/>
      <c r="CA161" s="246"/>
      <c r="CB161" s="246"/>
      <c r="CC161" s="246"/>
    </row>
    <row r="162" spans="1:81" s="248" customFormat="1" ht="14.25" x14ac:dyDescent="0.2">
      <c r="A162" s="386"/>
      <c r="B162" s="386"/>
      <c r="C162" s="71" t="s">
        <v>147</v>
      </c>
      <c r="D162" s="71" t="s">
        <v>148</v>
      </c>
      <c r="E162" s="105"/>
      <c r="F162" s="105"/>
      <c r="G162" s="105"/>
      <c r="H162" s="105"/>
      <c r="I162" s="105"/>
      <c r="J162" s="105"/>
      <c r="K162" s="105"/>
      <c r="L162" s="105"/>
      <c r="M162" s="105"/>
      <c r="N162" s="105"/>
      <c r="O162" s="105"/>
      <c r="P162" s="105"/>
      <c r="Q162" s="105"/>
      <c r="R162" s="83"/>
      <c r="S162" s="83"/>
      <c r="T162" s="83"/>
      <c r="U162" s="83"/>
      <c r="V162" s="83"/>
      <c r="W162" s="83"/>
      <c r="X162" s="83"/>
      <c r="Z162" s="250"/>
      <c r="AS162" s="246"/>
      <c r="AT162" s="246"/>
      <c r="AU162" s="246"/>
      <c r="AV162" s="251"/>
      <c r="AW162" s="247"/>
      <c r="AX162" s="246"/>
      <c r="AY162" s="246"/>
      <c r="AZ162" s="246"/>
      <c r="BA162" s="79"/>
      <c r="BB162" s="79"/>
      <c r="BC162" s="79"/>
      <c r="BD162" s="79"/>
      <c r="BE162" s="79"/>
      <c r="BF162" s="79"/>
      <c r="BG162" s="246"/>
      <c r="BH162" s="246"/>
      <c r="BI162" s="246"/>
      <c r="BJ162" s="246"/>
      <c r="BK162" s="246"/>
      <c r="BL162" s="246"/>
      <c r="BM162" s="246"/>
      <c r="BN162" s="246"/>
      <c r="BO162" s="246"/>
      <c r="BP162" s="247"/>
      <c r="BQ162" s="246"/>
      <c r="BR162" s="246"/>
      <c r="BS162" s="246"/>
      <c r="BT162" s="246"/>
      <c r="BU162" s="246"/>
      <c r="BV162" s="246"/>
      <c r="BW162" s="246"/>
      <c r="BX162" s="246"/>
      <c r="BY162" s="246"/>
      <c r="BZ162" s="246"/>
      <c r="CA162" s="246"/>
      <c r="CB162" s="246"/>
      <c r="CC162" s="246"/>
    </row>
    <row r="163" spans="1:81" s="248" customFormat="1" ht="15.75" customHeight="1" x14ac:dyDescent="0.2">
      <c r="A163" s="245" t="s">
        <v>45</v>
      </c>
      <c r="B163" s="14">
        <f>+SUM(C163:D163)</f>
        <v>1145</v>
      </c>
      <c r="C163" s="36">
        <f>+Enero!C163+Febrero!C163+MARZO!C163+'Abril '!C163+'Mayo '!C163+Junio!C163+Julio!C163+Agosto!C163+Septiembre!C163+'Octubre '!C163+Noviembre!C163+'Diciembre '!C163</f>
        <v>382</v>
      </c>
      <c r="D163" s="36">
        <f>+Enero!D163+Febrero!D163+MARZO!D163+'Abril '!D163+'Mayo '!D163+Junio!D163+Julio!D163+Agosto!D163+Septiembre!D163+'Octubre '!D163+Noviembre!D163+'Diciembre '!D163</f>
        <v>763</v>
      </c>
      <c r="E163" s="105"/>
      <c r="F163" s="105"/>
      <c r="G163" s="105"/>
      <c r="H163" s="105"/>
      <c r="I163" s="105"/>
      <c r="J163" s="105"/>
      <c r="K163" s="105"/>
      <c r="L163" s="105"/>
      <c r="M163" s="105"/>
      <c r="N163" s="105"/>
      <c r="O163" s="105"/>
      <c r="P163" s="105"/>
      <c r="Q163" s="105"/>
      <c r="U163" s="85"/>
      <c r="V163" s="85"/>
      <c r="W163" s="83"/>
      <c r="X163" s="83"/>
      <c r="Z163" s="250"/>
      <c r="AS163" s="246"/>
      <c r="AT163" s="246"/>
      <c r="AU163" s="246"/>
      <c r="AV163" s="251"/>
      <c r="AW163" s="247"/>
      <c r="AX163" s="246"/>
      <c r="AY163" s="246"/>
      <c r="AZ163" s="246"/>
      <c r="BA163" s="79"/>
      <c r="BB163" s="79"/>
      <c r="BC163" s="79"/>
      <c r="BD163" s="79"/>
      <c r="BE163" s="79"/>
      <c r="BF163" s="79"/>
      <c r="BG163" s="246"/>
      <c r="BH163" s="246"/>
      <c r="BI163" s="246"/>
      <c r="BJ163" s="246"/>
      <c r="BK163" s="246"/>
      <c r="BL163" s="246"/>
      <c r="BM163" s="246"/>
      <c r="BN163" s="246"/>
      <c r="BO163" s="246"/>
      <c r="BP163" s="247"/>
      <c r="BQ163" s="246"/>
      <c r="BR163" s="246"/>
      <c r="BS163" s="246"/>
      <c r="BT163" s="246"/>
      <c r="BU163" s="246"/>
      <c r="BV163" s="246"/>
      <c r="BW163" s="246"/>
      <c r="BX163" s="246"/>
      <c r="BY163" s="246"/>
      <c r="BZ163" s="246"/>
      <c r="CA163" s="246"/>
      <c r="CB163" s="246"/>
      <c r="CC163" s="246"/>
    </row>
    <row r="164" spans="1:81" s="248" customFormat="1" ht="15.75" customHeight="1" x14ac:dyDescent="0.2">
      <c r="A164" s="245" t="s">
        <v>46</v>
      </c>
      <c r="B164" s="14">
        <f>+SUM(C164:D164)</f>
        <v>0</v>
      </c>
      <c r="C164" s="37">
        <f>+Enero!C164+Febrero!C164+MARZO!C164+'Abril '!C164+'Mayo '!C164+Junio!C164+Julio!C164+Agosto!C164+Septiembre!C164+'Octubre '!C164+Noviembre!C164+'Diciembre '!C164</f>
        <v>0</v>
      </c>
      <c r="D164" s="37">
        <f>+Enero!D164+Febrero!D164+MARZO!D164+'Abril '!D164+'Mayo '!D164+Junio!D164+Julio!D164+Agosto!D164+Septiembre!D164+'Octubre '!D164+Noviembre!D164+'Diciembre '!D164</f>
        <v>0</v>
      </c>
      <c r="E164" s="105"/>
      <c r="F164" s="105"/>
      <c r="G164" s="105"/>
      <c r="H164" s="105"/>
      <c r="I164" s="105"/>
      <c r="J164" s="105"/>
      <c r="K164" s="105"/>
      <c r="L164" s="105"/>
      <c r="M164" s="105"/>
      <c r="N164" s="105"/>
      <c r="O164" s="105"/>
      <c r="P164" s="105"/>
      <c r="Q164" s="105"/>
      <c r="U164" s="85"/>
      <c r="V164" s="85"/>
      <c r="W164" s="83"/>
      <c r="X164" s="83"/>
      <c r="Z164" s="250"/>
      <c r="AS164" s="246"/>
      <c r="AT164" s="246"/>
      <c r="AU164" s="246"/>
      <c r="AV164" s="251"/>
      <c r="AW164" s="247"/>
      <c r="AX164" s="246"/>
      <c r="AY164" s="246"/>
      <c r="AZ164" s="246"/>
      <c r="BA164" s="79"/>
      <c r="BB164" s="79"/>
      <c r="BC164" s="79"/>
      <c r="BD164" s="79"/>
      <c r="BE164" s="79"/>
      <c r="BF164" s="79"/>
      <c r="BG164" s="246"/>
      <c r="BH164" s="246"/>
      <c r="BI164" s="246"/>
      <c r="BJ164" s="246"/>
      <c r="BK164" s="246"/>
      <c r="BL164" s="246"/>
      <c r="BM164" s="246"/>
      <c r="BN164" s="246"/>
      <c r="BO164" s="246"/>
      <c r="BP164" s="247"/>
      <c r="BQ164" s="246"/>
      <c r="BR164" s="246"/>
      <c r="BS164" s="246"/>
      <c r="BT164" s="246"/>
      <c r="BU164" s="246"/>
      <c r="BV164" s="246"/>
      <c r="BW164" s="246"/>
      <c r="BX164" s="246"/>
      <c r="BY164" s="246"/>
      <c r="BZ164" s="246"/>
      <c r="CA164" s="246"/>
      <c r="CB164" s="246"/>
      <c r="CC164" s="246"/>
    </row>
    <row r="165" spans="1:81" s="248" customFormat="1" ht="15.75" customHeight="1" x14ac:dyDescent="0.2">
      <c r="A165" s="252" t="s">
        <v>47</v>
      </c>
      <c r="B165" s="60">
        <f>+SUM(C165:D165)</f>
        <v>41</v>
      </c>
      <c r="C165" s="41">
        <f>+Enero!C165+Febrero!C165+MARZO!C165+'Abril '!C165+'Mayo '!C165+Junio!C165+Julio!C165+Agosto!C165+Septiembre!C165+'Octubre '!C165+Noviembre!C165+'Diciembre '!C165</f>
        <v>6</v>
      </c>
      <c r="D165" s="41">
        <f>+Enero!D165+Febrero!D165+MARZO!D165+'Abril '!D165+'Mayo '!D165+Junio!D165+Julio!D165+Agosto!D165+Septiembre!D165+'Octubre '!D165+Noviembre!D165+'Diciembre '!D165</f>
        <v>35</v>
      </c>
      <c r="E165" s="105"/>
      <c r="F165" s="105"/>
      <c r="G165" s="105"/>
      <c r="H165" s="105"/>
      <c r="I165" s="105"/>
      <c r="J165" s="105"/>
      <c r="K165" s="105"/>
      <c r="L165" s="105"/>
      <c r="M165" s="105"/>
      <c r="N165" s="105"/>
      <c r="O165" s="105"/>
      <c r="P165" s="105"/>
      <c r="Q165" s="105"/>
      <c r="U165" s="85"/>
      <c r="V165" s="85"/>
      <c r="W165" s="83"/>
      <c r="X165" s="83"/>
      <c r="Z165" s="250"/>
      <c r="AS165" s="246"/>
      <c r="AT165" s="246"/>
      <c r="AU165" s="246"/>
      <c r="AV165" s="251"/>
      <c r="AW165" s="247"/>
      <c r="AX165" s="246"/>
      <c r="AY165" s="246"/>
      <c r="AZ165" s="246"/>
      <c r="BA165" s="79"/>
      <c r="BB165" s="79"/>
      <c r="BC165" s="79"/>
      <c r="BD165" s="79"/>
      <c r="BE165" s="79"/>
      <c r="BF165" s="79"/>
      <c r="BG165" s="246"/>
      <c r="BH165" s="246"/>
      <c r="BI165" s="246"/>
      <c r="BJ165" s="246"/>
      <c r="BK165" s="246"/>
      <c r="BL165" s="246"/>
      <c r="BM165" s="246"/>
      <c r="BN165" s="246"/>
      <c r="BO165" s="246"/>
      <c r="BP165" s="247"/>
      <c r="BQ165" s="246"/>
      <c r="BR165" s="246"/>
      <c r="BS165" s="246"/>
      <c r="BT165" s="246"/>
      <c r="BU165" s="246"/>
      <c r="BV165" s="246"/>
      <c r="BW165" s="246"/>
      <c r="BX165" s="246"/>
      <c r="BY165" s="246"/>
      <c r="BZ165" s="246"/>
      <c r="CA165" s="246"/>
      <c r="CB165" s="246"/>
      <c r="CC165" s="246"/>
    </row>
    <row r="166" spans="1:81" s="248" customFormat="1" ht="15.75" customHeight="1" x14ac:dyDescent="0.2">
      <c r="A166" s="252" t="s">
        <v>167</v>
      </c>
      <c r="B166" s="60">
        <f>+SUM(C166:D166)</f>
        <v>14</v>
      </c>
      <c r="C166" s="41">
        <f>+Enero!C166+Febrero!C166+MARZO!C166+'Abril '!C166+'Mayo '!C166+Junio!C166+Julio!C166+Agosto!C166+Septiembre!C166+'Octubre '!C166+Noviembre!C166+'Diciembre '!C166</f>
        <v>0</v>
      </c>
      <c r="D166" s="41">
        <f>+Enero!D166+Febrero!D166+MARZO!D166+'Abril '!D166+'Mayo '!D166+Junio!D166+Julio!D166+Agosto!D166+Septiembre!D166+'Octubre '!D166+Noviembre!D166+'Diciembre '!D166</f>
        <v>14</v>
      </c>
      <c r="E166" s="105"/>
      <c r="F166" s="105"/>
      <c r="G166" s="105"/>
      <c r="H166" s="105"/>
      <c r="I166" s="253"/>
      <c r="J166" s="105"/>
      <c r="K166" s="105"/>
      <c r="L166" s="105"/>
      <c r="M166" s="105"/>
      <c r="N166" s="105"/>
      <c r="O166" s="105"/>
      <c r="P166" s="105"/>
      <c r="Q166" s="105"/>
      <c r="U166" s="85"/>
      <c r="V166" s="85"/>
      <c r="W166" s="83"/>
      <c r="X166" s="83"/>
      <c r="Z166" s="250"/>
      <c r="AS166" s="246"/>
      <c r="AT166" s="246"/>
      <c r="AU166" s="246"/>
      <c r="AV166" s="251"/>
      <c r="AW166" s="247"/>
      <c r="AX166" s="246"/>
      <c r="AY166" s="246"/>
      <c r="AZ166" s="246"/>
      <c r="BA166" s="79"/>
      <c r="BB166" s="79"/>
      <c r="BC166" s="79"/>
      <c r="BD166" s="79"/>
      <c r="BE166" s="79"/>
      <c r="BF166" s="79"/>
      <c r="BG166" s="246"/>
      <c r="BH166" s="246"/>
      <c r="BI166" s="246"/>
      <c r="BJ166" s="246"/>
      <c r="BK166" s="246"/>
      <c r="BL166" s="246"/>
      <c r="BM166" s="246"/>
      <c r="BN166" s="246"/>
      <c r="BO166" s="246"/>
      <c r="BP166" s="247"/>
      <c r="BQ166" s="246"/>
      <c r="BR166" s="246"/>
      <c r="BS166" s="246"/>
      <c r="BT166" s="246"/>
      <c r="BU166" s="246"/>
      <c r="BV166" s="246"/>
      <c r="BW166" s="246"/>
      <c r="BX166" s="246"/>
      <c r="BY166" s="246"/>
      <c r="BZ166" s="246"/>
      <c r="CA166" s="246"/>
      <c r="CB166" s="246"/>
      <c r="CC166" s="246"/>
    </row>
    <row r="167" spans="1:81" s="248" customFormat="1" ht="15.75" customHeight="1" x14ac:dyDescent="0.2">
      <c r="A167" s="242" t="s">
        <v>1</v>
      </c>
      <c r="B167" s="4">
        <f>+SUM(C167:D167)</f>
        <v>1200</v>
      </c>
      <c r="C167" s="4">
        <f>+SUM(C163:C166)</f>
        <v>388</v>
      </c>
      <c r="D167" s="4">
        <f>+SUM(D163:D166)</f>
        <v>812</v>
      </c>
      <c r="E167" s="105"/>
      <c r="F167" s="105"/>
      <c r="G167" s="105"/>
      <c r="H167" s="105"/>
      <c r="I167" s="105"/>
      <c r="J167" s="105"/>
      <c r="K167" s="105"/>
      <c r="L167" s="105"/>
      <c r="M167" s="105"/>
      <c r="N167" s="105"/>
      <c r="O167" s="105"/>
      <c r="P167" s="105"/>
      <c r="Q167" s="105"/>
      <c r="U167" s="85"/>
      <c r="V167" s="85"/>
      <c r="W167" s="83"/>
      <c r="X167" s="83"/>
      <c r="Z167" s="250"/>
      <c r="AS167" s="246"/>
      <c r="AT167" s="246"/>
      <c r="AU167" s="246"/>
      <c r="AV167" s="251"/>
      <c r="AW167" s="247"/>
      <c r="AX167" s="246"/>
      <c r="AY167" s="246"/>
      <c r="AZ167" s="246"/>
      <c r="BA167" s="79"/>
      <c r="BB167" s="79"/>
      <c r="BC167" s="79"/>
      <c r="BD167" s="79"/>
      <c r="BE167" s="79"/>
      <c r="BF167" s="79"/>
      <c r="BG167" s="246"/>
      <c r="BH167" s="246"/>
      <c r="BI167" s="246"/>
      <c r="BJ167" s="246"/>
      <c r="BK167" s="246"/>
      <c r="BL167" s="246"/>
      <c r="BM167" s="246"/>
      <c r="BN167" s="246"/>
      <c r="BO167" s="246"/>
      <c r="BP167" s="247"/>
      <c r="BQ167" s="246"/>
      <c r="BR167" s="246"/>
      <c r="BS167" s="246"/>
      <c r="BT167" s="246"/>
      <c r="BU167" s="246"/>
      <c r="BV167" s="246"/>
      <c r="BW167" s="246"/>
      <c r="BX167" s="246"/>
      <c r="BY167" s="246"/>
      <c r="BZ167" s="246"/>
      <c r="CA167" s="246"/>
      <c r="CB167" s="246"/>
      <c r="CC167" s="246"/>
    </row>
    <row r="168" spans="1:81" s="86" customFormat="1" ht="40.5" customHeight="1" x14ac:dyDescent="0.2">
      <c r="A168" s="155" t="s">
        <v>168</v>
      </c>
      <c r="B168" s="155"/>
      <c r="C168" s="155"/>
      <c r="D168" s="155"/>
      <c r="E168" s="155"/>
      <c r="F168" s="155"/>
      <c r="G168" s="155"/>
      <c r="H168" s="83"/>
      <c r="I168" s="83"/>
      <c r="J168" s="83"/>
      <c r="K168" s="83"/>
      <c r="L168" s="83"/>
      <c r="M168" s="155"/>
      <c r="N168" s="155"/>
      <c r="R168" s="83"/>
      <c r="S168" s="83"/>
      <c r="AK168" s="3"/>
      <c r="AL168" s="3"/>
      <c r="AM168" s="3"/>
      <c r="AN168" s="3"/>
      <c r="AO168" s="3"/>
      <c r="AP168" s="3"/>
      <c r="AV168" s="88"/>
      <c r="AW168" s="156"/>
      <c r="BA168" s="79"/>
      <c r="BB168" s="79"/>
      <c r="BC168" s="79"/>
      <c r="BD168" s="79"/>
      <c r="BE168" s="79"/>
      <c r="BF168" s="79"/>
      <c r="BP168" s="87"/>
    </row>
    <row r="169" spans="1:81" s="3" customFormat="1" ht="14.25" customHeight="1" x14ac:dyDescent="0.15">
      <c r="A169" s="389" t="s">
        <v>71</v>
      </c>
      <c r="B169" s="391" t="s">
        <v>72</v>
      </c>
      <c r="C169" s="393" t="s">
        <v>14</v>
      </c>
      <c r="D169" s="394"/>
      <c r="E169" s="394"/>
      <c r="F169" s="394"/>
      <c r="G169" s="394"/>
      <c r="H169" s="394"/>
      <c r="I169" s="394"/>
      <c r="J169" s="394"/>
      <c r="K169" s="394"/>
      <c r="L169" s="394"/>
      <c r="M169" s="394"/>
      <c r="N169" s="394"/>
      <c r="O169" s="394"/>
      <c r="P169" s="394"/>
      <c r="Q169" s="394"/>
      <c r="R169" s="394"/>
      <c r="S169" s="394"/>
      <c r="T169" s="394"/>
      <c r="U169" s="394"/>
      <c r="V169" s="393" t="s">
        <v>20</v>
      </c>
      <c r="W169" s="395"/>
      <c r="X169" s="396" t="s">
        <v>73</v>
      </c>
      <c r="Y169" s="398" t="s">
        <v>169</v>
      </c>
      <c r="Z169" s="86"/>
      <c r="AA169" s="86"/>
      <c r="AB169" s="86"/>
      <c r="AC169" s="86"/>
      <c r="AD169" s="86"/>
      <c r="AE169" s="86"/>
      <c r="AF169" s="86"/>
      <c r="AG169" s="86"/>
      <c r="AH169" s="86"/>
      <c r="AI169" s="86"/>
      <c r="AJ169" s="86"/>
      <c r="AW169" s="156"/>
      <c r="AX169" s="88"/>
      <c r="BA169" s="79"/>
      <c r="BB169" s="79"/>
      <c r="BC169" s="79"/>
      <c r="BD169" s="79"/>
      <c r="BE169" s="79"/>
      <c r="BF169" s="79"/>
      <c r="BP169" s="87"/>
    </row>
    <row r="170" spans="1:81" s="3" customFormat="1" ht="30" customHeight="1" x14ac:dyDescent="0.15">
      <c r="A170" s="390"/>
      <c r="B170" s="392"/>
      <c r="C170" s="157" t="s">
        <v>23</v>
      </c>
      <c r="D170" s="67" t="s">
        <v>24</v>
      </c>
      <c r="E170" s="89" t="s">
        <v>25</v>
      </c>
      <c r="F170" s="89" t="s">
        <v>26</v>
      </c>
      <c r="G170" s="89" t="s">
        <v>27</v>
      </c>
      <c r="H170" s="67" t="s">
        <v>28</v>
      </c>
      <c r="I170" s="67" t="s">
        <v>29</v>
      </c>
      <c r="J170" s="67" t="s">
        <v>30</v>
      </c>
      <c r="K170" s="67" t="s">
        <v>31</v>
      </c>
      <c r="L170" s="67" t="s">
        <v>2</v>
      </c>
      <c r="M170" s="67" t="s">
        <v>3</v>
      </c>
      <c r="N170" s="67" t="s">
        <v>32</v>
      </c>
      <c r="O170" s="67" t="s">
        <v>4</v>
      </c>
      <c r="P170" s="67" t="s">
        <v>5</v>
      </c>
      <c r="Q170" s="67" t="s">
        <v>6</v>
      </c>
      <c r="R170" s="67" t="s">
        <v>7</v>
      </c>
      <c r="S170" s="67" t="s">
        <v>8</v>
      </c>
      <c r="T170" s="67" t="s">
        <v>9</v>
      </c>
      <c r="U170" s="90" t="s">
        <v>10</v>
      </c>
      <c r="V170" s="91" t="s">
        <v>11</v>
      </c>
      <c r="W170" s="92" t="s">
        <v>12</v>
      </c>
      <c r="X170" s="397"/>
      <c r="Y170" s="399"/>
      <c r="Z170" s="86"/>
      <c r="AA170" s="86"/>
      <c r="AB170" s="86"/>
      <c r="AC170" s="86"/>
      <c r="AD170" s="86"/>
      <c r="AE170" s="86"/>
      <c r="AF170" s="76"/>
      <c r="AG170" s="86"/>
      <c r="AH170" s="86"/>
      <c r="AI170" s="86"/>
      <c r="AJ170" s="86"/>
      <c r="AK170" s="86"/>
      <c r="AL170" s="86"/>
      <c r="AM170" s="86"/>
      <c r="AW170" s="87"/>
      <c r="AZ170" s="88"/>
      <c r="BA170" s="79"/>
      <c r="BB170" s="79"/>
      <c r="BC170" s="79"/>
      <c r="BD170" s="79"/>
      <c r="BE170" s="79"/>
      <c r="BF170" s="79"/>
      <c r="BP170" s="87"/>
    </row>
    <row r="171" spans="1:81" s="3" customFormat="1" ht="15.75" customHeight="1" x14ac:dyDescent="0.15">
      <c r="A171" s="158" t="s">
        <v>75</v>
      </c>
      <c r="B171" s="45">
        <f t="shared" ref="B171:B176" si="16">SUM(C171:U171)</f>
        <v>997</v>
      </c>
      <c r="C171" s="19">
        <f>+Enero!C171+Febrero!C171+MARZO!C171+'Abril '!C171+'Mayo '!C171+Junio!C171+Julio!C171+Agosto!C171+Septiembre!C171+'Octubre '!C171+Noviembre!C171+'Diciembre '!C171</f>
        <v>2</v>
      </c>
      <c r="D171" s="17">
        <f>+Enero!D171+Febrero!D171+MARZO!D171+'Abril '!D171+'Mayo '!D171+Junio!D171+Julio!D171+Agosto!D171+Septiembre!D171+'Octubre '!D171+Noviembre!D171+'Diciembre '!D171</f>
        <v>0</v>
      </c>
      <c r="E171" s="17">
        <f>+Enero!E171+Febrero!E171+MARZO!E171+'Abril '!E171+'Mayo '!E171+Junio!E171+Julio!E171+Agosto!E171+Septiembre!E171+'Octubre '!E171+Noviembre!E171+'Diciembre '!E171</f>
        <v>5</v>
      </c>
      <c r="F171" s="17">
        <f>+Enero!F171+Febrero!F171+MARZO!F171+'Abril '!F171+'Mayo '!F171+Junio!F171+Julio!F171+Agosto!F171+Septiembre!F171+'Octubre '!F171+Noviembre!F171+'Diciembre '!F171</f>
        <v>29</v>
      </c>
      <c r="G171" s="17">
        <f>+Enero!G171+Febrero!G171+MARZO!G171+'Abril '!G171+'Mayo '!G171+Junio!G171+Julio!G171+Agosto!G171+Septiembre!G171+'Octubre '!G171+Noviembre!G171+'Diciembre '!G171</f>
        <v>39</v>
      </c>
      <c r="H171" s="17">
        <f>+Enero!H171+Febrero!H171+MARZO!H171+'Abril '!H171+'Mayo '!H171+Junio!H171+Julio!H171+Agosto!H171+Septiembre!H171+'Octubre '!H171+Noviembre!H171+'Diciembre '!H171</f>
        <v>42</v>
      </c>
      <c r="I171" s="17">
        <f>+Enero!I171+Febrero!I171+MARZO!I171+'Abril '!I171+'Mayo '!I171+Junio!I171+Julio!I171+Agosto!I171+Septiembre!I171+'Octubre '!I171+Noviembre!I171+'Diciembre '!I171</f>
        <v>29</v>
      </c>
      <c r="J171" s="17">
        <f>+Enero!J171+Febrero!J171+MARZO!J171+'Abril '!J171+'Mayo '!J171+Junio!J171+Julio!J171+Agosto!J171+Septiembre!J171+'Octubre '!J171+Noviembre!J171+'Diciembre '!J171</f>
        <v>24</v>
      </c>
      <c r="K171" s="17">
        <f>+Enero!K171+Febrero!K171+MARZO!K171+'Abril '!K171+'Mayo '!K171+Junio!K171+Julio!K171+Agosto!K171+Septiembre!K171+'Octubre '!K171+Noviembre!K171+'Diciembre '!K171</f>
        <v>39</v>
      </c>
      <c r="L171" s="17">
        <f>+Enero!L171+Febrero!L171+MARZO!L171+'Abril '!L171+'Mayo '!L171+Junio!L171+Julio!L171+Agosto!L171+Septiembre!L171+'Octubre '!L171+Noviembre!L171+'Diciembre '!L171</f>
        <v>31</v>
      </c>
      <c r="M171" s="22">
        <f>+Enero!M171+Febrero!M171+MARZO!M171+'Abril '!M171+'Mayo '!M171+Junio!M171+Julio!M171+Agosto!M171+Septiembre!M171+'Octubre '!M171+Noviembre!M171+'Diciembre '!M171</f>
        <v>60</v>
      </c>
      <c r="N171" s="22">
        <f>+Enero!N171+Febrero!N171+MARZO!N171+'Abril '!N171+'Mayo '!N171+Junio!N171+Julio!N171+Agosto!N171+Septiembre!N171+'Octubre '!N171+Noviembre!N171+'Diciembre '!N171</f>
        <v>76</v>
      </c>
      <c r="O171" s="22">
        <f>+Enero!O171+Febrero!O171+MARZO!O171+'Abril '!O171+'Mayo '!O171+Junio!O171+Julio!O171+Agosto!O171+Septiembre!O171+'Octubre '!O171+Noviembre!O171+'Diciembre '!O171</f>
        <v>113</v>
      </c>
      <c r="P171" s="22">
        <f>+Enero!P171+Febrero!P171+MARZO!P171+'Abril '!P171+'Mayo '!P171+Junio!P171+Julio!P171+Agosto!P171+Septiembre!P171+'Octubre '!P171+Noviembre!P171+'Diciembre '!P171</f>
        <v>91</v>
      </c>
      <c r="Q171" s="22">
        <f>+Enero!Q171+Febrero!Q171+MARZO!Q171+'Abril '!Q171+'Mayo '!Q171+Junio!Q171+Julio!Q171+Agosto!Q171+Septiembre!Q171+'Octubre '!Q171+Noviembre!Q171+'Diciembre '!Q171</f>
        <v>75</v>
      </c>
      <c r="R171" s="22">
        <f>+Enero!R171+Febrero!R171+MARZO!R171+'Abril '!R171+'Mayo '!R171+Junio!R171+Julio!R171+Agosto!R171+Septiembre!R171+'Octubre '!R171+Noviembre!R171+'Diciembre '!R171</f>
        <v>95</v>
      </c>
      <c r="S171" s="22">
        <f>+Enero!S171+Febrero!S171+MARZO!S171+'Abril '!S171+'Mayo '!S171+Junio!S171+Julio!S171+Agosto!S171+Septiembre!S171+'Octubre '!S171+Noviembre!S171+'Diciembre '!S171</f>
        <v>99</v>
      </c>
      <c r="T171" s="22">
        <f>+Enero!T171+Febrero!T171+MARZO!T171+'Abril '!T171+'Mayo '!T171+Junio!T171+Julio!T171+Agosto!T171+Septiembre!T171+'Octubre '!T171+Noviembre!T171+'Diciembre '!T171</f>
        <v>72</v>
      </c>
      <c r="U171" s="22">
        <f>+Enero!U171+Febrero!U171+MARZO!U171+'Abril '!U171+'Mayo '!U171+Junio!U171+Julio!U171+Agosto!U171+Septiembre!U171+'Octubre '!U171+Noviembre!U171+'Diciembre '!U171</f>
        <v>76</v>
      </c>
      <c r="V171" s="19">
        <f>+Enero!V171+Febrero!V171+MARZO!V171+'Abril '!V171+'Mayo '!V171+Junio!V171+Julio!V171+Agosto!V171+Septiembre!V171+'Octubre '!V171+Noviembre!V171+'Diciembre '!V171</f>
        <v>361</v>
      </c>
      <c r="W171" s="20">
        <f>+Enero!W171+Febrero!W171+MARZO!W171+'Abril '!W171+'Mayo '!W171+Junio!W171+Julio!W171+Agosto!W171+Septiembre!W171+'Octubre '!W171+Noviembre!W171+'Diciembre '!W171</f>
        <v>636</v>
      </c>
      <c r="X171" s="254">
        <f>+Enero!X171+Febrero!X171+MARZO!X171+'Abril '!X171+'Mayo '!X171+Junio!X171+Julio!X171+Agosto!X171+Septiembre!X171+'Octubre '!X171+Noviembre!X171+'Diciembre '!X171</f>
        <v>997</v>
      </c>
      <c r="Y171" s="255">
        <f>+Enero!Y171+Febrero!Y171+MARZO!Y171+'Abril '!Y171+'Mayo '!Y171+Junio!Y171+Julio!Y171+Agosto!Y171+Septiembre!Y171+'Octubre '!Y171+Noviembre!Y171+'Diciembre '!Y171</f>
        <v>0</v>
      </c>
      <c r="Z171" s="137" t="str">
        <f t="shared" ref="Z171:Z176" si="17">+BA171&amp;BB171&amp;BC171</f>
        <v/>
      </c>
      <c r="AA171" s="86"/>
      <c r="AB171" s="86"/>
      <c r="AC171" s="86"/>
      <c r="AI171" s="86"/>
      <c r="AJ171" s="86"/>
      <c r="AK171" s="86"/>
      <c r="AL171" s="86"/>
      <c r="AM171" s="86"/>
      <c r="AW171" s="87"/>
      <c r="AZ171" s="88"/>
      <c r="BA171" s="98" t="str">
        <f t="shared" ref="BA171:BA176" si="18">IF($B171&lt;&gt;($V171+$W171)," El número de consultas según sexo NO puede ser diferente al Total.","")</f>
        <v/>
      </c>
      <c r="BB171" s="160" t="str">
        <f t="shared" ref="BB171:BB176" si="19">IF($B171=0,"",IF($X171="",IF($B171="",""," No olvide escribir la columna Beneficiarios."),""))</f>
        <v/>
      </c>
      <c r="BC171" s="98" t="str">
        <f t="shared" ref="BC171:BC176" si="20">IF($B171&lt;$X171," El número de Beneficiarios NO puede ser mayor que el Total.","")</f>
        <v/>
      </c>
      <c r="BD171" s="87">
        <f t="shared" ref="BD171:BD176" si="21">IF($B171&lt;&gt;($V171+$W171),1,0)</f>
        <v>0</v>
      </c>
      <c r="BE171" s="87">
        <f t="shared" ref="BE171:BE176" si="22">IF($B171&lt;$X171,1,0)</f>
        <v>0</v>
      </c>
      <c r="BF171" s="87">
        <f t="shared" ref="BF171:BF176" si="23">IF($B171=0,"",IF($X171="",IF($B171="","",1),0))</f>
        <v>0</v>
      </c>
      <c r="BP171" s="87"/>
    </row>
    <row r="172" spans="1:81" s="3" customFormat="1" ht="15.75" customHeight="1" x14ac:dyDescent="0.15">
      <c r="A172" s="158" t="s">
        <v>76</v>
      </c>
      <c r="B172" s="14">
        <f t="shared" si="16"/>
        <v>0</v>
      </c>
      <c r="C172" s="19">
        <f>+Enero!C172+Febrero!C172+MARZO!C172+'Abril '!C172+'Mayo '!C172+Junio!C172+Julio!C172+Agosto!C172+Septiembre!C172+'Octubre '!C172+Noviembre!C172+'Diciembre '!C172</f>
        <v>0</v>
      </c>
      <c r="D172" s="17">
        <f>+Enero!D172+Febrero!D172+MARZO!D172+'Abril '!D172+'Mayo '!D172+Junio!D172+Julio!D172+Agosto!D172+Septiembre!D172+'Octubre '!D172+Noviembre!D172+'Diciembre '!D172</f>
        <v>0</v>
      </c>
      <c r="E172" s="17">
        <f>+Enero!E172+Febrero!E172+MARZO!E172+'Abril '!E172+'Mayo '!E172+Junio!E172+Julio!E172+Agosto!E172+Septiembre!E172+'Octubre '!E172+Noviembre!E172+'Diciembre '!E172</f>
        <v>0</v>
      </c>
      <c r="F172" s="17">
        <f>+Enero!F172+Febrero!F172+MARZO!F172+'Abril '!F172+'Mayo '!F172+Junio!F172+Julio!F172+Agosto!F172+Septiembre!F172+'Octubre '!F172+Noviembre!F172+'Diciembre '!F172</f>
        <v>0</v>
      </c>
      <c r="G172" s="17">
        <f>+Enero!G172+Febrero!G172+MARZO!G172+'Abril '!G172+'Mayo '!G172+Junio!G172+Julio!G172+Agosto!G172+Septiembre!G172+'Octubre '!G172+Noviembre!G172+'Diciembre '!G172</f>
        <v>0</v>
      </c>
      <c r="H172" s="17">
        <f>+Enero!H172+Febrero!H172+MARZO!H172+'Abril '!H172+'Mayo '!H172+Junio!H172+Julio!H172+Agosto!H172+Septiembre!H172+'Octubre '!H172+Noviembre!H172+'Diciembre '!H172</f>
        <v>0</v>
      </c>
      <c r="I172" s="17">
        <f>+Enero!I172+Febrero!I172+MARZO!I172+'Abril '!I172+'Mayo '!I172+Junio!I172+Julio!I172+Agosto!I172+Septiembre!I172+'Octubre '!I172+Noviembre!I172+'Diciembre '!I172</f>
        <v>0</v>
      </c>
      <c r="J172" s="17">
        <f>+Enero!J172+Febrero!J172+MARZO!J172+'Abril '!J172+'Mayo '!J172+Junio!J172+Julio!J172+Agosto!J172+Septiembre!J172+'Octubre '!J172+Noviembre!J172+'Diciembre '!J172</f>
        <v>0</v>
      </c>
      <c r="K172" s="17">
        <f>+Enero!K172+Febrero!K172+MARZO!K172+'Abril '!K172+'Mayo '!K172+Junio!K172+Julio!K172+Agosto!K172+Septiembre!K172+'Octubre '!K172+Noviembre!K172+'Diciembre '!K172</f>
        <v>0</v>
      </c>
      <c r="L172" s="17">
        <f>+Enero!L172+Febrero!L172+MARZO!L172+'Abril '!L172+'Mayo '!L172+Junio!L172+Julio!L172+Agosto!L172+Septiembre!L172+'Octubre '!L172+Noviembre!L172+'Diciembre '!L172</f>
        <v>0</v>
      </c>
      <c r="M172" s="22">
        <f>+Enero!M172+Febrero!M172+MARZO!M172+'Abril '!M172+'Mayo '!M172+Junio!M172+Julio!M172+Agosto!M172+Septiembre!M172+'Octubre '!M172+Noviembre!M172+'Diciembre '!M172</f>
        <v>0</v>
      </c>
      <c r="N172" s="22">
        <f>+Enero!N172+Febrero!N172+MARZO!N172+'Abril '!N172+'Mayo '!N172+Junio!N172+Julio!N172+Agosto!N172+Septiembre!N172+'Octubre '!N172+Noviembre!N172+'Diciembre '!N172</f>
        <v>0</v>
      </c>
      <c r="O172" s="22">
        <f>+Enero!O172+Febrero!O172+MARZO!O172+'Abril '!O172+'Mayo '!O172+Junio!O172+Julio!O172+Agosto!O172+Septiembre!O172+'Octubre '!O172+Noviembre!O172+'Diciembre '!O172</f>
        <v>0</v>
      </c>
      <c r="P172" s="22">
        <f>+Enero!P172+Febrero!P172+MARZO!P172+'Abril '!P172+'Mayo '!P172+Junio!P172+Julio!P172+Agosto!P172+Septiembre!P172+'Octubre '!P172+Noviembre!P172+'Diciembre '!P172</f>
        <v>0</v>
      </c>
      <c r="Q172" s="22">
        <f>+Enero!Q172+Febrero!Q172+MARZO!Q172+'Abril '!Q172+'Mayo '!Q172+Junio!Q172+Julio!Q172+Agosto!Q172+Septiembre!Q172+'Octubre '!Q172+Noviembre!Q172+'Diciembre '!Q172</f>
        <v>0</v>
      </c>
      <c r="R172" s="22">
        <f>+Enero!R172+Febrero!R172+MARZO!R172+'Abril '!R172+'Mayo '!R172+Junio!R172+Julio!R172+Agosto!R172+Septiembre!R172+'Octubre '!R172+Noviembre!R172+'Diciembre '!R172</f>
        <v>0</v>
      </c>
      <c r="S172" s="22">
        <f>+Enero!S172+Febrero!S172+MARZO!S172+'Abril '!S172+'Mayo '!S172+Junio!S172+Julio!S172+Agosto!S172+Septiembre!S172+'Octubre '!S172+Noviembre!S172+'Diciembre '!S172</f>
        <v>0</v>
      </c>
      <c r="T172" s="22">
        <f>+Enero!T172+Febrero!T172+MARZO!T172+'Abril '!T172+'Mayo '!T172+Junio!T172+Julio!T172+Agosto!T172+Septiembre!T172+'Octubre '!T172+Noviembre!T172+'Diciembre '!T172</f>
        <v>0</v>
      </c>
      <c r="U172" s="22">
        <f>+Enero!U172+Febrero!U172+MARZO!U172+'Abril '!U172+'Mayo '!U172+Junio!U172+Julio!U172+Agosto!U172+Septiembre!U172+'Octubre '!U172+Noviembre!U172+'Diciembre '!U172</f>
        <v>0</v>
      </c>
      <c r="V172" s="19">
        <f>+Enero!V172+Febrero!V172+MARZO!V172+'Abril '!V172+'Mayo '!V172+Junio!V172+Julio!V172+Agosto!V172+Septiembre!V172+'Octubre '!V172+Noviembre!V172+'Diciembre '!V172</f>
        <v>0</v>
      </c>
      <c r="W172" s="20">
        <f>+Enero!W172+Febrero!W172+MARZO!W172+'Abril '!W172+'Mayo '!W172+Junio!W172+Julio!W172+Agosto!W172+Septiembre!W172+'Octubre '!W172+Noviembre!W172+'Diciembre '!W172</f>
        <v>0</v>
      </c>
      <c r="X172" s="254">
        <f>+Enero!X172+Febrero!X172+MARZO!X172+'Abril '!X172+'Mayo '!X172+Junio!X172+Julio!X172+Agosto!X172+Septiembre!X172+'Octubre '!X172+Noviembre!X172+'Diciembre '!X172</f>
        <v>0</v>
      </c>
      <c r="Y172" s="256">
        <f>+Enero!Y172+Febrero!Y172+MARZO!Y172+'Abril '!Y172+'Mayo '!Y172+Junio!Y172+Julio!Y172+Agosto!Y172+Septiembre!Y172+'Octubre '!Y172+Noviembre!Y172+'Diciembre '!Y172</f>
        <v>0</v>
      </c>
      <c r="Z172" s="137" t="str">
        <f t="shared" si="17"/>
        <v/>
      </c>
      <c r="AA172" s="86"/>
      <c r="AB172" s="86"/>
      <c r="AC172" s="86"/>
      <c r="AI172" s="86"/>
      <c r="AJ172" s="86"/>
      <c r="AK172" s="86"/>
      <c r="AL172" s="86"/>
      <c r="AM172" s="86"/>
      <c r="AW172" s="87"/>
      <c r="AZ172" s="88"/>
      <c r="BA172" s="98" t="str">
        <f t="shared" si="18"/>
        <v/>
      </c>
      <c r="BB172" s="160" t="str">
        <f t="shared" si="19"/>
        <v/>
      </c>
      <c r="BC172" s="98" t="str">
        <f t="shared" si="20"/>
        <v/>
      </c>
      <c r="BD172" s="87">
        <f t="shared" si="21"/>
        <v>0</v>
      </c>
      <c r="BE172" s="87">
        <f t="shared" si="22"/>
        <v>0</v>
      </c>
      <c r="BF172" s="87" t="str">
        <f t="shared" si="23"/>
        <v/>
      </c>
      <c r="BP172" s="87"/>
    </row>
    <row r="173" spans="1:81" s="3" customFormat="1" ht="15.75" customHeight="1" x14ac:dyDescent="0.15">
      <c r="A173" s="158" t="s">
        <v>77</v>
      </c>
      <c r="B173" s="14">
        <f t="shared" si="16"/>
        <v>0</v>
      </c>
      <c r="C173" s="19">
        <f>+Enero!C173+Febrero!C173+MARZO!C173+'Abril '!C173+'Mayo '!C173+Junio!C173+Julio!C173+Agosto!C173+Septiembre!C173+'Octubre '!C173+Noviembre!C173+'Diciembre '!C173</f>
        <v>0</v>
      </c>
      <c r="D173" s="17">
        <f>+Enero!D173+Febrero!D173+MARZO!D173+'Abril '!D173+'Mayo '!D173+Junio!D173+Julio!D173+Agosto!D173+Septiembre!D173+'Octubre '!D173+Noviembre!D173+'Diciembre '!D173</f>
        <v>0</v>
      </c>
      <c r="E173" s="17">
        <f>+Enero!E173+Febrero!E173+MARZO!E173+'Abril '!E173+'Mayo '!E173+Junio!E173+Julio!E173+Agosto!E173+Septiembre!E173+'Octubre '!E173+Noviembre!E173+'Diciembre '!E173</f>
        <v>0</v>
      </c>
      <c r="F173" s="17">
        <f>+Enero!F173+Febrero!F173+MARZO!F173+'Abril '!F173+'Mayo '!F173+Junio!F173+Julio!F173+Agosto!F173+Septiembre!F173+'Octubre '!F173+Noviembre!F173+'Diciembre '!F173</f>
        <v>0</v>
      </c>
      <c r="G173" s="17">
        <f>+Enero!G173+Febrero!G173+MARZO!G173+'Abril '!G173+'Mayo '!G173+Junio!G173+Julio!G173+Agosto!G173+Septiembre!G173+'Octubre '!G173+Noviembre!G173+'Diciembre '!G173</f>
        <v>0</v>
      </c>
      <c r="H173" s="17">
        <f>+Enero!H173+Febrero!H173+MARZO!H173+'Abril '!H173+'Mayo '!H173+Junio!H173+Julio!H173+Agosto!H173+Septiembre!H173+'Octubre '!H173+Noviembre!H173+'Diciembre '!H173</f>
        <v>0</v>
      </c>
      <c r="I173" s="17">
        <f>+Enero!I173+Febrero!I173+MARZO!I173+'Abril '!I173+'Mayo '!I173+Junio!I173+Julio!I173+Agosto!I173+Septiembre!I173+'Octubre '!I173+Noviembre!I173+'Diciembre '!I173</f>
        <v>0</v>
      </c>
      <c r="J173" s="17">
        <f>+Enero!J173+Febrero!J173+MARZO!J173+'Abril '!J173+'Mayo '!J173+Junio!J173+Julio!J173+Agosto!J173+Septiembre!J173+'Octubre '!J173+Noviembre!J173+'Diciembre '!J173</f>
        <v>0</v>
      </c>
      <c r="K173" s="17">
        <f>+Enero!K173+Febrero!K173+MARZO!K173+'Abril '!K173+'Mayo '!K173+Junio!K173+Julio!K173+Agosto!K173+Septiembre!K173+'Octubre '!K173+Noviembre!K173+'Diciembre '!K173</f>
        <v>0</v>
      </c>
      <c r="L173" s="17">
        <f>+Enero!L173+Febrero!L173+MARZO!L173+'Abril '!L173+'Mayo '!L173+Junio!L173+Julio!L173+Agosto!L173+Septiembre!L173+'Octubre '!L173+Noviembre!L173+'Diciembre '!L173</f>
        <v>0</v>
      </c>
      <c r="M173" s="22">
        <f>+Enero!M173+Febrero!M173+MARZO!M173+'Abril '!M173+'Mayo '!M173+Junio!M173+Julio!M173+Agosto!M173+Septiembre!M173+'Octubre '!M173+Noviembre!M173+'Diciembre '!M173</f>
        <v>0</v>
      </c>
      <c r="N173" s="22">
        <f>+Enero!N173+Febrero!N173+MARZO!N173+'Abril '!N173+'Mayo '!N173+Junio!N173+Julio!N173+Agosto!N173+Septiembre!N173+'Octubre '!N173+Noviembre!N173+'Diciembre '!N173</f>
        <v>0</v>
      </c>
      <c r="O173" s="22">
        <f>+Enero!O173+Febrero!O173+MARZO!O173+'Abril '!O173+'Mayo '!O173+Junio!O173+Julio!O173+Agosto!O173+Septiembre!O173+'Octubre '!O173+Noviembre!O173+'Diciembre '!O173</f>
        <v>0</v>
      </c>
      <c r="P173" s="22">
        <f>+Enero!P173+Febrero!P173+MARZO!P173+'Abril '!P173+'Mayo '!P173+Junio!P173+Julio!P173+Agosto!P173+Septiembre!P173+'Octubre '!P173+Noviembre!P173+'Diciembre '!P173</f>
        <v>0</v>
      </c>
      <c r="Q173" s="22">
        <f>+Enero!Q173+Febrero!Q173+MARZO!Q173+'Abril '!Q173+'Mayo '!Q173+Junio!Q173+Julio!Q173+Agosto!Q173+Septiembre!Q173+'Octubre '!Q173+Noviembre!Q173+'Diciembre '!Q173</f>
        <v>0</v>
      </c>
      <c r="R173" s="22">
        <f>+Enero!R173+Febrero!R173+MARZO!R173+'Abril '!R173+'Mayo '!R173+Junio!R173+Julio!R173+Agosto!R173+Septiembre!R173+'Octubre '!R173+Noviembre!R173+'Diciembre '!R173</f>
        <v>0</v>
      </c>
      <c r="S173" s="22">
        <f>+Enero!S173+Febrero!S173+MARZO!S173+'Abril '!S173+'Mayo '!S173+Junio!S173+Julio!S173+Agosto!S173+Septiembre!S173+'Octubre '!S173+Noviembre!S173+'Diciembre '!S173</f>
        <v>0</v>
      </c>
      <c r="T173" s="22">
        <f>+Enero!T173+Febrero!T173+MARZO!T173+'Abril '!T173+'Mayo '!T173+Junio!T173+Julio!T173+Agosto!T173+Septiembre!T173+'Octubre '!T173+Noviembre!T173+'Diciembre '!T173</f>
        <v>0</v>
      </c>
      <c r="U173" s="22">
        <f>+Enero!U173+Febrero!U173+MARZO!U173+'Abril '!U173+'Mayo '!U173+Junio!U173+Julio!U173+Agosto!U173+Septiembre!U173+'Octubre '!U173+Noviembre!U173+'Diciembre '!U173</f>
        <v>0</v>
      </c>
      <c r="V173" s="19">
        <f>+Enero!V173+Febrero!V173+MARZO!V173+'Abril '!V173+'Mayo '!V173+Junio!V173+Julio!V173+Agosto!V173+Septiembre!V173+'Octubre '!V173+Noviembre!V173+'Diciembre '!V173</f>
        <v>0</v>
      </c>
      <c r="W173" s="20">
        <f>+Enero!W173+Febrero!W173+MARZO!W173+'Abril '!W173+'Mayo '!W173+Junio!W173+Julio!W173+Agosto!W173+Septiembre!W173+'Octubre '!W173+Noviembre!W173+'Diciembre '!W173</f>
        <v>0</v>
      </c>
      <c r="X173" s="254">
        <f>+Enero!X173+Febrero!X173+MARZO!X173+'Abril '!X173+'Mayo '!X173+Junio!X173+Julio!X173+Agosto!X173+Septiembre!X173+'Octubre '!X173+Noviembre!X173+'Diciembre '!X173</f>
        <v>0</v>
      </c>
      <c r="Y173" s="256">
        <f>+Enero!Y173+Febrero!Y173+MARZO!Y173+'Abril '!Y173+'Mayo '!Y173+Junio!Y173+Julio!Y173+Agosto!Y173+Septiembre!Y173+'Octubre '!Y173+Noviembre!Y173+'Diciembre '!Y173</f>
        <v>0</v>
      </c>
      <c r="Z173" s="137" t="str">
        <f t="shared" si="17"/>
        <v/>
      </c>
      <c r="AA173" s="86"/>
      <c r="AB173" s="86"/>
      <c r="AC173" s="86"/>
      <c r="AI173" s="86"/>
      <c r="AJ173" s="86"/>
      <c r="AK173" s="86"/>
      <c r="AL173" s="86"/>
      <c r="AM173" s="86"/>
      <c r="AW173" s="87"/>
      <c r="AZ173" s="88"/>
      <c r="BA173" s="98" t="str">
        <f t="shared" si="18"/>
        <v/>
      </c>
      <c r="BB173" s="160" t="str">
        <f t="shared" si="19"/>
        <v/>
      </c>
      <c r="BC173" s="98" t="str">
        <f t="shared" si="20"/>
        <v/>
      </c>
      <c r="BD173" s="87">
        <f t="shared" si="21"/>
        <v>0</v>
      </c>
      <c r="BE173" s="87">
        <f t="shared" si="22"/>
        <v>0</v>
      </c>
      <c r="BF173" s="87" t="str">
        <f t="shared" si="23"/>
        <v/>
      </c>
      <c r="BP173" s="87"/>
    </row>
    <row r="174" spans="1:81" s="3" customFormat="1" ht="15.75" customHeight="1" x14ac:dyDescent="0.15">
      <c r="A174" s="257" t="s">
        <v>78</v>
      </c>
      <c r="B174" s="14">
        <f t="shared" si="16"/>
        <v>0</v>
      </c>
      <c r="C174" s="19">
        <f>+Enero!C174+Febrero!C174+MARZO!C174+'Abril '!C174+'Mayo '!C174+Junio!C174+Julio!C174+Agosto!C174+Septiembre!C174+'Octubre '!C174+Noviembre!C174+'Diciembre '!C174</f>
        <v>0</v>
      </c>
      <c r="D174" s="17">
        <f>+Enero!D174+Febrero!D174+MARZO!D174+'Abril '!D174+'Mayo '!D174+Junio!D174+Julio!D174+Agosto!D174+Septiembre!D174+'Octubre '!D174+Noviembre!D174+'Diciembre '!D174</f>
        <v>0</v>
      </c>
      <c r="E174" s="17">
        <f>+Enero!E174+Febrero!E174+MARZO!E174+'Abril '!E174+'Mayo '!E174+Junio!E174+Julio!E174+Agosto!E174+Septiembre!E174+'Octubre '!E174+Noviembre!E174+'Diciembre '!E174</f>
        <v>0</v>
      </c>
      <c r="F174" s="17">
        <f>+Enero!F174+Febrero!F174+MARZO!F174+'Abril '!F174+'Mayo '!F174+Junio!F174+Julio!F174+Agosto!F174+Septiembre!F174+'Octubre '!F174+Noviembre!F174+'Diciembre '!F174</f>
        <v>0</v>
      </c>
      <c r="G174" s="17">
        <f>+Enero!G174+Febrero!G174+MARZO!G174+'Abril '!G174+'Mayo '!G174+Junio!G174+Julio!G174+Agosto!G174+Septiembre!G174+'Octubre '!G174+Noviembre!G174+'Diciembre '!G174</f>
        <v>0</v>
      </c>
      <c r="H174" s="17">
        <f>+Enero!H174+Febrero!H174+MARZO!H174+'Abril '!H174+'Mayo '!H174+Junio!H174+Julio!H174+Agosto!H174+Septiembre!H174+'Octubre '!H174+Noviembre!H174+'Diciembre '!H174</f>
        <v>0</v>
      </c>
      <c r="I174" s="17">
        <f>+Enero!I174+Febrero!I174+MARZO!I174+'Abril '!I174+'Mayo '!I174+Junio!I174+Julio!I174+Agosto!I174+Septiembre!I174+'Octubre '!I174+Noviembre!I174+'Diciembre '!I174</f>
        <v>0</v>
      </c>
      <c r="J174" s="17">
        <f>+Enero!J174+Febrero!J174+MARZO!J174+'Abril '!J174+'Mayo '!J174+Junio!J174+Julio!J174+Agosto!J174+Septiembre!J174+'Octubre '!J174+Noviembre!J174+'Diciembre '!J174</f>
        <v>0</v>
      </c>
      <c r="K174" s="17">
        <f>+Enero!K174+Febrero!K174+MARZO!K174+'Abril '!K174+'Mayo '!K174+Junio!K174+Julio!K174+Agosto!K174+Septiembre!K174+'Octubre '!K174+Noviembre!K174+'Diciembre '!K174</f>
        <v>0</v>
      </c>
      <c r="L174" s="17">
        <f>+Enero!L174+Febrero!L174+MARZO!L174+'Abril '!L174+'Mayo '!L174+Junio!L174+Julio!L174+Agosto!L174+Septiembre!L174+'Octubre '!L174+Noviembre!L174+'Diciembre '!L174</f>
        <v>0</v>
      </c>
      <c r="M174" s="22">
        <f>+Enero!M174+Febrero!M174+MARZO!M174+'Abril '!M174+'Mayo '!M174+Junio!M174+Julio!M174+Agosto!M174+Septiembre!M174+'Octubre '!M174+Noviembre!M174+'Diciembre '!M174</f>
        <v>0</v>
      </c>
      <c r="N174" s="22">
        <f>+Enero!N174+Febrero!N174+MARZO!N174+'Abril '!N174+'Mayo '!N174+Junio!N174+Julio!N174+Agosto!N174+Septiembre!N174+'Octubre '!N174+Noviembre!N174+'Diciembre '!N174</f>
        <v>0</v>
      </c>
      <c r="O174" s="22">
        <f>+Enero!O174+Febrero!O174+MARZO!O174+'Abril '!O174+'Mayo '!O174+Junio!O174+Julio!O174+Agosto!O174+Septiembre!O174+'Octubre '!O174+Noviembre!O174+'Diciembre '!O174</f>
        <v>0</v>
      </c>
      <c r="P174" s="22">
        <f>+Enero!P174+Febrero!P174+MARZO!P174+'Abril '!P174+'Mayo '!P174+Junio!P174+Julio!P174+Agosto!P174+Septiembre!P174+'Octubre '!P174+Noviembre!P174+'Diciembre '!P174</f>
        <v>0</v>
      </c>
      <c r="Q174" s="22">
        <f>+Enero!Q174+Febrero!Q174+MARZO!Q174+'Abril '!Q174+'Mayo '!Q174+Junio!Q174+Julio!Q174+Agosto!Q174+Septiembre!Q174+'Octubre '!Q174+Noviembre!Q174+'Diciembre '!Q174</f>
        <v>0</v>
      </c>
      <c r="R174" s="22">
        <f>+Enero!R174+Febrero!R174+MARZO!R174+'Abril '!R174+'Mayo '!R174+Junio!R174+Julio!R174+Agosto!R174+Septiembre!R174+'Octubre '!R174+Noviembre!R174+'Diciembre '!R174</f>
        <v>0</v>
      </c>
      <c r="S174" s="22">
        <f>+Enero!S174+Febrero!S174+MARZO!S174+'Abril '!S174+'Mayo '!S174+Junio!S174+Julio!S174+Agosto!S174+Septiembre!S174+'Octubre '!S174+Noviembre!S174+'Diciembre '!S174</f>
        <v>0</v>
      </c>
      <c r="T174" s="22">
        <f>+Enero!T174+Febrero!T174+MARZO!T174+'Abril '!T174+'Mayo '!T174+Junio!T174+Julio!T174+Agosto!T174+Septiembre!T174+'Octubre '!T174+Noviembre!T174+'Diciembre '!T174</f>
        <v>0</v>
      </c>
      <c r="U174" s="22">
        <f>+Enero!U174+Febrero!U174+MARZO!U174+'Abril '!U174+'Mayo '!U174+Junio!U174+Julio!U174+Agosto!U174+Septiembre!U174+'Octubre '!U174+Noviembre!U174+'Diciembre '!U174</f>
        <v>0</v>
      </c>
      <c r="V174" s="19">
        <f>+Enero!V174+Febrero!V174+MARZO!V174+'Abril '!V174+'Mayo '!V174+Junio!V174+Julio!V174+Agosto!V174+Septiembre!V174+'Octubre '!V174+Noviembre!V174+'Diciembre '!V174</f>
        <v>0</v>
      </c>
      <c r="W174" s="20">
        <f>+Enero!W174+Febrero!W174+MARZO!W174+'Abril '!W174+'Mayo '!W174+Junio!W174+Julio!W174+Agosto!W174+Septiembre!W174+'Octubre '!W174+Noviembre!W174+'Diciembre '!W174</f>
        <v>0</v>
      </c>
      <c r="X174" s="254">
        <f>+Enero!X174+Febrero!X174+MARZO!X174+'Abril '!X174+'Mayo '!X174+Junio!X174+Julio!X174+Agosto!X174+Septiembre!X174+'Octubre '!X174+Noviembre!X174+'Diciembre '!X174</f>
        <v>0</v>
      </c>
      <c r="Y174" s="256">
        <f>+Enero!Y174+Febrero!Y174+MARZO!Y174+'Abril '!Y174+'Mayo '!Y174+Junio!Y174+Julio!Y174+Agosto!Y174+Septiembre!Y174+'Octubre '!Y174+Noviembre!Y174+'Diciembre '!Y174</f>
        <v>0</v>
      </c>
      <c r="Z174" s="137" t="str">
        <f t="shared" si="17"/>
        <v/>
      </c>
      <c r="AA174" s="86"/>
      <c r="AB174" s="86"/>
      <c r="AC174" s="86"/>
      <c r="AI174" s="86"/>
      <c r="AJ174" s="86"/>
      <c r="AK174" s="86"/>
      <c r="AL174" s="86"/>
      <c r="AM174" s="86"/>
      <c r="AW174" s="87"/>
      <c r="AZ174" s="88"/>
      <c r="BA174" s="98" t="str">
        <f t="shared" si="18"/>
        <v/>
      </c>
      <c r="BB174" s="160" t="str">
        <f t="shared" si="19"/>
        <v/>
      </c>
      <c r="BC174" s="98" t="str">
        <f t="shared" si="20"/>
        <v/>
      </c>
      <c r="BD174" s="87">
        <f t="shared" si="21"/>
        <v>0</v>
      </c>
      <c r="BE174" s="87">
        <f t="shared" si="22"/>
        <v>0</v>
      </c>
      <c r="BF174" s="87" t="str">
        <f t="shared" si="23"/>
        <v/>
      </c>
      <c r="BP174" s="87"/>
    </row>
    <row r="175" spans="1:81" s="3" customFormat="1" ht="15.75" customHeight="1" x14ac:dyDescent="0.15">
      <c r="A175" s="258" t="s">
        <v>99</v>
      </c>
      <c r="B175" s="23">
        <f t="shared" si="16"/>
        <v>0</v>
      </c>
      <c r="C175" s="27">
        <f>+Enero!C175+Febrero!C175+MARZO!C175+'Abril '!C175+'Mayo '!C175+Junio!C175+Julio!C175+Agosto!C175+Septiembre!C175+'Octubre '!C175+Noviembre!C175+'Diciembre '!C175</f>
        <v>0</v>
      </c>
      <c r="D175" s="25">
        <f>+Enero!D175+Febrero!D175+MARZO!D175+'Abril '!D175+'Mayo '!D175+Junio!D175+Julio!D175+Agosto!D175+Septiembre!D175+'Octubre '!D175+Noviembre!D175+'Diciembre '!D175</f>
        <v>0</v>
      </c>
      <c r="E175" s="25">
        <f>+Enero!E175+Febrero!E175+MARZO!E175+'Abril '!E175+'Mayo '!E175+Junio!E175+Julio!E175+Agosto!E175+Septiembre!E175+'Octubre '!E175+Noviembre!E175+'Diciembre '!E175</f>
        <v>0</v>
      </c>
      <c r="F175" s="25">
        <f>+Enero!F175+Febrero!F175+MARZO!F175+'Abril '!F175+'Mayo '!F175+Junio!F175+Julio!F175+Agosto!F175+Septiembre!F175+'Octubre '!F175+Noviembre!F175+'Diciembre '!F175</f>
        <v>0</v>
      </c>
      <c r="G175" s="25">
        <f>+Enero!G175+Febrero!G175+MARZO!G175+'Abril '!G175+'Mayo '!G175+Junio!G175+Julio!G175+Agosto!G175+Septiembre!G175+'Octubre '!G175+Noviembre!G175+'Diciembre '!G175</f>
        <v>0</v>
      </c>
      <c r="H175" s="25">
        <f>+Enero!H175+Febrero!H175+MARZO!H175+'Abril '!H175+'Mayo '!H175+Junio!H175+Julio!H175+Agosto!H175+Septiembre!H175+'Octubre '!H175+Noviembre!H175+'Diciembre '!H175</f>
        <v>0</v>
      </c>
      <c r="I175" s="25">
        <f>+Enero!I175+Febrero!I175+MARZO!I175+'Abril '!I175+'Mayo '!I175+Junio!I175+Julio!I175+Agosto!I175+Septiembre!I175+'Octubre '!I175+Noviembre!I175+'Diciembre '!I175</f>
        <v>0</v>
      </c>
      <c r="J175" s="25">
        <f>+Enero!J175+Febrero!J175+MARZO!J175+'Abril '!J175+'Mayo '!J175+Junio!J175+Julio!J175+Agosto!J175+Septiembre!J175+'Octubre '!J175+Noviembre!J175+'Diciembre '!J175</f>
        <v>0</v>
      </c>
      <c r="K175" s="25">
        <f>+Enero!K175+Febrero!K175+MARZO!K175+'Abril '!K175+'Mayo '!K175+Junio!K175+Julio!K175+Agosto!K175+Septiembre!K175+'Octubre '!K175+Noviembre!K175+'Diciembre '!K175</f>
        <v>0</v>
      </c>
      <c r="L175" s="25">
        <f>+Enero!L175+Febrero!L175+MARZO!L175+'Abril '!L175+'Mayo '!L175+Junio!L175+Julio!L175+Agosto!L175+Septiembre!L175+'Octubre '!L175+Noviembre!L175+'Diciembre '!L175</f>
        <v>0</v>
      </c>
      <c r="M175" s="26">
        <f>+Enero!M175+Febrero!M175+MARZO!M175+'Abril '!M175+'Mayo '!M175+Junio!M175+Julio!M175+Agosto!M175+Septiembre!M175+'Octubre '!M175+Noviembre!M175+'Diciembre '!M175</f>
        <v>0</v>
      </c>
      <c r="N175" s="26">
        <f>+Enero!N175+Febrero!N175+MARZO!N175+'Abril '!N175+'Mayo '!N175+Junio!N175+Julio!N175+Agosto!N175+Septiembre!N175+'Octubre '!N175+Noviembre!N175+'Diciembre '!N175</f>
        <v>0</v>
      </c>
      <c r="O175" s="26">
        <f>+Enero!O175+Febrero!O175+MARZO!O175+'Abril '!O175+'Mayo '!O175+Junio!O175+Julio!O175+Agosto!O175+Septiembre!O175+'Octubre '!O175+Noviembre!O175+'Diciembre '!O175</f>
        <v>0</v>
      </c>
      <c r="P175" s="26">
        <f>+Enero!P175+Febrero!P175+MARZO!P175+'Abril '!P175+'Mayo '!P175+Junio!P175+Julio!P175+Agosto!P175+Septiembre!P175+'Octubre '!P175+Noviembre!P175+'Diciembre '!P175</f>
        <v>0</v>
      </c>
      <c r="Q175" s="26">
        <f>+Enero!Q175+Febrero!Q175+MARZO!Q175+'Abril '!Q175+'Mayo '!Q175+Junio!Q175+Julio!Q175+Agosto!Q175+Septiembre!Q175+'Octubre '!Q175+Noviembre!Q175+'Diciembre '!Q175</f>
        <v>0</v>
      </c>
      <c r="R175" s="26">
        <f>+Enero!R175+Febrero!R175+MARZO!R175+'Abril '!R175+'Mayo '!R175+Junio!R175+Julio!R175+Agosto!R175+Septiembre!R175+'Octubre '!R175+Noviembre!R175+'Diciembre '!R175</f>
        <v>0</v>
      </c>
      <c r="S175" s="26">
        <f>+Enero!S175+Febrero!S175+MARZO!S175+'Abril '!S175+'Mayo '!S175+Junio!S175+Julio!S175+Agosto!S175+Septiembre!S175+'Octubre '!S175+Noviembre!S175+'Diciembre '!S175</f>
        <v>0</v>
      </c>
      <c r="T175" s="26">
        <f>+Enero!T175+Febrero!T175+MARZO!T175+'Abril '!T175+'Mayo '!T175+Junio!T175+Julio!T175+Agosto!T175+Septiembre!T175+'Octubre '!T175+Noviembre!T175+'Diciembre '!T175</f>
        <v>0</v>
      </c>
      <c r="U175" s="26">
        <f>+Enero!U175+Febrero!U175+MARZO!U175+'Abril '!U175+'Mayo '!U175+Junio!U175+Julio!U175+Agosto!U175+Septiembre!U175+'Octubre '!U175+Noviembre!U175+'Diciembre '!U175</f>
        <v>0</v>
      </c>
      <c r="V175" s="27">
        <f>+Enero!V175+Febrero!V175+MARZO!V175+'Abril '!V175+'Mayo '!V175+Junio!V175+Julio!V175+Agosto!V175+Septiembre!V175+'Octubre '!V175+Noviembre!V175+'Diciembre '!V175</f>
        <v>0</v>
      </c>
      <c r="W175" s="28">
        <f>+Enero!W175+Febrero!W175+MARZO!W175+'Abril '!W175+'Mayo '!W175+Junio!W175+Julio!W175+Agosto!W175+Septiembre!W175+'Octubre '!W175+Noviembre!W175+'Diciembre '!W175</f>
        <v>0</v>
      </c>
      <c r="X175" s="259">
        <f>+Enero!X175+Febrero!X175+MARZO!X175+'Abril '!X175+'Mayo '!X175+Junio!X175+Julio!X175+Agosto!X175+Septiembre!X175+'Octubre '!X175+Noviembre!X175+'Diciembre '!X175</f>
        <v>0</v>
      </c>
      <c r="Y175" s="260">
        <f>+Enero!Y175+Febrero!Y175+MARZO!Y175+'Abril '!Y175+'Mayo '!Y175+Junio!Y175+Julio!Y175+Agosto!Y175+Septiembre!Y175+'Octubre '!Y175+Noviembre!Y175+'Diciembre '!Y175</f>
        <v>0</v>
      </c>
      <c r="Z175" s="137" t="str">
        <f t="shared" si="17"/>
        <v/>
      </c>
      <c r="AA175" s="86"/>
      <c r="AB175" s="86"/>
      <c r="AC175" s="86"/>
      <c r="AI175" s="86"/>
      <c r="AJ175" s="86"/>
      <c r="AK175" s="86"/>
      <c r="AL175" s="86"/>
      <c r="AM175" s="86"/>
      <c r="AW175" s="87"/>
      <c r="AZ175" s="88"/>
      <c r="BA175" s="98" t="str">
        <f t="shared" si="18"/>
        <v/>
      </c>
      <c r="BB175" s="160" t="str">
        <f t="shared" si="19"/>
        <v/>
      </c>
      <c r="BC175" s="98" t="str">
        <f t="shared" si="20"/>
        <v/>
      </c>
      <c r="BD175" s="87">
        <f t="shared" si="21"/>
        <v>0</v>
      </c>
      <c r="BE175" s="87">
        <f t="shared" si="22"/>
        <v>0</v>
      </c>
      <c r="BF175" s="87" t="str">
        <f t="shared" si="23"/>
        <v/>
      </c>
      <c r="BP175" s="87"/>
    </row>
    <row r="176" spans="1:81" s="3" customFormat="1" ht="15.75" customHeight="1" x14ac:dyDescent="0.15">
      <c r="A176" s="242" t="s">
        <v>1</v>
      </c>
      <c r="B176" s="23">
        <f t="shared" si="16"/>
        <v>997</v>
      </c>
      <c r="C176" s="61">
        <f>+SUM(C171:C175)</f>
        <v>2</v>
      </c>
      <c r="D176" s="43">
        <f t="shared" ref="D176:Y176" si="24">+SUM(D171:D175)</f>
        <v>0</v>
      </c>
      <c r="E176" s="43">
        <f t="shared" si="24"/>
        <v>5</v>
      </c>
      <c r="F176" s="43">
        <f t="shared" si="24"/>
        <v>29</v>
      </c>
      <c r="G176" s="43">
        <f t="shared" si="24"/>
        <v>39</v>
      </c>
      <c r="H176" s="43">
        <f t="shared" si="24"/>
        <v>42</v>
      </c>
      <c r="I176" s="43">
        <f t="shared" si="24"/>
        <v>29</v>
      </c>
      <c r="J176" s="43">
        <f t="shared" si="24"/>
        <v>24</v>
      </c>
      <c r="K176" s="43">
        <f t="shared" si="24"/>
        <v>39</v>
      </c>
      <c r="L176" s="43">
        <f t="shared" si="24"/>
        <v>31</v>
      </c>
      <c r="M176" s="43">
        <f t="shared" si="24"/>
        <v>60</v>
      </c>
      <c r="N176" s="43">
        <f t="shared" si="24"/>
        <v>76</v>
      </c>
      <c r="O176" s="43">
        <f t="shared" si="24"/>
        <v>113</v>
      </c>
      <c r="P176" s="43">
        <f t="shared" si="24"/>
        <v>91</v>
      </c>
      <c r="Q176" s="43">
        <f t="shared" si="24"/>
        <v>75</v>
      </c>
      <c r="R176" s="43">
        <f t="shared" si="24"/>
        <v>95</v>
      </c>
      <c r="S176" s="43">
        <f t="shared" si="24"/>
        <v>99</v>
      </c>
      <c r="T176" s="43">
        <f t="shared" si="24"/>
        <v>72</v>
      </c>
      <c r="U176" s="44">
        <f t="shared" si="24"/>
        <v>76</v>
      </c>
      <c r="V176" s="61">
        <f t="shared" si="24"/>
        <v>361</v>
      </c>
      <c r="W176" s="62">
        <f t="shared" si="24"/>
        <v>636</v>
      </c>
      <c r="X176" s="261">
        <f t="shared" si="24"/>
        <v>997</v>
      </c>
      <c r="Y176" s="262">
        <f t="shared" si="24"/>
        <v>0</v>
      </c>
      <c r="Z176" s="137" t="str">
        <f t="shared" si="17"/>
        <v/>
      </c>
      <c r="AA176" s="86"/>
      <c r="AB176" s="86"/>
      <c r="AC176" s="86"/>
      <c r="AI176" s="86"/>
      <c r="AJ176" s="86"/>
      <c r="AK176" s="86"/>
      <c r="AL176" s="86"/>
      <c r="AM176" s="86"/>
      <c r="AW176" s="87"/>
      <c r="AZ176" s="88"/>
      <c r="BA176" s="98" t="str">
        <f t="shared" si="18"/>
        <v/>
      </c>
      <c r="BB176" s="160" t="str">
        <f t="shared" si="19"/>
        <v/>
      </c>
      <c r="BC176" s="98" t="str">
        <f t="shared" si="20"/>
        <v/>
      </c>
      <c r="BD176" s="87">
        <f t="shared" si="21"/>
        <v>0</v>
      </c>
      <c r="BE176" s="87">
        <f t="shared" si="22"/>
        <v>0</v>
      </c>
      <c r="BF176" s="87">
        <f t="shared" si="23"/>
        <v>0</v>
      </c>
      <c r="BP176" s="87"/>
    </row>
    <row r="177" spans="1:68" s="3" customFormat="1" ht="40.5" customHeight="1" x14ac:dyDescent="0.2">
      <c r="A177" s="170" t="s">
        <v>170</v>
      </c>
      <c r="C177" s="155"/>
      <c r="D177" s="155"/>
      <c r="E177" s="155"/>
      <c r="F177" s="155"/>
      <c r="G177" s="155"/>
      <c r="H177" s="155"/>
      <c r="I177" s="155"/>
      <c r="J177" s="155"/>
      <c r="K177" s="155"/>
      <c r="L177" s="155"/>
      <c r="M177" s="155"/>
      <c r="N177" s="155"/>
      <c r="O177" s="86"/>
      <c r="P177" s="86"/>
      <c r="Q177" s="86"/>
      <c r="R177" s="86"/>
      <c r="S177" s="86"/>
      <c r="T177" s="86"/>
      <c r="X177" s="86"/>
      <c r="Y177" s="86"/>
      <c r="Z177" s="86"/>
      <c r="AF177" s="86"/>
      <c r="AG177" s="86"/>
      <c r="AH177" s="86"/>
      <c r="AI177" s="86"/>
      <c r="AJ177" s="86"/>
      <c r="AV177" s="88"/>
      <c r="AW177" s="156"/>
      <c r="BA177" s="79"/>
      <c r="BB177" s="79"/>
      <c r="BC177" s="79"/>
      <c r="BD177" s="79"/>
      <c r="BE177" s="79"/>
      <c r="BF177" s="79"/>
      <c r="BP177" s="87"/>
    </row>
    <row r="178" spans="1:68" s="3" customFormat="1" ht="18.75" customHeight="1" x14ac:dyDescent="0.15">
      <c r="A178" s="171" t="s">
        <v>71</v>
      </c>
      <c r="B178" s="72" t="s">
        <v>72</v>
      </c>
      <c r="C178" s="86"/>
      <c r="D178" s="86"/>
      <c r="E178" s="86"/>
      <c r="F178" s="86"/>
      <c r="G178" s="86"/>
      <c r="H178" s="86"/>
      <c r="I178" s="86"/>
      <c r="J178" s="86"/>
      <c r="P178" s="86"/>
      <c r="Q178" s="86"/>
      <c r="R178" s="86"/>
      <c r="S178" s="86"/>
      <c r="T178" s="86"/>
      <c r="AG178" s="172"/>
      <c r="AH178" s="172"/>
      <c r="AW178" s="87"/>
      <c r="BA178" s="79"/>
      <c r="BB178" s="79"/>
      <c r="BC178" s="79"/>
      <c r="BD178" s="79"/>
      <c r="BE178" s="79"/>
      <c r="BF178" s="79"/>
      <c r="BP178" s="87"/>
    </row>
    <row r="179" spans="1:68" s="3" customFormat="1" ht="15" customHeight="1" x14ac:dyDescent="0.15">
      <c r="A179" s="173" t="s">
        <v>75</v>
      </c>
      <c r="B179" s="36">
        <f>+Enero!B179+Febrero!B179+MARZO!B179+'Abril '!B179+'Mayo '!B179+Junio!B179+Julio!B179+Agosto!B179+Septiembre!B179+'Octubre '!B179+Noviembre!B179+'Diciembre '!B179</f>
        <v>5059</v>
      </c>
      <c r="C179" s="86"/>
      <c r="D179" s="86"/>
      <c r="E179" s="86"/>
      <c r="F179" s="86"/>
      <c r="G179" s="86"/>
      <c r="H179" s="86"/>
      <c r="I179" s="86"/>
      <c r="J179" s="86"/>
      <c r="T179" s="86"/>
      <c r="AG179" s="172"/>
      <c r="AH179" s="172"/>
      <c r="AK179" s="47"/>
      <c r="AL179" s="174"/>
      <c r="AM179" s="47"/>
      <c r="AN179" s="47"/>
      <c r="AO179" s="47"/>
      <c r="AP179" s="47"/>
      <c r="AW179" s="87"/>
      <c r="BA179" s="79"/>
      <c r="BB179" s="79"/>
      <c r="BC179" s="79"/>
      <c r="BD179" s="79"/>
      <c r="BE179" s="79"/>
      <c r="BF179" s="79"/>
      <c r="BP179" s="87"/>
    </row>
    <row r="180" spans="1:68" s="3" customFormat="1" ht="15" customHeight="1" x14ac:dyDescent="0.15">
      <c r="A180" s="158" t="s">
        <v>76</v>
      </c>
      <c r="B180" s="37">
        <f>+Enero!B180+Febrero!B180+MARZO!B180+'Abril '!B180+'Mayo '!B180+Junio!B180+Julio!B180+Agosto!B180+Septiembre!B180+'Octubre '!B180+Noviembre!B180+'Diciembre '!B180</f>
        <v>0</v>
      </c>
      <c r="C180" s="86"/>
      <c r="D180" s="86"/>
      <c r="E180" s="86"/>
      <c r="F180" s="86"/>
      <c r="G180" s="86"/>
      <c r="H180" s="86"/>
      <c r="I180" s="86"/>
      <c r="J180" s="86"/>
      <c r="T180" s="86"/>
      <c r="AG180" s="172"/>
      <c r="AH180" s="172"/>
      <c r="AK180" s="47"/>
      <c r="AL180" s="174"/>
      <c r="AM180" s="47"/>
      <c r="AN180" s="47"/>
      <c r="AO180" s="47"/>
      <c r="AP180" s="47"/>
      <c r="AW180" s="87"/>
      <c r="BA180" s="79"/>
      <c r="BB180" s="79"/>
      <c r="BC180" s="79"/>
      <c r="BD180" s="79"/>
      <c r="BE180" s="79"/>
      <c r="BF180" s="79"/>
      <c r="BP180" s="87"/>
    </row>
    <row r="181" spans="1:68" s="3" customFormat="1" ht="15" customHeight="1" x14ac:dyDescent="0.15">
      <c r="A181" s="158" t="s">
        <v>77</v>
      </c>
      <c r="B181" s="37">
        <f>+Enero!B181+Febrero!B181+MARZO!B181+'Abril '!B181+'Mayo '!B181+Junio!B181+Julio!B181+Agosto!B181+Septiembre!B181+'Octubre '!B181+Noviembre!B181+'Diciembre '!B181</f>
        <v>0</v>
      </c>
      <c r="C181" s="86"/>
      <c r="D181" s="86"/>
      <c r="E181" s="86"/>
      <c r="F181" s="86"/>
      <c r="G181" s="86"/>
      <c r="H181" s="86"/>
      <c r="I181" s="86"/>
      <c r="J181" s="86"/>
      <c r="T181" s="86"/>
      <c r="AG181" s="172"/>
      <c r="AH181" s="172"/>
      <c r="AK181" s="47"/>
      <c r="AL181" s="174"/>
      <c r="AM181" s="47"/>
      <c r="AN181" s="47"/>
      <c r="AO181" s="47"/>
      <c r="AP181" s="47"/>
      <c r="AW181" s="87"/>
      <c r="BA181" s="79"/>
      <c r="BB181" s="79"/>
      <c r="BC181" s="79"/>
      <c r="BD181" s="79"/>
      <c r="BE181" s="79"/>
      <c r="BF181" s="79"/>
      <c r="BP181" s="87"/>
    </row>
    <row r="182" spans="1:68" s="3" customFormat="1" ht="16.5" customHeight="1" x14ac:dyDescent="0.15">
      <c r="A182" s="161" t="s">
        <v>78</v>
      </c>
      <c r="B182" s="48">
        <f>+Enero!B182+Febrero!B182+MARZO!B182+'Abril '!B182+'Mayo '!B182+Junio!B182+Julio!B182+Agosto!B182+Septiembre!B182+'Octubre '!B182+Noviembre!B182+'Diciembre '!B182</f>
        <v>0</v>
      </c>
      <c r="C182" s="86"/>
      <c r="D182" s="86"/>
      <c r="E182" s="86"/>
      <c r="F182" s="86"/>
      <c r="G182" s="86"/>
      <c r="H182" s="86"/>
      <c r="I182" s="86"/>
      <c r="J182" s="86"/>
      <c r="T182" s="86"/>
      <c r="AG182" s="172"/>
      <c r="AH182" s="172"/>
      <c r="AK182" s="47"/>
      <c r="AL182" s="174"/>
      <c r="AM182" s="47"/>
      <c r="AN182" s="47"/>
      <c r="AO182" s="47"/>
      <c r="AP182" s="47"/>
      <c r="AW182" s="87"/>
      <c r="BA182" s="79"/>
      <c r="BB182" s="79"/>
      <c r="BC182" s="79"/>
      <c r="BD182" s="79"/>
      <c r="BE182" s="79"/>
      <c r="BF182" s="79"/>
      <c r="BP182" s="87"/>
    </row>
    <row r="183" spans="1:68" s="3" customFormat="1" ht="16.5" customHeight="1" x14ac:dyDescent="0.15">
      <c r="A183" s="242" t="s">
        <v>1</v>
      </c>
      <c r="B183" s="23">
        <f>+SUM(B179:B182)</f>
        <v>5059</v>
      </c>
      <c r="C183" s="86"/>
      <c r="D183" s="86"/>
      <c r="E183" s="86"/>
      <c r="F183" s="86"/>
      <c r="G183" s="86"/>
      <c r="H183" s="86"/>
      <c r="I183" s="86"/>
      <c r="J183" s="86"/>
      <c r="T183" s="86"/>
      <c r="AG183" s="172"/>
      <c r="AH183" s="172"/>
      <c r="AK183" s="47"/>
      <c r="AL183" s="174"/>
      <c r="AM183" s="47"/>
      <c r="AN183" s="47"/>
      <c r="AO183" s="47"/>
      <c r="AP183" s="47"/>
      <c r="AW183" s="87"/>
      <c r="BA183" s="79"/>
      <c r="BB183" s="79"/>
      <c r="BC183" s="79"/>
      <c r="BD183" s="79"/>
      <c r="BE183" s="79"/>
      <c r="BF183" s="79"/>
      <c r="BP183" s="87"/>
    </row>
    <row r="184" spans="1:68" s="3" customFormat="1" ht="42" customHeight="1" x14ac:dyDescent="0.2">
      <c r="A184" s="170" t="s">
        <v>171</v>
      </c>
      <c r="B184" s="170"/>
      <c r="C184" s="86"/>
      <c r="D184" s="86"/>
      <c r="E184" s="86"/>
      <c r="F184" s="86"/>
      <c r="G184" s="86"/>
      <c r="H184" s="86"/>
      <c r="I184" s="86"/>
      <c r="J184" s="86"/>
      <c r="T184" s="86"/>
      <c r="AG184" s="172"/>
      <c r="AH184" s="172"/>
      <c r="AK184" s="47"/>
      <c r="AL184" s="174"/>
      <c r="AM184" s="47"/>
      <c r="AN184" s="47"/>
      <c r="AO184" s="47"/>
      <c r="AP184" s="47"/>
      <c r="AW184" s="87"/>
      <c r="BA184" s="79"/>
      <c r="BB184" s="79"/>
      <c r="BC184" s="79"/>
      <c r="BD184" s="79"/>
      <c r="BE184" s="79"/>
      <c r="BF184" s="79"/>
      <c r="BP184" s="87"/>
    </row>
    <row r="185" spans="1:68" s="3" customFormat="1" ht="15" customHeight="1" x14ac:dyDescent="0.15">
      <c r="A185" s="171" t="s">
        <v>71</v>
      </c>
      <c r="B185" s="120" t="s">
        <v>72</v>
      </c>
      <c r="C185" s="86"/>
      <c r="D185" s="86"/>
      <c r="E185" s="86"/>
      <c r="F185" s="86"/>
      <c r="G185" s="86"/>
      <c r="H185" s="86"/>
      <c r="I185" s="86"/>
      <c r="J185" s="86"/>
      <c r="T185" s="86"/>
      <c r="AG185" s="172"/>
      <c r="AH185" s="172"/>
      <c r="AK185" s="47"/>
      <c r="AL185" s="174"/>
      <c r="AM185" s="47"/>
      <c r="AN185" s="47"/>
      <c r="AO185" s="47"/>
      <c r="AP185" s="47"/>
      <c r="AW185" s="87"/>
      <c r="BA185" s="79"/>
      <c r="BB185" s="79"/>
      <c r="BC185" s="79"/>
      <c r="BD185" s="79"/>
      <c r="BE185" s="79"/>
      <c r="BF185" s="79"/>
      <c r="BP185" s="87"/>
    </row>
    <row r="186" spans="1:68" s="3" customFormat="1" ht="15" customHeight="1" x14ac:dyDescent="0.15">
      <c r="A186" s="173" t="s">
        <v>75</v>
      </c>
      <c r="B186" s="46">
        <f>+Enero!B186+Febrero!B186+MARZO!B186+'Abril '!B186+'Mayo '!B186+Junio!B186+Julio!B186+Agosto!B186+Septiembre!B186+'Octubre '!B186+Noviembre!B186+'Diciembre '!B186</f>
        <v>10613</v>
      </c>
      <c r="C186" s="86"/>
      <c r="D186" s="86"/>
      <c r="E186" s="86"/>
      <c r="F186" s="86"/>
      <c r="G186" s="86"/>
      <c r="H186" s="86"/>
      <c r="I186" s="86"/>
      <c r="J186" s="86"/>
      <c r="P186" s="86"/>
      <c r="Q186" s="86"/>
      <c r="R186" s="86"/>
      <c r="S186" s="86"/>
      <c r="T186" s="86"/>
      <c r="AG186" s="172"/>
      <c r="AH186" s="172"/>
      <c r="AK186" s="47"/>
      <c r="AL186" s="174"/>
      <c r="AM186" s="47"/>
      <c r="AN186" s="47"/>
      <c r="AO186" s="47"/>
      <c r="AP186" s="47"/>
      <c r="AW186" s="87"/>
      <c r="BA186" s="79"/>
      <c r="BB186" s="79"/>
      <c r="BC186" s="79"/>
      <c r="BD186" s="79"/>
      <c r="BE186" s="79"/>
      <c r="BF186" s="79"/>
      <c r="BP186" s="87"/>
    </row>
    <row r="187" spans="1:68" s="3" customFormat="1" ht="15" customHeight="1" x14ac:dyDescent="0.15">
      <c r="A187" s="158" t="s">
        <v>76</v>
      </c>
      <c r="B187" s="37">
        <f>+Enero!B187+Febrero!B187+MARZO!B187+'Abril '!B187+'Mayo '!B187+Junio!B187+Julio!B187+Agosto!B187+Septiembre!B187+'Octubre '!B187+Noviembre!B187+'Diciembre '!B187</f>
        <v>0</v>
      </c>
      <c r="C187" s="86"/>
      <c r="D187" s="86"/>
      <c r="E187" s="86"/>
      <c r="F187" s="86"/>
      <c r="G187" s="86"/>
      <c r="H187" s="86"/>
      <c r="I187" s="86"/>
      <c r="J187" s="86"/>
      <c r="P187" s="86"/>
      <c r="Q187" s="86"/>
      <c r="R187" s="86"/>
      <c r="S187" s="86"/>
      <c r="T187" s="86"/>
      <c r="AG187" s="172"/>
      <c r="AH187" s="172"/>
      <c r="AK187" s="47"/>
      <c r="AL187" s="174"/>
      <c r="AM187" s="47"/>
      <c r="AN187" s="47"/>
      <c r="AO187" s="47"/>
      <c r="AP187" s="47"/>
      <c r="AW187" s="87"/>
      <c r="BA187" s="79"/>
      <c r="BB187" s="79"/>
      <c r="BC187" s="79"/>
      <c r="BD187" s="79"/>
      <c r="BE187" s="79"/>
      <c r="BF187" s="79"/>
      <c r="BP187" s="87"/>
    </row>
    <row r="188" spans="1:68" s="3" customFormat="1" ht="15" customHeight="1" x14ac:dyDescent="0.15">
      <c r="A188" s="158" t="s">
        <v>77</v>
      </c>
      <c r="B188" s="37">
        <f>+Enero!B188+Febrero!B188+MARZO!B188+'Abril '!B188+'Mayo '!B188+Junio!B188+Julio!B188+Agosto!B188+Septiembre!B188+'Octubre '!B188+Noviembre!B188+'Diciembre '!B188</f>
        <v>0</v>
      </c>
      <c r="C188" s="86"/>
      <c r="D188" s="86"/>
      <c r="E188" s="86"/>
      <c r="F188" s="86"/>
      <c r="G188" s="86"/>
      <c r="H188" s="86"/>
      <c r="I188" s="86"/>
      <c r="J188" s="86"/>
      <c r="P188" s="86"/>
      <c r="Q188" s="86"/>
      <c r="R188" s="86"/>
      <c r="S188" s="86"/>
      <c r="T188" s="86"/>
      <c r="AG188" s="172"/>
      <c r="AH188" s="172"/>
      <c r="AK188" s="47"/>
      <c r="AL188" s="174"/>
      <c r="AM188" s="47"/>
      <c r="AN188" s="47"/>
      <c r="AO188" s="47"/>
      <c r="AP188" s="47"/>
      <c r="AW188" s="87"/>
      <c r="BA188" s="79"/>
      <c r="BB188" s="79"/>
      <c r="BC188" s="79"/>
      <c r="BD188" s="79"/>
      <c r="BE188" s="79"/>
      <c r="BF188" s="79"/>
      <c r="BP188" s="87"/>
    </row>
    <row r="189" spans="1:68" ht="15" customHeight="1" x14ac:dyDescent="0.2">
      <c r="A189" s="161" t="s">
        <v>78</v>
      </c>
      <c r="B189" s="48">
        <f>+Enero!B189+Febrero!B189+MARZO!B189+'Abril '!B189+'Mayo '!B189+Junio!B189+Julio!B189+Agosto!B189+Septiembre!B189+'Octubre '!B189+Noviembre!B189+'Diciembre '!B189</f>
        <v>0</v>
      </c>
      <c r="K189" s="79"/>
      <c r="L189" s="79"/>
    </row>
    <row r="190" spans="1:68" ht="15" customHeight="1" x14ac:dyDescent="0.2">
      <c r="A190" s="242" t="s">
        <v>1</v>
      </c>
      <c r="B190" s="23">
        <f>+SUM(B186:B189)</f>
        <v>10613</v>
      </c>
      <c r="K190" s="79"/>
      <c r="L190" s="79"/>
    </row>
    <row r="191" spans="1:68" ht="41.25" customHeight="1" x14ac:dyDescent="0.2">
      <c r="A191" s="82" t="s">
        <v>172</v>
      </c>
      <c r="B191" s="85"/>
      <c r="C191" s="83"/>
      <c r="D191" s="83"/>
      <c r="E191" s="83"/>
      <c r="F191" s="83"/>
      <c r="G191" s="83"/>
      <c r="H191" s="83"/>
      <c r="I191" s="83"/>
      <c r="J191" s="83"/>
      <c r="K191" s="83"/>
      <c r="L191" s="83"/>
      <c r="M191" s="83"/>
      <c r="N191" s="83"/>
      <c r="O191" s="83"/>
      <c r="P191" s="83"/>
      <c r="Q191" s="83"/>
    </row>
    <row r="192" spans="1:68" ht="15.75" customHeight="1" x14ac:dyDescent="0.15">
      <c r="A192" s="65" t="s">
        <v>173</v>
      </c>
      <c r="B192" s="120" t="s">
        <v>72</v>
      </c>
      <c r="C192" s="79"/>
      <c r="D192" s="79"/>
      <c r="E192" s="79"/>
      <c r="F192" s="79"/>
      <c r="G192" s="79"/>
      <c r="H192" s="79"/>
      <c r="I192" s="79"/>
      <c r="J192" s="79"/>
      <c r="K192" s="79"/>
      <c r="L192" s="79"/>
      <c r="M192" s="79"/>
      <c r="N192" s="79"/>
    </row>
    <row r="193" spans="1:14" ht="16.5" customHeight="1" x14ac:dyDescent="0.15">
      <c r="A193" s="264" t="s">
        <v>174</v>
      </c>
      <c r="B193" s="46">
        <f>+Enero!B193+Febrero!B193+MARZO!B193+'Abril '!B193+'Mayo '!B193+Junio!B193+Julio!B193+Agosto!B193+Septiembre!B193+'Octubre '!B193+Noviembre!B193+'Diciembre '!B193</f>
        <v>0</v>
      </c>
      <c r="C193" s="79"/>
      <c r="D193" s="79"/>
      <c r="E193" s="79"/>
      <c r="F193" s="79"/>
      <c r="G193" s="79"/>
      <c r="H193" s="79"/>
      <c r="I193" s="79"/>
      <c r="J193" s="79"/>
      <c r="K193" s="79"/>
      <c r="L193" s="79"/>
      <c r="M193" s="79"/>
      <c r="N193" s="79"/>
    </row>
    <row r="194" spans="1:14" ht="16.5" customHeight="1" x14ac:dyDescent="0.15">
      <c r="A194" s="265" t="s">
        <v>175</v>
      </c>
      <c r="B194" s="37">
        <f>+Enero!B194+Febrero!B194+MARZO!B194+'Abril '!B194+'Mayo '!B194+Junio!B194+Julio!B194+Agosto!B194+Septiembre!B194+'Octubre '!B194+Noviembre!B194+'Diciembre '!B194</f>
        <v>0</v>
      </c>
      <c r="C194" s="79"/>
      <c r="D194" s="79"/>
      <c r="E194" s="79"/>
      <c r="F194" s="79"/>
      <c r="G194" s="79"/>
      <c r="H194" s="79"/>
      <c r="I194" s="79"/>
      <c r="J194" s="79"/>
      <c r="K194" s="79"/>
      <c r="L194" s="79"/>
      <c r="M194" s="79"/>
      <c r="N194" s="79"/>
    </row>
    <row r="195" spans="1:14" ht="16.5" customHeight="1" x14ac:dyDescent="0.15">
      <c r="A195" s="266" t="s">
        <v>176</v>
      </c>
      <c r="B195" s="48">
        <f>+Enero!B195+Febrero!B195+MARZO!B195+'Abril '!B195+'Mayo '!B195+Junio!B195+Julio!B195+Agosto!B195+Septiembre!B195+'Octubre '!B195+Noviembre!B195+'Diciembre '!B195</f>
        <v>0</v>
      </c>
      <c r="C195" s="79"/>
      <c r="D195" s="79"/>
      <c r="E195" s="79"/>
      <c r="F195" s="79"/>
      <c r="G195" s="79"/>
      <c r="H195" s="79"/>
      <c r="I195" s="79"/>
      <c r="J195" s="79"/>
      <c r="K195" s="79"/>
      <c r="L195" s="79"/>
      <c r="M195" s="79"/>
      <c r="N195" s="79"/>
    </row>
    <row r="196" spans="1:14" ht="26.25" customHeight="1" x14ac:dyDescent="0.2">
      <c r="A196" s="267" t="s">
        <v>177</v>
      </c>
      <c r="B196" s="116">
        <f>+Enero!B196+Febrero!B196+MARZO!B196+'Abril '!B196+'Mayo '!B196+Junio!B196+Julio!B196+Agosto!B196+Septiembre!B196+'Octubre '!B196+Noviembre!B196+'Diciembre '!B196</f>
        <v>0</v>
      </c>
      <c r="C196" s="116"/>
      <c r="D196" s="116"/>
    </row>
    <row r="197" spans="1:14" ht="31.5" customHeight="1" x14ac:dyDescent="0.2">
      <c r="A197" s="69" t="s">
        <v>82</v>
      </c>
      <c r="B197" s="120" t="s">
        <v>1</v>
      </c>
      <c r="N197" s="79"/>
    </row>
    <row r="198" spans="1:14" ht="15" customHeight="1" x14ac:dyDescent="0.2">
      <c r="A198" s="268" t="s">
        <v>86</v>
      </c>
      <c r="B198" s="36">
        <f>+Enero!B198+Febrero!B198+MARZO!B198+'Abril '!B198+'Mayo '!B198+Junio!B198+Julio!B198+Agosto!B198+Septiembre!B198+'Octubre '!B198+Noviembre!B198+'Diciembre '!B198</f>
        <v>5059</v>
      </c>
      <c r="M198" s="79"/>
      <c r="N198" s="79"/>
    </row>
    <row r="199" spans="1:14" ht="15" customHeight="1" x14ac:dyDescent="0.2">
      <c r="A199" s="183" t="s">
        <v>178</v>
      </c>
      <c r="B199" s="37">
        <f>+Enero!B199+Febrero!B199+MARZO!B199+'Abril '!B199+'Mayo '!B199+Junio!B199+Julio!B199+Agosto!B199+Septiembre!B199+'Octubre '!B199+Noviembre!B199+'Diciembre '!B199</f>
        <v>8788</v>
      </c>
      <c r="M199" s="79"/>
      <c r="N199" s="79"/>
    </row>
    <row r="200" spans="1:14" ht="15" customHeight="1" x14ac:dyDescent="0.2">
      <c r="A200" s="183" t="s">
        <v>179</v>
      </c>
      <c r="B200" s="37">
        <f>+Enero!B200+Febrero!B200+MARZO!B200+'Abril '!B200+'Mayo '!B200+Junio!B200+Julio!B200+Agosto!B200+Septiembre!B200+'Octubre '!B200+Noviembre!B200+'Diciembre '!B200</f>
        <v>2630</v>
      </c>
      <c r="M200" s="79"/>
      <c r="N200" s="79"/>
    </row>
    <row r="201" spans="1:14" ht="15" customHeight="1" x14ac:dyDescent="0.2">
      <c r="A201" s="269" t="s">
        <v>180</v>
      </c>
      <c r="B201" s="37">
        <f>+Enero!B201+Febrero!B201+MARZO!B201+'Abril '!B201+'Mayo '!B201+Junio!B201+Julio!B201+Agosto!B201+Septiembre!B201+'Octubre '!B201+Noviembre!B201+'Diciembre '!B201</f>
        <v>136</v>
      </c>
      <c r="M201" s="79"/>
      <c r="N201" s="79"/>
    </row>
    <row r="202" spans="1:14" ht="15" customHeight="1" x14ac:dyDescent="0.2">
      <c r="A202" s="183" t="s">
        <v>181</v>
      </c>
      <c r="B202" s="37">
        <f>+Enero!B202+Febrero!B202+MARZO!B202+'Abril '!B202+'Mayo '!B202+Junio!B202+Julio!B202+Agosto!B202+Septiembre!B202+'Octubre '!B202+Noviembre!B202+'Diciembre '!B202</f>
        <v>0</v>
      </c>
      <c r="M202" s="79"/>
      <c r="N202" s="79"/>
    </row>
    <row r="203" spans="1:14" ht="15" customHeight="1" x14ac:dyDescent="0.2">
      <c r="A203" s="183" t="s">
        <v>182</v>
      </c>
      <c r="B203" s="37">
        <f>+Enero!B203+Febrero!B203+MARZO!B203+'Abril '!B203+'Mayo '!B203+Junio!B203+Julio!B203+Agosto!B203+Septiembre!B203+'Octubre '!B203+Noviembre!B203+'Diciembre '!B203</f>
        <v>0</v>
      </c>
      <c r="M203" s="79"/>
      <c r="N203" s="79"/>
    </row>
    <row r="204" spans="1:14" ht="15" customHeight="1" x14ac:dyDescent="0.2">
      <c r="A204" s="183" t="s">
        <v>183</v>
      </c>
      <c r="B204" s="37">
        <f>+Enero!B204+Febrero!B204+MARZO!B204+'Abril '!B204+'Mayo '!B204+Junio!B204+Julio!B204+Agosto!B204+Septiembre!B204+'Octubre '!B204+Noviembre!B204+'Diciembre '!B204</f>
        <v>0</v>
      </c>
      <c r="M204" s="79"/>
      <c r="N204" s="79"/>
    </row>
    <row r="205" spans="1:14" ht="15" customHeight="1" x14ac:dyDescent="0.2">
      <c r="A205" s="183" t="s">
        <v>184</v>
      </c>
      <c r="B205" s="37">
        <f>+Enero!B205+Febrero!B205+MARZO!B205+'Abril '!B205+'Mayo '!B205+Junio!B205+Julio!B205+Agosto!B205+Septiembre!B205+'Octubre '!B205+Noviembre!B205+'Diciembre '!B205</f>
        <v>0</v>
      </c>
      <c r="M205" s="79"/>
      <c r="N205" s="79"/>
    </row>
    <row r="206" spans="1:14" ht="15" customHeight="1" x14ac:dyDescent="0.2">
      <c r="A206" s="270" t="s">
        <v>89</v>
      </c>
      <c r="B206" s="37">
        <f>+Enero!B206+Febrero!B206+MARZO!B206+'Abril '!B206+'Mayo '!B206+Junio!B206+Julio!B206+Agosto!B206+Septiembre!B206+'Octubre '!B206+Noviembre!B206+'Diciembre '!B206</f>
        <v>11748</v>
      </c>
      <c r="M206" s="79"/>
      <c r="N206" s="79"/>
    </row>
    <row r="207" spans="1:14" ht="15" customHeight="1" x14ac:dyDescent="0.2">
      <c r="A207" s="269" t="s">
        <v>185</v>
      </c>
      <c r="B207" s="37">
        <f>+Enero!B207+Febrero!B207+MARZO!B207+'Abril '!B207+'Mayo '!B207+Junio!B207+Julio!B207+Agosto!B207+Septiembre!B207+'Octubre '!B207+Noviembre!B207+'Diciembre '!B207</f>
        <v>0</v>
      </c>
      <c r="M207" s="79"/>
      <c r="N207" s="79"/>
    </row>
    <row r="208" spans="1:14" ht="15" customHeight="1" x14ac:dyDescent="0.2">
      <c r="A208" s="269" t="s">
        <v>186</v>
      </c>
      <c r="B208" s="37">
        <f>+Enero!B208+Febrero!B208+MARZO!B208+'Abril '!B208+'Mayo '!B208+Junio!B208+Julio!B208+Agosto!B208+Septiembre!B208+'Octubre '!B208+Noviembre!B208+'Diciembre '!B208</f>
        <v>0</v>
      </c>
      <c r="M208" s="79"/>
      <c r="N208" s="79"/>
    </row>
    <row r="209" spans="1:14" ht="15" customHeight="1" x14ac:dyDescent="0.2">
      <c r="A209" s="183" t="s">
        <v>187</v>
      </c>
      <c r="B209" s="37">
        <f>+Enero!B209+Febrero!B209+MARZO!B209+'Abril '!B209+'Mayo '!B209+Junio!B209+Julio!B209+Agosto!B209+Septiembre!B209+'Octubre '!B209+Noviembre!B209+'Diciembre '!B209</f>
        <v>0</v>
      </c>
      <c r="L209" s="79"/>
      <c r="M209" s="79"/>
      <c r="N209" s="79"/>
    </row>
    <row r="210" spans="1:14" ht="15" customHeight="1" x14ac:dyDescent="0.2">
      <c r="A210" s="270" t="s">
        <v>188</v>
      </c>
      <c r="B210" s="37">
        <f>+Enero!B210+Febrero!B210+MARZO!B210+'Abril '!B210+'Mayo '!B210+Junio!B210+Julio!B210+Agosto!B210+Septiembre!B210+'Octubre '!B210+Noviembre!B210+'Diciembre '!B210</f>
        <v>0</v>
      </c>
      <c r="L210" s="79"/>
      <c r="M210" s="79"/>
      <c r="N210" s="79"/>
    </row>
    <row r="211" spans="1:14" ht="21.75" customHeight="1" x14ac:dyDescent="0.2">
      <c r="A211" s="269" t="s">
        <v>189</v>
      </c>
      <c r="B211" s="37">
        <f>+Enero!B211+Febrero!B211+MARZO!B211+'Abril '!B211+'Mayo '!B211+Junio!B211+Julio!B211+Agosto!B211+Septiembre!B211+'Octubre '!B211+Noviembre!B211+'Diciembre '!B211</f>
        <v>0</v>
      </c>
      <c r="L211" s="79"/>
      <c r="M211" s="79"/>
      <c r="N211" s="79"/>
    </row>
    <row r="212" spans="1:14" ht="15" customHeight="1" x14ac:dyDescent="0.2">
      <c r="A212" s="270" t="s">
        <v>190</v>
      </c>
      <c r="B212" s="37">
        <f>+Enero!B212+Febrero!B212+MARZO!B212+'Abril '!B212+'Mayo '!B212+Junio!B212+Julio!B212+Agosto!B212+Septiembre!B212+'Octubre '!B212+Noviembre!B212+'Diciembre '!B212</f>
        <v>0</v>
      </c>
      <c r="L212" s="79"/>
      <c r="M212" s="79"/>
      <c r="N212" s="79"/>
    </row>
    <row r="213" spans="1:14" ht="15" customHeight="1" x14ac:dyDescent="0.2">
      <c r="A213" s="271" t="s">
        <v>191</v>
      </c>
      <c r="B213" s="37">
        <f>+Enero!B213+Febrero!B213+MARZO!B213+'Abril '!B213+'Mayo '!B213+Junio!B213+Julio!B213+Agosto!B213+Septiembre!B213+'Octubre '!B213+Noviembre!B213+'Diciembre '!B213</f>
        <v>0</v>
      </c>
      <c r="L213" s="79"/>
      <c r="M213" s="79"/>
      <c r="N213" s="79"/>
    </row>
    <row r="214" spans="1:14" ht="15" customHeight="1" x14ac:dyDescent="0.2">
      <c r="A214" s="183" t="s">
        <v>192</v>
      </c>
      <c r="B214" s="37">
        <f>+Enero!B214+Febrero!B214+MARZO!B214+'Abril '!B214+'Mayo '!B214+Junio!B214+Julio!B214+Agosto!B214+Septiembre!B214+'Octubre '!B214+Noviembre!B214+'Diciembre '!B214</f>
        <v>0</v>
      </c>
      <c r="L214" s="79"/>
      <c r="M214" s="79"/>
      <c r="N214" s="79"/>
    </row>
    <row r="215" spans="1:14" ht="23.25" customHeight="1" x14ac:dyDescent="0.2">
      <c r="A215" s="269" t="s">
        <v>193</v>
      </c>
      <c r="B215" s="37">
        <f>+Enero!B215+Febrero!B215+MARZO!B215+'Abril '!B215+'Mayo '!B215+Junio!B215+Julio!B215+Agosto!B215+Septiembre!B215+'Octubre '!B215+Noviembre!B215+'Diciembre '!B215</f>
        <v>0</v>
      </c>
      <c r="L215" s="79"/>
      <c r="M215" s="79"/>
      <c r="N215" s="79"/>
    </row>
    <row r="216" spans="1:14" ht="15" customHeight="1" x14ac:dyDescent="0.2">
      <c r="A216" s="183" t="s">
        <v>194</v>
      </c>
      <c r="B216" s="37">
        <f>+Enero!B216+Febrero!B216+MARZO!B216+'Abril '!B216+'Mayo '!B216+Junio!B216+Julio!B216+Agosto!B216+Septiembre!B216+'Octubre '!B216+Noviembre!B216+'Diciembre '!B216</f>
        <v>0</v>
      </c>
      <c r="L216" s="79"/>
      <c r="M216" s="79"/>
      <c r="N216" s="79"/>
    </row>
    <row r="217" spans="1:14" ht="15" customHeight="1" x14ac:dyDescent="0.2">
      <c r="A217" s="269" t="s">
        <v>195</v>
      </c>
      <c r="B217" s="37">
        <f>+Enero!B217+Febrero!B217+MARZO!B217+'Abril '!B217+'Mayo '!B217+Junio!B217+Julio!B217+Agosto!B217+Septiembre!B217+'Octubre '!B217+Noviembre!B217+'Diciembre '!B217</f>
        <v>0</v>
      </c>
      <c r="L217" s="79"/>
      <c r="M217" s="79"/>
      <c r="N217" s="79"/>
    </row>
    <row r="218" spans="1:14" ht="15" customHeight="1" x14ac:dyDescent="0.2">
      <c r="A218" s="183" t="s">
        <v>95</v>
      </c>
      <c r="B218" s="37">
        <f>+Enero!B218+Febrero!B218+MARZO!B218+'Abril '!B218+'Mayo '!B218+Junio!B218+Julio!B218+Agosto!B218+Septiembre!B218+'Octubre '!B218+Noviembre!B218+'Diciembre '!B218</f>
        <v>0</v>
      </c>
      <c r="L218" s="79"/>
      <c r="M218" s="79"/>
      <c r="N218" s="79"/>
    </row>
    <row r="219" spans="1:14" ht="15" customHeight="1" x14ac:dyDescent="0.2">
      <c r="A219" s="183" t="s">
        <v>96</v>
      </c>
      <c r="B219" s="37">
        <f>+Enero!B219+Febrero!B219+MARZO!B219+'Abril '!B219+'Mayo '!B219+Junio!B219+Julio!B219+Agosto!B219+Septiembre!B219+'Octubre '!B219+Noviembre!B219+'Diciembre '!B219</f>
        <v>0</v>
      </c>
      <c r="L219" s="79"/>
      <c r="M219" s="79"/>
      <c r="N219" s="79"/>
    </row>
    <row r="220" spans="1:14" ht="15" customHeight="1" x14ac:dyDescent="0.2">
      <c r="A220" s="270" t="s">
        <v>196</v>
      </c>
      <c r="B220" s="37">
        <f>+Enero!B220+Febrero!B220+MARZO!B220+'Abril '!B220+'Mayo '!B220+Junio!B220+Julio!B220+Agosto!B220+Septiembre!B220+'Octubre '!B220+Noviembre!B220+'Diciembre '!B220</f>
        <v>0</v>
      </c>
      <c r="L220" s="79"/>
      <c r="M220" s="79"/>
      <c r="N220" s="79"/>
    </row>
    <row r="221" spans="1:14" ht="15" customHeight="1" x14ac:dyDescent="0.2">
      <c r="A221" s="272" t="s">
        <v>197</v>
      </c>
      <c r="B221" s="48">
        <f>+Enero!B221+Febrero!B221+MARZO!B221+'Abril '!B221+'Mayo '!B221+Junio!B221+Julio!B221+Agosto!B221+Septiembre!B221+'Octubre '!B221+Noviembre!B221+'Diciembre '!B221</f>
        <v>0</v>
      </c>
      <c r="L221" s="79"/>
      <c r="M221" s="79"/>
      <c r="N221" s="79"/>
    </row>
    <row r="222" spans="1:14" ht="15" customHeight="1" x14ac:dyDescent="0.2">
      <c r="A222" s="242" t="s">
        <v>1</v>
      </c>
      <c r="B222" s="23">
        <f>+SUM(B198:B221)</f>
        <v>28361</v>
      </c>
    </row>
    <row r="227" spans="1:68" x14ac:dyDescent="0.2">
      <c r="A227" s="79"/>
    </row>
    <row r="228" spans="1:68" x14ac:dyDescent="0.2">
      <c r="A228" s="79"/>
    </row>
    <row r="229" spans="1:68" x14ac:dyDescent="0.2">
      <c r="A229" s="79"/>
    </row>
    <row r="230" spans="1:68" x14ac:dyDescent="0.2">
      <c r="A230" s="79"/>
    </row>
    <row r="231" spans="1:68" s="263" customFormat="1" x14ac:dyDescent="0.2">
      <c r="A231" s="79"/>
      <c r="AW231" s="273"/>
      <c r="BA231" s="79"/>
      <c r="BB231" s="79"/>
      <c r="BC231" s="79"/>
      <c r="BD231" s="79"/>
      <c r="BE231" s="79"/>
      <c r="BF231" s="79"/>
      <c r="BP231" s="273"/>
    </row>
    <row r="232" spans="1:68" s="263" customFormat="1" x14ac:dyDescent="0.2">
      <c r="A232" s="79"/>
      <c r="AW232" s="273"/>
      <c r="BA232" s="79"/>
      <c r="BB232" s="79"/>
      <c r="BC232" s="79"/>
      <c r="BD232" s="79"/>
      <c r="BE232" s="79"/>
      <c r="BF232" s="79"/>
      <c r="BP232" s="273"/>
    </row>
    <row r="233" spans="1:68" s="263" customFormat="1" x14ac:dyDescent="0.2">
      <c r="A233" s="79"/>
      <c r="AW233" s="273"/>
      <c r="BA233" s="79"/>
      <c r="BB233" s="79"/>
      <c r="BC233" s="79"/>
      <c r="BD233" s="79"/>
      <c r="BE233" s="79"/>
      <c r="BF233" s="79"/>
      <c r="BP233" s="273"/>
    </row>
    <row r="234" spans="1:68" s="263" customFormat="1" x14ac:dyDescent="0.2">
      <c r="A234" s="79"/>
      <c r="AW234" s="273"/>
      <c r="BA234" s="79"/>
      <c r="BB234" s="79"/>
      <c r="BC234" s="79"/>
      <c r="BD234" s="79"/>
      <c r="BE234" s="79"/>
      <c r="BF234" s="79"/>
      <c r="BP234" s="273"/>
    </row>
    <row r="235" spans="1:68" s="263" customFormat="1" hidden="1" x14ac:dyDescent="0.2">
      <c r="A235" s="79"/>
      <c r="AW235" s="273"/>
      <c r="BA235" s="79"/>
      <c r="BB235" s="79"/>
      <c r="BC235" s="79"/>
      <c r="BD235" s="79"/>
      <c r="BE235" s="79"/>
      <c r="BF235" s="79"/>
      <c r="BP235" s="273"/>
    </row>
    <row r="236" spans="1:68" s="263" customFormat="1" hidden="1" x14ac:dyDescent="0.2">
      <c r="A236" s="274">
        <f>SUM(A8:Y222)</f>
        <v>119618</v>
      </c>
      <c r="AW236" s="273"/>
      <c r="BA236" s="79"/>
      <c r="BB236" s="79"/>
      <c r="BC236" s="79"/>
      <c r="BD236" s="79"/>
      <c r="BE236" s="274">
        <f>SUM(BD1:BG205)</f>
        <v>0</v>
      </c>
      <c r="BF236" s="79"/>
      <c r="BP236" s="273"/>
    </row>
    <row r="237" spans="1:68" s="263" customFormat="1" hidden="1" x14ac:dyDescent="0.2">
      <c r="A237" s="79"/>
      <c r="AW237" s="273"/>
      <c r="BA237" s="79"/>
      <c r="BB237" s="79"/>
      <c r="BC237" s="79"/>
      <c r="BD237" s="79"/>
      <c r="BF237" s="79"/>
      <c r="BP237" s="273"/>
    </row>
    <row r="238" spans="1:68" s="263" customFormat="1" hidden="1" x14ac:dyDescent="0.2">
      <c r="A238" s="79"/>
      <c r="AW238" s="273"/>
      <c r="BA238" s="79"/>
      <c r="BB238" s="79"/>
      <c r="BC238" s="79"/>
      <c r="BD238" s="79"/>
      <c r="BE238" s="79"/>
      <c r="BF238" s="79"/>
      <c r="BP238" s="273"/>
    </row>
    <row r="239" spans="1:68" s="263" customFormat="1" x14ac:dyDescent="0.2">
      <c r="A239" s="79"/>
      <c r="AW239" s="273"/>
      <c r="BA239" s="79"/>
      <c r="BB239" s="79"/>
      <c r="BC239" s="79"/>
      <c r="BD239" s="79"/>
      <c r="BE239" s="79"/>
      <c r="BF239" s="79"/>
      <c r="BP239" s="273"/>
    </row>
  </sheetData>
  <mergeCells count="80">
    <mergeCell ref="A105:B105"/>
    <mergeCell ref="A6:N6"/>
    <mergeCell ref="B38:C38"/>
    <mergeCell ref="B39:C39"/>
    <mergeCell ref="B42:C42"/>
    <mergeCell ref="B28:C28"/>
    <mergeCell ref="B31:C31"/>
    <mergeCell ref="B32:C32"/>
    <mergeCell ref="B33:C33"/>
    <mergeCell ref="B34:C34"/>
    <mergeCell ref="B46:C46"/>
    <mergeCell ref="A102:B103"/>
    <mergeCell ref="C102:C103"/>
    <mergeCell ref="D102:F102"/>
    <mergeCell ref="G102:G103"/>
    <mergeCell ref="A104:B104"/>
    <mergeCell ref="Y10:Y11"/>
    <mergeCell ref="A18:A19"/>
    <mergeCell ref="B18:B19"/>
    <mergeCell ref="C18:E18"/>
    <mergeCell ref="F18:F19"/>
    <mergeCell ref="A10:A11"/>
    <mergeCell ref="B10:B11"/>
    <mergeCell ref="C10:U10"/>
    <mergeCell ref="V10:W10"/>
    <mergeCell ref="X10:X11"/>
    <mergeCell ref="A25:A26"/>
    <mergeCell ref="B25:C26"/>
    <mergeCell ref="D25:D26"/>
    <mergeCell ref="E25:G25"/>
    <mergeCell ref="H25:H26"/>
    <mergeCell ref="A27:C27"/>
    <mergeCell ref="A28:A39"/>
    <mergeCell ref="B29:C29"/>
    <mergeCell ref="B30:C30"/>
    <mergeCell ref="B35:C35"/>
    <mergeCell ref="B36:C36"/>
    <mergeCell ref="B37:C37"/>
    <mergeCell ref="A40:A42"/>
    <mergeCell ref="B40:C40"/>
    <mergeCell ref="B41:C41"/>
    <mergeCell ref="A43:A45"/>
    <mergeCell ref="B43:C43"/>
    <mergeCell ref="B44:C44"/>
    <mergeCell ref="B45:C45"/>
    <mergeCell ref="A48:A49"/>
    <mergeCell ref="B48:B49"/>
    <mergeCell ref="C48:U48"/>
    <mergeCell ref="V48:W48"/>
    <mergeCell ref="X48:X49"/>
    <mergeCell ref="A107:C107"/>
    <mergeCell ref="A110:C111"/>
    <mergeCell ref="D110:D111"/>
    <mergeCell ref="E110:G110"/>
    <mergeCell ref="H110:H111"/>
    <mergeCell ref="H114:J114"/>
    <mergeCell ref="K114:K115"/>
    <mergeCell ref="A121:A124"/>
    <mergeCell ref="A125:A129"/>
    <mergeCell ref="A130:A135"/>
    <mergeCell ref="A114:A115"/>
    <mergeCell ref="B114:B115"/>
    <mergeCell ref="C114:E114"/>
    <mergeCell ref="F114:F115"/>
    <mergeCell ref="G114:G115"/>
    <mergeCell ref="A136:A137"/>
    <mergeCell ref="A140:A141"/>
    <mergeCell ref="B140:B141"/>
    <mergeCell ref="C140:U140"/>
    <mergeCell ref="V140:W140"/>
    <mergeCell ref="X140:Y140"/>
    <mergeCell ref="A161:A162"/>
    <mergeCell ref="B161:B162"/>
    <mergeCell ref="C161:D161"/>
    <mergeCell ref="A169:A170"/>
    <mergeCell ref="B169:B170"/>
    <mergeCell ref="C169:U169"/>
    <mergeCell ref="V169:W169"/>
    <mergeCell ref="X169:X170"/>
    <mergeCell ref="Y169:Y170"/>
  </mergeCells>
  <pageMargins left="0.7" right="0.7" top="0.75" bottom="0.75" header="0.3" footer="0.3"/>
  <extLst>
    <ext xmlns:x14="http://schemas.microsoft.com/office/spreadsheetml/2009/9/main" uri="{CCE6A557-97BC-4b89-ADB6-D9C93CAAB3DF}">
      <x14:dataValidations xmlns:xm="http://schemas.microsoft.com/office/excel/2006/main" count="2">
        <x14:dataValidation type="whole" allowBlank="1" showInputMessage="1" showErrorMessage="1" errorTitle="Error" error="Por favor ingrese números enteros">
          <x14:formula1>
            <xm:f>0</xm:f>
          </x14:formula1>
          <x14:formula2>
            <xm:f>1000000000</xm:f>
          </x14:formula2>
          <xm:sqref>AB119:AW65650 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X142:X65536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I1:I26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I167:I65562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I28:I44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X119:X140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B121:B65536 IX121:IX65536 ST121:ST65536 ACP121:ACP65536 AML121:AML65536 AWH121:AWH65536 BGD121:BGD65536 BPZ121:BPZ65536 BZV121:BZV65536 CJR121:CJR65536 CTN121:CTN65536 DDJ121:DDJ65536 DNF121:DNF65536 DXB121:DXB65536 EGX121:EGX65536 EQT121:EQT65536 FAP121:FAP65536 FKL121:FKL65536 FUH121:FUH65536 GED121:GED65536 GNZ121:GNZ65536 GXV121:GXV65536 HHR121:HHR65536 HRN121:HRN65536 IBJ121:IBJ65536 ILF121:ILF65536 IVB121:IVB65536 JEX121:JEX65536 JOT121:JOT65536 JYP121:JYP65536 KIL121:KIL65536 KSH121:KSH65536 LCD121:LCD65536 LLZ121:LLZ65536 LVV121:LVV65536 MFR121:MFR65536 MPN121:MPN65536 MZJ121:MZJ65536 NJF121:NJF65536 NTB121:NTB65536 OCX121:OCX65536 OMT121:OMT65536 OWP121:OWP65536 PGL121:PGL65536 PQH121:PQH65536 QAD121:QAD65536 QJZ121:QJZ65536 QTV121:QTV65536 RDR121:RDR65536 RNN121:RNN65536 RXJ121:RXJ65536 SHF121:SHF65536 SRB121:SRB65536 TAX121:TAX65536 TKT121:TKT65536 TUP121:TUP65536 UEL121:UEL65536 UOH121:UOH65536 UYD121:UYD65536 VHZ121:VHZ65536 VRV121:VRV65536 WBR121:WBR65536 WLN121:WLN65536 WVJ121:WVJ65536 B65657:B131072 IX65657:IX131072 ST65657:ST131072 ACP65657:ACP131072 AML65657:AML131072 AWH65657:AWH131072 BGD65657:BGD131072 BPZ65657:BPZ131072 BZV65657:BZV131072 CJR65657:CJR131072 CTN65657:CTN131072 DDJ65657:DDJ131072 DNF65657:DNF131072 DXB65657:DXB131072 EGX65657:EGX131072 EQT65657:EQT131072 FAP65657:FAP131072 FKL65657:FKL131072 FUH65657:FUH131072 GED65657:GED131072 GNZ65657:GNZ131072 GXV65657:GXV131072 HHR65657:HHR131072 HRN65657:HRN131072 IBJ65657:IBJ131072 ILF65657:ILF131072 IVB65657:IVB131072 JEX65657:JEX131072 JOT65657:JOT131072 JYP65657:JYP131072 KIL65657:KIL131072 KSH65657:KSH131072 LCD65657:LCD131072 LLZ65657:LLZ131072 LVV65657:LVV131072 MFR65657:MFR131072 MPN65657:MPN131072 MZJ65657:MZJ131072 NJF65657:NJF131072 NTB65657:NTB131072 OCX65657:OCX131072 OMT65657:OMT131072 OWP65657:OWP131072 PGL65657:PGL131072 PQH65657:PQH131072 QAD65657:QAD131072 QJZ65657:QJZ131072 QTV65657:QTV131072 RDR65657:RDR131072 RNN65657:RNN131072 RXJ65657:RXJ131072 SHF65657:SHF131072 SRB65657:SRB131072 TAX65657:TAX131072 TKT65657:TKT131072 TUP65657:TUP131072 UEL65657:UEL131072 UOH65657:UOH131072 UYD65657:UYD131072 VHZ65657:VHZ131072 VRV65657:VRV131072 WBR65657:WBR131072 WLN65657:WLN131072 WVJ65657:WVJ131072 B131193:B196608 IX131193:IX196608 ST131193:ST196608 ACP131193:ACP196608 AML131193:AML196608 AWH131193:AWH196608 BGD131193:BGD196608 BPZ131193:BPZ196608 BZV131193:BZV196608 CJR131193:CJR196608 CTN131193:CTN196608 DDJ131193:DDJ196608 DNF131193:DNF196608 DXB131193:DXB196608 EGX131193:EGX196608 EQT131193:EQT196608 FAP131193:FAP196608 FKL131193:FKL196608 FUH131193:FUH196608 GED131193:GED196608 GNZ131193:GNZ196608 GXV131193:GXV196608 HHR131193:HHR196608 HRN131193:HRN196608 IBJ131193:IBJ196608 ILF131193:ILF196608 IVB131193:IVB196608 JEX131193:JEX196608 JOT131193:JOT196608 JYP131193:JYP196608 KIL131193:KIL196608 KSH131193:KSH196608 LCD131193:LCD196608 LLZ131193:LLZ196608 LVV131193:LVV196608 MFR131193:MFR196608 MPN131193:MPN196608 MZJ131193:MZJ196608 NJF131193:NJF196608 NTB131193:NTB196608 OCX131193:OCX196608 OMT131193:OMT196608 OWP131193:OWP196608 PGL131193:PGL196608 PQH131193:PQH196608 QAD131193:QAD196608 QJZ131193:QJZ196608 QTV131193:QTV196608 RDR131193:RDR196608 RNN131193:RNN196608 RXJ131193:RXJ196608 SHF131193:SHF196608 SRB131193:SRB196608 TAX131193:TAX196608 TKT131193:TKT196608 TUP131193:TUP196608 UEL131193:UEL196608 UOH131193:UOH196608 UYD131193:UYD196608 VHZ131193:VHZ196608 VRV131193:VRV196608 WBR131193:WBR196608 WLN131193:WLN196608 WVJ131193:WVJ196608 B196729:B262144 IX196729:IX262144 ST196729:ST262144 ACP196729:ACP262144 AML196729:AML262144 AWH196729:AWH262144 BGD196729:BGD262144 BPZ196729:BPZ262144 BZV196729:BZV262144 CJR196729:CJR262144 CTN196729:CTN262144 DDJ196729:DDJ262144 DNF196729:DNF262144 DXB196729:DXB262144 EGX196729:EGX262144 EQT196729:EQT262144 FAP196729:FAP262144 FKL196729:FKL262144 FUH196729:FUH262144 GED196729:GED262144 GNZ196729:GNZ262144 GXV196729:GXV262144 HHR196729:HHR262144 HRN196729:HRN262144 IBJ196729:IBJ262144 ILF196729:ILF262144 IVB196729:IVB262144 JEX196729:JEX262144 JOT196729:JOT262144 JYP196729:JYP262144 KIL196729:KIL262144 KSH196729:KSH262144 LCD196729:LCD262144 LLZ196729:LLZ262144 LVV196729:LVV262144 MFR196729:MFR262144 MPN196729:MPN262144 MZJ196729:MZJ262144 NJF196729:NJF262144 NTB196729:NTB262144 OCX196729:OCX262144 OMT196729:OMT262144 OWP196729:OWP262144 PGL196729:PGL262144 PQH196729:PQH262144 QAD196729:QAD262144 QJZ196729:QJZ262144 QTV196729:QTV262144 RDR196729:RDR262144 RNN196729:RNN262144 RXJ196729:RXJ262144 SHF196729:SHF262144 SRB196729:SRB262144 TAX196729:TAX262144 TKT196729:TKT262144 TUP196729:TUP262144 UEL196729:UEL262144 UOH196729:UOH262144 UYD196729:UYD262144 VHZ196729:VHZ262144 VRV196729:VRV262144 WBR196729:WBR262144 WLN196729:WLN262144 WVJ196729:WVJ262144 B262265:B327680 IX262265:IX327680 ST262265:ST327680 ACP262265:ACP327680 AML262265:AML327680 AWH262265:AWH327680 BGD262265:BGD327680 BPZ262265:BPZ327680 BZV262265:BZV327680 CJR262265:CJR327680 CTN262265:CTN327680 DDJ262265:DDJ327680 DNF262265:DNF327680 DXB262265:DXB327680 EGX262265:EGX327680 EQT262265:EQT327680 FAP262265:FAP327680 FKL262265:FKL327680 FUH262265:FUH327680 GED262265:GED327680 GNZ262265:GNZ327680 GXV262265:GXV327680 HHR262265:HHR327680 HRN262265:HRN327680 IBJ262265:IBJ327680 ILF262265:ILF327680 IVB262265:IVB327680 JEX262265:JEX327680 JOT262265:JOT327680 JYP262265:JYP327680 KIL262265:KIL327680 KSH262265:KSH327680 LCD262265:LCD327680 LLZ262265:LLZ327680 LVV262265:LVV327680 MFR262265:MFR327680 MPN262265:MPN327680 MZJ262265:MZJ327680 NJF262265:NJF327680 NTB262265:NTB327680 OCX262265:OCX327680 OMT262265:OMT327680 OWP262265:OWP327680 PGL262265:PGL327680 PQH262265:PQH327680 QAD262265:QAD327680 QJZ262265:QJZ327680 QTV262265:QTV327680 RDR262265:RDR327680 RNN262265:RNN327680 RXJ262265:RXJ327680 SHF262265:SHF327680 SRB262265:SRB327680 TAX262265:TAX327680 TKT262265:TKT327680 TUP262265:TUP327680 UEL262265:UEL327680 UOH262265:UOH327680 UYD262265:UYD327680 VHZ262265:VHZ327680 VRV262265:VRV327680 WBR262265:WBR327680 WLN262265:WLN327680 WVJ262265:WVJ327680 B327801:B393216 IX327801:IX393216 ST327801:ST393216 ACP327801:ACP393216 AML327801:AML393216 AWH327801:AWH393216 BGD327801:BGD393216 BPZ327801:BPZ393216 BZV327801:BZV393216 CJR327801:CJR393216 CTN327801:CTN393216 DDJ327801:DDJ393216 DNF327801:DNF393216 DXB327801:DXB393216 EGX327801:EGX393216 EQT327801:EQT393216 FAP327801:FAP393216 FKL327801:FKL393216 FUH327801:FUH393216 GED327801:GED393216 GNZ327801:GNZ393216 GXV327801:GXV393216 HHR327801:HHR393216 HRN327801:HRN393216 IBJ327801:IBJ393216 ILF327801:ILF393216 IVB327801:IVB393216 JEX327801:JEX393216 JOT327801:JOT393216 JYP327801:JYP393216 KIL327801:KIL393216 KSH327801:KSH393216 LCD327801:LCD393216 LLZ327801:LLZ393216 LVV327801:LVV393216 MFR327801:MFR393216 MPN327801:MPN393216 MZJ327801:MZJ393216 NJF327801:NJF393216 NTB327801:NTB393216 OCX327801:OCX393216 OMT327801:OMT393216 OWP327801:OWP393216 PGL327801:PGL393216 PQH327801:PQH393216 QAD327801:QAD393216 QJZ327801:QJZ393216 QTV327801:QTV393216 RDR327801:RDR393216 RNN327801:RNN393216 RXJ327801:RXJ393216 SHF327801:SHF393216 SRB327801:SRB393216 TAX327801:TAX393216 TKT327801:TKT393216 TUP327801:TUP393216 UEL327801:UEL393216 UOH327801:UOH393216 UYD327801:UYD393216 VHZ327801:VHZ393216 VRV327801:VRV393216 WBR327801:WBR393216 WLN327801:WLN393216 WVJ327801:WVJ393216 B393337:B458752 IX393337:IX458752 ST393337:ST458752 ACP393337:ACP458752 AML393337:AML458752 AWH393337:AWH458752 BGD393337:BGD458752 BPZ393337:BPZ458752 BZV393337:BZV458752 CJR393337:CJR458752 CTN393337:CTN458752 DDJ393337:DDJ458752 DNF393337:DNF458752 DXB393337:DXB458752 EGX393337:EGX458752 EQT393337:EQT458752 FAP393337:FAP458752 FKL393337:FKL458752 FUH393337:FUH458752 GED393337:GED458752 GNZ393337:GNZ458752 GXV393337:GXV458752 HHR393337:HHR458752 HRN393337:HRN458752 IBJ393337:IBJ458752 ILF393337:ILF458752 IVB393337:IVB458752 JEX393337:JEX458752 JOT393337:JOT458752 JYP393337:JYP458752 KIL393337:KIL458752 KSH393337:KSH458752 LCD393337:LCD458752 LLZ393337:LLZ458752 LVV393337:LVV458752 MFR393337:MFR458752 MPN393337:MPN458752 MZJ393337:MZJ458752 NJF393337:NJF458752 NTB393337:NTB458752 OCX393337:OCX458752 OMT393337:OMT458752 OWP393337:OWP458752 PGL393337:PGL458752 PQH393337:PQH458752 QAD393337:QAD458752 QJZ393337:QJZ458752 QTV393337:QTV458752 RDR393337:RDR458752 RNN393337:RNN458752 RXJ393337:RXJ458752 SHF393337:SHF458752 SRB393337:SRB458752 TAX393337:TAX458752 TKT393337:TKT458752 TUP393337:TUP458752 UEL393337:UEL458752 UOH393337:UOH458752 UYD393337:UYD458752 VHZ393337:VHZ458752 VRV393337:VRV458752 WBR393337:WBR458752 WLN393337:WLN458752 WVJ393337:WVJ458752 B458873:B524288 IX458873:IX524288 ST458873:ST524288 ACP458873:ACP524288 AML458873:AML524288 AWH458873:AWH524288 BGD458873:BGD524288 BPZ458873:BPZ524288 BZV458873:BZV524288 CJR458873:CJR524288 CTN458873:CTN524288 DDJ458873:DDJ524288 DNF458873:DNF524288 DXB458873:DXB524288 EGX458873:EGX524288 EQT458873:EQT524288 FAP458873:FAP524288 FKL458873:FKL524288 FUH458873:FUH524288 GED458873:GED524288 GNZ458873:GNZ524288 GXV458873:GXV524288 HHR458873:HHR524288 HRN458873:HRN524288 IBJ458873:IBJ524288 ILF458873:ILF524288 IVB458873:IVB524288 JEX458873:JEX524288 JOT458873:JOT524288 JYP458873:JYP524288 KIL458873:KIL524288 KSH458873:KSH524288 LCD458873:LCD524288 LLZ458873:LLZ524288 LVV458873:LVV524288 MFR458873:MFR524288 MPN458873:MPN524288 MZJ458873:MZJ524288 NJF458873:NJF524288 NTB458873:NTB524288 OCX458873:OCX524288 OMT458873:OMT524288 OWP458873:OWP524288 PGL458873:PGL524288 PQH458873:PQH524288 QAD458873:QAD524288 QJZ458873:QJZ524288 QTV458873:QTV524288 RDR458873:RDR524288 RNN458873:RNN524288 RXJ458873:RXJ524288 SHF458873:SHF524288 SRB458873:SRB524288 TAX458873:TAX524288 TKT458873:TKT524288 TUP458873:TUP524288 UEL458873:UEL524288 UOH458873:UOH524288 UYD458873:UYD524288 VHZ458873:VHZ524288 VRV458873:VRV524288 WBR458873:WBR524288 WLN458873:WLN524288 WVJ458873:WVJ524288 B524409:B589824 IX524409:IX589824 ST524409:ST589824 ACP524409:ACP589824 AML524409:AML589824 AWH524409:AWH589824 BGD524409:BGD589824 BPZ524409:BPZ589824 BZV524409:BZV589824 CJR524409:CJR589824 CTN524409:CTN589824 DDJ524409:DDJ589824 DNF524409:DNF589824 DXB524409:DXB589824 EGX524409:EGX589824 EQT524409:EQT589824 FAP524409:FAP589824 FKL524409:FKL589824 FUH524409:FUH589824 GED524409:GED589824 GNZ524409:GNZ589824 GXV524409:GXV589824 HHR524409:HHR589824 HRN524409:HRN589824 IBJ524409:IBJ589824 ILF524409:ILF589824 IVB524409:IVB589824 JEX524409:JEX589824 JOT524409:JOT589824 JYP524409:JYP589824 KIL524409:KIL589824 KSH524409:KSH589824 LCD524409:LCD589824 LLZ524409:LLZ589824 LVV524409:LVV589824 MFR524409:MFR589824 MPN524409:MPN589824 MZJ524409:MZJ589824 NJF524409:NJF589824 NTB524409:NTB589824 OCX524409:OCX589824 OMT524409:OMT589824 OWP524409:OWP589824 PGL524409:PGL589824 PQH524409:PQH589824 QAD524409:QAD589824 QJZ524409:QJZ589824 QTV524409:QTV589824 RDR524409:RDR589824 RNN524409:RNN589824 RXJ524409:RXJ589824 SHF524409:SHF589824 SRB524409:SRB589824 TAX524409:TAX589824 TKT524409:TKT589824 TUP524409:TUP589824 UEL524409:UEL589824 UOH524409:UOH589824 UYD524409:UYD589824 VHZ524409:VHZ589824 VRV524409:VRV589824 WBR524409:WBR589824 WLN524409:WLN589824 WVJ524409:WVJ589824 B589945:B655360 IX589945:IX655360 ST589945:ST655360 ACP589945:ACP655360 AML589945:AML655360 AWH589945:AWH655360 BGD589945:BGD655360 BPZ589945:BPZ655360 BZV589945:BZV655360 CJR589945:CJR655360 CTN589945:CTN655360 DDJ589945:DDJ655360 DNF589945:DNF655360 DXB589945:DXB655360 EGX589945:EGX655360 EQT589945:EQT655360 FAP589945:FAP655360 FKL589945:FKL655360 FUH589945:FUH655360 GED589945:GED655360 GNZ589945:GNZ655360 GXV589945:GXV655360 HHR589945:HHR655360 HRN589945:HRN655360 IBJ589945:IBJ655360 ILF589945:ILF655360 IVB589945:IVB655360 JEX589945:JEX655360 JOT589945:JOT655360 JYP589945:JYP655360 KIL589945:KIL655360 KSH589945:KSH655360 LCD589945:LCD655360 LLZ589945:LLZ655360 LVV589945:LVV655360 MFR589945:MFR655360 MPN589945:MPN655360 MZJ589945:MZJ655360 NJF589945:NJF655360 NTB589945:NTB655360 OCX589945:OCX655360 OMT589945:OMT655360 OWP589945:OWP655360 PGL589945:PGL655360 PQH589945:PQH655360 QAD589945:QAD655360 QJZ589945:QJZ655360 QTV589945:QTV655360 RDR589945:RDR655360 RNN589945:RNN655360 RXJ589945:RXJ655360 SHF589945:SHF655360 SRB589945:SRB655360 TAX589945:TAX655360 TKT589945:TKT655360 TUP589945:TUP655360 UEL589945:UEL655360 UOH589945:UOH655360 UYD589945:UYD655360 VHZ589945:VHZ655360 VRV589945:VRV655360 WBR589945:WBR655360 WLN589945:WLN655360 WVJ589945:WVJ655360 B655481:B720896 IX655481:IX720896 ST655481:ST720896 ACP655481:ACP720896 AML655481:AML720896 AWH655481:AWH720896 BGD655481:BGD720896 BPZ655481:BPZ720896 BZV655481:BZV720896 CJR655481:CJR720896 CTN655481:CTN720896 DDJ655481:DDJ720896 DNF655481:DNF720896 DXB655481:DXB720896 EGX655481:EGX720896 EQT655481:EQT720896 FAP655481:FAP720896 FKL655481:FKL720896 FUH655481:FUH720896 GED655481:GED720896 GNZ655481:GNZ720896 GXV655481:GXV720896 HHR655481:HHR720896 HRN655481:HRN720896 IBJ655481:IBJ720896 ILF655481:ILF720896 IVB655481:IVB720896 JEX655481:JEX720896 JOT655481:JOT720896 JYP655481:JYP720896 KIL655481:KIL720896 KSH655481:KSH720896 LCD655481:LCD720896 LLZ655481:LLZ720896 LVV655481:LVV720896 MFR655481:MFR720896 MPN655481:MPN720896 MZJ655481:MZJ720896 NJF655481:NJF720896 NTB655481:NTB720896 OCX655481:OCX720896 OMT655481:OMT720896 OWP655481:OWP720896 PGL655481:PGL720896 PQH655481:PQH720896 QAD655481:QAD720896 QJZ655481:QJZ720896 QTV655481:QTV720896 RDR655481:RDR720896 RNN655481:RNN720896 RXJ655481:RXJ720896 SHF655481:SHF720896 SRB655481:SRB720896 TAX655481:TAX720896 TKT655481:TKT720896 TUP655481:TUP720896 UEL655481:UEL720896 UOH655481:UOH720896 UYD655481:UYD720896 VHZ655481:VHZ720896 VRV655481:VRV720896 WBR655481:WBR720896 WLN655481:WLN720896 WVJ655481:WVJ720896 B721017:B786432 IX721017:IX786432 ST721017:ST786432 ACP721017:ACP786432 AML721017:AML786432 AWH721017:AWH786432 BGD721017:BGD786432 BPZ721017:BPZ786432 BZV721017:BZV786432 CJR721017:CJR786432 CTN721017:CTN786432 DDJ721017:DDJ786432 DNF721017:DNF786432 DXB721017:DXB786432 EGX721017:EGX786432 EQT721017:EQT786432 FAP721017:FAP786432 FKL721017:FKL786432 FUH721017:FUH786432 GED721017:GED786432 GNZ721017:GNZ786432 GXV721017:GXV786432 HHR721017:HHR786432 HRN721017:HRN786432 IBJ721017:IBJ786432 ILF721017:ILF786432 IVB721017:IVB786432 JEX721017:JEX786432 JOT721017:JOT786432 JYP721017:JYP786432 KIL721017:KIL786432 KSH721017:KSH786432 LCD721017:LCD786432 LLZ721017:LLZ786432 LVV721017:LVV786432 MFR721017:MFR786432 MPN721017:MPN786432 MZJ721017:MZJ786432 NJF721017:NJF786432 NTB721017:NTB786432 OCX721017:OCX786432 OMT721017:OMT786432 OWP721017:OWP786432 PGL721017:PGL786432 PQH721017:PQH786432 QAD721017:QAD786432 QJZ721017:QJZ786432 QTV721017:QTV786432 RDR721017:RDR786432 RNN721017:RNN786432 RXJ721017:RXJ786432 SHF721017:SHF786432 SRB721017:SRB786432 TAX721017:TAX786432 TKT721017:TKT786432 TUP721017:TUP786432 UEL721017:UEL786432 UOH721017:UOH786432 UYD721017:UYD786432 VHZ721017:VHZ786432 VRV721017:VRV786432 WBR721017:WBR786432 WLN721017:WLN786432 WVJ721017:WVJ786432 B786553:B851968 IX786553:IX851968 ST786553:ST851968 ACP786553:ACP851968 AML786553:AML851968 AWH786553:AWH851968 BGD786553:BGD851968 BPZ786553:BPZ851968 BZV786553:BZV851968 CJR786553:CJR851968 CTN786553:CTN851968 DDJ786553:DDJ851968 DNF786553:DNF851968 DXB786553:DXB851968 EGX786553:EGX851968 EQT786553:EQT851968 FAP786553:FAP851968 FKL786553:FKL851968 FUH786553:FUH851968 GED786553:GED851968 GNZ786553:GNZ851968 GXV786553:GXV851968 HHR786553:HHR851968 HRN786553:HRN851968 IBJ786553:IBJ851968 ILF786553:ILF851968 IVB786553:IVB851968 JEX786553:JEX851968 JOT786553:JOT851968 JYP786553:JYP851968 KIL786553:KIL851968 KSH786553:KSH851968 LCD786553:LCD851968 LLZ786553:LLZ851968 LVV786553:LVV851968 MFR786553:MFR851968 MPN786553:MPN851968 MZJ786553:MZJ851968 NJF786553:NJF851968 NTB786553:NTB851968 OCX786553:OCX851968 OMT786553:OMT851968 OWP786553:OWP851968 PGL786553:PGL851968 PQH786553:PQH851968 QAD786553:QAD851968 QJZ786553:QJZ851968 QTV786553:QTV851968 RDR786553:RDR851968 RNN786553:RNN851968 RXJ786553:RXJ851968 SHF786553:SHF851968 SRB786553:SRB851968 TAX786553:TAX851968 TKT786553:TKT851968 TUP786553:TUP851968 UEL786553:UEL851968 UOH786553:UOH851968 UYD786553:UYD851968 VHZ786553:VHZ851968 VRV786553:VRV851968 WBR786553:WBR851968 WLN786553:WLN851968 WVJ786553:WVJ851968 B852089:B917504 IX852089:IX917504 ST852089:ST917504 ACP852089:ACP917504 AML852089:AML917504 AWH852089:AWH917504 BGD852089:BGD917504 BPZ852089:BPZ917504 BZV852089:BZV917504 CJR852089:CJR917504 CTN852089:CTN917504 DDJ852089:DDJ917504 DNF852089:DNF917504 DXB852089:DXB917504 EGX852089:EGX917504 EQT852089:EQT917504 FAP852089:FAP917504 FKL852089:FKL917504 FUH852089:FUH917504 GED852089:GED917504 GNZ852089:GNZ917504 GXV852089:GXV917504 HHR852089:HHR917504 HRN852089:HRN917504 IBJ852089:IBJ917504 ILF852089:ILF917504 IVB852089:IVB917504 JEX852089:JEX917504 JOT852089:JOT917504 JYP852089:JYP917504 KIL852089:KIL917504 KSH852089:KSH917504 LCD852089:LCD917504 LLZ852089:LLZ917504 LVV852089:LVV917504 MFR852089:MFR917504 MPN852089:MPN917504 MZJ852089:MZJ917504 NJF852089:NJF917504 NTB852089:NTB917504 OCX852089:OCX917504 OMT852089:OMT917504 OWP852089:OWP917504 PGL852089:PGL917504 PQH852089:PQH917504 QAD852089:QAD917504 QJZ852089:QJZ917504 QTV852089:QTV917504 RDR852089:RDR917504 RNN852089:RNN917504 RXJ852089:RXJ917504 SHF852089:SHF917504 SRB852089:SRB917504 TAX852089:TAX917504 TKT852089:TKT917504 TUP852089:TUP917504 UEL852089:UEL917504 UOH852089:UOH917504 UYD852089:UYD917504 VHZ852089:VHZ917504 VRV852089:VRV917504 WBR852089:WBR917504 WLN852089:WLN917504 WVJ852089:WVJ917504 B917625:B983040 IX917625:IX983040 ST917625:ST983040 ACP917625:ACP983040 AML917625:AML983040 AWH917625:AWH983040 BGD917625:BGD983040 BPZ917625:BPZ983040 BZV917625:BZV983040 CJR917625:CJR983040 CTN917625:CTN983040 DDJ917625:DDJ983040 DNF917625:DNF983040 DXB917625:DXB983040 EGX917625:EGX983040 EQT917625:EQT983040 FAP917625:FAP983040 FKL917625:FKL983040 FUH917625:FUH983040 GED917625:GED983040 GNZ917625:GNZ983040 GXV917625:GXV983040 HHR917625:HHR983040 HRN917625:HRN983040 IBJ917625:IBJ983040 ILF917625:ILF983040 IVB917625:IVB983040 JEX917625:JEX983040 JOT917625:JOT983040 JYP917625:JYP983040 KIL917625:KIL983040 KSH917625:KSH983040 LCD917625:LCD983040 LLZ917625:LLZ983040 LVV917625:LVV983040 MFR917625:MFR983040 MPN917625:MPN983040 MZJ917625:MZJ983040 NJF917625:NJF983040 NTB917625:NTB983040 OCX917625:OCX983040 OMT917625:OMT983040 OWP917625:OWP983040 PGL917625:PGL983040 PQH917625:PQH983040 QAD917625:QAD983040 QJZ917625:QJZ983040 QTV917625:QTV983040 RDR917625:RDR983040 RNN917625:RNN983040 RXJ917625:RXJ983040 SHF917625:SHF983040 SRB917625:SRB983040 TAX917625:TAX983040 TKT917625:TKT983040 TUP917625:TUP983040 UEL917625:UEL983040 UOH917625:UOH983040 UYD917625:UYD983040 VHZ917625:VHZ983040 VRV917625:VRV983040 WBR917625:WBR983040 WLN917625:WLN983040 WVJ917625:WVJ983040 B983161:B1048576 IX983161:IX1048576 ST983161:ST1048576 ACP983161:ACP1048576 AML983161:AML1048576 AWH983161:AWH1048576 BGD983161:BGD1048576 BPZ983161:BPZ1048576 BZV983161:BZV1048576 CJR983161:CJR1048576 CTN983161:CTN1048576 DDJ983161:DDJ1048576 DNF983161:DNF1048576 DXB983161:DXB1048576 EGX983161:EGX1048576 EQT983161:EQT1048576 FAP983161:FAP1048576 FKL983161:FKL1048576 FUH983161:FUH1048576 GED983161:GED1048576 GNZ983161:GNZ1048576 GXV983161:GXV1048576 HHR983161:HHR1048576 HRN983161:HRN1048576 IBJ983161:IBJ1048576 ILF983161:ILF1048576 IVB983161:IVB1048576 JEX983161:JEX1048576 JOT983161:JOT1048576 JYP983161:JYP1048576 KIL983161:KIL1048576 KSH983161:KSH1048576 LCD983161:LCD1048576 LLZ983161:LLZ1048576 LVV983161:LVV1048576 MFR983161:MFR1048576 MPN983161:MPN1048576 MZJ983161:MZJ1048576 NJF983161:NJF1048576 NTB983161:NTB1048576 OCX983161:OCX1048576 OMT983161:OMT1048576 OWP983161:OWP1048576 PGL983161:PGL1048576 PQH983161:PQH1048576 QAD983161:QAD1048576 QJZ983161:QJZ1048576 QTV983161:QTV1048576 RDR983161:RDR1048576 RNN983161:RNN1048576 RXJ983161:RXJ1048576 SHF983161:SHF1048576 SRB983161:SRB1048576 TAX983161:TAX1048576 TKT983161:TKT1048576 TUP983161:TUP1048576 UEL983161:UEL1048576 UOH983161:UOH1048576 UYD983161:UYD1048576 VHZ983161:VHZ1048576 VRV983161:VRV1048576 WBR983161:WBR1048576 WLN983161:WLN1048576 WVJ983161:WVJ1048576 BP119:IV65650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I48:I113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BQ115:IV118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BP1:IV114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J1:L113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B1:C45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AB115:AX118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C162:D65536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B95:B119 IX95:IX119 ST95:ST119 ACP95:ACP119 AML95:AML119 AWH95:AWH119 BGD95:BGD119 BPZ95:BPZ119 BZV95:BZV119 CJR95:CJR119 CTN95:CTN119 DDJ95:DDJ119 DNF95:DNF119 DXB95:DXB119 EGX95:EGX119 EQT95:EQT119 FAP95:FAP119 FKL95:FKL119 FUH95:FUH119 GED95:GED119 GNZ95:GNZ119 GXV95:GXV119 HHR95:HHR119 HRN95:HRN119 IBJ95:IBJ119 ILF95:ILF119 IVB95:IVB119 JEX95:JEX119 JOT95:JOT119 JYP95:JYP119 KIL95:KIL119 KSH95:KSH119 LCD95:LCD119 LLZ95:LLZ119 LVV95:LVV119 MFR95:MFR119 MPN95:MPN119 MZJ95:MZJ119 NJF95:NJF119 NTB95:NTB119 OCX95:OCX119 OMT95:OMT119 OWP95:OWP119 PGL95:PGL119 PQH95:PQH119 QAD95:QAD119 QJZ95:QJZ119 QTV95:QTV119 RDR95:RDR119 RNN95:RNN119 RXJ95:RXJ119 SHF95:SHF119 SRB95:SRB119 TAX95:TAX119 TKT95:TKT119 TUP95:TUP119 UEL95:UEL119 UOH95:UOH119 UYD95:UYD119 VHZ95:VHZ119 VRV95:VRV119 WBR95:WBR119 WLN95:WLN119 WVJ95:WVJ119 B65631:B65655 IX65631:IX65655 ST65631:ST65655 ACP65631:ACP65655 AML65631:AML65655 AWH65631:AWH65655 BGD65631:BGD65655 BPZ65631:BPZ65655 BZV65631:BZV65655 CJR65631:CJR65655 CTN65631:CTN65655 DDJ65631:DDJ65655 DNF65631:DNF65655 DXB65631:DXB65655 EGX65631:EGX65655 EQT65631:EQT65655 FAP65631:FAP65655 FKL65631:FKL65655 FUH65631:FUH65655 GED65631:GED65655 GNZ65631:GNZ65655 GXV65631:GXV65655 HHR65631:HHR65655 HRN65631:HRN65655 IBJ65631:IBJ65655 ILF65631:ILF65655 IVB65631:IVB65655 JEX65631:JEX65655 JOT65631:JOT65655 JYP65631:JYP65655 KIL65631:KIL65655 KSH65631:KSH65655 LCD65631:LCD65655 LLZ65631:LLZ65655 LVV65631:LVV65655 MFR65631:MFR65655 MPN65631:MPN65655 MZJ65631:MZJ65655 NJF65631:NJF65655 NTB65631:NTB65655 OCX65631:OCX65655 OMT65631:OMT65655 OWP65631:OWP65655 PGL65631:PGL65655 PQH65631:PQH65655 QAD65631:QAD65655 QJZ65631:QJZ65655 QTV65631:QTV65655 RDR65631:RDR65655 RNN65631:RNN65655 RXJ65631:RXJ65655 SHF65631:SHF65655 SRB65631:SRB65655 TAX65631:TAX65655 TKT65631:TKT65655 TUP65631:TUP65655 UEL65631:UEL65655 UOH65631:UOH65655 UYD65631:UYD65655 VHZ65631:VHZ65655 VRV65631:VRV65655 WBR65631:WBR65655 WLN65631:WLN65655 WVJ65631:WVJ65655 B131167:B131191 IX131167:IX131191 ST131167:ST131191 ACP131167:ACP131191 AML131167:AML131191 AWH131167:AWH131191 BGD131167:BGD131191 BPZ131167:BPZ131191 BZV131167:BZV131191 CJR131167:CJR131191 CTN131167:CTN131191 DDJ131167:DDJ131191 DNF131167:DNF131191 DXB131167:DXB131191 EGX131167:EGX131191 EQT131167:EQT131191 FAP131167:FAP131191 FKL131167:FKL131191 FUH131167:FUH131191 GED131167:GED131191 GNZ131167:GNZ131191 GXV131167:GXV131191 HHR131167:HHR131191 HRN131167:HRN131191 IBJ131167:IBJ131191 ILF131167:ILF131191 IVB131167:IVB131191 JEX131167:JEX131191 JOT131167:JOT131191 JYP131167:JYP131191 KIL131167:KIL131191 KSH131167:KSH131191 LCD131167:LCD131191 LLZ131167:LLZ131191 LVV131167:LVV131191 MFR131167:MFR131191 MPN131167:MPN131191 MZJ131167:MZJ131191 NJF131167:NJF131191 NTB131167:NTB131191 OCX131167:OCX131191 OMT131167:OMT131191 OWP131167:OWP131191 PGL131167:PGL131191 PQH131167:PQH131191 QAD131167:QAD131191 QJZ131167:QJZ131191 QTV131167:QTV131191 RDR131167:RDR131191 RNN131167:RNN131191 RXJ131167:RXJ131191 SHF131167:SHF131191 SRB131167:SRB131191 TAX131167:TAX131191 TKT131167:TKT131191 TUP131167:TUP131191 UEL131167:UEL131191 UOH131167:UOH131191 UYD131167:UYD131191 VHZ131167:VHZ131191 VRV131167:VRV131191 WBR131167:WBR131191 WLN131167:WLN131191 WVJ131167:WVJ131191 B196703:B196727 IX196703:IX196727 ST196703:ST196727 ACP196703:ACP196727 AML196703:AML196727 AWH196703:AWH196727 BGD196703:BGD196727 BPZ196703:BPZ196727 BZV196703:BZV196727 CJR196703:CJR196727 CTN196703:CTN196727 DDJ196703:DDJ196727 DNF196703:DNF196727 DXB196703:DXB196727 EGX196703:EGX196727 EQT196703:EQT196727 FAP196703:FAP196727 FKL196703:FKL196727 FUH196703:FUH196727 GED196703:GED196727 GNZ196703:GNZ196727 GXV196703:GXV196727 HHR196703:HHR196727 HRN196703:HRN196727 IBJ196703:IBJ196727 ILF196703:ILF196727 IVB196703:IVB196727 JEX196703:JEX196727 JOT196703:JOT196727 JYP196703:JYP196727 KIL196703:KIL196727 KSH196703:KSH196727 LCD196703:LCD196727 LLZ196703:LLZ196727 LVV196703:LVV196727 MFR196703:MFR196727 MPN196703:MPN196727 MZJ196703:MZJ196727 NJF196703:NJF196727 NTB196703:NTB196727 OCX196703:OCX196727 OMT196703:OMT196727 OWP196703:OWP196727 PGL196703:PGL196727 PQH196703:PQH196727 QAD196703:QAD196727 QJZ196703:QJZ196727 QTV196703:QTV196727 RDR196703:RDR196727 RNN196703:RNN196727 RXJ196703:RXJ196727 SHF196703:SHF196727 SRB196703:SRB196727 TAX196703:TAX196727 TKT196703:TKT196727 TUP196703:TUP196727 UEL196703:UEL196727 UOH196703:UOH196727 UYD196703:UYD196727 VHZ196703:VHZ196727 VRV196703:VRV196727 WBR196703:WBR196727 WLN196703:WLN196727 WVJ196703:WVJ196727 B262239:B262263 IX262239:IX262263 ST262239:ST262263 ACP262239:ACP262263 AML262239:AML262263 AWH262239:AWH262263 BGD262239:BGD262263 BPZ262239:BPZ262263 BZV262239:BZV262263 CJR262239:CJR262263 CTN262239:CTN262263 DDJ262239:DDJ262263 DNF262239:DNF262263 DXB262239:DXB262263 EGX262239:EGX262263 EQT262239:EQT262263 FAP262239:FAP262263 FKL262239:FKL262263 FUH262239:FUH262263 GED262239:GED262263 GNZ262239:GNZ262263 GXV262239:GXV262263 HHR262239:HHR262263 HRN262239:HRN262263 IBJ262239:IBJ262263 ILF262239:ILF262263 IVB262239:IVB262263 JEX262239:JEX262263 JOT262239:JOT262263 JYP262239:JYP262263 KIL262239:KIL262263 KSH262239:KSH262263 LCD262239:LCD262263 LLZ262239:LLZ262263 LVV262239:LVV262263 MFR262239:MFR262263 MPN262239:MPN262263 MZJ262239:MZJ262263 NJF262239:NJF262263 NTB262239:NTB262263 OCX262239:OCX262263 OMT262239:OMT262263 OWP262239:OWP262263 PGL262239:PGL262263 PQH262239:PQH262263 QAD262239:QAD262263 QJZ262239:QJZ262263 QTV262239:QTV262263 RDR262239:RDR262263 RNN262239:RNN262263 RXJ262239:RXJ262263 SHF262239:SHF262263 SRB262239:SRB262263 TAX262239:TAX262263 TKT262239:TKT262263 TUP262239:TUP262263 UEL262239:UEL262263 UOH262239:UOH262263 UYD262239:UYD262263 VHZ262239:VHZ262263 VRV262239:VRV262263 WBR262239:WBR262263 WLN262239:WLN262263 WVJ262239:WVJ262263 B327775:B327799 IX327775:IX327799 ST327775:ST327799 ACP327775:ACP327799 AML327775:AML327799 AWH327775:AWH327799 BGD327775:BGD327799 BPZ327775:BPZ327799 BZV327775:BZV327799 CJR327775:CJR327799 CTN327775:CTN327799 DDJ327775:DDJ327799 DNF327775:DNF327799 DXB327775:DXB327799 EGX327775:EGX327799 EQT327775:EQT327799 FAP327775:FAP327799 FKL327775:FKL327799 FUH327775:FUH327799 GED327775:GED327799 GNZ327775:GNZ327799 GXV327775:GXV327799 HHR327775:HHR327799 HRN327775:HRN327799 IBJ327775:IBJ327799 ILF327775:ILF327799 IVB327775:IVB327799 JEX327775:JEX327799 JOT327775:JOT327799 JYP327775:JYP327799 KIL327775:KIL327799 KSH327775:KSH327799 LCD327775:LCD327799 LLZ327775:LLZ327799 LVV327775:LVV327799 MFR327775:MFR327799 MPN327775:MPN327799 MZJ327775:MZJ327799 NJF327775:NJF327799 NTB327775:NTB327799 OCX327775:OCX327799 OMT327775:OMT327799 OWP327775:OWP327799 PGL327775:PGL327799 PQH327775:PQH327799 QAD327775:QAD327799 QJZ327775:QJZ327799 QTV327775:QTV327799 RDR327775:RDR327799 RNN327775:RNN327799 RXJ327775:RXJ327799 SHF327775:SHF327799 SRB327775:SRB327799 TAX327775:TAX327799 TKT327775:TKT327799 TUP327775:TUP327799 UEL327775:UEL327799 UOH327775:UOH327799 UYD327775:UYD327799 VHZ327775:VHZ327799 VRV327775:VRV327799 WBR327775:WBR327799 WLN327775:WLN327799 WVJ327775:WVJ327799 B393311:B393335 IX393311:IX393335 ST393311:ST393335 ACP393311:ACP393335 AML393311:AML393335 AWH393311:AWH393335 BGD393311:BGD393335 BPZ393311:BPZ393335 BZV393311:BZV393335 CJR393311:CJR393335 CTN393311:CTN393335 DDJ393311:DDJ393335 DNF393311:DNF393335 DXB393311:DXB393335 EGX393311:EGX393335 EQT393311:EQT393335 FAP393311:FAP393335 FKL393311:FKL393335 FUH393311:FUH393335 GED393311:GED393335 GNZ393311:GNZ393335 GXV393311:GXV393335 HHR393311:HHR393335 HRN393311:HRN393335 IBJ393311:IBJ393335 ILF393311:ILF393335 IVB393311:IVB393335 JEX393311:JEX393335 JOT393311:JOT393335 JYP393311:JYP393335 KIL393311:KIL393335 KSH393311:KSH393335 LCD393311:LCD393335 LLZ393311:LLZ393335 LVV393311:LVV393335 MFR393311:MFR393335 MPN393311:MPN393335 MZJ393311:MZJ393335 NJF393311:NJF393335 NTB393311:NTB393335 OCX393311:OCX393335 OMT393311:OMT393335 OWP393311:OWP393335 PGL393311:PGL393335 PQH393311:PQH393335 QAD393311:QAD393335 QJZ393311:QJZ393335 QTV393311:QTV393335 RDR393311:RDR393335 RNN393311:RNN393335 RXJ393311:RXJ393335 SHF393311:SHF393335 SRB393311:SRB393335 TAX393311:TAX393335 TKT393311:TKT393335 TUP393311:TUP393335 UEL393311:UEL393335 UOH393311:UOH393335 UYD393311:UYD393335 VHZ393311:VHZ393335 VRV393311:VRV393335 WBR393311:WBR393335 WLN393311:WLN393335 WVJ393311:WVJ393335 B458847:B458871 IX458847:IX458871 ST458847:ST458871 ACP458847:ACP458871 AML458847:AML458871 AWH458847:AWH458871 BGD458847:BGD458871 BPZ458847:BPZ458871 BZV458847:BZV458871 CJR458847:CJR458871 CTN458847:CTN458871 DDJ458847:DDJ458871 DNF458847:DNF458871 DXB458847:DXB458871 EGX458847:EGX458871 EQT458847:EQT458871 FAP458847:FAP458871 FKL458847:FKL458871 FUH458847:FUH458871 GED458847:GED458871 GNZ458847:GNZ458871 GXV458847:GXV458871 HHR458847:HHR458871 HRN458847:HRN458871 IBJ458847:IBJ458871 ILF458847:ILF458871 IVB458847:IVB458871 JEX458847:JEX458871 JOT458847:JOT458871 JYP458847:JYP458871 KIL458847:KIL458871 KSH458847:KSH458871 LCD458847:LCD458871 LLZ458847:LLZ458871 LVV458847:LVV458871 MFR458847:MFR458871 MPN458847:MPN458871 MZJ458847:MZJ458871 NJF458847:NJF458871 NTB458847:NTB458871 OCX458847:OCX458871 OMT458847:OMT458871 OWP458847:OWP458871 PGL458847:PGL458871 PQH458847:PQH458871 QAD458847:QAD458871 QJZ458847:QJZ458871 QTV458847:QTV458871 RDR458847:RDR458871 RNN458847:RNN458871 RXJ458847:RXJ458871 SHF458847:SHF458871 SRB458847:SRB458871 TAX458847:TAX458871 TKT458847:TKT458871 TUP458847:TUP458871 UEL458847:UEL458871 UOH458847:UOH458871 UYD458847:UYD458871 VHZ458847:VHZ458871 VRV458847:VRV458871 WBR458847:WBR458871 WLN458847:WLN458871 WVJ458847:WVJ458871 B524383:B524407 IX524383:IX524407 ST524383:ST524407 ACP524383:ACP524407 AML524383:AML524407 AWH524383:AWH524407 BGD524383:BGD524407 BPZ524383:BPZ524407 BZV524383:BZV524407 CJR524383:CJR524407 CTN524383:CTN524407 DDJ524383:DDJ524407 DNF524383:DNF524407 DXB524383:DXB524407 EGX524383:EGX524407 EQT524383:EQT524407 FAP524383:FAP524407 FKL524383:FKL524407 FUH524383:FUH524407 GED524383:GED524407 GNZ524383:GNZ524407 GXV524383:GXV524407 HHR524383:HHR524407 HRN524383:HRN524407 IBJ524383:IBJ524407 ILF524383:ILF524407 IVB524383:IVB524407 JEX524383:JEX524407 JOT524383:JOT524407 JYP524383:JYP524407 KIL524383:KIL524407 KSH524383:KSH524407 LCD524383:LCD524407 LLZ524383:LLZ524407 LVV524383:LVV524407 MFR524383:MFR524407 MPN524383:MPN524407 MZJ524383:MZJ524407 NJF524383:NJF524407 NTB524383:NTB524407 OCX524383:OCX524407 OMT524383:OMT524407 OWP524383:OWP524407 PGL524383:PGL524407 PQH524383:PQH524407 QAD524383:QAD524407 QJZ524383:QJZ524407 QTV524383:QTV524407 RDR524383:RDR524407 RNN524383:RNN524407 RXJ524383:RXJ524407 SHF524383:SHF524407 SRB524383:SRB524407 TAX524383:TAX524407 TKT524383:TKT524407 TUP524383:TUP524407 UEL524383:UEL524407 UOH524383:UOH524407 UYD524383:UYD524407 VHZ524383:VHZ524407 VRV524383:VRV524407 WBR524383:WBR524407 WLN524383:WLN524407 WVJ524383:WVJ524407 B589919:B589943 IX589919:IX589943 ST589919:ST589943 ACP589919:ACP589943 AML589919:AML589943 AWH589919:AWH589943 BGD589919:BGD589943 BPZ589919:BPZ589943 BZV589919:BZV589943 CJR589919:CJR589943 CTN589919:CTN589943 DDJ589919:DDJ589943 DNF589919:DNF589943 DXB589919:DXB589943 EGX589919:EGX589943 EQT589919:EQT589943 FAP589919:FAP589943 FKL589919:FKL589943 FUH589919:FUH589943 GED589919:GED589943 GNZ589919:GNZ589943 GXV589919:GXV589943 HHR589919:HHR589943 HRN589919:HRN589943 IBJ589919:IBJ589943 ILF589919:ILF589943 IVB589919:IVB589943 JEX589919:JEX589943 JOT589919:JOT589943 JYP589919:JYP589943 KIL589919:KIL589943 KSH589919:KSH589943 LCD589919:LCD589943 LLZ589919:LLZ589943 LVV589919:LVV589943 MFR589919:MFR589943 MPN589919:MPN589943 MZJ589919:MZJ589943 NJF589919:NJF589943 NTB589919:NTB589943 OCX589919:OCX589943 OMT589919:OMT589943 OWP589919:OWP589943 PGL589919:PGL589943 PQH589919:PQH589943 QAD589919:QAD589943 QJZ589919:QJZ589943 QTV589919:QTV589943 RDR589919:RDR589943 RNN589919:RNN589943 RXJ589919:RXJ589943 SHF589919:SHF589943 SRB589919:SRB589943 TAX589919:TAX589943 TKT589919:TKT589943 TUP589919:TUP589943 UEL589919:UEL589943 UOH589919:UOH589943 UYD589919:UYD589943 VHZ589919:VHZ589943 VRV589919:VRV589943 WBR589919:WBR589943 WLN589919:WLN589943 WVJ589919:WVJ589943 B655455:B655479 IX655455:IX655479 ST655455:ST655479 ACP655455:ACP655479 AML655455:AML655479 AWH655455:AWH655479 BGD655455:BGD655479 BPZ655455:BPZ655479 BZV655455:BZV655479 CJR655455:CJR655479 CTN655455:CTN655479 DDJ655455:DDJ655479 DNF655455:DNF655479 DXB655455:DXB655479 EGX655455:EGX655479 EQT655455:EQT655479 FAP655455:FAP655479 FKL655455:FKL655479 FUH655455:FUH655479 GED655455:GED655479 GNZ655455:GNZ655479 GXV655455:GXV655479 HHR655455:HHR655479 HRN655455:HRN655479 IBJ655455:IBJ655479 ILF655455:ILF655479 IVB655455:IVB655479 JEX655455:JEX655479 JOT655455:JOT655479 JYP655455:JYP655479 KIL655455:KIL655479 KSH655455:KSH655479 LCD655455:LCD655479 LLZ655455:LLZ655479 LVV655455:LVV655479 MFR655455:MFR655479 MPN655455:MPN655479 MZJ655455:MZJ655479 NJF655455:NJF655479 NTB655455:NTB655479 OCX655455:OCX655479 OMT655455:OMT655479 OWP655455:OWP655479 PGL655455:PGL655479 PQH655455:PQH655479 QAD655455:QAD655479 QJZ655455:QJZ655479 QTV655455:QTV655479 RDR655455:RDR655479 RNN655455:RNN655479 RXJ655455:RXJ655479 SHF655455:SHF655479 SRB655455:SRB655479 TAX655455:TAX655479 TKT655455:TKT655479 TUP655455:TUP655479 UEL655455:UEL655479 UOH655455:UOH655479 UYD655455:UYD655479 VHZ655455:VHZ655479 VRV655455:VRV655479 WBR655455:WBR655479 WLN655455:WLN655479 WVJ655455:WVJ655479 B720991:B721015 IX720991:IX721015 ST720991:ST721015 ACP720991:ACP721015 AML720991:AML721015 AWH720991:AWH721015 BGD720991:BGD721015 BPZ720991:BPZ721015 BZV720991:BZV721015 CJR720991:CJR721015 CTN720991:CTN721015 DDJ720991:DDJ721015 DNF720991:DNF721015 DXB720991:DXB721015 EGX720991:EGX721015 EQT720991:EQT721015 FAP720991:FAP721015 FKL720991:FKL721015 FUH720991:FUH721015 GED720991:GED721015 GNZ720991:GNZ721015 GXV720991:GXV721015 HHR720991:HHR721015 HRN720991:HRN721015 IBJ720991:IBJ721015 ILF720991:ILF721015 IVB720991:IVB721015 JEX720991:JEX721015 JOT720991:JOT721015 JYP720991:JYP721015 KIL720991:KIL721015 KSH720991:KSH721015 LCD720991:LCD721015 LLZ720991:LLZ721015 LVV720991:LVV721015 MFR720991:MFR721015 MPN720991:MPN721015 MZJ720991:MZJ721015 NJF720991:NJF721015 NTB720991:NTB721015 OCX720991:OCX721015 OMT720991:OMT721015 OWP720991:OWP721015 PGL720991:PGL721015 PQH720991:PQH721015 QAD720991:QAD721015 QJZ720991:QJZ721015 QTV720991:QTV721015 RDR720991:RDR721015 RNN720991:RNN721015 RXJ720991:RXJ721015 SHF720991:SHF721015 SRB720991:SRB721015 TAX720991:TAX721015 TKT720991:TKT721015 TUP720991:TUP721015 UEL720991:UEL721015 UOH720991:UOH721015 UYD720991:UYD721015 VHZ720991:VHZ721015 VRV720991:VRV721015 WBR720991:WBR721015 WLN720991:WLN721015 WVJ720991:WVJ721015 B786527:B786551 IX786527:IX786551 ST786527:ST786551 ACP786527:ACP786551 AML786527:AML786551 AWH786527:AWH786551 BGD786527:BGD786551 BPZ786527:BPZ786551 BZV786527:BZV786551 CJR786527:CJR786551 CTN786527:CTN786551 DDJ786527:DDJ786551 DNF786527:DNF786551 DXB786527:DXB786551 EGX786527:EGX786551 EQT786527:EQT786551 FAP786527:FAP786551 FKL786527:FKL786551 FUH786527:FUH786551 GED786527:GED786551 GNZ786527:GNZ786551 GXV786527:GXV786551 HHR786527:HHR786551 HRN786527:HRN786551 IBJ786527:IBJ786551 ILF786527:ILF786551 IVB786527:IVB786551 JEX786527:JEX786551 JOT786527:JOT786551 JYP786527:JYP786551 KIL786527:KIL786551 KSH786527:KSH786551 LCD786527:LCD786551 LLZ786527:LLZ786551 LVV786527:LVV786551 MFR786527:MFR786551 MPN786527:MPN786551 MZJ786527:MZJ786551 NJF786527:NJF786551 NTB786527:NTB786551 OCX786527:OCX786551 OMT786527:OMT786551 OWP786527:OWP786551 PGL786527:PGL786551 PQH786527:PQH786551 QAD786527:QAD786551 QJZ786527:QJZ786551 QTV786527:QTV786551 RDR786527:RDR786551 RNN786527:RNN786551 RXJ786527:RXJ786551 SHF786527:SHF786551 SRB786527:SRB786551 TAX786527:TAX786551 TKT786527:TKT786551 TUP786527:TUP786551 UEL786527:UEL786551 UOH786527:UOH786551 UYD786527:UYD786551 VHZ786527:VHZ786551 VRV786527:VRV786551 WBR786527:WBR786551 WLN786527:WLN786551 WVJ786527:WVJ786551 B852063:B852087 IX852063:IX852087 ST852063:ST852087 ACP852063:ACP852087 AML852063:AML852087 AWH852063:AWH852087 BGD852063:BGD852087 BPZ852063:BPZ852087 BZV852063:BZV852087 CJR852063:CJR852087 CTN852063:CTN852087 DDJ852063:DDJ852087 DNF852063:DNF852087 DXB852063:DXB852087 EGX852063:EGX852087 EQT852063:EQT852087 FAP852063:FAP852087 FKL852063:FKL852087 FUH852063:FUH852087 GED852063:GED852087 GNZ852063:GNZ852087 GXV852063:GXV852087 HHR852063:HHR852087 HRN852063:HRN852087 IBJ852063:IBJ852087 ILF852063:ILF852087 IVB852063:IVB852087 JEX852063:JEX852087 JOT852063:JOT852087 JYP852063:JYP852087 KIL852063:KIL852087 KSH852063:KSH852087 LCD852063:LCD852087 LLZ852063:LLZ852087 LVV852063:LVV852087 MFR852063:MFR852087 MPN852063:MPN852087 MZJ852063:MZJ852087 NJF852063:NJF852087 NTB852063:NTB852087 OCX852063:OCX852087 OMT852063:OMT852087 OWP852063:OWP852087 PGL852063:PGL852087 PQH852063:PQH852087 QAD852063:QAD852087 QJZ852063:QJZ852087 QTV852063:QTV852087 RDR852063:RDR852087 RNN852063:RNN852087 RXJ852063:RXJ852087 SHF852063:SHF852087 SRB852063:SRB852087 TAX852063:TAX852087 TKT852063:TKT852087 TUP852063:TUP852087 UEL852063:UEL852087 UOH852063:UOH852087 UYD852063:UYD852087 VHZ852063:VHZ852087 VRV852063:VRV852087 WBR852063:WBR852087 WLN852063:WLN852087 WVJ852063:WVJ852087 B917599:B917623 IX917599:IX917623 ST917599:ST917623 ACP917599:ACP917623 AML917599:AML917623 AWH917599:AWH917623 BGD917599:BGD917623 BPZ917599:BPZ917623 BZV917599:BZV917623 CJR917599:CJR917623 CTN917599:CTN917623 DDJ917599:DDJ917623 DNF917599:DNF917623 DXB917599:DXB917623 EGX917599:EGX917623 EQT917599:EQT917623 FAP917599:FAP917623 FKL917599:FKL917623 FUH917599:FUH917623 GED917599:GED917623 GNZ917599:GNZ917623 GXV917599:GXV917623 HHR917599:HHR917623 HRN917599:HRN917623 IBJ917599:IBJ917623 ILF917599:ILF917623 IVB917599:IVB917623 JEX917599:JEX917623 JOT917599:JOT917623 JYP917599:JYP917623 KIL917599:KIL917623 KSH917599:KSH917623 LCD917599:LCD917623 LLZ917599:LLZ917623 LVV917599:LVV917623 MFR917599:MFR917623 MPN917599:MPN917623 MZJ917599:MZJ917623 NJF917599:NJF917623 NTB917599:NTB917623 OCX917599:OCX917623 OMT917599:OMT917623 OWP917599:OWP917623 PGL917599:PGL917623 PQH917599:PQH917623 QAD917599:QAD917623 QJZ917599:QJZ917623 QTV917599:QTV917623 RDR917599:RDR917623 RNN917599:RNN917623 RXJ917599:RXJ917623 SHF917599:SHF917623 SRB917599:SRB917623 TAX917599:TAX917623 TKT917599:TKT917623 TUP917599:TUP917623 UEL917599:UEL917623 UOH917599:UOH917623 UYD917599:UYD917623 VHZ917599:VHZ917623 VRV917599:VRV917623 WBR917599:WBR917623 WLN917599:WLN917623 WVJ917599:WVJ917623 B983135:B983159 IX983135:IX983159 ST983135:ST983159 ACP983135:ACP983159 AML983135:AML983159 AWH983135:AWH983159 BGD983135:BGD983159 BPZ983135:BPZ983159 BZV983135:BZV983159 CJR983135:CJR983159 CTN983135:CTN983159 DDJ983135:DDJ983159 DNF983135:DNF983159 DXB983135:DXB983159 EGX983135:EGX983159 EQT983135:EQT983159 FAP983135:FAP983159 FKL983135:FKL983159 FUH983135:FUH983159 GED983135:GED983159 GNZ983135:GNZ983159 GXV983135:GXV983159 HHR983135:HHR983159 HRN983135:HRN983159 IBJ983135:IBJ983159 ILF983135:ILF983159 IVB983135:IVB983159 JEX983135:JEX983159 JOT983135:JOT983159 JYP983135:JYP983159 KIL983135:KIL983159 KSH983135:KSH983159 LCD983135:LCD983159 LLZ983135:LLZ983159 LVV983135:LVV983159 MFR983135:MFR983159 MPN983135:MPN983159 MZJ983135:MZJ983159 NJF983135:NJF983159 NTB983135:NTB983159 OCX983135:OCX983159 OMT983135:OMT983159 OWP983135:OWP983159 PGL983135:PGL983159 PQH983135:PQH983159 QAD983135:QAD983159 QJZ983135:QJZ983159 QTV983135:QTV983159 RDR983135:RDR983159 RNN983135:RNN983159 RXJ983135:RXJ983159 SHF983135:SHF983159 SRB983135:SRB983159 TAX983135:TAX983159 TKT983135:TKT983159 TUP983135:TUP983159 UEL983135:UEL983159 UOH983135:UOH983159 UYD983135:UYD983159 VHZ983135:VHZ983159 VRV983135:VRV983159 WBR983135:WBR983159 WLN983135:WLN983159 WVJ983135:WVJ983159 I138:I165 JE138:JE165 TA138:TA165 ACW138:ACW165 AMS138:AMS165 AWO138:AWO165 BGK138:BGK165 BQG138:BQG165 CAC138:CAC165 CJY138:CJY165 CTU138:CTU165 DDQ138:DDQ165 DNM138:DNM165 DXI138:DXI165 EHE138:EHE165 ERA138:ERA165 FAW138:FAW165 FKS138:FKS165 FUO138:FUO165 GEK138:GEK165 GOG138:GOG165 GYC138:GYC165 HHY138:HHY165 HRU138:HRU165 IBQ138:IBQ165 ILM138:ILM165 IVI138:IVI165 JFE138:JFE165 JPA138:JPA165 JYW138:JYW165 KIS138:KIS165 KSO138:KSO165 LCK138:LCK165 LMG138:LMG165 LWC138:LWC165 MFY138:MFY165 MPU138:MPU165 MZQ138:MZQ165 NJM138:NJM165 NTI138:NTI165 ODE138:ODE165 ONA138:ONA165 OWW138:OWW165 PGS138:PGS165 PQO138:PQO165 QAK138:QAK165 QKG138:QKG165 QUC138:QUC165 RDY138:RDY165 RNU138:RNU165 RXQ138:RXQ165 SHM138:SHM165 SRI138:SRI165 TBE138:TBE165 TLA138:TLA165 TUW138:TUW165 UES138:UES165 UOO138:UOO165 UYK138:UYK165 VIG138:VIG165 VSC138:VSC165 WBY138:WBY165 WLU138:WLU165 WVQ138:WVQ165 I65674:I65701 JE65674:JE65701 TA65674:TA65701 ACW65674:ACW65701 AMS65674:AMS65701 AWO65674:AWO65701 BGK65674:BGK65701 BQG65674:BQG65701 CAC65674:CAC65701 CJY65674:CJY65701 CTU65674:CTU65701 DDQ65674:DDQ65701 DNM65674:DNM65701 DXI65674:DXI65701 EHE65674:EHE65701 ERA65674:ERA65701 FAW65674:FAW65701 FKS65674:FKS65701 FUO65674:FUO65701 GEK65674:GEK65701 GOG65674:GOG65701 GYC65674:GYC65701 HHY65674:HHY65701 HRU65674:HRU65701 IBQ65674:IBQ65701 ILM65674:ILM65701 IVI65674:IVI65701 JFE65674:JFE65701 JPA65674:JPA65701 JYW65674:JYW65701 KIS65674:KIS65701 KSO65674:KSO65701 LCK65674:LCK65701 LMG65674:LMG65701 LWC65674:LWC65701 MFY65674:MFY65701 MPU65674:MPU65701 MZQ65674:MZQ65701 NJM65674:NJM65701 NTI65674:NTI65701 ODE65674:ODE65701 ONA65674:ONA65701 OWW65674:OWW65701 PGS65674:PGS65701 PQO65674:PQO65701 QAK65674:QAK65701 QKG65674:QKG65701 QUC65674:QUC65701 RDY65674:RDY65701 RNU65674:RNU65701 RXQ65674:RXQ65701 SHM65674:SHM65701 SRI65674:SRI65701 TBE65674:TBE65701 TLA65674:TLA65701 TUW65674:TUW65701 UES65674:UES65701 UOO65674:UOO65701 UYK65674:UYK65701 VIG65674:VIG65701 VSC65674:VSC65701 WBY65674:WBY65701 WLU65674:WLU65701 WVQ65674:WVQ65701 I131210:I131237 JE131210:JE131237 TA131210:TA131237 ACW131210:ACW131237 AMS131210:AMS131237 AWO131210:AWO131237 BGK131210:BGK131237 BQG131210:BQG131237 CAC131210:CAC131237 CJY131210:CJY131237 CTU131210:CTU131237 DDQ131210:DDQ131237 DNM131210:DNM131237 DXI131210:DXI131237 EHE131210:EHE131237 ERA131210:ERA131237 FAW131210:FAW131237 FKS131210:FKS131237 FUO131210:FUO131237 GEK131210:GEK131237 GOG131210:GOG131237 GYC131210:GYC131237 HHY131210:HHY131237 HRU131210:HRU131237 IBQ131210:IBQ131237 ILM131210:ILM131237 IVI131210:IVI131237 JFE131210:JFE131237 JPA131210:JPA131237 JYW131210:JYW131237 KIS131210:KIS131237 KSO131210:KSO131237 LCK131210:LCK131237 LMG131210:LMG131237 LWC131210:LWC131237 MFY131210:MFY131237 MPU131210:MPU131237 MZQ131210:MZQ131237 NJM131210:NJM131237 NTI131210:NTI131237 ODE131210:ODE131237 ONA131210:ONA131237 OWW131210:OWW131237 PGS131210:PGS131237 PQO131210:PQO131237 QAK131210:QAK131237 QKG131210:QKG131237 QUC131210:QUC131237 RDY131210:RDY131237 RNU131210:RNU131237 RXQ131210:RXQ131237 SHM131210:SHM131237 SRI131210:SRI131237 TBE131210:TBE131237 TLA131210:TLA131237 TUW131210:TUW131237 UES131210:UES131237 UOO131210:UOO131237 UYK131210:UYK131237 VIG131210:VIG131237 VSC131210:VSC131237 WBY131210:WBY131237 WLU131210:WLU131237 WVQ131210:WVQ131237 I196746:I196773 JE196746:JE196773 TA196746:TA196773 ACW196746:ACW196773 AMS196746:AMS196773 AWO196746:AWO196773 BGK196746:BGK196773 BQG196746:BQG196773 CAC196746:CAC196773 CJY196746:CJY196773 CTU196746:CTU196773 DDQ196746:DDQ196773 DNM196746:DNM196773 DXI196746:DXI196773 EHE196746:EHE196773 ERA196746:ERA196773 FAW196746:FAW196773 FKS196746:FKS196773 FUO196746:FUO196773 GEK196746:GEK196773 GOG196746:GOG196773 GYC196746:GYC196773 HHY196746:HHY196773 HRU196746:HRU196773 IBQ196746:IBQ196773 ILM196746:ILM196773 IVI196746:IVI196773 JFE196746:JFE196773 JPA196746:JPA196773 JYW196746:JYW196773 KIS196746:KIS196773 KSO196746:KSO196773 LCK196746:LCK196773 LMG196746:LMG196773 LWC196746:LWC196773 MFY196746:MFY196773 MPU196746:MPU196773 MZQ196746:MZQ196773 NJM196746:NJM196773 NTI196746:NTI196773 ODE196746:ODE196773 ONA196746:ONA196773 OWW196746:OWW196773 PGS196746:PGS196773 PQO196746:PQO196773 QAK196746:QAK196773 QKG196746:QKG196773 QUC196746:QUC196773 RDY196746:RDY196773 RNU196746:RNU196773 RXQ196746:RXQ196773 SHM196746:SHM196773 SRI196746:SRI196773 TBE196746:TBE196773 TLA196746:TLA196773 TUW196746:TUW196773 UES196746:UES196773 UOO196746:UOO196773 UYK196746:UYK196773 VIG196746:VIG196773 VSC196746:VSC196773 WBY196746:WBY196773 WLU196746:WLU196773 WVQ196746:WVQ196773 I262282:I262309 JE262282:JE262309 TA262282:TA262309 ACW262282:ACW262309 AMS262282:AMS262309 AWO262282:AWO262309 BGK262282:BGK262309 BQG262282:BQG262309 CAC262282:CAC262309 CJY262282:CJY262309 CTU262282:CTU262309 DDQ262282:DDQ262309 DNM262282:DNM262309 DXI262282:DXI262309 EHE262282:EHE262309 ERA262282:ERA262309 FAW262282:FAW262309 FKS262282:FKS262309 FUO262282:FUO262309 GEK262282:GEK262309 GOG262282:GOG262309 GYC262282:GYC262309 HHY262282:HHY262309 HRU262282:HRU262309 IBQ262282:IBQ262309 ILM262282:ILM262309 IVI262282:IVI262309 JFE262282:JFE262309 JPA262282:JPA262309 JYW262282:JYW262309 KIS262282:KIS262309 KSO262282:KSO262309 LCK262282:LCK262309 LMG262282:LMG262309 LWC262282:LWC262309 MFY262282:MFY262309 MPU262282:MPU262309 MZQ262282:MZQ262309 NJM262282:NJM262309 NTI262282:NTI262309 ODE262282:ODE262309 ONA262282:ONA262309 OWW262282:OWW262309 PGS262282:PGS262309 PQO262282:PQO262309 QAK262282:QAK262309 QKG262282:QKG262309 QUC262282:QUC262309 RDY262282:RDY262309 RNU262282:RNU262309 RXQ262282:RXQ262309 SHM262282:SHM262309 SRI262282:SRI262309 TBE262282:TBE262309 TLA262282:TLA262309 TUW262282:TUW262309 UES262282:UES262309 UOO262282:UOO262309 UYK262282:UYK262309 VIG262282:VIG262309 VSC262282:VSC262309 WBY262282:WBY262309 WLU262282:WLU262309 WVQ262282:WVQ262309 I327818:I327845 JE327818:JE327845 TA327818:TA327845 ACW327818:ACW327845 AMS327818:AMS327845 AWO327818:AWO327845 BGK327818:BGK327845 BQG327818:BQG327845 CAC327818:CAC327845 CJY327818:CJY327845 CTU327818:CTU327845 DDQ327818:DDQ327845 DNM327818:DNM327845 DXI327818:DXI327845 EHE327818:EHE327845 ERA327818:ERA327845 FAW327818:FAW327845 FKS327818:FKS327845 FUO327818:FUO327845 GEK327818:GEK327845 GOG327818:GOG327845 GYC327818:GYC327845 HHY327818:HHY327845 HRU327818:HRU327845 IBQ327818:IBQ327845 ILM327818:ILM327845 IVI327818:IVI327845 JFE327818:JFE327845 JPA327818:JPA327845 JYW327818:JYW327845 KIS327818:KIS327845 KSO327818:KSO327845 LCK327818:LCK327845 LMG327818:LMG327845 LWC327818:LWC327845 MFY327818:MFY327845 MPU327818:MPU327845 MZQ327818:MZQ327845 NJM327818:NJM327845 NTI327818:NTI327845 ODE327818:ODE327845 ONA327818:ONA327845 OWW327818:OWW327845 PGS327818:PGS327845 PQO327818:PQO327845 QAK327818:QAK327845 QKG327818:QKG327845 QUC327818:QUC327845 RDY327818:RDY327845 RNU327818:RNU327845 RXQ327818:RXQ327845 SHM327818:SHM327845 SRI327818:SRI327845 TBE327818:TBE327845 TLA327818:TLA327845 TUW327818:TUW327845 UES327818:UES327845 UOO327818:UOO327845 UYK327818:UYK327845 VIG327818:VIG327845 VSC327818:VSC327845 WBY327818:WBY327845 WLU327818:WLU327845 WVQ327818:WVQ327845 I393354:I393381 JE393354:JE393381 TA393354:TA393381 ACW393354:ACW393381 AMS393354:AMS393381 AWO393354:AWO393381 BGK393354:BGK393381 BQG393354:BQG393381 CAC393354:CAC393381 CJY393354:CJY393381 CTU393354:CTU393381 DDQ393354:DDQ393381 DNM393354:DNM393381 DXI393354:DXI393381 EHE393354:EHE393381 ERA393354:ERA393381 FAW393354:FAW393381 FKS393354:FKS393381 FUO393354:FUO393381 GEK393354:GEK393381 GOG393354:GOG393381 GYC393354:GYC393381 HHY393354:HHY393381 HRU393354:HRU393381 IBQ393354:IBQ393381 ILM393354:ILM393381 IVI393354:IVI393381 JFE393354:JFE393381 JPA393354:JPA393381 JYW393354:JYW393381 KIS393354:KIS393381 KSO393354:KSO393381 LCK393354:LCK393381 LMG393354:LMG393381 LWC393354:LWC393381 MFY393354:MFY393381 MPU393354:MPU393381 MZQ393354:MZQ393381 NJM393354:NJM393381 NTI393354:NTI393381 ODE393354:ODE393381 ONA393354:ONA393381 OWW393354:OWW393381 PGS393354:PGS393381 PQO393354:PQO393381 QAK393354:QAK393381 QKG393354:QKG393381 QUC393354:QUC393381 RDY393354:RDY393381 RNU393354:RNU393381 RXQ393354:RXQ393381 SHM393354:SHM393381 SRI393354:SRI393381 TBE393354:TBE393381 TLA393354:TLA393381 TUW393354:TUW393381 UES393354:UES393381 UOO393354:UOO393381 UYK393354:UYK393381 VIG393354:VIG393381 VSC393354:VSC393381 WBY393354:WBY393381 WLU393354:WLU393381 WVQ393354:WVQ393381 I458890:I458917 JE458890:JE458917 TA458890:TA458917 ACW458890:ACW458917 AMS458890:AMS458917 AWO458890:AWO458917 BGK458890:BGK458917 BQG458890:BQG458917 CAC458890:CAC458917 CJY458890:CJY458917 CTU458890:CTU458917 DDQ458890:DDQ458917 DNM458890:DNM458917 DXI458890:DXI458917 EHE458890:EHE458917 ERA458890:ERA458917 FAW458890:FAW458917 FKS458890:FKS458917 FUO458890:FUO458917 GEK458890:GEK458917 GOG458890:GOG458917 GYC458890:GYC458917 HHY458890:HHY458917 HRU458890:HRU458917 IBQ458890:IBQ458917 ILM458890:ILM458917 IVI458890:IVI458917 JFE458890:JFE458917 JPA458890:JPA458917 JYW458890:JYW458917 KIS458890:KIS458917 KSO458890:KSO458917 LCK458890:LCK458917 LMG458890:LMG458917 LWC458890:LWC458917 MFY458890:MFY458917 MPU458890:MPU458917 MZQ458890:MZQ458917 NJM458890:NJM458917 NTI458890:NTI458917 ODE458890:ODE458917 ONA458890:ONA458917 OWW458890:OWW458917 PGS458890:PGS458917 PQO458890:PQO458917 QAK458890:QAK458917 QKG458890:QKG458917 QUC458890:QUC458917 RDY458890:RDY458917 RNU458890:RNU458917 RXQ458890:RXQ458917 SHM458890:SHM458917 SRI458890:SRI458917 TBE458890:TBE458917 TLA458890:TLA458917 TUW458890:TUW458917 UES458890:UES458917 UOO458890:UOO458917 UYK458890:UYK458917 VIG458890:VIG458917 VSC458890:VSC458917 WBY458890:WBY458917 WLU458890:WLU458917 WVQ458890:WVQ458917 I524426:I524453 JE524426:JE524453 TA524426:TA524453 ACW524426:ACW524453 AMS524426:AMS524453 AWO524426:AWO524453 BGK524426:BGK524453 BQG524426:BQG524453 CAC524426:CAC524453 CJY524426:CJY524453 CTU524426:CTU524453 DDQ524426:DDQ524453 DNM524426:DNM524453 DXI524426:DXI524453 EHE524426:EHE524453 ERA524426:ERA524453 FAW524426:FAW524453 FKS524426:FKS524453 FUO524426:FUO524453 GEK524426:GEK524453 GOG524426:GOG524453 GYC524426:GYC524453 HHY524426:HHY524453 HRU524426:HRU524453 IBQ524426:IBQ524453 ILM524426:ILM524453 IVI524426:IVI524453 JFE524426:JFE524453 JPA524426:JPA524453 JYW524426:JYW524453 KIS524426:KIS524453 KSO524426:KSO524453 LCK524426:LCK524453 LMG524426:LMG524453 LWC524426:LWC524453 MFY524426:MFY524453 MPU524426:MPU524453 MZQ524426:MZQ524453 NJM524426:NJM524453 NTI524426:NTI524453 ODE524426:ODE524453 ONA524426:ONA524453 OWW524426:OWW524453 PGS524426:PGS524453 PQO524426:PQO524453 QAK524426:QAK524453 QKG524426:QKG524453 QUC524426:QUC524453 RDY524426:RDY524453 RNU524426:RNU524453 RXQ524426:RXQ524453 SHM524426:SHM524453 SRI524426:SRI524453 TBE524426:TBE524453 TLA524426:TLA524453 TUW524426:TUW524453 UES524426:UES524453 UOO524426:UOO524453 UYK524426:UYK524453 VIG524426:VIG524453 VSC524426:VSC524453 WBY524426:WBY524453 WLU524426:WLU524453 WVQ524426:WVQ524453 I589962:I589989 JE589962:JE589989 TA589962:TA589989 ACW589962:ACW589989 AMS589962:AMS589989 AWO589962:AWO589989 BGK589962:BGK589989 BQG589962:BQG589989 CAC589962:CAC589989 CJY589962:CJY589989 CTU589962:CTU589989 DDQ589962:DDQ589989 DNM589962:DNM589989 DXI589962:DXI589989 EHE589962:EHE589989 ERA589962:ERA589989 FAW589962:FAW589989 FKS589962:FKS589989 FUO589962:FUO589989 GEK589962:GEK589989 GOG589962:GOG589989 GYC589962:GYC589989 HHY589962:HHY589989 HRU589962:HRU589989 IBQ589962:IBQ589989 ILM589962:ILM589989 IVI589962:IVI589989 JFE589962:JFE589989 JPA589962:JPA589989 JYW589962:JYW589989 KIS589962:KIS589989 KSO589962:KSO589989 LCK589962:LCK589989 LMG589962:LMG589989 LWC589962:LWC589989 MFY589962:MFY589989 MPU589962:MPU589989 MZQ589962:MZQ589989 NJM589962:NJM589989 NTI589962:NTI589989 ODE589962:ODE589989 ONA589962:ONA589989 OWW589962:OWW589989 PGS589962:PGS589989 PQO589962:PQO589989 QAK589962:QAK589989 QKG589962:QKG589989 QUC589962:QUC589989 RDY589962:RDY589989 RNU589962:RNU589989 RXQ589962:RXQ589989 SHM589962:SHM589989 SRI589962:SRI589989 TBE589962:TBE589989 TLA589962:TLA589989 TUW589962:TUW589989 UES589962:UES589989 UOO589962:UOO589989 UYK589962:UYK589989 VIG589962:VIG589989 VSC589962:VSC589989 WBY589962:WBY589989 WLU589962:WLU589989 WVQ589962:WVQ589989 I655498:I655525 JE655498:JE655525 TA655498:TA655525 ACW655498:ACW655525 AMS655498:AMS655525 AWO655498:AWO655525 BGK655498:BGK655525 BQG655498:BQG655525 CAC655498:CAC655525 CJY655498:CJY655525 CTU655498:CTU655525 DDQ655498:DDQ655525 DNM655498:DNM655525 DXI655498:DXI655525 EHE655498:EHE655525 ERA655498:ERA655525 FAW655498:FAW655525 FKS655498:FKS655525 FUO655498:FUO655525 GEK655498:GEK655525 GOG655498:GOG655525 GYC655498:GYC655525 HHY655498:HHY655525 HRU655498:HRU655525 IBQ655498:IBQ655525 ILM655498:ILM655525 IVI655498:IVI655525 JFE655498:JFE655525 JPA655498:JPA655525 JYW655498:JYW655525 KIS655498:KIS655525 KSO655498:KSO655525 LCK655498:LCK655525 LMG655498:LMG655525 LWC655498:LWC655525 MFY655498:MFY655525 MPU655498:MPU655525 MZQ655498:MZQ655525 NJM655498:NJM655525 NTI655498:NTI655525 ODE655498:ODE655525 ONA655498:ONA655525 OWW655498:OWW655525 PGS655498:PGS655525 PQO655498:PQO655525 QAK655498:QAK655525 QKG655498:QKG655525 QUC655498:QUC655525 RDY655498:RDY655525 RNU655498:RNU655525 RXQ655498:RXQ655525 SHM655498:SHM655525 SRI655498:SRI655525 TBE655498:TBE655525 TLA655498:TLA655525 TUW655498:TUW655525 UES655498:UES655525 UOO655498:UOO655525 UYK655498:UYK655525 VIG655498:VIG655525 VSC655498:VSC655525 WBY655498:WBY655525 WLU655498:WLU655525 WVQ655498:WVQ655525 I721034:I721061 JE721034:JE721061 TA721034:TA721061 ACW721034:ACW721061 AMS721034:AMS721061 AWO721034:AWO721061 BGK721034:BGK721061 BQG721034:BQG721061 CAC721034:CAC721061 CJY721034:CJY721061 CTU721034:CTU721061 DDQ721034:DDQ721061 DNM721034:DNM721061 DXI721034:DXI721061 EHE721034:EHE721061 ERA721034:ERA721061 FAW721034:FAW721061 FKS721034:FKS721061 FUO721034:FUO721061 GEK721034:GEK721061 GOG721034:GOG721061 GYC721034:GYC721061 HHY721034:HHY721061 HRU721034:HRU721061 IBQ721034:IBQ721061 ILM721034:ILM721061 IVI721034:IVI721061 JFE721034:JFE721061 JPA721034:JPA721061 JYW721034:JYW721061 KIS721034:KIS721061 KSO721034:KSO721061 LCK721034:LCK721061 LMG721034:LMG721061 LWC721034:LWC721061 MFY721034:MFY721061 MPU721034:MPU721061 MZQ721034:MZQ721061 NJM721034:NJM721061 NTI721034:NTI721061 ODE721034:ODE721061 ONA721034:ONA721061 OWW721034:OWW721061 PGS721034:PGS721061 PQO721034:PQO721061 QAK721034:QAK721061 QKG721034:QKG721061 QUC721034:QUC721061 RDY721034:RDY721061 RNU721034:RNU721061 RXQ721034:RXQ721061 SHM721034:SHM721061 SRI721034:SRI721061 TBE721034:TBE721061 TLA721034:TLA721061 TUW721034:TUW721061 UES721034:UES721061 UOO721034:UOO721061 UYK721034:UYK721061 VIG721034:VIG721061 VSC721034:VSC721061 WBY721034:WBY721061 WLU721034:WLU721061 WVQ721034:WVQ721061 I786570:I786597 JE786570:JE786597 TA786570:TA786597 ACW786570:ACW786597 AMS786570:AMS786597 AWO786570:AWO786597 BGK786570:BGK786597 BQG786570:BQG786597 CAC786570:CAC786597 CJY786570:CJY786597 CTU786570:CTU786597 DDQ786570:DDQ786597 DNM786570:DNM786597 DXI786570:DXI786597 EHE786570:EHE786597 ERA786570:ERA786597 FAW786570:FAW786597 FKS786570:FKS786597 FUO786570:FUO786597 GEK786570:GEK786597 GOG786570:GOG786597 GYC786570:GYC786597 HHY786570:HHY786597 HRU786570:HRU786597 IBQ786570:IBQ786597 ILM786570:ILM786597 IVI786570:IVI786597 JFE786570:JFE786597 JPA786570:JPA786597 JYW786570:JYW786597 KIS786570:KIS786597 KSO786570:KSO786597 LCK786570:LCK786597 LMG786570:LMG786597 LWC786570:LWC786597 MFY786570:MFY786597 MPU786570:MPU786597 MZQ786570:MZQ786597 NJM786570:NJM786597 NTI786570:NTI786597 ODE786570:ODE786597 ONA786570:ONA786597 OWW786570:OWW786597 PGS786570:PGS786597 PQO786570:PQO786597 QAK786570:QAK786597 QKG786570:QKG786597 QUC786570:QUC786597 RDY786570:RDY786597 RNU786570:RNU786597 RXQ786570:RXQ786597 SHM786570:SHM786597 SRI786570:SRI786597 TBE786570:TBE786597 TLA786570:TLA786597 TUW786570:TUW786597 UES786570:UES786597 UOO786570:UOO786597 UYK786570:UYK786597 VIG786570:VIG786597 VSC786570:VSC786597 WBY786570:WBY786597 WLU786570:WLU786597 WVQ786570:WVQ786597 I852106:I852133 JE852106:JE852133 TA852106:TA852133 ACW852106:ACW852133 AMS852106:AMS852133 AWO852106:AWO852133 BGK852106:BGK852133 BQG852106:BQG852133 CAC852106:CAC852133 CJY852106:CJY852133 CTU852106:CTU852133 DDQ852106:DDQ852133 DNM852106:DNM852133 DXI852106:DXI852133 EHE852106:EHE852133 ERA852106:ERA852133 FAW852106:FAW852133 FKS852106:FKS852133 FUO852106:FUO852133 GEK852106:GEK852133 GOG852106:GOG852133 GYC852106:GYC852133 HHY852106:HHY852133 HRU852106:HRU852133 IBQ852106:IBQ852133 ILM852106:ILM852133 IVI852106:IVI852133 JFE852106:JFE852133 JPA852106:JPA852133 JYW852106:JYW852133 KIS852106:KIS852133 KSO852106:KSO852133 LCK852106:LCK852133 LMG852106:LMG852133 LWC852106:LWC852133 MFY852106:MFY852133 MPU852106:MPU852133 MZQ852106:MZQ852133 NJM852106:NJM852133 NTI852106:NTI852133 ODE852106:ODE852133 ONA852106:ONA852133 OWW852106:OWW852133 PGS852106:PGS852133 PQO852106:PQO852133 QAK852106:QAK852133 QKG852106:QKG852133 QUC852106:QUC852133 RDY852106:RDY852133 RNU852106:RNU852133 RXQ852106:RXQ852133 SHM852106:SHM852133 SRI852106:SRI852133 TBE852106:TBE852133 TLA852106:TLA852133 TUW852106:TUW852133 UES852106:UES852133 UOO852106:UOO852133 UYK852106:UYK852133 VIG852106:VIG852133 VSC852106:VSC852133 WBY852106:WBY852133 WLU852106:WLU852133 WVQ852106:WVQ852133 I917642:I917669 JE917642:JE917669 TA917642:TA917669 ACW917642:ACW917669 AMS917642:AMS917669 AWO917642:AWO917669 BGK917642:BGK917669 BQG917642:BQG917669 CAC917642:CAC917669 CJY917642:CJY917669 CTU917642:CTU917669 DDQ917642:DDQ917669 DNM917642:DNM917669 DXI917642:DXI917669 EHE917642:EHE917669 ERA917642:ERA917669 FAW917642:FAW917669 FKS917642:FKS917669 FUO917642:FUO917669 GEK917642:GEK917669 GOG917642:GOG917669 GYC917642:GYC917669 HHY917642:HHY917669 HRU917642:HRU917669 IBQ917642:IBQ917669 ILM917642:ILM917669 IVI917642:IVI917669 JFE917642:JFE917669 JPA917642:JPA917669 JYW917642:JYW917669 KIS917642:KIS917669 KSO917642:KSO917669 LCK917642:LCK917669 LMG917642:LMG917669 LWC917642:LWC917669 MFY917642:MFY917669 MPU917642:MPU917669 MZQ917642:MZQ917669 NJM917642:NJM917669 NTI917642:NTI917669 ODE917642:ODE917669 ONA917642:ONA917669 OWW917642:OWW917669 PGS917642:PGS917669 PQO917642:PQO917669 QAK917642:QAK917669 QKG917642:QKG917669 QUC917642:QUC917669 RDY917642:RDY917669 RNU917642:RNU917669 RXQ917642:RXQ917669 SHM917642:SHM917669 SRI917642:SRI917669 TBE917642:TBE917669 TLA917642:TLA917669 TUW917642:TUW917669 UES917642:UES917669 UOO917642:UOO917669 UYK917642:UYK917669 VIG917642:VIG917669 VSC917642:VSC917669 WBY917642:WBY917669 WLU917642:WLU917669 WVQ917642:WVQ917669 I983178:I983205 JE983178:JE983205 TA983178:TA983205 ACW983178:ACW983205 AMS983178:AMS983205 AWO983178:AWO983205 BGK983178:BGK983205 BQG983178:BQG983205 CAC983178:CAC983205 CJY983178:CJY983205 CTU983178:CTU983205 DDQ983178:DDQ983205 DNM983178:DNM983205 DXI983178:DXI983205 EHE983178:EHE983205 ERA983178:ERA983205 FAW983178:FAW983205 FKS983178:FKS983205 FUO983178:FUO983205 GEK983178:GEK983205 GOG983178:GOG983205 GYC983178:GYC983205 HHY983178:HHY983205 HRU983178:HRU983205 IBQ983178:IBQ983205 ILM983178:ILM983205 IVI983178:IVI983205 JFE983178:JFE983205 JPA983178:JPA983205 JYW983178:JYW983205 KIS983178:KIS983205 KSO983178:KSO983205 LCK983178:LCK983205 LMG983178:LMG983205 LWC983178:LWC983205 MFY983178:MFY983205 MPU983178:MPU983205 MZQ983178:MZQ983205 NJM983178:NJM983205 NTI983178:NTI983205 ODE983178:ODE983205 ONA983178:ONA983205 OWW983178:OWW983205 PGS983178:PGS983205 PQO983178:PQO983205 QAK983178:QAK983205 QKG983178:QKG983205 QUC983178:QUC983205 RDY983178:RDY983205 RNU983178:RNU983205 RXQ983178:RXQ983205 SHM983178:SHM983205 SRI983178:SRI983205 TBE983178:TBE983205 TLA983178:TLA983205 TUW983178:TUW983205 UES983178:UES983205 UOO983178:UOO983205 UYK983178:UYK983205 VIG983178:VIG983205 VSC983178:VSC983205 WBY983178:WBY983205 WLU983178:WLU983205 WVQ983178:WVQ983205 C95:E113 IY95:JA113 SU95:SW113 ACQ95:ACS113 AMM95:AMO113 AWI95:AWK113 BGE95:BGG113 BQA95:BQC113 BZW95:BZY113 CJS95:CJU113 CTO95:CTQ113 DDK95:DDM113 DNG95:DNI113 DXC95:DXE113 EGY95:EHA113 EQU95:EQW113 FAQ95:FAS113 FKM95:FKO113 FUI95:FUK113 GEE95:GEG113 GOA95:GOC113 GXW95:GXY113 HHS95:HHU113 HRO95:HRQ113 IBK95:IBM113 ILG95:ILI113 IVC95:IVE113 JEY95:JFA113 JOU95:JOW113 JYQ95:JYS113 KIM95:KIO113 KSI95:KSK113 LCE95:LCG113 LMA95:LMC113 LVW95:LVY113 MFS95:MFU113 MPO95:MPQ113 MZK95:MZM113 NJG95:NJI113 NTC95:NTE113 OCY95:ODA113 OMU95:OMW113 OWQ95:OWS113 PGM95:PGO113 PQI95:PQK113 QAE95:QAG113 QKA95:QKC113 QTW95:QTY113 RDS95:RDU113 RNO95:RNQ113 RXK95:RXM113 SHG95:SHI113 SRC95:SRE113 TAY95:TBA113 TKU95:TKW113 TUQ95:TUS113 UEM95:UEO113 UOI95:UOK113 UYE95:UYG113 VIA95:VIC113 VRW95:VRY113 WBS95:WBU113 WLO95:WLQ113 WVK95:WVM113 C65631:E65649 IY65631:JA65649 SU65631:SW65649 ACQ65631:ACS65649 AMM65631:AMO65649 AWI65631:AWK65649 BGE65631:BGG65649 BQA65631:BQC65649 BZW65631:BZY65649 CJS65631:CJU65649 CTO65631:CTQ65649 DDK65631:DDM65649 DNG65631:DNI65649 DXC65631:DXE65649 EGY65631:EHA65649 EQU65631:EQW65649 FAQ65631:FAS65649 FKM65631:FKO65649 FUI65631:FUK65649 GEE65631:GEG65649 GOA65631:GOC65649 GXW65631:GXY65649 HHS65631:HHU65649 HRO65631:HRQ65649 IBK65631:IBM65649 ILG65631:ILI65649 IVC65631:IVE65649 JEY65631:JFA65649 JOU65631:JOW65649 JYQ65631:JYS65649 KIM65631:KIO65649 KSI65631:KSK65649 LCE65631:LCG65649 LMA65631:LMC65649 LVW65631:LVY65649 MFS65631:MFU65649 MPO65631:MPQ65649 MZK65631:MZM65649 NJG65631:NJI65649 NTC65631:NTE65649 OCY65631:ODA65649 OMU65631:OMW65649 OWQ65631:OWS65649 PGM65631:PGO65649 PQI65631:PQK65649 QAE65631:QAG65649 QKA65631:QKC65649 QTW65631:QTY65649 RDS65631:RDU65649 RNO65631:RNQ65649 RXK65631:RXM65649 SHG65631:SHI65649 SRC65631:SRE65649 TAY65631:TBA65649 TKU65631:TKW65649 TUQ65631:TUS65649 UEM65631:UEO65649 UOI65631:UOK65649 UYE65631:UYG65649 VIA65631:VIC65649 VRW65631:VRY65649 WBS65631:WBU65649 WLO65631:WLQ65649 WVK65631:WVM65649 C131167:E131185 IY131167:JA131185 SU131167:SW131185 ACQ131167:ACS131185 AMM131167:AMO131185 AWI131167:AWK131185 BGE131167:BGG131185 BQA131167:BQC131185 BZW131167:BZY131185 CJS131167:CJU131185 CTO131167:CTQ131185 DDK131167:DDM131185 DNG131167:DNI131185 DXC131167:DXE131185 EGY131167:EHA131185 EQU131167:EQW131185 FAQ131167:FAS131185 FKM131167:FKO131185 FUI131167:FUK131185 GEE131167:GEG131185 GOA131167:GOC131185 GXW131167:GXY131185 HHS131167:HHU131185 HRO131167:HRQ131185 IBK131167:IBM131185 ILG131167:ILI131185 IVC131167:IVE131185 JEY131167:JFA131185 JOU131167:JOW131185 JYQ131167:JYS131185 KIM131167:KIO131185 KSI131167:KSK131185 LCE131167:LCG131185 LMA131167:LMC131185 LVW131167:LVY131185 MFS131167:MFU131185 MPO131167:MPQ131185 MZK131167:MZM131185 NJG131167:NJI131185 NTC131167:NTE131185 OCY131167:ODA131185 OMU131167:OMW131185 OWQ131167:OWS131185 PGM131167:PGO131185 PQI131167:PQK131185 QAE131167:QAG131185 QKA131167:QKC131185 QTW131167:QTY131185 RDS131167:RDU131185 RNO131167:RNQ131185 RXK131167:RXM131185 SHG131167:SHI131185 SRC131167:SRE131185 TAY131167:TBA131185 TKU131167:TKW131185 TUQ131167:TUS131185 UEM131167:UEO131185 UOI131167:UOK131185 UYE131167:UYG131185 VIA131167:VIC131185 VRW131167:VRY131185 WBS131167:WBU131185 WLO131167:WLQ131185 WVK131167:WVM131185 C196703:E196721 IY196703:JA196721 SU196703:SW196721 ACQ196703:ACS196721 AMM196703:AMO196721 AWI196703:AWK196721 BGE196703:BGG196721 BQA196703:BQC196721 BZW196703:BZY196721 CJS196703:CJU196721 CTO196703:CTQ196721 DDK196703:DDM196721 DNG196703:DNI196721 DXC196703:DXE196721 EGY196703:EHA196721 EQU196703:EQW196721 FAQ196703:FAS196721 FKM196703:FKO196721 FUI196703:FUK196721 GEE196703:GEG196721 GOA196703:GOC196721 GXW196703:GXY196721 HHS196703:HHU196721 HRO196703:HRQ196721 IBK196703:IBM196721 ILG196703:ILI196721 IVC196703:IVE196721 JEY196703:JFA196721 JOU196703:JOW196721 JYQ196703:JYS196721 KIM196703:KIO196721 KSI196703:KSK196721 LCE196703:LCG196721 LMA196703:LMC196721 LVW196703:LVY196721 MFS196703:MFU196721 MPO196703:MPQ196721 MZK196703:MZM196721 NJG196703:NJI196721 NTC196703:NTE196721 OCY196703:ODA196721 OMU196703:OMW196721 OWQ196703:OWS196721 PGM196703:PGO196721 PQI196703:PQK196721 QAE196703:QAG196721 QKA196703:QKC196721 QTW196703:QTY196721 RDS196703:RDU196721 RNO196703:RNQ196721 RXK196703:RXM196721 SHG196703:SHI196721 SRC196703:SRE196721 TAY196703:TBA196721 TKU196703:TKW196721 TUQ196703:TUS196721 UEM196703:UEO196721 UOI196703:UOK196721 UYE196703:UYG196721 VIA196703:VIC196721 VRW196703:VRY196721 WBS196703:WBU196721 WLO196703:WLQ196721 WVK196703:WVM196721 C262239:E262257 IY262239:JA262257 SU262239:SW262257 ACQ262239:ACS262257 AMM262239:AMO262257 AWI262239:AWK262257 BGE262239:BGG262257 BQA262239:BQC262257 BZW262239:BZY262257 CJS262239:CJU262257 CTO262239:CTQ262257 DDK262239:DDM262257 DNG262239:DNI262257 DXC262239:DXE262257 EGY262239:EHA262257 EQU262239:EQW262257 FAQ262239:FAS262257 FKM262239:FKO262257 FUI262239:FUK262257 GEE262239:GEG262257 GOA262239:GOC262257 GXW262239:GXY262257 HHS262239:HHU262257 HRO262239:HRQ262257 IBK262239:IBM262257 ILG262239:ILI262257 IVC262239:IVE262257 JEY262239:JFA262257 JOU262239:JOW262257 JYQ262239:JYS262257 KIM262239:KIO262257 KSI262239:KSK262257 LCE262239:LCG262257 LMA262239:LMC262257 LVW262239:LVY262257 MFS262239:MFU262257 MPO262239:MPQ262257 MZK262239:MZM262257 NJG262239:NJI262257 NTC262239:NTE262257 OCY262239:ODA262257 OMU262239:OMW262257 OWQ262239:OWS262257 PGM262239:PGO262257 PQI262239:PQK262257 QAE262239:QAG262257 QKA262239:QKC262257 QTW262239:QTY262257 RDS262239:RDU262257 RNO262239:RNQ262257 RXK262239:RXM262257 SHG262239:SHI262257 SRC262239:SRE262257 TAY262239:TBA262257 TKU262239:TKW262257 TUQ262239:TUS262257 UEM262239:UEO262257 UOI262239:UOK262257 UYE262239:UYG262257 VIA262239:VIC262257 VRW262239:VRY262257 WBS262239:WBU262257 WLO262239:WLQ262257 WVK262239:WVM262257 C327775:E327793 IY327775:JA327793 SU327775:SW327793 ACQ327775:ACS327793 AMM327775:AMO327793 AWI327775:AWK327793 BGE327775:BGG327793 BQA327775:BQC327793 BZW327775:BZY327793 CJS327775:CJU327793 CTO327775:CTQ327793 DDK327775:DDM327793 DNG327775:DNI327793 DXC327775:DXE327793 EGY327775:EHA327793 EQU327775:EQW327793 FAQ327775:FAS327793 FKM327775:FKO327793 FUI327775:FUK327793 GEE327775:GEG327793 GOA327775:GOC327793 GXW327775:GXY327793 HHS327775:HHU327793 HRO327775:HRQ327793 IBK327775:IBM327793 ILG327775:ILI327793 IVC327775:IVE327793 JEY327775:JFA327793 JOU327775:JOW327793 JYQ327775:JYS327793 KIM327775:KIO327793 KSI327775:KSK327793 LCE327775:LCG327793 LMA327775:LMC327793 LVW327775:LVY327793 MFS327775:MFU327793 MPO327775:MPQ327793 MZK327775:MZM327793 NJG327775:NJI327793 NTC327775:NTE327793 OCY327775:ODA327793 OMU327775:OMW327793 OWQ327775:OWS327793 PGM327775:PGO327793 PQI327775:PQK327793 QAE327775:QAG327793 QKA327775:QKC327793 QTW327775:QTY327793 RDS327775:RDU327793 RNO327775:RNQ327793 RXK327775:RXM327793 SHG327775:SHI327793 SRC327775:SRE327793 TAY327775:TBA327793 TKU327775:TKW327793 TUQ327775:TUS327793 UEM327775:UEO327793 UOI327775:UOK327793 UYE327775:UYG327793 VIA327775:VIC327793 VRW327775:VRY327793 WBS327775:WBU327793 WLO327775:WLQ327793 WVK327775:WVM327793 C393311:E393329 IY393311:JA393329 SU393311:SW393329 ACQ393311:ACS393329 AMM393311:AMO393329 AWI393311:AWK393329 BGE393311:BGG393329 BQA393311:BQC393329 BZW393311:BZY393329 CJS393311:CJU393329 CTO393311:CTQ393329 DDK393311:DDM393329 DNG393311:DNI393329 DXC393311:DXE393329 EGY393311:EHA393329 EQU393311:EQW393329 FAQ393311:FAS393329 FKM393311:FKO393329 FUI393311:FUK393329 GEE393311:GEG393329 GOA393311:GOC393329 GXW393311:GXY393329 HHS393311:HHU393329 HRO393311:HRQ393329 IBK393311:IBM393329 ILG393311:ILI393329 IVC393311:IVE393329 JEY393311:JFA393329 JOU393311:JOW393329 JYQ393311:JYS393329 KIM393311:KIO393329 KSI393311:KSK393329 LCE393311:LCG393329 LMA393311:LMC393329 LVW393311:LVY393329 MFS393311:MFU393329 MPO393311:MPQ393329 MZK393311:MZM393329 NJG393311:NJI393329 NTC393311:NTE393329 OCY393311:ODA393329 OMU393311:OMW393329 OWQ393311:OWS393329 PGM393311:PGO393329 PQI393311:PQK393329 QAE393311:QAG393329 QKA393311:QKC393329 QTW393311:QTY393329 RDS393311:RDU393329 RNO393311:RNQ393329 RXK393311:RXM393329 SHG393311:SHI393329 SRC393311:SRE393329 TAY393311:TBA393329 TKU393311:TKW393329 TUQ393311:TUS393329 UEM393311:UEO393329 UOI393311:UOK393329 UYE393311:UYG393329 VIA393311:VIC393329 VRW393311:VRY393329 WBS393311:WBU393329 WLO393311:WLQ393329 WVK393311:WVM393329 C458847:E458865 IY458847:JA458865 SU458847:SW458865 ACQ458847:ACS458865 AMM458847:AMO458865 AWI458847:AWK458865 BGE458847:BGG458865 BQA458847:BQC458865 BZW458847:BZY458865 CJS458847:CJU458865 CTO458847:CTQ458865 DDK458847:DDM458865 DNG458847:DNI458865 DXC458847:DXE458865 EGY458847:EHA458865 EQU458847:EQW458865 FAQ458847:FAS458865 FKM458847:FKO458865 FUI458847:FUK458865 GEE458847:GEG458865 GOA458847:GOC458865 GXW458847:GXY458865 HHS458847:HHU458865 HRO458847:HRQ458865 IBK458847:IBM458865 ILG458847:ILI458865 IVC458847:IVE458865 JEY458847:JFA458865 JOU458847:JOW458865 JYQ458847:JYS458865 KIM458847:KIO458865 KSI458847:KSK458865 LCE458847:LCG458865 LMA458847:LMC458865 LVW458847:LVY458865 MFS458847:MFU458865 MPO458847:MPQ458865 MZK458847:MZM458865 NJG458847:NJI458865 NTC458847:NTE458865 OCY458847:ODA458865 OMU458847:OMW458865 OWQ458847:OWS458865 PGM458847:PGO458865 PQI458847:PQK458865 QAE458847:QAG458865 QKA458847:QKC458865 QTW458847:QTY458865 RDS458847:RDU458865 RNO458847:RNQ458865 RXK458847:RXM458865 SHG458847:SHI458865 SRC458847:SRE458865 TAY458847:TBA458865 TKU458847:TKW458865 TUQ458847:TUS458865 UEM458847:UEO458865 UOI458847:UOK458865 UYE458847:UYG458865 VIA458847:VIC458865 VRW458847:VRY458865 WBS458847:WBU458865 WLO458847:WLQ458865 WVK458847:WVM458865 C524383:E524401 IY524383:JA524401 SU524383:SW524401 ACQ524383:ACS524401 AMM524383:AMO524401 AWI524383:AWK524401 BGE524383:BGG524401 BQA524383:BQC524401 BZW524383:BZY524401 CJS524383:CJU524401 CTO524383:CTQ524401 DDK524383:DDM524401 DNG524383:DNI524401 DXC524383:DXE524401 EGY524383:EHA524401 EQU524383:EQW524401 FAQ524383:FAS524401 FKM524383:FKO524401 FUI524383:FUK524401 GEE524383:GEG524401 GOA524383:GOC524401 GXW524383:GXY524401 HHS524383:HHU524401 HRO524383:HRQ524401 IBK524383:IBM524401 ILG524383:ILI524401 IVC524383:IVE524401 JEY524383:JFA524401 JOU524383:JOW524401 JYQ524383:JYS524401 KIM524383:KIO524401 KSI524383:KSK524401 LCE524383:LCG524401 LMA524383:LMC524401 LVW524383:LVY524401 MFS524383:MFU524401 MPO524383:MPQ524401 MZK524383:MZM524401 NJG524383:NJI524401 NTC524383:NTE524401 OCY524383:ODA524401 OMU524383:OMW524401 OWQ524383:OWS524401 PGM524383:PGO524401 PQI524383:PQK524401 QAE524383:QAG524401 QKA524383:QKC524401 QTW524383:QTY524401 RDS524383:RDU524401 RNO524383:RNQ524401 RXK524383:RXM524401 SHG524383:SHI524401 SRC524383:SRE524401 TAY524383:TBA524401 TKU524383:TKW524401 TUQ524383:TUS524401 UEM524383:UEO524401 UOI524383:UOK524401 UYE524383:UYG524401 VIA524383:VIC524401 VRW524383:VRY524401 WBS524383:WBU524401 WLO524383:WLQ524401 WVK524383:WVM524401 C589919:E589937 IY589919:JA589937 SU589919:SW589937 ACQ589919:ACS589937 AMM589919:AMO589937 AWI589919:AWK589937 BGE589919:BGG589937 BQA589919:BQC589937 BZW589919:BZY589937 CJS589919:CJU589937 CTO589919:CTQ589937 DDK589919:DDM589937 DNG589919:DNI589937 DXC589919:DXE589937 EGY589919:EHA589937 EQU589919:EQW589937 FAQ589919:FAS589937 FKM589919:FKO589937 FUI589919:FUK589937 GEE589919:GEG589937 GOA589919:GOC589937 GXW589919:GXY589937 HHS589919:HHU589937 HRO589919:HRQ589937 IBK589919:IBM589937 ILG589919:ILI589937 IVC589919:IVE589937 JEY589919:JFA589937 JOU589919:JOW589937 JYQ589919:JYS589937 KIM589919:KIO589937 KSI589919:KSK589937 LCE589919:LCG589937 LMA589919:LMC589937 LVW589919:LVY589937 MFS589919:MFU589937 MPO589919:MPQ589937 MZK589919:MZM589937 NJG589919:NJI589937 NTC589919:NTE589937 OCY589919:ODA589937 OMU589919:OMW589937 OWQ589919:OWS589937 PGM589919:PGO589937 PQI589919:PQK589937 QAE589919:QAG589937 QKA589919:QKC589937 QTW589919:QTY589937 RDS589919:RDU589937 RNO589919:RNQ589937 RXK589919:RXM589937 SHG589919:SHI589937 SRC589919:SRE589937 TAY589919:TBA589937 TKU589919:TKW589937 TUQ589919:TUS589937 UEM589919:UEO589937 UOI589919:UOK589937 UYE589919:UYG589937 VIA589919:VIC589937 VRW589919:VRY589937 WBS589919:WBU589937 WLO589919:WLQ589937 WVK589919:WVM589937 C655455:E655473 IY655455:JA655473 SU655455:SW655473 ACQ655455:ACS655473 AMM655455:AMO655473 AWI655455:AWK655473 BGE655455:BGG655473 BQA655455:BQC655473 BZW655455:BZY655473 CJS655455:CJU655473 CTO655455:CTQ655473 DDK655455:DDM655473 DNG655455:DNI655473 DXC655455:DXE655473 EGY655455:EHA655473 EQU655455:EQW655473 FAQ655455:FAS655473 FKM655455:FKO655473 FUI655455:FUK655473 GEE655455:GEG655473 GOA655455:GOC655473 GXW655455:GXY655473 HHS655455:HHU655473 HRO655455:HRQ655473 IBK655455:IBM655473 ILG655455:ILI655473 IVC655455:IVE655473 JEY655455:JFA655473 JOU655455:JOW655473 JYQ655455:JYS655473 KIM655455:KIO655473 KSI655455:KSK655473 LCE655455:LCG655473 LMA655455:LMC655473 LVW655455:LVY655473 MFS655455:MFU655473 MPO655455:MPQ655473 MZK655455:MZM655473 NJG655455:NJI655473 NTC655455:NTE655473 OCY655455:ODA655473 OMU655455:OMW655473 OWQ655455:OWS655473 PGM655455:PGO655473 PQI655455:PQK655473 QAE655455:QAG655473 QKA655455:QKC655473 QTW655455:QTY655473 RDS655455:RDU655473 RNO655455:RNQ655473 RXK655455:RXM655473 SHG655455:SHI655473 SRC655455:SRE655473 TAY655455:TBA655473 TKU655455:TKW655473 TUQ655455:TUS655473 UEM655455:UEO655473 UOI655455:UOK655473 UYE655455:UYG655473 VIA655455:VIC655473 VRW655455:VRY655473 WBS655455:WBU655473 WLO655455:WLQ655473 WVK655455:WVM655473 C720991:E721009 IY720991:JA721009 SU720991:SW721009 ACQ720991:ACS721009 AMM720991:AMO721009 AWI720991:AWK721009 BGE720991:BGG721009 BQA720991:BQC721009 BZW720991:BZY721009 CJS720991:CJU721009 CTO720991:CTQ721009 DDK720991:DDM721009 DNG720991:DNI721009 DXC720991:DXE721009 EGY720991:EHA721009 EQU720991:EQW721009 FAQ720991:FAS721009 FKM720991:FKO721009 FUI720991:FUK721009 GEE720991:GEG721009 GOA720991:GOC721009 GXW720991:GXY721009 HHS720991:HHU721009 HRO720991:HRQ721009 IBK720991:IBM721009 ILG720991:ILI721009 IVC720991:IVE721009 JEY720991:JFA721009 JOU720991:JOW721009 JYQ720991:JYS721009 KIM720991:KIO721009 KSI720991:KSK721009 LCE720991:LCG721009 LMA720991:LMC721009 LVW720991:LVY721009 MFS720991:MFU721009 MPO720991:MPQ721009 MZK720991:MZM721009 NJG720991:NJI721009 NTC720991:NTE721009 OCY720991:ODA721009 OMU720991:OMW721009 OWQ720991:OWS721009 PGM720991:PGO721009 PQI720991:PQK721009 QAE720991:QAG721009 QKA720991:QKC721009 QTW720991:QTY721009 RDS720991:RDU721009 RNO720991:RNQ721009 RXK720991:RXM721009 SHG720991:SHI721009 SRC720991:SRE721009 TAY720991:TBA721009 TKU720991:TKW721009 TUQ720991:TUS721009 UEM720991:UEO721009 UOI720991:UOK721009 UYE720991:UYG721009 VIA720991:VIC721009 VRW720991:VRY721009 WBS720991:WBU721009 WLO720991:WLQ721009 WVK720991:WVM721009 C786527:E786545 IY786527:JA786545 SU786527:SW786545 ACQ786527:ACS786545 AMM786527:AMO786545 AWI786527:AWK786545 BGE786527:BGG786545 BQA786527:BQC786545 BZW786527:BZY786545 CJS786527:CJU786545 CTO786527:CTQ786545 DDK786527:DDM786545 DNG786527:DNI786545 DXC786527:DXE786545 EGY786527:EHA786545 EQU786527:EQW786545 FAQ786527:FAS786545 FKM786527:FKO786545 FUI786527:FUK786545 GEE786527:GEG786545 GOA786527:GOC786545 GXW786527:GXY786545 HHS786527:HHU786545 HRO786527:HRQ786545 IBK786527:IBM786545 ILG786527:ILI786545 IVC786527:IVE786545 JEY786527:JFA786545 JOU786527:JOW786545 JYQ786527:JYS786545 KIM786527:KIO786545 KSI786527:KSK786545 LCE786527:LCG786545 LMA786527:LMC786545 LVW786527:LVY786545 MFS786527:MFU786545 MPO786527:MPQ786545 MZK786527:MZM786545 NJG786527:NJI786545 NTC786527:NTE786545 OCY786527:ODA786545 OMU786527:OMW786545 OWQ786527:OWS786545 PGM786527:PGO786545 PQI786527:PQK786545 QAE786527:QAG786545 QKA786527:QKC786545 QTW786527:QTY786545 RDS786527:RDU786545 RNO786527:RNQ786545 RXK786527:RXM786545 SHG786527:SHI786545 SRC786527:SRE786545 TAY786527:TBA786545 TKU786527:TKW786545 TUQ786527:TUS786545 UEM786527:UEO786545 UOI786527:UOK786545 UYE786527:UYG786545 VIA786527:VIC786545 VRW786527:VRY786545 WBS786527:WBU786545 WLO786527:WLQ786545 WVK786527:WVM786545 C852063:E852081 IY852063:JA852081 SU852063:SW852081 ACQ852063:ACS852081 AMM852063:AMO852081 AWI852063:AWK852081 BGE852063:BGG852081 BQA852063:BQC852081 BZW852063:BZY852081 CJS852063:CJU852081 CTO852063:CTQ852081 DDK852063:DDM852081 DNG852063:DNI852081 DXC852063:DXE852081 EGY852063:EHA852081 EQU852063:EQW852081 FAQ852063:FAS852081 FKM852063:FKO852081 FUI852063:FUK852081 GEE852063:GEG852081 GOA852063:GOC852081 GXW852063:GXY852081 HHS852063:HHU852081 HRO852063:HRQ852081 IBK852063:IBM852081 ILG852063:ILI852081 IVC852063:IVE852081 JEY852063:JFA852081 JOU852063:JOW852081 JYQ852063:JYS852081 KIM852063:KIO852081 KSI852063:KSK852081 LCE852063:LCG852081 LMA852063:LMC852081 LVW852063:LVY852081 MFS852063:MFU852081 MPO852063:MPQ852081 MZK852063:MZM852081 NJG852063:NJI852081 NTC852063:NTE852081 OCY852063:ODA852081 OMU852063:OMW852081 OWQ852063:OWS852081 PGM852063:PGO852081 PQI852063:PQK852081 QAE852063:QAG852081 QKA852063:QKC852081 QTW852063:QTY852081 RDS852063:RDU852081 RNO852063:RNQ852081 RXK852063:RXM852081 SHG852063:SHI852081 SRC852063:SRE852081 TAY852063:TBA852081 TKU852063:TKW852081 TUQ852063:TUS852081 UEM852063:UEO852081 UOI852063:UOK852081 UYE852063:UYG852081 VIA852063:VIC852081 VRW852063:VRY852081 WBS852063:WBU852081 WLO852063:WLQ852081 WVK852063:WVM852081 C917599:E917617 IY917599:JA917617 SU917599:SW917617 ACQ917599:ACS917617 AMM917599:AMO917617 AWI917599:AWK917617 BGE917599:BGG917617 BQA917599:BQC917617 BZW917599:BZY917617 CJS917599:CJU917617 CTO917599:CTQ917617 DDK917599:DDM917617 DNG917599:DNI917617 DXC917599:DXE917617 EGY917599:EHA917617 EQU917599:EQW917617 FAQ917599:FAS917617 FKM917599:FKO917617 FUI917599:FUK917617 GEE917599:GEG917617 GOA917599:GOC917617 GXW917599:GXY917617 HHS917599:HHU917617 HRO917599:HRQ917617 IBK917599:IBM917617 ILG917599:ILI917617 IVC917599:IVE917617 JEY917599:JFA917617 JOU917599:JOW917617 JYQ917599:JYS917617 KIM917599:KIO917617 KSI917599:KSK917617 LCE917599:LCG917617 LMA917599:LMC917617 LVW917599:LVY917617 MFS917599:MFU917617 MPO917599:MPQ917617 MZK917599:MZM917617 NJG917599:NJI917617 NTC917599:NTE917617 OCY917599:ODA917617 OMU917599:OMW917617 OWQ917599:OWS917617 PGM917599:PGO917617 PQI917599:PQK917617 QAE917599:QAG917617 QKA917599:QKC917617 QTW917599:QTY917617 RDS917599:RDU917617 RNO917599:RNQ917617 RXK917599:RXM917617 SHG917599:SHI917617 SRC917599:SRE917617 TAY917599:TBA917617 TKU917599:TKW917617 TUQ917599:TUS917617 UEM917599:UEO917617 UOI917599:UOK917617 UYE917599:UYG917617 VIA917599:VIC917617 VRW917599:VRY917617 WBS917599:WBU917617 WLO917599:WLQ917617 WVK917599:WVM917617 C983135:E983153 IY983135:JA983153 SU983135:SW983153 ACQ983135:ACS983153 AMM983135:AMO983153 AWI983135:AWK983153 BGE983135:BGG983153 BQA983135:BQC983153 BZW983135:BZY983153 CJS983135:CJU983153 CTO983135:CTQ983153 DDK983135:DDM983153 DNG983135:DNI983153 DXC983135:DXE983153 EGY983135:EHA983153 EQU983135:EQW983153 FAQ983135:FAS983153 FKM983135:FKO983153 FUI983135:FUK983153 GEE983135:GEG983153 GOA983135:GOC983153 GXW983135:GXY983153 HHS983135:HHU983153 HRO983135:HRQ983153 IBK983135:IBM983153 ILG983135:ILI983153 IVC983135:IVE983153 JEY983135:JFA983153 JOU983135:JOW983153 JYQ983135:JYS983153 KIM983135:KIO983153 KSI983135:KSK983153 LCE983135:LCG983153 LMA983135:LMC983153 LVW983135:LVY983153 MFS983135:MFU983153 MPO983135:MPQ983153 MZK983135:MZM983153 NJG983135:NJI983153 NTC983135:NTE983153 OCY983135:ODA983153 OMU983135:OMW983153 OWQ983135:OWS983153 PGM983135:PGO983153 PQI983135:PQK983153 QAE983135:QAG983153 QKA983135:QKC983153 QTW983135:QTY983153 RDS983135:RDU983153 RNO983135:RNQ983153 RXK983135:RXM983153 SHG983135:SHI983153 SRC983135:SRE983153 TAY983135:TBA983153 TKU983135:TKW983153 TUQ983135:TUS983153 UEM983135:UEO983153 UOI983135:UOK983153 UYE983135:UYG983153 VIA983135:VIC983153 VRW983135:VRY983153 WBS983135:WBU983153 WLO983135:WLQ983153 WVK983135:WVM983153 C121:D160 IY121:IZ160 SU121:SV160 ACQ121:ACR160 AMM121:AMN160 AWI121:AWJ160 BGE121:BGF160 BQA121:BQB160 BZW121:BZX160 CJS121:CJT160 CTO121:CTP160 DDK121:DDL160 DNG121:DNH160 DXC121:DXD160 EGY121:EGZ160 EQU121:EQV160 FAQ121:FAR160 FKM121:FKN160 FUI121:FUJ160 GEE121:GEF160 GOA121:GOB160 GXW121:GXX160 HHS121:HHT160 HRO121:HRP160 IBK121:IBL160 ILG121:ILH160 IVC121:IVD160 JEY121:JEZ160 JOU121:JOV160 JYQ121:JYR160 KIM121:KIN160 KSI121:KSJ160 LCE121:LCF160 LMA121:LMB160 LVW121:LVX160 MFS121:MFT160 MPO121:MPP160 MZK121:MZL160 NJG121:NJH160 NTC121:NTD160 OCY121:OCZ160 OMU121:OMV160 OWQ121:OWR160 PGM121:PGN160 PQI121:PQJ160 QAE121:QAF160 QKA121:QKB160 QTW121:QTX160 RDS121:RDT160 RNO121:RNP160 RXK121:RXL160 SHG121:SHH160 SRC121:SRD160 TAY121:TAZ160 TKU121:TKV160 TUQ121:TUR160 UEM121:UEN160 UOI121:UOJ160 UYE121:UYF160 VIA121:VIB160 VRW121:VRX160 WBS121:WBT160 WLO121:WLP160 WVK121:WVL160 C65657:D65696 IY65657:IZ65696 SU65657:SV65696 ACQ65657:ACR65696 AMM65657:AMN65696 AWI65657:AWJ65696 BGE65657:BGF65696 BQA65657:BQB65696 BZW65657:BZX65696 CJS65657:CJT65696 CTO65657:CTP65696 DDK65657:DDL65696 DNG65657:DNH65696 DXC65657:DXD65696 EGY65657:EGZ65696 EQU65657:EQV65696 FAQ65657:FAR65696 FKM65657:FKN65696 FUI65657:FUJ65696 GEE65657:GEF65696 GOA65657:GOB65696 GXW65657:GXX65696 HHS65657:HHT65696 HRO65657:HRP65696 IBK65657:IBL65696 ILG65657:ILH65696 IVC65657:IVD65696 JEY65657:JEZ65696 JOU65657:JOV65696 JYQ65657:JYR65696 KIM65657:KIN65696 KSI65657:KSJ65696 LCE65657:LCF65696 LMA65657:LMB65696 LVW65657:LVX65696 MFS65657:MFT65696 MPO65657:MPP65696 MZK65657:MZL65696 NJG65657:NJH65696 NTC65657:NTD65696 OCY65657:OCZ65696 OMU65657:OMV65696 OWQ65657:OWR65696 PGM65657:PGN65696 PQI65657:PQJ65696 QAE65657:QAF65696 QKA65657:QKB65696 QTW65657:QTX65696 RDS65657:RDT65696 RNO65657:RNP65696 RXK65657:RXL65696 SHG65657:SHH65696 SRC65657:SRD65696 TAY65657:TAZ65696 TKU65657:TKV65696 TUQ65657:TUR65696 UEM65657:UEN65696 UOI65657:UOJ65696 UYE65657:UYF65696 VIA65657:VIB65696 VRW65657:VRX65696 WBS65657:WBT65696 WLO65657:WLP65696 WVK65657:WVL65696 C131193:D131232 IY131193:IZ131232 SU131193:SV131232 ACQ131193:ACR131232 AMM131193:AMN131232 AWI131193:AWJ131232 BGE131193:BGF131232 BQA131193:BQB131232 BZW131193:BZX131232 CJS131193:CJT131232 CTO131193:CTP131232 DDK131193:DDL131232 DNG131193:DNH131232 DXC131193:DXD131232 EGY131193:EGZ131232 EQU131193:EQV131232 FAQ131193:FAR131232 FKM131193:FKN131232 FUI131193:FUJ131232 GEE131193:GEF131232 GOA131193:GOB131232 GXW131193:GXX131232 HHS131193:HHT131232 HRO131193:HRP131232 IBK131193:IBL131232 ILG131193:ILH131232 IVC131193:IVD131232 JEY131193:JEZ131232 JOU131193:JOV131232 JYQ131193:JYR131232 KIM131193:KIN131232 KSI131193:KSJ131232 LCE131193:LCF131232 LMA131193:LMB131232 LVW131193:LVX131232 MFS131193:MFT131232 MPO131193:MPP131232 MZK131193:MZL131232 NJG131193:NJH131232 NTC131193:NTD131232 OCY131193:OCZ131232 OMU131193:OMV131232 OWQ131193:OWR131232 PGM131193:PGN131232 PQI131193:PQJ131232 QAE131193:QAF131232 QKA131193:QKB131232 QTW131193:QTX131232 RDS131193:RDT131232 RNO131193:RNP131232 RXK131193:RXL131232 SHG131193:SHH131232 SRC131193:SRD131232 TAY131193:TAZ131232 TKU131193:TKV131232 TUQ131193:TUR131232 UEM131193:UEN131232 UOI131193:UOJ131232 UYE131193:UYF131232 VIA131193:VIB131232 VRW131193:VRX131232 WBS131193:WBT131232 WLO131193:WLP131232 WVK131193:WVL131232 C196729:D196768 IY196729:IZ196768 SU196729:SV196768 ACQ196729:ACR196768 AMM196729:AMN196768 AWI196729:AWJ196768 BGE196729:BGF196768 BQA196729:BQB196768 BZW196729:BZX196768 CJS196729:CJT196768 CTO196729:CTP196768 DDK196729:DDL196768 DNG196729:DNH196768 DXC196729:DXD196768 EGY196729:EGZ196768 EQU196729:EQV196768 FAQ196729:FAR196768 FKM196729:FKN196768 FUI196729:FUJ196768 GEE196729:GEF196768 GOA196729:GOB196768 GXW196729:GXX196768 HHS196729:HHT196768 HRO196729:HRP196768 IBK196729:IBL196768 ILG196729:ILH196768 IVC196729:IVD196768 JEY196729:JEZ196768 JOU196729:JOV196768 JYQ196729:JYR196768 KIM196729:KIN196768 KSI196729:KSJ196768 LCE196729:LCF196768 LMA196729:LMB196768 LVW196729:LVX196768 MFS196729:MFT196768 MPO196729:MPP196768 MZK196729:MZL196768 NJG196729:NJH196768 NTC196729:NTD196768 OCY196729:OCZ196768 OMU196729:OMV196768 OWQ196729:OWR196768 PGM196729:PGN196768 PQI196729:PQJ196768 QAE196729:QAF196768 QKA196729:QKB196768 QTW196729:QTX196768 RDS196729:RDT196768 RNO196729:RNP196768 RXK196729:RXL196768 SHG196729:SHH196768 SRC196729:SRD196768 TAY196729:TAZ196768 TKU196729:TKV196768 TUQ196729:TUR196768 UEM196729:UEN196768 UOI196729:UOJ196768 UYE196729:UYF196768 VIA196729:VIB196768 VRW196729:VRX196768 WBS196729:WBT196768 WLO196729:WLP196768 WVK196729:WVL196768 C262265:D262304 IY262265:IZ262304 SU262265:SV262304 ACQ262265:ACR262304 AMM262265:AMN262304 AWI262265:AWJ262304 BGE262265:BGF262304 BQA262265:BQB262304 BZW262265:BZX262304 CJS262265:CJT262304 CTO262265:CTP262304 DDK262265:DDL262304 DNG262265:DNH262304 DXC262265:DXD262304 EGY262265:EGZ262304 EQU262265:EQV262304 FAQ262265:FAR262304 FKM262265:FKN262304 FUI262265:FUJ262304 GEE262265:GEF262304 GOA262265:GOB262304 GXW262265:GXX262304 HHS262265:HHT262304 HRO262265:HRP262304 IBK262265:IBL262304 ILG262265:ILH262304 IVC262265:IVD262304 JEY262265:JEZ262304 JOU262265:JOV262304 JYQ262265:JYR262304 KIM262265:KIN262304 KSI262265:KSJ262304 LCE262265:LCF262304 LMA262265:LMB262304 LVW262265:LVX262304 MFS262265:MFT262304 MPO262265:MPP262304 MZK262265:MZL262304 NJG262265:NJH262304 NTC262265:NTD262304 OCY262265:OCZ262304 OMU262265:OMV262304 OWQ262265:OWR262304 PGM262265:PGN262304 PQI262265:PQJ262304 QAE262265:QAF262304 QKA262265:QKB262304 QTW262265:QTX262304 RDS262265:RDT262304 RNO262265:RNP262304 RXK262265:RXL262304 SHG262265:SHH262304 SRC262265:SRD262304 TAY262265:TAZ262304 TKU262265:TKV262304 TUQ262265:TUR262304 UEM262265:UEN262304 UOI262265:UOJ262304 UYE262265:UYF262304 VIA262265:VIB262304 VRW262265:VRX262304 WBS262265:WBT262304 WLO262265:WLP262304 WVK262265:WVL262304 C327801:D327840 IY327801:IZ327840 SU327801:SV327840 ACQ327801:ACR327840 AMM327801:AMN327840 AWI327801:AWJ327840 BGE327801:BGF327840 BQA327801:BQB327840 BZW327801:BZX327840 CJS327801:CJT327840 CTO327801:CTP327840 DDK327801:DDL327840 DNG327801:DNH327840 DXC327801:DXD327840 EGY327801:EGZ327840 EQU327801:EQV327840 FAQ327801:FAR327840 FKM327801:FKN327840 FUI327801:FUJ327840 GEE327801:GEF327840 GOA327801:GOB327840 GXW327801:GXX327840 HHS327801:HHT327840 HRO327801:HRP327840 IBK327801:IBL327840 ILG327801:ILH327840 IVC327801:IVD327840 JEY327801:JEZ327840 JOU327801:JOV327840 JYQ327801:JYR327840 KIM327801:KIN327840 KSI327801:KSJ327840 LCE327801:LCF327840 LMA327801:LMB327840 LVW327801:LVX327840 MFS327801:MFT327840 MPO327801:MPP327840 MZK327801:MZL327840 NJG327801:NJH327840 NTC327801:NTD327840 OCY327801:OCZ327840 OMU327801:OMV327840 OWQ327801:OWR327840 PGM327801:PGN327840 PQI327801:PQJ327840 QAE327801:QAF327840 QKA327801:QKB327840 QTW327801:QTX327840 RDS327801:RDT327840 RNO327801:RNP327840 RXK327801:RXL327840 SHG327801:SHH327840 SRC327801:SRD327840 TAY327801:TAZ327840 TKU327801:TKV327840 TUQ327801:TUR327840 UEM327801:UEN327840 UOI327801:UOJ327840 UYE327801:UYF327840 VIA327801:VIB327840 VRW327801:VRX327840 WBS327801:WBT327840 WLO327801:WLP327840 WVK327801:WVL327840 C393337:D393376 IY393337:IZ393376 SU393337:SV393376 ACQ393337:ACR393376 AMM393337:AMN393376 AWI393337:AWJ393376 BGE393337:BGF393376 BQA393337:BQB393376 BZW393337:BZX393376 CJS393337:CJT393376 CTO393337:CTP393376 DDK393337:DDL393376 DNG393337:DNH393376 DXC393337:DXD393376 EGY393337:EGZ393376 EQU393337:EQV393376 FAQ393337:FAR393376 FKM393337:FKN393376 FUI393337:FUJ393376 GEE393337:GEF393376 GOA393337:GOB393376 GXW393337:GXX393376 HHS393337:HHT393376 HRO393337:HRP393376 IBK393337:IBL393376 ILG393337:ILH393376 IVC393337:IVD393376 JEY393337:JEZ393376 JOU393337:JOV393376 JYQ393337:JYR393376 KIM393337:KIN393376 KSI393337:KSJ393376 LCE393337:LCF393376 LMA393337:LMB393376 LVW393337:LVX393376 MFS393337:MFT393376 MPO393337:MPP393376 MZK393337:MZL393376 NJG393337:NJH393376 NTC393337:NTD393376 OCY393337:OCZ393376 OMU393337:OMV393376 OWQ393337:OWR393376 PGM393337:PGN393376 PQI393337:PQJ393376 QAE393337:QAF393376 QKA393337:QKB393376 QTW393337:QTX393376 RDS393337:RDT393376 RNO393337:RNP393376 RXK393337:RXL393376 SHG393337:SHH393376 SRC393337:SRD393376 TAY393337:TAZ393376 TKU393337:TKV393376 TUQ393337:TUR393376 UEM393337:UEN393376 UOI393337:UOJ393376 UYE393337:UYF393376 VIA393337:VIB393376 VRW393337:VRX393376 WBS393337:WBT393376 WLO393337:WLP393376 WVK393337:WVL393376 C458873:D458912 IY458873:IZ458912 SU458873:SV458912 ACQ458873:ACR458912 AMM458873:AMN458912 AWI458873:AWJ458912 BGE458873:BGF458912 BQA458873:BQB458912 BZW458873:BZX458912 CJS458873:CJT458912 CTO458873:CTP458912 DDK458873:DDL458912 DNG458873:DNH458912 DXC458873:DXD458912 EGY458873:EGZ458912 EQU458873:EQV458912 FAQ458873:FAR458912 FKM458873:FKN458912 FUI458873:FUJ458912 GEE458873:GEF458912 GOA458873:GOB458912 GXW458873:GXX458912 HHS458873:HHT458912 HRO458873:HRP458912 IBK458873:IBL458912 ILG458873:ILH458912 IVC458873:IVD458912 JEY458873:JEZ458912 JOU458873:JOV458912 JYQ458873:JYR458912 KIM458873:KIN458912 KSI458873:KSJ458912 LCE458873:LCF458912 LMA458873:LMB458912 LVW458873:LVX458912 MFS458873:MFT458912 MPO458873:MPP458912 MZK458873:MZL458912 NJG458873:NJH458912 NTC458873:NTD458912 OCY458873:OCZ458912 OMU458873:OMV458912 OWQ458873:OWR458912 PGM458873:PGN458912 PQI458873:PQJ458912 QAE458873:QAF458912 QKA458873:QKB458912 QTW458873:QTX458912 RDS458873:RDT458912 RNO458873:RNP458912 RXK458873:RXL458912 SHG458873:SHH458912 SRC458873:SRD458912 TAY458873:TAZ458912 TKU458873:TKV458912 TUQ458873:TUR458912 UEM458873:UEN458912 UOI458873:UOJ458912 UYE458873:UYF458912 VIA458873:VIB458912 VRW458873:VRX458912 WBS458873:WBT458912 WLO458873:WLP458912 WVK458873:WVL458912 C524409:D524448 IY524409:IZ524448 SU524409:SV524448 ACQ524409:ACR524448 AMM524409:AMN524448 AWI524409:AWJ524448 BGE524409:BGF524448 BQA524409:BQB524448 BZW524409:BZX524448 CJS524409:CJT524448 CTO524409:CTP524448 DDK524409:DDL524448 DNG524409:DNH524448 DXC524409:DXD524448 EGY524409:EGZ524448 EQU524409:EQV524448 FAQ524409:FAR524448 FKM524409:FKN524448 FUI524409:FUJ524448 GEE524409:GEF524448 GOA524409:GOB524448 GXW524409:GXX524448 HHS524409:HHT524448 HRO524409:HRP524448 IBK524409:IBL524448 ILG524409:ILH524448 IVC524409:IVD524448 JEY524409:JEZ524448 JOU524409:JOV524448 JYQ524409:JYR524448 KIM524409:KIN524448 KSI524409:KSJ524448 LCE524409:LCF524448 LMA524409:LMB524448 LVW524409:LVX524448 MFS524409:MFT524448 MPO524409:MPP524448 MZK524409:MZL524448 NJG524409:NJH524448 NTC524409:NTD524448 OCY524409:OCZ524448 OMU524409:OMV524448 OWQ524409:OWR524448 PGM524409:PGN524448 PQI524409:PQJ524448 QAE524409:QAF524448 QKA524409:QKB524448 QTW524409:QTX524448 RDS524409:RDT524448 RNO524409:RNP524448 RXK524409:RXL524448 SHG524409:SHH524448 SRC524409:SRD524448 TAY524409:TAZ524448 TKU524409:TKV524448 TUQ524409:TUR524448 UEM524409:UEN524448 UOI524409:UOJ524448 UYE524409:UYF524448 VIA524409:VIB524448 VRW524409:VRX524448 WBS524409:WBT524448 WLO524409:WLP524448 WVK524409:WVL524448 C589945:D589984 IY589945:IZ589984 SU589945:SV589984 ACQ589945:ACR589984 AMM589945:AMN589984 AWI589945:AWJ589984 BGE589945:BGF589984 BQA589945:BQB589984 BZW589945:BZX589984 CJS589945:CJT589984 CTO589945:CTP589984 DDK589945:DDL589984 DNG589945:DNH589984 DXC589945:DXD589984 EGY589945:EGZ589984 EQU589945:EQV589984 FAQ589945:FAR589984 FKM589945:FKN589984 FUI589945:FUJ589984 GEE589945:GEF589984 GOA589945:GOB589984 GXW589945:GXX589984 HHS589945:HHT589984 HRO589945:HRP589984 IBK589945:IBL589984 ILG589945:ILH589984 IVC589945:IVD589984 JEY589945:JEZ589984 JOU589945:JOV589984 JYQ589945:JYR589984 KIM589945:KIN589984 KSI589945:KSJ589984 LCE589945:LCF589984 LMA589945:LMB589984 LVW589945:LVX589984 MFS589945:MFT589984 MPO589945:MPP589984 MZK589945:MZL589984 NJG589945:NJH589984 NTC589945:NTD589984 OCY589945:OCZ589984 OMU589945:OMV589984 OWQ589945:OWR589984 PGM589945:PGN589984 PQI589945:PQJ589984 QAE589945:QAF589984 QKA589945:QKB589984 QTW589945:QTX589984 RDS589945:RDT589984 RNO589945:RNP589984 RXK589945:RXL589984 SHG589945:SHH589984 SRC589945:SRD589984 TAY589945:TAZ589984 TKU589945:TKV589984 TUQ589945:TUR589984 UEM589945:UEN589984 UOI589945:UOJ589984 UYE589945:UYF589984 VIA589945:VIB589984 VRW589945:VRX589984 WBS589945:WBT589984 WLO589945:WLP589984 WVK589945:WVL589984 C655481:D655520 IY655481:IZ655520 SU655481:SV655520 ACQ655481:ACR655520 AMM655481:AMN655520 AWI655481:AWJ655520 BGE655481:BGF655520 BQA655481:BQB655520 BZW655481:BZX655520 CJS655481:CJT655520 CTO655481:CTP655520 DDK655481:DDL655520 DNG655481:DNH655520 DXC655481:DXD655520 EGY655481:EGZ655520 EQU655481:EQV655520 FAQ655481:FAR655520 FKM655481:FKN655520 FUI655481:FUJ655520 GEE655481:GEF655520 GOA655481:GOB655520 GXW655481:GXX655520 HHS655481:HHT655520 HRO655481:HRP655520 IBK655481:IBL655520 ILG655481:ILH655520 IVC655481:IVD655520 JEY655481:JEZ655520 JOU655481:JOV655520 JYQ655481:JYR655520 KIM655481:KIN655520 KSI655481:KSJ655520 LCE655481:LCF655520 LMA655481:LMB655520 LVW655481:LVX655520 MFS655481:MFT655520 MPO655481:MPP655520 MZK655481:MZL655520 NJG655481:NJH655520 NTC655481:NTD655520 OCY655481:OCZ655520 OMU655481:OMV655520 OWQ655481:OWR655520 PGM655481:PGN655520 PQI655481:PQJ655520 QAE655481:QAF655520 QKA655481:QKB655520 QTW655481:QTX655520 RDS655481:RDT655520 RNO655481:RNP655520 RXK655481:RXL655520 SHG655481:SHH655520 SRC655481:SRD655520 TAY655481:TAZ655520 TKU655481:TKV655520 TUQ655481:TUR655520 UEM655481:UEN655520 UOI655481:UOJ655520 UYE655481:UYF655520 VIA655481:VIB655520 VRW655481:VRX655520 WBS655481:WBT655520 WLO655481:WLP655520 WVK655481:WVL655520 C721017:D721056 IY721017:IZ721056 SU721017:SV721056 ACQ721017:ACR721056 AMM721017:AMN721056 AWI721017:AWJ721056 BGE721017:BGF721056 BQA721017:BQB721056 BZW721017:BZX721056 CJS721017:CJT721056 CTO721017:CTP721056 DDK721017:DDL721056 DNG721017:DNH721056 DXC721017:DXD721056 EGY721017:EGZ721056 EQU721017:EQV721056 FAQ721017:FAR721056 FKM721017:FKN721056 FUI721017:FUJ721056 GEE721017:GEF721056 GOA721017:GOB721056 GXW721017:GXX721056 HHS721017:HHT721056 HRO721017:HRP721056 IBK721017:IBL721056 ILG721017:ILH721056 IVC721017:IVD721056 JEY721017:JEZ721056 JOU721017:JOV721056 JYQ721017:JYR721056 KIM721017:KIN721056 KSI721017:KSJ721056 LCE721017:LCF721056 LMA721017:LMB721056 LVW721017:LVX721056 MFS721017:MFT721056 MPO721017:MPP721056 MZK721017:MZL721056 NJG721017:NJH721056 NTC721017:NTD721056 OCY721017:OCZ721056 OMU721017:OMV721056 OWQ721017:OWR721056 PGM721017:PGN721056 PQI721017:PQJ721056 QAE721017:QAF721056 QKA721017:QKB721056 QTW721017:QTX721056 RDS721017:RDT721056 RNO721017:RNP721056 RXK721017:RXL721056 SHG721017:SHH721056 SRC721017:SRD721056 TAY721017:TAZ721056 TKU721017:TKV721056 TUQ721017:TUR721056 UEM721017:UEN721056 UOI721017:UOJ721056 UYE721017:UYF721056 VIA721017:VIB721056 VRW721017:VRX721056 WBS721017:WBT721056 WLO721017:WLP721056 WVK721017:WVL721056 C786553:D786592 IY786553:IZ786592 SU786553:SV786592 ACQ786553:ACR786592 AMM786553:AMN786592 AWI786553:AWJ786592 BGE786553:BGF786592 BQA786553:BQB786592 BZW786553:BZX786592 CJS786553:CJT786592 CTO786553:CTP786592 DDK786553:DDL786592 DNG786553:DNH786592 DXC786553:DXD786592 EGY786553:EGZ786592 EQU786553:EQV786592 FAQ786553:FAR786592 FKM786553:FKN786592 FUI786553:FUJ786592 GEE786553:GEF786592 GOA786553:GOB786592 GXW786553:GXX786592 HHS786553:HHT786592 HRO786553:HRP786592 IBK786553:IBL786592 ILG786553:ILH786592 IVC786553:IVD786592 JEY786553:JEZ786592 JOU786553:JOV786592 JYQ786553:JYR786592 KIM786553:KIN786592 KSI786553:KSJ786592 LCE786553:LCF786592 LMA786553:LMB786592 LVW786553:LVX786592 MFS786553:MFT786592 MPO786553:MPP786592 MZK786553:MZL786592 NJG786553:NJH786592 NTC786553:NTD786592 OCY786553:OCZ786592 OMU786553:OMV786592 OWQ786553:OWR786592 PGM786553:PGN786592 PQI786553:PQJ786592 QAE786553:QAF786592 QKA786553:QKB786592 QTW786553:QTX786592 RDS786553:RDT786592 RNO786553:RNP786592 RXK786553:RXL786592 SHG786553:SHH786592 SRC786553:SRD786592 TAY786553:TAZ786592 TKU786553:TKV786592 TUQ786553:TUR786592 UEM786553:UEN786592 UOI786553:UOJ786592 UYE786553:UYF786592 VIA786553:VIB786592 VRW786553:VRX786592 WBS786553:WBT786592 WLO786553:WLP786592 WVK786553:WVL786592 C852089:D852128 IY852089:IZ852128 SU852089:SV852128 ACQ852089:ACR852128 AMM852089:AMN852128 AWI852089:AWJ852128 BGE852089:BGF852128 BQA852089:BQB852128 BZW852089:BZX852128 CJS852089:CJT852128 CTO852089:CTP852128 DDK852089:DDL852128 DNG852089:DNH852128 DXC852089:DXD852128 EGY852089:EGZ852128 EQU852089:EQV852128 FAQ852089:FAR852128 FKM852089:FKN852128 FUI852089:FUJ852128 GEE852089:GEF852128 GOA852089:GOB852128 GXW852089:GXX852128 HHS852089:HHT852128 HRO852089:HRP852128 IBK852089:IBL852128 ILG852089:ILH852128 IVC852089:IVD852128 JEY852089:JEZ852128 JOU852089:JOV852128 JYQ852089:JYR852128 KIM852089:KIN852128 KSI852089:KSJ852128 LCE852089:LCF852128 LMA852089:LMB852128 LVW852089:LVX852128 MFS852089:MFT852128 MPO852089:MPP852128 MZK852089:MZL852128 NJG852089:NJH852128 NTC852089:NTD852128 OCY852089:OCZ852128 OMU852089:OMV852128 OWQ852089:OWR852128 PGM852089:PGN852128 PQI852089:PQJ852128 QAE852089:QAF852128 QKA852089:QKB852128 QTW852089:QTX852128 RDS852089:RDT852128 RNO852089:RNP852128 RXK852089:RXL852128 SHG852089:SHH852128 SRC852089:SRD852128 TAY852089:TAZ852128 TKU852089:TKV852128 TUQ852089:TUR852128 UEM852089:UEN852128 UOI852089:UOJ852128 UYE852089:UYF852128 VIA852089:VIB852128 VRW852089:VRX852128 WBS852089:WBT852128 WLO852089:WLP852128 WVK852089:WVL852128 C917625:D917664 IY917625:IZ917664 SU917625:SV917664 ACQ917625:ACR917664 AMM917625:AMN917664 AWI917625:AWJ917664 BGE917625:BGF917664 BQA917625:BQB917664 BZW917625:BZX917664 CJS917625:CJT917664 CTO917625:CTP917664 DDK917625:DDL917664 DNG917625:DNH917664 DXC917625:DXD917664 EGY917625:EGZ917664 EQU917625:EQV917664 FAQ917625:FAR917664 FKM917625:FKN917664 FUI917625:FUJ917664 GEE917625:GEF917664 GOA917625:GOB917664 GXW917625:GXX917664 HHS917625:HHT917664 HRO917625:HRP917664 IBK917625:IBL917664 ILG917625:ILH917664 IVC917625:IVD917664 JEY917625:JEZ917664 JOU917625:JOV917664 JYQ917625:JYR917664 KIM917625:KIN917664 KSI917625:KSJ917664 LCE917625:LCF917664 LMA917625:LMB917664 LVW917625:LVX917664 MFS917625:MFT917664 MPO917625:MPP917664 MZK917625:MZL917664 NJG917625:NJH917664 NTC917625:NTD917664 OCY917625:OCZ917664 OMU917625:OMV917664 OWQ917625:OWR917664 PGM917625:PGN917664 PQI917625:PQJ917664 QAE917625:QAF917664 QKA917625:QKB917664 QTW917625:QTX917664 RDS917625:RDT917664 RNO917625:RNP917664 RXK917625:RXL917664 SHG917625:SHH917664 SRC917625:SRD917664 TAY917625:TAZ917664 TKU917625:TKV917664 TUQ917625:TUR917664 UEM917625:UEN917664 UOI917625:UOJ917664 UYE917625:UYF917664 VIA917625:VIB917664 VRW917625:VRX917664 WBS917625:WBT917664 WLO917625:WLP917664 WVK917625:WVL917664 C983161:D983200 IY983161:IZ983200 SU983161:SV983200 ACQ983161:ACR983200 AMM983161:AMN983200 AWI983161:AWJ983200 BGE983161:BGF983200 BQA983161:BQB983200 BZW983161:BZX983200 CJS983161:CJT983200 CTO983161:CTP983200 DDK983161:DDL983200 DNG983161:DNH983200 DXC983161:DXD983200 EGY983161:EGZ983200 EQU983161:EQV983200 FAQ983161:FAR983200 FKM983161:FKN983200 FUI983161:FUJ983200 GEE983161:GEF983200 GOA983161:GOB983200 GXW983161:GXX983200 HHS983161:HHT983200 HRO983161:HRP983200 IBK983161:IBL983200 ILG983161:ILH983200 IVC983161:IVD983200 JEY983161:JEZ983200 JOU983161:JOV983200 JYQ983161:JYR983200 KIM983161:KIN983200 KSI983161:KSJ983200 LCE983161:LCF983200 LMA983161:LMB983200 LVW983161:LVX983200 MFS983161:MFT983200 MPO983161:MPP983200 MZK983161:MZL983200 NJG983161:NJH983200 NTC983161:NTD983200 OCY983161:OCZ983200 OMU983161:OMV983200 OWQ983161:OWR983200 PGM983161:PGN983200 PQI983161:PQJ983200 QAE983161:QAF983200 QKA983161:QKB983200 QTW983161:QTX983200 RDS983161:RDT983200 RNO983161:RNP983200 RXK983161:RXL983200 SHG983161:SHH983200 SRC983161:SRD983200 TAY983161:TAZ983200 TKU983161:TKV983200 TUQ983161:TUR983200 UEM983161:UEN983200 UOI983161:UOJ983200 UYE983161:UYF983200 VIA983161:VIB983200 VRW983161:VRX983200 WBS983161:WBT983200 WLO983161:WLP983200 WVK983161:WVL983200 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 C116:Y118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Y119:Y65536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M1:Y115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AB1:AW114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E121:H65536 JA121:JD65536 SW121:SZ65536 ACS121:ACV65536 AMO121:AMR65536 AWK121:AWN65536 BGG121:BGJ65536 BQC121:BQF65536 BZY121:CAB65536 CJU121:CJX65536 CTQ121:CTT65536 DDM121:DDP65536 DNI121:DNL65536 DXE121:DXH65536 EHA121:EHD65536 EQW121:EQZ65536 FAS121:FAV65536 FKO121:FKR65536 FUK121:FUN65536 GEG121:GEJ65536 GOC121:GOF65536 GXY121:GYB65536 HHU121:HHX65536 HRQ121:HRT65536 IBM121:IBP65536 ILI121:ILL65536 IVE121:IVH65536 JFA121:JFD65536 JOW121:JOZ65536 JYS121:JYV65536 KIO121:KIR65536 KSK121:KSN65536 LCG121:LCJ65536 LMC121:LMF65536 LVY121:LWB65536 MFU121:MFX65536 MPQ121:MPT65536 MZM121:MZP65536 NJI121:NJL65536 NTE121:NTH65536 ODA121:ODD65536 OMW121:OMZ65536 OWS121:OWV65536 PGO121:PGR65536 PQK121:PQN65536 QAG121:QAJ65536 QKC121:QKF65536 QTY121:QUB65536 RDU121:RDX65536 RNQ121:RNT65536 RXM121:RXP65536 SHI121:SHL65536 SRE121:SRH65536 TBA121:TBD65536 TKW121:TKZ65536 TUS121:TUV65536 UEO121:UER65536 UOK121:UON65536 UYG121:UYJ65536 VIC121:VIF65536 VRY121:VSB65536 WBU121:WBX65536 WLQ121:WLT65536 WVM121:WVP65536 E65657:H131072 JA65657:JD131072 SW65657:SZ131072 ACS65657:ACV131072 AMO65657:AMR131072 AWK65657:AWN131072 BGG65657:BGJ131072 BQC65657:BQF131072 BZY65657:CAB131072 CJU65657:CJX131072 CTQ65657:CTT131072 DDM65657:DDP131072 DNI65657:DNL131072 DXE65657:DXH131072 EHA65657:EHD131072 EQW65657:EQZ131072 FAS65657:FAV131072 FKO65657:FKR131072 FUK65657:FUN131072 GEG65657:GEJ131072 GOC65657:GOF131072 GXY65657:GYB131072 HHU65657:HHX131072 HRQ65657:HRT131072 IBM65657:IBP131072 ILI65657:ILL131072 IVE65657:IVH131072 JFA65657:JFD131072 JOW65657:JOZ131072 JYS65657:JYV131072 KIO65657:KIR131072 KSK65657:KSN131072 LCG65657:LCJ131072 LMC65657:LMF131072 LVY65657:LWB131072 MFU65657:MFX131072 MPQ65657:MPT131072 MZM65657:MZP131072 NJI65657:NJL131072 NTE65657:NTH131072 ODA65657:ODD131072 OMW65657:OMZ131072 OWS65657:OWV131072 PGO65657:PGR131072 PQK65657:PQN131072 QAG65657:QAJ131072 QKC65657:QKF131072 QTY65657:QUB131072 RDU65657:RDX131072 RNQ65657:RNT131072 RXM65657:RXP131072 SHI65657:SHL131072 SRE65657:SRH131072 TBA65657:TBD131072 TKW65657:TKZ131072 TUS65657:TUV131072 UEO65657:UER131072 UOK65657:UON131072 UYG65657:UYJ131072 VIC65657:VIF131072 VRY65657:VSB131072 WBU65657:WBX131072 WLQ65657:WLT131072 WVM65657:WVP131072 E131193:H196608 JA131193:JD196608 SW131193:SZ196608 ACS131193:ACV196608 AMO131193:AMR196608 AWK131193:AWN196608 BGG131193:BGJ196608 BQC131193:BQF196608 BZY131193:CAB196608 CJU131193:CJX196608 CTQ131193:CTT196608 DDM131193:DDP196608 DNI131193:DNL196608 DXE131193:DXH196608 EHA131193:EHD196608 EQW131193:EQZ196608 FAS131193:FAV196608 FKO131193:FKR196608 FUK131193:FUN196608 GEG131193:GEJ196608 GOC131193:GOF196608 GXY131193:GYB196608 HHU131193:HHX196608 HRQ131193:HRT196608 IBM131193:IBP196608 ILI131193:ILL196608 IVE131193:IVH196608 JFA131193:JFD196608 JOW131193:JOZ196608 JYS131193:JYV196608 KIO131193:KIR196608 KSK131193:KSN196608 LCG131193:LCJ196608 LMC131193:LMF196608 LVY131193:LWB196608 MFU131193:MFX196608 MPQ131193:MPT196608 MZM131193:MZP196608 NJI131193:NJL196608 NTE131193:NTH196608 ODA131193:ODD196608 OMW131193:OMZ196608 OWS131193:OWV196608 PGO131193:PGR196608 PQK131193:PQN196608 QAG131193:QAJ196608 QKC131193:QKF196608 QTY131193:QUB196608 RDU131193:RDX196608 RNQ131193:RNT196608 RXM131193:RXP196608 SHI131193:SHL196608 SRE131193:SRH196608 TBA131193:TBD196608 TKW131193:TKZ196608 TUS131193:TUV196608 UEO131193:UER196608 UOK131193:UON196608 UYG131193:UYJ196608 VIC131193:VIF196608 VRY131193:VSB196608 WBU131193:WBX196608 WLQ131193:WLT196608 WVM131193:WVP196608 E196729:H262144 JA196729:JD262144 SW196729:SZ262144 ACS196729:ACV262144 AMO196729:AMR262144 AWK196729:AWN262144 BGG196729:BGJ262144 BQC196729:BQF262144 BZY196729:CAB262144 CJU196729:CJX262144 CTQ196729:CTT262144 DDM196729:DDP262144 DNI196729:DNL262144 DXE196729:DXH262144 EHA196729:EHD262144 EQW196729:EQZ262144 FAS196729:FAV262144 FKO196729:FKR262144 FUK196729:FUN262144 GEG196729:GEJ262144 GOC196729:GOF262144 GXY196729:GYB262144 HHU196729:HHX262144 HRQ196729:HRT262144 IBM196729:IBP262144 ILI196729:ILL262144 IVE196729:IVH262144 JFA196729:JFD262144 JOW196729:JOZ262144 JYS196729:JYV262144 KIO196729:KIR262144 KSK196729:KSN262144 LCG196729:LCJ262144 LMC196729:LMF262144 LVY196729:LWB262144 MFU196729:MFX262144 MPQ196729:MPT262144 MZM196729:MZP262144 NJI196729:NJL262144 NTE196729:NTH262144 ODA196729:ODD262144 OMW196729:OMZ262144 OWS196729:OWV262144 PGO196729:PGR262144 PQK196729:PQN262144 QAG196729:QAJ262144 QKC196729:QKF262144 QTY196729:QUB262144 RDU196729:RDX262144 RNQ196729:RNT262144 RXM196729:RXP262144 SHI196729:SHL262144 SRE196729:SRH262144 TBA196729:TBD262144 TKW196729:TKZ262144 TUS196729:TUV262144 UEO196729:UER262144 UOK196729:UON262144 UYG196729:UYJ262144 VIC196729:VIF262144 VRY196729:VSB262144 WBU196729:WBX262144 WLQ196729:WLT262144 WVM196729:WVP262144 E262265:H327680 JA262265:JD327680 SW262265:SZ327680 ACS262265:ACV327680 AMO262265:AMR327680 AWK262265:AWN327680 BGG262265:BGJ327680 BQC262265:BQF327680 BZY262265:CAB327680 CJU262265:CJX327680 CTQ262265:CTT327680 DDM262265:DDP327680 DNI262265:DNL327680 DXE262265:DXH327680 EHA262265:EHD327680 EQW262265:EQZ327680 FAS262265:FAV327680 FKO262265:FKR327680 FUK262265:FUN327680 GEG262265:GEJ327680 GOC262265:GOF327680 GXY262265:GYB327680 HHU262265:HHX327680 HRQ262265:HRT327680 IBM262265:IBP327680 ILI262265:ILL327680 IVE262265:IVH327680 JFA262265:JFD327680 JOW262265:JOZ327680 JYS262265:JYV327680 KIO262265:KIR327680 KSK262265:KSN327680 LCG262265:LCJ327680 LMC262265:LMF327680 LVY262265:LWB327680 MFU262265:MFX327680 MPQ262265:MPT327680 MZM262265:MZP327680 NJI262265:NJL327680 NTE262265:NTH327680 ODA262265:ODD327680 OMW262265:OMZ327680 OWS262265:OWV327680 PGO262265:PGR327680 PQK262265:PQN327680 QAG262265:QAJ327680 QKC262265:QKF327680 QTY262265:QUB327680 RDU262265:RDX327680 RNQ262265:RNT327680 RXM262265:RXP327680 SHI262265:SHL327680 SRE262265:SRH327680 TBA262265:TBD327680 TKW262265:TKZ327680 TUS262265:TUV327680 UEO262265:UER327680 UOK262265:UON327680 UYG262265:UYJ327680 VIC262265:VIF327680 VRY262265:VSB327680 WBU262265:WBX327680 WLQ262265:WLT327680 WVM262265:WVP327680 E327801:H393216 JA327801:JD393216 SW327801:SZ393216 ACS327801:ACV393216 AMO327801:AMR393216 AWK327801:AWN393216 BGG327801:BGJ393216 BQC327801:BQF393216 BZY327801:CAB393216 CJU327801:CJX393216 CTQ327801:CTT393216 DDM327801:DDP393216 DNI327801:DNL393216 DXE327801:DXH393216 EHA327801:EHD393216 EQW327801:EQZ393216 FAS327801:FAV393216 FKO327801:FKR393216 FUK327801:FUN393216 GEG327801:GEJ393216 GOC327801:GOF393216 GXY327801:GYB393216 HHU327801:HHX393216 HRQ327801:HRT393216 IBM327801:IBP393216 ILI327801:ILL393216 IVE327801:IVH393216 JFA327801:JFD393216 JOW327801:JOZ393216 JYS327801:JYV393216 KIO327801:KIR393216 KSK327801:KSN393216 LCG327801:LCJ393216 LMC327801:LMF393216 LVY327801:LWB393216 MFU327801:MFX393216 MPQ327801:MPT393216 MZM327801:MZP393216 NJI327801:NJL393216 NTE327801:NTH393216 ODA327801:ODD393216 OMW327801:OMZ393216 OWS327801:OWV393216 PGO327801:PGR393216 PQK327801:PQN393216 QAG327801:QAJ393216 QKC327801:QKF393216 QTY327801:QUB393216 RDU327801:RDX393216 RNQ327801:RNT393216 RXM327801:RXP393216 SHI327801:SHL393216 SRE327801:SRH393216 TBA327801:TBD393216 TKW327801:TKZ393216 TUS327801:TUV393216 UEO327801:UER393216 UOK327801:UON393216 UYG327801:UYJ393216 VIC327801:VIF393216 VRY327801:VSB393216 WBU327801:WBX393216 WLQ327801:WLT393216 WVM327801:WVP393216 E393337:H458752 JA393337:JD458752 SW393337:SZ458752 ACS393337:ACV458752 AMO393337:AMR458752 AWK393337:AWN458752 BGG393337:BGJ458752 BQC393337:BQF458752 BZY393337:CAB458752 CJU393337:CJX458752 CTQ393337:CTT458752 DDM393337:DDP458752 DNI393337:DNL458752 DXE393337:DXH458752 EHA393337:EHD458752 EQW393337:EQZ458752 FAS393337:FAV458752 FKO393337:FKR458752 FUK393337:FUN458752 GEG393337:GEJ458752 GOC393337:GOF458752 GXY393337:GYB458752 HHU393337:HHX458752 HRQ393337:HRT458752 IBM393337:IBP458752 ILI393337:ILL458752 IVE393337:IVH458752 JFA393337:JFD458752 JOW393337:JOZ458752 JYS393337:JYV458752 KIO393337:KIR458752 KSK393337:KSN458752 LCG393337:LCJ458752 LMC393337:LMF458752 LVY393337:LWB458752 MFU393337:MFX458752 MPQ393337:MPT458752 MZM393337:MZP458752 NJI393337:NJL458752 NTE393337:NTH458752 ODA393337:ODD458752 OMW393337:OMZ458752 OWS393337:OWV458752 PGO393337:PGR458752 PQK393337:PQN458752 QAG393337:QAJ458752 QKC393337:QKF458752 QTY393337:QUB458752 RDU393337:RDX458752 RNQ393337:RNT458752 RXM393337:RXP458752 SHI393337:SHL458752 SRE393337:SRH458752 TBA393337:TBD458752 TKW393337:TKZ458752 TUS393337:TUV458752 UEO393337:UER458752 UOK393337:UON458752 UYG393337:UYJ458752 VIC393337:VIF458752 VRY393337:VSB458752 WBU393337:WBX458752 WLQ393337:WLT458752 WVM393337:WVP458752 E458873:H524288 JA458873:JD524288 SW458873:SZ524288 ACS458873:ACV524288 AMO458873:AMR524288 AWK458873:AWN524288 BGG458873:BGJ524288 BQC458873:BQF524288 BZY458873:CAB524288 CJU458873:CJX524288 CTQ458873:CTT524288 DDM458873:DDP524288 DNI458873:DNL524288 DXE458873:DXH524288 EHA458873:EHD524288 EQW458873:EQZ524288 FAS458873:FAV524288 FKO458873:FKR524288 FUK458873:FUN524288 GEG458873:GEJ524288 GOC458873:GOF524288 GXY458873:GYB524288 HHU458873:HHX524288 HRQ458873:HRT524288 IBM458873:IBP524288 ILI458873:ILL524288 IVE458873:IVH524288 JFA458873:JFD524288 JOW458873:JOZ524288 JYS458873:JYV524288 KIO458873:KIR524288 KSK458873:KSN524288 LCG458873:LCJ524288 LMC458873:LMF524288 LVY458873:LWB524288 MFU458873:MFX524288 MPQ458873:MPT524288 MZM458873:MZP524288 NJI458873:NJL524288 NTE458873:NTH524288 ODA458873:ODD524288 OMW458873:OMZ524288 OWS458873:OWV524288 PGO458873:PGR524288 PQK458873:PQN524288 QAG458873:QAJ524288 QKC458873:QKF524288 QTY458873:QUB524288 RDU458873:RDX524288 RNQ458873:RNT524288 RXM458873:RXP524288 SHI458873:SHL524288 SRE458873:SRH524288 TBA458873:TBD524288 TKW458873:TKZ524288 TUS458873:TUV524288 UEO458873:UER524288 UOK458873:UON524288 UYG458873:UYJ524288 VIC458873:VIF524288 VRY458873:VSB524288 WBU458873:WBX524288 WLQ458873:WLT524288 WVM458873:WVP524288 E524409:H589824 JA524409:JD589824 SW524409:SZ589824 ACS524409:ACV589824 AMO524409:AMR589824 AWK524409:AWN589824 BGG524409:BGJ589824 BQC524409:BQF589824 BZY524409:CAB589824 CJU524409:CJX589824 CTQ524409:CTT589824 DDM524409:DDP589824 DNI524409:DNL589824 DXE524409:DXH589824 EHA524409:EHD589824 EQW524409:EQZ589824 FAS524409:FAV589824 FKO524409:FKR589824 FUK524409:FUN589824 GEG524409:GEJ589824 GOC524409:GOF589824 GXY524409:GYB589824 HHU524409:HHX589824 HRQ524409:HRT589824 IBM524409:IBP589824 ILI524409:ILL589824 IVE524409:IVH589824 JFA524409:JFD589824 JOW524409:JOZ589824 JYS524409:JYV589824 KIO524409:KIR589824 KSK524409:KSN589824 LCG524409:LCJ589824 LMC524409:LMF589824 LVY524409:LWB589824 MFU524409:MFX589824 MPQ524409:MPT589824 MZM524409:MZP589824 NJI524409:NJL589824 NTE524409:NTH589824 ODA524409:ODD589824 OMW524409:OMZ589824 OWS524409:OWV589824 PGO524409:PGR589824 PQK524409:PQN589824 QAG524409:QAJ589824 QKC524409:QKF589824 QTY524409:QUB589824 RDU524409:RDX589824 RNQ524409:RNT589824 RXM524409:RXP589824 SHI524409:SHL589824 SRE524409:SRH589824 TBA524409:TBD589824 TKW524409:TKZ589824 TUS524409:TUV589824 UEO524409:UER589824 UOK524409:UON589824 UYG524409:UYJ589824 VIC524409:VIF589824 VRY524409:VSB589824 WBU524409:WBX589824 WLQ524409:WLT589824 WVM524409:WVP589824 E589945:H655360 JA589945:JD655360 SW589945:SZ655360 ACS589945:ACV655360 AMO589945:AMR655360 AWK589945:AWN655360 BGG589945:BGJ655360 BQC589945:BQF655360 BZY589945:CAB655360 CJU589945:CJX655360 CTQ589945:CTT655360 DDM589945:DDP655360 DNI589945:DNL655360 DXE589945:DXH655360 EHA589945:EHD655360 EQW589945:EQZ655360 FAS589945:FAV655360 FKO589945:FKR655360 FUK589945:FUN655360 GEG589945:GEJ655360 GOC589945:GOF655360 GXY589945:GYB655360 HHU589945:HHX655360 HRQ589945:HRT655360 IBM589945:IBP655360 ILI589945:ILL655360 IVE589945:IVH655360 JFA589945:JFD655360 JOW589945:JOZ655360 JYS589945:JYV655360 KIO589945:KIR655360 KSK589945:KSN655360 LCG589945:LCJ655360 LMC589945:LMF655360 LVY589945:LWB655360 MFU589945:MFX655360 MPQ589945:MPT655360 MZM589945:MZP655360 NJI589945:NJL655360 NTE589945:NTH655360 ODA589945:ODD655360 OMW589945:OMZ655360 OWS589945:OWV655360 PGO589945:PGR655360 PQK589945:PQN655360 QAG589945:QAJ655360 QKC589945:QKF655360 QTY589945:QUB655360 RDU589945:RDX655360 RNQ589945:RNT655360 RXM589945:RXP655360 SHI589945:SHL655360 SRE589945:SRH655360 TBA589945:TBD655360 TKW589945:TKZ655360 TUS589945:TUV655360 UEO589945:UER655360 UOK589945:UON655360 UYG589945:UYJ655360 VIC589945:VIF655360 VRY589945:VSB655360 WBU589945:WBX655360 WLQ589945:WLT655360 WVM589945:WVP655360 E655481:H720896 JA655481:JD720896 SW655481:SZ720896 ACS655481:ACV720896 AMO655481:AMR720896 AWK655481:AWN720896 BGG655481:BGJ720896 BQC655481:BQF720896 BZY655481:CAB720896 CJU655481:CJX720896 CTQ655481:CTT720896 DDM655481:DDP720896 DNI655481:DNL720896 DXE655481:DXH720896 EHA655481:EHD720896 EQW655481:EQZ720896 FAS655481:FAV720896 FKO655481:FKR720896 FUK655481:FUN720896 GEG655481:GEJ720896 GOC655481:GOF720896 GXY655481:GYB720896 HHU655481:HHX720896 HRQ655481:HRT720896 IBM655481:IBP720896 ILI655481:ILL720896 IVE655481:IVH720896 JFA655481:JFD720896 JOW655481:JOZ720896 JYS655481:JYV720896 KIO655481:KIR720896 KSK655481:KSN720896 LCG655481:LCJ720896 LMC655481:LMF720896 LVY655481:LWB720896 MFU655481:MFX720896 MPQ655481:MPT720896 MZM655481:MZP720896 NJI655481:NJL720896 NTE655481:NTH720896 ODA655481:ODD720896 OMW655481:OMZ720896 OWS655481:OWV720896 PGO655481:PGR720896 PQK655481:PQN720896 QAG655481:QAJ720896 QKC655481:QKF720896 QTY655481:QUB720896 RDU655481:RDX720896 RNQ655481:RNT720896 RXM655481:RXP720896 SHI655481:SHL720896 SRE655481:SRH720896 TBA655481:TBD720896 TKW655481:TKZ720896 TUS655481:TUV720896 UEO655481:UER720896 UOK655481:UON720896 UYG655481:UYJ720896 VIC655481:VIF720896 VRY655481:VSB720896 WBU655481:WBX720896 WLQ655481:WLT720896 WVM655481:WVP720896 E721017:H786432 JA721017:JD786432 SW721017:SZ786432 ACS721017:ACV786432 AMO721017:AMR786432 AWK721017:AWN786432 BGG721017:BGJ786432 BQC721017:BQF786432 BZY721017:CAB786432 CJU721017:CJX786432 CTQ721017:CTT786432 DDM721017:DDP786432 DNI721017:DNL786432 DXE721017:DXH786432 EHA721017:EHD786432 EQW721017:EQZ786432 FAS721017:FAV786432 FKO721017:FKR786432 FUK721017:FUN786432 GEG721017:GEJ786432 GOC721017:GOF786432 GXY721017:GYB786432 HHU721017:HHX786432 HRQ721017:HRT786432 IBM721017:IBP786432 ILI721017:ILL786432 IVE721017:IVH786432 JFA721017:JFD786432 JOW721017:JOZ786432 JYS721017:JYV786432 KIO721017:KIR786432 KSK721017:KSN786432 LCG721017:LCJ786432 LMC721017:LMF786432 LVY721017:LWB786432 MFU721017:MFX786432 MPQ721017:MPT786432 MZM721017:MZP786432 NJI721017:NJL786432 NTE721017:NTH786432 ODA721017:ODD786432 OMW721017:OMZ786432 OWS721017:OWV786432 PGO721017:PGR786432 PQK721017:PQN786432 QAG721017:QAJ786432 QKC721017:QKF786432 QTY721017:QUB786432 RDU721017:RDX786432 RNQ721017:RNT786432 RXM721017:RXP786432 SHI721017:SHL786432 SRE721017:SRH786432 TBA721017:TBD786432 TKW721017:TKZ786432 TUS721017:TUV786432 UEO721017:UER786432 UOK721017:UON786432 UYG721017:UYJ786432 VIC721017:VIF786432 VRY721017:VSB786432 WBU721017:WBX786432 WLQ721017:WLT786432 WVM721017:WVP786432 E786553:H851968 JA786553:JD851968 SW786553:SZ851968 ACS786553:ACV851968 AMO786553:AMR851968 AWK786553:AWN851968 BGG786553:BGJ851968 BQC786553:BQF851968 BZY786553:CAB851968 CJU786553:CJX851968 CTQ786553:CTT851968 DDM786553:DDP851968 DNI786553:DNL851968 DXE786553:DXH851968 EHA786553:EHD851968 EQW786553:EQZ851968 FAS786553:FAV851968 FKO786553:FKR851968 FUK786553:FUN851968 GEG786553:GEJ851968 GOC786553:GOF851968 GXY786553:GYB851968 HHU786553:HHX851968 HRQ786553:HRT851968 IBM786553:IBP851968 ILI786553:ILL851968 IVE786553:IVH851968 JFA786553:JFD851968 JOW786553:JOZ851968 JYS786553:JYV851968 KIO786553:KIR851968 KSK786553:KSN851968 LCG786553:LCJ851968 LMC786553:LMF851968 LVY786553:LWB851968 MFU786553:MFX851968 MPQ786553:MPT851968 MZM786553:MZP851968 NJI786553:NJL851968 NTE786553:NTH851968 ODA786553:ODD851968 OMW786553:OMZ851968 OWS786553:OWV851968 PGO786553:PGR851968 PQK786553:PQN851968 QAG786553:QAJ851968 QKC786553:QKF851968 QTY786553:QUB851968 RDU786553:RDX851968 RNQ786553:RNT851968 RXM786553:RXP851968 SHI786553:SHL851968 SRE786553:SRH851968 TBA786553:TBD851968 TKW786553:TKZ851968 TUS786553:TUV851968 UEO786553:UER851968 UOK786553:UON851968 UYG786553:UYJ851968 VIC786553:VIF851968 VRY786553:VSB851968 WBU786553:WBX851968 WLQ786553:WLT851968 WVM786553:WVP851968 E852089:H917504 JA852089:JD917504 SW852089:SZ917504 ACS852089:ACV917504 AMO852089:AMR917504 AWK852089:AWN917504 BGG852089:BGJ917504 BQC852089:BQF917504 BZY852089:CAB917504 CJU852089:CJX917504 CTQ852089:CTT917504 DDM852089:DDP917504 DNI852089:DNL917504 DXE852089:DXH917504 EHA852089:EHD917504 EQW852089:EQZ917504 FAS852089:FAV917504 FKO852089:FKR917504 FUK852089:FUN917504 GEG852089:GEJ917504 GOC852089:GOF917504 GXY852089:GYB917504 HHU852089:HHX917504 HRQ852089:HRT917504 IBM852089:IBP917504 ILI852089:ILL917504 IVE852089:IVH917504 JFA852089:JFD917504 JOW852089:JOZ917504 JYS852089:JYV917504 KIO852089:KIR917504 KSK852089:KSN917504 LCG852089:LCJ917504 LMC852089:LMF917504 LVY852089:LWB917504 MFU852089:MFX917504 MPQ852089:MPT917504 MZM852089:MZP917504 NJI852089:NJL917504 NTE852089:NTH917504 ODA852089:ODD917504 OMW852089:OMZ917504 OWS852089:OWV917504 PGO852089:PGR917504 PQK852089:PQN917504 QAG852089:QAJ917504 QKC852089:QKF917504 QTY852089:QUB917504 RDU852089:RDX917504 RNQ852089:RNT917504 RXM852089:RXP917504 SHI852089:SHL917504 SRE852089:SRH917504 TBA852089:TBD917504 TKW852089:TKZ917504 TUS852089:TUV917504 UEO852089:UER917504 UOK852089:UON917504 UYG852089:UYJ917504 VIC852089:VIF917504 VRY852089:VSB917504 WBU852089:WBX917504 WLQ852089:WLT917504 WVM852089:WVP917504 E917625:H983040 JA917625:JD983040 SW917625:SZ983040 ACS917625:ACV983040 AMO917625:AMR983040 AWK917625:AWN983040 BGG917625:BGJ983040 BQC917625:BQF983040 BZY917625:CAB983040 CJU917625:CJX983040 CTQ917625:CTT983040 DDM917625:DDP983040 DNI917625:DNL983040 DXE917625:DXH983040 EHA917625:EHD983040 EQW917625:EQZ983040 FAS917625:FAV983040 FKO917625:FKR983040 FUK917625:FUN983040 GEG917625:GEJ983040 GOC917625:GOF983040 GXY917625:GYB983040 HHU917625:HHX983040 HRQ917625:HRT983040 IBM917625:IBP983040 ILI917625:ILL983040 IVE917625:IVH983040 JFA917625:JFD983040 JOW917625:JOZ983040 JYS917625:JYV983040 KIO917625:KIR983040 KSK917625:KSN983040 LCG917625:LCJ983040 LMC917625:LMF983040 LVY917625:LWB983040 MFU917625:MFX983040 MPQ917625:MPT983040 MZM917625:MZP983040 NJI917625:NJL983040 NTE917625:NTH983040 ODA917625:ODD983040 OMW917625:OMZ983040 OWS917625:OWV983040 PGO917625:PGR983040 PQK917625:PQN983040 QAG917625:QAJ983040 QKC917625:QKF983040 QTY917625:QUB983040 RDU917625:RDX983040 RNQ917625:RNT983040 RXM917625:RXP983040 SHI917625:SHL983040 SRE917625:SRH983040 TBA917625:TBD983040 TKW917625:TKZ983040 TUS917625:TUV983040 UEO917625:UER983040 UOK917625:UON983040 UYG917625:UYJ983040 VIC917625:VIF983040 VRY917625:VSB983040 WBU917625:WBX983040 WLQ917625:WLT983040 WVM917625:WVP983040 E983161:H1048576 JA983161:JD1048576 SW983161:SZ1048576 ACS983161:ACV1048576 AMO983161:AMR1048576 AWK983161:AWN1048576 BGG983161:BGJ1048576 BQC983161:BQF1048576 BZY983161:CAB1048576 CJU983161:CJX1048576 CTQ983161:CTT1048576 DDM983161:DDP1048576 DNI983161:DNL1048576 DXE983161:DXH1048576 EHA983161:EHD1048576 EQW983161:EQZ1048576 FAS983161:FAV1048576 FKO983161:FKR1048576 FUK983161:FUN1048576 GEG983161:GEJ1048576 GOC983161:GOF1048576 GXY983161:GYB1048576 HHU983161:HHX1048576 HRQ983161:HRT1048576 IBM983161:IBP1048576 ILI983161:ILL1048576 IVE983161:IVH1048576 JFA983161:JFD1048576 JOW983161:JOZ1048576 JYS983161:JYV1048576 KIO983161:KIR1048576 KSK983161:KSN1048576 LCG983161:LCJ1048576 LMC983161:LMF1048576 LVY983161:LWB1048576 MFU983161:MFX1048576 MPQ983161:MPT1048576 MZM983161:MZP1048576 NJI983161:NJL1048576 NTE983161:NTH1048576 ODA983161:ODD1048576 OMW983161:OMZ1048576 OWS983161:OWV1048576 PGO983161:PGR1048576 PQK983161:PQN1048576 QAG983161:QAJ1048576 QKC983161:QKF1048576 QTY983161:QUB1048576 RDU983161:RDX1048576 RNQ983161:RNT1048576 RXM983161:RXP1048576 SHI983161:SHL1048576 SRE983161:SRH1048576 TBA983161:TBD1048576 TKW983161:TKZ1048576 TUS983161:TUV1048576 UEO983161:UER1048576 UOK983161:UON1048576 UYG983161:UYJ1048576 VIC983161:VIF1048576 VRY983161:VSB1048576 WBU983161:WBX1048576 WLQ983161:WLT1048576 WVM983161:WVP1048576 B47:C70 IX47:IY70 ST47:SU70 ACP47:ACQ70 AML47:AMM70 AWH47:AWI70 BGD47:BGE70 BPZ47:BQA70 BZV47:BZW70 CJR47:CJS70 CTN47:CTO70 DDJ47:DDK70 DNF47:DNG70 DXB47:DXC70 EGX47:EGY70 EQT47:EQU70 FAP47:FAQ70 FKL47:FKM70 FUH47:FUI70 GED47:GEE70 GNZ47:GOA70 GXV47:GXW70 HHR47:HHS70 HRN47:HRO70 IBJ47:IBK70 ILF47:ILG70 IVB47:IVC70 JEX47:JEY70 JOT47:JOU70 JYP47:JYQ70 KIL47:KIM70 KSH47:KSI70 LCD47:LCE70 LLZ47:LMA70 LVV47:LVW70 MFR47:MFS70 MPN47:MPO70 MZJ47:MZK70 NJF47:NJG70 NTB47:NTC70 OCX47:OCY70 OMT47:OMU70 OWP47:OWQ70 PGL47:PGM70 PQH47:PQI70 QAD47:QAE70 QJZ47:QKA70 QTV47:QTW70 RDR47:RDS70 RNN47:RNO70 RXJ47:RXK70 SHF47:SHG70 SRB47:SRC70 TAX47:TAY70 TKT47:TKU70 TUP47:TUQ70 UEL47:UEM70 UOH47:UOI70 UYD47:UYE70 VHZ47:VIA70 VRV47:VRW70 WBR47:WBS70 WLN47:WLO70 WVJ47:WVK70 B65583:C65606 IX65583:IY65606 ST65583:SU65606 ACP65583:ACQ65606 AML65583:AMM65606 AWH65583:AWI65606 BGD65583:BGE65606 BPZ65583:BQA65606 BZV65583:BZW65606 CJR65583:CJS65606 CTN65583:CTO65606 DDJ65583:DDK65606 DNF65583:DNG65606 DXB65583:DXC65606 EGX65583:EGY65606 EQT65583:EQU65606 FAP65583:FAQ65606 FKL65583:FKM65606 FUH65583:FUI65606 GED65583:GEE65606 GNZ65583:GOA65606 GXV65583:GXW65606 HHR65583:HHS65606 HRN65583:HRO65606 IBJ65583:IBK65606 ILF65583:ILG65606 IVB65583:IVC65606 JEX65583:JEY65606 JOT65583:JOU65606 JYP65583:JYQ65606 KIL65583:KIM65606 KSH65583:KSI65606 LCD65583:LCE65606 LLZ65583:LMA65606 LVV65583:LVW65606 MFR65583:MFS65606 MPN65583:MPO65606 MZJ65583:MZK65606 NJF65583:NJG65606 NTB65583:NTC65606 OCX65583:OCY65606 OMT65583:OMU65606 OWP65583:OWQ65606 PGL65583:PGM65606 PQH65583:PQI65606 QAD65583:QAE65606 QJZ65583:QKA65606 QTV65583:QTW65606 RDR65583:RDS65606 RNN65583:RNO65606 RXJ65583:RXK65606 SHF65583:SHG65606 SRB65583:SRC65606 TAX65583:TAY65606 TKT65583:TKU65606 TUP65583:TUQ65606 UEL65583:UEM65606 UOH65583:UOI65606 UYD65583:UYE65606 VHZ65583:VIA65606 VRV65583:VRW65606 WBR65583:WBS65606 WLN65583:WLO65606 WVJ65583:WVK65606 B131119:C131142 IX131119:IY131142 ST131119:SU131142 ACP131119:ACQ131142 AML131119:AMM131142 AWH131119:AWI131142 BGD131119:BGE131142 BPZ131119:BQA131142 BZV131119:BZW131142 CJR131119:CJS131142 CTN131119:CTO131142 DDJ131119:DDK131142 DNF131119:DNG131142 DXB131119:DXC131142 EGX131119:EGY131142 EQT131119:EQU131142 FAP131119:FAQ131142 FKL131119:FKM131142 FUH131119:FUI131142 GED131119:GEE131142 GNZ131119:GOA131142 GXV131119:GXW131142 HHR131119:HHS131142 HRN131119:HRO131142 IBJ131119:IBK131142 ILF131119:ILG131142 IVB131119:IVC131142 JEX131119:JEY131142 JOT131119:JOU131142 JYP131119:JYQ131142 KIL131119:KIM131142 KSH131119:KSI131142 LCD131119:LCE131142 LLZ131119:LMA131142 LVV131119:LVW131142 MFR131119:MFS131142 MPN131119:MPO131142 MZJ131119:MZK131142 NJF131119:NJG131142 NTB131119:NTC131142 OCX131119:OCY131142 OMT131119:OMU131142 OWP131119:OWQ131142 PGL131119:PGM131142 PQH131119:PQI131142 QAD131119:QAE131142 QJZ131119:QKA131142 QTV131119:QTW131142 RDR131119:RDS131142 RNN131119:RNO131142 RXJ131119:RXK131142 SHF131119:SHG131142 SRB131119:SRC131142 TAX131119:TAY131142 TKT131119:TKU131142 TUP131119:TUQ131142 UEL131119:UEM131142 UOH131119:UOI131142 UYD131119:UYE131142 VHZ131119:VIA131142 VRV131119:VRW131142 WBR131119:WBS131142 WLN131119:WLO131142 WVJ131119:WVK131142 B196655:C196678 IX196655:IY196678 ST196655:SU196678 ACP196655:ACQ196678 AML196655:AMM196678 AWH196655:AWI196678 BGD196655:BGE196678 BPZ196655:BQA196678 BZV196655:BZW196678 CJR196655:CJS196678 CTN196655:CTO196678 DDJ196655:DDK196678 DNF196655:DNG196678 DXB196655:DXC196678 EGX196655:EGY196678 EQT196655:EQU196678 FAP196655:FAQ196678 FKL196655:FKM196678 FUH196655:FUI196678 GED196655:GEE196678 GNZ196655:GOA196678 GXV196655:GXW196678 HHR196655:HHS196678 HRN196655:HRO196678 IBJ196655:IBK196678 ILF196655:ILG196678 IVB196655:IVC196678 JEX196655:JEY196678 JOT196655:JOU196678 JYP196655:JYQ196678 KIL196655:KIM196678 KSH196655:KSI196678 LCD196655:LCE196678 LLZ196655:LMA196678 LVV196655:LVW196678 MFR196655:MFS196678 MPN196655:MPO196678 MZJ196655:MZK196678 NJF196655:NJG196678 NTB196655:NTC196678 OCX196655:OCY196678 OMT196655:OMU196678 OWP196655:OWQ196678 PGL196655:PGM196678 PQH196655:PQI196678 QAD196655:QAE196678 QJZ196655:QKA196678 QTV196655:QTW196678 RDR196655:RDS196678 RNN196655:RNO196678 RXJ196655:RXK196678 SHF196655:SHG196678 SRB196655:SRC196678 TAX196655:TAY196678 TKT196655:TKU196678 TUP196655:TUQ196678 UEL196655:UEM196678 UOH196655:UOI196678 UYD196655:UYE196678 VHZ196655:VIA196678 VRV196655:VRW196678 WBR196655:WBS196678 WLN196655:WLO196678 WVJ196655:WVK196678 B262191:C262214 IX262191:IY262214 ST262191:SU262214 ACP262191:ACQ262214 AML262191:AMM262214 AWH262191:AWI262214 BGD262191:BGE262214 BPZ262191:BQA262214 BZV262191:BZW262214 CJR262191:CJS262214 CTN262191:CTO262214 DDJ262191:DDK262214 DNF262191:DNG262214 DXB262191:DXC262214 EGX262191:EGY262214 EQT262191:EQU262214 FAP262191:FAQ262214 FKL262191:FKM262214 FUH262191:FUI262214 GED262191:GEE262214 GNZ262191:GOA262214 GXV262191:GXW262214 HHR262191:HHS262214 HRN262191:HRO262214 IBJ262191:IBK262214 ILF262191:ILG262214 IVB262191:IVC262214 JEX262191:JEY262214 JOT262191:JOU262214 JYP262191:JYQ262214 KIL262191:KIM262214 KSH262191:KSI262214 LCD262191:LCE262214 LLZ262191:LMA262214 LVV262191:LVW262214 MFR262191:MFS262214 MPN262191:MPO262214 MZJ262191:MZK262214 NJF262191:NJG262214 NTB262191:NTC262214 OCX262191:OCY262214 OMT262191:OMU262214 OWP262191:OWQ262214 PGL262191:PGM262214 PQH262191:PQI262214 QAD262191:QAE262214 QJZ262191:QKA262214 QTV262191:QTW262214 RDR262191:RDS262214 RNN262191:RNO262214 RXJ262191:RXK262214 SHF262191:SHG262214 SRB262191:SRC262214 TAX262191:TAY262214 TKT262191:TKU262214 TUP262191:TUQ262214 UEL262191:UEM262214 UOH262191:UOI262214 UYD262191:UYE262214 VHZ262191:VIA262214 VRV262191:VRW262214 WBR262191:WBS262214 WLN262191:WLO262214 WVJ262191:WVK262214 B327727:C327750 IX327727:IY327750 ST327727:SU327750 ACP327727:ACQ327750 AML327727:AMM327750 AWH327727:AWI327750 BGD327727:BGE327750 BPZ327727:BQA327750 BZV327727:BZW327750 CJR327727:CJS327750 CTN327727:CTO327750 DDJ327727:DDK327750 DNF327727:DNG327750 DXB327727:DXC327750 EGX327727:EGY327750 EQT327727:EQU327750 FAP327727:FAQ327750 FKL327727:FKM327750 FUH327727:FUI327750 GED327727:GEE327750 GNZ327727:GOA327750 GXV327727:GXW327750 HHR327727:HHS327750 HRN327727:HRO327750 IBJ327727:IBK327750 ILF327727:ILG327750 IVB327727:IVC327750 JEX327727:JEY327750 JOT327727:JOU327750 JYP327727:JYQ327750 KIL327727:KIM327750 KSH327727:KSI327750 LCD327727:LCE327750 LLZ327727:LMA327750 LVV327727:LVW327750 MFR327727:MFS327750 MPN327727:MPO327750 MZJ327727:MZK327750 NJF327727:NJG327750 NTB327727:NTC327750 OCX327727:OCY327750 OMT327727:OMU327750 OWP327727:OWQ327750 PGL327727:PGM327750 PQH327727:PQI327750 QAD327727:QAE327750 QJZ327727:QKA327750 QTV327727:QTW327750 RDR327727:RDS327750 RNN327727:RNO327750 RXJ327727:RXK327750 SHF327727:SHG327750 SRB327727:SRC327750 TAX327727:TAY327750 TKT327727:TKU327750 TUP327727:TUQ327750 UEL327727:UEM327750 UOH327727:UOI327750 UYD327727:UYE327750 VHZ327727:VIA327750 VRV327727:VRW327750 WBR327727:WBS327750 WLN327727:WLO327750 WVJ327727:WVK327750 B393263:C393286 IX393263:IY393286 ST393263:SU393286 ACP393263:ACQ393286 AML393263:AMM393286 AWH393263:AWI393286 BGD393263:BGE393286 BPZ393263:BQA393286 BZV393263:BZW393286 CJR393263:CJS393286 CTN393263:CTO393286 DDJ393263:DDK393286 DNF393263:DNG393286 DXB393263:DXC393286 EGX393263:EGY393286 EQT393263:EQU393286 FAP393263:FAQ393286 FKL393263:FKM393286 FUH393263:FUI393286 GED393263:GEE393286 GNZ393263:GOA393286 GXV393263:GXW393286 HHR393263:HHS393286 HRN393263:HRO393286 IBJ393263:IBK393286 ILF393263:ILG393286 IVB393263:IVC393286 JEX393263:JEY393286 JOT393263:JOU393286 JYP393263:JYQ393286 KIL393263:KIM393286 KSH393263:KSI393286 LCD393263:LCE393286 LLZ393263:LMA393286 LVV393263:LVW393286 MFR393263:MFS393286 MPN393263:MPO393286 MZJ393263:MZK393286 NJF393263:NJG393286 NTB393263:NTC393286 OCX393263:OCY393286 OMT393263:OMU393286 OWP393263:OWQ393286 PGL393263:PGM393286 PQH393263:PQI393286 QAD393263:QAE393286 QJZ393263:QKA393286 QTV393263:QTW393286 RDR393263:RDS393286 RNN393263:RNO393286 RXJ393263:RXK393286 SHF393263:SHG393286 SRB393263:SRC393286 TAX393263:TAY393286 TKT393263:TKU393286 TUP393263:TUQ393286 UEL393263:UEM393286 UOH393263:UOI393286 UYD393263:UYE393286 VHZ393263:VIA393286 VRV393263:VRW393286 WBR393263:WBS393286 WLN393263:WLO393286 WVJ393263:WVK393286 B458799:C458822 IX458799:IY458822 ST458799:SU458822 ACP458799:ACQ458822 AML458799:AMM458822 AWH458799:AWI458822 BGD458799:BGE458822 BPZ458799:BQA458822 BZV458799:BZW458822 CJR458799:CJS458822 CTN458799:CTO458822 DDJ458799:DDK458822 DNF458799:DNG458822 DXB458799:DXC458822 EGX458799:EGY458822 EQT458799:EQU458822 FAP458799:FAQ458822 FKL458799:FKM458822 FUH458799:FUI458822 GED458799:GEE458822 GNZ458799:GOA458822 GXV458799:GXW458822 HHR458799:HHS458822 HRN458799:HRO458822 IBJ458799:IBK458822 ILF458799:ILG458822 IVB458799:IVC458822 JEX458799:JEY458822 JOT458799:JOU458822 JYP458799:JYQ458822 KIL458799:KIM458822 KSH458799:KSI458822 LCD458799:LCE458822 LLZ458799:LMA458822 LVV458799:LVW458822 MFR458799:MFS458822 MPN458799:MPO458822 MZJ458799:MZK458822 NJF458799:NJG458822 NTB458799:NTC458822 OCX458799:OCY458822 OMT458799:OMU458822 OWP458799:OWQ458822 PGL458799:PGM458822 PQH458799:PQI458822 QAD458799:QAE458822 QJZ458799:QKA458822 QTV458799:QTW458822 RDR458799:RDS458822 RNN458799:RNO458822 RXJ458799:RXK458822 SHF458799:SHG458822 SRB458799:SRC458822 TAX458799:TAY458822 TKT458799:TKU458822 TUP458799:TUQ458822 UEL458799:UEM458822 UOH458799:UOI458822 UYD458799:UYE458822 VHZ458799:VIA458822 VRV458799:VRW458822 WBR458799:WBS458822 WLN458799:WLO458822 WVJ458799:WVK458822 B524335:C524358 IX524335:IY524358 ST524335:SU524358 ACP524335:ACQ524358 AML524335:AMM524358 AWH524335:AWI524358 BGD524335:BGE524358 BPZ524335:BQA524358 BZV524335:BZW524358 CJR524335:CJS524358 CTN524335:CTO524358 DDJ524335:DDK524358 DNF524335:DNG524358 DXB524335:DXC524358 EGX524335:EGY524358 EQT524335:EQU524358 FAP524335:FAQ524358 FKL524335:FKM524358 FUH524335:FUI524358 GED524335:GEE524358 GNZ524335:GOA524358 GXV524335:GXW524358 HHR524335:HHS524358 HRN524335:HRO524358 IBJ524335:IBK524358 ILF524335:ILG524358 IVB524335:IVC524358 JEX524335:JEY524358 JOT524335:JOU524358 JYP524335:JYQ524358 KIL524335:KIM524358 KSH524335:KSI524358 LCD524335:LCE524358 LLZ524335:LMA524358 LVV524335:LVW524358 MFR524335:MFS524358 MPN524335:MPO524358 MZJ524335:MZK524358 NJF524335:NJG524358 NTB524335:NTC524358 OCX524335:OCY524358 OMT524335:OMU524358 OWP524335:OWQ524358 PGL524335:PGM524358 PQH524335:PQI524358 QAD524335:QAE524358 QJZ524335:QKA524358 QTV524335:QTW524358 RDR524335:RDS524358 RNN524335:RNO524358 RXJ524335:RXK524358 SHF524335:SHG524358 SRB524335:SRC524358 TAX524335:TAY524358 TKT524335:TKU524358 TUP524335:TUQ524358 UEL524335:UEM524358 UOH524335:UOI524358 UYD524335:UYE524358 VHZ524335:VIA524358 VRV524335:VRW524358 WBR524335:WBS524358 WLN524335:WLO524358 WVJ524335:WVK524358 B589871:C589894 IX589871:IY589894 ST589871:SU589894 ACP589871:ACQ589894 AML589871:AMM589894 AWH589871:AWI589894 BGD589871:BGE589894 BPZ589871:BQA589894 BZV589871:BZW589894 CJR589871:CJS589894 CTN589871:CTO589894 DDJ589871:DDK589894 DNF589871:DNG589894 DXB589871:DXC589894 EGX589871:EGY589894 EQT589871:EQU589894 FAP589871:FAQ589894 FKL589871:FKM589894 FUH589871:FUI589894 GED589871:GEE589894 GNZ589871:GOA589894 GXV589871:GXW589894 HHR589871:HHS589894 HRN589871:HRO589894 IBJ589871:IBK589894 ILF589871:ILG589894 IVB589871:IVC589894 JEX589871:JEY589894 JOT589871:JOU589894 JYP589871:JYQ589894 KIL589871:KIM589894 KSH589871:KSI589894 LCD589871:LCE589894 LLZ589871:LMA589894 LVV589871:LVW589894 MFR589871:MFS589894 MPN589871:MPO589894 MZJ589871:MZK589894 NJF589871:NJG589894 NTB589871:NTC589894 OCX589871:OCY589894 OMT589871:OMU589894 OWP589871:OWQ589894 PGL589871:PGM589894 PQH589871:PQI589894 QAD589871:QAE589894 QJZ589871:QKA589894 QTV589871:QTW589894 RDR589871:RDS589894 RNN589871:RNO589894 RXJ589871:RXK589894 SHF589871:SHG589894 SRB589871:SRC589894 TAX589871:TAY589894 TKT589871:TKU589894 TUP589871:TUQ589894 UEL589871:UEM589894 UOH589871:UOI589894 UYD589871:UYE589894 VHZ589871:VIA589894 VRV589871:VRW589894 WBR589871:WBS589894 WLN589871:WLO589894 WVJ589871:WVK589894 B655407:C655430 IX655407:IY655430 ST655407:SU655430 ACP655407:ACQ655430 AML655407:AMM655430 AWH655407:AWI655430 BGD655407:BGE655430 BPZ655407:BQA655430 BZV655407:BZW655430 CJR655407:CJS655430 CTN655407:CTO655430 DDJ655407:DDK655430 DNF655407:DNG655430 DXB655407:DXC655430 EGX655407:EGY655430 EQT655407:EQU655430 FAP655407:FAQ655430 FKL655407:FKM655430 FUH655407:FUI655430 GED655407:GEE655430 GNZ655407:GOA655430 GXV655407:GXW655430 HHR655407:HHS655430 HRN655407:HRO655430 IBJ655407:IBK655430 ILF655407:ILG655430 IVB655407:IVC655430 JEX655407:JEY655430 JOT655407:JOU655430 JYP655407:JYQ655430 KIL655407:KIM655430 KSH655407:KSI655430 LCD655407:LCE655430 LLZ655407:LMA655430 LVV655407:LVW655430 MFR655407:MFS655430 MPN655407:MPO655430 MZJ655407:MZK655430 NJF655407:NJG655430 NTB655407:NTC655430 OCX655407:OCY655430 OMT655407:OMU655430 OWP655407:OWQ655430 PGL655407:PGM655430 PQH655407:PQI655430 QAD655407:QAE655430 QJZ655407:QKA655430 QTV655407:QTW655430 RDR655407:RDS655430 RNN655407:RNO655430 RXJ655407:RXK655430 SHF655407:SHG655430 SRB655407:SRC655430 TAX655407:TAY655430 TKT655407:TKU655430 TUP655407:TUQ655430 UEL655407:UEM655430 UOH655407:UOI655430 UYD655407:UYE655430 VHZ655407:VIA655430 VRV655407:VRW655430 WBR655407:WBS655430 WLN655407:WLO655430 WVJ655407:WVK655430 B720943:C720966 IX720943:IY720966 ST720943:SU720966 ACP720943:ACQ720966 AML720943:AMM720966 AWH720943:AWI720966 BGD720943:BGE720966 BPZ720943:BQA720966 BZV720943:BZW720966 CJR720943:CJS720966 CTN720943:CTO720966 DDJ720943:DDK720966 DNF720943:DNG720966 DXB720943:DXC720966 EGX720943:EGY720966 EQT720943:EQU720966 FAP720943:FAQ720966 FKL720943:FKM720966 FUH720943:FUI720966 GED720943:GEE720966 GNZ720943:GOA720966 GXV720943:GXW720966 HHR720943:HHS720966 HRN720943:HRO720966 IBJ720943:IBK720966 ILF720943:ILG720966 IVB720943:IVC720966 JEX720943:JEY720966 JOT720943:JOU720966 JYP720943:JYQ720966 KIL720943:KIM720966 KSH720943:KSI720966 LCD720943:LCE720966 LLZ720943:LMA720966 LVV720943:LVW720966 MFR720943:MFS720966 MPN720943:MPO720966 MZJ720943:MZK720966 NJF720943:NJG720966 NTB720943:NTC720966 OCX720943:OCY720966 OMT720943:OMU720966 OWP720943:OWQ720966 PGL720943:PGM720966 PQH720943:PQI720966 QAD720943:QAE720966 QJZ720943:QKA720966 QTV720943:QTW720966 RDR720943:RDS720966 RNN720943:RNO720966 RXJ720943:RXK720966 SHF720943:SHG720966 SRB720943:SRC720966 TAX720943:TAY720966 TKT720943:TKU720966 TUP720943:TUQ720966 UEL720943:UEM720966 UOH720943:UOI720966 UYD720943:UYE720966 VHZ720943:VIA720966 VRV720943:VRW720966 WBR720943:WBS720966 WLN720943:WLO720966 WVJ720943:WVK720966 B786479:C786502 IX786479:IY786502 ST786479:SU786502 ACP786479:ACQ786502 AML786479:AMM786502 AWH786479:AWI786502 BGD786479:BGE786502 BPZ786479:BQA786502 BZV786479:BZW786502 CJR786479:CJS786502 CTN786479:CTO786502 DDJ786479:DDK786502 DNF786479:DNG786502 DXB786479:DXC786502 EGX786479:EGY786502 EQT786479:EQU786502 FAP786479:FAQ786502 FKL786479:FKM786502 FUH786479:FUI786502 GED786479:GEE786502 GNZ786479:GOA786502 GXV786479:GXW786502 HHR786479:HHS786502 HRN786479:HRO786502 IBJ786479:IBK786502 ILF786479:ILG786502 IVB786479:IVC786502 JEX786479:JEY786502 JOT786479:JOU786502 JYP786479:JYQ786502 KIL786479:KIM786502 KSH786479:KSI786502 LCD786479:LCE786502 LLZ786479:LMA786502 LVV786479:LVW786502 MFR786479:MFS786502 MPN786479:MPO786502 MZJ786479:MZK786502 NJF786479:NJG786502 NTB786479:NTC786502 OCX786479:OCY786502 OMT786479:OMU786502 OWP786479:OWQ786502 PGL786479:PGM786502 PQH786479:PQI786502 QAD786479:QAE786502 QJZ786479:QKA786502 QTV786479:QTW786502 RDR786479:RDS786502 RNN786479:RNO786502 RXJ786479:RXK786502 SHF786479:SHG786502 SRB786479:SRC786502 TAX786479:TAY786502 TKT786479:TKU786502 TUP786479:TUQ786502 UEL786479:UEM786502 UOH786479:UOI786502 UYD786479:UYE786502 VHZ786479:VIA786502 VRV786479:VRW786502 WBR786479:WBS786502 WLN786479:WLO786502 WVJ786479:WVK786502 B852015:C852038 IX852015:IY852038 ST852015:SU852038 ACP852015:ACQ852038 AML852015:AMM852038 AWH852015:AWI852038 BGD852015:BGE852038 BPZ852015:BQA852038 BZV852015:BZW852038 CJR852015:CJS852038 CTN852015:CTO852038 DDJ852015:DDK852038 DNF852015:DNG852038 DXB852015:DXC852038 EGX852015:EGY852038 EQT852015:EQU852038 FAP852015:FAQ852038 FKL852015:FKM852038 FUH852015:FUI852038 GED852015:GEE852038 GNZ852015:GOA852038 GXV852015:GXW852038 HHR852015:HHS852038 HRN852015:HRO852038 IBJ852015:IBK852038 ILF852015:ILG852038 IVB852015:IVC852038 JEX852015:JEY852038 JOT852015:JOU852038 JYP852015:JYQ852038 KIL852015:KIM852038 KSH852015:KSI852038 LCD852015:LCE852038 LLZ852015:LMA852038 LVV852015:LVW852038 MFR852015:MFS852038 MPN852015:MPO852038 MZJ852015:MZK852038 NJF852015:NJG852038 NTB852015:NTC852038 OCX852015:OCY852038 OMT852015:OMU852038 OWP852015:OWQ852038 PGL852015:PGM852038 PQH852015:PQI852038 QAD852015:QAE852038 QJZ852015:QKA852038 QTV852015:QTW852038 RDR852015:RDS852038 RNN852015:RNO852038 RXJ852015:RXK852038 SHF852015:SHG852038 SRB852015:SRC852038 TAX852015:TAY852038 TKT852015:TKU852038 TUP852015:TUQ852038 UEL852015:UEM852038 UOH852015:UOI852038 UYD852015:UYE852038 VHZ852015:VIA852038 VRV852015:VRW852038 WBR852015:WBS852038 WLN852015:WLO852038 WVJ852015:WVK852038 B917551:C917574 IX917551:IY917574 ST917551:SU917574 ACP917551:ACQ917574 AML917551:AMM917574 AWH917551:AWI917574 BGD917551:BGE917574 BPZ917551:BQA917574 BZV917551:BZW917574 CJR917551:CJS917574 CTN917551:CTO917574 DDJ917551:DDK917574 DNF917551:DNG917574 DXB917551:DXC917574 EGX917551:EGY917574 EQT917551:EQU917574 FAP917551:FAQ917574 FKL917551:FKM917574 FUH917551:FUI917574 GED917551:GEE917574 GNZ917551:GOA917574 GXV917551:GXW917574 HHR917551:HHS917574 HRN917551:HRO917574 IBJ917551:IBK917574 ILF917551:ILG917574 IVB917551:IVC917574 JEX917551:JEY917574 JOT917551:JOU917574 JYP917551:JYQ917574 KIL917551:KIM917574 KSH917551:KSI917574 LCD917551:LCE917574 LLZ917551:LMA917574 LVV917551:LVW917574 MFR917551:MFS917574 MPN917551:MPO917574 MZJ917551:MZK917574 NJF917551:NJG917574 NTB917551:NTC917574 OCX917551:OCY917574 OMT917551:OMU917574 OWP917551:OWQ917574 PGL917551:PGM917574 PQH917551:PQI917574 QAD917551:QAE917574 QJZ917551:QKA917574 QTV917551:QTW917574 RDR917551:RDS917574 RNN917551:RNO917574 RXJ917551:RXK917574 SHF917551:SHG917574 SRB917551:SRC917574 TAX917551:TAY917574 TKT917551:TKU917574 TUP917551:TUQ917574 UEL917551:UEM917574 UOH917551:UOI917574 UYD917551:UYE917574 VHZ917551:VIA917574 VRV917551:VRW917574 WBR917551:WBS917574 WLN917551:WLO917574 WVJ917551:WVK917574 B983087:C983110 IX983087:IY983110 ST983087:SU983110 ACP983087:ACQ983110 AML983087:AMM983110 AWH983087:AWI983110 BGD983087:BGE983110 BPZ983087:BQA983110 BZV983087:BZW983110 CJR983087:CJS983110 CTN983087:CTO983110 DDJ983087:DDK983110 DNF983087:DNG983110 DXB983087:DXC983110 EGX983087:EGY983110 EQT983087:EQU983110 FAP983087:FAQ983110 FKL983087:FKM983110 FUH983087:FUI983110 GED983087:GEE983110 GNZ983087:GOA983110 GXV983087:GXW983110 HHR983087:HHS983110 HRN983087:HRO983110 IBJ983087:IBK983110 ILF983087:ILG983110 IVB983087:IVC983110 JEX983087:JEY983110 JOT983087:JOU983110 JYP983087:JYQ983110 KIL983087:KIM983110 KSH983087:KSI983110 LCD983087:LCE983110 LLZ983087:LMA983110 LVV983087:LVW983110 MFR983087:MFS983110 MPN983087:MPO983110 MZJ983087:MZK983110 NJF983087:NJG983110 NTB983087:NTC983110 OCX983087:OCY983110 OMT983087:OMU983110 OWP983087:OWQ983110 PGL983087:PGM983110 PQH983087:PQI983110 QAD983087:QAE983110 QJZ983087:QKA983110 QTV983087:QTW983110 RDR983087:RDS983110 RNN983087:RNO983110 RXJ983087:RXK983110 SHF983087:SHG983110 SRB983087:SRC983110 TAX983087:TAY983110 TKT983087:TKU983110 TUP983087:TUQ983110 UEL983087:UEM983110 UOH983087:UOI983110 UYD983087:UYE983110 VHZ983087:VIA983110 VRV983087:VRW983110 WBR983087:WBS983110 WLN983087:WLO983110 WVJ983087:WVK983110 F1:H113 JB1:JD113 SX1:SZ113 ACT1:ACV113 AMP1:AMR113 AWL1:AWN113 BGH1:BGJ113 BQD1:BQF113 BZZ1:CAB113 CJV1:CJX113 CTR1:CTT113 DDN1:DDP113 DNJ1:DNL113 DXF1:DXH113 EHB1:EHD113 EQX1:EQZ113 FAT1:FAV113 FKP1:FKR113 FUL1:FUN113 GEH1:GEJ113 GOD1:GOF113 GXZ1:GYB113 HHV1:HHX113 HRR1:HRT113 IBN1:IBP113 ILJ1:ILL113 IVF1:IVH113 JFB1:JFD113 JOX1:JOZ113 JYT1:JYV113 KIP1:KIR113 KSL1:KSN113 LCH1:LCJ113 LMD1:LMF113 LVZ1:LWB113 MFV1:MFX113 MPR1:MPT113 MZN1:MZP113 NJJ1:NJL113 NTF1:NTH113 ODB1:ODD113 OMX1:OMZ113 OWT1:OWV113 PGP1:PGR113 PQL1:PQN113 QAH1:QAJ113 QKD1:QKF113 QTZ1:QUB113 RDV1:RDX113 RNR1:RNT113 RXN1:RXP113 SHJ1:SHL113 SRF1:SRH113 TBB1:TBD113 TKX1:TKZ113 TUT1:TUV113 UEP1:UER113 UOL1:UON113 UYH1:UYJ113 VID1:VIF113 VRZ1:VSB113 WBV1:WBX113 WLR1:WLT113 WVN1:WVP113 F65537:H65649 JB65537:JD65649 SX65537:SZ65649 ACT65537:ACV65649 AMP65537:AMR65649 AWL65537:AWN65649 BGH65537:BGJ65649 BQD65537:BQF65649 BZZ65537:CAB65649 CJV65537:CJX65649 CTR65537:CTT65649 DDN65537:DDP65649 DNJ65537:DNL65649 DXF65537:DXH65649 EHB65537:EHD65649 EQX65537:EQZ65649 FAT65537:FAV65649 FKP65537:FKR65649 FUL65537:FUN65649 GEH65537:GEJ65649 GOD65537:GOF65649 GXZ65537:GYB65649 HHV65537:HHX65649 HRR65537:HRT65649 IBN65537:IBP65649 ILJ65537:ILL65649 IVF65537:IVH65649 JFB65537:JFD65649 JOX65537:JOZ65649 JYT65537:JYV65649 KIP65537:KIR65649 KSL65537:KSN65649 LCH65537:LCJ65649 LMD65537:LMF65649 LVZ65537:LWB65649 MFV65537:MFX65649 MPR65537:MPT65649 MZN65537:MZP65649 NJJ65537:NJL65649 NTF65537:NTH65649 ODB65537:ODD65649 OMX65537:OMZ65649 OWT65537:OWV65649 PGP65537:PGR65649 PQL65537:PQN65649 QAH65537:QAJ65649 QKD65537:QKF65649 QTZ65537:QUB65649 RDV65537:RDX65649 RNR65537:RNT65649 RXN65537:RXP65649 SHJ65537:SHL65649 SRF65537:SRH65649 TBB65537:TBD65649 TKX65537:TKZ65649 TUT65537:TUV65649 UEP65537:UER65649 UOL65537:UON65649 UYH65537:UYJ65649 VID65537:VIF65649 VRZ65537:VSB65649 WBV65537:WBX65649 WLR65537:WLT65649 WVN65537:WVP65649 F131073:H131185 JB131073:JD131185 SX131073:SZ131185 ACT131073:ACV131185 AMP131073:AMR131185 AWL131073:AWN131185 BGH131073:BGJ131185 BQD131073:BQF131185 BZZ131073:CAB131185 CJV131073:CJX131185 CTR131073:CTT131185 DDN131073:DDP131185 DNJ131073:DNL131185 DXF131073:DXH131185 EHB131073:EHD131185 EQX131073:EQZ131185 FAT131073:FAV131185 FKP131073:FKR131185 FUL131073:FUN131185 GEH131073:GEJ131185 GOD131073:GOF131185 GXZ131073:GYB131185 HHV131073:HHX131185 HRR131073:HRT131185 IBN131073:IBP131185 ILJ131073:ILL131185 IVF131073:IVH131185 JFB131073:JFD131185 JOX131073:JOZ131185 JYT131073:JYV131185 KIP131073:KIR131185 KSL131073:KSN131185 LCH131073:LCJ131185 LMD131073:LMF131185 LVZ131073:LWB131185 MFV131073:MFX131185 MPR131073:MPT131185 MZN131073:MZP131185 NJJ131073:NJL131185 NTF131073:NTH131185 ODB131073:ODD131185 OMX131073:OMZ131185 OWT131073:OWV131185 PGP131073:PGR131185 PQL131073:PQN131185 QAH131073:QAJ131185 QKD131073:QKF131185 QTZ131073:QUB131185 RDV131073:RDX131185 RNR131073:RNT131185 RXN131073:RXP131185 SHJ131073:SHL131185 SRF131073:SRH131185 TBB131073:TBD131185 TKX131073:TKZ131185 TUT131073:TUV131185 UEP131073:UER131185 UOL131073:UON131185 UYH131073:UYJ131185 VID131073:VIF131185 VRZ131073:VSB131185 WBV131073:WBX131185 WLR131073:WLT131185 WVN131073:WVP131185 F196609:H196721 JB196609:JD196721 SX196609:SZ196721 ACT196609:ACV196721 AMP196609:AMR196721 AWL196609:AWN196721 BGH196609:BGJ196721 BQD196609:BQF196721 BZZ196609:CAB196721 CJV196609:CJX196721 CTR196609:CTT196721 DDN196609:DDP196721 DNJ196609:DNL196721 DXF196609:DXH196721 EHB196609:EHD196721 EQX196609:EQZ196721 FAT196609:FAV196721 FKP196609:FKR196721 FUL196609:FUN196721 GEH196609:GEJ196721 GOD196609:GOF196721 GXZ196609:GYB196721 HHV196609:HHX196721 HRR196609:HRT196721 IBN196609:IBP196721 ILJ196609:ILL196721 IVF196609:IVH196721 JFB196609:JFD196721 JOX196609:JOZ196721 JYT196609:JYV196721 KIP196609:KIR196721 KSL196609:KSN196721 LCH196609:LCJ196721 LMD196609:LMF196721 LVZ196609:LWB196721 MFV196609:MFX196721 MPR196609:MPT196721 MZN196609:MZP196721 NJJ196609:NJL196721 NTF196609:NTH196721 ODB196609:ODD196721 OMX196609:OMZ196721 OWT196609:OWV196721 PGP196609:PGR196721 PQL196609:PQN196721 QAH196609:QAJ196721 QKD196609:QKF196721 QTZ196609:QUB196721 RDV196609:RDX196721 RNR196609:RNT196721 RXN196609:RXP196721 SHJ196609:SHL196721 SRF196609:SRH196721 TBB196609:TBD196721 TKX196609:TKZ196721 TUT196609:TUV196721 UEP196609:UER196721 UOL196609:UON196721 UYH196609:UYJ196721 VID196609:VIF196721 VRZ196609:VSB196721 WBV196609:WBX196721 WLR196609:WLT196721 WVN196609:WVP196721 F262145:H262257 JB262145:JD262257 SX262145:SZ262257 ACT262145:ACV262257 AMP262145:AMR262257 AWL262145:AWN262257 BGH262145:BGJ262257 BQD262145:BQF262257 BZZ262145:CAB262257 CJV262145:CJX262257 CTR262145:CTT262257 DDN262145:DDP262257 DNJ262145:DNL262257 DXF262145:DXH262257 EHB262145:EHD262257 EQX262145:EQZ262257 FAT262145:FAV262257 FKP262145:FKR262257 FUL262145:FUN262257 GEH262145:GEJ262257 GOD262145:GOF262257 GXZ262145:GYB262257 HHV262145:HHX262257 HRR262145:HRT262257 IBN262145:IBP262257 ILJ262145:ILL262257 IVF262145:IVH262257 JFB262145:JFD262257 JOX262145:JOZ262257 JYT262145:JYV262257 KIP262145:KIR262257 KSL262145:KSN262257 LCH262145:LCJ262257 LMD262145:LMF262257 LVZ262145:LWB262257 MFV262145:MFX262257 MPR262145:MPT262257 MZN262145:MZP262257 NJJ262145:NJL262257 NTF262145:NTH262257 ODB262145:ODD262257 OMX262145:OMZ262257 OWT262145:OWV262257 PGP262145:PGR262257 PQL262145:PQN262257 QAH262145:QAJ262257 QKD262145:QKF262257 QTZ262145:QUB262257 RDV262145:RDX262257 RNR262145:RNT262257 RXN262145:RXP262257 SHJ262145:SHL262257 SRF262145:SRH262257 TBB262145:TBD262257 TKX262145:TKZ262257 TUT262145:TUV262257 UEP262145:UER262257 UOL262145:UON262257 UYH262145:UYJ262257 VID262145:VIF262257 VRZ262145:VSB262257 WBV262145:WBX262257 WLR262145:WLT262257 WVN262145:WVP262257 F327681:H327793 JB327681:JD327793 SX327681:SZ327793 ACT327681:ACV327793 AMP327681:AMR327793 AWL327681:AWN327793 BGH327681:BGJ327793 BQD327681:BQF327793 BZZ327681:CAB327793 CJV327681:CJX327793 CTR327681:CTT327793 DDN327681:DDP327793 DNJ327681:DNL327793 DXF327681:DXH327793 EHB327681:EHD327793 EQX327681:EQZ327793 FAT327681:FAV327793 FKP327681:FKR327793 FUL327681:FUN327793 GEH327681:GEJ327793 GOD327681:GOF327793 GXZ327681:GYB327793 HHV327681:HHX327793 HRR327681:HRT327793 IBN327681:IBP327793 ILJ327681:ILL327793 IVF327681:IVH327793 JFB327681:JFD327793 JOX327681:JOZ327793 JYT327681:JYV327793 KIP327681:KIR327793 KSL327681:KSN327793 LCH327681:LCJ327793 LMD327681:LMF327793 LVZ327681:LWB327793 MFV327681:MFX327793 MPR327681:MPT327793 MZN327681:MZP327793 NJJ327681:NJL327793 NTF327681:NTH327793 ODB327681:ODD327793 OMX327681:OMZ327793 OWT327681:OWV327793 PGP327681:PGR327793 PQL327681:PQN327793 QAH327681:QAJ327793 QKD327681:QKF327793 QTZ327681:QUB327793 RDV327681:RDX327793 RNR327681:RNT327793 RXN327681:RXP327793 SHJ327681:SHL327793 SRF327681:SRH327793 TBB327681:TBD327793 TKX327681:TKZ327793 TUT327681:TUV327793 UEP327681:UER327793 UOL327681:UON327793 UYH327681:UYJ327793 VID327681:VIF327793 VRZ327681:VSB327793 WBV327681:WBX327793 WLR327681:WLT327793 WVN327681:WVP327793 F393217:H393329 JB393217:JD393329 SX393217:SZ393329 ACT393217:ACV393329 AMP393217:AMR393329 AWL393217:AWN393329 BGH393217:BGJ393329 BQD393217:BQF393329 BZZ393217:CAB393329 CJV393217:CJX393329 CTR393217:CTT393329 DDN393217:DDP393329 DNJ393217:DNL393329 DXF393217:DXH393329 EHB393217:EHD393329 EQX393217:EQZ393329 FAT393217:FAV393329 FKP393217:FKR393329 FUL393217:FUN393329 GEH393217:GEJ393329 GOD393217:GOF393329 GXZ393217:GYB393329 HHV393217:HHX393329 HRR393217:HRT393329 IBN393217:IBP393329 ILJ393217:ILL393329 IVF393217:IVH393329 JFB393217:JFD393329 JOX393217:JOZ393329 JYT393217:JYV393329 KIP393217:KIR393329 KSL393217:KSN393329 LCH393217:LCJ393329 LMD393217:LMF393329 LVZ393217:LWB393329 MFV393217:MFX393329 MPR393217:MPT393329 MZN393217:MZP393329 NJJ393217:NJL393329 NTF393217:NTH393329 ODB393217:ODD393329 OMX393217:OMZ393329 OWT393217:OWV393329 PGP393217:PGR393329 PQL393217:PQN393329 QAH393217:QAJ393329 QKD393217:QKF393329 QTZ393217:QUB393329 RDV393217:RDX393329 RNR393217:RNT393329 RXN393217:RXP393329 SHJ393217:SHL393329 SRF393217:SRH393329 TBB393217:TBD393329 TKX393217:TKZ393329 TUT393217:TUV393329 UEP393217:UER393329 UOL393217:UON393329 UYH393217:UYJ393329 VID393217:VIF393329 VRZ393217:VSB393329 WBV393217:WBX393329 WLR393217:WLT393329 WVN393217:WVP393329 F458753:H458865 JB458753:JD458865 SX458753:SZ458865 ACT458753:ACV458865 AMP458753:AMR458865 AWL458753:AWN458865 BGH458753:BGJ458865 BQD458753:BQF458865 BZZ458753:CAB458865 CJV458753:CJX458865 CTR458753:CTT458865 DDN458753:DDP458865 DNJ458753:DNL458865 DXF458753:DXH458865 EHB458753:EHD458865 EQX458753:EQZ458865 FAT458753:FAV458865 FKP458753:FKR458865 FUL458753:FUN458865 GEH458753:GEJ458865 GOD458753:GOF458865 GXZ458753:GYB458865 HHV458753:HHX458865 HRR458753:HRT458865 IBN458753:IBP458865 ILJ458753:ILL458865 IVF458753:IVH458865 JFB458753:JFD458865 JOX458753:JOZ458865 JYT458753:JYV458865 KIP458753:KIR458865 KSL458753:KSN458865 LCH458753:LCJ458865 LMD458753:LMF458865 LVZ458753:LWB458865 MFV458753:MFX458865 MPR458753:MPT458865 MZN458753:MZP458865 NJJ458753:NJL458865 NTF458753:NTH458865 ODB458753:ODD458865 OMX458753:OMZ458865 OWT458753:OWV458865 PGP458753:PGR458865 PQL458753:PQN458865 QAH458753:QAJ458865 QKD458753:QKF458865 QTZ458753:QUB458865 RDV458753:RDX458865 RNR458753:RNT458865 RXN458753:RXP458865 SHJ458753:SHL458865 SRF458753:SRH458865 TBB458753:TBD458865 TKX458753:TKZ458865 TUT458753:TUV458865 UEP458753:UER458865 UOL458753:UON458865 UYH458753:UYJ458865 VID458753:VIF458865 VRZ458753:VSB458865 WBV458753:WBX458865 WLR458753:WLT458865 WVN458753:WVP458865 F524289:H524401 JB524289:JD524401 SX524289:SZ524401 ACT524289:ACV524401 AMP524289:AMR524401 AWL524289:AWN524401 BGH524289:BGJ524401 BQD524289:BQF524401 BZZ524289:CAB524401 CJV524289:CJX524401 CTR524289:CTT524401 DDN524289:DDP524401 DNJ524289:DNL524401 DXF524289:DXH524401 EHB524289:EHD524401 EQX524289:EQZ524401 FAT524289:FAV524401 FKP524289:FKR524401 FUL524289:FUN524401 GEH524289:GEJ524401 GOD524289:GOF524401 GXZ524289:GYB524401 HHV524289:HHX524401 HRR524289:HRT524401 IBN524289:IBP524401 ILJ524289:ILL524401 IVF524289:IVH524401 JFB524289:JFD524401 JOX524289:JOZ524401 JYT524289:JYV524401 KIP524289:KIR524401 KSL524289:KSN524401 LCH524289:LCJ524401 LMD524289:LMF524401 LVZ524289:LWB524401 MFV524289:MFX524401 MPR524289:MPT524401 MZN524289:MZP524401 NJJ524289:NJL524401 NTF524289:NTH524401 ODB524289:ODD524401 OMX524289:OMZ524401 OWT524289:OWV524401 PGP524289:PGR524401 PQL524289:PQN524401 QAH524289:QAJ524401 QKD524289:QKF524401 QTZ524289:QUB524401 RDV524289:RDX524401 RNR524289:RNT524401 RXN524289:RXP524401 SHJ524289:SHL524401 SRF524289:SRH524401 TBB524289:TBD524401 TKX524289:TKZ524401 TUT524289:TUV524401 UEP524289:UER524401 UOL524289:UON524401 UYH524289:UYJ524401 VID524289:VIF524401 VRZ524289:VSB524401 WBV524289:WBX524401 WLR524289:WLT524401 WVN524289:WVP524401 F589825:H589937 JB589825:JD589937 SX589825:SZ589937 ACT589825:ACV589937 AMP589825:AMR589937 AWL589825:AWN589937 BGH589825:BGJ589937 BQD589825:BQF589937 BZZ589825:CAB589937 CJV589825:CJX589937 CTR589825:CTT589937 DDN589825:DDP589937 DNJ589825:DNL589937 DXF589825:DXH589937 EHB589825:EHD589937 EQX589825:EQZ589937 FAT589825:FAV589937 FKP589825:FKR589937 FUL589825:FUN589937 GEH589825:GEJ589937 GOD589825:GOF589937 GXZ589825:GYB589937 HHV589825:HHX589937 HRR589825:HRT589937 IBN589825:IBP589937 ILJ589825:ILL589937 IVF589825:IVH589937 JFB589825:JFD589937 JOX589825:JOZ589937 JYT589825:JYV589937 KIP589825:KIR589937 KSL589825:KSN589937 LCH589825:LCJ589937 LMD589825:LMF589937 LVZ589825:LWB589937 MFV589825:MFX589937 MPR589825:MPT589937 MZN589825:MZP589937 NJJ589825:NJL589937 NTF589825:NTH589937 ODB589825:ODD589937 OMX589825:OMZ589937 OWT589825:OWV589937 PGP589825:PGR589937 PQL589825:PQN589937 QAH589825:QAJ589937 QKD589825:QKF589937 QTZ589825:QUB589937 RDV589825:RDX589937 RNR589825:RNT589937 RXN589825:RXP589937 SHJ589825:SHL589937 SRF589825:SRH589937 TBB589825:TBD589937 TKX589825:TKZ589937 TUT589825:TUV589937 UEP589825:UER589937 UOL589825:UON589937 UYH589825:UYJ589937 VID589825:VIF589937 VRZ589825:VSB589937 WBV589825:WBX589937 WLR589825:WLT589937 WVN589825:WVP589937 F655361:H655473 JB655361:JD655473 SX655361:SZ655473 ACT655361:ACV655473 AMP655361:AMR655473 AWL655361:AWN655473 BGH655361:BGJ655473 BQD655361:BQF655473 BZZ655361:CAB655473 CJV655361:CJX655473 CTR655361:CTT655473 DDN655361:DDP655473 DNJ655361:DNL655473 DXF655361:DXH655473 EHB655361:EHD655473 EQX655361:EQZ655473 FAT655361:FAV655473 FKP655361:FKR655473 FUL655361:FUN655473 GEH655361:GEJ655473 GOD655361:GOF655473 GXZ655361:GYB655473 HHV655361:HHX655473 HRR655361:HRT655473 IBN655361:IBP655473 ILJ655361:ILL655473 IVF655361:IVH655473 JFB655361:JFD655473 JOX655361:JOZ655473 JYT655361:JYV655473 KIP655361:KIR655473 KSL655361:KSN655473 LCH655361:LCJ655473 LMD655361:LMF655473 LVZ655361:LWB655473 MFV655361:MFX655473 MPR655361:MPT655473 MZN655361:MZP655473 NJJ655361:NJL655473 NTF655361:NTH655473 ODB655361:ODD655473 OMX655361:OMZ655473 OWT655361:OWV655473 PGP655361:PGR655473 PQL655361:PQN655473 QAH655361:QAJ655473 QKD655361:QKF655473 QTZ655361:QUB655473 RDV655361:RDX655473 RNR655361:RNT655473 RXN655361:RXP655473 SHJ655361:SHL655473 SRF655361:SRH655473 TBB655361:TBD655473 TKX655361:TKZ655473 TUT655361:TUV655473 UEP655361:UER655473 UOL655361:UON655473 UYH655361:UYJ655473 VID655361:VIF655473 VRZ655361:VSB655473 WBV655361:WBX655473 WLR655361:WLT655473 WVN655361:WVP655473 F720897:H721009 JB720897:JD721009 SX720897:SZ721009 ACT720897:ACV721009 AMP720897:AMR721009 AWL720897:AWN721009 BGH720897:BGJ721009 BQD720897:BQF721009 BZZ720897:CAB721009 CJV720897:CJX721009 CTR720897:CTT721009 DDN720897:DDP721009 DNJ720897:DNL721009 DXF720897:DXH721009 EHB720897:EHD721009 EQX720897:EQZ721009 FAT720897:FAV721009 FKP720897:FKR721009 FUL720897:FUN721009 GEH720897:GEJ721009 GOD720897:GOF721009 GXZ720897:GYB721009 HHV720897:HHX721009 HRR720897:HRT721009 IBN720897:IBP721009 ILJ720897:ILL721009 IVF720897:IVH721009 JFB720897:JFD721009 JOX720897:JOZ721009 JYT720897:JYV721009 KIP720897:KIR721009 KSL720897:KSN721009 LCH720897:LCJ721009 LMD720897:LMF721009 LVZ720897:LWB721009 MFV720897:MFX721009 MPR720897:MPT721009 MZN720897:MZP721009 NJJ720897:NJL721009 NTF720897:NTH721009 ODB720897:ODD721009 OMX720897:OMZ721009 OWT720897:OWV721009 PGP720897:PGR721009 PQL720897:PQN721009 QAH720897:QAJ721009 QKD720897:QKF721009 QTZ720897:QUB721009 RDV720897:RDX721009 RNR720897:RNT721009 RXN720897:RXP721009 SHJ720897:SHL721009 SRF720897:SRH721009 TBB720897:TBD721009 TKX720897:TKZ721009 TUT720897:TUV721009 UEP720897:UER721009 UOL720897:UON721009 UYH720897:UYJ721009 VID720897:VIF721009 VRZ720897:VSB721009 WBV720897:WBX721009 WLR720897:WLT721009 WVN720897:WVP721009 F786433:H786545 JB786433:JD786545 SX786433:SZ786545 ACT786433:ACV786545 AMP786433:AMR786545 AWL786433:AWN786545 BGH786433:BGJ786545 BQD786433:BQF786545 BZZ786433:CAB786545 CJV786433:CJX786545 CTR786433:CTT786545 DDN786433:DDP786545 DNJ786433:DNL786545 DXF786433:DXH786545 EHB786433:EHD786545 EQX786433:EQZ786545 FAT786433:FAV786545 FKP786433:FKR786545 FUL786433:FUN786545 GEH786433:GEJ786545 GOD786433:GOF786545 GXZ786433:GYB786545 HHV786433:HHX786545 HRR786433:HRT786545 IBN786433:IBP786545 ILJ786433:ILL786545 IVF786433:IVH786545 JFB786433:JFD786545 JOX786433:JOZ786545 JYT786433:JYV786545 KIP786433:KIR786545 KSL786433:KSN786545 LCH786433:LCJ786545 LMD786433:LMF786545 LVZ786433:LWB786545 MFV786433:MFX786545 MPR786433:MPT786545 MZN786433:MZP786545 NJJ786433:NJL786545 NTF786433:NTH786545 ODB786433:ODD786545 OMX786433:OMZ786545 OWT786433:OWV786545 PGP786433:PGR786545 PQL786433:PQN786545 QAH786433:QAJ786545 QKD786433:QKF786545 QTZ786433:QUB786545 RDV786433:RDX786545 RNR786433:RNT786545 RXN786433:RXP786545 SHJ786433:SHL786545 SRF786433:SRH786545 TBB786433:TBD786545 TKX786433:TKZ786545 TUT786433:TUV786545 UEP786433:UER786545 UOL786433:UON786545 UYH786433:UYJ786545 VID786433:VIF786545 VRZ786433:VSB786545 WBV786433:WBX786545 WLR786433:WLT786545 WVN786433:WVP786545 F851969:H852081 JB851969:JD852081 SX851969:SZ852081 ACT851969:ACV852081 AMP851969:AMR852081 AWL851969:AWN852081 BGH851969:BGJ852081 BQD851969:BQF852081 BZZ851969:CAB852081 CJV851969:CJX852081 CTR851969:CTT852081 DDN851969:DDP852081 DNJ851969:DNL852081 DXF851969:DXH852081 EHB851969:EHD852081 EQX851969:EQZ852081 FAT851969:FAV852081 FKP851969:FKR852081 FUL851969:FUN852081 GEH851969:GEJ852081 GOD851969:GOF852081 GXZ851969:GYB852081 HHV851969:HHX852081 HRR851969:HRT852081 IBN851969:IBP852081 ILJ851969:ILL852081 IVF851969:IVH852081 JFB851969:JFD852081 JOX851969:JOZ852081 JYT851969:JYV852081 KIP851969:KIR852081 KSL851969:KSN852081 LCH851969:LCJ852081 LMD851969:LMF852081 LVZ851969:LWB852081 MFV851969:MFX852081 MPR851969:MPT852081 MZN851969:MZP852081 NJJ851969:NJL852081 NTF851969:NTH852081 ODB851969:ODD852081 OMX851969:OMZ852081 OWT851969:OWV852081 PGP851969:PGR852081 PQL851969:PQN852081 QAH851969:QAJ852081 QKD851969:QKF852081 QTZ851969:QUB852081 RDV851969:RDX852081 RNR851969:RNT852081 RXN851969:RXP852081 SHJ851969:SHL852081 SRF851969:SRH852081 TBB851969:TBD852081 TKX851969:TKZ852081 TUT851969:TUV852081 UEP851969:UER852081 UOL851969:UON852081 UYH851969:UYJ852081 VID851969:VIF852081 VRZ851969:VSB852081 WBV851969:WBX852081 WLR851969:WLT852081 WVN851969:WVP852081 F917505:H917617 JB917505:JD917617 SX917505:SZ917617 ACT917505:ACV917617 AMP917505:AMR917617 AWL917505:AWN917617 BGH917505:BGJ917617 BQD917505:BQF917617 BZZ917505:CAB917617 CJV917505:CJX917617 CTR917505:CTT917617 DDN917505:DDP917617 DNJ917505:DNL917617 DXF917505:DXH917617 EHB917505:EHD917617 EQX917505:EQZ917617 FAT917505:FAV917617 FKP917505:FKR917617 FUL917505:FUN917617 GEH917505:GEJ917617 GOD917505:GOF917617 GXZ917505:GYB917617 HHV917505:HHX917617 HRR917505:HRT917617 IBN917505:IBP917617 ILJ917505:ILL917617 IVF917505:IVH917617 JFB917505:JFD917617 JOX917505:JOZ917617 JYT917505:JYV917617 KIP917505:KIR917617 KSL917505:KSN917617 LCH917505:LCJ917617 LMD917505:LMF917617 LVZ917505:LWB917617 MFV917505:MFX917617 MPR917505:MPT917617 MZN917505:MZP917617 NJJ917505:NJL917617 NTF917505:NTH917617 ODB917505:ODD917617 OMX917505:OMZ917617 OWT917505:OWV917617 PGP917505:PGR917617 PQL917505:PQN917617 QAH917505:QAJ917617 QKD917505:QKF917617 QTZ917505:QUB917617 RDV917505:RDX917617 RNR917505:RNT917617 RXN917505:RXP917617 SHJ917505:SHL917617 SRF917505:SRH917617 TBB917505:TBD917617 TKX917505:TKZ917617 TUT917505:TUV917617 UEP917505:UER917617 UOL917505:UON917617 UYH917505:UYJ917617 VID917505:VIF917617 VRZ917505:VSB917617 WBV917505:WBX917617 WLR917505:WLT917617 WVN917505:WVP917617 F983041:H983153 JB983041:JD983153 SX983041:SZ983153 ACT983041:ACV983153 AMP983041:AMR983153 AWL983041:AWN983153 BGH983041:BGJ983153 BQD983041:BQF983153 BZZ983041:CAB983153 CJV983041:CJX983153 CTR983041:CTT983153 DDN983041:DDP983153 DNJ983041:DNL983153 DXF983041:DXH983153 EHB983041:EHD983153 EQX983041:EQZ983153 FAT983041:FAV983153 FKP983041:FKR983153 FUL983041:FUN983153 GEH983041:GEJ983153 GOD983041:GOF983153 GXZ983041:GYB983153 HHV983041:HHX983153 HRR983041:HRT983153 IBN983041:IBP983153 ILJ983041:ILL983153 IVF983041:IVH983153 JFB983041:JFD983153 JOX983041:JOZ983153 JYT983041:JYV983153 KIP983041:KIR983153 KSL983041:KSN983153 LCH983041:LCJ983153 LMD983041:LMF983153 LVZ983041:LWB983153 MFV983041:MFX983153 MPR983041:MPT983153 MZN983041:MZP983153 NJJ983041:NJL983153 NTF983041:NTH983153 ODB983041:ODD983153 OMX983041:OMZ983153 OWT983041:OWV983153 PGP983041:PGR983153 PQL983041:PQN983153 QAH983041:QAJ983153 QKD983041:QKF983153 QTZ983041:QUB983153 RDV983041:RDX983153 RNR983041:RNT983153 RXN983041:RXP983153 SHJ983041:SHL983153 SRF983041:SRH983153 TBB983041:TBD983153 TKX983041:TKZ983153 TUT983041:TUV983153 UEP983041:UER983153 UOL983041:UON983153 UYH983041:UYJ983153 VID983041:VIF983153 VRZ983041:VSB983153 WBV983041:WBX983153 WLR983041:WLT983153 WVN983041:WVP983153 D1:E70 IZ1:JA70 SV1:SW70 ACR1:ACS70 AMN1:AMO70 AWJ1:AWK70 BGF1:BGG70 BQB1:BQC70 BZX1:BZY70 CJT1:CJU70 CTP1:CTQ70 DDL1:DDM70 DNH1:DNI70 DXD1:DXE70 EGZ1:EHA70 EQV1:EQW70 FAR1:FAS70 FKN1:FKO70 FUJ1:FUK70 GEF1:GEG70 GOB1:GOC70 GXX1:GXY70 HHT1:HHU70 HRP1:HRQ70 IBL1:IBM70 ILH1:ILI70 IVD1:IVE70 JEZ1:JFA70 JOV1:JOW70 JYR1:JYS70 KIN1:KIO70 KSJ1:KSK70 LCF1:LCG70 LMB1:LMC70 LVX1:LVY70 MFT1:MFU70 MPP1:MPQ70 MZL1:MZM70 NJH1:NJI70 NTD1:NTE70 OCZ1:ODA70 OMV1:OMW70 OWR1:OWS70 PGN1:PGO70 PQJ1:PQK70 QAF1:QAG70 QKB1:QKC70 QTX1:QTY70 RDT1:RDU70 RNP1:RNQ70 RXL1:RXM70 SHH1:SHI70 SRD1:SRE70 TAZ1:TBA70 TKV1:TKW70 TUR1:TUS70 UEN1:UEO70 UOJ1:UOK70 UYF1:UYG70 VIB1:VIC70 VRX1:VRY70 WBT1:WBU70 WLP1:WLQ70 WVL1:WVM70 D65537:E65606 IZ65537:JA65606 SV65537:SW65606 ACR65537:ACS65606 AMN65537:AMO65606 AWJ65537:AWK65606 BGF65537:BGG65606 BQB65537:BQC65606 BZX65537:BZY65606 CJT65537:CJU65606 CTP65537:CTQ65606 DDL65537:DDM65606 DNH65537:DNI65606 DXD65537:DXE65606 EGZ65537:EHA65606 EQV65537:EQW65606 FAR65537:FAS65606 FKN65537:FKO65606 FUJ65537:FUK65606 GEF65537:GEG65606 GOB65537:GOC65606 GXX65537:GXY65606 HHT65537:HHU65606 HRP65537:HRQ65606 IBL65537:IBM65606 ILH65537:ILI65606 IVD65537:IVE65606 JEZ65537:JFA65606 JOV65537:JOW65606 JYR65537:JYS65606 KIN65537:KIO65606 KSJ65537:KSK65606 LCF65537:LCG65606 LMB65537:LMC65606 LVX65537:LVY65606 MFT65537:MFU65606 MPP65537:MPQ65606 MZL65537:MZM65606 NJH65537:NJI65606 NTD65537:NTE65606 OCZ65537:ODA65606 OMV65537:OMW65606 OWR65537:OWS65606 PGN65537:PGO65606 PQJ65537:PQK65606 QAF65537:QAG65606 QKB65537:QKC65606 QTX65537:QTY65606 RDT65537:RDU65606 RNP65537:RNQ65606 RXL65537:RXM65606 SHH65537:SHI65606 SRD65537:SRE65606 TAZ65537:TBA65606 TKV65537:TKW65606 TUR65537:TUS65606 UEN65537:UEO65606 UOJ65537:UOK65606 UYF65537:UYG65606 VIB65537:VIC65606 VRX65537:VRY65606 WBT65537:WBU65606 WLP65537:WLQ65606 WVL65537:WVM65606 D131073:E131142 IZ131073:JA131142 SV131073:SW131142 ACR131073:ACS131142 AMN131073:AMO131142 AWJ131073:AWK131142 BGF131073:BGG131142 BQB131073:BQC131142 BZX131073:BZY131142 CJT131073:CJU131142 CTP131073:CTQ131142 DDL131073:DDM131142 DNH131073:DNI131142 DXD131073:DXE131142 EGZ131073:EHA131142 EQV131073:EQW131142 FAR131073:FAS131142 FKN131073:FKO131142 FUJ131073:FUK131142 GEF131073:GEG131142 GOB131073:GOC131142 GXX131073:GXY131142 HHT131073:HHU131142 HRP131073:HRQ131142 IBL131073:IBM131142 ILH131073:ILI131142 IVD131073:IVE131142 JEZ131073:JFA131142 JOV131073:JOW131142 JYR131073:JYS131142 KIN131073:KIO131142 KSJ131073:KSK131142 LCF131073:LCG131142 LMB131073:LMC131142 LVX131073:LVY131142 MFT131073:MFU131142 MPP131073:MPQ131142 MZL131073:MZM131142 NJH131073:NJI131142 NTD131073:NTE131142 OCZ131073:ODA131142 OMV131073:OMW131142 OWR131073:OWS131142 PGN131073:PGO131142 PQJ131073:PQK131142 QAF131073:QAG131142 QKB131073:QKC131142 QTX131073:QTY131142 RDT131073:RDU131142 RNP131073:RNQ131142 RXL131073:RXM131142 SHH131073:SHI131142 SRD131073:SRE131142 TAZ131073:TBA131142 TKV131073:TKW131142 TUR131073:TUS131142 UEN131073:UEO131142 UOJ131073:UOK131142 UYF131073:UYG131142 VIB131073:VIC131142 VRX131073:VRY131142 WBT131073:WBU131142 WLP131073:WLQ131142 WVL131073:WVM131142 D196609:E196678 IZ196609:JA196678 SV196609:SW196678 ACR196609:ACS196678 AMN196609:AMO196678 AWJ196609:AWK196678 BGF196609:BGG196678 BQB196609:BQC196678 BZX196609:BZY196678 CJT196609:CJU196678 CTP196609:CTQ196678 DDL196609:DDM196678 DNH196609:DNI196678 DXD196609:DXE196678 EGZ196609:EHA196678 EQV196609:EQW196678 FAR196609:FAS196678 FKN196609:FKO196678 FUJ196609:FUK196678 GEF196609:GEG196678 GOB196609:GOC196678 GXX196609:GXY196678 HHT196609:HHU196678 HRP196609:HRQ196678 IBL196609:IBM196678 ILH196609:ILI196678 IVD196609:IVE196678 JEZ196609:JFA196678 JOV196609:JOW196678 JYR196609:JYS196678 KIN196609:KIO196678 KSJ196609:KSK196678 LCF196609:LCG196678 LMB196609:LMC196678 LVX196609:LVY196678 MFT196609:MFU196678 MPP196609:MPQ196678 MZL196609:MZM196678 NJH196609:NJI196678 NTD196609:NTE196678 OCZ196609:ODA196678 OMV196609:OMW196678 OWR196609:OWS196678 PGN196609:PGO196678 PQJ196609:PQK196678 QAF196609:QAG196678 QKB196609:QKC196678 QTX196609:QTY196678 RDT196609:RDU196678 RNP196609:RNQ196678 RXL196609:RXM196678 SHH196609:SHI196678 SRD196609:SRE196678 TAZ196609:TBA196678 TKV196609:TKW196678 TUR196609:TUS196678 UEN196609:UEO196678 UOJ196609:UOK196678 UYF196609:UYG196678 VIB196609:VIC196678 VRX196609:VRY196678 WBT196609:WBU196678 WLP196609:WLQ196678 WVL196609:WVM196678 D262145:E262214 IZ262145:JA262214 SV262145:SW262214 ACR262145:ACS262214 AMN262145:AMO262214 AWJ262145:AWK262214 BGF262145:BGG262214 BQB262145:BQC262214 BZX262145:BZY262214 CJT262145:CJU262214 CTP262145:CTQ262214 DDL262145:DDM262214 DNH262145:DNI262214 DXD262145:DXE262214 EGZ262145:EHA262214 EQV262145:EQW262214 FAR262145:FAS262214 FKN262145:FKO262214 FUJ262145:FUK262214 GEF262145:GEG262214 GOB262145:GOC262214 GXX262145:GXY262214 HHT262145:HHU262214 HRP262145:HRQ262214 IBL262145:IBM262214 ILH262145:ILI262214 IVD262145:IVE262214 JEZ262145:JFA262214 JOV262145:JOW262214 JYR262145:JYS262214 KIN262145:KIO262214 KSJ262145:KSK262214 LCF262145:LCG262214 LMB262145:LMC262214 LVX262145:LVY262214 MFT262145:MFU262214 MPP262145:MPQ262214 MZL262145:MZM262214 NJH262145:NJI262214 NTD262145:NTE262214 OCZ262145:ODA262214 OMV262145:OMW262214 OWR262145:OWS262214 PGN262145:PGO262214 PQJ262145:PQK262214 QAF262145:QAG262214 QKB262145:QKC262214 QTX262145:QTY262214 RDT262145:RDU262214 RNP262145:RNQ262214 RXL262145:RXM262214 SHH262145:SHI262214 SRD262145:SRE262214 TAZ262145:TBA262214 TKV262145:TKW262214 TUR262145:TUS262214 UEN262145:UEO262214 UOJ262145:UOK262214 UYF262145:UYG262214 VIB262145:VIC262214 VRX262145:VRY262214 WBT262145:WBU262214 WLP262145:WLQ262214 WVL262145:WVM262214 D327681:E327750 IZ327681:JA327750 SV327681:SW327750 ACR327681:ACS327750 AMN327681:AMO327750 AWJ327681:AWK327750 BGF327681:BGG327750 BQB327681:BQC327750 BZX327681:BZY327750 CJT327681:CJU327750 CTP327681:CTQ327750 DDL327681:DDM327750 DNH327681:DNI327750 DXD327681:DXE327750 EGZ327681:EHA327750 EQV327681:EQW327750 FAR327681:FAS327750 FKN327681:FKO327750 FUJ327681:FUK327750 GEF327681:GEG327750 GOB327681:GOC327750 GXX327681:GXY327750 HHT327681:HHU327750 HRP327681:HRQ327750 IBL327681:IBM327750 ILH327681:ILI327750 IVD327681:IVE327750 JEZ327681:JFA327750 JOV327681:JOW327750 JYR327681:JYS327750 KIN327681:KIO327750 KSJ327681:KSK327750 LCF327681:LCG327750 LMB327681:LMC327750 LVX327681:LVY327750 MFT327681:MFU327750 MPP327681:MPQ327750 MZL327681:MZM327750 NJH327681:NJI327750 NTD327681:NTE327750 OCZ327681:ODA327750 OMV327681:OMW327750 OWR327681:OWS327750 PGN327681:PGO327750 PQJ327681:PQK327750 QAF327681:QAG327750 QKB327681:QKC327750 QTX327681:QTY327750 RDT327681:RDU327750 RNP327681:RNQ327750 RXL327681:RXM327750 SHH327681:SHI327750 SRD327681:SRE327750 TAZ327681:TBA327750 TKV327681:TKW327750 TUR327681:TUS327750 UEN327681:UEO327750 UOJ327681:UOK327750 UYF327681:UYG327750 VIB327681:VIC327750 VRX327681:VRY327750 WBT327681:WBU327750 WLP327681:WLQ327750 WVL327681:WVM327750 D393217:E393286 IZ393217:JA393286 SV393217:SW393286 ACR393217:ACS393286 AMN393217:AMO393286 AWJ393217:AWK393286 BGF393217:BGG393286 BQB393217:BQC393286 BZX393217:BZY393286 CJT393217:CJU393286 CTP393217:CTQ393286 DDL393217:DDM393286 DNH393217:DNI393286 DXD393217:DXE393286 EGZ393217:EHA393286 EQV393217:EQW393286 FAR393217:FAS393286 FKN393217:FKO393286 FUJ393217:FUK393286 GEF393217:GEG393286 GOB393217:GOC393286 GXX393217:GXY393286 HHT393217:HHU393286 HRP393217:HRQ393286 IBL393217:IBM393286 ILH393217:ILI393286 IVD393217:IVE393286 JEZ393217:JFA393286 JOV393217:JOW393286 JYR393217:JYS393286 KIN393217:KIO393286 KSJ393217:KSK393286 LCF393217:LCG393286 LMB393217:LMC393286 LVX393217:LVY393286 MFT393217:MFU393286 MPP393217:MPQ393286 MZL393217:MZM393286 NJH393217:NJI393286 NTD393217:NTE393286 OCZ393217:ODA393286 OMV393217:OMW393286 OWR393217:OWS393286 PGN393217:PGO393286 PQJ393217:PQK393286 QAF393217:QAG393286 QKB393217:QKC393286 QTX393217:QTY393286 RDT393217:RDU393286 RNP393217:RNQ393286 RXL393217:RXM393286 SHH393217:SHI393286 SRD393217:SRE393286 TAZ393217:TBA393286 TKV393217:TKW393286 TUR393217:TUS393286 UEN393217:UEO393286 UOJ393217:UOK393286 UYF393217:UYG393286 VIB393217:VIC393286 VRX393217:VRY393286 WBT393217:WBU393286 WLP393217:WLQ393286 WVL393217:WVM393286 D458753:E458822 IZ458753:JA458822 SV458753:SW458822 ACR458753:ACS458822 AMN458753:AMO458822 AWJ458753:AWK458822 BGF458753:BGG458822 BQB458753:BQC458822 BZX458753:BZY458822 CJT458753:CJU458822 CTP458753:CTQ458822 DDL458753:DDM458822 DNH458753:DNI458822 DXD458753:DXE458822 EGZ458753:EHA458822 EQV458753:EQW458822 FAR458753:FAS458822 FKN458753:FKO458822 FUJ458753:FUK458822 GEF458753:GEG458822 GOB458753:GOC458822 GXX458753:GXY458822 HHT458753:HHU458822 HRP458753:HRQ458822 IBL458753:IBM458822 ILH458753:ILI458822 IVD458753:IVE458822 JEZ458753:JFA458822 JOV458753:JOW458822 JYR458753:JYS458822 KIN458753:KIO458822 KSJ458753:KSK458822 LCF458753:LCG458822 LMB458753:LMC458822 LVX458753:LVY458822 MFT458753:MFU458822 MPP458753:MPQ458822 MZL458753:MZM458822 NJH458753:NJI458822 NTD458753:NTE458822 OCZ458753:ODA458822 OMV458753:OMW458822 OWR458753:OWS458822 PGN458753:PGO458822 PQJ458753:PQK458822 QAF458753:QAG458822 QKB458753:QKC458822 QTX458753:QTY458822 RDT458753:RDU458822 RNP458753:RNQ458822 RXL458753:RXM458822 SHH458753:SHI458822 SRD458753:SRE458822 TAZ458753:TBA458822 TKV458753:TKW458822 TUR458753:TUS458822 UEN458753:UEO458822 UOJ458753:UOK458822 UYF458753:UYG458822 VIB458753:VIC458822 VRX458753:VRY458822 WBT458753:WBU458822 WLP458753:WLQ458822 WVL458753:WVM458822 D524289:E524358 IZ524289:JA524358 SV524289:SW524358 ACR524289:ACS524358 AMN524289:AMO524358 AWJ524289:AWK524358 BGF524289:BGG524358 BQB524289:BQC524358 BZX524289:BZY524358 CJT524289:CJU524358 CTP524289:CTQ524358 DDL524289:DDM524358 DNH524289:DNI524358 DXD524289:DXE524358 EGZ524289:EHA524358 EQV524289:EQW524358 FAR524289:FAS524358 FKN524289:FKO524358 FUJ524289:FUK524358 GEF524289:GEG524358 GOB524289:GOC524358 GXX524289:GXY524358 HHT524289:HHU524358 HRP524289:HRQ524358 IBL524289:IBM524358 ILH524289:ILI524358 IVD524289:IVE524358 JEZ524289:JFA524358 JOV524289:JOW524358 JYR524289:JYS524358 KIN524289:KIO524358 KSJ524289:KSK524358 LCF524289:LCG524358 LMB524289:LMC524358 LVX524289:LVY524358 MFT524289:MFU524358 MPP524289:MPQ524358 MZL524289:MZM524358 NJH524289:NJI524358 NTD524289:NTE524358 OCZ524289:ODA524358 OMV524289:OMW524358 OWR524289:OWS524358 PGN524289:PGO524358 PQJ524289:PQK524358 QAF524289:QAG524358 QKB524289:QKC524358 QTX524289:QTY524358 RDT524289:RDU524358 RNP524289:RNQ524358 RXL524289:RXM524358 SHH524289:SHI524358 SRD524289:SRE524358 TAZ524289:TBA524358 TKV524289:TKW524358 TUR524289:TUS524358 UEN524289:UEO524358 UOJ524289:UOK524358 UYF524289:UYG524358 VIB524289:VIC524358 VRX524289:VRY524358 WBT524289:WBU524358 WLP524289:WLQ524358 WVL524289:WVM524358 D589825:E589894 IZ589825:JA589894 SV589825:SW589894 ACR589825:ACS589894 AMN589825:AMO589894 AWJ589825:AWK589894 BGF589825:BGG589894 BQB589825:BQC589894 BZX589825:BZY589894 CJT589825:CJU589894 CTP589825:CTQ589894 DDL589825:DDM589894 DNH589825:DNI589894 DXD589825:DXE589894 EGZ589825:EHA589894 EQV589825:EQW589894 FAR589825:FAS589894 FKN589825:FKO589894 FUJ589825:FUK589894 GEF589825:GEG589894 GOB589825:GOC589894 GXX589825:GXY589894 HHT589825:HHU589894 HRP589825:HRQ589894 IBL589825:IBM589894 ILH589825:ILI589894 IVD589825:IVE589894 JEZ589825:JFA589894 JOV589825:JOW589894 JYR589825:JYS589894 KIN589825:KIO589894 KSJ589825:KSK589894 LCF589825:LCG589894 LMB589825:LMC589894 LVX589825:LVY589894 MFT589825:MFU589894 MPP589825:MPQ589894 MZL589825:MZM589894 NJH589825:NJI589894 NTD589825:NTE589894 OCZ589825:ODA589894 OMV589825:OMW589894 OWR589825:OWS589894 PGN589825:PGO589894 PQJ589825:PQK589894 QAF589825:QAG589894 QKB589825:QKC589894 QTX589825:QTY589894 RDT589825:RDU589894 RNP589825:RNQ589894 RXL589825:RXM589894 SHH589825:SHI589894 SRD589825:SRE589894 TAZ589825:TBA589894 TKV589825:TKW589894 TUR589825:TUS589894 UEN589825:UEO589894 UOJ589825:UOK589894 UYF589825:UYG589894 VIB589825:VIC589894 VRX589825:VRY589894 WBT589825:WBU589894 WLP589825:WLQ589894 WVL589825:WVM589894 D655361:E655430 IZ655361:JA655430 SV655361:SW655430 ACR655361:ACS655430 AMN655361:AMO655430 AWJ655361:AWK655430 BGF655361:BGG655430 BQB655361:BQC655430 BZX655361:BZY655430 CJT655361:CJU655430 CTP655361:CTQ655430 DDL655361:DDM655430 DNH655361:DNI655430 DXD655361:DXE655430 EGZ655361:EHA655430 EQV655361:EQW655430 FAR655361:FAS655430 FKN655361:FKO655430 FUJ655361:FUK655430 GEF655361:GEG655430 GOB655361:GOC655430 GXX655361:GXY655430 HHT655361:HHU655430 HRP655361:HRQ655430 IBL655361:IBM655430 ILH655361:ILI655430 IVD655361:IVE655430 JEZ655361:JFA655430 JOV655361:JOW655430 JYR655361:JYS655430 KIN655361:KIO655430 KSJ655361:KSK655430 LCF655361:LCG655430 LMB655361:LMC655430 LVX655361:LVY655430 MFT655361:MFU655430 MPP655361:MPQ655430 MZL655361:MZM655430 NJH655361:NJI655430 NTD655361:NTE655430 OCZ655361:ODA655430 OMV655361:OMW655430 OWR655361:OWS655430 PGN655361:PGO655430 PQJ655361:PQK655430 QAF655361:QAG655430 QKB655361:QKC655430 QTX655361:QTY655430 RDT655361:RDU655430 RNP655361:RNQ655430 RXL655361:RXM655430 SHH655361:SHI655430 SRD655361:SRE655430 TAZ655361:TBA655430 TKV655361:TKW655430 TUR655361:TUS655430 UEN655361:UEO655430 UOJ655361:UOK655430 UYF655361:UYG655430 VIB655361:VIC655430 VRX655361:VRY655430 WBT655361:WBU655430 WLP655361:WLQ655430 WVL655361:WVM655430 D720897:E720966 IZ720897:JA720966 SV720897:SW720966 ACR720897:ACS720966 AMN720897:AMO720966 AWJ720897:AWK720966 BGF720897:BGG720966 BQB720897:BQC720966 BZX720897:BZY720966 CJT720897:CJU720966 CTP720897:CTQ720966 DDL720897:DDM720966 DNH720897:DNI720966 DXD720897:DXE720966 EGZ720897:EHA720966 EQV720897:EQW720966 FAR720897:FAS720966 FKN720897:FKO720966 FUJ720897:FUK720966 GEF720897:GEG720966 GOB720897:GOC720966 GXX720897:GXY720966 HHT720897:HHU720966 HRP720897:HRQ720966 IBL720897:IBM720966 ILH720897:ILI720966 IVD720897:IVE720966 JEZ720897:JFA720966 JOV720897:JOW720966 JYR720897:JYS720966 KIN720897:KIO720966 KSJ720897:KSK720966 LCF720897:LCG720966 LMB720897:LMC720966 LVX720897:LVY720966 MFT720897:MFU720966 MPP720897:MPQ720966 MZL720897:MZM720966 NJH720897:NJI720966 NTD720897:NTE720966 OCZ720897:ODA720966 OMV720897:OMW720966 OWR720897:OWS720966 PGN720897:PGO720966 PQJ720897:PQK720966 QAF720897:QAG720966 QKB720897:QKC720966 QTX720897:QTY720966 RDT720897:RDU720966 RNP720897:RNQ720966 RXL720897:RXM720966 SHH720897:SHI720966 SRD720897:SRE720966 TAZ720897:TBA720966 TKV720897:TKW720966 TUR720897:TUS720966 UEN720897:UEO720966 UOJ720897:UOK720966 UYF720897:UYG720966 VIB720897:VIC720966 VRX720897:VRY720966 WBT720897:WBU720966 WLP720897:WLQ720966 WVL720897:WVM720966 D786433:E786502 IZ786433:JA786502 SV786433:SW786502 ACR786433:ACS786502 AMN786433:AMO786502 AWJ786433:AWK786502 BGF786433:BGG786502 BQB786433:BQC786502 BZX786433:BZY786502 CJT786433:CJU786502 CTP786433:CTQ786502 DDL786433:DDM786502 DNH786433:DNI786502 DXD786433:DXE786502 EGZ786433:EHA786502 EQV786433:EQW786502 FAR786433:FAS786502 FKN786433:FKO786502 FUJ786433:FUK786502 GEF786433:GEG786502 GOB786433:GOC786502 GXX786433:GXY786502 HHT786433:HHU786502 HRP786433:HRQ786502 IBL786433:IBM786502 ILH786433:ILI786502 IVD786433:IVE786502 JEZ786433:JFA786502 JOV786433:JOW786502 JYR786433:JYS786502 KIN786433:KIO786502 KSJ786433:KSK786502 LCF786433:LCG786502 LMB786433:LMC786502 LVX786433:LVY786502 MFT786433:MFU786502 MPP786433:MPQ786502 MZL786433:MZM786502 NJH786433:NJI786502 NTD786433:NTE786502 OCZ786433:ODA786502 OMV786433:OMW786502 OWR786433:OWS786502 PGN786433:PGO786502 PQJ786433:PQK786502 QAF786433:QAG786502 QKB786433:QKC786502 QTX786433:QTY786502 RDT786433:RDU786502 RNP786433:RNQ786502 RXL786433:RXM786502 SHH786433:SHI786502 SRD786433:SRE786502 TAZ786433:TBA786502 TKV786433:TKW786502 TUR786433:TUS786502 UEN786433:UEO786502 UOJ786433:UOK786502 UYF786433:UYG786502 VIB786433:VIC786502 VRX786433:VRY786502 WBT786433:WBU786502 WLP786433:WLQ786502 WVL786433:WVM786502 D851969:E852038 IZ851969:JA852038 SV851969:SW852038 ACR851969:ACS852038 AMN851969:AMO852038 AWJ851969:AWK852038 BGF851969:BGG852038 BQB851969:BQC852038 BZX851969:BZY852038 CJT851969:CJU852038 CTP851969:CTQ852038 DDL851969:DDM852038 DNH851969:DNI852038 DXD851969:DXE852038 EGZ851969:EHA852038 EQV851969:EQW852038 FAR851969:FAS852038 FKN851969:FKO852038 FUJ851969:FUK852038 GEF851969:GEG852038 GOB851969:GOC852038 GXX851969:GXY852038 HHT851969:HHU852038 HRP851969:HRQ852038 IBL851969:IBM852038 ILH851969:ILI852038 IVD851969:IVE852038 JEZ851969:JFA852038 JOV851969:JOW852038 JYR851969:JYS852038 KIN851969:KIO852038 KSJ851969:KSK852038 LCF851969:LCG852038 LMB851969:LMC852038 LVX851969:LVY852038 MFT851969:MFU852038 MPP851969:MPQ852038 MZL851969:MZM852038 NJH851969:NJI852038 NTD851969:NTE852038 OCZ851969:ODA852038 OMV851969:OMW852038 OWR851969:OWS852038 PGN851969:PGO852038 PQJ851969:PQK852038 QAF851969:QAG852038 QKB851969:QKC852038 QTX851969:QTY852038 RDT851969:RDU852038 RNP851969:RNQ852038 RXL851969:RXM852038 SHH851969:SHI852038 SRD851969:SRE852038 TAZ851969:TBA852038 TKV851969:TKW852038 TUR851969:TUS852038 UEN851969:UEO852038 UOJ851969:UOK852038 UYF851969:UYG852038 VIB851969:VIC852038 VRX851969:VRY852038 WBT851969:WBU852038 WLP851969:WLQ852038 WVL851969:WVM852038 D917505:E917574 IZ917505:JA917574 SV917505:SW917574 ACR917505:ACS917574 AMN917505:AMO917574 AWJ917505:AWK917574 BGF917505:BGG917574 BQB917505:BQC917574 BZX917505:BZY917574 CJT917505:CJU917574 CTP917505:CTQ917574 DDL917505:DDM917574 DNH917505:DNI917574 DXD917505:DXE917574 EGZ917505:EHA917574 EQV917505:EQW917574 FAR917505:FAS917574 FKN917505:FKO917574 FUJ917505:FUK917574 GEF917505:GEG917574 GOB917505:GOC917574 GXX917505:GXY917574 HHT917505:HHU917574 HRP917505:HRQ917574 IBL917505:IBM917574 ILH917505:ILI917574 IVD917505:IVE917574 JEZ917505:JFA917574 JOV917505:JOW917574 JYR917505:JYS917574 KIN917505:KIO917574 KSJ917505:KSK917574 LCF917505:LCG917574 LMB917505:LMC917574 LVX917505:LVY917574 MFT917505:MFU917574 MPP917505:MPQ917574 MZL917505:MZM917574 NJH917505:NJI917574 NTD917505:NTE917574 OCZ917505:ODA917574 OMV917505:OMW917574 OWR917505:OWS917574 PGN917505:PGO917574 PQJ917505:PQK917574 QAF917505:QAG917574 QKB917505:QKC917574 QTX917505:QTY917574 RDT917505:RDU917574 RNP917505:RNQ917574 RXL917505:RXM917574 SHH917505:SHI917574 SRD917505:SRE917574 TAZ917505:TBA917574 TKV917505:TKW917574 TUR917505:TUS917574 UEN917505:UEO917574 UOJ917505:UOK917574 UYF917505:UYG917574 VIB917505:VIC917574 VRX917505:VRY917574 WBT917505:WBU917574 WLP917505:WLQ917574 WVL917505:WVM917574 D983041:E983110 IZ983041:JA983110 SV983041:SW983110 ACR983041:ACS983110 AMN983041:AMO983110 AWJ983041:AWK983110 BGF983041:BGG983110 BQB983041:BQC983110 BZX983041:BZY983110 CJT983041:CJU983110 CTP983041:CTQ983110 DDL983041:DDM983110 DNH983041:DNI983110 DXD983041:DXE983110 EGZ983041:EHA983110 EQV983041:EQW983110 FAR983041:FAS983110 FKN983041:FKO983110 FUJ983041:FUK983110 GEF983041:GEG983110 GOB983041:GOC983110 GXX983041:GXY983110 HHT983041:HHU983110 HRP983041:HRQ983110 IBL983041:IBM983110 ILH983041:ILI983110 IVD983041:IVE983110 JEZ983041:JFA983110 JOV983041:JOW983110 JYR983041:JYS983110 KIN983041:KIO983110 KSJ983041:KSK983110 LCF983041:LCG983110 LMB983041:LMC983110 LVX983041:LVY983110 MFT983041:MFU983110 MPP983041:MPQ983110 MZL983041:MZM983110 NJH983041:NJI983110 NTD983041:NTE983110 OCZ983041:ODA983110 OMV983041:OMW983110 OWR983041:OWS983110 PGN983041:PGO983110 PQJ983041:PQK983110 QAF983041:QAG983110 QKB983041:QKC983110 QTX983041:QTY983110 RDT983041:RDU983110 RNP983041:RNQ983110 RXL983041:RXM983110 SHH983041:SHI983110 SRD983041:SRE983110 TAZ983041:TBA983110 TKV983041:TKW983110 TUR983041:TUS983110 UEN983041:UEO983110 UOJ983041:UOK983110 UYF983041:UYG983110 VIB983041:VIC983110 VRX983041:VRY983110 WBT983041:WBU983110 WLP983041:WLQ983110 WVL983041:WVM983110 B72:E85 IX72:JA85 ST72:SW85 ACP72:ACS85 AML72:AMO85 AWH72:AWK85 BGD72:BGG85 BPZ72:BQC85 BZV72:BZY85 CJR72:CJU85 CTN72:CTQ85 DDJ72:DDM85 DNF72:DNI85 DXB72:DXE85 EGX72:EHA85 EQT72:EQW85 FAP72:FAS85 FKL72:FKO85 FUH72:FUK85 GED72:GEG85 GNZ72:GOC85 GXV72:GXY85 HHR72:HHU85 HRN72:HRQ85 IBJ72:IBM85 ILF72:ILI85 IVB72:IVE85 JEX72:JFA85 JOT72:JOW85 JYP72:JYS85 KIL72:KIO85 KSH72:KSK85 LCD72:LCG85 LLZ72:LMC85 LVV72:LVY85 MFR72:MFU85 MPN72:MPQ85 MZJ72:MZM85 NJF72:NJI85 NTB72:NTE85 OCX72:ODA85 OMT72:OMW85 OWP72:OWS85 PGL72:PGO85 PQH72:PQK85 QAD72:QAG85 QJZ72:QKC85 QTV72:QTY85 RDR72:RDU85 RNN72:RNQ85 RXJ72:RXM85 SHF72:SHI85 SRB72:SRE85 TAX72:TBA85 TKT72:TKW85 TUP72:TUS85 UEL72:UEO85 UOH72:UOK85 UYD72:UYG85 VHZ72:VIC85 VRV72:VRY85 WBR72:WBU85 WLN72:WLQ85 WVJ72:WVM85 B65608:E65621 IX65608:JA65621 ST65608:SW65621 ACP65608:ACS65621 AML65608:AMO65621 AWH65608:AWK65621 BGD65608:BGG65621 BPZ65608:BQC65621 BZV65608:BZY65621 CJR65608:CJU65621 CTN65608:CTQ65621 DDJ65608:DDM65621 DNF65608:DNI65621 DXB65608:DXE65621 EGX65608:EHA65621 EQT65608:EQW65621 FAP65608:FAS65621 FKL65608:FKO65621 FUH65608:FUK65621 GED65608:GEG65621 GNZ65608:GOC65621 GXV65608:GXY65621 HHR65608:HHU65621 HRN65608:HRQ65621 IBJ65608:IBM65621 ILF65608:ILI65621 IVB65608:IVE65621 JEX65608:JFA65621 JOT65608:JOW65621 JYP65608:JYS65621 KIL65608:KIO65621 KSH65608:KSK65621 LCD65608:LCG65621 LLZ65608:LMC65621 LVV65608:LVY65621 MFR65608:MFU65621 MPN65608:MPQ65621 MZJ65608:MZM65621 NJF65608:NJI65621 NTB65608:NTE65621 OCX65608:ODA65621 OMT65608:OMW65621 OWP65608:OWS65621 PGL65608:PGO65621 PQH65608:PQK65621 QAD65608:QAG65621 QJZ65608:QKC65621 QTV65608:QTY65621 RDR65608:RDU65621 RNN65608:RNQ65621 RXJ65608:RXM65621 SHF65608:SHI65621 SRB65608:SRE65621 TAX65608:TBA65621 TKT65608:TKW65621 TUP65608:TUS65621 UEL65608:UEO65621 UOH65608:UOK65621 UYD65608:UYG65621 VHZ65608:VIC65621 VRV65608:VRY65621 WBR65608:WBU65621 WLN65608:WLQ65621 WVJ65608:WVM65621 B131144:E131157 IX131144:JA131157 ST131144:SW131157 ACP131144:ACS131157 AML131144:AMO131157 AWH131144:AWK131157 BGD131144:BGG131157 BPZ131144:BQC131157 BZV131144:BZY131157 CJR131144:CJU131157 CTN131144:CTQ131157 DDJ131144:DDM131157 DNF131144:DNI131157 DXB131144:DXE131157 EGX131144:EHA131157 EQT131144:EQW131157 FAP131144:FAS131157 FKL131144:FKO131157 FUH131144:FUK131157 GED131144:GEG131157 GNZ131144:GOC131157 GXV131144:GXY131157 HHR131144:HHU131157 HRN131144:HRQ131157 IBJ131144:IBM131157 ILF131144:ILI131157 IVB131144:IVE131157 JEX131144:JFA131157 JOT131144:JOW131157 JYP131144:JYS131157 KIL131144:KIO131157 KSH131144:KSK131157 LCD131144:LCG131157 LLZ131144:LMC131157 LVV131144:LVY131157 MFR131144:MFU131157 MPN131144:MPQ131157 MZJ131144:MZM131157 NJF131144:NJI131157 NTB131144:NTE131157 OCX131144:ODA131157 OMT131144:OMW131157 OWP131144:OWS131157 PGL131144:PGO131157 PQH131144:PQK131157 QAD131144:QAG131157 QJZ131144:QKC131157 QTV131144:QTY131157 RDR131144:RDU131157 RNN131144:RNQ131157 RXJ131144:RXM131157 SHF131144:SHI131157 SRB131144:SRE131157 TAX131144:TBA131157 TKT131144:TKW131157 TUP131144:TUS131157 UEL131144:UEO131157 UOH131144:UOK131157 UYD131144:UYG131157 VHZ131144:VIC131157 VRV131144:VRY131157 WBR131144:WBU131157 WLN131144:WLQ131157 WVJ131144:WVM131157 B196680:E196693 IX196680:JA196693 ST196680:SW196693 ACP196680:ACS196693 AML196680:AMO196693 AWH196680:AWK196693 BGD196680:BGG196693 BPZ196680:BQC196693 BZV196680:BZY196693 CJR196680:CJU196693 CTN196680:CTQ196693 DDJ196680:DDM196693 DNF196680:DNI196693 DXB196680:DXE196693 EGX196680:EHA196693 EQT196680:EQW196693 FAP196680:FAS196693 FKL196680:FKO196693 FUH196680:FUK196693 GED196680:GEG196693 GNZ196680:GOC196693 GXV196680:GXY196693 HHR196680:HHU196693 HRN196680:HRQ196693 IBJ196680:IBM196693 ILF196680:ILI196693 IVB196680:IVE196693 JEX196680:JFA196693 JOT196680:JOW196693 JYP196680:JYS196693 KIL196680:KIO196693 KSH196680:KSK196693 LCD196680:LCG196693 LLZ196680:LMC196693 LVV196680:LVY196693 MFR196680:MFU196693 MPN196680:MPQ196693 MZJ196680:MZM196693 NJF196680:NJI196693 NTB196680:NTE196693 OCX196680:ODA196693 OMT196680:OMW196693 OWP196680:OWS196693 PGL196680:PGO196693 PQH196680:PQK196693 QAD196680:QAG196693 QJZ196680:QKC196693 QTV196680:QTY196693 RDR196680:RDU196693 RNN196680:RNQ196693 RXJ196680:RXM196693 SHF196680:SHI196693 SRB196680:SRE196693 TAX196680:TBA196693 TKT196680:TKW196693 TUP196680:TUS196693 UEL196680:UEO196693 UOH196680:UOK196693 UYD196680:UYG196693 VHZ196680:VIC196693 VRV196680:VRY196693 WBR196680:WBU196693 WLN196680:WLQ196693 WVJ196680:WVM196693 B262216:E262229 IX262216:JA262229 ST262216:SW262229 ACP262216:ACS262229 AML262216:AMO262229 AWH262216:AWK262229 BGD262216:BGG262229 BPZ262216:BQC262229 BZV262216:BZY262229 CJR262216:CJU262229 CTN262216:CTQ262229 DDJ262216:DDM262229 DNF262216:DNI262229 DXB262216:DXE262229 EGX262216:EHA262229 EQT262216:EQW262229 FAP262216:FAS262229 FKL262216:FKO262229 FUH262216:FUK262229 GED262216:GEG262229 GNZ262216:GOC262229 GXV262216:GXY262229 HHR262216:HHU262229 HRN262216:HRQ262229 IBJ262216:IBM262229 ILF262216:ILI262229 IVB262216:IVE262229 JEX262216:JFA262229 JOT262216:JOW262229 JYP262216:JYS262229 KIL262216:KIO262229 KSH262216:KSK262229 LCD262216:LCG262229 LLZ262216:LMC262229 LVV262216:LVY262229 MFR262216:MFU262229 MPN262216:MPQ262229 MZJ262216:MZM262229 NJF262216:NJI262229 NTB262216:NTE262229 OCX262216:ODA262229 OMT262216:OMW262229 OWP262216:OWS262229 PGL262216:PGO262229 PQH262216:PQK262229 QAD262216:QAG262229 QJZ262216:QKC262229 QTV262216:QTY262229 RDR262216:RDU262229 RNN262216:RNQ262229 RXJ262216:RXM262229 SHF262216:SHI262229 SRB262216:SRE262229 TAX262216:TBA262229 TKT262216:TKW262229 TUP262216:TUS262229 UEL262216:UEO262229 UOH262216:UOK262229 UYD262216:UYG262229 VHZ262216:VIC262229 VRV262216:VRY262229 WBR262216:WBU262229 WLN262216:WLQ262229 WVJ262216:WVM262229 B327752:E327765 IX327752:JA327765 ST327752:SW327765 ACP327752:ACS327765 AML327752:AMO327765 AWH327752:AWK327765 BGD327752:BGG327765 BPZ327752:BQC327765 BZV327752:BZY327765 CJR327752:CJU327765 CTN327752:CTQ327765 DDJ327752:DDM327765 DNF327752:DNI327765 DXB327752:DXE327765 EGX327752:EHA327765 EQT327752:EQW327765 FAP327752:FAS327765 FKL327752:FKO327765 FUH327752:FUK327765 GED327752:GEG327765 GNZ327752:GOC327765 GXV327752:GXY327765 HHR327752:HHU327765 HRN327752:HRQ327765 IBJ327752:IBM327765 ILF327752:ILI327765 IVB327752:IVE327765 JEX327752:JFA327765 JOT327752:JOW327765 JYP327752:JYS327765 KIL327752:KIO327765 KSH327752:KSK327765 LCD327752:LCG327765 LLZ327752:LMC327765 LVV327752:LVY327765 MFR327752:MFU327765 MPN327752:MPQ327765 MZJ327752:MZM327765 NJF327752:NJI327765 NTB327752:NTE327765 OCX327752:ODA327765 OMT327752:OMW327765 OWP327752:OWS327765 PGL327752:PGO327765 PQH327752:PQK327765 QAD327752:QAG327765 QJZ327752:QKC327765 QTV327752:QTY327765 RDR327752:RDU327765 RNN327752:RNQ327765 RXJ327752:RXM327765 SHF327752:SHI327765 SRB327752:SRE327765 TAX327752:TBA327765 TKT327752:TKW327765 TUP327752:TUS327765 UEL327752:UEO327765 UOH327752:UOK327765 UYD327752:UYG327765 VHZ327752:VIC327765 VRV327752:VRY327765 WBR327752:WBU327765 WLN327752:WLQ327765 WVJ327752:WVM327765 B393288:E393301 IX393288:JA393301 ST393288:SW393301 ACP393288:ACS393301 AML393288:AMO393301 AWH393288:AWK393301 BGD393288:BGG393301 BPZ393288:BQC393301 BZV393288:BZY393301 CJR393288:CJU393301 CTN393288:CTQ393301 DDJ393288:DDM393301 DNF393288:DNI393301 DXB393288:DXE393301 EGX393288:EHA393301 EQT393288:EQW393301 FAP393288:FAS393301 FKL393288:FKO393301 FUH393288:FUK393301 GED393288:GEG393301 GNZ393288:GOC393301 GXV393288:GXY393301 HHR393288:HHU393301 HRN393288:HRQ393301 IBJ393288:IBM393301 ILF393288:ILI393301 IVB393288:IVE393301 JEX393288:JFA393301 JOT393288:JOW393301 JYP393288:JYS393301 KIL393288:KIO393301 KSH393288:KSK393301 LCD393288:LCG393301 LLZ393288:LMC393301 LVV393288:LVY393301 MFR393288:MFU393301 MPN393288:MPQ393301 MZJ393288:MZM393301 NJF393288:NJI393301 NTB393288:NTE393301 OCX393288:ODA393301 OMT393288:OMW393301 OWP393288:OWS393301 PGL393288:PGO393301 PQH393288:PQK393301 QAD393288:QAG393301 QJZ393288:QKC393301 QTV393288:QTY393301 RDR393288:RDU393301 RNN393288:RNQ393301 RXJ393288:RXM393301 SHF393288:SHI393301 SRB393288:SRE393301 TAX393288:TBA393301 TKT393288:TKW393301 TUP393288:TUS393301 UEL393288:UEO393301 UOH393288:UOK393301 UYD393288:UYG393301 VHZ393288:VIC393301 VRV393288:VRY393301 WBR393288:WBU393301 WLN393288:WLQ393301 WVJ393288:WVM393301 B458824:E458837 IX458824:JA458837 ST458824:SW458837 ACP458824:ACS458837 AML458824:AMO458837 AWH458824:AWK458837 BGD458824:BGG458837 BPZ458824:BQC458837 BZV458824:BZY458837 CJR458824:CJU458837 CTN458824:CTQ458837 DDJ458824:DDM458837 DNF458824:DNI458837 DXB458824:DXE458837 EGX458824:EHA458837 EQT458824:EQW458837 FAP458824:FAS458837 FKL458824:FKO458837 FUH458824:FUK458837 GED458824:GEG458837 GNZ458824:GOC458837 GXV458824:GXY458837 HHR458824:HHU458837 HRN458824:HRQ458837 IBJ458824:IBM458837 ILF458824:ILI458837 IVB458824:IVE458837 JEX458824:JFA458837 JOT458824:JOW458837 JYP458824:JYS458837 KIL458824:KIO458837 KSH458824:KSK458837 LCD458824:LCG458837 LLZ458824:LMC458837 LVV458824:LVY458837 MFR458824:MFU458837 MPN458824:MPQ458837 MZJ458824:MZM458837 NJF458824:NJI458837 NTB458824:NTE458837 OCX458824:ODA458837 OMT458824:OMW458837 OWP458824:OWS458837 PGL458824:PGO458837 PQH458824:PQK458837 QAD458824:QAG458837 QJZ458824:QKC458837 QTV458824:QTY458837 RDR458824:RDU458837 RNN458824:RNQ458837 RXJ458824:RXM458837 SHF458824:SHI458837 SRB458824:SRE458837 TAX458824:TBA458837 TKT458824:TKW458837 TUP458824:TUS458837 UEL458824:UEO458837 UOH458824:UOK458837 UYD458824:UYG458837 VHZ458824:VIC458837 VRV458824:VRY458837 WBR458824:WBU458837 WLN458824:WLQ458837 WVJ458824:WVM458837 B524360:E524373 IX524360:JA524373 ST524360:SW524373 ACP524360:ACS524373 AML524360:AMO524373 AWH524360:AWK524373 BGD524360:BGG524373 BPZ524360:BQC524373 BZV524360:BZY524373 CJR524360:CJU524373 CTN524360:CTQ524373 DDJ524360:DDM524373 DNF524360:DNI524373 DXB524360:DXE524373 EGX524360:EHA524373 EQT524360:EQW524373 FAP524360:FAS524373 FKL524360:FKO524373 FUH524360:FUK524373 GED524360:GEG524373 GNZ524360:GOC524373 GXV524360:GXY524373 HHR524360:HHU524373 HRN524360:HRQ524373 IBJ524360:IBM524373 ILF524360:ILI524373 IVB524360:IVE524373 JEX524360:JFA524373 JOT524360:JOW524373 JYP524360:JYS524373 KIL524360:KIO524373 KSH524360:KSK524373 LCD524360:LCG524373 LLZ524360:LMC524373 LVV524360:LVY524373 MFR524360:MFU524373 MPN524360:MPQ524373 MZJ524360:MZM524373 NJF524360:NJI524373 NTB524360:NTE524373 OCX524360:ODA524373 OMT524360:OMW524373 OWP524360:OWS524373 PGL524360:PGO524373 PQH524360:PQK524373 QAD524360:QAG524373 QJZ524360:QKC524373 QTV524360:QTY524373 RDR524360:RDU524373 RNN524360:RNQ524373 RXJ524360:RXM524373 SHF524360:SHI524373 SRB524360:SRE524373 TAX524360:TBA524373 TKT524360:TKW524373 TUP524360:TUS524373 UEL524360:UEO524373 UOH524360:UOK524373 UYD524360:UYG524373 VHZ524360:VIC524373 VRV524360:VRY524373 WBR524360:WBU524373 WLN524360:WLQ524373 WVJ524360:WVM524373 B589896:E589909 IX589896:JA589909 ST589896:SW589909 ACP589896:ACS589909 AML589896:AMO589909 AWH589896:AWK589909 BGD589896:BGG589909 BPZ589896:BQC589909 BZV589896:BZY589909 CJR589896:CJU589909 CTN589896:CTQ589909 DDJ589896:DDM589909 DNF589896:DNI589909 DXB589896:DXE589909 EGX589896:EHA589909 EQT589896:EQW589909 FAP589896:FAS589909 FKL589896:FKO589909 FUH589896:FUK589909 GED589896:GEG589909 GNZ589896:GOC589909 GXV589896:GXY589909 HHR589896:HHU589909 HRN589896:HRQ589909 IBJ589896:IBM589909 ILF589896:ILI589909 IVB589896:IVE589909 JEX589896:JFA589909 JOT589896:JOW589909 JYP589896:JYS589909 KIL589896:KIO589909 KSH589896:KSK589909 LCD589896:LCG589909 LLZ589896:LMC589909 LVV589896:LVY589909 MFR589896:MFU589909 MPN589896:MPQ589909 MZJ589896:MZM589909 NJF589896:NJI589909 NTB589896:NTE589909 OCX589896:ODA589909 OMT589896:OMW589909 OWP589896:OWS589909 PGL589896:PGO589909 PQH589896:PQK589909 QAD589896:QAG589909 QJZ589896:QKC589909 QTV589896:QTY589909 RDR589896:RDU589909 RNN589896:RNQ589909 RXJ589896:RXM589909 SHF589896:SHI589909 SRB589896:SRE589909 TAX589896:TBA589909 TKT589896:TKW589909 TUP589896:TUS589909 UEL589896:UEO589909 UOH589896:UOK589909 UYD589896:UYG589909 VHZ589896:VIC589909 VRV589896:VRY589909 WBR589896:WBU589909 WLN589896:WLQ589909 WVJ589896:WVM589909 B655432:E655445 IX655432:JA655445 ST655432:SW655445 ACP655432:ACS655445 AML655432:AMO655445 AWH655432:AWK655445 BGD655432:BGG655445 BPZ655432:BQC655445 BZV655432:BZY655445 CJR655432:CJU655445 CTN655432:CTQ655445 DDJ655432:DDM655445 DNF655432:DNI655445 DXB655432:DXE655445 EGX655432:EHA655445 EQT655432:EQW655445 FAP655432:FAS655445 FKL655432:FKO655445 FUH655432:FUK655445 GED655432:GEG655445 GNZ655432:GOC655445 GXV655432:GXY655445 HHR655432:HHU655445 HRN655432:HRQ655445 IBJ655432:IBM655445 ILF655432:ILI655445 IVB655432:IVE655445 JEX655432:JFA655445 JOT655432:JOW655445 JYP655432:JYS655445 KIL655432:KIO655445 KSH655432:KSK655445 LCD655432:LCG655445 LLZ655432:LMC655445 LVV655432:LVY655445 MFR655432:MFU655445 MPN655432:MPQ655445 MZJ655432:MZM655445 NJF655432:NJI655445 NTB655432:NTE655445 OCX655432:ODA655445 OMT655432:OMW655445 OWP655432:OWS655445 PGL655432:PGO655445 PQH655432:PQK655445 QAD655432:QAG655445 QJZ655432:QKC655445 QTV655432:QTY655445 RDR655432:RDU655445 RNN655432:RNQ655445 RXJ655432:RXM655445 SHF655432:SHI655445 SRB655432:SRE655445 TAX655432:TBA655445 TKT655432:TKW655445 TUP655432:TUS655445 UEL655432:UEO655445 UOH655432:UOK655445 UYD655432:UYG655445 VHZ655432:VIC655445 VRV655432:VRY655445 WBR655432:WBU655445 WLN655432:WLQ655445 WVJ655432:WVM655445 B720968:E720981 IX720968:JA720981 ST720968:SW720981 ACP720968:ACS720981 AML720968:AMO720981 AWH720968:AWK720981 BGD720968:BGG720981 BPZ720968:BQC720981 BZV720968:BZY720981 CJR720968:CJU720981 CTN720968:CTQ720981 DDJ720968:DDM720981 DNF720968:DNI720981 DXB720968:DXE720981 EGX720968:EHA720981 EQT720968:EQW720981 FAP720968:FAS720981 FKL720968:FKO720981 FUH720968:FUK720981 GED720968:GEG720981 GNZ720968:GOC720981 GXV720968:GXY720981 HHR720968:HHU720981 HRN720968:HRQ720981 IBJ720968:IBM720981 ILF720968:ILI720981 IVB720968:IVE720981 JEX720968:JFA720981 JOT720968:JOW720981 JYP720968:JYS720981 KIL720968:KIO720981 KSH720968:KSK720981 LCD720968:LCG720981 LLZ720968:LMC720981 LVV720968:LVY720981 MFR720968:MFU720981 MPN720968:MPQ720981 MZJ720968:MZM720981 NJF720968:NJI720981 NTB720968:NTE720981 OCX720968:ODA720981 OMT720968:OMW720981 OWP720968:OWS720981 PGL720968:PGO720981 PQH720968:PQK720981 QAD720968:QAG720981 QJZ720968:QKC720981 QTV720968:QTY720981 RDR720968:RDU720981 RNN720968:RNQ720981 RXJ720968:RXM720981 SHF720968:SHI720981 SRB720968:SRE720981 TAX720968:TBA720981 TKT720968:TKW720981 TUP720968:TUS720981 UEL720968:UEO720981 UOH720968:UOK720981 UYD720968:UYG720981 VHZ720968:VIC720981 VRV720968:VRY720981 WBR720968:WBU720981 WLN720968:WLQ720981 WVJ720968:WVM720981 B786504:E786517 IX786504:JA786517 ST786504:SW786517 ACP786504:ACS786517 AML786504:AMO786517 AWH786504:AWK786517 BGD786504:BGG786517 BPZ786504:BQC786517 BZV786504:BZY786517 CJR786504:CJU786517 CTN786504:CTQ786517 DDJ786504:DDM786517 DNF786504:DNI786517 DXB786504:DXE786517 EGX786504:EHA786517 EQT786504:EQW786517 FAP786504:FAS786517 FKL786504:FKO786517 FUH786504:FUK786517 GED786504:GEG786517 GNZ786504:GOC786517 GXV786504:GXY786517 HHR786504:HHU786517 HRN786504:HRQ786517 IBJ786504:IBM786517 ILF786504:ILI786517 IVB786504:IVE786517 JEX786504:JFA786517 JOT786504:JOW786517 JYP786504:JYS786517 KIL786504:KIO786517 KSH786504:KSK786517 LCD786504:LCG786517 LLZ786504:LMC786517 LVV786504:LVY786517 MFR786504:MFU786517 MPN786504:MPQ786517 MZJ786504:MZM786517 NJF786504:NJI786517 NTB786504:NTE786517 OCX786504:ODA786517 OMT786504:OMW786517 OWP786504:OWS786517 PGL786504:PGO786517 PQH786504:PQK786517 QAD786504:QAG786517 QJZ786504:QKC786517 QTV786504:QTY786517 RDR786504:RDU786517 RNN786504:RNQ786517 RXJ786504:RXM786517 SHF786504:SHI786517 SRB786504:SRE786517 TAX786504:TBA786517 TKT786504:TKW786517 TUP786504:TUS786517 UEL786504:UEO786517 UOH786504:UOK786517 UYD786504:UYG786517 VHZ786504:VIC786517 VRV786504:VRY786517 WBR786504:WBU786517 WLN786504:WLQ786517 WVJ786504:WVM786517 B852040:E852053 IX852040:JA852053 ST852040:SW852053 ACP852040:ACS852053 AML852040:AMO852053 AWH852040:AWK852053 BGD852040:BGG852053 BPZ852040:BQC852053 BZV852040:BZY852053 CJR852040:CJU852053 CTN852040:CTQ852053 DDJ852040:DDM852053 DNF852040:DNI852053 DXB852040:DXE852053 EGX852040:EHA852053 EQT852040:EQW852053 FAP852040:FAS852053 FKL852040:FKO852053 FUH852040:FUK852053 GED852040:GEG852053 GNZ852040:GOC852053 GXV852040:GXY852053 HHR852040:HHU852053 HRN852040:HRQ852053 IBJ852040:IBM852053 ILF852040:ILI852053 IVB852040:IVE852053 JEX852040:JFA852053 JOT852040:JOW852053 JYP852040:JYS852053 KIL852040:KIO852053 KSH852040:KSK852053 LCD852040:LCG852053 LLZ852040:LMC852053 LVV852040:LVY852053 MFR852040:MFU852053 MPN852040:MPQ852053 MZJ852040:MZM852053 NJF852040:NJI852053 NTB852040:NTE852053 OCX852040:ODA852053 OMT852040:OMW852053 OWP852040:OWS852053 PGL852040:PGO852053 PQH852040:PQK852053 QAD852040:QAG852053 QJZ852040:QKC852053 QTV852040:QTY852053 RDR852040:RDU852053 RNN852040:RNQ852053 RXJ852040:RXM852053 SHF852040:SHI852053 SRB852040:SRE852053 TAX852040:TBA852053 TKT852040:TKW852053 TUP852040:TUS852053 UEL852040:UEO852053 UOH852040:UOK852053 UYD852040:UYG852053 VHZ852040:VIC852053 VRV852040:VRY852053 WBR852040:WBU852053 WLN852040:WLQ852053 WVJ852040:WVM852053 B917576:E917589 IX917576:JA917589 ST917576:SW917589 ACP917576:ACS917589 AML917576:AMO917589 AWH917576:AWK917589 BGD917576:BGG917589 BPZ917576:BQC917589 BZV917576:BZY917589 CJR917576:CJU917589 CTN917576:CTQ917589 DDJ917576:DDM917589 DNF917576:DNI917589 DXB917576:DXE917589 EGX917576:EHA917589 EQT917576:EQW917589 FAP917576:FAS917589 FKL917576:FKO917589 FUH917576:FUK917589 GED917576:GEG917589 GNZ917576:GOC917589 GXV917576:GXY917589 HHR917576:HHU917589 HRN917576:HRQ917589 IBJ917576:IBM917589 ILF917576:ILI917589 IVB917576:IVE917589 JEX917576:JFA917589 JOT917576:JOW917589 JYP917576:JYS917589 KIL917576:KIO917589 KSH917576:KSK917589 LCD917576:LCG917589 LLZ917576:LMC917589 LVV917576:LVY917589 MFR917576:MFU917589 MPN917576:MPQ917589 MZJ917576:MZM917589 NJF917576:NJI917589 NTB917576:NTE917589 OCX917576:ODA917589 OMT917576:OMW917589 OWP917576:OWS917589 PGL917576:PGO917589 PQH917576:PQK917589 QAD917576:QAG917589 QJZ917576:QKC917589 QTV917576:QTY917589 RDR917576:RDU917589 RNN917576:RNQ917589 RXJ917576:RXM917589 SHF917576:SHI917589 SRB917576:SRE917589 TAX917576:TBA917589 TKT917576:TKW917589 TUP917576:TUS917589 UEL917576:UEO917589 UOH917576:UOK917589 UYD917576:UYG917589 VHZ917576:VIC917589 VRV917576:VRY917589 WBR917576:WBU917589 WLN917576:WLQ917589 WVJ917576:WVM917589 B983112:E983125 IX983112:JA983125 ST983112:SW983125 ACP983112:ACS983125 AML983112:AMO983125 AWH983112:AWK983125 BGD983112:BGG983125 BPZ983112:BQC983125 BZV983112:BZY983125 CJR983112:CJU983125 CTN983112:CTQ983125 DDJ983112:DDM983125 DNF983112:DNI983125 DXB983112:DXE983125 EGX983112:EHA983125 EQT983112:EQW983125 FAP983112:FAS983125 FKL983112:FKO983125 FUH983112:FUK983125 GED983112:GEG983125 GNZ983112:GOC983125 GXV983112:GXY983125 HHR983112:HHU983125 HRN983112:HRQ983125 IBJ983112:IBM983125 ILF983112:ILI983125 IVB983112:IVE983125 JEX983112:JFA983125 JOT983112:JOW983125 JYP983112:JYS983125 KIL983112:KIO983125 KSH983112:KSK983125 LCD983112:LCG983125 LLZ983112:LMC983125 LVV983112:LVY983125 MFR983112:MFU983125 MPN983112:MPQ983125 MZJ983112:MZM983125 NJF983112:NJI983125 NTB983112:NTE983125 OCX983112:ODA983125 OMT983112:OMW983125 OWP983112:OWS983125 PGL983112:PGO983125 PQH983112:PQK983125 QAD983112:QAG983125 QJZ983112:QKC983125 QTV983112:QTY983125 RDR983112:RDU983125 RNN983112:RNQ983125 RXJ983112:RXM983125 SHF983112:SHI983125 SRB983112:SRE983125 TAX983112:TBA983125 TKT983112:TKW983125 TUP983112:TUS983125 UEL983112:UEO983125 UOH983112:UOK983125 UYD983112:UYG983125 VHZ983112:VIC983125 VRV983112:VRY983125 WBR983112:WBU983125 WLN983112:WLQ983125 WVJ983112:WVM983125 B87:E93 IX87:JA93 ST87:SW93 ACP87:ACS93 AML87:AMO93 AWH87:AWK93 BGD87:BGG93 BPZ87:BQC93 BZV87:BZY93 CJR87:CJU93 CTN87:CTQ93 DDJ87:DDM93 DNF87:DNI93 DXB87:DXE93 EGX87:EHA93 EQT87:EQW93 FAP87:FAS93 FKL87:FKO93 FUH87:FUK93 GED87:GEG93 GNZ87:GOC93 GXV87:GXY93 HHR87:HHU93 HRN87:HRQ93 IBJ87:IBM93 ILF87:ILI93 IVB87:IVE93 JEX87:JFA93 JOT87:JOW93 JYP87:JYS93 KIL87:KIO93 KSH87:KSK93 LCD87:LCG93 LLZ87:LMC93 LVV87:LVY93 MFR87:MFU93 MPN87:MPQ93 MZJ87:MZM93 NJF87:NJI93 NTB87:NTE93 OCX87:ODA93 OMT87:OMW93 OWP87:OWS93 PGL87:PGO93 PQH87:PQK93 QAD87:QAG93 QJZ87:QKC93 QTV87:QTY93 RDR87:RDU93 RNN87:RNQ93 RXJ87:RXM93 SHF87:SHI93 SRB87:SRE93 TAX87:TBA93 TKT87:TKW93 TUP87:TUS93 UEL87:UEO93 UOH87:UOK93 UYD87:UYG93 VHZ87:VIC93 VRV87:VRY93 WBR87:WBU93 WLN87:WLQ93 WVJ87:WVM93 B65623:E65629 IX65623:JA65629 ST65623:SW65629 ACP65623:ACS65629 AML65623:AMO65629 AWH65623:AWK65629 BGD65623:BGG65629 BPZ65623:BQC65629 BZV65623:BZY65629 CJR65623:CJU65629 CTN65623:CTQ65629 DDJ65623:DDM65629 DNF65623:DNI65629 DXB65623:DXE65629 EGX65623:EHA65629 EQT65623:EQW65629 FAP65623:FAS65629 FKL65623:FKO65629 FUH65623:FUK65629 GED65623:GEG65629 GNZ65623:GOC65629 GXV65623:GXY65629 HHR65623:HHU65629 HRN65623:HRQ65629 IBJ65623:IBM65629 ILF65623:ILI65629 IVB65623:IVE65629 JEX65623:JFA65629 JOT65623:JOW65629 JYP65623:JYS65629 KIL65623:KIO65629 KSH65623:KSK65629 LCD65623:LCG65629 LLZ65623:LMC65629 LVV65623:LVY65629 MFR65623:MFU65629 MPN65623:MPQ65629 MZJ65623:MZM65629 NJF65623:NJI65629 NTB65623:NTE65629 OCX65623:ODA65629 OMT65623:OMW65629 OWP65623:OWS65629 PGL65623:PGO65629 PQH65623:PQK65629 QAD65623:QAG65629 QJZ65623:QKC65629 QTV65623:QTY65629 RDR65623:RDU65629 RNN65623:RNQ65629 RXJ65623:RXM65629 SHF65623:SHI65629 SRB65623:SRE65629 TAX65623:TBA65629 TKT65623:TKW65629 TUP65623:TUS65629 UEL65623:UEO65629 UOH65623:UOK65629 UYD65623:UYG65629 VHZ65623:VIC65629 VRV65623:VRY65629 WBR65623:WBU65629 WLN65623:WLQ65629 WVJ65623:WVM65629 B131159:E131165 IX131159:JA131165 ST131159:SW131165 ACP131159:ACS131165 AML131159:AMO131165 AWH131159:AWK131165 BGD131159:BGG131165 BPZ131159:BQC131165 BZV131159:BZY131165 CJR131159:CJU131165 CTN131159:CTQ131165 DDJ131159:DDM131165 DNF131159:DNI131165 DXB131159:DXE131165 EGX131159:EHA131165 EQT131159:EQW131165 FAP131159:FAS131165 FKL131159:FKO131165 FUH131159:FUK131165 GED131159:GEG131165 GNZ131159:GOC131165 GXV131159:GXY131165 HHR131159:HHU131165 HRN131159:HRQ131165 IBJ131159:IBM131165 ILF131159:ILI131165 IVB131159:IVE131165 JEX131159:JFA131165 JOT131159:JOW131165 JYP131159:JYS131165 KIL131159:KIO131165 KSH131159:KSK131165 LCD131159:LCG131165 LLZ131159:LMC131165 LVV131159:LVY131165 MFR131159:MFU131165 MPN131159:MPQ131165 MZJ131159:MZM131165 NJF131159:NJI131165 NTB131159:NTE131165 OCX131159:ODA131165 OMT131159:OMW131165 OWP131159:OWS131165 PGL131159:PGO131165 PQH131159:PQK131165 QAD131159:QAG131165 QJZ131159:QKC131165 QTV131159:QTY131165 RDR131159:RDU131165 RNN131159:RNQ131165 RXJ131159:RXM131165 SHF131159:SHI131165 SRB131159:SRE131165 TAX131159:TBA131165 TKT131159:TKW131165 TUP131159:TUS131165 UEL131159:UEO131165 UOH131159:UOK131165 UYD131159:UYG131165 VHZ131159:VIC131165 VRV131159:VRY131165 WBR131159:WBU131165 WLN131159:WLQ131165 WVJ131159:WVM131165 B196695:E196701 IX196695:JA196701 ST196695:SW196701 ACP196695:ACS196701 AML196695:AMO196701 AWH196695:AWK196701 BGD196695:BGG196701 BPZ196695:BQC196701 BZV196695:BZY196701 CJR196695:CJU196701 CTN196695:CTQ196701 DDJ196695:DDM196701 DNF196695:DNI196701 DXB196695:DXE196701 EGX196695:EHA196701 EQT196695:EQW196701 FAP196695:FAS196701 FKL196695:FKO196701 FUH196695:FUK196701 GED196695:GEG196701 GNZ196695:GOC196701 GXV196695:GXY196701 HHR196695:HHU196701 HRN196695:HRQ196701 IBJ196695:IBM196701 ILF196695:ILI196701 IVB196695:IVE196701 JEX196695:JFA196701 JOT196695:JOW196701 JYP196695:JYS196701 KIL196695:KIO196701 KSH196695:KSK196701 LCD196695:LCG196701 LLZ196695:LMC196701 LVV196695:LVY196701 MFR196695:MFU196701 MPN196695:MPQ196701 MZJ196695:MZM196701 NJF196695:NJI196701 NTB196695:NTE196701 OCX196695:ODA196701 OMT196695:OMW196701 OWP196695:OWS196701 PGL196695:PGO196701 PQH196695:PQK196701 QAD196695:QAG196701 QJZ196695:QKC196701 QTV196695:QTY196701 RDR196695:RDU196701 RNN196695:RNQ196701 RXJ196695:RXM196701 SHF196695:SHI196701 SRB196695:SRE196701 TAX196695:TBA196701 TKT196695:TKW196701 TUP196695:TUS196701 UEL196695:UEO196701 UOH196695:UOK196701 UYD196695:UYG196701 VHZ196695:VIC196701 VRV196695:VRY196701 WBR196695:WBU196701 WLN196695:WLQ196701 WVJ196695:WVM196701 B262231:E262237 IX262231:JA262237 ST262231:SW262237 ACP262231:ACS262237 AML262231:AMO262237 AWH262231:AWK262237 BGD262231:BGG262237 BPZ262231:BQC262237 BZV262231:BZY262237 CJR262231:CJU262237 CTN262231:CTQ262237 DDJ262231:DDM262237 DNF262231:DNI262237 DXB262231:DXE262237 EGX262231:EHA262237 EQT262231:EQW262237 FAP262231:FAS262237 FKL262231:FKO262237 FUH262231:FUK262237 GED262231:GEG262237 GNZ262231:GOC262237 GXV262231:GXY262237 HHR262231:HHU262237 HRN262231:HRQ262237 IBJ262231:IBM262237 ILF262231:ILI262237 IVB262231:IVE262237 JEX262231:JFA262237 JOT262231:JOW262237 JYP262231:JYS262237 KIL262231:KIO262237 KSH262231:KSK262237 LCD262231:LCG262237 LLZ262231:LMC262237 LVV262231:LVY262237 MFR262231:MFU262237 MPN262231:MPQ262237 MZJ262231:MZM262237 NJF262231:NJI262237 NTB262231:NTE262237 OCX262231:ODA262237 OMT262231:OMW262237 OWP262231:OWS262237 PGL262231:PGO262237 PQH262231:PQK262237 QAD262231:QAG262237 QJZ262231:QKC262237 QTV262231:QTY262237 RDR262231:RDU262237 RNN262231:RNQ262237 RXJ262231:RXM262237 SHF262231:SHI262237 SRB262231:SRE262237 TAX262231:TBA262237 TKT262231:TKW262237 TUP262231:TUS262237 UEL262231:UEO262237 UOH262231:UOK262237 UYD262231:UYG262237 VHZ262231:VIC262237 VRV262231:VRY262237 WBR262231:WBU262237 WLN262231:WLQ262237 WVJ262231:WVM262237 B327767:E327773 IX327767:JA327773 ST327767:SW327773 ACP327767:ACS327773 AML327767:AMO327773 AWH327767:AWK327773 BGD327767:BGG327773 BPZ327767:BQC327773 BZV327767:BZY327773 CJR327767:CJU327773 CTN327767:CTQ327773 DDJ327767:DDM327773 DNF327767:DNI327773 DXB327767:DXE327773 EGX327767:EHA327773 EQT327767:EQW327773 FAP327767:FAS327773 FKL327767:FKO327773 FUH327767:FUK327773 GED327767:GEG327773 GNZ327767:GOC327773 GXV327767:GXY327773 HHR327767:HHU327773 HRN327767:HRQ327773 IBJ327767:IBM327773 ILF327767:ILI327773 IVB327767:IVE327773 JEX327767:JFA327773 JOT327767:JOW327773 JYP327767:JYS327773 KIL327767:KIO327773 KSH327767:KSK327773 LCD327767:LCG327773 LLZ327767:LMC327773 LVV327767:LVY327773 MFR327767:MFU327773 MPN327767:MPQ327773 MZJ327767:MZM327773 NJF327767:NJI327773 NTB327767:NTE327773 OCX327767:ODA327773 OMT327767:OMW327773 OWP327767:OWS327773 PGL327767:PGO327773 PQH327767:PQK327773 QAD327767:QAG327773 QJZ327767:QKC327773 QTV327767:QTY327773 RDR327767:RDU327773 RNN327767:RNQ327773 RXJ327767:RXM327773 SHF327767:SHI327773 SRB327767:SRE327773 TAX327767:TBA327773 TKT327767:TKW327773 TUP327767:TUS327773 UEL327767:UEO327773 UOH327767:UOK327773 UYD327767:UYG327773 VHZ327767:VIC327773 VRV327767:VRY327773 WBR327767:WBU327773 WLN327767:WLQ327773 WVJ327767:WVM327773 B393303:E393309 IX393303:JA393309 ST393303:SW393309 ACP393303:ACS393309 AML393303:AMO393309 AWH393303:AWK393309 BGD393303:BGG393309 BPZ393303:BQC393309 BZV393303:BZY393309 CJR393303:CJU393309 CTN393303:CTQ393309 DDJ393303:DDM393309 DNF393303:DNI393309 DXB393303:DXE393309 EGX393303:EHA393309 EQT393303:EQW393309 FAP393303:FAS393309 FKL393303:FKO393309 FUH393303:FUK393309 GED393303:GEG393309 GNZ393303:GOC393309 GXV393303:GXY393309 HHR393303:HHU393309 HRN393303:HRQ393309 IBJ393303:IBM393309 ILF393303:ILI393309 IVB393303:IVE393309 JEX393303:JFA393309 JOT393303:JOW393309 JYP393303:JYS393309 KIL393303:KIO393309 KSH393303:KSK393309 LCD393303:LCG393309 LLZ393303:LMC393309 LVV393303:LVY393309 MFR393303:MFU393309 MPN393303:MPQ393309 MZJ393303:MZM393309 NJF393303:NJI393309 NTB393303:NTE393309 OCX393303:ODA393309 OMT393303:OMW393309 OWP393303:OWS393309 PGL393303:PGO393309 PQH393303:PQK393309 QAD393303:QAG393309 QJZ393303:QKC393309 QTV393303:QTY393309 RDR393303:RDU393309 RNN393303:RNQ393309 RXJ393303:RXM393309 SHF393303:SHI393309 SRB393303:SRE393309 TAX393303:TBA393309 TKT393303:TKW393309 TUP393303:TUS393309 UEL393303:UEO393309 UOH393303:UOK393309 UYD393303:UYG393309 VHZ393303:VIC393309 VRV393303:VRY393309 WBR393303:WBU393309 WLN393303:WLQ393309 WVJ393303:WVM393309 B458839:E458845 IX458839:JA458845 ST458839:SW458845 ACP458839:ACS458845 AML458839:AMO458845 AWH458839:AWK458845 BGD458839:BGG458845 BPZ458839:BQC458845 BZV458839:BZY458845 CJR458839:CJU458845 CTN458839:CTQ458845 DDJ458839:DDM458845 DNF458839:DNI458845 DXB458839:DXE458845 EGX458839:EHA458845 EQT458839:EQW458845 FAP458839:FAS458845 FKL458839:FKO458845 FUH458839:FUK458845 GED458839:GEG458845 GNZ458839:GOC458845 GXV458839:GXY458845 HHR458839:HHU458845 HRN458839:HRQ458845 IBJ458839:IBM458845 ILF458839:ILI458845 IVB458839:IVE458845 JEX458839:JFA458845 JOT458839:JOW458845 JYP458839:JYS458845 KIL458839:KIO458845 KSH458839:KSK458845 LCD458839:LCG458845 LLZ458839:LMC458845 LVV458839:LVY458845 MFR458839:MFU458845 MPN458839:MPQ458845 MZJ458839:MZM458845 NJF458839:NJI458845 NTB458839:NTE458845 OCX458839:ODA458845 OMT458839:OMW458845 OWP458839:OWS458845 PGL458839:PGO458845 PQH458839:PQK458845 QAD458839:QAG458845 QJZ458839:QKC458845 QTV458839:QTY458845 RDR458839:RDU458845 RNN458839:RNQ458845 RXJ458839:RXM458845 SHF458839:SHI458845 SRB458839:SRE458845 TAX458839:TBA458845 TKT458839:TKW458845 TUP458839:TUS458845 UEL458839:UEO458845 UOH458839:UOK458845 UYD458839:UYG458845 VHZ458839:VIC458845 VRV458839:VRY458845 WBR458839:WBU458845 WLN458839:WLQ458845 WVJ458839:WVM458845 B524375:E524381 IX524375:JA524381 ST524375:SW524381 ACP524375:ACS524381 AML524375:AMO524381 AWH524375:AWK524381 BGD524375:BGG524381 BPZ524375:BQC524381 BZV524375:BZY524381 CJR524375:CJU524381 CTN524375:CTQ524381 DDJ524375:DDM524381 DNF524375:DNI524381 DXB524375:DXE524381 EGX524375:EHA524381 EQT524375:EQW524381 FAP524375:FAS524381 FKL524375:FKO524381 FUH524375:FUK524381 GED524375:GEG524381 GNZ524375:GOC524381 GXV524375:GXY524381 HHR524375:HHU524381 HRN524375:HRQ524381 IBJ524375:IBM524381 ILF524375:ILI524381 IVB524375:IVE524381 JEX524375:JFA524381 JOT524375:JOW524381 JYP524375:JYS524381 KIL524375:KIO524381 KSH524375:KSK524381 LCD524375:LCG524381 LLZ524375:LMC524381 LVV524375:LVY524381 MFR524375:MFU524381 MPN524375:MPQ524381 MZJ524375:MZM524381 NJF524375:NJI524381 NTB524375:NTE524381 OCX524375:ODA524381 OMT524375:OMW524381 OWP524375:OWS524381 PGL524375:PGO524381 PQH524375:PQK524381 QAD524375:QAG524381 QJZ524375:QKC524381 QTV524375:QTY524381 RDR524375:RDU524381 RNN524375:RNQ524381 RXJ524375:RXM524381 SHF524375:SHI524381 SRB524375:SRE524381 TAX524375:TBA524381 TKT524375:TKW524381 TUP524375:TUS524381 UEL524375:UEO524381 UOH524375:UOK524381 UYD524375:UYG524381 VHZ524375:VIC524381 VRV524375:VRY524381 WBR524375:WBU524381 WLN524375:WLQ524381 WVJ524375:WVM524381 B589911:E589917 IX589911:JA589917 ST589911:SW589917 ACP589911:ACS589917 AML589911:AMO589917 AWH589911:AWK589917 BGD589911:BGG589917 BPZ589911:BQC589917 BZV589911:BZY589917 CJR589911:CJU589917 CTN589911:CTQ589917 DDJ589911:DDM589917 DNF589911:DNI589917 DXB589911:DXE589917 EGX589911:EHA589917 EQT589911:EQW589917 FAP589911:FAS589917 FKL589911:FKO589917 FUH589911:FUK589917 GED589911:GEG589917 GNZ589911:GOC589917 GXV589911:GXY589917 HHR589911:HHU589917 HRN589911:HRQ589917 IBJ589911:IBM589917 ILF589911:ILI589917 IVB589911:IVE589917 JEX589911:JFA589917 JOT589911:JOW589917 JYP589911:JYS589917 KIL589911:KIO589917 KSH589911:KSK589917 LCD589911:LCG589917 LLZ589911:LMC589917 LVV589911:LVY589917 MFR589911:MFU589917 MPN589911:MPQ589917 MZJ589911:MZM589917 NJF589911:NJI589917 NTB589911:NTE589917 OCX589911:ODA589917 OMT589911:OMW589917 OWP589911:OWS589917 PGL589911:PGO589917 PQH589911:PQK589917 QAD589911:QAG589917 QJZ589911:QKC589917 QTV589911:QTY589917 RDR589911:RDU589917 RNN589911:RNQ589917 RXJ589911:RXM589917 SHF589911:SHI589917 SRB589911:SRE589917 TAX589911:TBA589917 TKT589911:TKW589917 TUP589911:TUS589917 UEL589911:UEO589917 UOH589911:UOK589917 UYD589911:UYG589917 VHZ589911:VIC589917 VRV589911:VRY589917 WBR589911:WBU589917 WLN589911:WLQ589917 WVJ589911:WVM589917 B655447:E655453 IX655447:JA655453 ST655447:SW655453 ACP655447:ACS655453 AML655447:AMO655453 AWH655447:AWK655453 BGD655447:BGG655453 BPZ655447:BQC655453 BZV655447:BZY655453 CJR655447:CJU655453 CTN655447:CTQ655453 DDJ655447:DDM655453 DNF655447:DNI655453 DXB655447:DXE655453 EGX655447:EHA655453 EQT655447:EQW655453 FAP655447:FAS655453 FKL655447:FKO655453 FUH655447:FUK655453 GED655447:GEG655453 GNZ655447:GOC655453 GXV655447:GXY655453 HHR655447:HHU655453 HRN655447:HRQ655453 IBJ655447:IBM655453 ILF655447:ILI655453 IVB655447:IVE655453 JEX655447:JFA655453 JOT655447:JOW655453 JYP655447:JYS655453 KIL655447:KIO655453 KSH655447:KSK655453 LCD655447:LCG655453 LLZ655447:LMC655453 LVV655447:LVY655453 MFR655447:MFU655453 MPN655447:MPQ655453 MZJ655447:MZM655453 NJF655447:NJI655453 NTB655447:NTE655453 OCX655447:ODA655453 OMT655447:OMW655453 OWP655447:OWS655453 PGL655447:PGO655453 PQH655447:PQK655453 QAD655447:QAG655453 QJZ655447:QKC655453 QTV655447:QTY655453 RDR655447:RDU655453 RNN655447:RNQ655453 RXJ655447:RXM655453 SHF655447:SHI655453 SRB655447:SRE655453 TAX655447:TBA655453 TKT655447:TKW655453 TUP655447:TUS655453 UEL655447:UEO655453 UOH655447:UOK655453 UYD655447:UYG655453 VHZ655447:VIC655453 VRV655447:VRY655453 WBR655447:WBU655453 WLN655447:WLQ655453 WVJ655447:WVM655453 B720983:E720989 IX720983:JA720989 ST720983:SW720989 ACP720983:ACS720989 AML720983:AMO720989 AWH720983:AWK720989 BGD720983:BGG720989 BPZ720983:BQC720989 BZV720983:BZY720989 CJR720983:CJU720989 CTN720983:CTQ720989 DDJ720983:DDM720989 DNF720983:DNI720989 DXB720983:DXE720989 EGX720983:EHA720989 EQT720983:EQW720989 FAP720983:FAS720989 FKL720983:FKO720989 FUH720983:FUK720989 GED720983:GEG720989 GNZ720983:GOC720989 GXV720983:GXY720989 HHR720983:HHU720989 HRN720983:HRQ720989 IBJ720983:IBM720989 ILF720983:ILI720989 IVB720983:IVE720989 JEX720983:JFA720989 JOT720983:JOW720989 JYP720983:JYS720989 KIL720983:KIO720989 KSH720983:KSK720989 LCD720983:LCG720989 LLZ720983:LMC720989 LVV720983:LVY720989 MFR720983:MFU720989 MPN720983:MPQ720989 MZJ720983:MZM720989 NJF720983:NJI720989 NTB720983:NTE720989 OCX720983:ODA720989 OMT720983:OMW720989 OWP720983:OWS720989 PGL720983:PGO720989 PQH720983:PQK720989 QAD720983:QAG720989 QJZ720983:QKC720989 QTV720983:QTY720989 RDR720983:RDU720989 RNN720983:RNQ720989 RXJ720983:RXM720989 SHF720983:SHI720989 SRB720983:SRE720989 TAX720983:TBA720989 TKT720983:TKW720989 TUP720983:TUS720989 UEL720983:UEO720989 UOH720983:UOK720989 UYD720983:UYG720989 VHZ720983:VIC720989 VRV720983:VRY720989 WBR720983:WBU720989 WLN720983:WLQ720989 WVJ720983:WVM720989 B786519:E786525 IX786519:JA786525 ST786519:SW786525 ACP786519:ACS786525 AML786519:AMO786525 AWH786519:AWK786525 BGD786519:BGG786525 BPZ786519:BQC786525 BZV786519:BZY786525 CJR786519:CJU786525 CTN786519:CTQ786525 DDJ786519:DDM786525 DNF786519:DNI786525 DXB786519:DXE786525 EGX786519:EHA786525 EQT786519:EQW786525 FAP786519:FAS786525 FKL786519:FKO786525 FUH786519:FUK786525 GED786519:GEG786525 GNZ786519:GOC786525 GXV786519:GXY786525 HHR786519:HHU786525 HRN786519:HRQ786525 IBJ786519:IBM786525 ILF786519:ILI786525 IVB786519:IVE786525 JEX786519:JFA786525 JOT786519:JOW786525 JYP786519:JYS786525 KIL786519:KIO786525 KSH786519:KSK786525 LCD786519:LCG786525 LLZ786519:LMC786525 LVV786519:LVY786525 MFR786519:MFU786525 MPN786519:MPQ786525 MZJ786519:MZM786525 NJF786519:NJI786525 NTB786519:NTE786525 OCX786519:ODA786525 OMT786519:OMW786525 OWP786519:OWS786525 PGL786519:PGO786525 PQH786519:PQK786525 QAD786519:QAG786525 QJZ786519:QKC786525 QTV786519:QTY786525 RDR786519:RDU786525 RNN786519:RNQ786525 RXJ786519:RXM786525 SHF786519:SHI786525 SRB786519:SRE786525 TAX786519:TBA786525 TKT786519:TKW786525 TUP786519:TUS786525 UEL786519:UEO786525 UOH786519:UOK786525 UYD786519:UYG786525 VHZ786519:VIC786525 VRV786519:VRY786525 WBR786519:WBU786525 WLN786519:WLQ786525 WVJ786519:WVM786525 B852055:E852061 IX852055:JA852061 ST852055:SW852061 ACP852055:ACS852061 AML852055:AMO852061 AWH852055:AWK852061 BGD852055:BGG852061 BPZ852055:BQC852061 BZV852055:BZY852061 CJR852055:CJU852061 CTN852055:CTQ852061 DDJ852055:DDM852061 DNF852055:DNI852061 DXB852055:DXE852061 EGX852055:EHA852061 EQT852055:EQW852061 FAP852055:FAS852061 FKL852055:FKO852061 FUH852055:FUK852061 GED852055:GEG852061 GNZ852055:GOC852061 GXV852055:GXY852061 HHR852055:HHU852061 HRN852055:HRQ852061 IBJ852055:IBM852061 ILF852055:ILI852061 IVB852055:IVE852061 JEX852055:JFA852061 JOT852055:JOW852061 JYP852055:JYS852061 KIL852055:KIO852061 KSH852055:KSK852061 LCD852055:LCG852061 LLZ852055:LMC852061 LVV852055:LVY852061 MFR852055:MFU852061 MPN852055:MPQ852061 MZJ852055:MZM852061 NJF852055:NJI852061 NTB852055:NTE852061 OCX852055:ODA852061 OMT852055:OMW852061 OWP852055:OWS852061 PGL852055:PGO852061 PQH852055:PQK852061 QAD852055:QAG852061 QJZ852055:QKC852061 QTV852055:QTY852061 RDR852055:RDU852061 RNN852055:RNQ852061 RXJ852055:RXM852061 SHF852055:SHI852061 SRB852055:SRE852061 TAX852055:TBA852061 TKT852055:TKW852061 TUP852055:TUS852061 UEL852055:UEO852061 UOH852055:UOK852061 UYD852055:UYG852061 VHZ852055:VIC852061 VRV852055:VRY852061 WBR852055:WBU852061 WLN852055:WLQ852061 WVJ852055:WVM852061 B917591:E917597 IX917591:JA917597 ST917591:SW917597 ACP917591:ACS917597 AML917591:AMO917597 AWH917591:AWK917597 BGD917591:BGG917597 BPZ917591:BQC917597 BZV917591:BZY917597 CJR917591:CJU917597 CTN917591:CTQ917597 DDJ917591:DDM917597 DNF917591:DNI917597 DXB917591:DXE917597 EGX917591:EHA917597 EQT917591:EQW917597 FAP917591:FAS917597 FKL917591:FKO917597 FUH917591:FUK917597 GED917591:GEG917597 GNZ917591:GOC917597 GXV917591:GXY917597 HHR917591:HHU917597 HRN917591:HRQ917597 IBJ917591:IBM917597 ILF917591:ILI917597 IVB917591:IVE917597 JEX917591:JFA917597 JOT917591:JOW917597 JYP917591:JYS917597 KIL917591:KIO917597 KSH917591:KSK917597 LCD917591:LCG917597 LLZ917591:LMC917597 LVV917591:LVY917597 MFR917591:MFU917597 MPN917591:MPQ917597 MZJ917591:MZM917597 NJF917591:NJI917597 NTB917591:NTE917597 OCX917591:ODA917597 OMT917591:OMW917597 OWP917591:OWS917597 PGL917591:PGO917597 PQH917591:PQK917597 QAD917591:QAG917597 QJZ917591:QKC917597 QTV917591:QTY917597 RDR917591:RDU917597 RNN917591:RNQ917597 RXJ917591:RXM917597 SHF917591:SHI917597 SRB917591:SRE917597 TAX917591:TBA917597 TKT917591:TKW917597 TUP917591:TUS917597 UEL917591:UEO917597 UOH917591:UOK917597 UYD917591:UYG917597 VHZ917591:VIC917597 VRV917591:VRY917597 WBR917591:WBU917597 WLN917591:WLQ917597 WVJ917591:WVM917597 B983127:E983133 IX983127:JA983133 ST983127:SW983133 ACP983127:ACS983133 AML983127:AMO983133 AWH983127:AWK983133 BGD983127:BGG983133 BPZ983127:BQC983133 BZV983127:BZY983133 CJR983127:CJU983133 CTN983127:CTQ983133 DDJ983127:DDM983133 DNF983127:DNI983133 DXB983127:DXE983133 EGX983127:EHA983133 EQT983127:EQW983133 FAP983127:FAS983133 FKL983127:FKO983133 FUH983127:FUK983133 GED983127:GEG983133 GNZ983127:GOC983133 GXV983127:GXY983133 HHR983127:HHU983133 HRN983127:HRQ983133 IBJ983127:IBM983133 ILF983127:ILI983133 IVB983127:IVE983133 JEX983127:JFA983133 JOT983127:JOW983133 JYP983127:JYS983133 KIL983127:KIO983133 KSH983127:KSK983133 LCD983127:LCG983133 LLZ983127:LMC983133 LVV983127:LVY983133 MFR983127:MFU983133 MPN983127:MPQ983133 MZJ983127:MZM983133 NJF983127:NJI983133 NTB983127:NTE983133 OCX983127:ODA983133 OMT983127:OMW983133 OWP983127:OWS983133 PGL983127:PGO983133 PQH983127:PQK983133 QAD983127:QAG983133 QJZ983127:QKC983133 QTV983127:QTY983133 RDR983127:RDU983133 RNN983127:RNQ983133 RXJ983127:RXM983133 SHF983127:SHI983133 SRB983127:SRE983133 TAX983127:TBA983133 TKT983127:TKW983133 TUP983127:TUS983133 UEL983127:UEO983133 UOH983127:UOK983133 UYD983127:UYG983133 VHZ983127:VIC983133 VRV983127:VRY983133 WBR983127:WBU983133 WLN983127:WLQ983133 WVJ983127:WVM983133 K119:W65536 JG119:JS65536 TC119:TO65536 ACY119:ADK65536 AMU119:ANG65536 AWQ119:AXC65536 BGM119:BGY65536 BQI119:BQU65536 CAE119:CAQ65536 CKA119:CKM65536 CTW119:CUI65536 DDS119:DEE65536 DNO119:DOA65536 DXK119:DXW65536 EHG119:EHS65536 ERC119:ERO65536 FAY119:FBK65536 FKU119:FLG65536 FUQ119:FVC65536 GEM119:GEY65536 GOI119:GOU65536 GYE119:GYQ65536 HIA119:HIM65536 HRW119:HSI65536 IBS119:ICE65536 ILO119:IMA65536 IVK119:IVW65536 JFG119:JFS65536 JPC119:JPO65536 JYY119:JZK65536 KIU119:KJG65536 KSQ119:KTC65536 LCM119:LCY65536 LMI119:LMU65536 LWE119:LWQ65536 MGA119:MGM65536 MPW119:MQI65536 MZS119:NAE65536 NJO119:NKA65536 NTK119:NTW65536 ODG119:ODS65536 ONC119:ONO65536 OWY119:OXK65536 PGU119:PHG65536 PQQ119:PRC65536 QAM119:QAY65536 QKI119:QKU65536 QUE119:QUQ65536 REA119:REM65536 RNW119:ROI65536 RXS119:RYE65536 SHO119:SIA65536 SRK119:SRW65536 TBG119:TBS65536 TLC119:TLO65536 TUY119:TVK65536 UEU119:UFG65536 UOQ119:UPC65536 UYM119:UYY65536 VII119:VIU65536 VSE119:VSQ65536 WCA119:WCM65536 WLW119:WMI65536 WVS119:WWE65536 K65655:W131072 JG65655:JS131072 TC65655:TO131072 ACY65655:ADK131072 AMU65655:ANG131072 AWQ65655:AXC131072 BGM65655:BGY131072 BQI65655:BQU131072 CAE65655:CAQ131072 CKA65655:CKM131072 CTW65655:CUI131072 DDS65655:DEE131072 DNO65655:DOA131072 DXK65655:DXW131072 EHG65655:EHS131072 ERC65655:ERO131072 FAY65655:FBK131072 FKU65655:FLG131072 FUQ65655:FVC131072 GEM65655:GEY131072 GOI65655:GOU131072 GYE65655:GYQ131072 HIA65655:HIM131072 HRW65655:HSI131072 IBS65655:ICE131072 ILO65655:IMA131072 IVK65655:IVW131072 JFG65655:JFS131072 JPC65655:JPO131072 JYY65655:JZK131072 KIU65655:KJG131072 KSQ65655:KTC131072 LCM65655:LCY131072 LMI65655:LMU131072 LWE65655:LWQ131072 MGA65655:MGM131072 MPW65655:MQI131072 MZS65655:NAE131072 NJO65655:NKA131072 NTK65655:NTW131072 ODG65655:ODS131072 ONC65655:ONO131072 OWY65655:OXK131072 PGU65655:PHG131072 PQQ65655:PRC131072 QAM65655:QAY131072 QKI65655:QKU131072 QUE65655:QUQ131072 REA65655:REM131072 RNW65655:ROI131072 RXS65655:RYE131072 SHO65655:SIA131072 SRK65655:SRW131072 TBG65655:TBS131072 TLC65655:TLO131072 TUY65655:TVK131072 UEU65655:UFG131072 UOQ65655:UPC131072 UYM65655:UYY131072 VII65655:VIU131072 VSE65655:VSQ131072 WCA65655:WCM131072 WLW65655:WMI131072 WVS65655:WWE131072 K131191:W196608 JG131191:JS196608 TC131191:TO196608 ACY131191:ADK196608 AMU131191:ANG196608 AWQ131191:AXC196608 BGM131191:BGY196608 BQI131191:BQU196608 CAE131191:CAQ196608 CKA131191:CKM196608 CTW131191:CUI196608 DDS131191:DEE196608 DNO131191:DOA196608 DXK131191:DXW196608 EHG131191:EHS196608 ERC131191:ERO196608 FAY131191:FBK196608 FKU131191:FLG196608 FUQ131191:FVC196608 GEM131191:GEY196608 GOI131191:GOU196608 GYE131191:GYQ196608 HIA131191:HIM196608 HRW131191:HSI196608 IBS131191:ICE196608 ILO131191:IMA196608 IVK131191:IVW196608 JFG131191:JFS196608 JPC131191:JPO196608 JYY131191:JZK196608 KIU131191:KJG196608 KSQ131191:KTC196608 LCM131191:LCY196608 LMI131191:LMU196608 LWE131191:LWQ196608 MGA131191:MGM196608 MPW131191:MQI196608 MZS131191:NAE196608 NJO131191:NKA196608 NTK131191:NTW196608 ODG131191:ODS196608 ONC131191:ONO196608 OWY131191:OXK196608 PGU131191:PHG196608 PQQ131191:PRC196608 QAM131191:QAY196608 QKI131191:QKU196608 QUE131191:QUQ196608 REA131191:REM196608 RNW131191:ROI196608 RXS131191:RYE196608 SHO131191:SIA196608 SRK131191:SRW196608 TBG131191:TBS196608 TLC131191:TLO196608 TUY131191:TVK196608 UEU131191:UFG196608 UOQ131191:UPC196608 UYM131191:UYY196608 VII131191:VIU196608 VSE131191:VSQ196608 WCA131191:WCM196608 WLW131191:WMI196608 WVS131191:WWE196608 K196727:W262144 JG196727:JS262144 TC196727:TO262144 ACY196727:ADK262144 AMU196727:ANG262144 AWQ196727:AXC262144 BGM196727:BGY262144 BQI196727:BQU262144 CAE196727:CAQ262144 CKA196727:CKM262144 CTW196727:CUI262144 DDS196727:DEE262144 DNO196727:DOA262144 DXK196727:DXW262144 EHG196727:EHS262144 ERC196727:ERO262144 FAY196727:FBK262144 FKU196727:FLG262144 FUQ196727:FVC262144 GEM196727:GEY262144 GOI196727:GOU262144 GYE196727:GYQ262144 HIA196727:HIM262144 HRW196727:HSI262144 IBS196727:ICE262144 ILO196727:IMA262144 IVK196727:IVW262144 JFG196727:JFS262144 JPC196727:JPO262144 JYY196727:JZK262144 KIU196727:KJG262144 KSQ196727:KTC262144 LCM196727:LCY262144 LMI196727:LMU262144 LWE196727:LWQ262144 MGA196727:MGM262144 MPW196727:MQI262144 MZS196727:NAE262144 NJO196727:NKA262144 NTK196727:NTW262144 ODG196727:ODS262144 ONC196727:ONO262144 OWY196727:OXK262144 PGU196727:PHG262144 PQQ196727:PRC262144 QAM196727:QAY262144 QKI196727:QKU262144 QUE196727:QUQ262144 REA196727:REM262144 RNW196727:ROI262144 RXS196727:RYE262144 SHO196727:SIA262144 SRK196727:SRW262144 TBG196727:TBS262144 TLC196727:TLO262144 TUY196727:TVK262144 UEU196727:UFG262144 UOQ196727:UPC262144 UYM196727:UYY262144 VII196727:VIU262144 VSE196727:VSQ262144 WCA196727:WCM262144 WLW196727:WMI262144 WVS196727:WWE262144 K262263:W327680 JG262263:JS327680 TC262263:TO327680 ACY262263:ADK327680 AMU262263:ANG327680 AWQ262263:AXC327680 BGM262263:BGY327680 BQI262263:BQU327680 CAE262263:CAQ327680 CKA262263:CKM327680 CTW262263:CUI327680 DDS262263:DEE327680 DNO262263:DOA327680 DXK262263:DXW327680 EHG262263:EHS327680 ERC262263:ERO327680 FAY262263:FBK327680 FKU262263:FLG327680 FUQ262263:FVC327680 GEM262263:GEY327680 GOI262263:GOU327680 GYE262263:GYQ327680 HIA262263:HIM327680 HRW262263:HSI327680 IBS262263:ICE327680 ILO262263:IMA327680 IVK262263:IVW327680 JFG262263:JFS327680 JPC262263:JPO327680 JYY262263:JZK327680 KIU262263:KJG327680 KSQ262263:KTC327680 LCM262263:LCY327680 LMI262263:LMU327680 LWE262263:LWQ327680 MGA262263:MGM327680 MPW262263:MQI327680 MZS262263:NAE327680 NJO262263:NKA327680 NTK262263:NTW327680 ODG262263:ODS327680 ONC262263:ONO327680 OWY262263:OXK327680 PGU262263:PHG327680 PQQ262263:PRC327680 QAM262263:QAY327680 QKI262263:QKU327680 QUE262263:QUQ327680 REA262263:REM327680 RNW262263:ROI327680 RXS262263:RYE327680 SHO262263:SIA327680 SRK262263:SRW327680 TBG262263:TBS327680 TLC262263:TLO327680 TUY262263:TVK327680 UEU262263:UFG327680 UOQ262263:UPC327680 UYM262263:UYY327680 VII262263:VIU327680 VSE262263:VSQ327680 WCA262263:WCM327680 WLW262263:WMI327680 WVS262263:WWE327680 K327799:W393216 JG327799:JS393216 TC327799:TO393216 ACY327799:ADK393216 AMU327799:ANG393216 AWQ327799:AXC393216 BGM327799:BGY393216 BQI327799:BQU393216 CAE327799:CAQ393216 CKA327799:CKM393216 CTW327799:CUI393216 DDS327799:DEE393216 DNO327799:DOA393216 DXK327799:DXW393216 EHG327799:EHS393216 ERC327799:ERO393216 FAY327799:FBK393216 FKU327799:FLG393216 FUQ327799:FVC393216 GEM327799:GEY393216 GOI327799:GOU393216 GYE327799:GYQ393216 HIA327799:HIM393216 HRW327799:HSI393216 IBS327799:ICE393216 ILO327799:IMA393216 IVK327799:IVW393216 JFG327799:JFS393216 JPC327799:JPO393216 JYY327799:JZK393216 KIU327799:KJG393216 KSQ327799:KTC393216 LCM327799:LCY393216 LMI327799:LMU393216 LWE327799:LWQ393216 MGA327799:MGM393216 MPW327799:MQI393216 MZS327799:NAE393216 NJO327799:NKA393216 NTK327799:NTW393216 ODG327799:ODS393216 ONC327799:ONO393216 OWY327799:OXK393216 PGU327799:PHG393216 PQQ327799:PRC393216 QAM327799:QAY393216 QKI327799:QKU393216 QUE327799:QUQ393216 REA327799:REM393216 RNW327799:ROI393216 RXS327799:RYE393216 SHO327799:SIA393216 SRK327799:SRW393216 TBG327799:TBS393216 TLC327799:TLO393216 TUY327799:TVK393216 UEU327799:UFG393216 UOQ327799:UPC393216 UYM327799:UYY393216 VII327799:VIU393216 VSE327799:VSQ393216 WCA327799:WCM393216 WLW327799:WMI393216 WVS327799:WWE393216 K393335:W458752 JG393335:JS458752 TC393335:TO458752 ACY393335:ADK458752 AMU393335:ANG458752 AWQ393335:AXC458752 BGM393335:BGY458752 BQI393335:BQU458752 CAE393335:CAQ458752 CKA393335:CKM458752 CTW393335:CUI458752 DDS393335:DEE458752 DNO393335:DOA458752 DXK393335:DXW458752 EHG393335:EHS458752 ERC393335:ERO458752 FAY393335:FBK458752 FKU393335:FLG458752 FUQ393335:FVC458752 GEM393335:GEY458752 GOI393335:GOU458752 GYE393335:GYQ458752 HIA393335:HIM458752 HRW393335:HSI458752 IBS393335:ICE458752 ILO393335:IMA458752 IVK393335:IVW458752 JFG393335:JFS458752 JPC393335:JPO458752 JYY393335:JZK458752 KIU393335:KJG458752 KSQ393335:KTC458752 LCM393335:LCY458752 LMI393335:LMU458752 LWE393335:LWQ458752 MGA393335:MGM458752 MPW393335:MQI458752 MZS393335:NAE458752 NJO393335:NKA458752 NTK393335:NTW458752 ODG393335:ODS458752 ONC393335:ONO458752 OWY393335:OXK458752 PGU393335:PHG458752 PQQ393335:PRC458752 QAM393335:QAY458752 QKI393335:QKU458752 QUE393335:QUQ458752 REA393335:REM458752 RNW393335:ROI458752 RXS393335:RYE458752 SHO393335:SIA458752 SRK393335:SRW458752 TBG393335:TBS458752 TLC393335:TLO458752 TUY393335:TVK458752 UEU393335:UFG458752 UOQ393335:UPC458752 UYM393335:UYY458752 VII393335:VIU458752 VSE393335:VSQ458752 WCA393335:WCM458752 WLW393335:WMI458752 WVS393335:WWE458752 K458871:W524288 JG458871:JS524288 TC458871:TO524288 ACY458871:ADK524288 AMU458871:ANG524288 AWQ458871:AXC524288 BGM458871:BGY524288 BQI458871:BQU524288 CAE458871:CAQ524288 CKA458871:CKM524288 CTW458871:CUI524288 DDS458871:DEE524288 DNO458871:DOA524288 DXK458871:DXW524288 EHG458871:EHS524288 ERC458871:ERO524288 FAY458871:FBK524288 FKU458871:FLG524288 FUQ458871:FVC524288 GEM458871:GEY524288 GOI458871:GOU524288 GYE458871:GYQ524288 HIA458871:HIM524288 HRW458871:HSI524288 IBS458871:ICE524288 ILO458871:IMA524288 IVK458871:IVW524288 JFG458871:JFS524288 JPC458871:JPO524288 JYY458871:JZK524288 KIU458871:KJG524288 KSQ458871:KTC524288 LCM458871:LCY524288 LMI458871:LMU524288 LWE458871:LWQ524288 MGA458871:MGM524288 MPW458871:MQI524288 MZS458871:NAE524288 NJO458871:NKA524288 NTK458871:NTW524288 ODG458871:ODS524288 ONC458871:ONO524288 OWY458871:OXK524288 PGU458871:PHG524288 PQQ458871:PRC524288 QAM458871:QAY524288 QKI458871:QKU524288 QUE458871:QUQ524288 REA458871:REM524288 RNW458871:ROI524288 RXS458871:RYE524288 SHO458871:SIA524288 SRK458871:SRW524288 TBG458871:TBS524288 TLC458871:TLO524288 TUY458871:TVK524288 UEU458871:UFG524288 UOQ458871:UPC524288 UYM458871:UYY524288 VII458871:VIU524288 VSE458871:VSQ524288 WCA458871:WCM524288 WLW458871:WMI524288 WVS458871:WWE524288 K524407:W589824 JG524407:JS589824 TC524407:TO589824 ACY524407:ADK589824 AMU524407:ANG589824 AWQ524407:AXC589824 BGM524407:BGY589824 BQI524407:BQU589824 CAE524407:CAQ589824 CKA524407:CKM589824 CTW524407:CUI589824 DDS524407:DEE589824 DNO524407:DOA589824 DXK524407:DXW589824 EHG524407:EHS589824 ERC524407:ERO589824 FAY524407:FBK589824 FKU524407:FLG589824 FUQ524407:FVC589824 GEM524407:GEY589824 GOI524407:GOU589824 GYE524407:GYQ589824 HIA524407:HIM589824 HRW524407:HSI589824 IBS524407:ICE589824 ILO524407:IMA589824 IVK524407:IVW589824 JFG524407:JFS589824 JPC524407:JPO589824 JYY524407:JZK589824 KIU524407:KJG589824 KSQ524407:KTC589824 LCM524407:LCY589824 LMI524407:LMU589824 LWE524407:LWQ589824 MGA524407:MGM589824 MPW524407:MQI589824 MZS524407:NAE589824 NJO524407:NKA589824 NTK524407:NTW589824 ODG524407:ODS589824 ONC524407:ONO589824 OWY524407:OXK589824 PGU524407:PHG589824 PQQ524407:PRC589824 QAM524407:QAY589824 QKI524407:QKU589824 QUE524407:QUQ589824 REA524407:REM589824 RNW524407:ROI589824 RXS524407:RYE589824 SHO524407:SIA589824 SRK524407:SRW589824 TBG524407:TBS589824 TLC524407:TLO589824 TUY524407:TVK589824 UEU524407:UFG589824 UOQ524407:UPC589824 UYM524407:UYY589824 VII524407:VIU589824 VSE524407:VSQ589824 WCA524407:WCM589824 WLW524407:WMI589824 WVS524407:WWE589824 K589943:W655360 JG589943:JS655360 TC589943:TO655360 ACY589943:ADK655360 AMU589943:ANG655360 AWQ589943:AXC655360 BGM589943:BGY655360 BQI589943:BQU655360 CAE589943:CAQ655360 CKA589943:CKM655360 CTW589943:CUI655360 DDS589943:DEE655360 DNO589943:DOA655360 DXK589943:DXW655360 EHG589943:EHS655360 ERC589943:ERO655360 FAY589943:FBK655360 FKU589943:FLG655360 FUQ589943:FVC655360 GEM589943:GEY655360 GOI589943:GOU655360 GYE589943:GYQ655360 HIA589943:HIM655360 HRW589943:HSI655360 IBS589943:ICE655360 ILO589943:IMA655360 IVK589943:IVW655360 JFG589943:JFS655360 JPC589943:JPO655360 JYY589943:JZK655360 KIU589943:KJG655360 KSQ589943:KTC655360 LCM589943:LCY655360 LMI589943:LMU655360 LWE589943:LWQ655360 MGA589943:MGM655360 MPW589943:MQI655360 MZS589943:NAE655360 NJO589943:NKA655360 NTK589943:NTW655360 ODG589943:ODS655360 ONC589943:ONO655360 OWY589943:OXK655360 PGU589943:PHG655360 PQQ589943:PRC655360 QAM589943:QAY655360 QKI589943:QKU655360 QUE589943:QUQ655360 REA589943:REM655360 RNW589943:ROI655360 RXS589943:RYE655360 SHO589943:SIA655360 SRK589943:SRW655360 TBG589943:TBS655360 TLC589943:TLO655360 TUY589943:TVK655360 UEU589943:UFG655360 UOQ589943:UPC655360 UYM589943:UYY655360 VII589943:VIU655360 VSE589943:VSQ655360 WCA589943:WCM655360 WLW589943:WMI655360 WVS589943:WWE655360 K655479:W720896 JG655479:JS720896 TC655479:TO720896 ACY655479:ADK720896 AMU655479:ANG720896 AWQ655479:AXC720896 BGM655479:BGY720896 BQI655479:BQU720896 CAE655479:CAQ720896 CKA655479:CKM720896 CTW655479:CUI720896 DDS655479:DEE720896 DNO655479:DOA720896 DXK655479:DXW720896 EHG655479:EHS720896 ERC655479:ERO720896 FAY655479:FBK720896 FKU655479:FLG720896 FUQ655479:FVC720896 GEM655479:GEY720896 GOI655479:GOU720896 GYE655479:GYQ720896 HIA655479:HIM720896 HRW655479:HSI720896 IBS655479:ICE720896 ILO655479:IMA720896 IVK655479:IVW720896 JFG655479:JFS720896 JPC655479:JPO720896 JYY655479:JZK720896 KIU655479:KJG720896 KSQ655479:KTC720896 LCM655479:LCY720896 LMI655479:LMU720896 LWE655479:LWQ720896 MGA655479:MGM720896 MPW655479:MQI720896 MZS655479:NAE720896 NJO655479:NKA720896 NTK655479:NTW720896 ODG655479:ODS720896 ONC655479:ONO720896 OWY655479:OXK720896 PGU655479:PHG720896 PQQ655479:PRC720896 QAM655479:QAY720896 QKI655479:QKU720896 QUE655479:QUQ720896 REA655479:REM720896 RNW655479:ROI720896 RXS655479:RYE720896 SHO655479:SIA720896 SRK655479:SRW720896 TBG655479:TBS720896 TLC655479:TLO720896 TUY655479:TVK720896 UEU655479:UFG720896 UOQ655479:UPC720896 UYM655479:UYY720896 VII655479:VIU720896 VSE655479:VSQ720896 WCA655479:WCM720896 WLW655479:WMI720896 WVS655479:WWE720896 K721015:W786432 JG721015:JS786432 TC721015:TO786432 ACY721015:ADK786432 AMU721015:ANG786432 AWQ721015:AXC786432 BGM721015:BGY786432 BQI721015:BQU786432 CAE721015:CAQ786432 CKA721015:CKM786432 CTW721015:CUI786432 DDS721015:DEE786432 DNO721015:DOA786432 DXK721015:DXW786432 EHG721015:EHS786432 ERC721015:ERO786432 FAY721015:FBK786432 FKU721015:FLG786432 FUQ721015:FVC786432 GEM721015:GEY786432 GOI721015:GOU786432 GYE721015:GYQ786432 HIA721015:HIM786432 HRW721015:HSI786432 IBS721015:ICE786432 ILO721015:IMA786432 IVK721015:IVW786432 JFG721015:JFS786432 JPC721015:JPO786432 JYY721015:JZK786432 KIU721015:KJG786432 KSQ721015:KTC786432 LCM721015:LCY786432 LMI721015:LMU786432 LWE721015:LWQ786432 MGA721015:MGM786432 MPW721015:MQI786432 MZS721015:NAE786432 NJO721015:NKA786432 NTK721015:NTW786432 ODG721015:ODS786432 ONC721015:ONO786432 OWY721015:OXK786432 PGU721015:PHG786432 PQQ721015:PRC786432 QAM721015:QAY786432 QKI721015:QKU786432 QUE721015:QUQ786432 REA721015:REM786432 RNW721015:ROI786432 RXS721015:RYE786432 SHO721015:SIA786432 SRK721015:SRW786432 TBG721015:TBS786432 TLC721015:TLO786432 TUY721015:TVK786432 UEU721015:UFG786432 UOQ721015:UPC786432 UYM721015:UYY786432 VII721015:VIU786432 VSE721015:VSQ786432 WCA721015:WCM786432 WLW721015:WMI786432 WVS721015:WWE786432 K786551:W851968 JG786551:JS851968 TC786551:TO851968 ACY786551:ADK851968 AMU786551:ANG851968 AWQ786551:AXC851968 BGM786551:BGY851968 BQI786551:BQU851968 CAE786551:CAQ851968 CKA786551:CKM851968 CTW786551:CUI851968 DDS786551:DEE851968 DNO786551:DOA851968 DXK786551:DXW851968 EHG786551:EHS851968 ERC786551:ERO851968 FAY786551:FBK851968 FKU786551:FLG851968 FUQ786551:FVC851968 GEM786551:GEY851968 GOI786551:GOU851968 GYE786551:GYQ851968 HIA786551:HIM851968 HRW786551:HSI851968 IBS786551:ICE851968 ILO786551:IMA851968 IVK786551:IVW851968 JFG786551:JFS851968 JPC786551:JPO851968 JYY786551:JZK851968 KIU786551:KJG851968 KSQ786551:KTC851968 LCM786551:LCY851968 LMI786551:LMU851968 LWE786551:LWQ851968 MGA786551:MGM851968 MPW786551:MQI851968 MZS786551:NAE851968 NJO786551:NKA851968 NTK786551:NTW851968 ODG786551:ODS851968 ONC786551:ONO851968 OWY786551:OXK851968 PGU786551:PHG851968 PQQ786551:PRC851968 QAM786551:QAY851968 QKI786551:QKU851968 QUE786551:QUQ851968 REA786551:REM851968 RNW786551:ROI851968 RXS786551:RYE851968 SHO786551:SIA851968 SRK786551:SRW851968 TBG786551:TBS851968 TLC786551:TLO851968 TUY786551:TVK851968 UEU786551:UFG851968 UOQ786551:UPC851968 UYM786551:UYY851968 VII786551:VIU851968 VSE786551:VSQ851968 WCA786551:WCM851968 WLW786551:WMI851968 WVS786551:WWE851968 K852087:W917504 JG852087:JS917504 TC852087:TO917504 ACY852087:ADK917504 AMU852087:ANG917504 AWQ852087:AXC917504 BGM852087:BGY917504 BQI852087:BQU917504 CAE852087:CAQ917504 CKA852087:CKM917504 CTW852087:CUI917504 DDS852087:DEE917504 DNO852087:DOA917504 DXK852087:DXW917504 EHG852087:EHS917504 ERC852087:ERO917504 FAY852087:FBK917504 FKU852087:FLG917504 FUQ852087:FVC917504 GEM852087:GEY917504 GOI852087:GOU917504 GYE852087:GYQ917504 HIA852087:HIM917504 HRW852087:HSI917504 IBS852087:ICE917504 ILO852087:IMA917504 IVK852087:IVW917504 JFG852087:JFS917504 JPC852087:JPO917504 JYY852087:JZK917504 KIU852087:KJG917504 KSQ852087:KTC917504 LCM852087:LCY917504 LMI852087:LMU917504 LWE852087:LWQ917504 MGA852087:MGM917504 MPW852087:MQI917504 MZS852087:NAE917504 NJO852087:NKA917504 NTK852087:NTW917504 ODG852087:ODS917504 ONC852087:ONO917504 OWY852087:OXK917504 PGU852087:PHG917504 PQQ852087:PRC917504 QAM852087:QAY917504 QKI852087:QKU917504 QUE852087:QUQ917504 REA852087:REM917504 RNW852087:ROI917504 RXS852087:RYE917504 SHO852087:SIA917504 SRK852087:SRW917504 TBG852087:TBS917504 TLC852087:TLO917504 TUY852087:TVK917504 UEU852087:UFG917504 UOQ852087:UPC917504 UYM852087:UYY917504 VII852087:VIU917504 VSE852087:VSQ917504 WCA852087:WCM917504 WLW852087:WMI917504 WVS852087:WWE917504 K917623:W983040 JG917623:JS983040 TC917623:TO983040 ACY917623:ADK983040 AMU917623:ANG983040 AWQ917623:AXC983040 BGM917623:BGY983040 BQI917623:BQU983040 CAE917623:CAQ983040 CKA917623:CKM983040 CTW917623:CUI983040 DDS917623:DEE983040 DNO917623:DOA983040 DXK917623:DXW983040 EHG917623:EHS983040 ERC917623:ERO983040 FAY917623:FBK983040 FKU917623:FLG983040 FUQ917623:FVC983040 GEM917623:GEY983040 GOI917623:GOU983040 GYE917623:GYQ983040 HIA917623:HIM983040 HRW917623:HSI983040 IBS917623:ICE983040 ILO917623:IMA983040 IVK917623:IVW983040 JFG917623:JFS983040 JPC917623:JPO983040 JYY917623:JZK983040 KIU917623:KJG983040 KSQ917623:KTC983040 LCM917623:LCY983040 LMI917623:LMU983040 LWE917623:LWQ983040 MGA917623:MGM983040 MPW917623:MQI983040 MZS917623:NAE983040 NJO917623:NKA983040 NTK917623:NTW983040 ODG917623:ODS983040 ONC917623:ONO983040 OWY917623:OXK983040 PGU917623:PHG983040 PQQ917623:PRC983040 QAM917623:QAY983040 QKI917623:QKU983040 QUE917623:QUQ983040 REA917623:REM983040 RNW917623:ROI983040 RXS917623:RYE983040 SHO917623:SIA983040 SRK917623:SRW983040 TBG917623:TBS983040 TLC917623:TLO983040 TUY917623:TVK983040 UEU917623:UFG983040 UOQ917623:UPC983040 UYM917623:UYY983040 VII917623:VIU983040 VSE917623:VSQ983040 WCA917623:WCM983040 WLW917623:WMI983040 WVS917623:WWE983040 K983159:W1048576 JG983159:JS1048576 TC983159:TO1048576 ACY983159:ADK1048576 AMU983159:ANG1048576 AWQ983159:AXC1048576 BGM983159:BGY1048576 BQI983159:BQU1048576 CAE983159:CAQ1048576 CKA983159:CKM1048576 CTW983159:CUI1048576 DDS983159:DEE1048576 DNO983159:DOA1048576 DXK983159:DXW1048576 EHG983159:EHS1048576 ERC983159:ERO1048576 FAY983159:FBK1048576 FKU983159:FLG1048576 FUQ983159:FVC1048576 GEM983159:GEY1048576 GOI983159:GOU1048576 GYE983159:GYQ1048576 HIA983159:HIM1048576 HRW983159:HSI1048576 IBS983159:ICE1048576 ILO983159:IMA1048576 IVK983159:IVW1048576 JFG983159:JFS1048576 JPC983159:JPO1048576 JYY983159:JZK1048576 KIU983159:KJG1048576 KSQ983159:KTC1048576 LCM983159:LCY1048576 LMI983159:LMU1048576 LWE983159:LWQ1048576 MGA983159:MGM1048576 MPW983159:MQI1048576 MZS983159:NAE1048576 NJO983159:NKA1048576 NTK983159:NTW1048576 ODG983159:ODS1048576 ONC983159:ONO1048576 OWY983159:OXK1048576 PGU983159:PHG1048576 PQQ983159:PRC1048576 QAM983159:QAY1048576 QKI983159:QKU1048576 QUE983159:QUQ1048576 REA983159:REM1048576 RNW983159:ROI1048576 RXS983159:RYE1048576 SHO983159:SIA1048576 SRK983159:SRW1048576 TBG983159:TBS1048576 TLC983159:TLO1048576 TUY983159:TVK1048576 UEU983159:UFG1048576 UOQ983159:UPC1048576 UYM983159:UYY1048576 VII983159:VIU1048576 VSE983159:VSQ1048576 WCA983159:WCM1048576 WLW983159:WMI1048576 WVS983159:WWE1048576 C119:J119 IY119:JF119 SU119:TB119 ACQ119:ACX119 AMM119:AMT119 AWI119:AWP119 BGE119:BGL119 BQA119:BQH119 BZW119:CAD119 CJS119:CJZ119 CTO119:CTV119 DDK119:DDR119 DNG119:DNN119 DXC119:DXJ119 EGY119:EHF119 EQU119:ERB119 FAQ119:FAX119 FKM119:FKT119 FUI119:FUP119 GEE119:GEL119 GOA119:GOH119 GXW119:GYD119 HHS119:HHZ119 HRO119:HRV119 IBK119:IBR119 ILG119:ILN119 IVC119:IVJ119 JEY119:JFF119 JOU119:JPB119 JYQ119:JYX119 KIM119:KIT119 KSI119:KSP119 LCE119:LCL119 LMA119:LMH119 LVW119:LWD119 MFS119:MFZ119 MPO119:MPV119 MZK119:MZR119 NJG119:NJN119 NTC119:NTJ119 OCY119:ODF119 OMU119:ONB119 OWQ119:OWX119 PGM119:PGT119 PQI119:PQP119 QAE119:QAL119 QKA119:QKH119 QTW119:QUD119 RDS119:RDZ119 RNO119:RNV119 RXK119:RXR119 SHG119:SHN119 SRC119:SRJ119 TAY119:TBF119 TKU119:TLB119 TUQ119:TUX119 UEM119:UET119 UOI119:UOP119 UYE119:UYL119 VIA119:VIH119 VRW119:VSD119 WBS119:WBZ119 WLO119:WLV119 WVK119:WVR119 C65655:J65655 IY65655:JF65655 SU65655:TB65655 ACQ65655:ACX65655 AMM65655:AMT65655 AWI65655:AWP65655 BGE65655:BGL65655 BQA65655:BQH65655 BZW65655:CAD65655 CJS65655:CJZ65655 CTO65655:CTV65655 DDK65655:DDR65655 DNG65655:DNN65655 DXC65655:DXJ65655 EGY65655:EHF65655 EQU65655:ERB65655 FAQ65655:FAX65655 FKM65655:FKT65655 FUI65655:FUP65655 GEE65655:GEL65655 GOA65655:GOH65655 GXW65655:GYD65655 HHS65655:HHZ65655 HRO65655:HRV65655 IBK65655:IBR65655 ILG65655:ILN65655 IVC65655:IVJ65655 JEY65655:JFF65655 JOU65655:JPB65655 JYQ65655:JYX65655 KIM65655:KIT65655 KSI65655:KSP65655 LCE65655:LCL65655 LMA65655:LMH65655 LVW65655:LWD65655 MFS65655:MFZ65655 MPO65655:MPV65655 MZK65655:MZR65655 NJG65655:NJN65655 NTC65655:NTJ65655 OCY65655:ODF65655 OMU65655:ONB65655 OWQ65655:OWX65655 PGM65655:PGT65655 PQI65655:PQP65655 QAE65655:QAL65655 QKA65655:QKH65655 QTW65655:QUD65655 RDS65655:RDZ65655 RNO65655:RNV65655 RXK65655:RXR65655 SHG65655:SHN65655 SRC65655:SRJ65655 TAY65655:TBF65655 TKU65655:TLB65655 TUQ65655:TUX65655 UEM65655:UET65655 UOI65655:UOP65655 UYE65655:UYL65655 VIA65655:VIH65655 VRW65655:VSD65655 WBS65655:WBZ65655 WLO65655:WLV65655 WVK65655:WVR65655 C131191:J131191 IY131191:JF131191 SU131191:TB131191 ACQ131191:ACX131191 AMM131191:AMT131191 AWI131191:AWP131191 BGE131191:BGL131191 BQA131191:BQH131191 BZW131191:CAD131191 CJS131191:CJZ131191 CTO131191:CTV131191 DDK131191:DDR131191 DNG131191:DNN131191 DXC131191:DXJ131191 EGY131191:EHF131191 EQU131191:ERB131191 FAQ131191:FAX131191 FKM131191:FKT131191 FUI131191:FUP131191 GEE131191:GEL131191 GOA131191:GOH131191 GXW131191:GYD131191 HHS131191:HHZ131191 HRO131191:HRV131191 IBK131191:IBR131191 ILG131191:ILN131191 IVC131191:IVJ131191 JEY131191:JFF131191 JOU131191:JPB131191 JYQ131191:JYX131191 KIM131191:KIT131191 KSI131191:KSP131191 LCE131191:LCL131191 LMA131191:LMH131191 LVW131191:LWD131191 MFS131191:MFZ131191 MPO131191:MPV131191 MZK131191:MZR131191 NJG131191:NJN131191 NTC131191:NTJ131191 OCY131191:ODF131191 OMU131191:ONB131191 OWQ131191:OWX131191 PGM131191:PGT131191 PQI131191:PQP131191 QAE131191:QAL131191 QKA131191:QKH131191 QTW131191:QUD131191 RDS131191:RDZ131191 RNO131191:RNV131191 RXK131191:RXR131191 SHG131191:SHN131191 SRC131191:SRJ131191 TAY131191:TBF131191 TKU131191:TLB131191 TUQ131191:TUX131191 UEM131191:UET131191 UOI131191:UOP131191 UYE131191:UYL131191 VIA131191:VIH131191 VRW131191:VSD131191 WBS131191:WBZ131191 WLO131191:WLV131191 WVK131191:WVR131191 C196727:J196727 IY196727:JF196727 SU196727:TB196727 ACQ196727:ACX196727 AMM196727:AMT196727 AWI196727:AWP196727 BGE196727:BGL196727 BQA196727:BQH196727 BZW196727:CAD196727 CJS196727:CJZ196727 CTO196727:CTV196727 DDK196727:DDR196727 DNG196727:DNN196727 DXC196727:DXJ196727 EGY196727:EHF196727 EQU196727:ERB196727 FAQ196727:FAX196727 FKM196727:FKT196727 FUI196727:FUP196727 GEE196727:GEL196727 GOA196727:GOH196727 GXW196727:GYD196727 HHS196727:HHZ196727 HRO196727:HRV196727 IBK196727:IBR196727 ILG196727:ILN196727 IVC196727:IVJ196727 JEY196727:JFF196727 JOU196727:JPB196727 JYQ196727:JYX196727 KIM196727:KIT196727 KSI196727:KSP196727 LCE196727:LCL196727 LMA196727:LMH196727 LVW196727:LWD196727 MFS196727:MFZ196727 MPO196727:MPV196727 MZK196727:MZR196727 NJG196727:NJN196727 NTC196727:NTJ196727 OCY196727:ODF196727 OMU196727:ONB196727 OWQ196727:OWX196727 PGM196727:PGT196727 PQI196727:PQP196727 QAE196727:QAL196727 QKA196727:QKH196727 QTW196727:QUD196727 RDS196727:RDZ196727 RNO196727:RNV196727 RXK196727:RXR196727 SHG196727:SHN196727 SRC196727:SRJ196727 TAY196727:TBF196727 TKU196727:TLB196727 TUQ196727:TUX196727 UEM196727:UET196727 UOI196727:UOP196727 UYE196727:UYL196727 VIA196727:VIH196727 VRW196727:VSD196727 WBS196727:WBZ196727 WLO196727:WLV196727 WVK196727:WVR196727 C262263:J262263 IY262263:JF262263 SU262263:TB262263 ACQ262263:ACX262263 AMM262263:AMT262263 AWI262263:AWP262263 BGE262263:BGL262263 BQA262263:BQH262263 BZW262263:CAD262263 CJS262263:CJZ262263 CTO262263:CTV262263 DDK262263:DDR262263 DNG262263:DNN262263 DXC262263:DXJ262263 EGY262263:EHF262263 EQU262263:ERB262263 FAQ262263:FAX262263 FKM262263:FKT262263 FUI262263:FUP262263 GEE262263:GEL262263 GOA262263:GOH262263 GXW262263:GYD262263 HHS262263:HHZ262263 HRO262263:HRV262263 IBK262263:IBR262263 ILG262263:ILN262263 IVC262263:IVJ262263 JEY262263:JFF262263 JOU262263:JPB262263 JYQ262263:JYX262263 KIM262263:KIT262263 KSI262263:KSP262263 LCE262263:LCL262263 LMA262263:LMH262263 LVW262263:LWD262263 MFS262263:MFZ262263 MPO262263:MPV262263 MZK262263:MZR262263 NJG262263:NJN262263 NTC262263:NTJ262263 OCY262263:ODF262263 OMU262263:ONB262263 OWQ262263:OWX262263 PGM262263:PGT262263 PQI262263:PQP262263 QAE262263:QAL262263 QKA262263:QKH262263 QTW262263:QUD262263 RDS262263:RDZ262263 RNO262263:RNV262263 RXK262263:RXR262263 SHG262263:SHN262263 SRC262263:SRJ262263 TAY262263:TBF262263 TKU262263:TLB262263 TUQ262263:TUX262263 UEM262263:UET262263 UOI262263:UOP262263 UYE262263:UYL262263 VIA262263:VIH262263 VRW262263:VSD262263 WBS262263:WBZ262263 WLO262263:WLV262263 WVK262263:WVR262263 C327799:J327799 IY327799:JF327799 SU327799:TB327799 ACQ327799:ACX327799 AMM327799:AMT327799 AWI327799:AWP327799 BGE327799:BGL327799 BQA327799:BQH327799 BZW327799:CAD327799 CJS327799:CJZ327799 CTO327799:CTV327799 DDK327799:DDR327799 DNG327799:DNN327799 DXC327799:DXJ327799 EGY327799:EHF327799 EQU327799:ERB327799 FAQ327799:FAX327799 FKM327799:FKT327799 FUI327799:FUP327799 GEE327799:GEL327799 GOA327799:GOH327799 GXW327799:GYD327799 HHS327799:HHZ327799 HRO327799:HRV327799 IBK327799:IBR327799 ILG327799:ILN327799 IVC327799:IVJ327799 JEY327799:JFF327799 JOU327799:JPB327799 JYQ327799:JYX327799 KIM327799:KIT327799 KSI327799:KSP327799 LCE327799:LCL327799 LMA327799:LMH327799 LVW327799:LWD327799 MFS327799:MFZ327799 MPO327799:MPV327799 MZK327799:MZR327799 NJG327799:NJN327799 NTC327799:NTJ327799 OCY327799:ODF327799 OMU327799:ONB327799 OWQ327799:OWX327799 PGM327799:PGT327799 PQI327799:PQP327799 QAE327799:QAL327799 QKA327799:QKH327799 QTW327799:QUD327799 RDS327799:RDZ327799 RNO327799:RNV327799 RXK327799:RXR327799 SHG327799:SHN327799 SRC327799:SRJ327799 TAY327799:TBF327799 TKU327799:TLB327799 TUQ327799:TUX327799 UEM327799:UET327799 UOI327799:UOP327799 UYE327799:UYL327799 VIA327799:VIH327799 VRW327799:VSD327799 WBS327799:WBZ327799 WLO327799:WLV327799 WVK327799:WVR327799 C393335:J393335 IY393335:JF393335 SU393335:TB393335 ACQ393335:ACX393335 AMM393335:AMT393335 AWI393335:AWP393335 BGE393335:BGL393335 BQA393335:BQH393335 BZW393335:CAD393335 CJS393335:CJZ393335 CTO393335:CTV393335 DDK393335:DDR393335 DNG393335:DNN393335 DXC393335:DXJ393335 EGY393335:EHF393335 EQU393335:ERB393335 FAQ393335:FAX393335 FKM393335:FKT393335 FUI393335:FUP393335 GEE393335:GEL393335 GOA393335:GOH393335 GXW393335:GYD393335 HHS393335:HHZ393335 HRO393335:HRV393335 IBK393335:IBR393335 ILG393335:ILN393335 IVC393335:IVJ393335 JEY393335:JFF393335 JOU393335:JPB393335 JYQ393335:JYX393335 KIM393335:KIT393335 KSI393335:KSP393335 LCE393335:LCL393335 LMA393335:LMH393335 LVW393335:LWD393335 MFS393335:MFZ393335 MPO393335:MPV393335 MZK393335:MZR393335 NJG393335:NJN393335 NTC393335:NTJ393335 OCY393335:ODF393335 OMU393335:ONB393335 OWQ393335:OWX393335 PGM393335:PGT393335 PQI393335:PQP393335 QAE393335:QAL393335 QKA393335:QKH393335 QTW393335:QUD393335 RDS393335:RDZ393335 RNO393335:RNV393335 RXK393335:RXR393335 SHG393335:SHN393335 SRC393335:SRJ393335 TAY393335:TBF393335 TKU393335:TLB393335 TUQ393335:TUX393335 UEM393335:UET393335 UOI393335:UOP393335 UYE393335:UYL393335 VIA393335:VIH393335 VRW393335:VSD393335 WBS393335:WBZ393335 WLO393335:WLV393335 WVK393335:WVR393335 C458871:J458871 IY458871:JF458871 SU458871:TB458871 ACQ458871:ACX458871 AMM458871:AMT458871 AWI458871:AWP458871 BGE458871:BGL458871 BQA458871:BQH458871 BZW458871:CAD458871 CJS458871:CJZ458871 CTO458871:CTV458871 DDK458871:DDR458871 DNG458871:DNN458871 DXC458871:DXJ458871 EGY458871:EHF458871 EQU458871:ERB458871 FAQ458871:FAX458871 FKM458871:FKT458871 FUI458871:FUP458871 GEE458871:GEL458871 GOA458871:GOH458871 GXW458871:GYD458871 HHS458871:HHZ458871 HRO458871:HRV458871 IBK458871:IBR458871 ILG458871:ILN458871 IVC458871:IVJ458871 JEY458871:JFF458871 JOU458871:JPB458871 JYQ458871:JYX458871 KIM458871:KIT458871 KSI458871:KSP458871 LCE458871:LCL458871 LMA458871:LMH458871 LVW458871:LWD458871 MFS458871:MFZ458871 MPO458871:MPV458871 MZK458871:MZR458871 NJG458871:NJN458871 NTC458871:NTJ458871 OCY458871:ODF458871 OMU458871:ONB458871 OWQ458871:OWX458871 PGM458871:PGT458871 PQI458871:PQP458871 QAE458871:QAL458871 QKA458871:QKH458871 QTW458871:QUD458871 RDS458871:RDZ458871 RNO458871:RNV458871 RXK458871:RXR458871 SHG458871:SHN458871 SRC458871:SRJ458871 TAY458871:TBF458871 TKU458871:TLB458871 TUQ458871:TUX458871 UEM458871:UET458871 UOI458871:UOP458871 UYE458871:UYL458871 VIA458871:VIH458871 VRW458871:VSD458871 WBS458871:WBZ458871 WLO458871:WLV458871 WVK458871:WVR458871 C524407:J524407 IY524407:JF524407 SU524407:TB524407 ACQ524407:ACX524407 AMM524407:AMT524407 AWI524407:AWP524407 BGE524407:BGL524407 BQA524407:BQH524407 BZW524407:CAD524407 CJS524407:CJZ524407 CTO524407:CTV524407 DDK524407:DDR524407 DNG524407:DNN524407 DXC524407:DXJ524407 EGY524407:EHF524407 EQU524407:ERB524407 FAQ524407:FAX524407 FKM524407:FKT524407 FUI524407:FUP524407 GEE524407:GEL524407 GOA524407:GOH524407 GXW524407:GYD524407 HHS524407:HHZ524407 HRO524407:HRV524407 IBK524407:IBR524407 ILG524407:ILN524407 IVC524407:IVJ524407 JEY524407:JFF524407 JOU524407:JPB524407 JYQ524407:JYX524407 KIM524407:KIT524407 KSI524407:KSP524407 LCE524407:LCL524407 LMA524407:LMH524407 LVW524407:LWD524407 MFS524407:MFZ524407 MPO524407:MPV524407 MZK524407:MZR524407 NJG524407:NJN524407 NTC524407:NTJ524407 OCY524407:ODF524407 OMU524407:ONB524407 OWQ524407:OWX524407 PGM524407:PGT524407 PQI524407:PQP524407 QAE524407:QAL524407 QKA524407:QKH524407 QTW524407:QUD524407 RDS524407:RDZ524407 RNO524407:RNV524407 RXK524407:RXR524407 SHG524407:SHN524407 SRC524407:SRJ524407 TAY524407:TBF524407 TKU524407:TLB524407 TUQ524407:TUX524407 UEM524407:UET524407 UOI524407:UOP524407 UYE524407:UYL524407 VIA524407:VIH524407 VRW524407:VSD524407 WBS524407:WBZ524407 WLO524407:WLV524407 WVK524407:WVR524407 C589943:J589943 IY589943:JF589943 SU589943:TB589943 ACQ589943:ACX589943 AMM589943:AMT589943 AWI589943:AWP589943 BGE589943:BGL589943 BQA589943:BQH589943 BZW589943:CAD589943 CJS589943:CJZ589943 CTO589943:CTV589943 DDK589943:DDR589943 DNG589943:DNN589943 DXC589943:DXJ589943 EGY589943:EHF589943 EQU589943:ERB589943 FAQ589943:FAX589943 FKM589943:FKT589943 FUI589943:FUP589943 GEE589943:GEL589943 GOA589943:GOH589943 GXW589943:GYD589943 HHS589943:HHZ589943 HRO589943:HRV589943 IBK589943:IBR589943 ILG589943:ILN589943 IVC589943:IVJ589943 JEY589943:JFF589943 JOU589943:JPB589943 JYQ589943:JYX589943 KIM589943:KIT589943 KSI589943:KSP589943 LCE589943:LCL589943 LMA589943:LMH589943 LVW589943:LWD589943 MFS589943:MFZ589943 MPO589943:MPV589943 MZK589943:MZR589943 NJG589943:NJN589943 NTC589943:NTJ589943 OCY589943:ODF589943 OMU589943:ONB589943 OWQ589943:OWX589943 PGM589943:PGT589943 PQI589943:PQP589943 QAE589943:QAL589943 QKA589943:QKH589943 QTW589943:QUD589943 RDS589943:RDZ589943 RNO589943:RNV589943 RXK589943:RXR589943 SHG589943:SHN589943 SRC589943:SRJ589943 TAY589943:TBF589943 TKU589943:TLB589943 TUQ589943:TUX589943 UEM589943:UET589943 UOI589943:UOP589943 UYE589943:UYL589943 VIA589943:VIH589943 VRW589943:VSD589943 WBS589943:WBZ589943 WLO589943:WLV589943 WVK589943:WVR589943 C655479:J655479 IY655479:JF655479 SU655479:TB655479 ACQ655479:ACX655479 AMM655479:AMT655479 AWI655479:AWP655479 BGE655479:BGL655479 BQA655479:BQH655479 BZW655479:CAD655479 CJS655479:CJZ655479 CTO655479:CTV655479 DDK655479:DDR655479 DNG655479:DNN655479 DXC655479:DXJ655479 EGY655479:EHF655479 EQU655479:ERB655479 FAQ655479:FAX655479 FKM655479:FKT655479 FUI655479:FUP655479 GEE655479:GEL655479 GOA655479:GOH655479 GXW655479:GYD655479 HHS655479:HHZ655479 HRO655479:HRV655479 IBK655479:IBR655479 ILG655479:ILN655479 IVC655479:IVJ655479 JEY655479:JFF655479 JOU655479:JPB655479 JYQ655479:JYX655479 KIM655479:KIT655479 KSI655479:KSP655479 LCE655479:LCL655479 LMA655479:LMH655479 LVW655479:LWD655479 MFS655479:MFZ655479 MPO655479:MPV655479 MZK655479:MZR655479 NJG655479:NJN655479 NTC655479:NTJ655479 OCY655479:ODF655479 OMU655479:ONB655479 OWQ655479:OWX655479 PGM655479:PGT655479 PQI655479:PQP655479 QAE655479:QAL655479 QKA655479:QKH655479 QTW655479:QUD655479 RDS655479:RDZ655479 RNO655479:RNV655479 RXK655479:RXR655479 SHG655479:SHN655479 SRC655479:SRJ655479 TAY655479:TBF655479 TKU655479:TLB655479 TUQ655479:TUX655479 UEM655479:UET655479 UOI655479:UOP655479 UYE655479:UYL655479 VIA655479:VIH655479 VRW655479:VSD655479 WBS655479:WBZ655479 WLO655479:WLV655479 WVK655479:WVR655479 C721015:J721015 IY721015:JF721015 SU721015:TB721015 ACQ721015:ACX721015 AMM721015:AMT721015 AWI721015:AWP721015 BGE721015:BGL721015 BQA721015:BQH721015 BZW721015:CAD721015 CJS721015:CJZ721015 CTO721015:CTV721015 DDK721015:DDR721015 DNG721015:DNN721015 DXC721015:DXJ721015 EGY721015:EHF721015 EQU721015:ERB721015 FAQ721015:FAX721015 FKM721015:FKT721015 FUI721015:FUP721015 GEE721015:GEL721015 GOA721015:GOH721015 GXW721015:GYD721015 HHS721015:HHZ721015 HRO721015:HRV721015 IBK721015:IBR721015 ILG721015:ILN721015 IVC721015:IVJ721015 JEY721015:JFF721015 JOU721015:JPB721015 JYQ721015:JYX721015 KIM721015:KIT721015 KSI721015:KSP721015 LCE721015:LCL721015 LMA721015:LMH721015 LVW721015:LWD721015 MFS721015:MFZ721015 MPO721015:MPV721015 MZK721015:MZR721015 NJG721015:NJN721015 NTC721015:NTJ721015 OCY721015:ODF721015 OMU721015:ONB721015 OWQ721015:OWX721015 PGM721015:PGT721015 PQI721015:PQP721015 QAE721015:QAL721015 QKA721015:QKH721015 QTW721015:QUD721015 RDS721015:RDZ721015 RNO721015:RNV721015 RXK721015:RXR721015 SHG721015:SHN721015 SRC721015:SRJ721015 TAY721015:TBF721015 TKU721015:TLB721015 TUQ721015:TUX721015 UEM721015:UET721015 UOI721015:UOP721015 UYE721015:UYL721015 VIA721015:VIH721015 VRW721015:VSD721015 WBS721015:WBZ721015 WLO721015:WLV721015 WVK721015:WVR721015 C786551:J786551 IY786551:JF786551 SU786551:TB786551 ACQ786551:ACX786551 AMM786551:AMT786551 AWI786551:AWP786551 BGE786551:BGL786551 BQA786551:BQH786551 BZW786551:CAD786551 CJS786551:CJZ786551 CTO786551:CTV786551 DDK786551:DDR786551 DNG786551:DNN786551 DXC786551:DXJ786551 EGY786551:EHF786551 EQU786551:ERB786551 FAQ786551:FAX786551 FKM786551:FKT786551 FUI786551:FUP786551 GEE786551:GEL786551 GOA786551:GOH786551 GXW786551:GYD786551 HHS786551:HHZ786551 HRO786551:HRV786551 IBK786551:IBR786551 ILG786551:ILN786551 IVC786551:IVJ786551 JEY786551:JFF786551 JOU786551:JPB786551 JYQ786551:JYX786551 KIM786551:KIT786551 KSI786551:KSP786551 LCE786551:LCL786551 LMA786551:LMH786551 LVW786551:LWD786551 MFS786551:MFZ786551 MPO786551:MPV786551 MZK786551:MZR786551 NJG786551:NJN786551 NTC786551:NTJ786551 OCY786551:ODF786551 OMU786551:ONB786551 OWQ786551:OWX786551 PGM786551:PGT786551 PQI786551:PQP786551 QAE786551:QAL786551 QKA786551:QKH786551 QTW786551:QUD786551 RDS786551:RDZ786551 RNO786551:RNV786551 RXK786551:RXR786551 SHG786551:SHN786551 SRC786551:SRJ786551 TAY786551:TBF786551 TKU786551:TLB786551 TUQ786551:TUX786551 UEM786551:UET786551 UOI786551:UOP786551 UYE786551:UYL786551 VIA786551:VIH786551 VRW786551:VSD786551 WBS786551:WBZ786551 WLO786551:WLV786551 WVK786551:WVR786551 C852087:J852087 IY852087:JF852087 SU852087:TB852087 ACQ852087:ACX852087 AMM852087:AMT852087 AWI852087:AWP852087 BGE852087:BGL852087 BQA852087:BQH852087 BZW852087:CAD852087 CJS852087:CJZ852087 CTO852087:CTV852087 DDK852087:DDR852087 DNG852087:DNN852087 DXC852087:DXJ852087 EGY852087:EHF852087 EQU852087:ERB852087 FAQ852087:FAX852087 FKM852087:FKT852087 FUI852087:FUP852087 GEE852087:GEL852087 GOA852087:GOH852087 GXW852087:GYD852087 HHS852087:HHZ852087 HRO852087:HRV852087 IBK852087:IBR852087 ILG852087:ILN852087 IVC852087:IVJ852087 JEY852087:JFF852087 JOU852087:JPB852087 JYQ852087:JYX852087 KIM852087:KIT852087 KSI852087:KSP852087 LCE852087:LCL852087 LMA852087:LMH852087 LVW852087:LWD852087 MFS852087:MFZ852087 MPO852087:MPV852087 MZK852087:MZR852087 NJG852087:NJN852087 NTC852087:NTJ852087 OCY852087:ODF852087 OMU852087:ONB852087 OWQ852087:OWX852087 PGM852087:PGT852087 PQI852087:PQP852087 QAE852087:QAL852087 QKA852087:QKH852087 QTW852087:QUD852087 RDS852087:RDZ852087 RNO852087:RNV852087 RXK852087:RXR852087 SHG852087:SHN852087 SRC852087:SRJ852087 TAY852087:TBF852087 TKU852087:TLB852087 TUQ852087:TUX852087 UEM852087:UET852087 UOI852087:UOP852087 UYE852087:UYL852087 VIA852087:VIH852087 VRW852087:VSD852087 WBS852087:WBZ852087 WLO852087:WLV852087 WVK852087:WVR852087 C917623:J917623 IY917623:JF917623 SU917623:TB917623 ACQ917623:ACX917623 AMM917623:AMT917623 AWI917623:AWP917623 BGE917623:BGL917623 BQA917623:BQH917623 BZW917623:CAD917623 CJS917623:CJZ917623 CTO917623:CTV917623 DDK917623:DDR917623 DNG917623:DNN917623 DXC917623:DXJ917623 EGY917623:EHF917623 EQU917623:ERB917623 FAQ917623:FAX917623 FKM917623:FKT917623 FUI917623:FUP917623 GEE917623:GEL917623 GOA917623:GOH917623 GXW917623:GYD917623 HHS917623:HHZ917623 HRO917623:HRV917623 IBK917623:IBR917623 ILG917623:ILN917623 IVC917623:IVJ917623 JEY917623:JFF917623 JOU917623:JPB917623 JYQ917623:JYX917623 KIM917623:KIT917623 KSI917623:KSP917623 LCE917623:LCL917623 LMA917623:LMH917623 LVW917623:LWD917623 MFS917623:MFZ917623 MPO917623:MPV917623 MZK917623:MZR917623 NJG917623:NJN917623 NTC917623:NTJ917623 OCY917623:ODF917623 OMU917623:ONB917623 OWQ917623:OWX917623 PGM917623:PGT917623 PQI917623:PQP917623 QAE917623:QAL917623 QKA917623:QKH917623 QTW917623:QUD917623 RDS917623:RDZ917623 RNO917623:RNV917623 RXK917623:RXR917623 SHG917623:SHN917623 SRC917623:SRJ917623 TAY917623:TBF917623 TKU917623:TLB917623 TUQ917623:TUX917623 UEM917623:UET917623 UOI917623:UOP917623 UYE917623:UYL917623 VIA917623:VIH917623 VRW917623:VSD917623 WBS917623:WBZ917623 WLO917623:WLV917623 WVK917623:WVR917623 C983159:J983159 IY983159:JF983159 SU983159:TB983159 ACQ983159:ACX983159 AMM983159:AMT983159 AWI983159:AWP983159 BGE983159:BGL983159 BQA983159:BQH983159 BZW983159:CAD983159 CJS983159:CJZ983159 CTO983159:CTV983159 DDK983159:DDR983159 DNG983159:DNN983159 DXC983159:DXJ983159 EGY983159:EHF983159 EQU983159:ERB983159 FAQ983159:FAX983159 FKM983159:FKT983159 FUI983159:FUP983159 GEE983159:GEL983159 GOA983159:GOH983159 GXW983159:GYD983159 HHS983159:HHZ983159 HRO983159:HRV983159 IBK983159:IBR983159 ILG983159:ILN983159 IVC983159:IVJ983159 JEY983159:JFF983159 JOU983159:JPB983159 JYQ983159:JYX983159 KIM983159:KIT983159 KSI983159:KSP983159 LCE983159:LCL983159 LMA983159:LMH983159 LVW983159:LWD983159 MFS983159:MFZ983159 MPO983159:MPV983159 MZK983159:MZR983159 NJG983159:NJN983159 NTC983159:NTJ983159 OCY983159:ODF983159 OMU983159:ONB983159 OWQ983159:OWX983159 PGM983159:PGT983159 PQI983159:PQP983159 QAE983159:QAL983159 QKA983159:QKH983159 QTW983159:QUD983159 RDS983159:RDZ983159 RNO983159:RNV983159 RXK983159:RXR983159 SHG983159:SHN983159 SRC983159:SRJ983159 TAY983159:TBF983159 TKU983159:TLB983159 TUQ983159:TUX983159 UEM983159:UET983159 UOI983159:UOP983159 UYE983159:UYL983159 VIA983159:VIH983159 VRW983159:VSD983159 WBS983159:WBZ983159 WLO983159:WLV983159 WVK983159:WVR983159 J138:J65536 JF138:JF65536 TB138:TB65536 ACX138:ACX65536 AMT138:AMT65536 AWP138:AWP65536 BGL138:BGL65536 BQH138:BQH65536 CAD138:CAD65536 CJZ138:CJZ65536 CTV138:CTV65536 DDR138:DDR65536 DNN138:DNN65536 DXJ138:DXJ65536 EHF138:EHF65536 ERB138:ERB65536 FAX138:FAX65536 FKT138:FKT65536 FUP138:FUP65536 GEL138:GEL65536 GOH138:GOH65536 GYD138:GYD65536 HHZ138:HHZ65536 HRV138:HRV65536 IBR138:IBR65536 ILN138:ILN65536 IVJ138:IVJ65536 JFF138:JFF65536 JPB138:JPB65536 JYX138:JYX65536 KIT138:KIT65536 KSP138:KSP65536 LCL138:LCL65536 LMH138:LMH65536 LWD138:LWD65536 MFZ138:MFZ65536 MPV138:MPV65536 MZR138:MZR65536 NJN138:NJN65536 NTJ138:NTJ65536 ODF138:ODF65536 ONB138:ONB65536 OWX138:OWX65536 PGT138:PGT65536 PQP138:PQP65536 QAL138:QAL65536 QKH138:QKH65536 QUD138:QUD65536 RDZ138:RDZ65536 RNV138:RNV65536 RXR138:RXR65536 SHN138:SHN65536 SRJ138:SRJ65536 TBF138:TBF65536 TLB138:TLB65536 TUX138:TUX65536 UET138:UET65536 UOP138:UOP65536 UYL138:UYL65536 VIH138:VIH65536 VSD138:VSD65536 WBZ138:WBZ65536 WLV138:WLV65536 WVR138:WVR65536 J65674:J131072 JF65674:JF131072 TB65674:TB131072 ACX65674:ACX131072 AMT65674:AMT131072 AWP65674:AWP131072 BGL65674:BGL131072 BQH65674:BQH131072 CAD65674:CAD131072 CJZ65674:CJZ131072 CTV65674:CTV131072 DDR65674:DDR131072 DNN65674:DNN131072 DXJ65674:DXJ131072 EHF65674:EHF131072 ERB65674:ERB131072 FAX65674:FAX131072 FKT65674:FKT131072 FUP65674:FUP131072 GEL65674:GEL131072 GOH65674:GOH131072 GYD65674:GYD131072 HHZ65674:HHZ131072 HRV65674:HRV131072 IBR65674:IBR131072 ILN65674:ILN131072 IVJ65674:IVJ131072 JFF65674:JFF131072 JPB65674:JPB131072 JYX65674:JYX131072 KIT65674:KIT131072 KSP65674:KSP131072 LCL65674:LCL131072 LMH65674:LMH131072 LWD65674:LWD131072 MFZ65674:MFZ131072 MPV65674:MPV131072 MZR65674:MZR131072 NJN65674:NJN131072 NTJ65674:NTJ131072 ODF65674:ODF131072 ONB65674:ONB131072 OWX65674:OWX131072 PGT65674:PGT131072 PQP65674:PQP131072 QAL65674:QAL131072 QKH65674:QKH131072 QUD65674:QUD131072 RDZ65674:RDZ131072 RNV65674:RNV131072 RXR65674:RXR131072 SHN65674:SHN131072 SRJ65674:SRJ131072 TBF65674:TBF131072 TLB65674:TLB131072 TUX65674:TUX131072 UET65674:UET131072 UOP65674:UOP131072 UYL65674:UYL131072 VIH65674:VIH131072 VSD65674:VSD131072 WBZ65674:WBZ131072 WLV65674:WLV131072 WVR65674:WVR131072 J131210:J196608 JF131210:JF196608 TB131210:TB196608 ACX131210:ACX196608 AMT131210:AMT196608 AWP131210:AWP196608 BGL131210:BGL196608 BQH131210:BQH196608 CAD131210:CAD196608 CJZ131210:CJZ196608 CTV131210:CTV196608 DDR131210:DDR196608 DNN131210:DNN196608 DXJ131210:DXJ196608 EHF131210:EHF196608 ERB131210:ERB196608 FAX131210:FAX196608 FKT131210:FKT196608 FUP131210:FUP196608 GEL131210:GEL196608 GOH131210:GOH196608 GYD131210:GYD196608 HHZ131210:HHZ196608 HRV131210:HRV196608 IBR131210:IBR196608 ILN131210:ILN196608 IVJ131210:IVJ196608 JFF131210:JFF196608 JPB131210:JPB196608 JYX131210:JYX196608 KIT131210:KIT196608 KSP131210:KSP196608 LCL131210:LCL196608 LMH131210:LMH196608 LWD131210:LWD196608 MFZ131210:MFZ196608 MPV131210:MPV196608 MZR131210:MZR196608 NJN131210:NJN196608 NTJ131210:NTJ196608 ODF131210:ODF196608 ONB131210:ONB196608 OWX131210:OWX196608 PGT131210:PGT196608 PQP131210:PQP196608 QAL131210:QAL196608 QKH131210:QKH196608 QUD131210:QUD196608 RDZ131210:RDZ196608 RNV131210:RNV196608 RXR131210:RXR196608 SHN131210:SHN196608 SRJ131210:SRJ196608 TBF131210:TBF196608 TLB131210:TLB196608 TUX131210:TUX196608 UET131210:UET196608 UOP131210:UOP196608 UYL131210:UYL196608 VIH131210:VIH196608 VSD131210:VSD196608 WBZ131210:WBZ196608 WLV131210:WLV196608 WVR131210:WVR196608 J196746:J262144 JF196746:JF262144 TB196746:TB262144 ACX196746:ACX262144 AMT196746:AMT262144 AWP196746:AWP262144 BGL196746:BGL262144 BQH196746:BQH262144 CAD196746:CAD262144 CJZ196746:CJZ262144 CTV196746:CTV262144 DDR196746:DDR262144 DNN196746:DNN262144 DXJ196746:DXJ262144 EHF196746:EHF262144 ERB196746:ERB262144 FAX196746:FAX262144 FKT196746:FKT262144 FUP196746:FUP262144 GEL196746:GEL262144 GOH196746:GOH262144 GYD196746:GYD262144 HHZ196746:HHZ262144 HRV196746:HRV262144 IBR196746:IBR262144 ILN196746:ILN262144 IVJ196746:IVJ262144 JFF196746:JFF262144 JPB196746:JPB262144 JYX196746:JYX262144 KIT196746:KIT262144 KSP196746:KSP262144 LCL196746:LCL262144 LMH196746:LMH262144 LWD196746:LWD262144 MFZ196746:MFZ262144 MPV196746:MPV262144 MZR196746:MZR262144 NJN196746:NJN262144 NTJ196746:NTJ262144 ODF196746:ODF262144 ONB196746:ONB262144 OWX196746:OWX262144 PGT196746:PGT262144 PQP196746:PQP262144 QAL196746:QAL262144 QKH196746:QKH262144 QUD196746:QUD262144 RDZ196746:RDZ262144 RNV196746:RNV262144 RXR196746:RXR262144 SHN196746:SHN262144 SRJ196746:SRJ262144 TBF196746:TBF262144 TLB196746:TLB262144 TUX196746:TUX262144 UET196746:UET262144 UOP196746:UOP262144 UYL196746:UYL262144 VIH196746:VIH262144 VSD196746:VSD262144 WBZ196746:WBZ262144 WLV196746:WLV262144 WVR196746:WVR262144 J262282:J327680 JF262282:JF327680 TB262282:TB327680 ACX262282:ACX327680 AMT262282:AMT327680 AWP262282:AWP327680 BGL262282:BGL327680 BQH262282:BQH327680 CAD262282:CAD327680 CJZ262282:CJZ327680 CTV262282:CTV327680 DDR262282:DDR327680 DNN262282:DNN327680 DXJ262282:DXJ327680 EHF262282:EHF327680 ERB262282:ERB327680 FAX262282:FAX327680 FKT262282:FKT327680 FUP262282:FUP327680 GEL262282:GEL327680 GOH262282:GOH327680 GYD262282:GYD327680 HHZ262282:HHZ327680 HRV262282:HRV327680 IBR262282:IBR327680 ILN262282:ILN327680 IVJ262282:IVJ327680 JFF262282:JFF327680 JPB262282:JPB327680 JYX262282:JYX327680 KIT262282:KIT327680 KSP262282:KSP327680 LCL262282:LCL327680 LMH262282:LMH327680 LWD262282:LWD327680 MFZ262282:MFZ327680 MPV262282:MPV327680 MZR262282:MZR327680 NJN262282:NJN327680 NTJ262282:NTJ327680 ODF262282:ODF327680 ONB262282:ONB327680 OWX262282:OWX327680 PGT262282:PGT327680 PQP262282:PQP327680 QAL262282:QAL327680 QKH262282:QKH327680 QUD262282:QUD327680 RDZ262282:RDZ327680 RNV262282:RNV327680 RXR262282:RXR327680 SHN262282:SHN327680 SRJ262282:SRJ327680 TBF262282:TBF327680 TLB262282:TLB327680 TUX262282:TUX327680 UET262282:UET327680 UOP262282:UOP327680 UYL262282:UYL327680 VIH262282:VIH327680 VSD262282:VSD327680 WBZ262282:WBZ327680 WLV262282:WLV327680 WVR262282:WVR327680 J327818:J393216 JF327818:JF393216 TB327818:TB393216 ACX327818:ACX393216 AMT327818:AMT393216 AWP327818:AWP393216 BGL327818:BGL393216 BQH327818:BQH393216 CAD327818:CAD393216 CJZ327818:CJZ393216 CTV327818:CTV393216 DDR327818:DDR393216 DNN327818:DNN393216 DXJ327818:DXJ393216 EHF327818:EHF393216 ERB327818:ERB393216 FAX327818:FAX393216 FKT327818:FKT393216 FUP327818:FUP393216 GEL327818:GEL393216 GOH327818:GOH393216 GYD327818:GYD393216 HHZ327818:HHZ393216 HRV327818:HRV393216 IBR327818:IBR393216 ILN327818:ILN393216 IVJ327818:IVJ393216 JFF327818:JFF393216 JPB327818:JPB393216 JYX327818:JYX393216 KIT327818:KIT393216 KSP327818:KSP393216 LCL327818:LCL393216 LMH327818:LMH393216 LWD327818:LWD393216 MFZ327818:MFZ393216 MPV327818:MPV393216 MZR327818:MZR393216 NJN327818:NJN393216 NTJ327818:NTJ393216 ODF327818:ODF393216 ONB327818:ONB393216 OWX327818:OWX393216 PGT327818:PGT393216 PQP327818:PQP393216 QAL327818:QAL393216 QKH327818:QKH393216 QUD327818:QUD393216 RDZ327818:RDZ393216 RNV327818:RNV393216 RXR327818:RXR393216 SHN327818:SHN393216 SRJ327818:SRJ393216 TBF327818:TBF393216 TLB327818:TLB393216 TUX327818:TUX393216 UET327818:UET393216 UOP327818:UOP393216 UYL327818:UYL393216 VIH327818:VIH393216 VSD327818:VSD393216 WBZ327818:WBZ393216 WLV327818:WLV393216 WVR327818:WVR393216 J393354:J458752 JF393354:JF458752 TB393354:TB458752 ACX393354:ACX458752 AMT393354:AMT458752 AWP393354:AWP458752 BGL393354:BGL458752 BQH393354:BQH458752 CAD393354:CAD458752 CJZ393354:CJZ458752 CTV393354:CTV458752 DDR393354:DDR458752 DNN393354:DNN458752 DXJ393354:DXJ458752 EHF393354:EHF458752 ERB393354:ERB458752 FAX393354:FAX458752 FKT393354:FKT458752 FUP393354:FUP458752 GEL393354:GEL458752 GOH393354:GOH458752 GYD393354:GYD458752 HHZ393354:HHZ458752 HRV393354:HRV458752 IBR393354:IBR458752 ILN393354:ILN458752 IVJ393354:IVJ458752 JFF393354:JFF458752 JPB393354:JPB458752 JYX393354:JYX458752 KIT393354:KIT458752 KSP393354:KSP458752 LCL393354:LCL458752 LMH393354:LMH458752 LWD393354:LWD458752 MFZ393354:MFZ458752 MPV393354:MPV458752 MZR393354:MZR458752 NJN393354:NJN458752 NTJ393354:NTJ458752 ODF393354:ODF458752 ONB393354:ONB458752 OWX393354:OWX458752 PGT393354:PGT458752 PQP393354:PQP458752 QAL393354:QAL458752 QKH393354:QKH458752 QUD393354:QUD458752 RDZ393354:RDZ458752 RNV393354:RNV458752 RXR393354:RXR458752 SHN393354:SHN458752 SRJ393354:SRJ458752 TBF393354:TBF458752 TLB393354:TLB458752 TUX393354:TUX458752 UET393354:UET458752 UOP393354:UOP458752 UYL393354:UYL458752 VIH393354:VIH458752 VSD393354:VSD458752 WBZ393354:WBZ458752 WLV393354:WLV458752 WVR393354:WVR458752 J458890:J524288 JF458890:JF524288 TB458890:TB524288 ACX458890:ACX524288 AMT458890:AMT524288 AWP458890:AWP524288 BGL458890:BGL524288 BQH458890:BQH524288 CAD458890:CAD524288 CJZ458890:CJZ524288 CTV458890:CTV524288 DDR458890:DDR524288 DNN458890:DNN524288 DXJ458890:DXJ524288 EHF458890:EHF524288 ERB458890:ERB524288 FAX458890:FAX524288 FKT458890:FKT524288 FUP458890:FUP524288 GEL458890:GEL524288 GOH458890:GOH524288 GYD458890:GYD524288 HHZ458890:HHZ524288 HRV458890:HRV524288 IBR458890:IBR524288 ILN458890:ILN524288 IVJ458890:IVJ524288 JFF458890:JFF524288 JPB458890:JPB524288 JYX458890:JYX524288 KIT458890:KIT524288 KSP458890:KSP524288 LCL458890:LCL524288 LMH458890:LMH524288 LWD458890:LWD524288 MFZ458890:MFZ524288 MPV458890:MPV524288 MZR458890:MZR524288 NJN458890:NJN524288 NTJ458890:NTJ524288 ODF458890:ODF524288 ONB458890:ONB524288 OWX458890:OWX524288 PGT458890:PGT524288 PQP458890:PQP524288 QAL458890:QAL524288 QKH458890:QKH524288 QUD458890:QUD524288 RDZ458890:RDZ524288 RNV458890:RNV524288 RXR458890:RXR524288 SHN458890:SHN524288 SRJ458890:SRJ524288 TBF458890:TBF524288 TLB458890:TLB524288 TUX458890:TUX524288 UET458890:UET524288 UOP458890:UOP524288 UYL458890:UYL524288 VIH458890:VIH524288 VSD458890:VSD524288 WBZ458890:WBZ524288 WLV458890:WLV524288 WVR458890:WVR524288 J524426:J589824 JF524426:JF589824 TB524426:TB589824 ACX524426:ACX589824 AMT524426:AMT589824 AWP524426:AWP589824 BGL524426:BGL589824 BQH524426:BQH589824 CAD524426:CAD589824 CJZ524426:CJZ589824 CTV524426:CTV589824 DDR524426:DDR589824 DNN524426:DNN589824 DXJ524426:DXJ589824 EHF524426:EHF589824 ERB524426:ERB589824 FAX524426:FAX589824 FKT524426:FKT589824 FUP524426:FUP589824 GEL524426:GEL589824 GOH524426:GOH589824 GYD524426:GYD589824 HHZ524426:HHZ589824 HRV524426:HRV589824 IBR524426:IBR589824 ILN524426:ILN589824 IVJ524426:IVJ589824 JFF524426:JFF589824 JPB524426:JPB589824 JYX524426:JYX589824 KIT524426:KIT589824 KSP524426:KSP589824 LCL524426:LCL589824 LMH524426:LMH589824 LWD524426:LWD589824 MFZ524426:MFZ589824 MPV524426:MPV589824 MZR524426:MZR589824 NJN524426:NJN589824 NTJ524426:NTJ589824 ODF524426:ODF589824 ONB524426:ONB589824 OWX524426:OWX589824 PGT524426:PGT589824 PQP524426:PQP589824 QAL524426:QAL589824 QKH524426:QKH589824 QUD524426:QUD589824 RDZ524426:RDZ589824 RNV524426:RNV589824 RXR524426:RXR589824 SHN524426:SHN589824 SRJ524426:SRJ589824 TBF524426:TBF589824 TLB524426:TLB589824 TUX524426:TUX589824 UET524426:UET589824 UOP524426:UOP589824 UYL524426:UYL589824 VIH524426:VIH589824 VSD524426:VSD589824 WBZ524426:WBZ589824 WLV524426:WLV589824 WVR524426:WVR589824 J589962:J655360 JF589962:JF655360 TB589962:TB655360 ACX589962:ACX655360 AMT589962:AMT655360 AWP589962:AWP655360 BGL589962:BGL655360 BQH589962:BQH655360 CAD589962:CAD655360 CJZ589962:CJZ655360 CTV589962:CTV655360 DDR589962:DDR655360 DNN589962:DNN655360 DXJ589962:DXJ655360 EHF589962:EHF655360 ERB589962:ERB655360 FAX589962:FAX655360 FKT589962:FKT655360 FUP589962:FUP655360 GEL589962:GEL655360 GOH589962:GOH655360 GYD589962:GYD655360 HHZ589962:HHZ655360 HRV589962:HRV655360 IBR589962:IBR655360 ILN589962:ILN655360 IVJ589962:IVJ655360 JFF589962:JFF655360 JPB589962:JPB655360 JYX589962:JYX655360 KIT589962:KIT655360 KSP589962:KSP655360 LCL589962:LCL655360 LMH589962:LMH655360 LWD589962:LWD655360 MFZ589962:MFZ655360 MPV589962:MPV655360 MZR589962:MZR655360 NJN589962:NJN655360 NTJ589962:NTJ655360 ODF589962:ODF655360 ONB589962:ONB655360 OWX589962:OWX655360 PGT589962:PGT655360 PQP589962:PQP655360 QAL589962:QAL655360 QKH589962:QKH655360 QUD589962:QUD655360 RDZ589962:RDZ655360 RNV589962:RNV655360 RXR589962:RXR655360 SHN589962:SHN655360 SRJ589962:SRJ655360 TBF589962:TBF655360 TLB589962:TLB655360 TUX589962:TUX655360 UET589962:UET655360 UOP589962:UOP655360 UYL589962:UYL655360 VIH589962:VIH655360 VSD589962:VSD655360 WBZ589962:WBZ655360 WLV589962:WLV655360 WVR589962:WVR655360 J655498:J720896 JF655498:JF720896 TB655498:TB720896 ACX655498:ACX720896 AMT655498:AMT720896 AWP655498:AWP720896 BGL655498:BGL720896 BQH655498:BQH720896 CAD655498:CAD720896 CJZ655498:CJZ720896 CTV655498:CTV720896 DDR655498:DDR720896 DNN655498:DNN720896 DXJ655498:DXJ720896 EHF655498:EHF720896 ERB655498:ERB720896 FAX655498:FAX720896 FKT655498:FKT720896 FUP655498:FUP720896 GEL655498:GEL720896 GOH655498:GOH720896 GYD655498:GYD720896 HHZ655498:HHZ720896 HRV655498:HRV720896 IBR655498:IBR720896 ILN655498:ILN720896 IVJ655498:IVJ720896 JFF655498:JFF720896 JPB655498:JPB720896 JYX655498:JYX720896 KIT655498:KIT720896 KSP655498:KSP720896 LCL655498:LCL720896 LMH655498:LMH720896 LWD655498:LWD720896 MFZ655498:MFZ720896 MPV655498:MPV720896 MZR655498:MZR720896 NJN655498:NJN720896 NTJ655498:NTJ720896 ODF655498:ODF720896 ONB655498:ONB720896 OWX655498:OWX720896 PGT655498:PGT720896 PQP655498:PQP720896 QAL655498:QAL720896 QKH655498:QKH720896 QUD655498:QUD720896 RDZ655498:RDZ720896 RNV655498:RNV720896 RXR655498:RXR720896 SHN655498:SHN720896 SRJ655498:SRJ720896 TBF655498:TBF720896 TLB655498:TLB720896 TUX655498:TUX720896 UET655498:UET720896 UOP655498:UOP720896 UYL655498:UYL720896 VIH655498:VIH720896 VSD655498:VSD720896 WBZ655498:WBZ720896 WLV655498:WLV720896 WVR655498:WVR720896 J721034:J786432 JF721034:JF786432 TB721034:TB786432 ACX721034:ACX786432 AMT721034:AMT786432 AWP721034:AWP786432 BGL721034:BGL786432 BQH721034:BQH786432 CAD721034:CAD786432 CJZ721034:CJZ786432 CTV721034:CTV786432 DDR721034:DDR786432 DNN721034:DNN786432 DXJ721034:DXJ786432 EHF721034:EHF786432 ERB721034:ERB786432 FAX721034:FAX786432 FKT721034:FKT786432 FUP721034:FUP786432 GEL721034:GEL786432 GOH721034:GOH786432 GYD721034:GYD786432 HHZ721034:HHZ786432 HRV721034:HRV786432 IBR721034:IBR786432 ILN721034:ILN786432 IVJ721034:IVJ786432 JFF721034:JFF786432 JPB721034:JPB786432 JYX721034:JYX786432 KIT721034:KIT786432 KSP721034:KSP786432 LCL721034:LCL786432 LMH721034:LMH786432 LWD721034:LWD786432 MFZ721034:MFZ786432 MPV721034:MPV786432 MZR721034:MZR786432 NJN721034:NJN786432 NTJ721034:NTJ786432 ODF721034:ODF786432 ONB721034:ONB786432 OWX721034:OWX786432 PGT721034:PGT786432 PQP721034:PQP786432 QAL721034:QAL786432 QKH721034:QKH786432 QUD721034:QUD786432 RDZ721034:RDZ786432 RNV721034:RNV786432 RXR721034:RXR786432 SHN721034:SHN786432 SRJ721034:SRJ786432 TBF721034:TBF786432 TLB721034:TLB786432 TUX721034:TUX786432 UET721034:UET786432 UOP721034:UOP786432 UYL721034:UYL786432 VIH721034:VIH786432 VSD721034:VSD786432 WBZ721034:WBZ786432 WLV721034:WLV786432 WVR721034:WVR786432 J786570:J851968 JF786570:JF851968 TB786570:TB851968 ACX786570:ACX851968 AMT786570:AMT851968 AWP786570:AWP851968 BGL786570:BGL851968 BQH786570:BQH851968 CAD786570:CAD851968 CJZ786570:CJZ851968 CTV786570:CTV851968 DDR786570:DDR851968 DNN786570:DNN851968 DXJ786570:DXJ851968 EHF786570:EHF851968 ERB786570:ERB851968 FAX786570:FAX851968 FKT786570:FKT851968 FUP786570:FUP851968 GEL786570:GEL851968 GOH786570:GOH851968 GYD786570:GYD851968 HHZ786570:HHZ851968 HRV786570:HRV851968 IBR786570:IBR851968 ILN786570:ILN851968 IVJ786570:IVJ851968 JFF786570:JFF851968 JPB786570:JPB851968 JYX786570:JYX851968 KIT786570:KIT851968 KSP786570:KSP851968 LCL786570:LCL851968 LMH786570:LMH851968 LWD786570:LWD851968 MFZ786570:MFZ851968 MPV786570:MPV851968 MZR786570:MZR851968 NJN786570:NJN851968 NTJ786570:NTJ851968 ODF786570:ODF851968 ONB786570:ONB851968 OWX786570:OWX851968 PGT786570:PGT851968 PQP786570:PQP851968 QAL786570:QAL851968 QKH786570:QKH851968 QUD786570:QUD851968 RDZ786570:RDZ851968 RNV786570:RNV851968 RXR786570:RXR851968 SHN786570:SHN851968 SRJ786570:SRJ851968 TBF786570:TBF851968 TLB786570:TLB851968 TUX786570:TUX851968 UET786570:UET851968 UOP786570:UOP851968 UYL786570:UYL851968 VIH786570:VIH851968 VSD786570:VSD851968 WBZ786570:WBZ851968 WLV786570:WLV851968 WVR786570:WVR851968 J852106:J917504 JF852106:JF917504 TB852106:TB917504 ACX852106:ACX917504 AMT852106:AMT917504 AWP852106:AWP917504 BGL852106:BGL917504 BQH852106:BQH917504 CAD852106:CAD917504 CJZ852106:CJZ917504 CTV852106:CTV917504 DDR852106:DDR917504 DNN852106:DNN917504 DXJ852106:DXJ917504 EHF852106:EHF917504 ERB852106:ERB917504 FAX852106:FAX917504 FKT852106:FKT917504 FUP852106:FUP917504 GEL852106:GEL917504 GOH852106:GOH917504 GYD852106:GYD917504 HHZ852106:HHZ917504 HRV852106:HRV917504 IBR852106:IBR917504 ILN852106:ILN917504 IVJ852106:IVJ917504 JFF852106:JFF917504 JPB852106:JPB917504 JYX852106:JYX917504 KIT852106:KIT917504 KSP852106:KSP917504 LCL852106:LCL917504 LMH852106:LMH917504 LWD852106:LWD917504 MFZ852106:MFZ917504 MPV852106:MPV917504 MZR852106:MZR917504 NJN852106:NJN917504 NTJ852106:NTJ917504 ODF852106:ODF917504 ONB852106:ONB917504 OWX852106:OWX917504 PGT852106:PGT917504 PQP852106:PQP917504 QAL852106:QAL917504 QKH852106:QKH917504 QUD852106:QUD917504 RDZ852106:RDZ917504 RNV852106:RNV917504 RXR852106:RXR917504 SHN852106:SHN917504 SRJ852106:SRJ917504 TBF852106:TBF917504 TLB852106:TLB917504 TUX852106:TUX917504 UET852106:UET917504 UOP852106:UOP917504 UYL852106:UYL917504 VIH852106:VIH917504 VSD852106:VSD917504 WBZ852106:WBZ917504 WLV852106:WLV917504 WVR852106:WVR917504 J917642:J983040 JF917642:JF983040 TB917642:TB983040 ACX917642:ACX983040 AMT917642:AMT983040 AWP917642:AWP983040 BGL917642:BGL983040 BQH917642:BQH983040 CAD917642:CAD983040 CJZ917642:CJZ983040 CTV917642:CTV983040 DDR917642:DDR983040 DNN917642:DNN983040 DXJ917642:DXJ983040 EHF917642:EHF983040 ERB917642:ERB983040 FAX917642:FAX983040 FKT917642:FKT983040 FUP917642:FUP983040 GEL917642:GEL983040 GOH917642:GOH983040 GYD917642:GYD983040 HHZ917642:HHZ983040 HRV917642:HRV983040 IBR917642:IBR983040 ILN917642:ILN983040 IVJ917642:IVJ983040 JFF917642:JFF983040 JPB917642:JPB983040 JYX917642:JYX983040 KIT917642:KIT983040 KSP917642:KSP983040 LCL917642:LCL983040 LMH917642:LMH983040 LWD917642:LWD983040 MFZ917642:MFZ983040 MPV917642:MPV983040 MZR917642:MZR983040 NJN917642:NJN983040 NTJ917642:NTJ983040 ODF917642:ODF983040 ONB917642:ONB983040 OWX917642:OWX983040 PGT917642:PGT983040 PQP917642:PQP983040 QAL917642:QAL983040 QKH917642:QKH983040 QUD917642:QUD983040 RDZ917642:RDZ983040 RNV917642:RNV983040 RXR917642:RXR983040 SHN917642:SHN983040 SRJ917642:SRJ983040 TBF917642:TBF983040 TLB917642:TLB983040 TUX917642:TUX983040 UET917642:UET983040 UOP917642:UOP983040 UYL917642:UYL983040 VIH917642:VIH983040 VSD917642:VSD983040 WBZ917642:WBZ983040 WLV917642:WLV983040 WVR917642:WVR983040 J983178:J1048576 JF983178:JF1048576 TB983178:TB1048576 ACX983178:ACX1048576 AMT983178:AMT1048576 AWP983178:AWP1048576 BGL983178:BGL1048576 BQH983178:BQH1048576 CAD983178:CAD1048576 CJZ983178:CJZ1048576 CTV983178:CTV1048576 DDR983178:DDR1048576 DNN983178:DNN1048576 DXJ983178:DXJ1048576 EHF983178:EHF1048576 ERB983178:ERB1048576 FAX983178:FAX1048576 FKT983178:FKT1048576 FUP983178:FUP1048576 GEL983178:GEL1048576 GOH983178:GOH1048576 GYD983178:GYD1048576 HHZ983178:HHZ1048576 HRV983178:HRV1048576 IBR983178:IBR1048576 ILN983178:ILN1048576 IVJ983178:IVJ1048576 JFF983178:JFF1048576 JPB983178:JPB1048576 JYX983178:JYX1048576 KIT983178:KIT1048576 KSP983178:KSP1048576 LCL983178:LCL1048576 LMH983178:LMH1048576 LWD983178:LWD1048576 MFZ983178:MFZ1048576 MPV983178:MPV1048576 MZR983178:MZR1048576 NJN983178:NJN1048576 NTJ983178:NTJ1048576 ODF983178:ODF1048576 ONB983178:ONB1048576 OWX983178:OWX1048576 PGT983178:PGT1048576 PQP983178:PQP1048576 QAL983178:QAL1048576 QKH983178:QKH1048576 QUD983178:QUD1048576 RDZ983178:RDZ1048576 RNV983178:RNV1048576 RXR983178:RXR1048576 SHN983178:SHN1048576 SRJ983178:SRJ1048576 TBF983178:TBF1048576 TLB983178:TLB1048576 TUX983178:TUX1048576 UET983178:UET1048576 UOP983178:UOP1048576 UYL983178:UYL1048576 VIH983178:VIH1048576 VSD983178:VSD1048576 WBZ983178:WBZ1048576 WLV983178:WLV1048576 WVR983178:WVR1048576 I121:J137 JE121:JF137 TA121:TB137 ACW121:ACX137 AMS121:AMT137 AWO121:AWP137 BGK121:BGL137 BQG121:BQH137 CAC121:CAD137 CJY121:CJZ137 CTU121:CTV137 DDQ121:DDR137 DNM121:DNN137 DXI121:DXJ137 EHE121:EHF137 ERA121:ERB137 FAW121:FAX137 FKS121:FKT137 FUO121:FUP137 GEK121:GEL137 GOG121:GOH137 GYC121:GYD137 HHY121:HHZ137 HRU121:HRV137 IBQ121:IBR137 ILM121:ILN137 IVI121:IVJ137 JFE121:JFF137 JPA121:JPB137 JYW121:JYX137 KIS121:KIT137 KSO121:KSP137 LCK121:LCL137 LMG121:LMH137 LWC121:LWD137 MFY121:MFZ137 MPU121:MPV137 MZQ121:MZR137 NJM121:NJN137 NTI121:NTJ137 ODE121:ODF137 ONA121:ONB137 OWW121:OWX137 PGS121:PGT137 PQO121:PQP137 QAK121:QAL137 QKG121:QKH137 QUC121:QUD137 RDY121:RDZ137 RNU121:RNV137 RXQ121:RXR137 SHM121:SHN137 SRI121:SRJ137 TBE121:TBF137 TLA121:TLB137 TUW121:TUX137 UES121:UET137 UOO121:UOP137 UYK121:UYL137 VIG121:VIH137 VSC121:VSD137 WBY121:WBZ137 WLU121:WLV137 WVQ121:WVR137 I65657:J65673 JE65657:JF65673 TA65657:TB65673 ACW65657:ACX65673 AMS65657:AMT65673 AWO65657:AWP65673 BGK65657:BGL65673 BQG65657:BQH65673 CAC65657:CAD65673 CJY65657:CJZ65673 CTU65657:CTV65673 DDQ65657:DDR65673 DNM65657:DNN65673 DXI65657:DXJ65673 EHE65657:EHF65673 ERA65657:ERB65673 FAW65657:FAX65673 FKS65657:FKT65673 FUO65657:FUP65673 GEK65657:GEL65673 GOG65657:GOH65673 GYC65657:GYD65673 HHY65657:HHZ65673 HRU65657:HRV65673 IBQ65657:IBR65673 ILM65657:ILN65673 IVI65657:IVJ65673 JFE65657:JFF65673 JPA65657:JPB65673 JYW65657:JYX65673 KIS65657:KIT65673 KSO65657:KSP65673 LCK65657:LCL65673 LMG65657:LMH65673 LWC65657:LWD65673 MFY65657:MFZ65673 MPU65657:MPV65673 MZQ65657:MZR65673 NJM65657:NJN65673 NTI65657:NTJ65673 ODE65657:ODF65673 ONA65657:ONB65673 OWW65657:OWX65673 PGS65657:PGT65673 PQO65657:PQP65673 QAK65657:QAL65673 QKG65657:QKH65673 QUC65657:QUD65673 RDY65657:RDZ65673 RNU65657:RNV65673 RXQ65657:RXR65673 SHM65657:SHN65673 SRI65657:SRJ65673 TBE65657:TBF65673 TLA65657:TLB65673 TUW65657:TUX65673 UES65657:UET65673 UOO65657:UOP65673 UYK65657:UYL65673 VIG65657:VIH65673 VSC65657:VSD65673 WBY65657:WBZ65673 WLU65657:WLV65673 WVQ65657:WVR65673 I131193:J131209 JE131193:JF131209 TA131193:TB131209 ACW131193:ACX131209 AMS131193:AMT131209 AWO131193:AWP131209 BGK131193:BGL131209 BQG131193:BQH131209 CAC131193:CAD131209 CJY131193:CJZ131209 CTU131193:CTV131209 DDQ131193:DDR131209 DNM131193:DNN131209 DXI131193:DXJ131209 EHE131193:EHF131209 ERA131193:ERB131209 FAW131193:FAX131209 FKS131193:FKT131209 FUO131193:FUP131209 GEK131193:GEL131209 GOG131193:GOH131209 GYC131193:GYD131209 HHY131193:HHZ131209 HRU131193:HRV131209 IBQ131193:IBR131209 ILM131193:ILN131209 IVI131193:IVJ131209 JFE131193:JFF131209 JPA131193:JPB131209 JYW131193:JYX131209 KIS131193:KIT131209 KSO131193:KSP131209 LCK131193:LCL131209 LMG131193:LMH131209 LWC131193:LWD131209 MFY131193:MFZ131209 MPU131193:MPV131209 MZQ131193:MZR131209 NJM131193:NJN131209 NTI131193:NTJ131209 ODE131193:ODF131209 ONA131193:ONB131209 OWW131193:OWX131209 PGS131193:PGT131209 PQO131193:PQP131209 QAK131193:QAL131209 QKG131193:QKH131209 QUC131193:QUD131209 RDY131193:RDZ131209 RNU131193:RNV131209 RXQ131193:RXR131209 SHM131193:SHN131209 SRI131193:SRJ131209 TBE131193:TBF131209 TLA131193:TLB131209 TUW131193:TUX131209 UES131193:UET131209 UOO131193:UOP131209 UYK131193:UYL131209 VIG131193:VIH131209 VSC131193:VSD131209 WBY131193:WBZ131209 WLU131193:WLV131209 WVQ131193:WVR131209 I196729:J196745 JE196729:JF196745 TA196729:TB196745 ACW196729:ACX196745 AMS196729:AMT196745 AWO196729:AWP196745 BGK196729:BGL196745 BQG196729:BQH196745 CAC196729:CAD196745 CJY196729:CJZ196745 CTU196729:CTV196745 DDQ196729:DDR196745 DNM196729:DNN196745 DXI196729:DXJ196745 EHE196729:EHF196745 ERA196729:ERB196745 FAW196729:FAX196745 FKS196729:FKT196745 FUO196729:FUP196745 GEK196729:GEL196745 GOG196729:GOH196745 GYC196729:GYD196745 HHY196729:HHZ196745 HRU196729:HRV196745 IBQ196729:IBR196745 ILM196729:ILN196745 IVI196729:IVJ196745 JFE196729:JFF196745 JPA196729:JPB196745 JYW196729:JYX196745 KIS196729:KIT196745 KSO196729:KSP196745 LCK196729:LCL196745 LMG196729:LMH196745 LWC196729:LWD196745 MFY196729:MFZ196745 MPU196729:MPV196745 MZQ196729:MZR196745 NJM196729:NJN196745 NTI196729:NTJ196745 ODE196729:ODF196745 ONA196729:ONB196745 OWW196729:OWX196745 PGS196729:PGT196745 PQO196729:PQP196745 QAK196729:QAL196745 QKG196729:QKH196745 QUC196729:QUD196745 RDY196729:RDZ196745 RNU196729:RNV196745 RXQ196729:RXR196745 SHM196729:SHN196745 SRI196729:SRJ196745 TBE196729:TBF196745 TLA196729:TLB196745 TUW196729:TUX196745 UES196729:UET196745 UOO196729:UOP196745 UYK196729:UYL196745 VIG196729:VIH196745 VSC196729:VSD196745 WBY196729:WBZ196745 WLU196729:WLV196745 WVQ196729:WVR196745 I262265:J262281 JE262265:JF262281 TA262265:TB262281 ACW262265:ACX262281 AMS262265:AMT262281 AWO262265:AWP262281 BGK262265:BGL262281 BQG262265:BQH262281 CAC262265:CAD262281 CJY262265:CJZ262281 CTU262265:CTV262281 DDQ262265:DDR262281 DNM262265:DNN262281 DXI262265:DXJ262281 EHE262265:EHF262281 ERA262265:ERB262281 FAW262265:FAX262281 FKS262265:FKT262281 FUO262265:FUP262281 GEK262265:GEL262281 GOG262265:GOH262281 GYC262265:GYD262281 HHY262265:HHZ262281 HRU262265:HRV262281 IBQ262265:IBR262281 ILM262265:ILN262281 IVI262265:IVJ262281 JFE262265:JFF262281 JPA262265:JPB262281 JYW262265:JYX262281 KIS262265:KIT262281 KSO262265:KSP262281 LCK262265:LCL262281 LMG262265:LMH262281 LWC262265:LWD262281 MFY262265:MFZ262281 MPU262265:MPV262281 MZQ262265:MZR262281 NJM262265:NJN262281 NTI262265:NTJ262281 ODE262265:ODF262281 ONA262265:ONB262281 OWW262265:OWX262281 PGS262265:PGT262281 PQO262265:PQP262281 QAK262265:QAL262281 QKG262265:QKH262281 QUC262265:QUD262281 RDY262265:RDZ262281 RNU262265:RNV262281 RXQ262265:RXR262281 SHM262265:SHN262281 SRI262265:SRJ262281 TBE262265:TBF262281 TLA262265:TLB262281 TUW262265:TUX262281 UES262265:UET262281 UOO262265:UOP262281 UYK262265:UYL262281 VIG262265:VIH262281 VSC262265:VSD262281 WBY262265:WBZ262281 WLU262265:WLV262281 WVQ262265:WVR262281 I327801:J327817 JE327801:JF327817 TA327801:TB327817 ACW327801:ACX327817 AMS327801:AMT327817 AWO327801:AWP327817 BGK327801:BGL327817 BQG327801:BQH327817 CAC327801:CAD327817 CJY327801:CJZ327817 CTU327801:CTV327817 DDQ327801:DDR327817 DNM327801:DNN327817 DXI327801:DXJ327817 EHE327801:EHF327817 ERA327801:ERB327817 FAW327801:FAX327817 FKS327801:FKT327817 FUO327801:FUP327817 GEK327801:GEL327817 GOG327801:GOH327817 GYC327801:GYD327817 HHY327801:HHZ327817 HRU327801:HRV327817 IBQ327801:IBR327817 ILM327801:ILN327817 IVI327801:IVJ327817 JFE327801:JFF327817 JPA327801:JPB327817 JYW327801:JYX327817 KIS327801:KIT327817 KSO327801:KSP327817 LCK327801:LCL327817 LMG327801:LMH327817 LWC327801:LWD327817 MFY327801:MFZ327817 MPU327801:MPV327817 MZQ327801:MZR327817 NJM327801:NJN327817 NTI327801:NTJ327817 ODE327801:ODF327817 ONA327801:ONB327817 OWW327801:OWX327817 PGS327801:PGT327817 PQO327801:PQP327817 QAK327801:QAL327817 QKG327801:QKH327817 QUC327801:QUD327817 RDY327801:RDZ327817 RNU327801:RNV327817 RXQ327801:RXR327817 SHM327801:SHN327817 SRI327801:SRJ327817 TBE327801:TBF327817 TLA327801:TLB327817 TUW327801:TUX327817 UES327801:UET327817 UOO327801:UOP327817 UYK327801:UYL327817 VIG327801:VIH327817 VSC327801:VSD327817 WBY327801:WBZ327817 WLU327801:WLV327817 WVQ327801:WVR327817 I393337:J393353 JE393337:JF393353 TA393337:TB393353 ACW393337:ACX393353 AMS393337:AMT393353 AWO393337:AWP393353 BGK393337:BGL393353 BQG393337:BQH393353 CAC393337:CAD393353 CJY393337:CJZ393353 CTU393337:CTV393353 DDQ393337:DDR393353 DNM393337:DNN393353 DXI393337:DXJ393353 EHE393337:EHF393353 ERA393337:ERB393353 FAW393337:FAX393353 FKS393337:FKT393353 FUO393337:FUP393353 GEK393337:GEL393353 GOG393337:GOH393353 GYC393337:GYD393353 HHY393337:HHZ393353 HRU393337:HRV393353 IBQ393337:IBR393353 ILM393337:ILN393353 IVI393337:IVJ393353 JFE393337:JFF393353 JPA393337:JPB393353 JYW393337:JYX393353 KIS393337:KIT393353 KSO393337:KSP393353 LCK393337:LCL393353 LMG393337:LMH393353 LWC393337:LWD393353 MFY393337:MFZ393353 MPU393337:MPV393353 MZQ393337:MZR393353 NJM393337:NJN393353 NTI393337:NTJ393353 ODE393337:ODF393353 ONA393337:ONB393353 OWW393337:OWX393353 PGS393337:PGT393353 PQO393337:PQP393353 QAK393337:QAL393353 QKG393337:QKH393353 QUC393337:QUD393353 RDY393337:RDZ393353 RNU393337:RNV393353 RXQ393337:RXR393353 SHM393337:SHN393353 SRI393337:SRJ393353 TBE393337:TBF393353 TLA393337:TLB393353 TUW393337:TUX393353 UES393337:UET393353 UOO393337:UOP393353 UYK393337:UYL393353 VIG393337:VIH393353 VSC393337:VSD393353 WBY393337:WBZ393353 WLU393337:WLV393353 WVQ393337:WVR393353 I458873:J458889 JE458873:JF458889 TA458873:TB458889 ACW458873:ACX458889 AMS458873:AMT458889 AWO458873:AWP458889 BGK458873:BGL458889 BQG458873:BQH458889 CAC458873:CAD458889 CJY458873:CJZ458889 CTU458873:CTV458889 DDQ458873:DDR458889 DNM458873:DNN458889 DXI458873:DXJ458889 EHE458873:EHF458889 ERA458873:ERB458889 FAW458873:FAX458889 FKS458873:FKT458889 FUO458873:FUP458889 GEK458873:GEL458889 GOG458873:GOH458889 GYC458873:GYD458889 HHY458873:HHZ458889 HRU458873:HRV458889 IBQ458873:IBR458889 ILM458873:ILN458889 IVI458873:IVJ458889 JFE458873:JFF458889 JPA458873:JPB458889 JYW458873:JYX458889 KIS458873:KIT458889 KSO458873:KSP458889 LCK458873:LCL458889 LMG458873:LMH458889 LWC458873:LWD458889 MFY458873:MFZ458889 MPU458873:MPV458889 MZQ458873:MZR458889 NJM458873:NJN458889 NTI458873:NTJ458889 ODE458873:ODF458889 ONA458873:ONB458889 OWW458873:OWX458889 PGS458873:PGT458889 PQO458873:PQP458889 QAK458873:QAL458889 QKG458873:QKH458889 QUC458873:QUD458889 RDY458873:RDZ458889 RNU458873:RNV458889 RXQ458873:RXR458889 SHM458873:SHN458889 SRI458873:SRJ458889 TBE458873:TBF458889 TLA458873:TLB458889 TUW458873:TUX458889 UES458873:UET458889 UOO458873:UOP458889 UYK458873:UYL458889 VIG458873:VIH458889 VSC458873:VSD458889 WBY458873:WBZ458889 WLU458873:WLV458889 WVQ458873:WVR458889 I524409:J524425 JE524409:JF524425 TA524409:TB524425 ACW524409:ACX524425 AMS524409:AMT524425 AWO524409:AWP524425 BGK524409:BGL524425 BQG524409:BQH524425 CAC524409:CAD524425 CJY524409:CJZ524425 CTU524409:CTV524425 DDQ524409:DDR524425 DNM524409:DNN524425 DXI524409:DXJ524425 EHE524409:EHF524425 ERA524409:ERB524425 FAW524409:FAX524425 FKS524409:FKT524425 FUO524409:FUP524425 GEK524409:GEL524425 GOG524409:GOH524425 GYC524409:GYD524425 HHY524409:HHZ524425 HRU524409:HRV524425 IBQ524409:IBR524425 ILM524409:ILN524425 IVI524409:IVJ524425 JFE524409:JFF524425 JPA524409:JPB524425 JYW524409:JYX524425 KIS524409:KIT524425 KSO524409:KSP524425 LCK524409:LCL524425 LMG524409:LMH524425 LWC524409:LWD524425 MFY524409:MFZ524425 MPU524409:MPV524425 MZQ524409:MZR524425 NJM524409:NJN524425 NTI524409:NTJ524425 ODE524409:ODF524425 ONA524409:ONB524425 OWW524409:OWX524425 PGS524409:PGT524425 PQO524409:PQP524425 QAK524409:QAL524425 QKG524409:QKH524425 QUC524409:QUD524425 RDY524409:RDZ524425 RNU524409:RNV524425 RXQ524409:RXR524425 SHM524409:SHN524425 SRI524409:SRJ524425 TBE524409:TBF524425 TLA524409:TLB524425 TUW524409:TUX524425 UES524409:UET524425 UOO524409:UOP524425 UYK524409:UYL524425 VIG524409:VIH524425 VSC524409:VSD524425 WBY524409:WBZ524425 WLU524409:WLV524425 WVQ524409:WVR524425 I589945:J589961 JE589945:JF589961 TA589945:TB589961 ACW589945:ACX589961 AMS589945:AMT589961 AWO589945:AWP589961 BGK589945:BGL589961 BQG589945:BQH589961 CAC589945:CAD589961 CJY589945:CJZ589961 CTU589945:CTV589961 DDQ589945:DDR589961 DNM589945:DNN589961 DXI589945:DXJ589961 EHE589945:EHF589961 ERA589945:ERB589961 FAW589945:FAX589961 FKS589945:FKT589961 FUO589945:FUP589961 GEK589945:GEL589961 GOG589945:GOH589961 GYC589945:GYD589961 HHY589945:HHZ589961 HRU589945:HRV589961 IBQ589945:IBR589961 ILM589945:ILN589961 IVI589945:IVJ589961 JFE589945:JFF589961 JPA589945:JPB589961 JYW589945:JYX589961 KIS589945:KIT589961 KSO589945:KSP589961 LCK589945:LCL589961 LMG589945:LMH589961 LWC589945:LWD589961 MFY589945:MFZ589961 MPU589945:MPV589961 MZQ589945:MZR589961 NJM589945:NJN589961 NTI589945:NTJ589961 ODE589945:ODF589961 ONA589945:ONB589961 OWW589945:OWX589961 PGS589945:PGT589961 PQO589945:PQP589961 QAK589945:QAL589961 QKG589945:QKH589961 QUC589945:QUD589961 RDY589945:RDZ589961 RNU589945:RNV589961 RXQ589945:RXR589961 SHM589945:SHN589961 SRI589945:SRJ589961 TBE589945:TBF589961 TLA589945:TLB589961 TUW589945:TUX589961 UES589945:UET589961 UOO589945:UOP589961 UYK589945:UYL589961 VIG589945:VIH589961 VSC589945:VSD589961 WBY589945:WBZ589961 WLU589945:WLV589961 WVQ589945:WVR589961 I655481:J655497 JE655481:JF655497 TA655481:TB655497 ACW655481:ACX655497 AMS655481:AMT655497 AWO655481:AWP655497 BGK655481:BGL655497 BQG655481:BQH655497 CAC655481:CAD655497 CJY655481:CJZ655497 CTU655481:CTV655497 DDQ655481:DDR655497 DNM655481:DNN655497 DXI655481:DXJ655497 EHE655481:EHF655497 ERA655481:ERB655497 FAW655481:FAX655497 FKS655481:FKT655497 FUO655481:FUP655497 GEK655481:GEL655497 GOG655481:GOH655497 GYC655481:GYD655497 HHY655481:HHZ655497 HRU655481:HRV655497 IBQ655481:IBR655497 ILM655481:ILN655497 IVI655481:IVJ655497 JFE655481:JFF655497 JPA655481:JPB655497 JYW655481:JYX655497 KIS655481:KIT655497 KSO655481:KSP655497 LCK655481:LCL655497 LMG655481:LMH655497 LWC655481:LWD655497 MFY655481:MFZ655497 MPU655481:MPV655497 MZQ655481:MZR655497 NJM655481:NJN655497 NTI655481:NTJ655497 ODE655481:ODF655497 ONA655481:ONB655497 OWW655481:OWX655497 PGS655481:PGT655497 PQO655481:PQP655497 QAK655481:QAL655497 QKG655481:QKH655497 QUC655481:QUD655497 RDY655481:RDZ655497 RNU655481:RNV655497 RXQ655481:RXR655497 SHM655481:SHN655497 SRI655481:SRJ655497 TBE655481:TBF655497 TLA655481:TLB655497 TUW655481:TUX655497 UES655481:UET655497 UOO655481:UOP655497 UYK655481:UYL655497 VIG655481:VIH655497 VSC655481:VSD655497 WBY655481:WBZ655497 WLU655481:WLV655497 WVQ655481:WVR655497 I721017:J721033 JE721017:JF721033 TA721017:TB721033 ACW721017:ACX721033 AMS721017:AMT721033 AWO721017:AWP721033 BGK721017:BGL721033 BQG721017:BQH721033 CAC721017:CAD721033 CJY721017:CJZ721033 CTU721017:CTV721033 DDQ721017:DDR721033 DNM721017:DNN721033 DXI721017:DXJ721033 EHE721017:EHF721033 ERA721017:ERB721033 FAW721017:FAX721033 FKS721017:FKT721033 FUO721017:FUP721033 GEK721017:GEL721033 GOG721017:GOH721033 GYC721017:GYD721033 HHY721017:HHZ721033 HRU721017:HRV721033 IBQ721017:IBR721033 ILM721017:ILN721033 IVI721017:IVJ721033 JFE721017:JFF721033 JPA721017:JPB721033 JYW721017:JYX721033 KIS721017:KIT721033 KSO721017:KSP721033 LCK721017:LCL721033 LMG721017:LMH721033 LWC721017:LWD721033 MFY721017:MFZ721033 MPU721017:MPV721033 MZQ721017:MZR721033 NJM721017:NJN721033 NTI721017:NTJ721033 ODE721017:ODF721033 ONA721017:ONB721033 OWW721017:OWX721033 PGS721017:PGT721033 PQO721017:PQP721033 QAK721017:QAL721033 QKG721017:QKH721033 QUC721017:QUD721033 RDY721017:RDZ721033 RNU721017:RNV721033 RXQ721017:RXR721033 SHM721017:SHN721033 SRI721017:SRJ721033 TBE721017:TBF721033 TLA721017:TLB721033 TUW721017:TUX721033 UES721017:UET721033 UOO721017:UOP721033 UYK721017:UYL721033 VIG721017:VIH721033 VSC721017:VSD721033 WBY721017:WBZ721033 WLU721017:WLV721033 WVQ721017:WVR721033 I786553:J786569 JE786553:JF786569 TA786553:TB786569 ACW786553:ACX786569 AMS786553:AMT786569 AWO786553:AWP786569 BGK786553:BGL786569 BQG786553:BQH786569 CAC786553:CAD786569 CJY786553:CJZ786569 CTU786553:CTV786569 DDQ786553:DDR786569 DNM786553:DNN786569 DXI786553:DXJ786569 EHE786553:EHF786569 ERA786553:ERB786569 FAW786553:FAX786569 FKS786553:FKT786569 FUO786553:FUP786569 GEK786553:GEL786569 GOG786553:GOH786569 GYC786553:GYD786569 HHY786553:HHZ786569 HRU786553:HRV786569 IBQ786553:IBR786569 ILM786553:ILN786569 IVI786553:IVJ786569 JFE786553:JFF786569 JPA786553:JPB786569 JYW786553:JYX786569 KIS786553:KIT786569 KSO786553:KSP786569 LCK786553:LCL786569 LMG786553:LMH786569 LWC786553:LWD786569 MFY786553:MFZ786569 MPU786553:MPV786569 MZQ786553:MZR786569 NJM786553:NJN786569 NTI786553:NTJ786569 ODE786553:ODF786569 ONA786553:ONB786569 OWW786553:OWX786569 PGS786553:PGT786569 PQO786553:PQP786569 QAK786553:QAL786569 QKG786553:QKH786569 QUC786553:QUD786569 RDY786553:RDZ786569 RNU786553:RNV786569 RXQ786553:RXR786569 SHM786553:SHN786569 SRI786553:SRJ786569 TBE786553:TBF786569 TLA786553:TLB786569 TUW786553:TUX786569 UES786553:UET786569 UOO786553:UOP786569 UYK786553:UYL786569 VIG786553:VIH786569 VSC786553:VSD786569 WBY786553:WBZ786569 WLU786553:WLV786569 WVQ786553:WVR786569 I852089:J852105 JE852089:JF852105 TA852089:TB852105 ACW852089:ACX852105 AMS852089:AMT852105 AWO852089:AWP852105 BGK852089:BGL852105 BQG852089:BQH852105 CAC852089:CAD852105 CJY852089:CJZ852105 CTU852089:CTV852105 DDQ852089:DDR852105 DNM852089:DNN852105 DXI852089:DXJ852105 EHE852089:EHF852105 ERA852089:ERB852105 FAW852089:FAX852105 FKS852089:FKT852105 FUO852089:FUP852105 GEK852089:GEL852105 GOG852089:GOH852105 GYC852089:GYD852105 HHY852089:HHZ852105 HRU852089:HRV852105 IBQ852089:IBR852105 ILM852089:ILN852105 IVI852089:IVJ852105 JFE852089:JFF852105 JPA852089:JPB852105 JYW852089:JYX852105 KIS852089:KIT852105 KSO852089:KSP852105 LCK852089:LCL852105 LMG852089:LMH852105 LWC852089:LWD852105 MFY852089:MFZ852105 MPU852089:MPV852105 MZQ852089:MZR852105 NJM852089:NJN852105 NTI852089:NTJ852105 ODE852089:ODF852105 ONA852089:ONB852105 OWW852089:OWX852105 PGS852089:PGT852105 PQO852089:PQP852105 QAK852089:QAL852105 QKG852089:QKH852105 QUC852089:QUD852105 RDY852089:RDZ852105 RNU852089:RNV852105 RXQ852089:RXR852105 SHM852089:SHN852105 SRI852089:SRJ852105 TBE852089:TBF852105 TLA852089:TLB852105 TUW852089:TUX852105 UES852089:UET852105 UOO852089:UOP852105 UYK852089:UYL852105 VIG852089:VIH852105 VSC852089:VSD852105 WBY852089:WBZ852105 WLU852089:WLV852105 WVQ852089:WVR852105 I917625:J917641 JE917625:JF917641 TA917625:TB917641 ACW917625:ACX917641 AMS917625:AMT917641 AWO917625:AWP917641 BGK917625:BGL917641 BQG917625:BQH917641 CAC917625:CAD917641 CJY917625:CJZ917641 CTU917625:CTV917641 DDQ917625:DDR917641 DNM917625:DNN917641 DXI917625:DXJ917641 EHE917625:EHF917641 ERA917625:ERB917641 FAW917625:FAX917641 FKS917625:FKT917641 FUO917625:FUP917641 GEK917625:GEL917641 GOG917625:GOH917641 GYC917625:GYD917641 HHY917625:HHZ917641 HRU917625:HRV917641 IBQ917625:IBR917641 ILM917625:ILN917641 IVI917625:IVJ917641 JFE917625:JFF917641 JPA917625:JPB917641 JYW917625:JYX917641 KIS917625:KIT917641 KSO917625:KSP917641 LCK917625:LCL917641 LMG917625:LMH917641 LWC917625:LWD917641 MFY917625:MFZ917641 MPU917625:MPV917641 MZQ917625:MZR917641 NJM917625:NJN917641 NTI917625:NTJ917641 ODE917625:ODF917641 ONA917625:ONB917641 OWW917625:OWX917641 PGS917625:PGT917641 PQO917625:PQP917641 QAK917625:QAL917641 QKG917625:QKH917641 QUC917625:QUD917641 RDY917625:RDZ917641 RNU917625:RNV917641 RXQ917625:RXR917641 SHM917625:SHN917641 SRI917625:SRJ917641 TBE917625:TBF917641 TLA917625:TLB917641 TUW917625:TUX917641 UES917625:UET917641 UOO917625:UOP917641 UYK917625:UYL917641 VIG917625:VIH917641 VSC917625:VSD917641 WBY917625:WBZ917641 WLU917625:WLV917641 WVQ917625:WVR917641 I983161:J983177 JE983161:JF983177 TA983161:TB983177 ACW983161:ACX983177 AMS983161:AMT983177 AWO983161:AWP983177 BGK983161:BGL983177 BQG983161:BQH983177 CAC983161:CAD983177 CJY983161:CJZ983177 CTU983161:CTV983177 DDQ983161:DDR983177 DNM983161:DNN983177 DXI983161:DXJ983177 EHE983161:EHF983177 ERA983161:ERB983177 FAW983161:FAX983177 FKS983161:FKT983177 FUO983161:FUP983177 GEK983161:GEL983177 GOG983161:GOH983177 GYC983161:GYD983177 HHY983161:HHZ983177 HRU983161:HRV983177 IBQ983161:IBR983177 ILM983161:ILN983177 IVI983161:IVJ983177 JFE983161:JFF983177 JPA983161:JPB983177 JYW983161:JYX983177 KIS983161:KIT983177 KSO983161:KSP983177 LCK983161:LCL983177 LMG983161:LMH983177 LWC983161:LWD983177 MFY983161:MFZ983177 MPU983161:MPV983177 MZQ983161:MZR983177 NJM983161:NJN983177 NTI983161:NTJ983177 ODE983161:ODF983177 ONA983161:ONB983177 OWW983161:OWX983177 PGS983161:PGT983177 PQO983161:PQP983177 QAK983161:QAL983177 QKG983161:QKH983177 QUC983161:QUD983177 RDY983161:RDZ983177 RNU983161:RNV983177 RXQ983161:RXR983177 SHM983161:SHN983177 SRI983161:SRJ983177 TBE983161:TBF983177 TLA983161:TLB983177 TUW983161:TUX983177 UES983161:UET983177 UOO983161:UOP983177 UYK983161:UYL983177 VIG983161:VIH983177 VSC983161:VSD983177 WBY983161:WBZ983177 WLU983161:WLV983177 WVQ983161:WVR983177</xm:sqref>
        </x14:dataValidation>
        <x14:dataValidation allowBlank="1" showInputMessage="1" showErrorMessage="1" errorTitle="Error" error="Por favor ingrese números enteros">
          <xm:sqref>X141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Z1:AA1048576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A2:A43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 B46:C46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I45:I47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I166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C114:K115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C161:D161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A121:A65536 IW121:IW65536 SS121:SS65536 ACO121:ACO65536 AMK121:AMK65536 AWG121:AWG65536 BGC121:BGC65536 BPY121:BPY65536 BZU121:BZU65536 CJQ121:CJQ65536 CTM121:CTM65536 DDI121:DDI65536 DNE121:DNE65536 DXA121:DXA65536 EGW121:EGW65536 EQS121:EQS65536 FAO121:FAO65536 FKK121:FKK65536 FUG121:FUG65536 GEC121:GEC65536 GNY121:GNY65536 GXU121:GXU65536 HHQ121:HHQ65536 HRM121:HRM65536 IBI121:IBI65536 ILE121:ILE65536 IVA121:IVA65536 JEW121:JEW65536 JOS121:JOS65536 JYO121:JYO65536 KIK121:KIK65536 KSG121:KSG65536 LCC121:LCC65536 LLY121:LLY65536 LVU121:LVU65536 MFQ121:MFQ65536 MPM121:MPM65536 MZI121:MZI65536 NJE121:NJE65536 NTA121:NTA65536 OCW121:OCW65536 OMS121:OMS65536 OWO121:OWO65536 PGK121:PGK65536 PQG121:PQG65536 QAC121:QAC65536 QJY121:QJY65536 QTU121:QTU65536 RDQ121:RDQ65536 RNM121:RNM65536 RXI121:RXI65536 SHE121:SHE65536 SRA121:SRA65536 TAW121:TAW65536 TKS121:TKS65536 TUO121:TUO65536 UEK121:UEK65536 UOG121:UOG65536 UYC121:UYC65536 VHY121:VHY65536 VRU121:VRU65536 WBQ121:WBQ65536 WLM121:WLM65536 WVI121:WVI65536 A65657:A131072 IW65657:IW131072 SS65657:SS131072 ACO65657:ACO131072 AMK65657:AMK131072 AWG65657:AWG131072 BGC65657:BGC131072 BPY65657:BPY131072 BZU65657:BZU131072 CJQ65657:CJQ131072 CTM65657:CTM131072 DDI65657:DDI131072 DNE65657:DNE131072 DXA65657:DXA131072 EGW65657:EGW131072 EQS65657:EQS131072 FAO65657:FAO131072 FKK65657:FKK131072 FUG65657:FUG131072 GEC65657:GEC131072 GNY65657:GNY131072 GXU65657:GXU131072 HHQ65657:HHQ131072 HRM65657:HRM131072 IBI65657:IBI131072 ILE65657:ILE131072 IVA65657:IVA131072 JEW65657:JEW131072 JOS65657:JOS131072 JYO65657:JYO131072 KIK65657:KIK131072 KSG65657:KSG131072 LCC65657:LCC131072 LLY65657:LLY131072 LVU65657:LVU131072 MFQ65657:MFQ131072 MPM65657:MPM131072 MZI65657:MZI131072 NJE65657:NJE131072 NTA65657:NTA131072 OCW65657:OCW131072 OMS65657:OMS131072 OWO65657:OWO131072 PGK65657:PGK131072 PQG65657:PQG131072 QAC65657:QAC131072 QJY65657:QJY131072 QTU65657:QTU131072 RDQ65657:RDQ131072 RNM65657:RNM131072 RXI65657:RXI131072 SHE65657:SHE131072 SRA65657:SRA131072 TAW65657:TAW131072 TKS65657:TKS131072 TUO65657:TUO131072 UEK65657:UEK131072 UOG65657:UOG131072 UYC65657:UYC131072 VHY65657:VHY131072 VRU65657:VRU131072 WBQ65657:WBQ131072 WLM65657:WLM131072 WVI65657:WVI131072 A131193:A196608 IW131193:IW196608 SS131193:SS196608 ACO131193:ACO196608 AMK131193:AMK196608 AWG131193:AWG196608 BGC131193:BGC196608 BPY131193:BPY196608 BZU131193:BZU196608 CJQ131193:CJQ196608 CTM131193:CTM196608 DDI131193:DDI196608 DNE131193:DNE196608 DXA131193:DXA196608 EGW131193:EGW196608 EQS131193:EQS196608 FAO131193:FAO196608 FKK131193:FKK196608 FUG131193:FUG196608 GEC131193:GEC196608 GNY131193:GNY196608 GXU131193:GXU196608 HHQ131193:HHQ196608 HRM131193:HRM196608 IBI131193:IBI196608 ILE131193:ILE196608 IVA131193:IVA196608 JEW131193:JEW196608 JOS131193:JOS196608 JYO131193:JYO196608 KIK131193:KIK196608 KSG131193:KSG196608 LCC131193:LCC196608 LLY131193:LLY196608 LVU131193:LVU196608 MFQ131193:MFQ196608 MPM131193:MPM196608 MZI131193:MZI196608 NJE131193:NJE196608 NTA131193:NTA196608 OCW131193:OCW196608 OMS131193:OMS196608 OWO131193:OWO196608 PGK131193:PGK196608 PQG131193:PQG196608 QAC131193:QAC196608 QJY131193:QJY196608 QTU131193:QTU196608 RDQ131193:RDQ196608 RNM131193:RNM196608 RXI131193:RXI196608 SHE131193:SHE196608 SRA131193:SRA196608 TAW131193:TAW196608 TKS131193:TKS196608 TUO131193:TUO196608 UEK131193:UEK196608 UOG131193:UOG196608 UYC131193:UYC196608 VHY131193:VHY196608 VRU131193:VRU196608 WBQ131193:WBQ196608 WLM131193:WLM196608 WVI131193:WVI196608 A196729:A262144 IW196729:IW262144 SS196729:SS262144 ACO196729:ACO262144 AMK196729:AMK262144 AWG196729:AWG262144 BGC196729:BGC262144 BPY196729:BPY262144 BZU196729:BZU262144 CJQ196729:CJQ262144 CTM196729:CTM262144 DDI196729:DDI262144 DNE196729:DNE262144 DXA196729:DXA262144 EGW196729:EGW262144 EQS196729:EQS262144 FAO196729:FAO262144 FKK196729:FKK262144 FUG196729:FUG262144 GEC196729:GEC262144 GNY196729:GNY262144 GXU196729:GXU262144 HHQ196729:HHQ262144 HRM196729:HRM262144 IBI196729:IBI262144 ILE196729:ILE262144 IVA196729:IVA262144 JEW196729:JEW262144 JOS196729:JOS262144 JYO196729:JYO262144 KIK196729:KIK262144 KSG196729:KSG262144 LCC196729:LCC262144 LLY196729:LLY262144 LVU196729:LVU262144 MFQ196729:MFQ262144 MPM196729:MPM262144 MZI196729:MZI262144 NJE196729:NJE262144 NTA196729:NTA262144 OCW196729:OCW262144 OMS196729:OMS262144 OWO196729:OWO262144 PGK196729:PGK262144 PQG196729:PQG262144 QAC196729:QAC262144 QJY196729:QJY262144 QTU196729:QTU262144 RDQ196729:RDQ262144 RNM196729:RNM262144 RXI196729:RXI262144 SHE196729:SHE262144 SRA196729:SRA262144 TAW196729:TAW262144 TKS196729:TKS262144 TUO196729:TUO262144 UEK196729:UEK262144 UOG196729:UOG262144 UYC196729:UYC262144 VHY196729:VHY262144 VRU196729:VRU262144 WBQ196729:WBQ262144 WLM196729:WLM262144 WVI196729:WVI262144 A262265:A327680 IW262265:IW327680 SS262265:SS327680 ACO262265:ACO327680 AMK262265:AMK327680 AWG262265:AWG327680 BGC262265:BGC327680 BPY262265:BPY327680 BZU262265:BZU327680 CJQ262265:CJQ327680 CTM262265:CTM327680 DDI262265:DDI327680 DNE262265:DNE327680 DXA262265:DXA327680 EGW262265:EGW327680 EQS262265:EQS327680 FAO262265:FAO327680 FKK262265:FKK327680 FUG262265:FUG327680 GEC262265:GEC327680 GNY262265:GNY327680 GXU262265:GXU327680 HHQ262265:HHQ327680 HRM262265:HRM327680 IBI262265:IBI327680 ILE262265:ILE327680 IVA262265:IVA327680 JEW262265:JEW327680 JOS262265:JOS327680 JYO262265:JYO327680 KIK262265:KIK327680 KSG262265:KSG327680 LCC262265:LCC327680 LLY262265:LLY327680 LVU262265:LVU327680 MFQ262265:MFQ327680 MPM262265:MPM327680 MZI262265:MZI327680 NJE262265:NJE327680 NTA262265:NTA327680 OCW262265:OCW327680 OMS262265:OMS327680 OWO262265:OWO327680 PGK262265:PGK327680 PQG262265:PQG327680 QAC262265:QAC327680 QJY262265:QJY327680 QTU262265:QTU327680 RDQ262265:RDQ327680 RNM262265:RNM327680 RXI262265:RXI327680 SHE262265:SHE327680 SRA262265:SRA327680 TAW262265:TAW327680 TKS262265:TKS327680 TUO262265:TUO327680 UEK262265:UEK327680 UOG262265:UOG327680 UYC262265:UYC327680 VHY262265:VHY327680 VRU262265:VRU327680 WBQ262265:WBQ327680 WLM262265:WLM327680 WVI262265:WVI327680 A327801:A393216 IW327801:IW393216 SS327801:SS393216 ACO327801:ACO393216 AMK327801:AMK393216 AWG327801:AWG393216 BGC327801:BGC393216 BPY327801:BPY393216 BZU327801:BZU393216 CJQ327801:CJQ393216 CTM327801:CTM393216 DDI327801:DDI393216 DNE327801:DNE393216 DXA327801:DXA393216 EGW327801:EGW393216 EQS327801:EQS393216 FAO327801:FAO393216 FKK327801:FKK393216 FUG327801:FUG393216 GEC327801:GEC393216 GNY327801:GNY393216 GXU327801:GXU393216 HHQ327801:HHQ393216 HRM327801:HRM393216 IBI327801:IBI393216 ILE327801:ILE393216 IVA327801:IVA393216 JEW327801:JEW393216 JOS327801:JOS393216 JYO327801:JYO393216 KIK327801:KIK393216 KSG327801:KSG393216 LCC327801:LCC393216 LLY327801:LLY393216 LVU327801:LVU393216 MFQ327801:MFQ393216 MPM327801:MPM393216 MZI327801:MZI393216 NJE327801:NJE393216 NTA327801:NTA393216 OCW327801:OCW393216 OMS327801:OMS393216 OWO327801:OWO393216 PGK327801:PGK393216 PQG327801:PQG393216 QAC327801:QAC393216 QJY327801:QJY393216 QTU327801:QTU393216 RDQ327801:RDQ393216 RNM327801:RNM393216 RXI327801:RXI393216 SHE327801:SHE393216 SRA327801:SRA393216 TAW327801:TAW393216 TKS327801:TKS393216 TUO327801:TUO393216 UEK327801:UEK393216 UOG327801:UOG393216 UYC327801:UYC393216 VHY327801:VHY393216 VRU327801:VRU393216 WBQ327801:WBQ393216 WLM327801:WLM393216 WVI327801:WVI393216 A393337:A458752 IW393337:IW458752 SS393337:SS458752 ACO393337:ACO458752 AMK393337:AMK458752 AWG393337:AWG458752 BGC393337:BGC458752 BPY393337:BPY458752 BZU393337:BZU458752 CJQ393337:CJQ458752 CTM393337:CTM458752 DDI393337:DDI458752 DNE393337:DNE458752 DXA393337:DXA458752 EGW393337:EGW458752 EQS393337:EQS458752 FAO393337:FAO458752 FKK393337:FKK458752 FUG393337:FUG458752 GEC393337:GEC458752 GNY393337:GNY458752 GXU393337:GXU458752 HHQ393337:HHQ458752 HRM393337:HRM458752 IBI393337:IBI458752 ILE393337:ILE458752 IVA393337:IVA458752 JEW393337:JEW458752 JOS393337:JOS458752 JYO393337:JYO458752 KIK393337:KIK458752 KSG393337:KSG458752 LCC393337:LCC458752 LLY393337:LLY458752 LVU393337:LVU458752 MFQ393337:MFQ458752 MPM393337:MPM458752 MZI393337:MZI458752 NJE393337:NJE458752 NTA393337:NTA458752 OCW393337:OCW458752 OMS393337:OMS458752 OWO393337:OWO458752 PGK393337:PGK458752 PQG393337:PQG458752 QAC393337:QAC458752 QJY393337:QJY458752 QTU393337:QTU458752 RDQ393337:RDQ458752 RNM393337:RNM458752 RXI393337:RXI458752 SHE393337:SHE458752 SRA393337:SRA458752 TAW393337:TAW458752 TKS393337:TKS458752 TUO393337:TUO458752 UEK393337:UEK458752 UOG393337:UOG458752 UYC393337:UYC458752 VHY393337:VHY458752 VRU393337:VRU458752 WBQ393337:WBQ458752 WLM393337:WLM458752 WVI393337:WVI458752 A458873:A524288 IW458873:IW524288 SS458873:SS524288 ACO458873:ACO524288 AMK458873:AMK524288 AWG458873:AWG524288 BGC458873:BGC524288 BPY458873:BPY524288 BZU458873:BZU524288 CJQ458873:CJQ524288 CTM458873:CTM524288 DDI458873:DDI524288 DNE458873:DNE524288 DXA458873:DXA524288 EGW458873:EGW524288 EQS458873:EQS524288 FAO458873:FAO524288 FKK458873:FKK524288 FUG458873:FUG524288 GEC458873:GEC524288 GNY458873:GNY524288 GXU458873:GXU524288 HHQ458873:HHQ524288 HRM458873:HRM524288 IBI458873:IBI524288 ILE458873:ILE524288 IVA458873:IVA524288 JEW458873:JEW524288 JOS458873:JOS524288 JYO458873:JYO524288 KIK458873:KIK524288 KSG458873:KSG524288 LCC458873:LCC524288 LLY458873:LLY524288 LVU458873:LVU524288 MFQ458873:MFQ524288 MPM458873:MPM524288 MZI458873:MZI524288 NJE458873:NJE524288 NTA458873:NTA524288 OCW458873:OCW524288 OMS458873:OMS524288 OWO458873:OWO524288 PGK458873:PGK524288 PQG458873:PQG524288 QAC458873:QAC524288 QJY458873:QJY524288 QTU458873:QTU524288 RDQ458873:RDQ524288 RNM458873:RNM524288 RXI458873:RXI524288 SHE458873:SHE524288 SRA458873:SRA524288 TAW458873:TAW524288 TKS458873:TKS524288 TUO458873:TUO524288 UEK458873:UEK524288 UOG458873:UOG524288 UYC458873:UYC524288 VHY458873:VHY524288 VRU458873:VRU524288 WBQ458873:WBQ524288 WLM458873:WLM524288 WVI458873:WVI524288 A524409:A589824 IW524409:IW589824 SS524409:SS589824 ACO524409:ACO589824 AMK524409:AMK589824 AWG524409:AWG589824 BGC524409:BGC589824 BPY524409:BPY589824 BZU524409:BZU589824 CJQ524409:CJQ589824 CTM524409:CTM589824 DDI524409:DDI589824 DNE524409:DNE589824 DXA524409:DXA589824 EGW524409:EGW589824 EQS524409:EQS589824 FAO524409:FAO589824 FKK524409:FKK589824 FUG524409:FUG589824 GEC524409:GEC589824 GNY524409:GNY589824 GXU524409:GXU589824 HHQ524409:HHQ589824 HRM524409:HRM589824 IBI524409:IBI589824 ILE524409:ILE589824 IVA524409:IVA589824 JEW524409:JEW589824 JOS524409:JOS589824 JYO524409:JYO589824 KIK524409:KIK589824 KSG524409:KSG589824 LCC524409:LCC589824 LLY524409:LLY589824 LVU524409:LVU589824 MFQ524409:MFQ589824 MPM524409:MPM589824 MZI524409:MZI589824 NJE524409:NJE589824 NTA524409:NTA589824 OCW524409:OCW589824 OMS524409:OMS589824 OWO524409:OWO589824 PGK524409:PGK589824 PQG524409:PQG589824 QAC524409:QAC589824 QJY524409:QJY589824 QTU524409:QTU589824 RDQ524409:RDQ589824 RNM524409:RNM589824 RXI524409:RXI589824 SHE524409:SHE589824 SRA524409:SRA589824 TAW524409:TAW589824 TKS524409:TKS589824 TUO524409:TUO589824 UEK524409:UEK589824 UOG524409:UOG589824 UYC524409:UYC589824 VHY524409:VHY589824 VRU524409:VRU589824 WBQ524409:WBQ589824 WLM524409:WLM589824 WVI524409:WVI589824 A589945:A655360 IW589945:IW655360 SS589945:SS655360 ACO589945:ACO655360 AMK589945:AMK655360 AWG589945:AWG655360 BGC589945:BGC655360 BPY589945:BPY655360 BZU589945:BZU655360 CJQ589945:CJQ655360 CTM589945:CTM655360 DDI589945:DDI655360 DNE589945:DNE655360 DXA589945:DXA655360 EGW589945:EGW655360 EQS589945:EQS655360 FAO589945:FAO655360 FKK589945:FKK655360 FUG589945:FUG655360 GEC589945:GEC655360 GNY589945:GNY655360 GXU589945:GXU655360 HHQ589945:HHQ655360 HRM589945:HRM655360 IBI589945:IBI655360 ILE589945:ILE655360 IVA589945:IVA655360 JEW589945:JEW655360 JOS589945:JOS655360 JYO589945:JYO655360 KIK589945:KIK655360 KSG589945:KSG655360 LCC589945:LCC655360 LLY589945:LLY655360 LVU589945:LVU655360 MFQ589945:MFQ655360 MPM589945:MPM655360 MZI589945:MZI655360 NJE589945:NJE655360 NTA589945:NTA655360 OCW589945:OCW655360 OMS589945:OMS655360 OWO589945:OWO655360 PGK589945:PGK655360 PQG589945:PQG655360 QAC589945:QAC655360 QJY589945:QJY655360 QTU589945:QTU655360 RDQ589945:RDQ655360 RNM589945:RNM655360 RXI589945:RXI655360 SHE589945:SHE655360 SRA589945:SRA655360 TAW589945:TAW655360 TKS589945:TKS655360 TUO589945:TUO655360 UEK589945:UEK655360 UOG589945:UOG655360 UYC589945:UYC655360 VHY589945:VHY655360 VRU589945:VRU655360 WBQ589945:WBQ655360 WLM589945:WLM655360 WVI589945:WVI655360 A655481:A720896 IW655481:IW720896 SS655481:SS720896 ACO655481:ACO720896 AMK655481:AMK720896 AWG655481:AWG720896 BGC655481:BGC720896 BPY655481:BPY720896 BZU655481:BZU720896 CJQ655481:CJQ720896 CTM655481:CTM720896 DDI655481:DDI720896 DNE655481:DNE720896 DXA655481:DXA720896 EGW655481:EGW720896 EQS655481:EQS720896 FAO655481:FAO720896 FKK655481:FKK720896 FUG655481:FUG720896 GEC655481:GEC720896 GNY655481:GNY720896 GXU655481:GXU720896 HHQ655481:HHQ720896 HRM655481:HRM720896 IBI655481:IBI720896 ILE655481:ILE720896 IVA655481:IVA720896 JEW655481:JEW720896 JOS655481:JOS720896 JYO655481:JYO720896 KIK655481:KIK720896 KSG655481:KSG720896 LCC655481:LCC720896 LLY655481:LLY720896 LVU655481:LVU720896 MFQ655481:MFQ720896 MPM655481:MPM720896 MZI655481:MZI720896 NJE655481:NJE720896 NTA655481:NTA720896 OCW655481:OCW720896 OMS655481:OMS720896 OWO655481:OWO720896 PGK655481:PGK720896 PQG655481:PQG720896 QAC655481:QAC720896 QJY655481:QJY720896 QTU655481:QTU720896 RDQ655481:RDQ720896 RNM655481:RNM720896 RXI655481:RXI720896 SHE655481:SHE720896 SRA655481:SRA720896 TAW655481:TAW720896 TKS655481:TKS720896 TUO655481:TUO720896 UEK655481:UEK720896 UOG655481:UOG720896 UYC655481:UYC720896 VHY655481:VHY720896 VRU655481:VRU720896 WBQ655481:WBQ720896 WLM655481:WLM720896 WVI655481:WVI720896 A721017:A786432 IW721017:IW786432 SS721017:SS786432 ACO721017:ACO786432 AMK721017:AMK786432 AWG721017:AWG786432 BGC721017:BGC786432 BPY721017:BPY786432 BZU721017:BZU786432 CJQ721017:CJQ786432 CTM721017:CTM786432 DDI721017:DDI786432 DNE721017:DNE786432 DXA721017:DXA786432 EGW721017:EGW786432 EQS721017:EQS786432 FAO721017:FAO786432 FKK721017:FKK786432 FUG721017:FUG786432 GEC721017:GEC786432 GNY721017:GNY786432 GXU721017:GXU786432 HHQ721017:HHQ786432 HRM721017:HRM786432 IBI721017:IBI786432 ILE721017:ILE786432 IVA721017:IVA786432 JEW721017:JEW786432 JOS721017:JOS786432 JYO721017:JYO786432 KIK721017:KIK786432 KSG721017:KSG786432 LCC721017:LCC786432 LLY721017:LLY786432 LVU721017:LVU786432 MFQ721017:MFQ786432 MPM721017:MPM786432 MZI721017:MZI786432 NJE721017:NJE786432 NTA721017:NTA786432 OCW721017:OCW786432 OMS721017:OMS786432 OWO721017:OWO786432 PGK721017:PGK786432 PQG721017:PQG786432 QAC721017:QAC786432 QJY721017:QJY786432 QTU721017:QTU786432 RDQ721017:RDQ786432 RNM721017:RNM786432 RXI721017:RXI786432 SHE721017:SHE786432 SRA721017:SRA786432 TAW721017:TAW786432 TKS721017:TKS786432 TUO721017:TUO786432 UEK721017:UEK786432 UOG721017:UOG786432 UYC721017:UYC786432 VHY721017:VHY786432 VRU721017:VRU786432 WBQ721017:WBQ786432 WLM721017:WLM786432 WVI721017:WVI786432 A786553:A851968 IW786553:IW851968 SS786553:SS851968 ACO786553:ACO851968 AMK786553:AMK851968 AWG786553:AWG851968 BGC786553:BGC851968 BPY786553:BPY851968 BZU786553:BZU851968 CJQ786553:CJQ851968 CTM786553:CTM851968 DDI786553:DDI851968 DNE786553:DNE851968 DXA786553:DXA851968 EGW786553:EGW851968 EQS786553:EQS851968 FAO786553:FAO851968 FKK786553:FKK851968 FUG786553:FUG851968 GEC786553:GEC851968 GNY786553:GNY851968 GXU786553:GXU851968 HHQ786553:HHQ851968 HRM786553:HRM851968 IBI786553:IBI851968 ILE786553:ILE851968 IVA786553:IVA851968 JEW786553:JEW851968 JOS786553:JOS851968 JYO786553:JYO851968 KIK786553:KIK851968 KSG786553:KSG851968 LCC786553:LCC851968 LLY786553:LLY851968 LVU786553:LVU851968 MFQ786553:MFQ851968 MPM786553:MPM851968 MZI786553:MZI851968 NJE786553:NJE851968 NTA786553:NTA851968 OCW786553:OCW851968 OMS786553:OMS851968 OWO786553:OWO851968 PGK786553:PGK851968 PQG786553:PQG851968 QAC786553:QAC851968 QJY786553:QJY851968 QTU786553:QTU851968 RDQ786553:RDQ851968 RNM786553:RNM851968 RXI786553:RXI851968 SHE786553:SHE851968 SRA786553:SRA851968 TAW786553:TAW851968 TKS786553:TKS851968 TUO786553:TUO851968 UEK786553:UEK851968 UOG786553:UOG851968 UYC786553:UYC851968 VHY786553:VHY851968 VRU786553:VRU851968 WBQ786553:WBQ851968 WLM786553:WLM851968 WVI786553:WVI851968 A852089:A917504 IW852089:IW917504 SS852089:SS917504 ACO852089:ACO917504 AMK852089:AMK917504 AWG852089:AWG917504 BGC852089:BGC917504 BPY852089:BPY917504 BZU852089:BZU917504 CJQ852089:CJQ917504 CTM852089:CTM917504 DDI852089:DDI917504 DNE852089:DNE917504 DXA852089:DXA917504 EGW852089:EGW917504 EQS852089:EQS917504 FAO852089:FAO917504 FKK852089:FKK917504 FUG852089:FUG917504 GEC852089:GEC917504 GNY852089:GNY917504 GXU852089:GXU917504 HHQ852089:HHQ917504 HRM852089:HRM917504 IBI852089:IBI917504 ILE852089:ILE917504 IVA852089:IVA917504 JEW852089:JEW917504 JOS852089:JOS917504 JYO852089:JYO917504 KIK852089:KIK917504 KSG852089:KSG917504 LCC852089:LCC917504 LLY852089:LLY917504 LVU852089:LVU917504 MFQ852089:MFQ917504 MPM852089:MPM917504 MZI852089:MZI917504 NJE852089:NJE917504 NTA852089:NTA917504 OCW852089:OCW917504 OMS852089:OMS917504 OWO852089:OWO917504 PGK852089:PGK917504 PQG852089:PQG917504 QAC852089:QAC917504 QJY852089:QJY917504 QTU852089:QTU917504 RDQ852089:RDQ917504 RNM852089:RNM917504 RXI852089:RXI917504 SHE852089:SHE917504 SRA852089:SRA917504 TAW852089:TAW917504 TKS852089:TKS917504 TUO852089:TUO917504 UEK852089:UEK917504 UOG852089:UOG917504 UYC852089:UYC917504 VHY852089:VHY917504 VRU852089:VRU917504 WBQ852089:WBQ917504 WLM852089:WLM917504 WVI852089:WVI917504 A917625:A983040 IW917625:IW983040 SS917625:SS983040 ACO917625:ACO983040 AMK917625:AMK983040 AWG917625:AWG983040 BGC917625:BGC983040 BPY917625:BPY983040 BZU917625:BZU983040 CJQ917625:CJQ983040 CTM917625:CTM983040 DDI917625:DDI983040 DNE917625:DNE983040 DXA917625:DXA983040 EGW917625:EGW983040 EQS917625:EQS983040 FAO917625:FAO983040 FKK917625:FKK983040 FUG917625:FUG983040 GEC917625:GEC983040 GNY917625:GNY983040 GXU917625:GXU983040 HHQ917625:HHQ983040 HRM917625:HRM983040 IBI917625:IBI983040 ILE917625:ILE983040 IVA917625:IVA983040 JEW917625:JEW983040 JOS917625:JOS983040 JYO917625:JYO983040 KIK917625:KIK983040 KSG917625:KSG983040 LCC917625:LCC983040 LLY917625:LLY983040 LVU917625:LVU983040 MFQ917625:MFQ983040 MPM917625:MPM983040 MZI917625:MZI983040 NJE917625:NJE983040 NTA917625:NTA983040 OCW917625:OCW983040 OMS917625:OMS983040 OWO917625:OWO983040 PGK917625:PGK983040 PQG917625:PQG983040 QAC917625:QAC983040 QJY917625:QJY983040 QTU917625:QTU983040 RDQ917625:RDQ983040 RNM917625:RNM983040 RXI917625:RXI983040 SHE917625:SHE983040 SRA917625:SRA983040 TAW917625:TAW983040 TKS917625:TKS983040 TUO917625:TUO983040 UEK917625:UEK983040 UOG917625:UOG983040 UYC917625:UYC983040 VHY917625:VHY983040 VRU917625:VRU983040 WBQ917625:WBQ983040 WLM917625:WLM983040 WVI917625:WVI983040 A983161:A1048576 IW983161:IW1048576 SS983161:SS1048576 ACO983161:ACO1048576 AMK983161:AMK1048576 AWG983161:AWG1048576 BGC983161:BGC1048576 BPY983161:BPY1048576 BZU983161:BZU1048576 CJQ983161:CJQ1048576 CTM983161:CTM1048576 DDI983161:DDI1048576 DNE983161:DNE1048576 DXA983161:DXA1048576 EGW983161:EGW1048576 EQS983161:EQS1048576 FAO983161:FAO1048576 FKK983161:FKK1048576 FUG983161:FUG1048576 GEC983161:GEC1048576 GNY983161:GNY1048576 GXU983161:GXU1048576 HHQ983161:HHQ1048576 HRM983161:HRM1048576 IBI983161:IBI1048576 ILE983161:ILE1048576 IVA983161:IVA1048576 JEW983161:JEW1048576 JOS983161:JOS1048576 JYO983161:JYO1048576 KIK983161:KIK1048576 KSG983161:KSG1048576 LCC983161:LCC1048576 LLY983161:LLY1048576 LVU983161:LVU1048576 MFQ983161:MFQ1048576 MPM983161:MPM1048576 MZI983161:MZI1048576 NJE983161:NJE1048576 NTA983161:NTA1048576 OCW983161:OCW1048576 OMS983161:OMS1048576 OWO983161:OWO1048576 PGK983161:PGK1048576 PQG983161:PQG1048576 QAC983161:QAC1048576 QJY983161:QJY1048576 QTU983161:QTU1048576 RDQ983161:RDQ1048576 RNM983161:RNM1048576 RXI983161:RXI1048576 SHE983161:SHE1048576 SRA983161:SRA1048576 TAW983161:TAW1048576 TKS983161:TKS1048576 TUO983161:TUO1048576 UEK983161:UEK1048576 UOG983161:UOG1048576 UYC983161:UYC1048576 VHY983161:VHY1048576 VRU983161:VRU1048576 WBQ983161:WBQ1048576 WLM983161:WLM1048576 WVI983161:WVI1048576 A46:A93 IW46:IW93 SS46:SS93 ACO46:ACO93 AMK46:AMK93 AWG46:AWG93 BGC46:BGC93 BPY46:BPY93 BZU46:BZU93 CJQ46:CJQ93 CTM46:CTM93 DDI46:DDI93 DNE46:DNE93 DXA46:DXA93 EGW46:EGW93 EQS46:EQS93 FAO46:FAO93 FKK46:FKK93 FUG46:FUG93 GEC46:GEC93 GNY46:GNY93 GXU46:GXU93 HHQ46:HHQ93 HRM46:HRM93 IBI46:IBI93 ILE46:ILE93 IVA46:IVA93 JEW46:JEW93 JOS46:JOS93 JYO46:JYO93 KIK46:KIK93 KSG46:KSG93 LCC46:LCC93 LLY46:LLY93 LVU46:LVU93 MFQ46:MFQ93 MPM46:MPM93 MZI46:MZI93 NJE46:NJE93 NTA46:NTA93 OCW46:OCW93 OMS46:OMS93 OWO46:OWO93 PGK46:PGK93 PQG46:PQG93 QAC46:QAC93 QJY46:QJY93 QTU46:QTU93 RDQ46:RDQ93 RNM46:RNM93 RXI46:RXI93 SHE46:SHE93 SRA46:SRA93 TAW46:TAW93 TKS46:TKS93 TUO46:TUO93 UEK46:UEK93 UOG46:UOG93 UYC46:UYC93 VHY46:VHY93 VRU46:VRU93 WBQ46:WBQ93 WLM46:WLM93 WVI46:WVI93 A65582:A65629 IW65582:IW65629 SS65582:SS65629 ACO65582:ACO65629 AMK65582:AMK65629 AWG65582:AWG65629 BGC65582:BGC65629 BPY65582:BPY65629 BZU65582:BZU65629 CJQ65582:CJQ65629 CTM65582:CTM65629 DDI65582:DDI65629 DNE65582:DNE65629 DXA65582:DXA65629 EGW65582:EGW65629 EQS65582:EQS65629 FAO65582:FAO65629 FKK65582:FKK65629 FUG65582:FUG65629 GEC65582:GEC65629 GNY65582:GNY65629 GXU65582:GXU65629 HHQ65582:HHQ65629 HRM65582:HRM65629 IBI65582:IBI65629 ILE65582:ILE65629 IVA65582:IVA65629 JEW65582:JEW65629 JOS65582:JOS65629 JYO65582:JYO65629 KIK65582:KIK65629 KSG65582:KSG65629 LCC65582:LCC65629 LLY65582:LLY65629 LVU65582:LVU65629 MFQ65582:MFQ65629 MPM65582:MPM65629 MZI65582:MZI65629 NJE65582:NJE65629 NTA65582:NTA65629 OCW65582:OCW65629 OMS65582:OMS65629 OWO65582:OWO65629 PGK65582:PGK65629 PQG65582:PQG65629 QAC65582:QAC65629 QJY65582:QJY65629 QTU65582:QTU65629 RDQ65582:RDQ65629 RNM65582:RNM65629 RXI65582:RXI65629 SHE65582:SHE65629 SRA65582:SRA65629 TAW65582:TAW65629 TKS65582:TKS65629 TUO65582:TUO65629 UEK65582:UEK65629 UOG65582:UOG65629 UYC65582:UYC65629 VHY65582:VHY65629 VRU65582:VRU65629 WBQ65582:WBQ65629 WLM65582:WLM65629 WVI65582:WVI65629 A131118:A131165 IW131118:IW131165 SS131118:SS131165 ACO131118:ACO131165 AMK131118:AMK131165 AWG131118:AWG131165 BGC131118:BGC131165 BPY131118:BPY131165 BZU131118:BZU131165 CJQ131118:CJQ131165 CTM131118:CTM131165 DDI131118:DDI131165 DNE131118:DNE131165 DXA131118:DXA131165 EGW131118:EGW131165 EQS131118:EQS131165 FAO131118:FAO131165 FKK131118:FKK131165 FUG131118:FUG131165 GEC131118:GEC131165 GNY131118:GNY131165 GXU131118:GXU131165 HHQ131118:HHQ131165 HRM131118:HRM131165 IBI131118:IBI131165 ILE131118:ILE131165 IVA131118:IVA131165 JEW131118:JEW131165 JOS131118:JOS131165 JYO131118:JYO131165 KIK131118:KIK131165 KSG131118:KSG131165 LCC131118:LCC131165 LLY131118:LLY131165 LVU131118:LVU131165 MFQ131118:MFQ131165 MPM131118:MPM131165 MZI131118:MZI131165 NJE131118:NJE131165 NTA131118:NTA131165 OCW131118:OCW131165 OMS131118:OMS131165 OWO131118:OWO131165 PGK131118:PGK131165 PQG131118:PQG131165 QAC131118:QAC131165 QJY131118:QJY131165 QTU131118:QTU131165 RDQ131118:RDQ131165 RNM131118:RNM131165 RXI131118:RXI131165 SHE131118:SHE131165 SRA131118:SRA131165 TAW131118:TAW131165 TKS131118:TKS131165 TUO131118:TUO131165 UEK131118:UEK131165 UOG131118:UOG131165 UYC131118:UYC131165 VHY131118:VHY131165 VRU131118:VRU131165 WBQ131118:WBQ131165 WLM131118:WLM131165 WVI131118:WVI131165 A196654:A196701 IW196654:IW196701 SS196654:SS196701 ACO196654:ACO196701 AMK196654:AMK196701 AWG196654:AWG196701 BGC196654:BGC196701 BPY196654:BPY196701 BZU196654:BZU196701 CJQ196654:CJQ196701 CTM196654:CTM196701 DDI196654:DDI196701 DNE196654:DNE196701 DXA196654:DXA196701 EGW196654:EGW196701 EQS196654:EQS196701 FAO196654:FAO196701 FKK196654:FKK196701 FUG196654:FUG196701 GEC196654:GEC196701 GNY196654:GNY196701 GXU196654:GXU196701 HHQ196654:HHQ196701 HRM196654:HRM196701 IBI196654:IBI196701 ILE196654:ILE196701 IVA196654:IVA196701 JEW196654:JEW196701 JOS196654:JOS196701 JYO196654:JYO196701 KIK196654:KIK196701 KSG196654:KSG196701 LCC196654:LCC196701 LLY196654:LLY196701 LVU196654:LVU196701 MFQ196654:MFQ196701 MPM196654:MPM196701 MZI196654:MZI196701 NJE196654:NJE196701 NTA196654:NTA196701 OCW196654:OCW196701 OMS196654:OMS196701 OWO196654:OWO196701 PGK196654:PGK196701 PQG196654:PQG196701 QAC196654:QAC196701 QJY196654:QJY196701 QTU196654:QTU196701 RDQ196654:RDQ196701 RNM196654:RNM196701 RXI196654:RXI196701 SHE196654:SHE196701 SRA196654:SRA196701 TAW196654:TAW196701 TKS196654:TKS196701 TUO196654:TUO196701 UEK196654:UEK196701 UOG196654:UOG196701 UYC196654:UYC196701 VHY196654:VHY196701 VRU196654:VRU196701 WBQ196654:WBQ196701 WLM196654:WLM196701 WVI196654:WVI196701 A262190:A262237 IW262190:IW262237 SS262190:SS262237 ACO262190:ACO262237 AMK262190:AMK262237 AWG262190:AWG262237 BGC262190:BGC262237 BPY262190:BPY262237 BZU262190:BZU262237 CJQ262190:CJQ262237 CTM262190:CTM262237 DDI262190:DDI262237 DNE262190:DNE262237 DXA262190:DXA262237 EGW262190:EGW262237 EQS262190:EQS262237 FAO262190:FAO262237 FKK262190:FKK262237 FUG262190:FUG262237 GEC262190:GEC262237 GNY262190:GNY262237 GXU262190:GXU262237 HHQ262190:HHQ262237 HRM262190:HRM262237 IBI262190:IBI262237 ILE262190:ILE262237 IVA262190:IVA262237 JEW262190:JEW262237 JOS262190:JOS262237 JYO262190:JYO262237 KIK262190:KIK262237 KSG262190:KSG262237 LCC262190:LCC262237 LLY262190:LLY262237 LVU262190:LVU262237 MFQ262190:MFQ262237 MPM262190:MPM262237 MZI262190:MZI262237 NJE262190:NJE262237 NTA262190:NTA262237 OCW262190:OCW262237 OMS262190:OMS262237 OWO262190:OWO262237 PGK262190:PGK262237 PQG262190:PQG262237 QAC262190:QAC262237 QJY262190:QJY262237 QTU262190:QTU262237 RDQ262190:RDQ262237 RNM262190:RNM262237 RXI262190:RXI262237 SHE262190:SHE262237 SRA262190:SRA262237 TAW262190:TAW262237 TKS262190:TKS262237 TUO262190:TUO262237 UEK262190:UEK262237 UOG262190:UOG262237 UYC262190:UYC262237 VHY262190:VHY262237 VRU262190:VRU262237 WBQ262190:WBQ262237 WLM262190:WLM262237 WVI262190:WVI262237 A327726:A327773 IW327726:IW327773 SS327726:SS327773 ACO327726:ACO327773 AMK327726:AMK327773 AWG327726:AWG327773 BGC327726:BGC327773 BPY327726:BPY327773 BZU327726:BZU327773 CJQ327726:CJQ327773 CTM327726:CTM327773 DDI327726:DDI327773 DNE327726:DNE327773 DXA327726:DXA327773 EGW327726:EGW327773 EQS327726:EQS327773 FAO327726:FAO327773 FKK327726:FKK327773 FUG327726:FUG327773 GEC327726:GEC327773 GNY327726:GNY327773 GXU327726:GXU327773 HHQ327726:HHQ327773 HRM327726:HRM327773 IBI327726:IBI327773 ILE327726:ILE327773 IVA327726:IVA327773 JEW327726:JEW327773 JOS327726:JOS327773 JYO327726:JYO327773 KIK327726:KIK327773 KSG327726:KSG327773 LCC327726:LCC327773 LLY327726:LLY327773 LVU327726:LVU327773 MFQ327726:MFQ327773 MPM327726:MPM327773 MZI327726:MZI327773 NJE327726:NJE327773 NTA327726:NTA327773 OCW327726:OCW327773 OMS327726:OMS327773 OWO327726:OWO327773 PGK327726:PGK327773 PQG327726:PQG327773 QAC327726:QAC327773 QJY327726:QJY327773 QTU327726:QTU327773 RDQ327726:RDQ327773 RNM327726:RNM327773 RXI327726:RXI327773 SHE327726:SHE327773 SRA327726:SRA327773 TAW327726:TAW327773 TKS327726:TKS327773 TUO327726:TUO327773 UEK327726:UEK327773 UOG327726:UOG327773 UYC327726:UYC327773 VHY327726:VHY327773 VRU327726:VRU327773 WBQ327726:WBQ327773 WLM327726:WLM327773 WVI327726:WVI327773 A393262:A393309 IW393262:IW393309 SS393262:SS393309 ACO393262:ACO393309 AMK393262:AMK393309 AWG393262:AWG393309 BGC393262:BGC393309 BPY393262:BPY393309 BZU393262:BZU393309 CJQ393262:CJQ393309 CTM393262:CTM393309 DDI393262:DDI393309 DNE393262:DNE393309 DXA393262:DXA393309 EGW393262:EGW393309 EQS393262:EQS393309 FAO393262:FAO393309 FKK393262:FKK393309 FUG393262:FUG393309 GEC393262:GEC393309 GNY393262:GNY393309 GXU393262:GXU393309 HHQ393262:HHQ393309 HRM393262:HRM393309 IBI393262:IBI393309 ILE393262:ILE393309 IVA393262:IVA393309 JEW393262:JEW393309 JOS393262:JOS393309 JYO393262:JYO393309 KIK393262:KIK393309 KSG393262:KSG393309 LCC393262:LCC393309 LLY393262:LLY393309 LVU393262:LVU393309 MFQ393262:MFQ393309 MPM393262:MPM393309 MZI393262:MZI393309 NJE393262:NJE393309 NTA393262:NTA393309 OCW393262:OCW393309 OMS393262:OMS393309 OWO393262:OWO393309 PGK393262:PGK393309 PQG393262:PQG393309 QAC393262:QAC393309 QJY393262:QJY393309 QTU393262:QTU393309 RDQ393262:RDQ393309 RNM393262:RNM393309 RXI393262:RXI393309 SHE393262:SHE393309 SRA393262:SRA393309 TAW393262:TAW393309 TKS393262:TKS393309 TUO393262:TUO393309 UEK393262:UEK393309 UOG393262:UOG393309 UYC393262:UYC393309 VHY393262:VHY393309 VRU393262:VRU393309 WBQ393262:WBQ393309 WLM393262:WLM393309 WVI393262:WVI393309 A458798:A458845 IW458798:IW458845 SS458798:SS458845 ACO458798:ACO458845 AMK458798:AMK458845 AWG458798:AWG458845 BGC458798:BGC458845 BPY458798:BPY458845 BZU458798:BZU458845 CJQ458798:CJQ458845 CTM458798:CTM458845 DDI458798:DDI458845 DNE458798:DNE458845 DXA458798:DXA458845 EGW458798:EGW458845 EQS458798:EQS458845 FAO458798:FAO458845 FKK458798:FKK458845 FUG458798:FUG458845 GEC458798:GEC458845 GNY458798:GNY458845 GXU458798:GXU458845 HHQ458798:HHQ458845 HRM458798:HRM458845 IBI458798:IBI458845 ILE458798:ILE458845 IVA458798:IVA458845 JEW458798:JEW458845 JOS458798:JOS458845 JYO458798:JYO458845 KIK458798:KIK458845 KSG458798:KSG458845 LCC458798:LCC458845 LLY458798:LLY458845 LVU458798:LVU458845 MFQ458798:MFQ458845 MPM458798:MPM458845 MZI458798:MZI458845 NJE458798:NJE458845 NTA458798:NTA458845 OCW458798:OCW458845 OMS458798:OMS458845 OWO458798:OWO458845 PGK458798:PGK458845 PQG458798:PQG458845 QAC458798:QAC458845 QJY458798:QJY458845 QTU458798:QTU458845 RDQ458798:RDQ458845 RNM458798:RNM458845 RXI458798:RXI458845 SHE458798:SHE458845 SRA458798:SRA458845 TAW458798:TAW458845 TKS458798:TKS458845 TUO458798:TUO458845 UEK458798:UEK458845 UOG458798:UOG458845 UYC458798:UYC458845 VHY458798:VHY458845 VRU458798:VRU458845 WBQ458798:WBQ458845 WLM458798:WLM458845 WVI458798:WVI458845 A524334:A524381 IW524334:IW524381 SS524334:SS524381 ACO524334:ACO524381 AMK524334:AMK524381 AWG524334:AWG524381 BGC524334:BGC524381 BPY524334:BPY524381 BZU524334:BZU524381 CJQ524334:CJQ524381 CTM524334:CTM524381 DDI524334:DDI524381 DNE524334:DNE524381 DXA524334:DXA524381 EGW524334:EGW524381 EQS524334:EQS524381 FAO524334:FAO524381 FKK524334:FKK524381 FUG524334:FUG524381 GEC524334:GEC524381 GNY524334:GNY524381 GXU524334:GXU524381 HHQ524334:HHQ524381 HRM524334:HRM524381 IBI524334:IBI524381 ILE524334:ILE524381 IVA524334:IVA524381 JEW524334:JEW524381 JOS524334:JOS524381 JYO524334:JYO524381 KIK524334:KIK524381 KSG524334:KSG524381 LCC524334:LCC524381 LLY524334:LLY524381 LVU524334:LVU524381 MFQ524334:MFQ524381 MPM524334:MPM524381 MZI524334:MZI524381 NJE524334:NJE524381 NTA524334:NTA524381 OCW524334:OCW524381 OMS524334:OMS524381 OWO524334:OWO524381 PGK524334:PGK524381 PQG524334:PQG524381 QAC524334:QAC524381 QJY524334:QJY524381 QTU524334:QTU524381 RDQ524334:RDQ524381 RNM524334:RNM524381 RXI524334:RXI524381 SHE524334:SHE524381 SRA524334:SRA524381 TAW524334:TAW524381 TKS524334:TKS524381 TUO524334:TUO524381 UEK524334:UEK524381 UOG524334:UOG524381 UYC524334:UYC524381 VHY524334:VHY524381 VRU524334:VRU524381 WBQ524334:WBQ524381 WLM524334:WLM524381 WVI524334:WVI524381 A589870:A589917 IW589870:IW589917 SS589870:SS589917 ACO589870:ACO589917 AMK589870:AMK589917 AWG589870:AWG589917 BGC589870:BGC589917 BPY589870:BPY589917 BZU589870:BZU589917 CJQ589870:CJQ589917 CTM589870:CTM589917 DDI589870:DDI589917 DNE589870:DNE589917 DXA589870:DXA589917 EGW589870:EGW589917 EQS589870:EQS589917 FAO589870:FAO589917 FKK589870:FKK589917 FUG589870:FUG589917 GEC589870:GEC589917 GNY589870:GNY589917 GXU589870:GXU589917 HHQ589870:HHQ589917 HRM589870:HRM589917 IBI589870:IBI589917 ILE589870:ILE589917 IVA589870:IVA589917 JEW589870:JEW589917 JOS589870:JOS589917 JYO589870:JYO589917 KIK589870:KIK589917 KSG589870:KSG589917 LCC589870:LCC589917 LLY589870:LLY589917 LVU589870:LVU589917 MFQ589870:MFQ589917 MPM589870:MPM589917 MZI589870:MZI589917 NJE589870:NJE589917 NTA589870:NTA589917 OCW589870:OCW589917 OMS589870:OMS589917 OWO589870:OWO589917 PGK589870:PGK589917 PQG589870:PQG589917 QAC589870:QAC589917 QJY589870:QJY589917 QTU589870:QTU589917 RDQ589870:RDQ589917 RNM589870:RNM589917 RXI589870:RXI589917 SHE589870:SHE589917 SRA589870:SRA589917 TAW589870:TAW589917 TKS589870:TKS589917 TUO589870:TUO589917 UEK589870:UEK589917 UOG589870:UOG589917 UYC589870:UYC589917 VHY589870:VHY589917 VRU589870:VRU589917 WBQ589870:WBQ589917 WLM589870:WLM589917 WVI589870:WVI589917 A655406:A655453 IW655406:IW655453 SS655406:SS655453 ACO655406:ACO655453 AMK655406:AMK655453 AWG655406:AWG655453 BGC655406:BGC655453 BPY655406:BPY655453 BZU655406:BZU655453 CJQ655406:CJQ655453 CTM655406:CTM655453 DDI655406:DDI655453 DNE655406:DNE655453 DXA655406:DXA655453 EGW655406:EGW655453 EQS655406:EQS655453 FAO655406:FAO655453 FKK655406:FKK655453 FUG655406:FUG655453 GEC655406:GEC655453 GNY655406:GNY655453 GXU655406:GXU655453 HHQ655406:HHQ655453 HRM655406:HRM655453 IBI655406:IBI655453 ILE655406:ILE655453 IVA655406:IVA655453 JEW655406:JEW655453 JOS655406:JOS655453 JYO655406:JYO655453 KIK655406:KIK655453 KSG655406:KSG655453 LCC655406:LCC655453 LLY655406:LLY655453 LVU655406:LVU655453 MFQ655406:MFQ655453 MPM655406:MPM655453 MZI655406:MZI655453 NJE655406:NJE655453 NTA655406:NTA655453 OCW655406:OCW655453 OMS655406:OMS655453 OWO655406:OWO655453 PGK655406:PGK655453 PQG655406:PQG655453 QAC655406:QAC655453 QJY655406:QJY655453 QTU655406:QTU655453 RDQ655406:RDQ655453 RNM655406:RNM655453 RXI655406:RXI655453 SHE655406:SHE655453 SRA655406:SRA655453 TAW655406:TAW655453 TKS655406:TKS655453 TUO655406:TUO655453 UEK655406:UEK655453 UOG655406:UOG655453 UYC655406:UYC655453 VHY655406:VHY655453 VRU655406:VRU655453 WBQ655406:WBQ655453 WLM655406:WLM655453 WVI655406:WVI655453 A720942:A720989 IW720942:IW720989 SS720942:SS720989 ACO720942:ACO720989 AMK720942:AMK720989 AWG720942:AWG720989 BGC720942:BGC720989 BPY720942:BPY720989 BZU720942:BZU720989 CJQ720942:CJQ720989 CTM720942:CTM720989 DDI720942:DDI720989 DNE720942:DNE720989 DXA720942:DXA720989 EGW720942:EGW720989 EQS720942:EQS720989 FAO720942:FAO720989 FKK720942:FKK720989 FUG720942:FUG720989 GEC720942:GEC720989 GNY720942:GNY720989 GXU720942:GXU720989 HHQ720942:HHQ720989 HRM720942:HRM720989 IBI720942:IBI720989 ILE720942:ILE720989 IVA720942:IVA720989 JEW720942:JEW720989 JOS720942:JOS720989 JYO720942:JYO720989 KIK720942:KIK720989 KSG720942:KSG720989 LCC720942:LCC720989 LLY720942:LLY720989 LVU720942:LVU720989 MFQ720942:MFQ720989 MPM720942:MPM720989 MZI720942:MZI720989 NJE720942:NJE720989 NTA720942:NTA720989 OCW720942:OCW720989 OMS720942:OMS720989 OWO720942:OWO720989 PGK720942:PGK720989 PQG720942:PQG720989 QAC720942:QAC720989 QJY720942:QJY720989 QTU720942:QTU720989 RDQ720942:RDQ720989 RNM720942:RNM720989 RXI720942:RXI720989 SHE720942:SHE720989 SRA720942:SRA720989 TAW720942:TAW720989 TKS720942:TKS720989 TUO720942:TUO720989 UEK720942:UEK720989 UOG720942:UOG720989 UYC720942:UYC720989 VHY720942:VHY720989 VRU720942:VRU720989 WBQ720942:WBQ720989 WLM720942:WLM720989 WVI720942:WVI720989 A786478:A786525 IW786478:IW786525 SS786478:SS786525 ACO786478:ACO786525 AMK786478:AMK786525 AWG786478:AWG786525 BGC786478:BGC786525 BPY786478:BPY786525 BZU786478:BZU786525 CJQ786478:CJQ786525 CTM786478:CTM786525 DDI786478:DDI786525 DNE786478:DNE786525 DXA786478:DXA786525 EGW786478:EGW786525 EQS786478:EQS786525 FAO786478:FAO786525 FKK786478:FKK786525 FUG786478:FUG786525 GEC786478:GEC786525 GNY786478:GNY786525 GXU786478:GXU786525 HHQ786478:HHQ786525 HRM786478:HRM786525 IBI786478:IBI786525 ILE786478:ILE786525 IVA786478:IVA786525 JEW786478:JEW786525 JOS786478:JOS786525 JYO786478:JYO786525 KIK786478:KIK786525 KSG786478:KSG786525 LCC786478:LCC786525 LLY786478:LLY786525 LVU786478:LVU786525 MFQ786478:MFQ786525 MPM786478:MPM786525 MZI786478:MZI786525 NJE786478:NJE786525 NTA786478:NTA786525 OCW786478:OCW786525 OMS786478:OMS786525 OWO786478:OWO786525 PGK786478:PGK786525 PQG786478:PQG786525 QAC786478:QAC786525 QJY786478:QJY786525 QTU786478:QTU786525 RDQ786478:RDQ786525 RNM786478:RNM786525 RXI786478:RXI786525 SHE786478:SHE786525 SRA786478:SRA786525 TAW786478:TAW786525 TKS786478:TKS786525 TUO786478:TUO786525 UEK786478:UEK786525 UOG786478:UOG786525 UYC786478:UYC786525 VHY786478:VHY786525 VRU786478:VRU786525 WBQ786478:WBQ786525 WLM786478:WLM786525 WVI786478:WVI786525 A852014:A852061 IW852014:IW852061 SS852014:SS852061 ACO852014:ACO852061 AMK852014:AMK852061 AWG852014:AWG852061 BGC852014:BGC852061 BPY852014:BPY852061 BZU852014:BZU852061 CJQ852014:CJQ852061 CTM852014:CTM852061 DDI852014:DDI852061 DNE852014:DNE852061 DXA852014:DXA852061 EGW852014:EGW852061 EQS852014:EQS852061 FAO852014:FAO852061 FKK852014:FKK852061 FUG852014:FUG852061 GEC852014:GEC852061 GNY852014:GNY852061 GXU852014:GXU852061 HHQ852014:HHQ852061 HRM852014:HRM852061 IBI852014:IBI852061 ILE852014:ILE852061 IVA852014:IVA852061 JEW852014:JEW852061 JOS852014:JOS852061 JYO852014:JYO852061 KIK852014:KIK852061 KSG852014:KSG852061 LCC852014:LCC852061 LLY852014:LLY852061 LVU852014:LVU852061 MFQ852014:MFQ852061 MPM852014:MPM852061 MZI852014:MZI852061 NJE852014:NJE852061 NTA852014:NTA852061 OCW852014:OCW852061 OMS852014:OMS852061 OWO852014:OWO852061 PGK852014:PGK852061 PQG852014:PQG852061 QAC852014:QAC852061 QJY852014:QJY852061 QTU852014:QTU852061 RDQ852014:RDQ852061 RNM852014:RNM852061 RXI852014:RXI852061 SHE852014:SHE852061 SRA852014:SRA852061 TAW852014:TAW852061 TKS852014:TKS852061 TUO852014:TUO852061 UEK852014:UEK852061 UOG852014:UOG852061 UYC852014:UYC852061 VHY852014:VHY852061 VRU852014:VRU852061 WBQ852014:WBQ852061 WLM852014:WLM852061 WVI852014:WVI852061 A917550:A917597 IW917550:IW917597 SS917550:SS917597 ACO917550:ACO917597 AMK917550:AMK917597 AWG917550:AWG917597 BGC917550:BGC917597 BPY917550:BPY917597 BZU917550:BZU917597 CJQ917550:CJQ917597 CTM917550:CTM917597 DDI917550:DDI917597 DNE917550:DNE917597 DXA917550:DXA917597 EGW917550:EGW917597 EQS917550:EQS917597 FAO917550:FAO917597 FKK917550:FKK917597 FUG917550:FUG917597 GEC917550:GEC917597 GNY917550:GNY917597 GXU917550:GXU917597 HHQ917550:HHQ917597 HRM917550:HRM917597 IBI917550:IBI917597 ILE917550:ILE917597 IVA917550:IVA917597 JEW917550:JEW917597 JOS917550:JOS917597 JYO917550:JYO917597 KIK917550:KIK917597 KSG917550:KSG917597 LCC917550:LCC917597 LLY917550:LLY917597 LVU917550:LVU917597 MFQ917550:MFQ917597 MPM917550:MPM917597 MZI917550:MZI917597 NJE917550:NJE917597 NTA917550:NTA917597 OCW917550:OCW917597 OMS917550:OMS917597 OWO917550:OWO917597 PGK917550:PGK917597 PQG917550:PQG917597 QAC917550:QAC917597 QJY917550:QJY917597 QTU917550:QTU917597 RDQ917550:RDQ917597 RNM917550:RNM917597 RXI917550:RXI917597 SHE917550:SHE917597 SRA917550:SRA917597 TAW917550:TAW917597 TKS917550:TKS917597 TUO917550:TUO917597 UEK917550:UEK917597 UOG917550:UOG917597 UYC917550:UYC917597 VHY917550:VHY917597 VRU917550:VRU917597 WBQ917550:WBQ917597 WLM917550:WLM917597 WVI917550:WVI917597 A983086:A983133 IW983086:IW983133 SS983086:SS983133 ACO983086:ACO983133 AMK983086:AMK983133 AWG983086:AWG983133 BGC983086:BGC983133 BPY983086:BPY983133 BZU983086:BZU983133 CJQ983086:CJQ983133 CTM983086:CTM983133 DDI983086:DDI983133 DNE983086:DNE983133 DXA983086:DXA983133 EGW983086:EGW983133 EQS983086:EQS983133 FAO983086:FAO983133 FKK983086:FKK983133 FUG983086:FUG983133 GEC983086:GEC983133 GNY983086:GNY983133 GXU983086:GXU983133 HHQ983086:HHQ983133 HRM983086:HRM983133 IBI983086:IBI983133 ILE983086:ILE983133 IVA983086:IVA983133 JEW983086:JEW983133 JOS983086:JOS983133 JYO983086:JYO983133 KIK983086:KIK983133 KSG983086:KSG983133 LCC983086:LCC983133 LLY983086:LLY983133 LVU983086:LVU983133 MFQ983086:MFQ983133 MPM983086:MPM983133 MZI983086:MZI983133 NJE983086:NJE983133 NTA983086:NTA983133 OCW983086:OCW983133 OMS983086:OMS983133 OWO983086:OWO983133 PGK983086:PGK983133 PQG983086:PQG983133 QAC983086:QAC983133 QJY983086:QJY983133 QTU983086:QTU983133 RDQ983086:RDQ983133 RNM983086:RNM983133 RXI983086:RXI983133 SHE983086:SHE983133 SRA983086:SRA983133 TAW983086:TAW983133 TKS983086:TKS983133 TUO983086:TUO983133 UEK983086:UEK983133 UOG983086:UOG983133 UYC983086:UYC983133 VHY983086:VHY983133 VRU983086:VRU983133 WBQ983086:WBQ983133 WLM983086:WLM983133 WVI983086:WVI983133 A95:A119 IW95:IW119 SS95:SS119 ACO95:ACO119 AMK95:AMK119 AWG95:AWG119 BGC95:BGC119 BPY95:BPY119 BZU95:BZU119 CJQ95:CJQ119 CTM95:CTM119 DDI95:DDI119 DNE95:DNE119 DXA95:DXA119 EGW95:EGW119 EQS95:EQS119 FAO95:FAO119 FKK95:FKK119 FUG95:FUG119 GEC95:GEC119 GNY95:GNY119 GXU95:GXU119 HHQ95:HHQ119 HRM95:HRM119 IBI95:IBI119 ILE95:ILE119 IVA95:IVA119 JEW95:JEW119 JOS95:JOS119 JYO95:JYO119 KIK95:KIK119 KSG95:KSG119 LCC95:LCC119 LLY95:LLY119 LVU95:LVU119 MFQ95:MFQ119 MPM95:MPM119 MZI95:MZI119 NJE95:NJE119 NTA95:NTA119 OCW95:OCW119 OMS95:OMS119 OWO95:OWO119 PGK95:PGK119 PQG95:PQG119 QAC95:QAC119 QJY95:QJY119 QTU95:QTU119 RDQ95:RDQ119 RNM95:RNM119 RXI95:RXI119 SHE95:SHE119 SRA95:SRA119 TAW95:TAW119 TKS95:TKS119 TUO95:TUO119 UEK95:UEK119 UOG95:UOG119 UYC95:UYC119 VHY95:VHY119 VRU95:VRU119 WBQ95:WBQ119 WLM95:WLM119 WVI95:WVI119 A65631:A65655 IW65631:IW65655 SS65631:SS65655 ACO65631:ACO65655 AMK65631:AMK65655 AWG65631:AWG65655 BGC65631:BGC65655 BPY65631:BPY65655 BZU65631:BZU65655 CJQ65631:CJQ65655 CTM65631:CTM65655 DDI65631:DDI65655 DNE65631:DNE65655 DXA65631:DXA65655 EGW65631:EGW65655 EQS65631:EQS65655 FAO65631:FAO65655 FKK65631:FKK65655 FUG65631:FUG65655 GEC65631:GEC65655 GNY65631:GNY65655 GXU65631:GXU65655 HHQ65631:HHQ65655 HRM65631:HRM65655 IBI65631:IBI65655 ILE65631:ILE65655 IVA65631:IVA65655 JEW65631:JEW65655 JOS65631:JOS65655 JYO65631:JYO65655 KIK65631:KIK65655 KSG65631:KSG65655 LCC65631:LCC65655 LLY65631:LLY65655 LVU65631:LVU65655 MFQ65631:MFQ65655 MPM65631:MPM65655 MZI65631:MZI65655 NJE65631:NJE65655 NTA65631:NTA65655 OCW65631:OCW65655 OMS65631:OMS65655 OWO65631:OWO65655 PGK65631:PGK65655 PQG65631:PQG65655 QAC65631:QAC65655 QJY65631:QJY65655 QTU65631:QTU65655 RDQ65631:RDQ65655 RNM65631:RNM65655 RXI65631:RXI65655 SHE65631:SHE65655 SRA65631:SRA65655 TAW65631:TAW65655 TKS65631:TKS65655 TUO65631:TUO65655 UEK65631:UEK65655 UOG65631:UOG65655 UYC65631:UYC65655 VHY65631:VHY65655 VRU65631:VRU65655 WBQ65631:WBQ65655 WLM65631:WLM65655 WVI65631:WVI65655 A131167:A131191 IW131167:IW131191 SS131167:SS131191 ACO131167:ACO131191 AMK131167:AMK131191 AWG131167:AWG131191 BGC131167:BGC131191 BPY131167:BPY131191 BZU131167:BZU131191 CJQ131167:CJQ131191 CTM131167:CTM131191 DDI131167:DDI131191 DNE131167:DNE131191 DXA131167:DXA131191 EGW131167:EGW131191 EQS131167:EQS131191 FAO131167:FAO131191 FKK131167:FKK131191 FUG131167:FUG131191 GEC131167:GEC131191 GNY131167:GNY131191 GXU131167:GXU131191 HHQ131167:HHQ131191 HRM131167:HRM131191 IBI131167:IBI131191 ILE131167:ILE131191 IVA131167:IVA131191 JEW131167:JEW131191 JOS131167:JOS131191 JYO131167:JYO131191 KIK131167:KIK131191 KSG131167:KSG131191 LCC131167:LCC131191 LLY131167:LLY131191 LVU131167:LVU131191 MFQ131167:MFQ131191 MPM131167:MPM131191 MZI131167:MZI131191 NJE131167:NJE131191 NTA131167:NTA131191 OCW131167:OCW131191 OMS131167:OMS131191 OWO131167:OWO131191 PGK131167:PGK131191 PQG131167:PQG131191 QAC131167:QAC131191 QJY131167:QJY131191 QTU131167:QTU131191 RDQ131167:RDQ131191 RNM131167:RNM131191 RXI131167:RXI131191 SHE131167:SHE131191 SRA131167:SRA131191 TAW131167:TAW131191 TKS131167:TKS131191 TUO131167:TUO131191 UEK131167:UEK131191 UOG131167:UOG131191 UYC131167:UYC131191 VHY131167:VHY131191 VRU131167:VRU131191 WBQ131167:WBQ131191 WLM131167:WLM131191 WVI131167:WVI131191 A196703:A196727 IW196703:IW196727 SS196703:SS196727 ACO196703:ACO196727 AMK196703:AMK196727 AWG196703:AWG196727 BGC196703:BGC196727 BPY196703:BPY196727 BZU196703:BZU196727 CJQ196703:CJQ196727 CTM196703:CTM196727 DDI196703:DDI196727 DNE196703:DNE196727 DXA196703:DXA196727 EGW196703:EGW196727 EQS196703:EQS196727 FAO196703:FAO196727 FKK196703:FKK196727 FUG196703:FUG196727 GEC196703:GEC196727 GNY196703:GNY196727 GXU196703:GXU196727 HHQ196703:HHQ196727 HRM196703:HRM196727 IBI196703:IBI196727 ILE196703:ILE196727 IVA196703:IVA196727 JEW196703:JEW196727 JOS196703:JOS196727 JYO196703:JYO196727 KIK196703:KIK196727 KSG196703:KSG196727 LCC196703:LCC196727 LLY196703:LLY196727 LVU196703:LVU196727 MFQ196703:MFQ196727 MPM196703:MPM196727 MZI196703:MZI196727 NJE196703:NJE196727 NTA196703:NTA196727 OCW196703:OCW196727 OMS196703:OMS196727 OWO196703:OWO196727 PGK196703:PGK196727 PQG196703:PQG196727 QAC196703:QAC196727 QJY196703:QJY196727 QTU196703:QTU196727 RDQ196703:RDQ196727 RNM196703:RNM196727 RXI196703:RXI196727 SHE196703:SHE196727 SRA196703:SRA196727 TAW196703:TAW196727 TKS196703:TKS196727 TUO196703:TUO196727 UEK196703:UEK196727 UOG196703:UOG196727 UYC196703:UYC196727 VHY196703:VHY196727 VRU196703:VRU196727 WBQ196703:WBQ196727 WLM196703:WLM196727 WVI196703:WVI196727 A262239:A262263 IW262239:IW262263 SS262239:SS262263 ACO262239:ACO262263 AMK262239:AMK262263 AWG262239:AWG262263 BGC262239:BGC262263 BPY262239:BPY262263 BZU262239:BZU262263 CJQ262239:CJQ262263 CTM262239:CTM262263 DDI262239:DDI262263 DNE262239:DNE262263 DXA262239:DXA262263 EGW262239:EGW262263 EQS262239:EQS262263 FAO262239:FAO262263 FKK262239:FKK262263 FUG262239:FUG262263 GEC262239:GEC262263 GNY262239:GNY262263 GXU262239:GXU262263 HHQ262239:HHQ262263 HRM262239:HRM262263 IBI262239:IBI262263 ILE262239:ILE262263 IVA262239:IVA262263 JEW262239:JEW262263 JOS262239:JOS262263 JYO262239:JYO262263 KIK262239:KIK262263 KSG262239:KSG262263 LCC262239:LCC262263 LLY262239:LLY262263 LVU262239:LVU262263 MFQ262239:MFQ262263 MPM262239:MPM262263 MZI262239:MZI262263 NJE262239:NJE262263 NTA262239:NTA262263 OCW262239:OCW262263 OMS262239:OMS262263 OWO262239:OWO262263 PGK262239:PGK262263 PQG262239:PQG262263 QAC262239:QAC262263 QJY262239:QJY262263 QTU262239:QTU262263 RDQ262239:RDQ262263 RNM262239:RNM262263 RXI262239:RXI262263 SHE262239:SHE262263 SRA262239:SRA262263 TAW262239:TAW262263 TKS262239:TKS262263 TUO262239:TUO262263 UEK262239:UEK262263 UOG262239:UOG262263 UYC262239:UYC262263 VHY262239:VHY262263 VRU262239:VRU262263 WBQ262239:WBQ262263 WLM262239:WLM262263 WVI262239:WVI262263 A327775:A327799 IW327775:IW327799 SS327775:SS327799 ACO327775:ACO327799 AMK327775:AMK327799 AWG327775:AWG327799 BGC327775:BGC327799 BPY327775:BPY327799 BZU327775:BZU327799 CJQ327775:CJQ327799 CTM327775:CTM327799 DDI327775:DDI327799 DNE327775:DNE327799 DXA327775:DXA327799 EGW327775:EGW327799 EQS327775:EQS327799 FAO327775:FAO327799 FKK327775:FKK327799 FUG327775:FUG327799 GEC327775:GEC327799 GNY327775:GNY327799 GXU327775:GXU327799 HHQ327775:HHQ327799 HRM327775:HRM327799 IBI327775:IBI327799 ILE327775:ILE327799 IVA327775:IVA327799 JEW327775:JEW327799 JOS327775:JOS327799 JYO327775:JYO327799 KIK327775:KIK327799 KSG327775:KSG327799 LCC327775:LCC327799 LLY327775:LLY327799 LVU327775:LVU327799 MFQ327775:MFQ327799 MPM327775:MPM327799 MZI327775:MZI327799 NJE327775:NJE327799 NTA327775:NTA327799 OCW327775:OCW327799 OMS327775:OMS327799 OWO327775:OWO327799 PGK327775:PGK327799 PQG327775:PQG327799 QAC327775:QAC327799 QJY327775:QJY327799 QTU327775:QTU327799 RDQ327775:RDQ327799 RNM327775:RNM327799 RXI327775:RXI327799 SHE327775:SHE327799 SRA327775:SRA327799 TAW327775:TAW327799 TKS327775:TKS327799 TUO327775:TUO327799 UEK327775:UEK327799 UOG327775:UOG327799 UYC327775:UYC327799 VHY327775:VHY327799 VRU327775:VRU327799 WBQ327775:WBQ327799 WLM327775:WLM327799 WVI327775:WVI327799 A393311:A393335 IW393311:IW393335 SS393311:SS393335 ACO393311:ACO393335 AMK393311:AMK393335 AWG393311:AWG393335 BGC393311:BGC393335 BPY393311:BPY393335 BZU393311:BZU393335 CJQ393311:CJQ393335 CTM393311:CTM393335 DDI393311:DDI393335 DNE393311:DNE393335 DXA393311:DXA393335 EGW393311:EGW393335 EQS393311:EQS393335 FAO393311:FAO393335 FKK393311:FKK393335 FUG393311:FUG393335 GEC393311:GEC393335 GNY393311:GNY393335 GXU393311:GXU393335 HHQ393311:HHQ393335 HRM393311:HRM393335 IBI393311:IBI393335 ILE393311:ILE393335 IVA393311:IVA393335 JEW393311:JEW393335 JOS393311:JOS393335 JYO393311:JYO393335 KIK393311:KIK393335 KSG393311:KSG393335 LCC393311:LCC393335 LLY393311:LLY393335 LVU393311:LVU393335 MFQ393311:MFQ393335 MPM393311:MPM393335 MZI393311:MZI393335 NJE393311:NJE393335 NTA393311:NTA393335 OCW393311:OCW393335 OMS393311:OMS393335 OWO393311:OWO393335 PGK393311:PGK393335 PQG393311:PQG393335 QAC393311:QAC393335 QJY393311:QJY393335 QTU393311:QTU393335 RDQ393311:RDQ393335 RNM393311:RNM393335 RXI393311:RXI393335 SHE393311:SHE393335 SRA393311:SRA393335 TAW393311:TAW393335 TKS393311:TKS393335 TUO393311:TUO393335 UEK393311:UEK393335 UOG393311:UOG393335 UYC393311:UYC393335 VHY393311:VHY393335 VRU393311:VRU393335 WBQ393311:WBQ393335 WLM393311:WLM393335 WVI393311:WVI393335 A458847:A458871 IW458847:IW458871 SS458847:SS458871 ACO458847:ACO458871 AMK458847:AMK458871 AWG458847:AWG458871 BGC458847:BGC458871 BPY458847:BPY458871 BZU458847:BZU458871 CJQ458847:CJQ458871 CTM458847:CTM458871 DDI458847:DDI458871 DNE458847:DNE458871 DXA458847:DXA458871 EGW458847:EGW458871 EQS458847:EQS458871 FAO458847:FAO458871 FKK458847:FKK458871 FUG458847:FUG458871 GEC458847:GEC458871 GNY458847:GNY458871 GXU458847:GXU458871 HHQ458847:HHQ458871 HRM458847:HRM458871 IBI458847:IBI458871 ILE458847:ILE458871 IVA458847:IVA458871 JEW458847:JEW458871 JOS458847:JOS458871 JYO458847:JYO458871 KIK458847:KIK458871 KSG458847:KSG458871 LCC458847:LCC458871 LLY458847:LLY458871 LVU458847:LVU458871 MFQ458847:MFQ458871 MPM458847:MPM458871 MZI458847:MZI458871 NJE458847:NJE458871 NTA458847:NTA458871 OCW458847:OCW458871 OMS458847:OMS458871 OWO458847:OWO458871 PGK458847:PGK458871 PQG458847:PQG458871 QAC458847:QAC458871 QJY458847:QJY458871 QTU458847:QTU458871 RDQ458847:RDQ458871 RNM458847:RNM458871 RXI458847:RXI458871 SHE458847:SHE458871 SRA458847:SRA458871 TAW458847:TAW458871 TKS458847:TKS458871 TUO458847:TUO458871 UEK458847:UEK458871 UOG458847:UOG458871 UYC458847:UYC458871 VHY458847:VHY458871 VRU458847:VRU458871 WBQ458847:WBQ458871 WLM458847:WLM458871 WVI458847:WVI458871 A524383:A524407 IW524383:IW524407 SS524383:SS524407 ACO524383:ACO524407 AMK524383:AMK524407 AWG524383:AWG524407 BGC524383:BGC524407 BPY524383:BPY524407 BZU524383:BZU524407 CJQ524383:CJQ524407 CTM524383:CTM524407 DDI524383:DDI524407 DNE524383:DNE524407 DXA524383:DXA524407 EGW524383:EGW524407 EQS524383:EQS524407 FAO524383:FAO524407 FKK524383:FKK524407 FUG524383:FUG524407 GEC524383:GEC524407 GNY524383:GNY524407 GXU524383:GXU524407 HHQ524383:HHQ524407 HRM524383:HRM524407 IBI524383:IBI524407 ILE524383:ILE524407 IVA524383:IVA524407 JEW524383:JEW524407 JOS524383:JOS524407 JYO524383:JYO524407 KIK524383:KIK524407 KSG524383:KSG524407 LCC524383:LCC524407 LLY524383:LLY524407 LVU524383:LVU524407 MFQ524383:MFQ524407 MPM524383:MPM524407 MZI524383:MZI524407 NJE524383:NJE524407 NTA524383:NTA524407 OCW524383:OCW524407 OMS524383:OMS524407 OWO524383:OWO524407 PGK524383:PGK524407 PQG524383:PQG524407 QAC524383:QAC524407 QJY524383:QJY524407 QTU524383:QTU524407 RDQ524383:RDQ524407 RNM524383:RNM524407 RXI524383:RXI524407 SHE524383:SHE524407 SRA524383:SRA524407 TAW524383:TAW524407 TKS524383:TKS524407 TUO524383:TUO524407 UEK524383:UEK524407 UOG524383:UOG524407 UYC524383:UYC524407 VHY524383:VHY524407 VRU524383:VRU524407 WBQ524383:WBQ524407 WLM524383:WLM524407 WVI524383:WVI524407 A589919:A589943 IW589919:IW589943 SS589919:SS589943 ACO589919:ACO589943 AMK589919:AMK589943 AWG589919:AWG589943 BGC589919:BGC589943 BPY589919:BPY589943 BZU589919:BZU589943 CJQ589919:CJQ589943 CTM589919:CTM589943 DDI589919:DDI589943 DNE589919:DNE589943 DXA589919:DXA589943 EGW589919:EGW589943 EQS589919:EQS589943 FAO589919:FAO589943 FKK589919:FKK589943 FUG589919:FUG589943 GEC589919:GEC589943 GNY589919:GNY589943 GXU589919:GXU589943 HHQ589919:HHQ589943 HRM589919:HRM589943 IBI589919:IBI589943 ILE589919:ILE589943 IVA589919:IVA589943 JEW589919:JEW589943 JOS589919:JOS589943 JYO589919:JYO589943 KIK589919:KIK589943 KSG589919:KSG589943 LCC589919:LCC589943 LLY589919:LLY589943 LVU589919:LVU589943 MFQ589919:MFQ589943 MPM589919:MPM589943 MZI589919:MZI589943 NJE589919:NJE589943 NTA589919:NTA589943 OCW589919:OCW589943 OMS589919:OMS589943 OWO589919:OWO589943 PGK589919:PGK589943 PQG589919:PQG589943 QAC589919:QAC589943 QJY589919:QJY589943 QTU589919:QTU589943 RDQ589919:RDQ589943 RNM589919:RNM589943 RXI589919:RXI589943 SHE589919:SHE589943 SRA589919:SRA589943 TAW589919:TAW589943 TKS589919:TKS589943 TUO589919:TUO589943 UEK589919:UEK589943 UOG589919:UOG589943 UYC589919:UYC589943 VHY589919:VHY589943 VRU589919:VRU589943 WBQ589919:WBQ589943 WLM589919:WLM589943 WVI589919:WVI589943 A655455:A655479 IW655455:IW655479 SS655455:SS655479 ACO655455:ACO655479 AMK655455:AMK655479 AWG655455:AWG655479 BGC655455:BGC655479 BPY655455:BPY655479 BZU655455:BZU655479 CJQ655455:CJQ655479 CTM655455:CTM655479 DDI655455:DDI655479 DNE655455:DNE655479 DXA655455:DXA655479 EGW655455:EGW655479 EQS655455:EQS655479 FAO655455:FAO655479 FKK655455:FKK655479 FUG655455:FUG655479 GEC655455:GEC655479 GNY655455:GNY655479 GXU655455:GXU655479 HHQ655455:HHQ655479 HRM655455:HRM655479 IBI655455:IBI655479 ILE655455:ILE655479 IVA655455:IVA655479 JEW655455:JEW655479 JOS655455:JOS655479 JYO655455:JYO655479 KIK655455:KIK655479 KSG655455:KSG655479 LCC655455:LCC655479 LLY655455:LLY655479 LVU655455:LVU655479 MFQ655455:MFQ655479 MPM655455:MPM655479 MZI655455:MZI655479 NJE655455:NJE655479 NTA655455:NTA655479 OCW655455:OCW655479 OMS655455:OMS655479 OWO655455:OWO655479 PGK655455:PGK655479 PQG655455:PQG655479 QAC655455:QAC655479 QJY655455:QJY655479 QTU655455:QTU655479 RDQ655455:RDQ655479 RNM655455:RNM655479 RXI655455:RXI655479 SHE655455:SHE655479 SRA655455:SRA655479 TAW655455:TAW655479 TKS655455:TKS655479 TUO655455:TUO655479 UEK655455:UEK655479 UOG655455:UOG655479 UYC655455:UYC655479 VHY655455:VHY655479 VRU655455:VRU655479 WBQ655455:WBQ655479 WLM655455:WLM655479 WVI655455:WVI655479 A720991:A721015 IW720991:IW721015 SS720991:SS721015 ACO720991:ACO721015 AMK720991:AMK721015 AWG720991:AWG721015 BGC720991:BGC721015 BPY720991:BPY721015 BZU720991:BZU721015 CJQ720991:CJQ721015 CTM720991:CTM721015 DDI720991:DDI721015 DNE720991:DNE721015 DXA720991:DXA721015 EGW720991:EGW721015 EQS720991:EQS721015 FAO720991:FAO721015 FKK720991:FKK721015 FUG720991:FUG721015 GEC720991:GEC721015 GNY720991:GNY721015 GXU720991:GXU721015 HHQ720991:HHQ721015 HRM720991:HRM721015 IBI720991:IBI721015 ILE720991:ILE721015 IVA720991:IVA721015 JEW720991:JEW721015 JOS720991:JOS721015 JYO720991:JYO721015 KIK720991:KIK721015 KSG720991:KSG721015 LCC720991:LCC721015 LLY720991:LLY721015 LVU720991:LVU721015 MFQ720991:MFQ721015 MPM720991:MPM721015 MZI720991:MZI721015 NJE720991:NJE721015 NTA720991:NTA721015 OCW720991:OCW721015 OMS720991:OMS721015 OWO720991:OWO721015 PGK720991:PGK721015 PQG720991:PQG721015 QAC720991:QAC721015 QJY720991:QJY721015 QTU720991:QTU721015 RDQ720991:RDQ721015 RNM720991:RNM721015 RXI720991:RXI721015 SHE720991:SHE721015 SRA720991:SRA721015 TAW720991:TAW721015 TKS720991:TKS721015 TUO720991:TUO721015 UEK720991:UEK721015 UOG720991:UOG721015 UYC720991:UYC721015 VHY720991:VHY721015 VRU720991:VRU721015 WBQ720991:WBQ721015 WLM720991:WLM721015 WVI720991:WVI721015 A786527:A786551 IW786527:IW786551 SS786527:SS786551 ACO786527:ACO786551 AMK786527:AMK786551 AWG786527:AWG786551 BGC786527:BGC786551 BPY786527:BPY786551 BZU786527:BZU786551 CJQ786527:CJQ786551 CTM786527:CTM786551 DDI786527:DDI786551 DNE786527:DNE786551 DXA786527:DXA786551 EGW786527:EGW786551 EQS786527:EQS786551 FAO786527:FAO786551 FKK786527:FKK786551 FUG786527:FUG786551 GEC786527:GEC786551 GNY786527:GNY786551 GXU786527:GXU786551 HHQ786527:HHQ786551 HRM786527:HRM786551 IBI786527:IBI786551 ILE786527:ILE786551 IVA786527:IVA786551 JEW786527:JEW786551 JOS786527:JOS786551 JYO786527:JYO786551 KIK786527:KIK786551 KSG786527:KSG786551 LCC786527:LCC786551 LLY786527:LLY786551 LVU786527:LVU786551 MFQ786527:MFQ786551 MPM786527:MPM786551 MZI786527:MZI786551 NJE786527:NJE786551 NTA786527:NTA786551 OCW786527:OCW786551 OMS786527:OMS786551 OWO786527:OWO786551 PGK786527:PGK786551 PQG786527:PQG786551 QAC786527:QAC786551 QJY786527:QJY786551 QTU786527:QTU786551 RDQ786527:RDQ786551 RNM786527:RNM786551 RXI786527:RXI786551 SHE786527:SHE786551 SRA786527:SRA786551 TAW786527:TAW786551 TKS786527:TKS786551 TUO786527:TUO786551 UEK786527:UEK786551 UOG786527:UOG786551 UYC786527:UYC786551 VHY786527:VHY786551 VRU786527:VRU786551 WBQ786527:WBQ786551 WLM786527:WLM786551 WVI786527:WVI786551 A852063:A852087 IW852063:IW852087 SS852063:SS852087 ACO852063:ACO852087 AMK852063:AMK852087 AWG852063:AWG852087 BGC852063:BGC852087 BPY852063:BPY852087 BZU852063:BZU852087 CJQ852063:CJQ852087 CTM852063:CTM852087 DDI852063:DDI852087 DNE852063:DNE852087 DXA852063:DXA852087 EGW852063:EGW852087 EQS852063:EQS852087 FAO852063:FAO852087 FKK852063:FKK852087 FUG852063:FUG852087 GEC852063:GEC852087 GNY852063:GNY852087 GXU852063:GXU852087 HHQ852063:HHQ852087 HRM852063:HRM852087 IBI852063:IBI852087 ILE852063:ILE852087 IVA852063:IVA852087 JEW852063:JEW852087 JOS852063:JOS852087 JYO852063:JYO852087 KIK852063:KIK852087 KSG852063:KSG852087 LCC852063:LCC852087 LLY852063:LLY852087 LVU852063:LVU852087 MFQ852063:MFQ852087 MPM852063:MPM852087 MZI852063:MZI852087 NJE852063:NJE852087 NTA852063:NTA852087 OCW852063:OCW852087 OMS852063:OMS852087 OWO852063:OWO852087 PGK852063:PGK852087 PQG852063:PQG852087 QAC852063:QAC852087 QJY852063:QJY852087 QTU852063:QTU852087 RDQ852063:RDQ852087 RNM852063:RNM852087 RXI852063:RXI852087 SHE852063:SHE852087 SRA852063:SRA852087 TAW852063:TAW852087 TKS852063:TKS852087 TUO852063:TUO852087 UEK852063:UEK852087 UOG852063:UOG852087 UYC852063:UYC852087 VHY852063:VHY852087 VRU852063:VRU852087 WBQ852063:WBQ852087 WLM852063:WLM852087 WVI852063:WVI852087 A917599:A917623 IW917599:IW917623 SS917599:SS917623 ACO917599:ACO917623 AMK917599:AMK917623 AWG917599:AWG917623 BGC917599:BGC917623 BPY917599:BPY917623 BZU917599:BZU917623 CJQ917599:CJQ917623 CTM917599:CTM917623 DDI917599:DDI917623 DNE917599:DNE917623 DXA917599:DXA917623 EGW917599:EGW917623 EQS917599:EQS917623 FAO917599:FAO917623 FKK917599:FKK917623 FUG917599:FUG917623 GEC917599:GEC917623 GNY917599:GNY917623 GXU917599:GXU917623 HHQ917599:HHQ917623 HRM917599:HRM917623 IBI917599:IBI917623 ILE917599:ILE917623 IVA917599:IVA917623 JEW917599:JEW917623 JOS917599:JOS917623 JYO917599:JYO917623 KIK917599:KIK917623 KSG917599:KSG917623 LCC917599:LCC917623 LLY917599:LLY917623 LVU917599:LVU917623 MFQ917599:MFQ917623 MPM917599:MPM917623 MZI917599:MZI917623 NJE917599:NJE917623 NTA917599:NTA917623 OCW917599:OCW917623 OMS917599:OMS917623 OWO917599:OWO917623 PGK917599:PGK917623 PQG917599:PQG917623 QAC917599:QAC917623 QJY917599:QJY917623 QTU917599:QTU917623 RDQ917599:RDQ917623 RNM917599:RNM917623 RXI917599:RXI917623 SHE917599:SHE917623 SRA917599:SRA917623 TAW917599:TAW917623 TKS917599:TKS917623 TUO917599:TUO917623 UEK917599:UEK917623 UOG917599:UOG917623 UYC917599:UYC917623 VHY917599:VHY917623 VRU917599:VRU917623 WBQ917599:WBQ917623 WLM917599:WLM917623 WVI917599:WVI917623 A983135:A983159 IW983135:IW983159 SS983135:SS983159 ACO983135:ACO983159 AMK983135:AMK983159 AWG983135:AWG983159 BGC983135:BGC983159 BPY983135:BPY983159 BZU983135:BZU983159 CJQ983135:CJQ983159 CTM983135:CTM983159 DDI983135:DDI983159 DNE983135:DNE983159 DXA983135:DXA983159 EGW983135:EGW983159 EQS983135:EQS983159 FAO983135:FAO983159 FKK983135:FKK983159 FUG983135:FUG983159 GEC983135:GEC983159 GNY983135:GNY983159 GXU983135:GXU983159 HHQ983135:HHQ983159 HRM983135:HRM983159 IBI983135:IBI983159 ILE983135:ILE983159 IVA983135:IVA983159 JEW983135:JEW983159 JOS983135:JOS983159 JYO983135:JYO983159 KIK983135:KIK983159 KSG983135:KSG983159 LCC983135:LCC983159 LLY983135:LLY983159 LVU983135:LVU983159 MFQ983135:MFQ983159 MPM983135:MPM983159 MZI983135:MZI983159 NJE983135:NJE983159 NTA983135:NTA983159 OCW983135:OCW983159 OMS983135:OMS983159 OWO983135:OWO983159 PGK983135:PGK983159 PQG983135:PQG983159 QAC983135:QAC983159 QJY983135:QJY983159 QTU983135:QTU983159 RDQ983135:RDQ983159 RNM983135:RNM983159 RXI983135:RXI983159 SHE983135:SHE983159 SRA983135:SRA983159 TAW983135:TAW983159 TKS983135:TKS983159 TUO983135:TUO983159 UEK983135:UEK983159 UOG983135:UOG983159 UYC983135:UYC983159 VHY983135:VHY983159 VRU983135:VRU983159 WBQ983135:WBQ983159 WLM983135:WLM983159 WVI983135:WVI983159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39"/>
  <sheetViews>
    <sheetView workbookViewId="0">
      <selection activeCell="C18" sqref="C18:E18"/>
    </sheetView>
  </sheetViews>
  <sheetFormatPr baseColWidth="10" defaultRowHeight="12.75" x14ac:dyDescent="0.2"/>
  <cols>
    <col min="1" max="1" width="35.42578125" style="263" customWidth="1"/>
    <col min="2" max="2" width="23.5703125" style="263" customWidth="1"/>
    <col min="3" max="3" width="15" style="263" customWidth="1"/>
    <col min="4" max="4" width="15.7109375" style="263" customWidth="1"/>
    <col min="5" max="5" width="13.42578125" style="263" customWidth="1"/>
    <col min="6" max="6" width="13.5703125" style="263" customWidth="1"/>
    <col min="7" max="7" width="14.7109375" style="263" customWidth="1"/>
    <col min="8" max="8" width="13.85546875" style="263" customWidth="1"/>
    <col min="9" max="9" width="12.5703125" style="263" customWidth="1"/>
    <col min="10" max="10" width="11.85546875" style="263" customWidth="1"/>
    <col min="11" max="11" width="10.28515625" style="263" customWidth="1"/>
    <col min="12" max="12" width="9.28515625" style="263" customWidth="1"/>
    <col min="13" max="13" width="9.42578125" style="263" customWidth="1"/>
    <col min="14" max="14" width="9.140625" style="263" customWidth="1"/>
    <col min="15" max="15" width="9.28515625" style="79" customWidth="1"/>
    <col min="16" max="16" width="9.42578125" style="79" customWidth="1"/>
    <col min="17" max="17" width="9.7109375" style="79" customWidth="1"/>
    <col min="18" max="18" width="9.5703125" style="79" customWidth="1"/>
    <col min="19" max="19" width="9.28515625" style="79" customWidth="1"/>
    <col min="20" max="20" width="8.5703125" style="79" customWidth="1"/>
    <col min="21" max="21" width="8.85546875" style="79" customWidth="1"/>
    <col min="22" max="22" width="9.7109375" style="79" customWidth="1"/>
    <col min="23" max="23" width="8.7109375" style="79" customWidth="1"/>
    <col min="24" max="24" width="13.5703125" style="79" customWidth="1"/>
    <col min="25" max="25" width="16.28515625" style="79" customWidth="1"/>
    <col min="26" max="43" width="9.42578125" style="79" customWidth="1"/>
    <col min="44" max="47" width="10.28515625" style="79" customWidth="1"/>
    <col min="48" max="48" width="9.140625" style="79" customWidth="1"/>
    <col min="49" max="49" width="11.42578125" style="80" hidden="1" customWidth="1"/>
    <col min="50" max="67" width="11.42578125" style="79" hidden="1" customWidth="1"/>
    <col min="68" max="68" width="11.42578125" style="80" hidden="1" customWidth="1"/>
    <col min="69" max="78" width="11.42578125" style="79" customWidth="1"/>
    <col min="79" max="83" width="10.28515625" style="79" customWidth="1"/>
    <col min="84" max="92" width="9.42578125" style="79" customWidth="1"/>
    <col min="93" max="256" width="11.42578125" style="79"/>
    <col min="257" max="257" width="35.42578125" style="79" customWidth="1"/>
    <col min="258" max="258" width="23.5703125" style="79" customWidth="1"/>
    <col min="259" max="259" width="15" style="79" customWidth="1"/>
    <col min="260" max="260" width="15.7109375" style="79" customWidth="1"/>
    <col min="261" max="261" width="13.42578125" style="79" customWidth="1"/>
    <col min="262" max="262" width="13.5703125" style="79" customWidth="1"/>
    <col min="263" max="263" width="14.7109375" style="79" customWidth="1"/>
    <col min="264" max="264" width="13.85546875" style="79" customWidth="1"/>
    <col min="265" max="265" width="12.5703125" style="79" customWidth="1"/>
    <col min="266" max="266" width="11.85546875" style="79" customWidth="1"/>
    <col min="267" max="267" width="10.28515625" style="79" customWidth="1"/>
    <col min="268" max="268" width="9.28515625" style="79" customWidth="1"/>
    <col min="269" max="269" width="9.42578125" style="79" customWidth="1"/>
    <col min="270" max="270" width="9.140625" style="79" customWidth="1"/>
    <col min="271" max="271" width="9.28515625" style="79" customWidth="1"/>
    <col min="272" max="272" width="9.42578125" style="79" customWidth="1"/>
    <col min="273" max="273" width="9.7109375" style="79" customWidth="1"/>
    <col min="274" max="274" width="9.5703125" style="79" customWidth="1"/>
    <col min="275" max="275" width="9.28515625" style="79" customWidth="1"/>
    <col min="276" max="276" width="8.5703125" style="79" customWidth="1"/>
    <col min="277" max="277" width="8.85546875" style="79" customWidth="1"/>
    <col min="278" max="278" width="9.7109375" style="79" customWidth="1"/>
    <col min="279" max="279" width="8.7109375" style="79" customWidth="1"/>
    <col min="280" max="280" width="13.5703125" style="79" customWidth="1"/>
    <col min="281" max="281" width="16.28515625" style="79" customWidth="1"/>
    <col min="282" max="299" width="9.42578125" style="79" customWidth="1"/>
    <col min="300" max="303" width="10.28515625" style="79" customWidth="1"/>
    <col min="304" max="304" width="9.140625" style="79" customWidth="1"/>
    <col min="305" max="324" width="0" style="79" hidden="1" customWidth="1"/>
    <col min="325" max="334" width="11.42578125" style="79" customWidth="1"/>
    <col min="335" max="339" width="10.28515625" style="79" customWidth="1"/>
    <col min="340" max="348" width="9.42578125" style="79" customWidth="1"/>
    <col min="349" max="512" width="11.42578125" style="79"/>
    <col min="513" max="513" width="35.42578125" style="79" customWidth="1"/>
    <col min="514" max="514" width="23.5703125" style="79" customWidth="1"/>
    <col min="515" max="515" width="15" style="79" customWidth="1"/>
    <col min="516" max="516" width="15.7109375" style="79" customWidth="1"/>
    <col min="517" max="517" width="13.42578125" style="79" customWidth="1"/>
    <col min="518" max="518" width="13.5703125" style="79" customWidth="1"/>
    <col min="519" max="519" width="14.7109375" style="79" customWidth="1"/>
    <col min="520" max="520" width="13.85546875" style="79" customWidth="1"/>
    <col min="521" max="521" width="12.5703125" style="79" customWidth="1"/>
    <col min="522" max="522" width="11.85546875" style="79" customWidth="1"/>
    <col min="523" max="523" width="10.28515625" style="79" customWidth="1"/>
    <col min="524" max="524" width="9.28515625" style="79" customWidth="1"/>
    <col min="525" max="525" width="9.42578125" style="79" customWidth="1"/>
    <col min="526" max="526" width="9.140625" style="79" customWidth="1"/>
    <col min="527" max="527" width="9.28515625" style="79" customWidth="1"/>
    <col min="528" max="528" width="9.42578125" style="79" customWidth="1"/>
    <col min="529" max="529" width="9.7109375" style="79" customWidth="1"/>
    <col min="530" max="530" width="9.5703125" style="79" customWidth="1"/>
    <col min="531" max="531" width="9.28515625" style="79" customWidth="1"/>
    <col min="532" max="532" width="8.5703125" style="79" customWidth="1"/>
    <col min="533" max="533" width="8.85546875" style="79" customWidth="1"/>
    <col min="534" max="534" width="9.7109375" style="79" customWidth="1"/>
    <col min="535" max="535" width="8.7109375" style="79" customWidth="1"/>
    <col min="536" max="536" width="13.5703125" style="79" customWidth="1"/>
    <col min="537" max="537" width="16.28515625" style="79" customWidth="1"/>
    <col min="538" max="555" width="9.42578125" style="79" customWidth="1"/>
    <col min="556" max="559" width="10.28515625" style="79" customWidth="1"/>
    <col min="560" max="560" width="9.140625" style="79" customWidth="1"/>
    <col min="561" max="580" width="0" style="79" hidden="1" customWidth="1"/>
    <col min="581" max="590" width="11.42578125" style="79" customWidth="1"/>
    <col min="591" max="595" width="10.28515625" style="79" customWidth="1"/>
    <col min="596" max="604" width="9.42578125" style="79" customWidth="1"/>
    <col min="605" max="768" width="11.42578125" style="79"/>
    <col min="769" max="769" width="35.42578125" style="79" customWidth="1"/>
    <col min="770" max="770" width="23.5703125" style="79" customWidth="1"/>
    <col min="771" max="771" width="15" style="79" customWidth="1"/>
    <col min="772" max="772" width="15.7109375" style="79" customWidth="1"/>
    <col min="773" max="773" width="13.42578125" style="79" customWidth="1"/>
    <col min="774" max="774" width="13.5703125" style="79" customWidth="1"/>
    <col min="775" max="775" width="14.7109375" style="79" customWidth="1"/>
    <col min="776" max="776" width="13.85546875" style="79" customWidth="1"/>
    <col min="777" max="777" width="12.5703125" style="79" customWidth="1"/>
    <col min="778" max="778" width="11.85546875" style="79" customWidth="1"/>
    <col min="779" max="779" width="10.28515625" style="79" customWidth="1"/>
    <col min="780" max="780" width="9.28515625" style="79" customWidth="1"/>
    <col min="781" max="781" width="9.42578125" style="79" customWidth="1"/>
    <col min="782" max="782" width="9.140625" style="79" customWidth="1"/>
    <col min="783" max="783" width="9.28515625" style="79" customWidth="1"/>
    <col min="784" max="784" width="9.42578125" style="79" customWidth="1"/>
    <col min="785" max="785" width="9.7109375" style="79" customWidth="1"/>
    <col min="786" max="786" width="9.5703125" style="79" customWidth="1"/>
    <col min="787" max="787" width="9.28515625" style="79" customWidth="1"/>
    <col min="788" max="788" width="8.5703125" style="79" customWidth="1"/>
    <col min="789" max="789" width="8.85546875" style="79" customWidth="1"/>
    <col min="790" max="790" width="9.7109375" style="79" customWidth="1"/>
    <col min="791" max="791" width="8.7109375" style="79" customWidth="1"/>
    <col min="792" max="792" width="13.5703125" style="79" customWidth="1"/>
    <col min="793" max="793" width="16.28515625" style="79" customWidth="1"/>
    <col min="794" max="811" width="9.42578125" style="79" customWidth="1"/>
    <col min="812" max="815" width="10.28515625" style="79" customWidth="1"/>
    <col min="816" max="816" width="9.140625" style="79" customWidth="1"/>
    <col min="817" max="836" width="0" style="79" hidden="1" customWidth="1"/>
    <col min="837" max="846" width="11.42578125" style="79" customWidth="1"/>
    <col min="847" max="851" width="10.28515625" style="79" customWidth="1"/>
    <col min="852" max="860" width="9.42578125" style="79" customWidth="1"/>
    <col min="861" max="1024" width="11.42578125" style="79"/>
    <col min="1025" max="1025" width="35.42578125" style="79" customWidth="1"/>
    <col min="1026" max="1026" width="23.5703125" style="79" customWidth="1"/>
    <col min="1027" max="1027" width="15" style="79" customWidth="1"/>
    <col min="1028" max="1028" width="15.7109375" style="79" customWidth="1"/>
    <col min="1029" max="1029" width="13.42578125" style="79" customWidth="1"/>
    <col min="1030" max="1030" width="13.5703125" style="79" customWidth="1"/>
    <col min="1031" max="1031" width="14.7109375" style="79" customWidth="1"/>
    <col min="1032" max="1032" width="13.85546875" style="79" customWidth="1"/>
    <col min="1033" max="1033" width="12.5703125" style="79" customWidth="1"/>
    <col min="1034" max="1034" width="11.85546875" style="79" customWidth="1"/>
    <col min="1035" max="1035" width="10.28515625" style="79" customWidth="1"/>
    <col min="1036" max="1036" width="9.28515625" style="79" customWidth="1"/>
    <col min="1037" max="1037" width="9.42578125" style="79" customWidth="1"/>
    <col min="1038" max="1038" width="9.140625" style="79" customWidth="1"/>
    <col min="1039" max="1039" width="9.28515625" style="79" customWidth="1"/>
    <col min="1040" max="1040" width="9.42578125" style="79" customWidth="1"/>
    <col min="1041" max="1041" width="9.7109375" style="79" customWidth="1"/>
    <col min="1042" max="1042" width="9.5703125" style="79" customWidth="1"/>
    <col min="1043" max="1043" width="9.28515625" style="79" customWidth="1"/>
    <col min="1044" max="1044" width="8.5703125" style="79" customWidth="1"/>
    <col min="1045" max="1045" width="8.85546875" style="79" customWidth="1"/>
    <col min="1046" max="1046" width="9.7109375" style="79" customWidth="1"/>
    <col min="1047" max="1047" width="8.7109375" style="79" customWidth="1"/>
    <col min="1048" max="1048" width="13.5703125" style="79" customWidth="1"/>
    <col min="1049" max="1049" width="16.28515625" style="79" customWidth="1"/>
    <col min="1050" max="1067" width="9.42578125" style="79" customWidth="1"/>
    <col min="1068" max="1071" width="10.28515625" style="79" customWidth="1"/>
    <col min="1072" max="1072" width="9.140625" style="79" customWidth="1"/>
    <col min="1073" max="1092" width="0" style="79" hidden="1" customWidth="1"/>
    <col min="1093" max="1102" width="11.42578125" style="79" customWidth="1"/>
    <col min="1103" max="1107" width="10.28515625" style="79" customWidth="1"/>
    <col min="1108" max="1116" width="9.42578125" style="79" customWidth="1"/>
    <col min="1117" max="1280" width="11.42578125" style="79"/>
    <col min="1281" max="1281" width="35.42578125" style="79" customWidth="1"/>
    <col min="1282" max="1282" width="23.5703125" style="79" customWidth="1"/>
    <col min="1283" max="1283" width="15" style="79" customWidth="1"/>
    <col min="1284" max="1284" width="15.7109375" style="79" customWidth="1"/>
    <col min="1285" max="1285" width="13.42578125" style="79" customWidth="1"/>
    <col min="1286" max="1286" width="13.5703125" style="79" customWidth="1"/>
    <col min="1287" max="1287" width="14.7109375" style="79" customWidth="1"/>
    <col min="1288" max="1288" width="13.85546875" style="79" customWidth="1"/>
    <col min="1289" max="1289" width="12.5703125" style="79" customWidth="1"/>
    <col min="1290" max="1290" width="11.85546875" style="79" customWidth="1"/>
    <col min="1291" max="1291" width="10.28515625" style="79" customWidth="1"/>
    <col min="1292" max="1292" width="9.28515625" style="79" customWidth="1"/>
    <col min="1293" max="1293" width="9.42578125" style="79" customWidth="1"/>
    <col min="1294" max="1294" width="9.140625" style="79" customWidth="1"/>
    <col min="1295" max="1295" width="9.28515625" style="79" customWidth="1"/>
    <col min="1296" max="1296" width="9.42578125" style="79" customWidth="1"/>
    <col min="1297" max="1297" width="9.7109375" style="79" customWidth="1"/>
    <col min="1298" max="1298" width="9.5703125" style="79" customWidth="1"/>
    <col min="1299" max="1299" width="9.28515625" style="79" customWidth="1"/>
    <col min="1300" max="1300" width="8.5703125" style="79" customWidth="1"/>
    <col min="1301" max="1301" width="8.85546875" style="79" customWidth="1"/>
    <col min="1302" max="1302" width="9.7109375" style="79" customWidth="1"/>
    <col min="1303" max="1303" width="8.7109375" style="79" customWidth="1"/>
    <col min="1304" max="1304" width="13.5703125" style="79" customWidth="1"/>
    <col min="1305" max="1305" width="16.28515625" style="79" customWidth="1"/>
    <col min="1306" max="1323" width="9.42578125" style="79" customWidth="1"/>
    <col min="1324" max="1327" width="10.28515625" style="79" customWidth="1"/>
    <col min="1328" max="1328" width="9.140625" style="79" customWidth="1"/>
    <col min="1329" max="1348" width="0" style="79" hidden="1" customWidth="1"/>
    <col min="1349" max="1358" width="11.42578125" style="79" customWidth="1"/>
    <col min="1359" max="1363" width="10.28515625" style="79" customWidth="1"/>
    <col min="1364" max="1372" width="9.42578125" style="79" customWidth="1"/>
    <col min="1373" max="1536" width="11.42578125" style="79"/>
    <col min="1537" max="1537" width="35.42578125" style="79" customWidth="1"/>
    <col min="1538" max="1538" width="23.5703125" style="79" customWidth="1"/>
    <col min="1539" max="1539" width="15" style="79" customWidth="1"/>
    <col min="1540" max="1540" width="15.7109375" style="79" customWidth="1"/>
    <col min="1541" max="1541" width="13.42578125" style="79" customWidth="1"/>
    <col min="1542" max="1542" width="13.5703125" style="79" customWidth="1"/>
    <col min="1543" max="1543" width="14.7109375" style="79" customWidth="1"/>
    <col min="1544" max="1544" width="13.85546875" style="79" customWidth="1"/>
    <col min="1545" max="1545" width="12.5703125" style="79" customWidth="1"/>
    <col min="1546" max="1546" width="11.85546875" style="79" customWidth="1"/>
    <col min="1547" max="1547" width="10.28515625" style="79" customWidth="1"/>
    <col min="1548" max="1548" width="9.28515625" style="79" customWidth="1"/>
    <col min="1549" max="1549" width="9.42578125" style="79" customWidth="1"/>
    <col min="1550" max="1550" width="9.140625" style="79" customWidth="1"/>
    <col min="1551" max="1551" width="9.28515625" style="79" customWidth="1"/>
    <col min="1552" max="1552" width="9.42578125" style="79" customWidth="1"/>
    <col min="1553" max="1553" width="9.7109375" style="79" customWidth="1"/>
    <col min="1554" max="1554" width="9.5703125" style="79" customWidth="1"/>
    <col min="1555" max="1555" width="9.28515625" style="79" customWidth="1"/>
    <col min="1556" max="1556" width="8.5703125" style="79" customWidth="1"/>
    <col min="1557" max="1557" width="8.85546875" style="79" customWidth="1"/>
    <col min="1558" max="1558" width="9.7109375" style="79" customWidth="1"/>
    <col min="1559" max="1559" width="8.7109375" style="79" customWidth="1"/>
    <col min="1560" max="1560" width="13.5703125" style="79" customWidth="1"/>
    <col min="1561" max="1561" width="16.28515625" style="79" customWidth="1"/>
    <col min="1562" max="1579" width="9.42578125" style="79" customWidth="1"/>
    <col min="1580" max="1583" width="10.28515625" style="79" customWidth="1"/>
    <col min="1584" max="1584" width="9.140625" style="79" customWidth="1"/>
    <col min="1585" max="1604" width="0" style="79" hidden="1" customWidth="1"/>
    <col min="1605" max="1614" width="11.42578125" style="79" customWidth="1"/>
    <col min="1615" max="1619" width="10.28515625" style="79" customWidth="1"/>
    <col min="1620" max="1628" width="9.42578125" style="79" customWidth="1"/>
    <col min="1629" max="1792" width="11.42578125" style="79"/>
    <col min="1793" max="1793" width="35.42578125" style="79" customWidth="1"/>
    <col min="1794" max="1794" width="23.5703125" style="79" customWidth="1"/>
    <col min="1795" max="1795" width="15" style="79" customWidth="1"/>
    <col min="1796" max="1796" width="15.7109375" style="79" customWidth="1"/>
    <col min="1797" max="1797" width="13.42578125" style="79" customWidth="1"/>
    <col min="1798" max="1798" width="13.5703125" style="79" customWidth="1"/>
    <col min="1799" max="1799" width="14.7109375" style="79" customWidth="1"/>
    <col min="1800" max="1800" width="13.85546875" style="79" customWidth="1"/>
    <col min="1801" max="1801" width="12.5703125" style="79" customWidth="1"/>
    <col min="1802" max="1802" width="11.85546875" style="79" customWidth="1"/>
    <col min="1803" max="1803" width="10.28515625" style="79" customWidth="1"/>
    <col min="1804" max="1804" width="9.28515625" style="79" customWidth="1"/>
    <col min="1805" max="1805" width="9.42578125" style="79" customWidth="1"/>
    <col min="1806" max="1806" width="9.140625" style="79" customWidth="1"/>
    <col min="1807" max="1807" width="9.28515625" style="79" customWidth="1"/>
    <col min="1808" max="1808" width="9.42578125" style="79" customWidth="1"/>
    <col min="1809" max="1809" width="9.7109375" style="79" customWidth="1"/>
    <col min="1810" max="1810" width="9.5703125" style="79" customWidth="1"/>
    <col min="1811" max="1811" width="9.28515625" style="79" customWidth="1"/>
    <col min="1812" max="1812" width="8.5703125" style="79" customWidth="1"/>
    <col min="1813" max="1813" width="8.85546875" style="79" customWidth="1"/>
    <col min="1814" max="1814" width="9.7109375" style="79" customWidth="1"/>
    <col min="1815" max="1815" width="8.7109375" style="79" customWidth="1"/>
    <col min="1816" max="1816" width="13.5703125" style="79" customWidth="1"/>
    <col min="1817" max="1817" width="16.28515625" style="79" customWidth="1"/>
    <col min="1818" max="1835" width="9.42578125" style="79" customWidth="1"/>
    <col min="1836" max="1839" width="10.28515625" style="79" customWidth="1"/>
    <col min="1840" max="1840" width="9.140625" style="79" customWidth="1"/>
    <col min="1841" max="1860" width="0" style="79" hidden="1" customWidth="1"/>
    <col min="1861" max="1870" width="11.42578125" style="79" customWidth="1"/>
    <col min="1871" max="1875" width="10.28515625" style="79" customWidth="1"/>
    <col min="1876" max="1884" width="9.42578125" style="79" customWidth="1"/>
    <col min="1885" max="2048" width="11.42578125" style="79"/>
    <col min="2049" max="2049" width="35.42578125" style="79" customWidth="1"/>
    <col min="2050" max="2050" width="23.5703125" style="79" customWidth="1"/>
    <col min="2051" max="2051" width="15" style="79" customWidth="1"/>
    <col min="2052" max="2052" width="15.7109375" style="79" customWidth="1"/>
    <col min="2053" max="2053" width="13.42578125" style="79" customWidth="1"/>
    <col min="2054" max="2054" width="13.5703125" style="79" customWidth="1"/>
    <col min="2055" max="2055" width="14.7109375" style="79" customWidth="1"/>
    <col min="2056" max="2056" width="13.85546875" style="79" customWidth="1"/>
    <col min="2057" max="2057" width="12.5703125" style="79" customWidth="1"/>
    <col min="2058" max="2058" width="11.85546875" style="79" customWidth="1"/>
    <col min="2059" max="2059" width="10.28515625" style="79" customWidth="1"/>
    <col min="2060" max="2060" width="9.28515625" style="79" customWidth="1"/>
    <col min="2061" max="2061" width="9.42578125" style="79" customWidth="1"/>
    <col min="2062" max="2062" width="9.140625" style="79" customWidth="1"/>
    <col min="2063" max="2063" width="9.28515625" style="79" customWidth="1"/>
    <col min="2064" max="2064" width="9.42578125" style="79" customWidth="1"/>
    <col min="2065" max="2065" width="9.7109375" style="79" customWidth="1"/>
    <col min="2066" max="2066" width="9.5703125" style="79" customWidth="1"/>
    <col min="2067" max="2067" width="9.28515625" style="79" customWidth="1"/>
    <col min="2068" max="2068" width="8.5703125" style="79" customWidth="1"/>
    <col min="2069" max="2069" width="8.85546875" style="79" customWidth="1"/>
    <col min="2070" max="2070" width="9.7109375" style="79" customWidth="1"/>
    <col min="2071" max="2071" width="8.7109375" style="79" customWidth="1"/>
    <col min="2072" max="2072" width="13.5703125" style="79" customWidth="1"/>
    <col min="2073" max="2073" width="16.28515625" style="79" customWidth="1"/>
    <col min="2074" max="2091" width="9.42578125" style="79" customWidth="1"/>
    <col min="2092" max="2095" width="10.28515625" style="79" customWidth="1"/>
    <col min="2096" max="2096" width="9.140625" style="79" customWidth="1"/>
    <col min="2097" max="2116" width="0" style="79" hidden="1" customWidth="1"/>
    <col min="2117" max="2126" width="11.42578125" style="79" customWidth="1"/>
    <col min="2127" max="2131" width="10.28515625" style="79" customWidth="1"/>
    <col min="2132" max="2140" width="9.42578125" style="79" customWidth="1"/>
    <col min="2141" max="2304" width="11.42578125" style="79"/>
    <col min="2305" max="2305" width="35.42578125" style="79" customWidth="1"/>
    <col min="2306" max="2306" width="23.5703125" style="79" customWidth="1"/>
    <col min="2307" max="2307" width="15" style="79" customWidth="1"/>
    <col min="2308" max="2308" width="15.7109375" style="79" customWidth="1"/>
    <col min="2309" max="2309" width="13.42578125" style="79" customWidth="1"/>
    <col min="2310" max="2310" width="13.5703125" style="79" customWidth="1"/>
    <col min="2311" max="2311" width="14.7109375" style="79" customWidth="1"/>
    <col min="2312" max="2312" width="13.85546875" style="79" customWidth="1"/>
    <col min="2313" max="2313" width="12.5703125" style="79" customWidth="1"/>
    <col min="2314" max="2314" width="11.85546875" style="79" customWidth="1"/>
    <col min="2315" max="2315" width="10.28515625" style="79" customWidth="1"/>
    <col min="2316" max="2316" width="9.28515625" style="79" customWidth="1"/>
    <col min="2317" max="2317" width="9.42578125" style="79" customWidth="1"/>
    <col min="2318" max="2318" width="9.140625" style="79" customWidth="1"/>
    <col min="2319" max="2319" width="9.28515625" style="79" customWidth="1"/>
    <col min="2320" max="2320" width="9.42578125" style="79" customWidth="1"/>
    <col min="2321" max="2321" width="9.7109375" style="79" customWidth="1"/>
    <col min="2322" max="2322" width="9.5703125" style="79" customWidth="1"/>
    <col min="2323" max="2323" width="9.28515625" style="79" customWidth="1"/>
    <col min="2324" max="2324" width="8.5703125" style="79" customWidth="1"/>
    <col min="2325" max="2325" width="8.85546875" style="79" customWidth="1"/>
    <col min="2326" max="2326" width="9.7109375" style="79" customWidth="1"/>
    <col min="2327" max="2327" width="8.7109375" style="79" customWidth="1"/>
    <col min="2328" max="2328" width="13.5703125" style="79" customWidth="1"/>
    <col min="2329" max="2329" width="16.28515625" style="79" customWidth="1"/>
    <col min="2330" max="2347" width="9.42578125" style="79" customWidth="1"/>
    <col min="2348" max="2351" width="10.28515625" style="79" customWidth="1"/>
    <col min="2352" max="2352" width="9.140625" style="79" customWidth="1"/>
    <col min="2353" max="2372" width="0" style="79" hidden="1" customWidth="1"/>
    <col min="2373" max="2382" width="11.42578125" style="79" customWidth="1"/>
    <col min="2383" max="2387" width="10.28515625" style="79" customWidth="1"/>
    <col min="2388" max="2396" width="9.42578125" style="79" customWidth="1"/>
    <col min="2397" max="2560" width="11.42578125" style="79"/>
    <col min="2561" max="2561" width="35.42578125" style="79" customWidth="1"/>
    <col min="2562" max="2562" width="23.5703125" style="79" customWidth="1"/>
    <col min="2563" max="2563" width="15" style="79" customWidth="1"/>
    <col min="2564" max="2564" width="15.7109375" style="79" customWidth="1"/>
    <col min="2565" max="2565" width="13.42578125" style="79" customWidth="1"/>
    <col min="2566" max="2566" width="13.5703125" style="79" customWidth="1"/>
    <col min="2567" max="2567" width="14.7109375" style="79" customWidth="1"/>
    <col min="2568" max="2568" width="13.85546875" style="79" customWidth="1"/>
    <col min="2569" max="2569" width="12.5703125" style="79" customWidth="1"/>
    <col min="2570" max="2570" width="11.85546875" style="79" customWidth="1"/>
    <col min="2571" max="2571" width="10.28515625" style="79" customWidth="1"/>
    <col min="2572" max="2572" width="9.28515625" style="79" customWidth="1"/>
    <col min="2573" max="2573" width="9.42578125" style="79" customWidth="1"/>
    <col min="2574" max="2574" width="9.140625" style="79" customWidth="1"/>
    <col min="2575" max="2575" width="9.28515625" style="79" customWidth="1"/>
    <col min="2576" max="2576" width="9.42578125" style="79" customWidth="1"/>
    <col min="2577" max="2577" width="9.7109375" style="79" customWidth="1"/>
    <col min="2578" max="2578" width="9.5703125" style="79" customWidth="1"/>
    <col min="2579" max="2579" width="9.28515625" style="79" customWidth="1"/>
    <col min="2580" max="2580" width="8.5703125" style="79" customWidth="1"/>
    <col min="2581" max="2581" width="8.85546875" style="79" customWidth="1"/>
    <col min="2582" max="2582" width="9.7109375" style="79" customWidth="1"/>
    <col min="2583" max="2583" width="8.7109375" style="79" customWidth="1"/>
    <col min="2584" max="2584" width="13.5703125" style="79" customWidth="1"/>
    <col min="2585" max="2585" width="16.28515625" style="79" customWidth="1"/>
    <col min="2586" max="2603" width="9.42578125" style="79" customWidth="1"/>
    <col min="2604" max="2607" width="10.28515625" style="79" customWidth="1"/>
    <col min="2608" max="2608" width="9.140625" style="79" customWidth="1"/>
    <col min="2609" max="2628" width="0" style="79" hidden="1" customWidth="1"/>
    <col min="2629" max="2638" width="11.42578125" style="79" customWidth="1"/>
    <col min="2639" max="2643" width="10.28515625" style="79" customWidth="1"/>
    <col min="2644" max="2652" width="9.42578125" style="79" customWidth="1"/>
    <col min="2653" max="2816" width="11.42578125" style="79"/>
    <col min="2817" max="2817" width="35.42578125" style="79" customWidth="1"/>
    <col min="2818" max="2818" width="23.5703125" style="79" customWidth="1"/>
    <col min="2819" max="2819" width="15" style="79" customWidth="1"/>
    <col min="2820" max="2820" width="15.7109375" style="79" customWidth="1"/>
    <col min="2821" max="2821" width="13.42578125" style="79" customWidth="1"/>
    <col min="2822" max="2822" width="13.5703125" style="79" customWidth="1"/>
    <col min="2823" max="2823" width="14.7109375" style="79" customWidth="1"/>
    <col min="2824" max="2824" width="13.85546875" style="79" customWidth="1"/>
    <col min="2825" max="2825" width="12.5703125" style="79" customWidth="1"/>
    <col min="2826" max="2826" width="11.85546875" style="79" customWidth="1"/>
    <col min="2827" max="2827" width="10.28515625" style="79" customWidth="1"/>
    <col min="2828" max="2828" width="9.28515625" style="79" customWidth="1"/>
    <col min="2829" max="2829" width="9.42578125" style="79" customWidth="1"/>
    <col min="2830" max="2830" width="9.140625" style="79" customWidth="1"/>
    <col min="2831" max="2831" width="9.28515625" style="79" customWidth="1"/>
    <col min="2832" max="2832" width="9.42578125" style="79" customWidth="1"/>
    <col min="2833" max="2833" width="9.7109375" style="79" customWidth="1"/>
    <col min="2834" max="2834" width="9.5703125" style="79" customWidth="1"/>
    <col min="2835" max="2835" width="9.28515625" style="79" customWidth="1"/>
    <col min="2836" max="2836" width="8.5703125" style="79" customWidth="1"/>
    <col min="2837" max="2837" width="8.85546875" style="79" customWidth="1"/>
    <col min="2838" max="2838" width="9.7109375" style="79" customWidth="1"/>
    <col min="2839" max="2839" width="8.7109375" style="79" customWidth="1"/>
    <col min="2840" max="2840" width="13.5703125" style="79" customWidth="1"/>
    <col min="2841" max="2841" width="16.28515625" style="79" customWidth="1"/>
    <col min="2842" max="2859" width="9.42578125" style="79" customWidth="1"/>
    <col min="2860" max="2863" width="10.28515625" style="79" customWidth="1"/>
    <col min="2864" max="2864" width="9.140625" style="79" customWidth="1"/>
    <col min="2865" max="2884" width="0" style="79" hidden="1" customWidth="1"/>
    <col min="2885" max="2894" width="11.42578125" style="79" customWidth="1"/>
    <col min="2895" max="2899" width="10.28515625" style="79" customWidth="1"/>
    <col min="2900" max="2908" width="9.42578125" style="79" customWidth="1"/>
    <col min="2909" max="3072" width="11.42578125" style="79"/>
    <col min="3073" max="3073" width="35.42578125" style="79" customWidth="1"/>
    <col min="3074" max="3074" width="23.5703125" style="79" customWidth="1"/>
    <col min="3075" max="3075" width="15" style="79" customWidth="1"/>
    <col min="3076" max="3076" width="15.7109375" style="79" customWidth="1"/>
    <col min="3077" max="3077" width="13.42578125" style="79" customWidth="1"/>
    <col min="3078" max="3078" width="13.5703125" style="79" customWidth="1"/>
    <col min="3079" max="3079" width="14.7109375" style="79" customWidth="1"/>
    <col min="3080" max="3080" width="13.85546875" style="79" customWidth="1"/>
    <col min="3081" max="3081" width="12.5703125" style="79" customWidth="1"/>
    <col min="3082" max="3082" width="11.85546875" style="79" customWidth="1"/>
    <col min="3083" max="3083" width="10.28515625" style="79" customWidth="1"/>
    <col min="3084" max="3084" width="9.28515625" style="79" customWidth="1"/>
    <col min="3085" max="3085" width="9.42578125" style="79" customWidth="1"/>
    <col min="3086" max="3086" width="9.140625" style="79" customWidth="1"/>
    <col min="3087" max="3087" width="9.28515625" style="79" customWidth="1"/>
    <col min="3088" max="3088" width="9.42578125" style="79" customWidth="1"/>
    <col min="3089" max="3089" width="9.7109375" style="79" customWidth="1"/>
    <col min="3090" max="3090" width="9.5703125" style="79" customWidth="1"/>
    <col min="3091" max="3091" width="9.28515625" style="79" customWidth="1"/>
    <col min="3092" max="3092" width="8.5703125" style="79" customWidth="1"/>
    <col min="3093" max="3093" width="8.85546875" style="79" customWidth="1"/>
    <col min="3094" max="3094" width="9.7109375" style="79" customWidth="1"/>
    <col min="3095" max="3095" width="8.7109375" style="79" customWidth="1"/>
    <col min="3096" max="3096" width="13.5703125" style="79" customWidth="1"/>
    <col min="3097" max="3097" width="16.28515625" style="79" customWidth="1"/>
    <col min="3098" max="3115" width="9.42578125" style="79" customWidth="1"/>
    <col min="3116" max="3119" width="10.28515625" style="79" customWidth="1"/>
    <col min="3120" max="3120" width="9.140625" style="79" customWidth="1"/>
    <col min="3121" max="3140" width="0" style="79" hidden="1" customWidth="1"/>
    <col min="3141" max="3150" width="11.42578125" style="79" customWidth="1"/>
    <col min="3151" max="3155" width="10.28515625" style="79" customWidth="1"/>
    <col min="3156" max="3164" width="9.42578125" style="79" customWidth="1"/>
    <col min="3165" max="3328" width="11.42578125" style="79"/>
    <col min="3329" max="3329" width="35.42578125" style="79" customWidth="1"/>
    <col min="3330" max="3330" width="23.5703125" style="79" customWidth="1"/>
    <col min="3331" max="3331" width="15" style="79" customWidth="1"/>
    <col min="3332" max="3332" width="15.7109375" style="79" customWidth="1"/>
    <col min="3333" max="3333" width="13.42578125" style="79" customWidth="1"/>
    <col min="3334" max="3334" width="13.5703125" style="79" customWidth="1"/>
    <col min="3335" max="3335" width="14.7109375" style="79" customWidth="1"/>
    <col min="3336" max="3336" width="13.85546875" style="79" customWidth="1"/>
    <col min="3337" max="3337" width="12.5703125" style="79" customWidth="1"/>
    <col min="3338" max="3338" width="11.85546875" style="79" customWidth="1"/>
    <col min="3339" max="3339" width="10.28515625" style="79" customWidth="1"/>
    <col min="3340" max="3340" width="9.28515625" style="79" customWidth="1"/>
    <col min="3341" max="3341" width="9.42578125" style="79" customWidth="1"/>
    <col min="3342" max="3342" width="9.140625" style="79" customWidth="1"/>
    <col min="3343" max="3343" width="9.28515625" style="79" customWidth="1"/>
    <col min="3344" max="3344" width="9.42578125" style="79" customWidth="1"/>
    <col min="3345" max="3345" width="9.7109375" style="79" customWidth="1"/>
    <col min="3346" max="3346" width="9.5703125" style="79" customWidth="1"/>
    <col min="3347" max="3347" width="9.28515625" style="79" customWidth="1"/>
    <col min="3348" max="3348" width="8.5703125" style="79" customWidth="1"/>
    <col min="3349" max="3349" width="8.85546875" style="79" customWidth="1"/>
    <col min="3350" max="3350" width="9.7109375" style="79" customWidth="1"/>
    <col min="3351" max="3351" width="8.7109375" style="79" customWidth="1"/>
    <col min="3352" max="3352" width="13.5703125" style="79" customWidth="1"/>
    <col min="3353" max="3353" width="16.28515625" style="79" customWidth="1"/>
    <col min="3354" max="3371" width="9.42578125" style="79" customWidth="1"/>
    <col min="3372" max="3375" width="10.28515625" style="79" customWidth="1"/>
    <col min="3376" max="3376" width="9.140625" style="79" customWidth="1"/>
    <col min="3377" max="3396" width="0" style="79" hidden="1" customWidth="1"/>
    <col min="3397" max="3406" width="11.42578125" style="79" customWidth="1"/>
    <col min="3407" max="3411" width="10.28515625" style="79" customWidth="1"/>
    <col min="3412" max="3420" width="9.42578125" style="79" customWidth="1"/>
    <col min="3421" max="3584" width="11.42578125" style="79"/>
    <col min="3585" max="3585" width="35.42578125" style="79" customWidth="1"/>
    <col min="3586" max="3586" width="23.5703125" style="79" customWidth="1"/>
    <col min="3587" max="3587" width="15" style="79" customWidth="1"/>
    <col min="3588" max="3588" width="15.7109375" style="79" customWidth="1"/>
    <col min="3589" max="3589" width="13.42578125" style="79" customWidth="1"/>
    <col min="3590" max="3590" width="13.5703125" style="79" customWidth="1"/>
    <col min="3591" max="3591" width="14.7109375" style="79" customWidth="1"/>
    <col min="3592" max="3592" width="13.85546875" style="79" customWidth="1"/>
    <col min="3593" max="3593" width="12.5703125" style="79" customWidth="1"/>
    <col min="3594" max="3594" width="11.85546875" style="79" customWidth="1"/>
    <col min="3595" max="3595" width="10.28515625" style="79" customWidth="1"/>
    <col min="3596" max="3596" width="9.28515625" style="79" customWidth="1"/>
    <col min="3597" max="3597" width="9.42578125" style="79" customWidth="1"/>
    <col min="3598" max="3598" width="9.140625" style="79" customWidth="1"/>
    <col min="3599" max="3599" width="9.28515625" style="79" customWidth="1"/>
    <col min="3600" max="3600" width="9.42578125" style="79" customWidth="1"/>
    <col min="3601" max="3601" width="9.7109375" style="79" customWidth="1"/>
    <col min="3602" max="3602" width="9.5703125" style="79" customWidth="1"/>
    <col min="3603" max="3603" width="9.28515625" style="79" customWidth="1"/>
    <col min="3604" max="3604" width="8.5703125" style="79" customWidth="1"/>
    <col min="3605" max="3605" width="8.85546875" style="79" customWidth="1"/>
    <col min="3606" max="3606" width="9.7109375" style="79" customWidth="1"/>
    <col min="3607" max="3607" width="8.7109375" style="79" customWidth="1"/>
    <col min="3608" max="3608" width="13.5703125" style="79" customWidth="1"/>
    <col min="3609" max="3609" width="16.28515625" style="79" customWidth="1"/>
    <col min="3610" max="3627" width="9.42578125" style="79" customWidth="1"/>
    <col min="3628" max="3631" width="10.28515625" style="79" customWidth="1"/>
    <col min="3632" max="3632" width="9.140625" style="79" customWidth="1"/>
    <col min="3633" max="3652" width="0" style="79" hidden="1" customWidth="1"/>
    <col min="3653" max="3662" width="11.42578125" style="79" customWidth="1"/>
    <col min="3663" max="3667" width="10.28515625" style="79" customWidth="1"/>
    <col min="3668" max="3676" width="9.42578125" style="79" customWidth="1"/>
    <col min="3677" max="3840" width="11.42578125" style="79"/>
    <col min="3841" max="3841" width="35.42578125" style="79" customWidth="1"/>
    <col min="3842" max="3842" width="23.5703125" style="79" customWidth="1"/>
    <col min="3843" max="3843" width="15" style="79" customWidth="1"/>
    <col min="3844" max="3844" width="15.7109375" style="79" customWidth="1"/>
    <col min="3845" max="3845" width="13.42578125" style="79" customWidth="1"/>
    <col min="3846" max="3846" width="13.5703125" style="79" customWidth="1"/>
    <col min="3847" max="3847" width="14.7109375" style="79" customWidth="1"/>
    <col min="3848" max="3848" width="13.85546875" style="79" customWidth="1"/>
    <col min="3849" max="3849" width="12.5703125" style="79" customWidth="1"/>
    <col min="3850" max="3850" width="11.85546875" style="79" customWidth="1"/>
    <col min="3851" max="3851" width="10.28515625" style="79" customWidth="1"/>
    <col min="3852" max="3852" width="9.28515625" style="79" customWidth="1"/>
    <col min="3853" max="3853" width="9.42578125" style="79" customWidth="1"/>
    <col min="3854" max="3854" width="9.140625" style="79" customWidth="1"/>
    <col min="3855" max="3855" width="9.28515625" style="79" customWidth="1"/>
    <col min="3856" max="3856" width="9.42578125" style="79" customWidth="1"/>
    <col min="3857" max="3857" width="9.7109375" style="79" customWidth="1"/>
    <col min="3858" max="3858" width="9.5703125" style="79" customWidth="1"/>
    <col min="3859" max="3859" width="9.28515625" style="79" customWidth="1"/>
    <col min="3860" max="3860" width="8.5703125" style="79" customWidth="1"/>
    <col min="3861" max="3861" width="8.85546875" style="79" customWidth="1"/>
    <col min="3862" max="3862" width="9.7109375" style="79" customWidth="1"/>
    <col min="3863" max="3863" width="8.7109375" style="79" customWidth="1"/>
    <col min="3864" max="3864" width="13.5703125" style="79" customWidth="1"/>
    <col min="3865" max="3865" width="16.28515625" style="79" customWidth="1"/>
    <col min="3866" max="3883" width="9.42578125" style="79" customWidth="1"/>
    <col min="3884" max="3887" width="10.28515625" style="79" customWidth="1"/>
    <col min="3888" max="3888" width="9.140625" style="79" customWidth="1"/>
    <col min="3889" max="3908" width="0" style="79" hidden="1" customWidth="1"/>
    <col min="3909" max="3918" width="11.42578125" style="79" customWidth="1"/>
    <col min="3919" max="3923" width="10.28515625" style="79" customWidth="1"/>
    <col min="3924" max="3932" width="9.42578125" style="79" customWidth="1"/>
    <col min="3933" max="4096" width="11.42578125" style="79"/>
    <col min="4097" max="4097" width="35.42578125" style="79" customWidth="1"/>
    <col min="4098" max="4098" width="23.5703125" style="79" customWidth="1"/>
    <col min="4099" max="4099" width="15" style="79" customWidth="1"/>
    <col min="4100" max="4100" width="15.7109375" style="79" customWidth="1"/>
    <col min="4101" max="4101" width="13.42578125" style="79" customWidth="1"/>
    <col min="4102" max="4102" width="13.5703125" style="79" customWidth="1"/>
    <col min="4103" max="4103" width="14.7109375" style="79" customWidth="1"/>
    <col min="4104" max="4104" width="13.85546875" style="79" customWidth="1"/>
    <col min="4105" max="4105" width="12.5703125" style="79" customWidth="1"/>
    <col min="4106" max="4106" width="11.85546875" style="79" customWidth="1"/>
    <col min="4107" max="4107" width="10.28515625" style="79" customWidth="1"/>
    <col min="4108" max="4108" width="9.28515625" style="79" customWidth="1"/>
    <col min="4109" max="4109" width="9.42578125" style="79" customWidth="1"/>
    <col min="4110" max="4110" width="9.140625" style="79" customWidth="1"/>
    <col min="4111" max="4111" width="9.28515625" style="79" customWidth="1"/>
    <col min="4112" max="4112" width="9.42578125" style="79" customWidth="1"/>
    <col min="4113" max="4113" width="9.7109375" style="79" customWidth="1"/>
    <col min="4114" max="4114" width="9.5703125" style="79" customWidth="1"/>
    <col min="4115" max="4115" width="9.28515625" style="79" customWidth="1"/>
    <col min="4116" max="4116" width="8.5703125" style="79" customWidth="1"/>
    <col min="4117" max="4117" width="8.85546875" style="79" customWidth="1"/>
    <col min="4118" max="4118" width="9.7109375" style="79" customWidth="1"/>
    <col min="4119" max="4119" width="8.7109375" style="79" customWidth="1"/>
    <col min="4120" max="4120" width="13.5703125" style="79" customWidth="1"/>
    <col min="4121" max="4121" width="16.28515625" style="79" customWidth="1"/>
    <col min="4122" max="4139" width="9.42578125" style="79" customWidth="1"/>
    <col min="4140" max="4143" width="10.28515625" style="79" customWidth="1"/>
    <col min="4144" max="4144" width="9.140625" style="79" customWidth="1"/>
    <col min="4145" max="4164" width="0" style="79" hidden="1" customWidth="1"/>
    <col min="4165" max="4174" width="11.42578125" style="79" customWidth="1"/>
    <col min="4175" max="4179" width="10.28515625" style="79" customWidth="1"/>
    <col min="4180" max="4188" width="9.42578125" style="79" customWidth="1"/>
    <col min="4189" max="4352" width="11.42578125" style="79"/>
    <col min="4353" max="4353" width="35.42578125" style="79" customWidth="1"/>
    <col min="4354" max="4354" width="23.5703125" style="79" customWidth="1"/>
    <col min="4355" max="4355" width="15" style="79" customWidth="1"/>
    <col min="4356" max="4356" width="15.7109375" style="79" customWidth="1"/>
    <col min="4357" max="4357" width="13.42578125" style="79" customWidth="1"/>
    <col min="4358" max="4358" width="13.5703125" style="79" customWidth="1"/>
    <col min="4359" max="4359" width="14.7109375" style="79" customWidth="1"/>
    <col min="4360" max="4360" width="13.85546875" style="79" customWidth="1"/>
    <col min="4361" max="4361" width="12.5703125" style="79" customWidth="1"/>
    <col min="4362" max="4362" width="11.85546875" style="79" customWidth="1"/>
    <col min="4363" max="4363" width="10.28515625" style="79" customWidth="1"/>
    <col min="4364" max="4364" width="9.28515625" style="79" customWidth="1"/>
    <col min="4365" max="4365" width="9.42578125" style="79" customWidth="1"/>
    <col min="4366" max="4366" width="9.140625" style="79" customWidth="1"/>
    <col min="4367" max="4367" width="9.28515625" style="79" customWidth="1"/>
    <col min="4368" max="4368" width="9.42578125" style="79" customWidth="1"/>
    <col min="4369" max="4369" width="9.7109375" style="79" customWidth="1"/>
    <col min="4370" max="4370" width="9.5703125" style="79" customWidth="1"/>
    <col min="4371" max="4371" width="9.28515625" style="79" customWidth="1"/>
    <col min="4372" max="4372" width="8.5703125" style="79" customWidth="1"/>
    <col min="4373" max="4373" width="8.85546875" style="79" customWidth="1"/>
    <col min="4374" max="4374" width="9.7109375" style="79" customWidth="1"/>
    <col min="4375" max="4375" width="8.7109375" style="79" customWidth="1"/>
    <col min="4376" max="4376" width="13.5703125" style="79" customWidth="1"/>
    <col min="4377" max="4377" width="16.28515625" style="79" customWidth="1"/>
    <col min="4378" max="4395" width="9.42578125" style="79" customWidth="1"/>
    <col min="4396" max="4399" width="10.28515625" style="79" customWidth="1"/>
    <col min="4400" max="4400" width="9.140625" style="79" customWidth="1"/>
    <col min="4401" max="4420" width="0" style="79" hidden="1" customWidth="1"/>
    <col min="4421" max="4430" width="11.42578125" style="79" customWidth="1"/>
    <col min="4431" max="4435" width="10.28515625" style="79" customWidth="1"/>
    <col min="4436" max="4444" width="9.42578125" style="79" customWidth="1"/>
    <col min="4445" max="4608" width="11.42578125" style="79"/>
    <col min="4609" max="4609" width="35.42578125" style="79" customWidth="1"/>
    <col min="4610" max="4610" width="23.5703125" style="79" customWidth="1"/>
    <col min="4611" max="4611" width="15" style="79" customWidth="1"/>
    <col min="4612" max="4612" width="15.7109375" style="79" customWidth="1"/>
    <col min="4613" max="4613" width="13.42578125" style="79" customWidth="1"/>
    <col min="4614" max="4614" width="13.5703125" style="79" customWidth="1"/>
    <col min="4615" max="4615" width="14.7109375" style="79" customWidth="1"/>
    <col min="4616" max="4616" width="13.85546875" style="79" customWidth="1"/>
    <col min="4617" max="4617" width="12.5703125" style="79" customWidth="1"/>
    <col min="4618" max="4618" width="11.85546875" style="79" customWidth="1"/>
    <col min="4619" max="4619" width="10.28515625" style="79" customWidth="1"/>
    <col min="4620" max="4620" width="9.28515625" style="79" customWidth="1"/>
    <col min="4621" max="4621" width="9.42578125" style="79" customWidth="1"/>
    <col min="4622" max="4622" width="9.140625" style="79" customWidth="1"/>
    <col min="4623" max="4623" width="9.28515625" style="79" customWidth="1"/>
    <col min="4624" max="4624" width="9.42578125" style="79" customWidth="1"/>
    <col min="4625" max="4625" width="9.7109375" style="79" customWidth="1"/>
    <col min="4626" max="4626" width="9.5703125" style="79" customWidth="1"/>
    <col min="4627" max="4627" width="9.28515625" style="79" customWidth="1"/>
    <col min="4628" max="4628" width="8.5703125" style="79" customWidth="1"/>
    <col min="4629" max="4629" width="8.85546875" style="79" customWidth="1"/>
    <col min="4630" max="4630" width="9.7109375" style="79" customWidth="1"/>
    <col min="4631" max="4631" width="8.7109375" style="79" customWidth="1"/>
    <col min="4632" max="4632" width="13.5703125" style="79" customWidth="1"/>
    <col min="4633" max="4633" width="16.28515625" style="79" customWidth="1"/>
    <col min="4634" max="4651" width="9.42578125" style="79" customWidth="1"/>
    <col min="4652" max="4655" width="10.28515625" style="79" customWidth="1"/>
    <col min="4656" max="4656" width="9.140625" style="79" customWidth="1"/>
    <col min="4657" max="4676" width="0" style="79" hidden="1" customWidth="1"/>
    <col min="4677" max="4686" width="11.42578125" style="79" customWidth="1"/>
    <col min="4687" max="4691" width="10.28515625" style="79" customWidth="1"/>
    <col min="4692" max="4700" width="9.42578125" style="79" customWidth="1"/>
    <col min="4701" max="4864" width="11.42578125" style="79"/>
    <col min="4865" max="4865" width="35.42578125" style="79" customWidth="1"/>
    <col min="4866" max="4866" width="23.5703125" style="79" customWidth="1"/>
    <col min="4867" max="4867" width="15" style="79" customWidth="1"/>
    <col min="4868" max="4868" width="15.7109375" style="79" customWidth="1"/>
    <col min="4869" max="4869" width="13.42578125" style="79" customWidth="1"/>
    <col min="4870" max="4870" width="13.5703125" style="79" customWidth="1"/>
    <col min="4871" max="4871" width="14.7109375" style="79" customWidth="1"/>
    <col min="4872" max="4872" width="13.85546875" style="79" customWidth="1"/>
    <col min="4873" max="4873" width="12.5703125" style="79" customWidth="1"/>
    <col min="4874" max="4874" width="11.85546875" style="79" customWidth="1"/>
    <col min="4875" max="4875" width="10.28515625" style="79" customWidth="1"/>
    <col min="4876" max="4876" width="9.28515625" style="79" customWidth="1"/>
    <col min="4877" max="4877" width="9.42578125" style="79" customWidth="1"/>
    <col min="4878" max="4878" width="9.140625" style="79" customWidth="1"/>
    <col min="4879" max="4879" width="9.28515625" style="79" customWidth="1"/>
    <col min="4880" max="4880" width="9.42578125" style="79" customWidth="1"/>
    <col min="4881" max="4881" width="9.7109375" style="79" customWidth="1"/>
    <col min="4882" max="4882" width="9.5703125" style="79" customWidth="1"/>
    <col min="4883" max="4883" width="9.28515625" style="79" customWidth="1"/>
    <col min="4884" max="4884" width="8.5703125" style="79" customWidth="1"/>
    <col min="4885" max="4885" width="8.85546875" style="79" customWidth="1"/>
    <col min="4886" max="4886" width="9.7109375" style="79" customWidth="1"/>
    <col min="4887" max="4887" width="8.7109375" style="79" customWidth="1"/>
    <col min="4888" max="4888" width="13.5703125" style="79" customWidth="1"/>
    <col min="4889" max="4889" width="16.28515625" style="79" customWidth="1"/>
    <col min="4890" max="4907" width="9.42578125" style="79" customWidth="1"/>
    <col min="4908" max="4911" width="10.28515625" style="79" customWidth="1"/>
    <col min="4912" max="4912" width="9.140625" style="79" customWidth="1"/>
    <col min="4913" max="4932" width="0" style="79" hidden="1" customWidth="1"/>
    <col min="4933" max="4942" width="11.42578125" style="79" customWidth="1"/>
    <col min="4943" max="4947" width="10.28515625" style="79" customWidth="1"/>
    <col min="4948" max="4956" width="9.42578125" style="79" customWidth="1"/>
    <col min="4957" max="5120" width="11.42578125" style="79"/>
    <col min="5121" max="5121" width="35.42578125" style="79" customWidth="1"/>
    <col min="5122" max="5122" width="23.5703125" style="79" customWidth="1"/>
    <col min="5123" max="5123" width="15" style="79" customWidth="1"/>
    <col min="5124" max="5124" width="15.7109375" style="79" customWidth="1"/>
    <col min="5125" max="5125" width="13.42578125" style="79" customWidth="1"/>
    <col min="5126" max="5126" width="13.5703125" style="79" customWidth="1"/>
    <col min="5127" max="5127" width="14.7109375" style="79" customWidth="1"/>
    <col min="5128" max="5128" width="13.85546875" style="79" customWidth="1"/>
    <col min="5129" max="5129" width="12.5703125" style="79" customWidth="1"/>
    <col min="5130" max="5130" width="11.85546875" style="79" customWidth="1"/>
    <col min="5131" max="5131" width="10.28515625" style="79" customWidth="1"/>
    <col min="5132" max="5132" width="9.28515625" style="79" customWidth="1"/>
    <col min="5133" max="5133" width="9.42578125" style="79" customWidth="1"/>
    <col min="5134" max="5134" width="9.140625" style="79" customWidth="1"/>
    <col min="5135" max="5135" width="9.28515625" style="79" customWidth="1"/>
    <col min="5136" max="5136" width="9.42578125" style="79" customWidth="1"/>
    <col min="5137" max="5137" width="9.7109375" style="79" customWidth="1"/>
    <col min="5138" max="5138" width="9.5703125" style="79" customWidth="1"/>
    <col min="5139" max="5139" width="9.28515625" style="79" customWidth="1"/>
    <col min="5140" max="5140" width="8.5703125" style="79" customWidth="1"/>
    <col min="5141" max="5141" width="8.85546875" style="79" customWidth="1"/>
    <col min="5142" max="5142" width="9.7109375" style="79" customWidth="1"/>
    <col min="5143" max="5143" width="8.7109375" style="79" customWidth="1"/>
    <col min="5144" max="5144" width="13.5703125" style="79" customWidth="1"/>
    <col min="5145" max="5145" width="16.28515625" style="79" customWidth="1"/>
    <col min="5146" max="5163" width="9.42578125" style="79" customWidth="1"/>
    <col min="5164" max="5167" width="10.28515625" style="79" customWidth="1"/>
    <col min="5168" max="5168" width="9.140625" style="79" customWidth="1"/>
    <col min="5169" max="5188" width="0" style="79" hidden="1" customWidth="1"/>
    <col min="5189" max="5198" width="11.42578125" style="79" customWidth="1"/>
    <col min="5199" max="5203" width="10.28515625" style="79" customWidth="1"/>
    <col min="5204" max="5212" width="9.42578125" style="79" customWidth="1"/>
    <col min="5213" max="5376" width="11.42578125" style="79"/>
    <col min="5377" max="5377" width="35.42578125" style="79" customWidth="1"/>
    <col min="5378" max="5378" width="23.5703125" style="79" customWidth="1"/>
    <col min="5379" max="5379" width="15" style="79" customWidth="1"/>
    <col min="5380" max="5380" width="15.7109375" style="79" customWidth="1"/>
    <col min="5381" max="5381" width="13.42578125" style="79" customWidth="1"/>
    <col min="5382" max="5382" width="13.5703125" style="79" customWidth="1"/>
    <col min="5383" max="5383" width="14.7109375" style="79" customWidth="1"/>
    <col min="5384" max="5384" width="13.85546875" style="79" customWidth="1"/>
    <col min="5385" max="5385" width="12.5703125" style="79" customWidth="1"/>
    <col min="5386" max="5386" width="11.85546875" style="79" customWidth="1"/>
    <col min="5387" max="5387" width="10.28515625" style="79" customWidth="1"/>
    <col min="5388" max="5388" width="9.28515625" style="79" customWidth="1"/>
    <col min="5389" max="5389" width="9.42578125" style="79" customWidth="1"/>
    <col min="5390" max="5390" width="9.140625" style="79" customWidth="1"/>
    <col min="5391" max="5391" width="9.28515625" style="79" customWidth="1"/>
    <col min="5392" max="5392" width="9.42578125" style="79" customWidth="1"/>
    <col min="5393" max="5393" width="9.7109375" style="79" customWidth="1"/>
    <col min="5394" max="5394" width="9.5703125" style="79" customWidth="1"/>
    <col min="5395" max="5395" width="9.28515625" style="79" customWidth="1"/>
    <col min="5396" max="5396" width="8.5703125" style="79" customWidth="1"/>
    <col min="5397" max="5397" width="8.85546875" style="79" customWidth="1"/>
    <col min="5398" max="5398" width="9.7109375" style="79" customWidth="1"/>
    <col min="5399" max="5399" width="8.7109375" style="79" customWidth="1"/>
    <col min="5400" max="5400" width="13.5703125" style="79" customWidth="1"/>
    <col min="5401" max="5401" width="16.28515625" style="79" customWidth="1"/>
    <col min="5402" max="5419" width="9.42578125" style="79" customWidth="1"/>
    <col min="5420" max="5423" width="10.28515625" style="79" customWidth="1"/>
    <col min="5424" max="5424" width="9.140625" style="79" customWidth="1"/>
    <col min="5425" max="5444" width="0" style="79" hidden="1" customWidth="1"/>
    <col min="5445" max="5454" width="11.42578125" style="79" customWidth="1"/>
    <col min="5455" max="5459" width="10.28515625" style="79" customWidth="1"/>
    <col min="5460" max="5468" width="9.42578125" style="79" customWidth="1"/>
    <col min="5469" max="5632" width="11.42578125" style="79"/>
    <col min="5633" max="5633" width="35.42578125" style="79" customWidth="1"/>
    <col min="5634" max="5634" width="23.5703125" style="79" customWidth="1"/>
    <col min="5635" max="5635" width="15" style="79" customWidth="1"/>
    <col min="5636" max="5636" width="15.7109375" style="79" customWidth="1"/>
    <col min="5637" max="5637" width="13.42578125" style="79" customWidth="1"/>
    <col min="5638" max="5638" width="13.5703125" style="79" customWidth="1"/>
    <col min="5639" max="5639" width="14.7109375" style="79" customWidth="1"/>
    <col min="5640" max="5640" width="13.85546875" style="79" customWidth="1"/>
    <col min="5641" max="5641" width="12.5703125" style="79" customWidth="1"/>
    <col min="5642" max="5642" width="11.85546875" style="79" customWidth="1"/>
    <col min="5643" max="5643" width="10.28515625" style="79" customWidth="1"/>
    <col min="5644" max="5644" width="9.28515625" style="79" customWidth="1"/>
    <col min="5645" max="5645" width="9.42578125" style="79" customWidth="1"/>
    <col min="5646" max="5646" width="9.140625" style="79" customWidth="1"/>
    <col min="5647" max="5647" width="9.28515625" style="79" customWidth="1"/>
    <col min="5648" max="5648" width="9.42578125" style="79" customWidth="1"/>
    <col min="5649" max="5649" width="9.7109375" style="79" customWidth="1"/>
    <col min="5650" max="5650" width="9.5703125" style="79" customWidth="1"/>
    <col min="5651" max="5651" width="9.28515625" style="79" customWidth="1"/>
    <col min="5652" max="5652" width="8.5703125" style="79" customWidth="1"/>
    <col min="5653" max="5653" width="8.85546875" style="79" customWidth="1"/>
    <col min="5654" max="5654" width="9.7109375" style="79" customWidth="1"/>
    <col min="5655" max="5655" width="8.7109375" style="79" customWidth="1"/>
    <col min="5656" max="5656" width="13.5703125" style="79" customWidth="1"/>
    <col min="5657" max="5657" width="16.28515625" style="79" customWidth="1"/>
    <col min="5658" max="5675" width="9.42578125" style="79" customWidth="1"/>
    <col min="5676" max="5679" width="10.28515625" style="79" customWidth="1"/>
    <col min="5680" max="5680" width="9.140625" style="79" customWidth="1"/>
    <col min="5681" max="5700" width="0" style="79" hidden="1" customWidth="1"/>
    <col min="5701" max="5710" width="11.42578125" style="79" customWidth="1"/>
    <col min="5711" max="5715" width="10.28515625" style="79" customWidth="1"/>
    <col min="5716" max="5724" width="9.42578125" style="79" customWidth="1"/>
    <col min="5725" max="5888" width="11.42578125" style="79"/>
    <col min="5889" max="5889" width="35.42578125" style="79" customWidth="1"/>
    <col min="5890" max="5890" width="23.5703125" style="79" customWidth="1"/>
    <col min="5891" max="5891" width="15" style="79" customWidth="1"/>
    <col min="5892" max="5892" width="15.7109375" style="79" customWidth="1"/>
    <col min="5893" max="5893" width="13.42578125" style="79" customWidth="1"/>
    <col min="5894" max="5894" width="13.5703125" style="79" customWidth="1"/>
    <col min="5895" max="5895" width="14.7109375" style="79" customWidth="1"/>
    <col min="5896" max="5896" width="13.85546875" style="79" customWidth="1"/>
    <col min="5897" max="5897" width="12.5703125" style="79" customWidth="1"/>
    <col min="5898" max="5898" width="11.85546875" style="79" customWidth="1"/>
    <col min="5899" max="5899" width="10.28515625" style="79" customWidth="1"/>
    <col min="5900" max="5900" width="9.28515625" style="79" customWidth="1"/>
    <col min="5901" max="5901" width="9.42578125" style="79" customWidth="1"/>
    <col min="5902" max="5902" width="9.140625" style="79" customWidth="1"/>
    <col min="5903" max="5903" width="9.28515625" style="79" customWidth="1"/>
    <col min="5904" max="5904" width="9.42578125" style="79" customWidth="1"/>
    <col min="5905" max="5905" width="9.7109375" style="79" customWidth="1"/>
    <col min="5906" max="5906" width="9.5703125" style="79" customWidth="1"/>
    <col min="5907" max="5907" width="9.28515625" style="79" customWidth="1"/>
    <col min="5908" max="5908" width="8.5703125" style="79" customWidth="1"/>
    <col min="5909" max="5909" width="8.85546875" style="79" customWidth="1"/>
    <col min="5910" max="5910" width="9.7109375" style="79" customWidth="1"/>
    <col min="5911" max="5911" width="8.7109375" style="79" customWidth="1"/>
    <col min="5912" max="5912" width="13.5703125" style="79" customWidth="1"/>
    <col min="5913" max="5913" width="16.28515625" style="79" customWidth="1"/>
    <col min="5914" max="5931" width="9.42578125" style="79" customWidth="1"/>
    <col min="5932" max="5935" width="10.28515625" style="79" customWidth="1"/>
    <col min="5936" max="5936" width="9.140625" style="79" customWidth="1"/>
    <col min="5937" max="5956" width="0" style="79" hidden="1" customWidth="1"/>
    <col min="5957" max="5966" width="11.42578125" style="79" customWidth="1"/>
    <col min="5967" max="5971" width="10.28515625" style="79" customWidth="1"/>
    <col min="5972" max="5980" width="9.42578125" style="79" customWidth="1"/>
    <col min="5981" max="6144" width="11.42578125" style="79"/>
    <col min="6145" max="6145" width="35.42578125" style="79" customWidth="1"/>
    <col min="6146" max="6146" width="23.5703125" style="79" customWidth="1"/>
    <col min="6147" max="6147" width="15" style="79" customWidth="1"/>
    <col min="6148" max="6148" width="15.7109375" style="79" customWidth="1"/>
    <col min="6149" max="6149" width="13.42578125" style="79" customWidth="1"/>
    <col min="6150" max="6150" width="13.5703125" style="79" customWidth="1"/>
    <col min="6151" max="6151" width="14.7109375" style="79" customWidth="1"/>
    <col min="6152" max="6152" width="13.85546875" style="79" customWidth="1"/>
    <col min="6153" max="6153" width="12.5703125" style="79" customWidth="1"/>
    <col min="6154" max="6154" width="11.85546875" style="79" customWidth="1"/>
    <col min="6155" max="6155" width="10.28515625" style="79" customWidth="1"/>
    <col min="6156" max="6156" width="9.28515625" style="79" customWidth="1"/>
    <col min="6157" max="6157" width="9.42578125" style="79" customWidth="1"/>
    <col min="6158" max="6158" width="9.140625" style="79" customWidth="1"/>
    <col min="6159" max="6159" width="9.28515625" style="79" customWidth="1"/>
    <col min="6160" max="6160" width="9.42578125" style="79" customWidth="1"/>
    <col min="6161" max="6161" width="9.7109375" style="79" customWidth="1"/>
    <col min="6162" max="6162" width="9.5703125" style="79" customWidth="1"/>
    <col min="6163" max="6163" width="9.28515625" style="79" customWidth="1"/>
    <col min="6164" max="6164" width="8.5703125" style="79" customWidth="1"/>
    <col min="6165" max="6165" width="8.85546875" style="79" customWidth="1"/>
    <col min="6166" max="6166" width="9.7109375" style="79" customWidth="1"/>
    <col min="6167" max="6167" width="8.7109375" style="79" customWidth="1"/>
    <col min="6168" max="6168" width="13.5703125" style="79" customWidth="1"/>
    <col min="6169" max="6169" width="16.28515625" style="79" customWidth="1"/>
    <col min="6170" max="6187" width="9.42578125" style="79" customWidth="1"/>
    <col min="6188" max="6191" width="10.28515625" style="79" customWidth="1"/>
    <col min="6192" max="6192" width="9.140625" style="79" customWidth="1"/>
    <col min="6193" max="6212" width="0" style="79" hidden="1" customWidth="1"/>
    <col min="6213" max="6222" width="11.42578125" style="79" customWidth="1"/>
    <col min="6223" max="6227" width="10.28515625" style="79" customWidth="1"/>
    <col min="6228" max="6236" width="9.42578125" style="79" customWidth="1"/>
    <col min="6237" max="6400" width="11.42578125" style="79"/>
    <col min="6401" max="6401" width="35.42578125" style="79" customWidth="1"/>
    <col min="6402" max="6402" width="23.5703125" style="79" customWidth="1"/>
    <col min="6403" max="6403" width="15" style="79" customWidth="1"/>
    <col min="6404" max="6404" width="15.7109375" style="79" customWidth="1"/>
    <col min="6405" max="6405" width="13.42578125" style="79" customWidth="1"/>
    <col min="6406" max="6406" width="13.5703125" style="79" customWidth="1"/>
    <col min="6407" max="6407" width="14.7109375" style="79" customWidth="1"/>
    <col min="6408" max="6408" width="13.85546875" style="79" customWidth="1"/>
    <col min="6409" max="6409" width="12.5703125" style="79" customWidth="1"/>
    <col min="6410" max="6410" width="11.85546875" style="79" customWidth="1"/>
    <col min="6411" max="6411" width="10.28515625" style="79" customWidth="1"/>
    <col min="6412" max="6412" width="9.28515625" style="79" customWidth="1"/>
    <col min="6413" max="6413" width="9.42578125" style="79" customWidth="1"/>
    <col min="6414" max="6414" width="9.140625" style="79" customWidth="1"/>
    <col min="6415" max="6415" width="9.28515625" style="79" customWidth="1"/>
    <col min="6416" max="6416" width="9.42578125" style="79" customWidth="1"/>
    <col min="6417" max="6417" width="9.7109375" style="79" customWidth="1"/>
    <col min="6418" max="6418" width="9.5703125" style="79" customWidth="1"/>
    <col min="6419" max="6419" width="9.28515625" style="79" customWidth="1"/>
    <col min="6420" max="6420" width="8.5703125" style="79" customWidth="1"/>
    <col min="6421" max="6421" width="8.85546875" style="79" customWidth="1"/>
    <col min="6422" max="6422" width="9.7109375" style="79" customWidth="1"/>
    <col min="6423" max="6423" width="8.7109375" style="79" customWidth="1"/>
    <col min="6424" max="6424" width="13.5703125" style="79" customWidth="1"/>
    <col min="6425" max="6425" width="16.28515625" style="79" customWidth="1"/>
    <col min="6426" max="6443" width="9.42578125" style="79" customWidth="1"/>
    <col min="6444" max="6447" width="10.28515625" style="79" customWidth="1"/>
    <col min="6448" max="6448" width="9.140625" style="79" customWidth="1"/>
    <col min="6449" max="6468" width="0" style="79" hidden="1" customWidth="1"/>
    <col min="6469" max="6478" width="11.42578125" style="79" customWidth="1"/>
    <col min="6479" max="6483" width="10.28515625" style="79" customWidth="1"/>
    <col min="6484" max="6492" width="9.42578125" style="79" customWidth="1"/>
    <col min="6493" max="6656" width="11.42578125" style="79"/>
    <col min="6657" max="6657" width="35.42578125" style="79" customWidth="1"/>
    <col min="6658" max="6658" width="23.5703125" style="79" customWidth="1"/>
    <col min="6659" max="6659" width="15" style="79" customWidth="1"/>
    <col min="6660" max="6660" width="15.7109375" style="79" customWidth="1"/>
    <col min="6661" max="6661" width="13.42578125" style="79" customWidth="1"/>
    <col min="6662" max="6662" width="13.5703125" style="79" customWidth="1"/>
    <col min="6663" max="6663" width="14.7109375" style="79" customWidth="1"/>
    <col min="6664" max="6664" width="13.85546875" style="79" customWidth="1"/>
    <col min="6665" max="6665" width="12.5703125" style="79" customWidth="1"/>
    <col min="6666" max="6666" width="11.85546875" style="79" customWidth="1"/>
    <col min="6667" max="6667" width="10.28515625" style="79" customWidth="1"/>
    <col min="6668" max="6668" width="9.28515625" style="79" customWidth="1"/>
    <col min="6669" max="6669" width="9.42578125" style="79" customWidth="1"/>
    <col min="6670" max="6670" width="9.140625" style="79" customWidth="1"/>
    <col min="6671" max="6671" width="9.28515625" style="79" customWidth="1"/>
    <col min="6672" max="6672" width="9.42578125" style="79" customWidth="1"/>
    <col min="6673" max="6673" width="9.7109375" style="79" customWidth="1"/>
    <col min="6674" max="6674" width="9.5703125" style="79" customWidth="1"/>
    <col min="6675" max="6675" width="9.28515625" style="79" customWidth="1"/>
    <col min="6676" max="6676" width="8.5703125" style="79" customWidth="1"/>
    <col min="6677" max="6677" width="8.85546875" style="79" customWidth="1"/>
    <col min="6678" max="6678" width="9.7109375" style="79" customWidth="1"/>
    <col min="6679" max="6679" width="8.7109375" style="79" customWidth="1"/>
    <col min="6680" max="6680" width="13.5703125" style="79" customWidth="1"/>
    <col min="6681" max="6681" width="16.28515625" style="79" customWidth="1"/>
    <col min="6682" max="6699" width="9.42578125" style="79" customWidth="1"/>
    <col min="6700" max="6703" width="10.28515625" style="79" customWidth="1"/>
    <col min="6704" max="6704" width="9.140625" style="79" customWidth="1"/>
    <col min="6705" max="6724" width="0" style="79" hidden="1" customWidth="1"/>
    <col min="6725" max="6734" width="11.42578125" style="79" customWidth="1"/>
    <col min="6735" max="6739" width="10.28515625" style="79" customWidth="1"/>
    <col min="6740" max="6748" width="9.42578125" style="79" customWidth="1"/>
    <col min="6749" max="6912" width="11.42578125" style="79"/>
    <col min="6913" max="6913" width="35.42578125" style="79" customWidth="1"/>
    <col min="6914" max="6914" width="23.5703125" style="79" customWidth="1"/>
    <col min="6915" max="6915" width="15" style="79" customWidth="1"/>
    <col min="6916" max="6916" width="15.7109375" style="79" customWidth="1"/>
    <col min="6917" max="6917" width="13.42578125" style="79" customWidth="1"/>
    <col min="6918" max="6918" width="13.5703125" style="79" customWidth="1"/>
    <col min="6919" max="6919" width="14.7109375" style="79" customWidth="1"/>
    <col min="6920" max="6920" width="13.85546875" style="79" customWidth="1"/>
    <col min="6921" max="6921" width="12.5703125" style="79" customWidth="1"/>
    <col min="6922" max="6922" width="11.85546875" style="79" customWidth="1"/>
    <col min="6923" max="6923" width="10.28515625" style="79" customWidth="1"/>
    <col min="6924" max="6924" width="9.28515625" style="79" customWidth="1"/>
    <col min="6925" max="6925" width="9.42578125" style="79" customWidth="1"/>
    <col min="6926" max="6926" width="9.140625" style="79" customWidth="1"/>
    <col min="6927" max="6927" width="9.28515625" style="79" customWidth="1"/>
    <col min="6928" max="6928" width="9.42578125" style="79" customWidth="1"/>
    <col min="6929" max="6929" width="9.7109375" style="79" customWidth="1"/>
    <col min="6930" max="6930" width="9.5703125" style="79" customWidth="1"/>
    <col min="6931" max="6931" width="9.28515625" style="79" customWidth="1"/>
    <col min="6932" max="6932" width="8.5703125" style="79" customWidth="1"/>
    <col min="6933" max="6933" width="8.85546875" style="79" customWidth="1"/>
    <col min="6934" max="6934" width="9.7109375" style="79" customWidth="1"/>
    <col min="6935" max="6935" width="8.7109375" style="79" customWidth="1"/>
    <col min="6936" max="6936" width="13.5703125" style="79" customWidth="1"/>
    <col min="6937" max="6937" width="16.28515625" style="79" customWidth="1"/>
    <col min="6938" max="6955" width="9.42578125" style="79" customWidth="1"/>
    <col min="6956" max="6959" width="10.28515625" style="79" customWidth="1"/>
    <col min="6960" max="6960" width="9.140625" style="79" customWidth="1"/>
    <col min="6961" max="6980" width="0" style="79" hidden="1" customWidth="1"/>
    <col min="6981" max="6990" width="11.42578125" style="79" customWidth="1"/>
    <col min="6991" max="6995" width="10.28515625" style="79" customWidth="1"/>
    <col min="6996" max="7004" width="9.42578125" style="79" customWidth="1"/>
    <col min="7005" max="7168" width="11.42578125" style="79"/>
    <col min="7169" max="7169" width="35.42578125" style="79" customWidth="1"/>
    <col min="7170" max="7170" width="23.5703125" style="79" customWidth="1"/>
    <col min="7171" max="7171" width="15" style="79" customWidth="1"/>
    <col min="7172" max="7172" width="15.7109375" style="79" customWidth="1"/>
    <col min="7173" max="7173" width="13.42578125" style="79" customWidth="1"/>
    <col min="7174" max="7174" width="13.5703125" style="79" customWidth="1"/>
    <col min="7175" max="7175" width="14.7109375" style="79" customWidth="1"/>
    <col min="7176" max="7176" width="13.85546875" style="79" customWidth="1"/>
    <col min="7177" max="7177" width="12.5703125" style="79" customWidth="1"/>
    <col min="7178" max="7178" width="11.85546875" style="79" customWidth="1"/>
    <col min="7179" max="7179" width="10.28515625" style="79" customWidth="1"/>
    <col min="7180" max="7180" width="9.28515625" style="79" customWidth="1"/>
    <col min="7181" max="7181" width="9.42578125" style="79" customWidth="1"/>
    <col min="7182" max="7182" width="9.140625" style="79" customWidth="1"/>
    <col min="7183" max="7183" width="9.28515625" style="79" customWidth="1"/>
    <col min="7184" max="7184" width="9.42578125" style="79" customWidth="1"/>
    <col min="7185" max="7185" width="9.7109375" style="79" customWidth="1"/>
    <col min="7186" max="7186" width="9.5703125" style="79" customWidth="1"/>
    <col min="7187" max="7187" width="9.28515625" style="79" customWidth="1"/>
    <col min="7188" max="7188" width="8.5703125" style="79" customWidth="1"/>
    <col min="7189" max="7189" width="8.85546875" style="79" customWidth="1"/>
    <col min="7190" max="7190" width="9.7109375" style="79" customWidth="1"/>
    <col min="7191" max="7191" width="8.7109375" style="79" customWidth="1"/>
    <col min="7192" max="7192" width="13.5703125" style="79" customWidth="1"/>
    <col min="7193" max="7193" width="16.28515625" style="79" customWidth="1"/>
    <col min="7194" max="7211" width="9.42578125" style="79" customWidth="1"/>
    <col min="7212" max="7215" width="10.28515625" style="79" customWidth="1"/>
    <col min="7216" max="7216" width="9.140625" style="79" customWidth="1"/>
    <col min="7217" max="7236" width="0" style="79" hidden="1" customWidth="1"/>
    <col min="7237" max="7246" width="11.42578125" style="79" customWidth="1"/>
    <col min="7247" max="7251" width="10.28515625" style="79" customWidth="1"/>
    <col min="7252" max="7260" width="9.42578125" style="79" customWidth="1"/>
    <col min="7261" max="7424" width="11.42578125" style="79"/>
    <col min="7425" max="7425" width="35.42578125" style="79" customWidth="1"/>
    <col min="7426" max="7426" width="23.5703125" style="79" customWidth="1"/>
    <col min="7427" max="7427" width="15" style="79" customWidth="1"/>
    <col min="7428" max="7428" width="15.7109375" style="79" customWidth="1"/>
    <col min="7429" max="7429" width="13.42578125" style="79" customWidth="1"/>
    <col min="7430" max="7430" width="13.5703125" style="79" customWidth="1"/>
    <col min="7431" max="7431" width="14.7109375" style="79" customWidth="1"/>
    <col min="7432" max="7432" width="13.85546875" style="79" customWidth="1"/>
    <col min="7433" max="7433" width="12.5703125" style="79" customWidth="1"/>
    <col min="7434" max="7434" width="11.85546875" style="79" customWidth="1"/>
    <col min="7435" max="7435" width="10.28515625" style="79" customWidth="1"/>
    <col min="7436" max="7436" width="9.28515625" style="79" customWidth="1"/>
    <col min="7437" max="7437" width="9.42578125" style="79" customWidth="1"/>
    <col min="7438" max="7438" width="9.140625" style="79" customWidth="1"/>
    <col min="7439" max="7439" width="9.28515625" style="79" customWidth="1"/>
    <col min="7440" max="7440" width="9.42578125" style="79" customWidth="1"/>
    <col min="7441" max="7441" width="9.7109375" style="79" customWidth="1"/>
    <col min="7442" max="7442" width="9.5703125" style="79" customWidth="1"/>
    <col min="7443" max="7443" width="9.28515625" style="79" customWidth="1"/>
    <col min="7444" max="7444" width="8.5703125" style="79" customWidth="1"/>
    <col min="7445" max="7445" width="8.85546875" style="79" customWidth="1"/>
    <col min="7446" max="7446" width="9.7109375" style="79" customWidth="1"/>
    <col min="7447" max="7447" width="8.7109375" style="79" customWidth="1"/>
    <col min="7448" max="7448" width="13.5703125" style="79" customWidth="1"/>
    <col min="7449" max="7449" width="16.28515625" style="79" customWidth="1"/>
    <col min="7450" max="7467" width="9.42578125" style="79" customWidth="1"/>
    <col min="7468" max="7471" width="10.28515625" style="79" customWidth="1"/>
    <col min="7472" max="7472" width="9.140625" style="79" customWidth="1"/>
    <col min="7473" max="7492" width="0" style="79" hidden="1" customWidth="1"/>
    <col min="7493" max="7502" width="11.42578125" style="79" customWidth="1"/>
    <col min="7503" max="7507" width="10.28515625" style="79" customWidth="1"/>
    <col min="7508" max="7516" width="9.42578125" style="79" customWidth="1"/>
    <col min="7517" max="7680" width="11.42578125" style="79"/>
    <col min="7681" max="7681" width="35.42578125" style="79" customWidth="1"/>
    <col min="7682" max="7682" width="23.5703125" style="79" customWidth="1"/>
    <col min="7683" max="7683" width="15" style="79" customWidth="1"/>
    <col min="7684" max="7684" width="15.7109375" style="79" customWidth="1"/>
    <col min="7685" max="7685" width="13.42578125" style="79" customWidth="1"/>
    <col min="7686" max="7686" width="13.5703125" style="79" customWidth="1"/>
    <col min="7687" max="7687" width="14.7109375" style="79" customWidth="1"/>
    <col min="7688" max="7688" width="13.85546875" style="79" customWidth="1"/>
    <col min="7689" max="7689" width="12.5703125" style="79" customWidth="1"/>
    <col min="7690" max="7690" width="11.85546875" style="79" customWidth="1"/>
    <col min="7691" max="7691" width="10.28515625" style="79" customWidth="1"/>
    <col min="7692" max="7692" width="9.28515625" style="79" customWidth="1"/>
    <col min="7693" max="7693" width="9.42578125" style="79" customWidth="1"/>
    <col min="7694" max="7694" width="9.140625" style="79" customWidth="1"/>
    <col min="7695" max="7695" width="9.28515625" style="79" customWidth="1"/>
    <col min="7696" max="7696" width="9.42578125" style="79" customWidth="1"/>
    <col min="7697" max="7697" width="9.7109375" style="79" customWidth="1"/>
    <col min="7698" max="7698" width="9.5703125" style="79" customWidth="1"/>
    <col min="7699" max="7699" width="9.28515625" style="79" customWidth="1"/>
    <col min="7700" max="7700" width="8.5703125" style="79" customWidth="1"/>
    <col min="7701" max="7701" width="8.85546875" style="79" customWidth="1"/>
    <col min="7702" max="7702" width="9.7109375" style="79" customWidth="1"/>
    <col min="7703" max="7703" width="8.7109375" style="79" customWidth="1"/>
    <col min="7704" max="7704" width="13.5703125" style="79" customWidth="1"/>
    <col min="7705" max="7705" width="16.28515625" style="79" customWidth="1"/>
    <col min="7706" max="7723" width="9.42578125" style="79" customWidth="1"/>
    <col min="7724" max="7727" width="10.28515625" style="79" customWidth="1"/>
    <col min="7728" max="7728" width="9.140625" style="79" customWidth="1"/>
    <col min="7729" max="7748" width="0" style="79" hidden="1" customWidth="1"/>
    <col min="7749" max="7758" width="11.42578125" style="79" customWidth="1"/>
    <col min="7759" max="7763" width="10.28515625" style="79" customWidth="1"/>
    <col min="7764" max="7772" width="9.42578125" style="79" customWidth="1"/>
    <col min="7773" max="7936" width="11.42578125" style="79"/>
    <col min="7937" max="7937" width="35.42578125" style="79" customWidth="1"/>
    <col min="7938" max="7938" width="23.5703125" style="79" customWidth="1"/>
    <col min="7939" max="7939" width="15" style="79" customWidth="1"/>
    <col min="7940" max="7940" width="15.7109375" style="79" customWidth="1"/>
    <col min="7941" max="7941" width="13.42578125" style="79" customWidth="1"/>
    <col min="7942" max="7942" width="13.5703125" style="79" customWidth="1"/>
    <col min="7943" max="7943" width="14.7109375" style="79" customWidth="1"/>
    <col min="7944" max="7944" width="13.85546875" style="79" customWidth="1"/>
    <col min="7945" max="7945" width="12.5703125" style="79" customWidth="1"/>
    <col min="7946" max="7946" width="11.85546875" style="79" customWidth="1"/>
    <col min="7947" max="7947" width="10.28515625" style="79" customWidth="1"/>
    <col min="7948" max="7948" width="9.28515625" style="79" customWidth="1"/>
    <col min="7949" max="7949" width="9.42578125" style="79" customWidth="1"/>
    <col min="7950" max="7950" width="9.140625" style="79" customWidth="1"/>
    <col min="7951" max="7951" width="9.28515625" style="79" customWidth="1"/>
    <col min="7952" max="7952" width="9.42578125" style="79" customWidth="1"/>
    <col min="7953" max="7953" width="9.7109375" style="79" customWidth="1"/>
    <col min="7954" max="7954" width="9.5703125" style="79" customWidth="1"/>
    <col min="7955" max="7955" width="9.28515625" style="79" customWidth="1"/>
    <col min="7956" max="7956" width="8.5703125" style="79" customWidth="1"/>
    <col min="7957" max="7957" width="8.85546875" style="79" customWidth="1"/>
    <col min="7958" max="7958" width="9.7109375" style="79" customWidth="1"/>
    <col min="7959" max="7959" width="8.7109375" style="79" customWidth="1"/>
    <col min="7960" max="7960" width="13.5703125" style="79" customWidth="1"/>
    <col min="7961" max="7961" width="16.28515625" style="79" customWidth="1"/>
    <col min="7962" max="7979" width="9.42578125" style="79" customWidth="1"/>
    <col min="7980" max="7983" width="10.28515625" style="79" customWidth="1"/>
    <col min="7984" max="7984" width="9.140625" style="79" customWidth="1"/>
    <col min="7985" max="8004" width="0" style="79" hidden="1" customWidth="1"/>
    <col min="8005" max="8014" width="11.42578125" style="79" customWidth="1"/>
    <col min="8015" max="8019" width="10.28515625" style="79" customWidth="1"/>
    <col min="8020" max="8028" width="9.42578125" style="79" customWidth="1"/>
    <col min="8029" max="8192" width="11.42578125" style="79"/>
    <col min="8193" max="8193" width="35.42578125" style="79" customWidth="1"/>
    <col min="8194" max="8194" width="23.5703125" style="79" customWidth="1"/>
    <col min="8195" max="8195" width="15" style="79" customWidth="1"/>
    <col min="8196" max="8196" width="15.7109375" style="79" customWidth="1"/>
    <col min="8197" max="8197" width="13.42578125" style="79" customWidth="1"/>
    <col min="8198" max="8198" width="13.5703125" style="79" customWidth="1"/>
    <col min="8199" max="8199" width="14.7109375" style="79" customWidth="1"/>
    <col min="8200" max="8200" width="13.85546875" style="79" customWidth="1"/>
    <col min="8201" max="8201" width="12.5703125" style="79" customWidth="1"/>
    <col min="8202" max="8202" width="11.85546875" style="79" customWidth="1"/>
    <col min="8203" max="8203" width="10.28515625" style="79" customWidth="1"/>
    <col min="8204" max="8204" width="9.28515625" style="79" customWidth="1"/>
    <col min="8205" max="8205" width="9.42578125" style="79" customWidth="1"/>
    <col min="8206" max="8206" width="9.140625" style="79" customWidth="1"/>
    <col min="8207" max="8207" width="9.28515625" style="79" customWidth="1"/>
    <col min="8208" max="8208" width="9.42578125" style="79" customWidth="1"/>
    <col min="8209" max="8209" width="9.7109375" style="79" customWidth="1"/>
    <col min="8210" max="8210" width="9.5703125" style="79" customWidth="1"/>
    <col min="8211" max="8211" width="9.28515625" style="79" customWidth="1"/>
    <col min="8212" max="8212" width="8.5703125" style="79" customWidth="1"/>
    <col min="8213" max="8213" width="8.85546875" style="79" customWidth="1"/>
    <col min="8214" max="8214" width="9.7109375" style="79" customWidth="1"/>
    <col min="8215" max="8215" width="8.7109375" style="79" customWidth="1"/>
    <col min="8216" max="8216" width="13.5703125" style="79" customWidth="1"/>
    <col min="8217" max="8217" width="16.28515625" style="79" customWidth="1"/>
    <col min="8218" max="8235" width="9.42578125" style="79" customWidth="1"/>
    <col min="8236" max="8239" width="10.28515625" style="79" customWidth="1"/>
    <col min="8240" max="8240" width="9.140625" style="79" customWidth="1"/>
    <col min="8241" max="8260" width="0" style="79" hidden="1" customWidth="1"/>
    <col min="8261" max="8270" width="11.42578125" style="79" customWidth="1"/>
    <col min="8271" max="8275" width="10.28515625" style="79" customWidth="1"/>
    <col min="8276" max="8284" width="9.42578125" style="79" customWidth="1"/>
    <col min="8285" max="8448" width="11.42578125" style="79"/>
    <col min="8449" max="8449" width="35.42578125" style="79" customWidth="1"/>
    <col min="8450" max="8450" width="23.5703125" style="79" customWidth="1"/>
    <col min="8451" max="8451" width="15" style="79" customWidth="1"/>
    <col min="8452" max="8452" width="15.7109375" style="79" customWidth="1"/>
    <col min="8453" max="8453" width="13.42578125" style="79" customWidth="1"/>
    <col min="8454" max="8454" width="13.5703125" style="79" customWidth="1"/>
    <col min="8455" max="8455" width="14.7109375" style="79" customWidth="1"/>
    <col min="8456" max="8456" width="13.85546875" style="79" customWidth="1"/>
    <col min="8457" max="8457" width="12.5703125" style="79" customWidth="1"/>
    <col min="8458" max="8458" width="11.85546875" style="79" customWidth="1"/>
    <col min="8459" max="8459" width="10.28515625" style="79" customWidth="1"/>
    <col min="8460" max="8460" width="9.28515625" style="79" customWidth="1"/>
    <col min="8461" max="8461" width="9.42578125" style="79" customWidth="1"/>
    <col min="8462" max="8462" width="9.140625" style="79" customWidth="1"/>
    <col min="8463" max="8463" width="9.28515625" style="79" customWidth="1"/>
    <col min="8464" max="8464" width="9.42578125" style="79" customWidth="1"/>
    <col min="8465" max="8465" width="9.7109375" style="79" customWidth="1"/>
    <col min="8466" max="8466" width="9.5703125" style="79" customWidth="1"/>
    <col min="8467" max="8467" width="9.28515625" style="79" customWidth="1"/>
    <col min="8468" max="8468" width="8.5703125" style="79" customWidth="1"/>
    <col min="8469" max="8469" width="8.85546875" style="79" customWidth="1"/>
    <col min="8470" max="8470" width="9.7109375" style="79" customWidth="1"/>
    <col min="8471" max="8471" width="8.7109375" style="79" customWidth="1"/>
    <col min="8472" max="8472" width="13.5703125" style="79" customWidth="1"/>
    <col min="8473" max="8473" width="16.28515625" style="79" customWidth="1"/>
    <col min="8474" max="8491" width="9.42578125" style="79" customWidth="1"/>
    <col min="8492" max="8495" width="10.28515625" style="79" customWidth="1"/>
    <col min="8496" max="8496" width="9.140625" style="79" customWidth="1"/>
    <col min="8497" max="8516" width="0" style="79" hidden="1" customWidth="1"/>
    <col min="8517" max="8526" width="11.42578125" style="79" customWidth="1"/>
    <col min="8527" max="8531" width="10.28515625" style="79" customWidth="1"/>
    <col min="8532" max="8540" width="9.42578125" style="79" customWidth="1"/>
    <col min="8541" max="8704" width="11.42578125" style="79"/>
    <col min="8705" max="8705" width="35.42578125" style="79" customWidth="1"/>
    <col min="8706" max="8706" width="23.5703125" style="79" customWidth="1"/>
    <col min="8707" max="8707" width="15" style="79" customWidth="1"/>
    <col min="8708" max="8708" width="15.7109375" style="79" customWidth="1"/>
    <col min="8709" max="8709" width="13.42578125" style="79" customWidth="1"/>
    <col min="8710" max="8710" width="13.5703125" style="79" customWidth="1"/>
    <col min="8711" max="8711" width="14.7109375" style="79" customWidth="1"/>
    <col min="8712" max="8712" width="13.85546875" style="79" customWidth="1"/>
    <col min="8713" max="8713" width="12.5703125" style="79" customWidth="1"/>
    <col min="8714" max="8714" width="11.85546875" style="79" customWidth="1"/>
    <col min="8715" max="8715" width="10.28515625" style="79" customWidth="1"/>
    <col min="8716" max="8716" width="9.28515625" style="79" customWidth="1"/>
    <col min="8717" max="8717" width="9.42578125" style="79" customWidth="1"/>
    <col min="8718" max="8718" width="9.140625" style="79" customWidth="1"/>
    <col min="8719" max="8719" width="9.28515625" style="79" customWidth="1"/>
    <col min="8720" max="8720" width="9.42578125" style="79" customWidth="1"/>
    <col min="8721" max="8721" width="9.7109375" style="79" customWidth="1"/>
    <col min="8722" max="8722" width="9.5703125" style="79" customWidth="1"/>
    <col min="8723" max="8723" width="9.28515625" style="79" customWidth="1"/>
    <col min="8724" max="8724" width="8.5703125" style="79" customWidth="1"/>
    <col min="8725" max="8725" width="8.85546875" style="79" customWidth="1"/>
    <col min="8726" max="8726" width="9.7109375" style="79" customWidth="1"/>
    <col min="8727" max="8727" width="8.7109375" style="79" customWidth="1"/>
    <col min="8728" max="8728" width="13.5703125" style="79" customWidth="1"/>
    <col min="8729" max="8729" width="16.28515625" style="79" customWidth="1"/>
    <col min="8730" max="8747" width="9.42578125" style="79" customWidth="1"/>
    <col min="8748" max="8751" width="10.28515625" style="79" customWidth="1"/>
    <col min="8752" max="8752" width="9.140625" style="79" customWidth="1"/>
    <col min="8753" max="8772" width="0" style="79" hidden="1" customWidth="1"/>
    <col min="8773" max="8782" width="11.42578125" style="79" customWidth="1"/>
    <col min="8783" max="8787" width="10.28515625" style="79" customWidth="1"/>
    <col min="8788" max="8796" width="9.42578125" style="79" customWidth="1"/>
    <col min="8797" max="8960" width="11.42578125" style="79"/>
    <col min="8961" max="8961" width="35.42578125" style="79" customWidth="1"/>
    <col min="8962" max="8962" width="23.5703125" style="79" customWidth="1"/>
    <col min="8963" max="8963" width="15" style="79" customWidth="1"/>
    <col min="8964" max="8964" width="15.7109375" style="79" customWidth="1"/>
    <col min="8965" max="8965" width="13.42578125" style="79" customWidth="1"/>
    <col min="8966" max="8966" width="13.5703125" style="79" customWidth="1"/>
    <col min="8967" max="8967" width="14.7109375" style="79" customWidth="1"/>
    <col min="8968" max="8968" width="13.85546875" style="79" customWidth="1"/>
    <col min="8969" max="8969" width="12.5703125" style="79" customWidth="1"/>
    <col min="8970" max="8970" width="11.85546875" style="79" customWidth="1"/>
    <col min="8971" max="8971" width="10.28515625" style="79" customWidth="1"/>
    <col min="8972" max="8972" width="9.28515625" style="79" customWidth="1"/>
    <col min="8973" max="8973" width="9.42578125" style="79" customWidth="1"/>
    <col min="8974" max="8974" width="9.140625" style="79" customWidth="1"/>
    <col min="8975" max="8975" width="9.28515625" style="79" customWidth="1"/>
    <col min="8976" max="8976" width="9.42578125" style="79" customWidth="1"/>
    <col min="8977" max="8977" width="9.7109375" style="79" customWidth="1"/>
    <col min="8978" max="8978" width="9.5703125" style="79" customWidth="1"/>
    <col min="8979" max="8979" width="9.28515625" style="79" customWidth="1"/>
    <col min="8980" max="8980" width="8.5703125" style="79" customWidth="1"/>
    <col min="8981" max="8981" width="8.85546875" style="79" customWidth="1"/>
    <col min="8982" max="8982" width="9.7109375" style="79" customWidth="1"/>
    <col min="8983" max="8983" width="8.7109375" style="79" customWidth="1"/>
    <col min="8984" max="8984" width="13.5703125" style="79" customWidth="1"/>
    <col min="8985" max="8985" width="16.28515625" style="79" customWidth="1"/>
    <col min="8986" max="9003" width="9.42578125" style="79" customWidth="1"/>
    <col min="9004" max="9007" width="10.28515625" style="79" customWidth="1"/>
    <col min="9008" max="9008" width="9.140625" style="79" customWidth="1"/>
    <col min="9009" max="9028" width="0" style="79" hidden="1" customWidth="1"/>
    <col min="9029" max="9038" width="11.42578125" style="79" customWidth="1"/>
    <col min="9039" max="9043" width="10.28515625" style="79" customWidth="1"/>
    <col min="9044" max="9052" width="9.42578125" style="79" customWidth="1"/>
    <col min="9053" max="9216" width="11.42578125" style="79"/>
    <col min="9217" max="9217" width="35.42578125" style="79" customWidth="1"/>
    <col min="9218" max="9218" width="23.5703125" style="79" customWidth="1"/>
    <col min="9219" max="9219" width="15" style="79" customWidth="1"/>
    <col min="9220" max="9220" width="15.7109375" style="79" customWidth="1"/>
    <col min="9221" max="9221" width="13.42578125" style="79" customWidth="1"/>
    <col min="9222" max="9222" width="13.5703125" style="79" customWidth="1"/>
    <col min="9223" max="9223" width="14.7109375" style="79" customWidth="1"/>
    <col min="9224" max="9224" width="13.85546875" style="79" customWidth="1"/>
    <col min="9225" max="9225" width="12.5703125" style="79" customWidth="1"/>
    <col min="9226" max="9226" width="11.85546875" style="79" customWidth="1"/>
    <col min="9227" max="9227" width="10.28515625" style="79" customWidth="1"/>
    <col min="9228" max="9228" width="9.28515625" style="79" customWidth="1"/>
    <col min="9229" max="9229" width="9.42578125" style="79" customWidth="1"/>
    <col min="9230" max="9230" width="9.140625" style="79" customWidth="1"/>
    <col min="9231" max="9231" width="9.28515625" style="79" customWidth="1"/>
    <col min="9232" max="9232" width="9.42578125" style="79" customWidth="1"/>
    <col min="9233" max="9233" width="9.7109375" style="79" customWidth="1"/>
    <col min="9234" max="9234" width="9.5703125" style="79" customWidth="1"/>
    <col min="9235" max="9235" width="9.28515625" style="79" customWidth="1"/>
    <col min="9236" max="9236" width="8.5703125" style="79" customWidth="1"/>
    <col min="9237" max="9237" width="8.85546875" style="79" customWidth="1"/>
    <col min="9238" max="9238" width="9.7109375" style="79" customWidth="1"/>
    <col min="9239" max="9239" width="8.7109375" style="79" customWidth="1"/>
    <col min="9240" max="9240" width="13.5703125" style="79" customWidth="1"/>
    <col min="9241" max="9241" width="16.28515625" style="79" customWidth="1"/>
    <col min="9242" max="9259" width="9.42578125" style="79" customWidth="1"/>
    <col min="9260" max="9263" width="10.28515625" style="79" customWidth="1"/>
    <col min="9264" max="9264" width="9.140625" style="79" customWidth="1"/>
    <col min="9265" max="9284" width="0" style="79" hidden="1" customWidth="1"/>
    <col min="9285" max="9294" width="11.42578125" style="79" customWidth="1"/>
    <col min="9295" max="9299" width="10.28515625" style="79" customWidth="1"/>
    <col min="9300" max="9308" width="9.42578125" style="79" customWidth="1"/>
    <col min="9309" max="9472" width="11.42578125" style="79"/>
    <col min="9473" max="9473" width="35.42578125" style="79" customWidth="1"/>
    <col min="9474" max="9474" width="23.5703125" style="79" customWidth="1"/>
    <col min="9475" max="9475" width="15" style="79" customWidth="1"/>
    <col min="9476" max="9476" width="15.7109375" style="79" customWidth="1"/>
    <col min="9477" max="9477" width="13.42578125" style="79" customWidth="1"/>
    <col min="9478" max="9478" width="13.5703125" style="79" customWidth="1"/>
    <col min="9479" max="9479" width="14.7109375" style="79" customWidth="1"/>
    <col min="9480" max="9480" width="13.85546875" style="79" customWidth="1"/>
    <col min="9481" max="9481" width="12.5703125" style="79" customWidth="1"/>
    <col min="9482" max="9482" width="11.85546875" style="79" customWidth="1"/>
    <col min="9483" max="9483" width="10.28515625" style="79" customWidth="1"/>
    <col min="9484" max="9484" width="9.28515625" style="79" customWidth="1"/>
    <col min="9485" max="9485" width="9.42578125" style="79" customWidth="1"/>
    <col min="9486" max="9486" width="9.140625" style="79" customWidth="1"/>
    <col min="9487" max="9487" width="9.28515625" style="79" customWidth="1"/>
    <col min="9488" max="9488" width="9.42578125" style="79" customWidth="1"/>
    <col min="9489" max="9489" width="9.7109375" style="79" customWidth="1"/>
    <col min="9490" max="9490" width="9.5703125" style="79" customWidth="1"/>
    <col min="9491" max="9491" width="9.28515625" style="79" customWidth="1"/>
    <col min="9492" max="9492" width="8.5703125" style="79" customWidth="1"/>
    <col min="9493" max="9493" width="8.85546875" style="79" customWidth="1"/>
    <col min="9494" max="9494" width="9.7109375" style="79" customWidth="1"/>
    <col min="9495" max="9495" width="8.7109375" style="79" customWidth="1"/>
    <col min="9496" max="9496" width="13.5703125" style="79" customWidth="1"/>
    <col min="9497" max="9497" width="16.28515625" style="79" customWidth="1"/>
    <col min="9498" max="9515" width="9.42578125" style="79" customWidth="1"/>
    <col min="9516" max="9519" width="10.28515625" style="79" customWidth="1"/>
    <col min="9520" max="9520" width="9.140625" style="79" customWidth="1"/>
    <col min="9521" max="9540" width="0" style="79" hidden="1" customWidth="1"/>
    <col min="9541" max="9550" width="11.42578125" style="79" customWidth="1"/>
    <col min="9551" max="9555" width="10.28515625" style="79" customWidth="1"/>
    <col min="9556" max="9564" width="9.42578125" style="79" customWidth="1"/>
    <col min="9565" max="9728" width="11.42578125" style="79"/>
    <col min="9729" max="9729" width="35.42578125" style="79" customWidth="1"/>
    <col min="9730" max="9730" width="23.5703125" style="79" customWidth="1"/>
    <col min="9731" max="9731" width="15" style="79" customWidth="1"/>
    <col min="9732" max="9732" width="15.7109375" style="79" customWidth="1"/>
    <col min="9733" max="9733" width="13.42578125" style="79" customWidth="1"/>
    <col min="9734" max="9734" width="13.5703125" style="79" customWidth="1"/>
    <col min="9735" max="9735" width="14.7109375" style="79" customWidth="1"/>
    <col min="9736" max="9736" width="13.85546875" style="79" customWidth="1"/>
    <col min="9737" max="9737" width="12.5703125" style="79" customWidth="1"/>
    <col min="9738" max="9738" width="11.85546875" style="79" customWidth="1"/>
    <col min="9739" max="9739" width="10.28515625" style="79" customWidth="1"/>
    <col min="9740" max="9740" width="9.28515625" style="79" customWidth="1"/>
    <col min="9741" max="9741" width="9.42578125" style="79" customWidth="1"/>
    <col min="9742" max="9742" width="9.140625" style="79" customWidth="1"/>
    <col min="9743" max="9743" width="9.28515625" style="79" customWidth="1"/>
    <col min="9744" max="9744" width="9.42578125" style="79" customWidth="1"/>
    <col min="9745" max="9745" width="9.7109375" style="79" customWidth="1"/>
    <col min="9746" max="9746" width="9.5703125" style="79" customWidth="1"/>
    <col min="9747" max="9747" width="9.28515625" style="79" customWidth="1"/>
    <col min="9748" max="9748" width="8.5703125" style="79" customWidth="1"/>
    <col min="9749" max="9749" width="8.85546875" style="79" customWidth="1"/>
    <col min="9750" max="9750" width="9.7109375" style="79" customWidth="1"/>
    <col min="9751" max="9751" width="8.7109375" style="79" customWidth="1"/>
    <col min="9752" max="9752" width="13.5703125" style="79" customWidth="1"/>
    <col min="9753" max="9753" width="16.28515625" style="79" customWidth="1"/>
    <col min="9754" max="9771" width="9.42578125" style="79" customWidth="1"/>
    <col min="9772" max="9775" width="10.28515625" style="79" customWidth="1"/>
    <col min="9776" max="9776" width="9.140625" style="79" customWidth="1"/>
    <col min="9777" max="9796" width="0" style="79" hidden="1" customWidth="1"/>
    <col min="9797" max="9806" width="11.42578125" style="79" customWidth="1"/>
    <col min="9807" max="9811" width="10.28515625" style="79" customWidth="1"/>
    <col min="9812" max="9820" width="9.42578125" style="79" customWidth="1"/>
    <col min="9821" max="9984" width="11.42578125" style="79"/>
    <col min="9985" max="9985" width="35.42578125" style="79" customWidth="1"/>
    <col min="9986" max="9986" width="23.5703125" style="79" customWidth="1"/>
    <col min="9987" max="9987" width="15" style="79" customWidth="1"/>
    <col min="9988" max="9988" width="15.7109375" style="79" customWidth="1"/>
    <col min="9989" max="9989" width="13.42578125" style="79" customWidth="1"/>
    <col min="9990" max="9990" width="13.5703125" style="79" customWidth="1"/>
    <col min="9991" max="9991" width="14.7109375" style="79" customWidth="1"/>
    <col min="9992" max="9992" width="13.85546875" style="79" customWidth="1"/>
    <col min="9993" max="9993" width="12.5703125" style="79" customWidth="1"/>
    <col min="9994" max="9994" width="11.85546875" style="79" customWidth="1"/>
    <col min="9995" max="9995" width="10.28515625" style="79" customWidth="1"/>
    <col min="9996" max="9996" width="9.28515625" style="79" customWidth="1"/>
    <col min="9997" max="9997" width="9.42578125" style="79" customWidth="1"/>
    <col min="9998" max="9998" width="9.140625" style="79" customWidth="1"/>
    <col min="9999" max="9999" width="9.28515625" style="79" customWidth="1"/>
    <col min="10000" max="10000" width="9.42578125" style="79" customWidth="1"/>
    <col min="10001" max="10001" width="9.7109375" style="79" customWidth="1"/>
    <col min="10002" max="10002" width="9.5703125" style="79" customWidth="1"/>
    <col min="10003" max="10003" width="9.28515625" style="79" customWidth="1"/>
    <col min="10004" max="10004" width="8.5703125" style="79" customWidth="1"/>
    <col min="10005" max="10005" width="8.85546875" style="79" customWidth="1"/>
    <col min="10006" max="10006" width="9.7109375" style="79" customWidth="1"/>
    <col min="10007" max="10007" width="8.7109375" style="79" customWidth="1"/>
    <col min="10008" max="10008" width="13.5703125" style="79" customWidth="1"/>
    <col min="10009" max="10009" width="16.28515625" style="79" customWidth="1"/>
    <col min="10010" max="10027" width="9.42578125" style="79" customWidth="1"/>
    <col min="10028" max="10031" width="10.28515625" style="79" customWidth="1"/>
    <col min="10032" max="10032" width="9.140625" style="79" customWidth="1"/>
    <col min="10033" max="10052" width="0" style="79" hidden="1" customWidth="1"/>
    <col min="10053" max="10062" width="11.42578125" style="79" customWidth="1"/>
    <col min="10063" max="10067" width="10.28515625" style="79" customWidth="1"/>
    <col min="10068" max="10076" width="9.42578125" style="79" customWidth="1"/>
    <col min="10077" max="10240" width="11.42578125" style="79"/>
    <col min="10241" max="10241" width="35.42578125" style="79" customWidth="1"/>
    <col min="10242" max="10242" width="23.5703125" style="79" customWidth="1"/>
    <col min="10243" max="10243" width="15" style="79" customWidth="1"/>
    <col min="10244" max="10244" width="15.7109375" style="79" customWidth="1"/>
    <col min="10245" max="10245" width="13.42578125" style="79" customWidth="1"/>
    <col min="10246" max="10246" width="13.5703125" style="79" customWidth="1"/>
    <col min="10247" max="10247" width="14.7109375" style="79" customWidth="1"/>
    <col min="10248" max="10248" width="13.85546875" style="79" customWidth="1"/>
    <col min="10249" max="10249" width="12.5703125" style="79" customWidth="1"/>
    <col min="10250" max="10250" width="11.85546875" style="79" customWidth="1"/>
    <col min="10251" max="10251" width="10.28515625" style="79" customWidth="1"/>
    <col min="10252" max="10252" width="9.28515625" style="79" customWidth="1"/>
    <col min="10253" max="10253" width="9.42578125" style="79" customWidth="1"/>
    <col min="10254" max="10254" width="9.140625" style="79" customWidth="1"/>
    <col min="10255" max="10255" width="9.28515625" style="79" customWidth="1"/>
    <col min="10256" max="10256" width="9.42578125" style="79" customWidth="1"/>
    <col min="10257" max="10257" width="9.7109375" style="79" customWidth="1"/>
    <col min="10258" max="10258" width="9.5703125" style="79" customWidth="1"/>
    <col min="10259" max="10259" width="9.28515625" style="79" customWidth="1"/>
    <col min="10260" max="10260" width="8.5703125" style="79" customWidth="1"/>
    <col min="10261" max="10261" width="8.85546875" style="79" customWidth="1"/>
    <col min="10262" max="10262" width="9.7109375" style="79" customWidth="1"/>
    <col min="10263" max="10263" width="8.7109375" style="79" customWidth="1"/>
    <col min="10264" max="10264" width="13.5703125" style="79" customWidth="1"/>
    <col min="10265" max="10265" width="16.28515625" style="79" customWidth="1"/>
    <col min="10266" max="10283" width="9.42578125" style="79" customWidth="1"/>
    <col min="10284" max="10287" width="10.28515625" style="79" customWidth="1"/>
    <col min="10288" max="10288" width="9.140625" style="79" customWidth="1"/>
    <col min="10289" max="10308" width="0" style="79" hidden="1" customWidth="1"/>
    <col min="10309" max="10318" width="11.42578125" style="79" customWidth="1"/>
    <col min="10319" max="10323" width="10.28515625" style="79" customWidth="1"/>
    <col min="10324" max="10332" width="9.42578125" style="79" customWidth="1"/>
    <col min="10333" max="10496" width="11.42578125" style="79"/>
    <col min="10497" max="10497" width="35.42578125" style="79" customWidth="1"/>
    <col min="10498" max="10498" width="23.5703125" style="79" customWidth="1"/>
    <col min="10499" max="10499" width="15" style="79" customWidth="1"/>
    <col min="10500" max="10500" width="15.7109375" style="79" customWidth="1"/>
    <col min="10501" max="10501" width="13.42578125" style="79" customWidth="1"/>
    <col min="10502" max="10502" width="13.5703125" style="79" customWidth="1"/>
    <col min="10503" max="10503" width="14.7109375" style="79" customWidth="1"/>
    <col min="10504" max="10504" width="13.85546875" style="79" customWidth="1"/>
    <col min="10505" max="10505" width="12.5703125" style="79" customWidth="1"/>
    <col min="10506" max="10506" width="11.85546875" style="79" customWidth="1"/>
    <col min="10507" max="10507" width="10.28515625" style="79" customWidth="1"/>
    <col min="10508" max="10508" width="9.28515625" style="79" customWidth="1"/>
    <col min="10509" max="10509" width="9.42578125" style="79" customWidth="1"/>
    <col min="10510" max="10510" width="9.140625" style="79" customWidth="1"/>
    <col min="10511" max="10511" width="9.28515625" style="79" customWidth="1"/>
    <col min="10512" max="10512" width="9.42578125" style="79" customWidth="1"/>
    <col min="10513" max="10513" width="9.7109375" style="79" customWidth="1"/>
    <col min="10514" max="10514" width="9.5703125" style="79" customWidth="1"/>
    <col min="10515" max="10515" width="9.28515625" style="79" customWidth="1"/>
    <col min="10516" max="10516" width="8.5703125" style="79" customWidth="1"/>
    <col min="10517" max="10517" width="8.85546875" style="79" customWidth="1"/>
    <col min="10518" max="10518" width="9.7109375" style="79" customWidth="1"/>
    <col min="10519" max="10519" width="8.7109375" style="79" customWidth="1"/>
    <col min="10520" max="10520" width="13.5703125" style="79" customWidth="1"/>
    <col min="10521" max="10521" width="16.28515625" style="79" customWidth="1"/>
    <col min="10522" max="10539" width="9.42578125" style="79" customWidth="1"/>
    <col min="10540" max="10543" width="10.28515625" style="79" customWidth="1"/>
    <col min="10544" max="10544" width="9.140625" style="79" customWidth="1"/>
    <col min="10545" max="10564" width="0" style="79" hidden="1" customWidth="1"/>
    <col min="10565" max="10574" width="11.42578125" style="79" customWidth="1"/>
    <col min="10575" max="10579" width="10.28515625" style="79" customWidth="1"/>
    <col min="10580" max="10588" width="9.42578125" style="79" customWidth="1"/>
    <col min="10589" max="10752" width="11.42578125" style="79"/>
    <col min="10753" max="10753" width="35.42578125" style="79" customWidth="1"/>
    <col min="10754" max="10754" width="23.5703125" style="79" customWidth="1"/>
    <col min="10755" max="10755" width="15" style="79" customWidth="1"/>
    <col min="10756" max="10756" width="15.7109375" style="79" customWidth="1"/>
    <col min="10757" max="10757" width="13.42578125" style="79" customWidth="1"/>
    <col min="10758" max="10758" width="13.5703125" style="79" customWidth="1"/>
    <col min="10759" max="10759" width="14.7109375" style="79" customWidth="1"/>
    <col min="10760" max="10760" width="13.85546875" style="79" customWidth="1"/>
    <col min="10761" max="10761" width="12.5703125" style="79" customWidth="1"/>
    <col min="10762" max="10762" width="11.85546875" style="79" customWidth="1"/>
    <col min="10763" max="10763" width="10.28515625" style="79" customWidth="1"/>
    <col min="10764" max="10764" width="9.28515625" style="79" customWidth="1"/>
    <col min="10765" max="10765" width="9.42578125" style="79" customWidth="1"/>
    <col min="10766" max="10766" width="9.140625" style="79" customWidth="1"/>
    <col min="10767" max="10767" width="9.28515625" style="79" customWidth="1"/>
    <col min="10768" max="10768" width="9.42578125" style="79" customWidth="1"/>
    <col min="10769" max="10769" width="9.7109375" style="79" customWidth="1"/>
    <col min="10770" max="10770" width="9.5703125" style="79" customWidth="1"/>
    <col min="10771" max="10771" width="9.28515625" style="79" customWidth="1"/>
    <col min="10772" max="10772" width="8.5703125" style="79" customWidth="1"/>
    <col min="10773" max="10773" width="8.85546875" style="79" customWidth="1"/>
    <col min="10774" max="10774" width="9.7109375" style="79" customWidth="1"/>
    <col min="10775" max="10775" width="8.7109375" style="79" customWidth="1"/>
    <col min="10776" max="10776" width="13.5703125" style="79" customWidth="1"/>
    <col min="10777" max="10777" width="16.28515625" style="79" customWidth="1"/>
    <col min="10778" max="10795" width="9.42578125" style="79" customWidth="1"/>
    <col min="10796" max="10799" width="10.28515625" style="79" customWidth="1"/>
    <col min="10800" max="10800" width="9.140625" style="79" customWidth="1"/>
    <col min="10801" max="10820" width="0" style="79" hidden="1" customWidth="1"/>
    <col min="10821" max="10830" width="11.42578125" style="79" customWidth="1"/>
    <col min="10831" max="10835" width="10.28515625" style="79" customWidth="1"/>
    <col min="10836" max="10844" width="9.42578125" style="79" customWidth="1"/>
    <col min="10845" max="11008" width="11.42578125" style="79"/>
    <col min="11009" max="11009" width="35.42578125" style="79" customWidth="1"/>
    <col min="11010" max="11010" width="23.5703125" style="79" customWidth="1"/>
    <col min="11011" max="11011" width="15" style="79" customWidth="1"/>
    <col min="11012" max="11012" width="15.7109375" style="79" customWidth="1"/>
    <col min="11013" max="11013" width="13.42578125" style="79" customWidth="1"/>
    <col min="11014" max="11014" width="13.5703125" style="79" customWidth="1"/>
    <col min="11015" max="11015" width="14.7109375" style="79" customWidth="1"/>
    <col min="11016" max="11016" width="13.85546875" style="79" customWidth="1"/>
    <col min="11017" max="11017" width="12.5703125" style="79" customWidth="1"/>
    <col min="11018" max="11018" width="11.85546875" style="79" customWidth="1"/>
    <col min="11019" max="11019" width="10.28515625" style="79" customWidth="1"/>
    <col min="11020" max="11020" width="9.28515625" style="79" customWidth="1"/>
    <col min="11021" max="11021" width="9.42578125" style="79" customWidth="1"/>
    <col min="11022" max="11022" width="9.140625" style="79" customWidth="1"/>
    <col min="11023" max="11023" width="9.28515625" style="79" customWidth="1"/>
    <col min="11024" max="11024" width="9.42578125" style="79" customWidth="1"/>
    <col min="11025" max="11025" width="9.7109375" style="79" customWidth="1"/>
    <col min="11026" max="11026" width="9.5703125" style="79" customWidth="1"/>
    <col min="11027" max="11027" width="9.28515625" style="79" customWidth="1"/>
    <col min="11028" max="11028" width="8.5703125" style="79" customWidth="1"/>
    <col min="11029" max="11029" width="8.85546875" style="79" customWidth="1"/>
    <col min="11030" max="11030" width="9.7109375" style="79" customWidth="1"/>
    <col min="11031" max="11031" width="8.7109375" style="79" customWidth="1"/>
    <col min="11032" max="11032" width="13.5703125" style="79" customWidth="1"/>
    <col min="11033" max="11033" width="16.28515625" style="79" customWidth="1"/>
    <col min="11034" max="11051" width="9.42578125" style="79" customWidth="1"/>
    <col min="11052" max="11055" width="10.28515625" style="79" customWidth="1"/>
    <col min="11056" max="11056" width="9.140625" style="79" customWidth="1"/>
    <col min="11057" max="11076" width="0" style="79" hidden="1" customWidth="1"/>
    <col min="11077" max="11086" width="11.42578125" style="79" customWidth="1"/>
    <col min="11087" max="11091" width="10.28515625" style="79" customWidth="1"/>
    <col min="11092" max="11100" width="9.42578125" style="79" customWidth="1"/>
    <col min="11101" max="11264" width="11.42578125" style="79"/>
    <col min="11265" max="11265" width="35.42578125" style="79" customWidth="1"/>
    <col min="11266" max="11266" width="23.5703125" style="79" customWidth="1"/>
    <col min="11267" max="11267" width="15" style="79" customWidth="1"/>
    <col min="11268" max="11268" width="15.7109375" style="79" customWidth="1"/>
    <col min="11269" max="11269" width="13.42578125" style="79" customWidth="1"/>
    <col min="11270" max="11270" width="13.5703125" style="79" customWidth="1"/>
    <col min="11271" max="11271" width="14.7109375" style="79" customWidth="1"/>
    <col min="11272" max="11272" width="13.85546875" style="79" customWidth="1"/>
    <col min="11273" max="11273" width="12.5703125" style="79" customWidth="1"/>
    <col min="11274" max="11274" width="11.85546875" style="79" customWidth="1"/>
    <col min="11275" max="11275" width="10.28515625" style="79" customWidth="1"/>
    <col min="11276" max="11276" width="9.28515625" style="79" customWidth="1"/>
    <col min="11277" max="11277" width="9.42578125" style="79" customWidth="1"/>
    <col min="11278" max="11278" width="9.140625" style="79" customWidth="1"/>
    <col min="11279" max="11279" width="9.28515625" style="79" customWidth="1"/>
    <col min="11280" max="11280" width="9.42578125" style="79" customWidth="1"/>
    <col min="11281" max="11281" width="9.7109375" style="79" customWidth="1"/>
    <col min="11282" max="11282" width="9.5703125" style="79" customWidth="1"/>
    <col min="11283" max="11283" width="9.28515625" style="79" customWidth="1"/>
    <col min="11284" max="11284" width="8.5703125" style="79" customWidth="1"/>
    <col min="11285" max="11285" width="8.85546875" style="79" customWidth="1"/>
    <col min="11286" max="11286" width="9.7109375" style="79" customWidth="1"/>
    <col min="11287" max="11287" width="8.7109375" style="79" customWidth="1"/>
    <col min="11288" max="11288" width="13.5703125" style="79" customWidth="1"/>
    <col min="11289" max="11289" width="16.28515625" style="79" customWidth="1"/>
    <col min="11290" max="11307" width="9.42578125" style="79" customWidth="1"/>
    <col min="11308" max="11311" width="10.28515625" style="79" customWidth="1"/>
    <col min="11312" max="11312" width="9.140625" style="79" customWidth="1"/>
    <col min="11313" max="11332" width="0" style="79" hidden="1" customWidth="1"/>
    <col min="11333" max="11342" width="11.42578125" style="79" customWidth="1"/>
    <col min="11343" max="11347" width="10.28515625" style="79" customWidth="1"/>
    <col min="11348" max="11356" width="9.42578125" style="79" customWidth="1"/>
    <col min="11357" max="11520" width="11.42578125" style="79"/>
    <col min="11521" max="11521" width="35.42578125" style="79" customWidth="1"/>
    <col min="11522" max="11522" width="23.5703125" style="79" customWidth="1"/>
    <col min="11523" max="11523" width="15" style="79" customWidth="1"/>
    <col min="11524" max="11524" width="15.7109375" style="79" customWidth="1"/>
    <col min="11525" max="11525" width="13.42578125" style="79" customWidth="1"/>
    <col min="11526" max="11526" width="13.5703125" style="79" customWidth="1"/>
    <col min="11527" max="11527" width="14.7109375" style="79" customWidth="1"/>
    <col min="11528" max="11528" width="13.85546875" style="79" customWidth="1"/>
    <col min="11529" max="11529" width="12.5703125" style="79" customWidth="1"/>
    <col min="11530" max="11530" width="11.85546875" style="79" customWidth="1"/>
    <col min="11531" max="11531" width="10.28515625" style="79" customWidth="1"/>
    <col min="11532" max="11532" width="9.28515625" style="79" customWidth="1"/>
    <col min="11533" max="11533" width="9.42578125" style="79" customWidth="1"/>
    <col min="11534" max="11534" width="9.140625" style="79" customWidth="1"/>
    <col min="11535" max="11535" width="9.28515625" style="79" customWidth="1"/>
    <col min="11536" max="11536" width="9.42578125" style="79" customWidth="1"/>
    <col min="11537" max="11537" width="9.7109375" style="79" customWidth="1"/>
    <col min="11538" max="11538" width="9.5703125" style="79" customWidth="1"/>
    <col min="11539" max="11539" width="9.28515625" style="79" customWidth="1"/>
    <col min="11540" max="11540" width="8.5703125" style="79" customWidth="1"/>
    <col min="11541" max="11541" width="8.85546875" style="79" customWidth="1"/>
    <col min="11542" max="11542" width="9.7109375" style="79" customWidth="1"/>
    <col min="11543" max="11543" width="8.7109375" style="79" customWidth="1"/>
    <col min="11544" max="11544" width="13.5703125" style="79" customWidth="1"/>
    <col min="11545" max="11545" width="16.28515625" style="79" customWidth="1"/>
    <col min="11546" max="11563" width="9.42578125" style="79" customWidth="1"/>
    <col min="11564" max="11567" width="10.28515625" style="79" customWidth="1"/>
    <col min="11568" max="11568" width="9.140625" style="79" customWidth="1"/>
    <col min="11569" max="11588" width="0" style="79" hidden="1" customWidth="1"/>
    <col min="11589" max="11598" width="11.42578125" style="79" customWidth="1"/>
    <col min="11599" max="11603" width="10.28515625" style="79" customWidth="1"/>
    <col min="11604" max="11612" width="9.42578125" style="79" customWidth="1"/>
    <col min="11613" max="11776" width="11.42578125" style="79"/>
    <col min="11777" max="11777" width="35.42578125" style="79" customWidth="1"/>
    <col min="11778" max="11778" width="23.5703125" style="79" customWidth="1"/>
    <col min="11779" max="11779" width="15" style="79" customWidth="1"/>
    <col min="11780" max="11780" width="15.7109375" style="79" customWidth="1"/>
    <col min="11781" max="11781" width="13.42578125" style="79" customWidth="1"/>
    <col min="11782" max="11782" width="13.5703125" style="79" customWidth="1"/>
    <col min="11783" max="11783" width="14.7109375" style="79" customWidth="1"/>
    <col min="11784" max="11784" width="13.85546875" style="79" customWidth="1"/>
    <col min="11785" max="11785" width="12.5703125" style="79" customWidth="1"/>
    <col min="11786" max="11786" width="11.85546875" style="79" customWidth="1"/>
    <col min="11787" max="11787" width="10.28515625" style="79" customWidth="1"/>
    <col min="11788" max="11788" width="9.28515625" style="79" customWidth="1"/>
    <col min="11789" max="11789" width="9.42578125" style="79" customWidth="1"/>
    <col min="11790" max="11790" width="9.140625" style="79" customWidth="1"/>
    <col min="11791" max="11791" width="9.28515625" style="79" customWidth="1"/>
    <col min="11792" max="11792" width="9.42578125" style="79" customWidth="1"/>
    <col min="11793" max="11793" width="9.7109375" style="79" customWidth="1"/>
    <col min="11794" max="11794" width="9.5703125" style="79" customWidth="1"/>
    <col min="11795" max="11795" width="9.28515625" style="79" customWidth="1"/>
    <col min="11796" max="11796" width="8.5703125" style="79" customWidth="1"/>
    <col min="11797" max="11797" width="8.85546875" style="79" customWidth="1"/>
    <col min="11798" max="11798" width="9.7109375" style="79" customWidth="1"/>
    <col min="11799" max="11799" width="8.7109375" style="79" customWidth="1"/>
    <col min="11800" max="11800" width="13.5703125" style="79" customWidth="1"/>
    <col min="11801" max="11801" width="16.28515625" style="79" customWidth="1"/>
    <col min="11802" max="11819" width="9.42578125" style="79" customWidth="1"/>
    <col min="11820" max="11823" width="10.28515625" style="79" customWidth="1"/>
    <col min="11824" max="11824" width="9.140625" style="79" customWidth="1"/>
    <col min="11825" max="11844" width="0" style="79" hidden="1" customWidth="1"/>
    <col min="11845" max="11854" width="11.42578125" style="79" customWidth="1"/>
    <col min="11855" max="11859" width="10.28515625" style="79" customWidth="1"/>
    <col min="11860" max="11868" width="9.42578125" style="79" customWidth="1"/>
    <col min="11869" max="12032" width="11.42578125" style="79"/>
    <col min="12033" max="12033" width="35.42578125" style="79" customWidth="1"/>
    <col min="12034" max="12034" width="23.5703125" style="79" customWidth="1"/>
    <col min="12035" max="12035" width="15" style="79" customWidth="1"/>
    <col min="12036" max="12036" width="15.7109375" style="79" customWidth="1"/>
    <col min="12037" max="12037" width="13.42578125" style="79" customWidth="1"/>
    <col min="12038" max="12038" width="13.5703125" style="79" customWidth="1"/>
    <col min="12039" max="12039" width="14.7109375" style="79" customWidth="1"/>
    <col min="12040" max="12040" width="13.85546875" style="79" customWidth="1"/>
    <col min="12041" max="12041" width="12.5703125" style="79" customWidth="1"/>
    <col min="12042" max="12042" width="11.85546875" style="79" customWidth="1"/>
    <col min="12043" max="12043" width="10.28515625" style="79" customWidth="1"/>
    <col min="12044" max="12044" width="9.28515625" style="79" customWidth="1"/>
    <col min="12045" max="12045" width="9.42578125" style="79" customWidth="1"/>
    <col min="12046" max="12046" width="9.140625" style="79" customWidth="1"/>
    <col min="12047" max="12047" width="9.28515625" style="79" customWidth="1"/>
    <col min="12048" max="12048" width="9.42578125" style="79" customWidth="1"/>
    <col min="12049" max="12049" width="9.7109375" style="79" customWidth="1"/>
    <col min="12050" max="12050" width="9.5703125" style="79" customWidth="1"/>
    <col min="12051" max="12051" width="9.28515625" style="79" customWidth="1"/>
    <col min="12052" max="12052" width="8.5703125" style="79" customWidth="1"/>
    <col min="12053" max="12053" width="8.85546875" style="79" customWidth="1"/>
    <col min="12054" max="12054" width="9.7109375" style="79" customWidth="1"/>
    <col min="12055" max="12055" width="8.7109375" style="79" customWidth="1"/>
    <col min="12056" max="12056" width="13.5703125" style="79" customWidth="1"/>
    <col min="12057" max="12057" width="16.28515625" style="79" customWidth="1"/>
    <col min="12058" max="12075" width="9.42578125" style="79" customWidth="1"/>
    <col min="12076" max="12079" width="10.28515625" style="79" customWidth="1"/>
    <col min="12080" max="12080" width="9.140625" style="79" customWidth="1"/>
    <col min="12081" max="12100" width="0" style="79" hidden="1" customWidth="1"/>
    <col min="12101" max="12110" width="11.42578125" style="79" customWidth="1"/>
    <col min="12111" max="12115" width="10.28515625" style="79" customWidth="1"/>
    <col min="12116" max="12124" width="9.42578125" style="79" customWidth="1"/>
    <col min="12125" max="12288" width="11.42578125" style="79"/>
    <col min="12289" max="12289" width="35.42578125" style="79" customWidth="1"/>
    <col min="12290" max="12290" width="23.5703125" style="79" customWidth="1"/>
    <col min="12291" max="12291" width="15" style="79" customWidth="1"/>
    <col min="12292" max="12292" width="15.7109375" style="79" customWidth="1"/>
    <col min="12293" max="12293" width="13.42578125" style="79" customWidth="1"/>
    <col min="12294" max="12294" width="13.5703125" style="79" customWidth="1"/>
    <col min="12295" max="12295" width="14.7109375" style="79" customWidth="1"/>
    <col min="12296" max="12296" width="13.85546875" style="79" customWidth="1"/>
    <col min="12297" max="12297" width="12.5703125" style="79" customWidth="1"/>
    <col min="12298" max="12298" width="11.85546875" style="79" customWidth="1"/>
    <col min="12299" max="12299" width="10.28515625" style="79" customWidth="1"/>
    <col min="12300" max="12300" width="9.28515625" style="79" customWidth="1"/>
    <col min="12301" max="12301" width="9.42578125" style="79" customWidth="1"/>
    <col min="12302" max="12302" width="9.140625" style="79" customWidth="1"/>
    <col min="12303" max="12303" width="9.28515625" style="79" customWidth="1"/>
    <col min="12304" max="12304" width="9.42578125" style="79" customWidth="1"/>
    <col min="12305" max="12305" width="9.7109375" style="79" customWidth="1"/>
    <col min="12306" max="12306" width="9.5703125" style="79" customWidth="1"/>
    <col min="12307" max="12307" width="9.28515625" style="79" customWidth="1"/>
    <col min="12308" max="12308" width="8.5703125" style="79" customWidth="1"/>
    <col min="12309" max="12309" width="8.85546875" style="79" customWidth="1"/>
    <col min="12310" max="12310" width="9.7109375" style="79" customWidth="1"/>
    <col min="12311" max="12311" width="8.7109375" style="79" customWidth="1"/>
    <col min="12312" max="12312" width="13.5703125" style="79" customWidth="1"/>
    <col min="12313" max="12313" width="16.28515625" style="79" customWidth="1"/>
    <col min="12314" max="12331" width="9.42578125" style="79" customWidth="1"/>
    <col min="12332" max="12335" width="10.28515625" style="79" customWidth="1"/>
    <col min="12336" max="12336" width="9.140625" style="79" customWidth="1"/>
    <col min="12337" max="12356" width="0" style="79" hidden="1" customWidth="1"/>
    <col min="12357" max="12366" width="11.42578125" style="79" customWidth="1"/>
    <col min="12367" max="12371" width="10.28515625" style="79" customWidth="1"/>
    <col min="12372" max="12380" width="9.42578125" style="79" customWidth="1"/>
    <col min="12381" max="12544" width="11.42578125" style="79"/>
    <col min="12545" max="12545" width="35.42578125" style="79" customWidth="1"/>
    <col min="12546" max="12546" width="23.5703125" style="79" customWidth="1"/>
    <col min="12547" max="12547" width="15" style="79" customWidth="1"/>
    <col min="12548" max="12548" width="15.7109375" style="79" customWidth="1"/>
    <col min="12549" max="12549" width="13.42578125" style="79" customWidth="1"/>
    <col min="12550" max="12550" width="13.5703125" style="79" customWidth="1"/>
    <col min="12551" max="12551" width="14.7109375" style="79" customWidth="1"/>
    <col min="12552" max="12552" width="13.85546875" style="79" customWidth="1"/>
    <col min="12553" max="12553" width="12.5703125" style="79" customWidth="1"/>
    <col min="12554" max="12554" width="11.85546875" style="79" customWidth="1"/>
    <col min="12555" max="12555" width="10.28515625" style="79" customWidth="1"/>
    <col min="12556" max="12556" width="9.28515625" style="79" customWidth="1"/>
    <col min="12557" max="12557" width="9.42578125" style="79" customWidth="1"/>
    <col min="12558" max="12558" width="9.140625" style="79" customWidth="1"/>
    <col min="12559" max="12559" width="9.28515625" style="79" customWidth="1"/>
    <col min="12560" max="12560" width="9.42578125" style="79" customWidth="1"/>
    <col min="12561" max="12561" width="9.7109375" style="79" customWidth="1"/>
    <col min="12562" max="12562" width="9.5703125" style="79" customWidth="1"/>
    <col min="12563" max="12563" width="9.28515625" style="79" customWidth="1"/>
    <col min="12564" max="12564" width="8.5703125" style="79" customWidth="1"/>
    <col min="12565" max="12565" width="8.85546875" style="79" customWidth="1"/>
    <col min="12566" max="12566" width="9.7109375" style="79" customWidth="1"/>
    <col min="12567" max="12567" width="8.7109375" style="79" customWidth="1"/>
    <col min="12568" max="12568" width="13.5703125" style="79" customWidth="1"/>
    <col min="12569" max="12569" width="16.28515625" style="79" customWidth="1"/>
    <col min="12570" max="12587" width="9.42578125" style="79" customWidth="1"/>
    <col min="12588" max="12591" width="10.28515625" style="79" customWidth="1"/>
    <col min="12592" max="12592" width="9.140625" style="79" customWidth="1"/>
    <col min="12593" max="12612" width="0" style="79" hidden="1" customWidth="1"/>
    <col min="12613" max="12622" width="11.42578125" style="79" customWidth="1"/>
    <col min="12623" max="12627" width="10.28515625" style="79" customWidth="1"/>
    <col min="12628" max="12636" width="9.42578125" style="79" customWidth="1"/>
    <col min="12637" max="12800" width="11.42578125" style="79"/>
    <col min="12801" max="12801" width="35.42578125" style="79" customWidth="1"/>
    <col min="12802" max="12802" width="23.5703125" style="79" customWidth="1"/>
    <col min="12803" max="12803" width="15" style="79" customWidth="1"/>
    <col min="12804" max="12804" width="15.7109375" style="79" customWidth="1"/>
    <col min="12805" max="12805" width="13.42578125" style="79" customWidth="1"/>
    <col min="12806" max="12806" width="13.5703125" style="79" customWidth="1"/>
    <col min="12807" max="12807" width="14.7109375" style="79" customWidth="1"/>
    <col min="12808" max="12808" width="13.85546875" style="79" customWidth="1"/>
    <col min="12809" max="12809" width="12.5703125" style="79" customWidth="1"/>
    <col min="12810" max="12810" width="11.85546875" style="79" customWidth="1"/>
    <col min="12811" max="12811" width="10.28515625" style="79" customWidth="1"/>
    <col min="12812" max="12812" width="9.28515625" style="79" customWidth="1"/>
    <col min="12813" max="12813" width="9.42578125" style="79" customWidth="1"/>
    <col min="12814" max="12814" width="9.140625" style="79" customWidth="1"/>
    <col min="12815" max="12815" width="9.28515625" style="79" customWidth="1"/>
    <col min="12816" max="12816" width="9.42578125" style="79" customWidth="1"/>
    <col min="12817" max="12817" width="9.7109375" style="79" customWidth="1"/>
    <col min="12818" max="12818" width="9.5703125" style="79" customWidth="1"/>
    <col min="12819" max="12819" width="9.28515625" style="79" customWidth="1"/>
    <col min="12820" max="12820" width="8.5703125" style="79" customWidth="1"/>
    <col min="12821" max="12821" width="8.85546875" style="79" customWidth="1"/>
    <col min="12822" max="12822" width="9.7109375" style="79" customWidth="1"/>
    <col min="12823" max="12823" width="8.7109375" style="79" customWidth="1"/>
    <col min="12824" max="12824" width="13.5703125" style="79" customWidth="1"/>
    <col min="12825" max="12825" width="16.28515625" style="79" customWidth="1"/>
    <col min="12826" max="12843" width="9.42578125" style="79" customWidth="1"/>
    <col min="12844" max="12847" width="10.28515625" style="79" customWidth="1"/>
    <col min="12848" max="12848" width="9.140625" style="79" customWidth="1"/>
    <col min="12849" max="12868" width="0" style="79" hidden="1" customWidth="1"/>
    <col min="12869" max="12878" width="11.42578125" style="79" customWidth="1"/>
    <col min="12879" max="12883" width="10.28515625" style="79" customWidth="1"/>
    <col min="12884" max="12892" width="9.42578125" style="79" customWidth="1"/>
    <col min="12893" max="13056" width="11.42578125" style="79"/>
    <col min="13057" max="13057" width="35.42578125" style="79" customWidth="1"/>
    <col min="13058" max="13058" width="23.5703125" style="79" customWidth="1"/>
    <col min="13059" max="13059" width="15" style="79" customWidth="1"/>
    <col min="13060" max="13060" width="15.7109375" style="79" customWidth="1"/>
    <col min="13061" max="13061" width="13.42578125" style="79" customWidth="1"/>
    <col min="13062" max="13062" width="13.5703125" style="79" customWidth="1"/>
    <col min="13063" max="13063" width="14.7109375" style="79" customWidth="1"/>
    <col min="13064" max="13064" width="13.85546875" style="79" customWidth="1"/>
    <col min="13065" max="13065" width="12.5703125" style="79" customWidth="1"/>
    <col min="13066" max="13066" width="11.85546875" style="79" customWidth="1"/>
    <col min="13067" max="13067" width="10.28515625" style="79" customWidth="1"/>
    <col min="13068" max="13068" width="9.28515625" style="79" customWidth="1"/>
    <col min="13069" max="13069" width="9.42578125" style="79" customWidth="1"/>
    <col min="13070" max="13070" width="9.140625" style="79" customWidth="1"/>
    <col min="13071" max="13071" width="9.28515625" style="79" customWidth="1"/>
    <col min="13072" max="13072" width="9.42578125" style="79" customWidth="1"/>
    <col min="13073" max="13073" width="9.7109375" style="79" customWidth="1"/>
    <col min="13074" max="13074" width="9.5703125" style="79" customWidth="1"/>
    <col min="13075" max="13075" width="9.28515625" style="79" customWidth="1"/>
    <col min="13076" max="13076" width="8.5703125" style="79" customWidth="1"/>
    <col min="13077" max="13077" width="8.85546875" style="79" customWidth="1"/>
    <col min="13078" max="13078" width="9.7109375" style="79" customWidth="1"/>
    <col min="13079" max="13079" width="8.7109375" style="79" customWidth="1"/>
    <col min="13080" max="13080" width="13.5703125" style="79" customWidth="1"/>
    <col min="13081" max="13081" width="16.28515625" style="79" customWidth="1"/>
    <col min="13082" max="13099" width="9.42578125" style="79" customWidth="1"/>
    <col min="13100" max="13103" width="10.28515625" style="79" customWidth="1"/>
    <col min="13104" max="13104" width="9.140625" style="79" customWidth="1"/>
    <col min="13105" max="13124" width="0" style="79" hidden="1" customWidth="1"/>
    <col min="13125" max="13134" width="11.42578125" style="79" customWidth="1"/>
    <col min="13135" max="13139" width="10.28515625" style="79" customWidth="1"/>
    <col min="13140" max="13148" width="9.42578125" style="79" customWidth="1"/>
    <col min="13149" max="13312" width="11.42578125" style="79"/>
    <col min="13313" max="13313" width="35.42578125" style="79" customWidth="1"/>
    <col min="13314" max="13314" width="23.5703125" style="79" customWidth="1"/>
    <col min="13315" max="13315" width="15" style="79" customWidth="1"/>
    <col min="13316" max="13316" width="15.7109375" style="79" customWidth="1"/>
    <col min="13317" max="13317" width="13.42578125" style="79" customWidth="1"/>
    <col min="13318" max="13318" width="13.5703125" style="79" customWidth="1"/>
    <col min="13319" max="13319" width="14.7109375" style="79" customWidth="1"/>
    <col min="13320" max="13320" width="13.85546875" style="79" customWidth="1"/>
    <col min="13321" max="13321" width="12.5703125" style="79" customWidth="1"/>
    <col min="13322" max="13322" width="11.85546875" style="79" customWidth="1"/>
    <col min="13323" max="13323" width="10.28515625" style="79" customWidth="1"/>
    <col min="13324" max="13324" width="9.28515625" style="79" customWidth="1"/>
    <col min="13325" max="13325" width="9.42578125" style="79" customWidth="1"/>
    <col min="13326" max="13326" width="9.140625" style="79" customWidth="1"/>
    <col min="13327" max="13327" width="9.28515625" style="79" customWidth="1"/>
    <col min="13328" max="13328" width="9.42578125" style="79" customWidth="1"/>
    <col min="13329" max="13329" width="9.7109375" style="79" customWidth="1"/>
    <col min="13330" max="13330" width="9.5703125" style="79" customWidth="1"/>
    <col min="13331" max="13331" width="9.28515625" style="79" customWidth="1"/>
    <col min="13332" max="13332" width="8.5703125" style="79" customWidth="1"/>
    <col min="13333" max="13333" width="8.85546875" style="79" customWidth="1"/>
    <col min="13334" max="13334" width="9.7109375" style="79" customWidth="1"/>
    <col min="13335" max="13335" width="8.7109375" style="79" customWidth="1"/>
    <col min="13336" max="13336" width="13.5703125" style="79" customWidth="1"/>
    <col min="13337" max="13337" width="16.28515625" style="79" customWidth="1"/>
    <col min="13338" max="13355" width="9.42578125" style="79" customWidth="1"/>
    <col min="13356" max="13359" width="10.28515625" style="79" customWidth="1"/>
    <col min="13360" max="13360" width="9.140625" style="79" customWidth="1"/>
    <col min="13361" max="13380" width="0" style="79" hidden="1" customWidth="1"/>
    <col min="13381" max="13390" width="11.42578125" style="79" customWidth="1"/>
    <col min="13391" max="13395" width="10.28515625" style="79" customWidth="1"/>
    <col min="13396" max="13404" width="9.42578125" style="79" customWidth="1"/>
    <col min="13405" max="13568" width="11.42578125" style="79"/>
    <col min="13569" max="13569" width="35.42578125" style="79" customWidth="1"/>
    <col min="13570" max="13570" width="23.5703125" style="79" customWidth="1"/>
    <col min="13571" max="13571" width="15" style="79" customWidth="1"/>
    <col min="13572" max="13572" width="15.7109375" style="79" customWidth="1"/>
    <col min="13573" max="13573" width="13.42578125" style="79" customWidth="1"/>
    <col min="13574" max="13574" width="13.5703125" style="79" customWidth="1"/>
    <col min="13575" max="13575" width="14.7109375" style="79" customWidth="1"/>
    <col min="13576" max="13576" width="13.85546875" style="79" customWidth="1"/>
    <col min="13577" max="13577" width="12.5703125" style="79" customWidth="1"/>
    <col min="13578" max="13578" width="11.85546875" style="79" customWidth="1"/>
    <col min="13579" max="13579" width="10.28515625" style="79" customWidth="1"/>
    <col min="13580" max="13580" width="9.28515625" style="79" customWidth="1"/>
    <col min="13581" max="13581" width="9.42578125" style="79" customWidth="1"/>
    <col min="13582" max="13582" width="9.140625" style="79" customWidth="1"/>
    <col min="13583" max="13583" width="9.28515625" style="79" customWidth="1"/>
    <col min="13584" max="13584" width="9.42578125" style="79" customWidth="1"/>
    <col min="13585" max="13585" width="9.7109375" style="79" customWidth="1"/>
    <col min="13586" max="13586" width="9.5703125" style="79" customWidth="1"/>
    <col min="13587" max="13587" width="9.28515625" style="79" customWidth="1"/>
    <col min="13588" max="13588" width="8.5703125" style="79" customWidth="1"/>
    <col min="13589" max="13589" width="8.85546875" style="79" customWidth="1"/>
    <col min="13590" max="13590" width="9.7109375" style="79" customWidth="1"/>
    <col min="13591" max="13591" width="8.7109375" style="79" customWidth="1"/>
    <col min="13592" max="13592" width="13.5703125" style="79" customWidth="1"/>
    <col min="13593" max="13593" width="16.28515625" style="79" customWidth="1"/>
    <col min="13594" max="13611" width="9.42578125" style="79" customWidth="1"/>
    <col min="13612" max="13615" width="10.28515625" style="79" customWidth="1"/>
    <col min="13616" max="13616" width="9.140625" style="79" customWidth="1"/>
    <col min="13617" max="13636" width="0" style="79" hidden="1" customWidth="1"/>
    <col min="13637" max="13646" width="11.42578125" style="79" customWidth="1"/>
    <col min="13647" max="13651" width="10.28515625" style="79" customWidth="1"/>
    <col min="13652" max="13660" width="9.42578125" style="79" customWidth="1"/>
    <col min="13661" max="13824" width="11.42578125" style="79"/>
    <col min="13825" max="13825" width="35.42578125" style="79" customWidth="1"/>
    <col min="13826" max="13826" width="23.5703125" style="79" customWidth="1"/>
    <col min="13827" max="13827" width="15" style="79" customWidth="1"/>
    <col min="13828" max="13828" width="15.7109375" style="79" customWidth="1"/>
    <col min="13829" max="13829" width="13.42578125" style="79" customWidth="1"/>
    <col min="13830" max="13830" width="13.5703125" style="79" customWidth="1"/>
    <col min="13831" max="13831" width="14.7109375" style="79" customWidth="1"/>
    <col min="13832" max="13832" width="13.85546875" style="79" customWidth="1"/>
    <col min="13833" max="13833" width="12.5703125" style="79" customWidth="1"/>
    <col min="13834" max="13834" width="11.85546875" style="79" customWidth="1"/>
    <col min="13835" max="13835" width="10.28515625" style="79" customWidth="1"/>
    <col min="13836" max="13836" width="9.28515625" style="79" customWidth="1"/>
    <col min="13837" max="13837" width="9.42578125" style="79" customWidth="1"/>
    <col min="13838" max="13838" width="9.140625" style="79" customWidth="1"/>
    <col min="13839" max="13839" width="9.28515625" style="79" customWidth="1"/>
    <col min="13840" max="13840" width="9.42578125" style="79" customWidth="1"/>
    <col min="13841" max="13841" width="9.7109375" style="79" customWidth="1"/>
    <col min="13842" max="13842" width="9.5703125" style="79" customWidth="1"/>
    <col min="13843" max="13843" width="9.28515625" style="79" customWidth="1"/>
    <col min="13844" max="13844" width="8.5703125" style="79" customWidth="1"/>
    <col min="13845" max="13845" width="8.85546875" style="79" customWidth="1"/>
    <col min="13846" max="13846" width="9.7109375" style="79" customWidth="1"/>
    <col min="13847" max="13847" width="8.7109375" style="79" customWidth="1"/>
    <col min="13848" max="13848" width="13.5703125" style="79" customWidth="1"/>
    <col min="13849" max="13849" width="16.28515625" style="79" customWidth="1"/>
    <col min="13850" max="13867" width="9.42578125" style="79" customWidth="1"/>
    <col min="13868" max="13871" width="10.28515625" style="79" customWidth="1"/>
    <col min="13872" max="13872" width="9.140625" style="79" customWidth="1"/>
    <col min="13873" max="13892" width="0" style="79" hidden="1" customWidth="1"/>
    <col min="13893" max="13902" width="11.42578125" style="79" customWidth="1"/>
    <col min="13903" max="13907" width="10.28515625" style="79" customWidth="1"/>
    <col min="13908" max="13916" width="9.42578125" style="79" customWidth="1"/>
    <col min="13917" max="14080" width="11.42578125" style="79"/>
    <col min="14081" max="14081" width="35.42578125" style="79" customWidth="1"/>
    <col min="14082" max="14082" width="23.5703125" style="79" customWidth="1"/>
    <col min="14083" max="14083" width="15" style="79" customWidth="1"/>
    <col min="14084" max="14084" width="15.7109375" style="79" customWidth="1"/>
    <col min="14085" max="14085" width="13.42578125" style="79" customWidth="1"/>
    <col min="14086" max="14086" width="13.5703125" style="79" customWidth="1"/>
    <col min="14087" max="14087" width="14.7109375" style="79" customWidth="1"/>
    <col min="14088" max="14088" width="13.85546875" style="79" customWidth="1"/>
    <col min="14089" max="14089" width="12.5703125" style="79" customWidth="1"/>
    <col min="14090" max="14090" width="11.85546875" style="79" customWidth="1"/>
    <col min="14091" max="14091" width="10.28515625" style="79" customWidth="1"/>
    <col min="14092" max="14092" width="9.28515625" style="79" customWidth="1"/>
    <col min="14093" max="14093" width="9.42578125" style="79" customWidth="1"/>
    <col min="14094" max="14094" width="9.140625" style="79" customWidth="1"/>
    <col min="14095" max="14095" width="9.28515625" style="79" customWidth="1"/>
    <col min="14096" max="14096" width="9.42578125" style="79" customWidth="1"/>
    <col min="14097" max="14097" width="9.7109375" style="79" customWidth="1"/>
    <col min="14098" max="14098" width="9.5703125" style="79" customWidth="1"/>
    <col min="14099" max="14099" width="9.28515625" style="79" customWidth="1"/>
    <col min="14100" max="14100" width="8.5703125" style="79" customWidth="1"/>
    <col min="14101" max="14101" width="8.85546875" style="79" customWidth="1"/>
    <col min="14102" max="14102" width="9.7109375" style="79" customWidth="1"/>
    <col min="14103" max="14103" width="8.7109375" style="79" customWidth="1"/>
    <col min="14104" max="14104" width="13.5703125" style="79" customWidth="1"/>
    <col min="14105" max="14105" width="16.28515625" style="79" customWidth="1"/>
    <col min="14106" max="14123" width="9.42578125" style="79" customWidth="1"/>
    <col min="14124" max="14127" width="10.28515625" style="79" customWidth="1"/>
    <col min="14128" max="14128" width="9.140625" style="79" customWidth="1"/>
    <col min="14129" max="14148" width="0" style="79" hidden="1" customWidth="1"/>
    <col min="14149" max="14158" width="11.42578125" style="79" customWidth="1"/>
    <col min="14159" max="14163" width="10.28515625" style="79" customWidth="1"/>
    <col min="14164" max="14172" width="9.42578125" style="79" customWidth="1"/>
    <col min="14173" max="14336" width="11.42578125" style="79"/>
    <col min="14337" max="14337" width="35.42578125" style="79" customWidth="1"/>
    <col min="14338" max="14338" width="23.5703125" style="79" customWidth="1"/>
    <col min="14339" max="14339" width="15" style="79" customWidth="1"/>
    <col min="14340" max="14340" width="15.7109375" style="79" customWidth="1"/>
    <col min="14341" max="14341" width="13.42578125" style="79" customWidth="1"/>
    <col min="14342" max="14342" width="13.5703125" style="79" customWidth="1"/>
    <col min="14343" max="14343" width="14.7109375" style="79" customWidth="1"/>
    <col min="14344" max="14344" width="13.85546875" style="79" customWidth="1"/>
    <col min="14345" max="14345" width="12.5703125" style="79" customWidth="1"/>
    <col min="14346" max="14346" width="11.85546875" style="79" customWidth="1"/>
    <col min="14347" max="14347" width="10.28515625" style="79" customWidth="1"/>
    <col min="14348" max="14348" width="9.28515625" style="79" customWidth="1"/>
    <col min="14349" max="14349" width="9.42578125" style="79" customWidth="1"/>
    <col min="14350" max="14350" width="9.140625" style="79" customWidth="1"/>
    <col min="14351" max="14351" width="9.28515625" style="79" customWidth="1"/>
    <col min="14352" max="14352" width="9.42578125" style="79" customWidth="1"/>
    <col min="14353" max="14353" width="9.7109375" style="79" customWidth="1"/>
    <col min="14354" max="14354" width="9.5703125" style="79" customWidth="1"/>
    <col min="14355" max="14355" width="9.28515625" style="79" customWidth="1"/>
    <col min="14356" max="14356" width="8.5703125" style="79" customWidth="1"/>
    <col min="14357" max="14357" width="8.85546875" style="79" customWidth="1"/>
    <col min="14358" max="14358" width="9.7109375" style="79" customWidth="1"/>
    <col min="14359" max="14359" width="8.7109375" style="79" customWidth="1"/>
    <col min="14360" max="14360" width="13.5703125" style="79" customWidth="1"/>
    <col min="14361" max="14361" width="16.28515625" style="79" customWidth="1"/>
    <col min="14362" max="14379" width="9.42578125" style="79" customWidth="1"/>
    <col min="14380" max="14383" width="10.28515625" style="79" customWidth="1"/>
    <col min="14384" max="14384" width="9.140625" style="79" customWidth="1"/>
    <col min="14385" max="14404" width="0" style="79" hidden="1" customWidth="1"/>
    <col min="14405" max="14414" width="11.42578125" style="79" customWidth="1"/>
    <col min="14415" max="14419" width="10.28515625" style="79" customWidth="1"/>
    <col min="14420" max="14428" width="9.42578125" style="79" customWidth="1"/>
    <col min="14429" max="14592" width="11.42578125" style="79"/>
    <col min="14593" max="14593" width="35.42578125" style="79" customWidth="1"/>
    <col min="14594" max="14594" width="23.5703125" style="79" customWidth="1"/>
    <col min="14595" max="14595" width="15" style="79" customWidth="1"/>
    <col min="14596" max="14596" width="15.7109375" style="79" customWidth="1"/>
    <col min="14597" max="14597" width="13.42578125" style="79" customWidth="1"/>
    <col min="14598" max="14598" width="13.5703125" style="79" customWidth="1"/>
    <col min="14599" max="14599" width="14.7109375" style="79" customWidth="1"/>
    <col min="14600" max="14600" width="13.85546875" style="79" customWidth="1"/>
    <col min="14601" max="14601" width="12.5703125" style="79" customWidth="1"/>
    <col min="14602" max="14602" width="11.85546875" style="79" customWidth="1"/>
    <col min="14603" max="14603" width="10.28515625" style="79" customWidth="1"/>
    <col min="14604" max="14604" width="9.28515625" style="79" customWidth="1"/>
    <col min="14605" max="14605" width="9.42578125" style="79" customWidth="1"/>
    <col min="14606" max="14606" width="9.140625" style="79" customWidth="1"/>
    <col min="14607" max="14607" width="9.28515625" style="79" customWidth="1"/>
    <col min="14608" max="14608" width="9.42578125" style="79" customWidth="1"/>
    <col min="14609" max="14609" width="9.7109375" style="79" customWidth="1"/>
    <col min="14610" max="14610" width="9.5703125" style="79" customWidth="1"/>
    <col min="14611" max="14611" width="9.28515625" style="79" customWidth="1"/>
    <col min="14612" max="14612" width="8.5703125" style="79" customWidth="1"/>
    <col min="14613" max="14613" width="8.85546875" style="79" customWidth="1"/>
    <col min="14614" max="14614" width="9.7109375" style="79" customWidth="1"/>
    <col min="14615" max="14615" width="8.7109375" style="79" customWidth="1"/>
    <col min="14616" max="14616" width="13.5703125" style="79" customWidth="1"/>
    <col min="14617" max="14617" width="16.28515625" style="79" customWidth="1"/>
    <col min="14618" max="14635" width="9.42578125" style="79" customWidth="1"/>
    <col min="14636" max="14639" width="10.28515625" style="79" customWidth="1"/>
    <col min="14640" max="14640" width="9.140625" style="79" customWidth="1"/>
    <col min="14641" max="14660" width="0" style="79" hidden="1" customWidth="1"/>
    <col min="14661" max="14670" width="11.42578125" style="79" customWidth="1"/>
    <col min="14671" max="14675" width="10.28515625" style="79" customWidth="1"/>
    <col min="14676" max="14684" width="9.42578125" style="79" customWidth="1"/>
    <col min="14685" max="14848" width="11.42578125" style="79"/>
    <col min="14849" max="14849" width="35.42578125" style="79" customWidth="1"/>
    <col min="14850" max="14850" width="23.5703125" style="79" customWidth="1"/>
    <col min="14851" max="14851" width="15" style="79" customWidth="1"/>
    <col min="14852" max="14852" width="15.7109375" style="79" customWidth="1"/>
    <col min="14853" max="14853" width="13.42578125" style="79" customWidth="1"/>
    <col min="14854" max="14854" width="13.5703125" style="79" customWidth="1"/>
    <col min="14855" max="14855" width="14.7109375" style="79" customWidth="1"/>
    <col min="14856" max="14856" width="13.85546875" style="79" customWidth="1"/>
    <col min="14857" max="14857" width="12.5703125" style="79" customWidth="1"/>
    <col min="14858" max="14858" width="11.85546875" style="79" customWidth="1"/>
    <col min="14859" max="14859" width="10.28515625" style="79" customWidth="1"/>
    <col min="14860" max="14860" width="9.28515625" style="79" customWidth="1"/>
    <col min="14861" max="14861" width="9.42578125" style="79" customWidth="1"/>
    <col min="14862" max="14862" width="9.140625" style="79" customWidth="1"/>
    <col min="14863" max="14863" width="9.28515625" style="79" customWidth="1"/>
    <col min="14864" max="14864" width="9.42578125" style="79" customWidth="1"/>
    <col min="14865" max="14865" width="9.7109375" style="79" customWidth="1"/>
    <col min="14866" max="14866" width="9.5703125" style="79" customWidth="1"/>
    <col min="14867" max="14867" width="9.28515625" style="79" customWidth="1"/>
    <col min="14868" max="14868" width="8.5703125" style="79" customWidth="1"/>
    <col min="14869" max="14869" width="8.85546875" style="79" customWidth="1"/>
    <col min="14870" max="14870" width="9.7109375" style="79" customWidth="1"/>
    <col min="14871" max="14871" width="8.7109375" style="79" customWidth="1"/>
    <col min="14872" max="14872" width="13.5703125" style="79" customWidth="1"/>
    <col min="14873" max="14873" width="16.28515625" style="79" customWidth="1"/>
    <col min="14874" max="14891" width="9.42578125" style="79" customWidth="1"/>
    <col min="14892" max="14895" width="10.28515625" style="79" customWidth="1"/>
    <col min="14896" max="14896" width="9.140625" style="79" customWidth="1"/>
    <col min="14897" max="14916" width="0" style="79" hidden="1" customWidth="1"/>
    <col min="14917" max="14926" width="11.42578125" style="79" customWidth="1"/>
    <col min="14927" max="14931" width="10.28515625" style="79" customWidth="1"/>
    <col min="14932" max="14940" width="9.42578125" style="79" customWidth="1"/>
    <col min="14941" max="15104" width="11.42578125" style="79"/>
    <col min="15105" max="15105" width="35.42578125" style="79" customWidth="1"/>
    <col min="15106" max="15106" width="23.5703125" style="79" customWidth="1"/>
    <col min="15107" max="15107" width="15" style="79" customWidth="1"/>
    <col min="15108" max="15108" width="15.7109375" style="79" customWidth="1"/>
    <col min="15109" max="15109" width="13.42578125" style="79" customWidth="1"/>
    <col min="15110" max="15110" width="13.5703125" style="79" customWidth="1"/>
    <col min="15111" max="15111" width="14.7109375" style="79" customWidth="1"/>
    <col min="15112" max="15112" width="13.85546875" style="79" customWidth="1"/>
    <col min="15113" max="15113" width="12.5703125" style="79" customWidth="1"/>
    <col min="15114" max="15114" width="11.85546875" style="79" customWidth="1"/>
    <col min="15115" max="15115" width="10.28515625" style="79" customWidth="1"/>
    <col min="15116" max="15116" width="9.28515625" style="79" customWidth="1"/>
    <col min="15117" max="15117" width="9.42578125" style="79" customWidth="1"/>
    <col min="15118" max="15118" width="9.140625" style="79" customWidth="1"/>
    <col min="15119" max="15119" width="9.28515625" style="79" customWidth="1"/>
    <col min="15120" max="15120" width="9.42578125" style="79" customWidth="1"/>
    <col min="15121" max="15121" width="9.7109375" style="79" customWidth="1"/>
    <col min="15122" max="15122" width="9.5703125" style="79" customWidth="1"/>
    <col min="15123" max="15123" width="9.28515625" style="79" customWidth="1"/>
    <col min="15124" max="15124" width="8.5703125" style="79" customWidth="1"/>
    <col min="15125" max="15125" width="8.85546875" style="79" customWidth="1"/>
    <col min="15126" max="15126" width="9.7109375" style="79" customWidth="1"/>
    <col min="15127" max="15127" width="8.7109375" style="79" customWidth="1"/>
    <col min="15128" max="15128" width="13.5703125" style="79" customWidth="1"/>
    <col min="15129" max="15129" width="16.28515625" style="79" customWidth="1"/>
    <col min="15130" max="15147" width="9.42578125" style="79" customWidth="1"/>
    <col min="15148" max="15151" width="10.28515625" style="79" customWidth="1"/>
    <col min="15152" max="15152" width="9.140625" style="79" customWidth="1"/>
    <col min="15153" max="15172" width="0" style="79" hidden="1" customWidth="1"/>
    <col min="15173" max="15182" width="11.42578125" style="79" customWidth="1"/>
    <col min="15183" max="15187" width="10.28515625" style="79" customWidth="1"/>
    <col min="15188" max="15196" width="9.42578125" style="79" customWidth="1"/>
    <col min="15197" max="15360" width="11.42578125" style="79"/>
    <col min="15361" max="15361" width="35.42578125" style="79" customWidth="1"/>
    <col min="15362" max="15362" width="23.5703125" style="79" customWidth="1"/>
    <col min="15363" max="15363" width="15" style="79" customWidth="1"/>
    <col min="15364" max="15364" width="15.7109375" style="79" customWidth="1"/>
    <col min="15365" max="15365" width="13.42578125" style="79" customWidth="1"/>
    <col min="15366" max="15366" width="13.5703125" style="79" customWidth="1"/>
    <col min="15367" max="15367" width="14.7109375" style="79" customWidth="1"/>
    <col min="15368" max="15368" width="13.85546875" style="79" customWidth="1"/>
    <col min="15369" max="15369" width="12.5703125" style="79" customWidth="1"/>
    <col min="15370" max="15370" width="11.85546875" style="79" customWidth="1"/>
    <col min="15371" max="15371" width="10.28515625" style="79" customWidth="1"/>
    <col min="15372" max="15372" width="9.28515625" style="79" customWidth="1"/>
    <col min="15373" max="15373" width="9.42578125" style="79" customWidth="1"/>
    <col min="15374" max="15374" width="9.140625" style="79" customWidth="1"/>
    <col min="15375" max="15375" width="9.28515625" style="79" customWidth="1"/>
    <col min="15376" max="15376" width="9.42578125" style="79" customWidth="1"/>
    <col min="15377" max="15377" width="9.7109375" style="79" customWidth="1"/>
    <col min="15378" max="15378" width="9.5703125" style="79" customWidth="1"/>
    <col min="15379" max="15379" width="9.28515625" style="79" customWidth="1"/>
    <col min="15380" max="15380" width="8.5703125" style="79" customWidth="1"/>
    <col min="15381" max="15381" width="8.85546875" style="79" customWidth="1"/>
    <col min="15382" max="15382" width="9.7109375" style="79" customWidth="1"/>
    <col min="15383" max="15383" width="8.7109375" style="79" customWidth="1"/>
    <col min="15384" max="15384" width="13.5703125" style="79" customWidth="1"/>
    <col min="15385" max="15385" width="16.28515625" style="79" customWidth="1"/>
    <col min="15386" max="15403" width="9.42578125" style="79" customWidth="1"/>
    <col min="15404" max="15407" width="10.28515625" style="79" customWidth="1"/>
    <col min="15408" max="15408" width="9.140625" style="79" customWidth="1"/>
    <col min="15409" max="15428" width="0" style="79" hidden="1" customWidth="1"/>
    <col min="15429" max="15438" width="11.42578125" style="79" customWidth="1"/>
    <col min="15439" max="15443" width="10.28515625" style="79" customWidth="1"/>
    <col min="15444" max="15452" width="9.42578125" style="79" customWidth="1"/>
    <col min="15453" max="15616" width="11.42578125" style="79"/>
    <col min="15617" max="15617" width="35.42578125" style="79" customWidth="1"/>
    <col min="15618" max="15618" width="23.5703125" style="79" customWidth="1"/>
    <col min="15619" max="15619" width="15" style="79" customWidth="1"/>
    <col min="15620" max="15620" width="15.7109375" style="79" customWidth="1"/>
    <col min="15621" max="15621" width="13.42578125" style="79" customWidth="1"/>
    <col min="15622" max="15622" width="13.5703125" style="79" customWidth="1"/>
    <col min="15623" max="15623" width="14.7109375" style="79" customWidth="1"/>
    <col min="15624" max="15624" width="13.85546875" style="79" customWidth="1"/>
    <col min="15625" max="15625" width="12.5703125" style="79" customWidth="1"/>
    <col min="15626" max="15626" width="11.85546875" style="79" customWidth="1"/>
    <col min="15627" max="15627" width="10.28515625" style="79" customWidth="1"/>
    <col min="15628" max="15628" width="9.28515625" style="79" customWidth="1"/>
    <col min="15629" max="15629" width="9.42578125" style="79" customWidth="1"/>
    <col min="15630" max="15630" width="9.140625" style="79" customWidth="1"/>
    <col min="15631" max="15631" width="9.28515625" style="79" customWidth="1"/>
    <col min="15632" max="15632" width="9.42578125" style="79" customWidth="1"/>
    <col min="15633" max="15633" width="9.7109375" style="79" customWidth="1"/>
    <col min="15634" max="15634" width="9.5703125" style="79" customWidth="1"/>
    <col min="15635" max="15635" width="9.28515625" style="79" customWidth="1"/>
    <col min="15636" max="15636" width="8.5703125" style="79" customWidth="1"/>
    <col min="15637" max="15637" width="8.85546875" style="79" customWidth="1"/>
    <col min="15638" max="15638" width="9.7109375" style="79" customWidth="1"/>
    <col min="15639" max="15639" width="8.7109375" style="79" customWidth="1"/>
    <col min="15640" max="15640" width="13.5703125" style="79" customWidth="1"/>
    <col min="15641" max="15641" width="16.28515625" style="79" customWidth="1"/>
    <col min="15642" max="15659" width="9.42578125" style="79" customWidth="1"/>
    <col min="15660" max="15663" width="10.28515625" style="79" customWidth="1"/>
    <col min="15664" max="15664" width="9.140625" style="79" customWidth="1"/>
    <col min="15665" max="15684" width="0" style="79" hidden="1" customWidth="1"/>
    <col min="15685" max="15694" width="11.42578125" style="79" customWidth="1"/>
    <col min="15695" max="15699" width="10.28515625" style="79" customWidth="1"/>
    <col min="15700" max="15708" width="9.42578125" style="79" customWidth="1"/>
    <col min="15709" max="15872" width="11.42578125" style="79"/>
    <col min="15873" max="15873" width="35.42578125" style="79" customWidth="1"/>
    <col min="15874" max="15874" width="23.5703125" style="79" customWidth="1"/>
    <col min="15875" max="15875" width="15" style="79" customWidth="1"/>
    <col min="15876" max="15876" width="15.7109375" style="79" customWidth="1"/>
    <col min="15877" max="15877" width="13.42578125" style="79" customWidth="1"/>
    <col min="15878" max="15878" width="13.5703125" style="79" customWidth="1"/>
    <col min="15879" max="15879" width="14.7109375" style="79" customWidth="1"/>
    <col min="15880" max="15880" width="13.85546875" style="79" customWidth="1"/>
    <col min="15881" max="15881" width="12.5703125" style="79" customWidth="1"/>
    <col min="15882" max="15882" width="11.85546875" style="79" customWidth="1"/>
    <col min="15883" max="15883" width="10.28515625" style="79" customWidth="1"/>
    <col min="15884" max="15884" width="9.28515625" style="79" customWidth="1"/>
    <col min="15885" max="15885" width="9.42578125" style="79" customWidth="1"/>
    <col min="15886" max="15886" width="9.140625" style="79" customWidth="1"/>
    <col min="15887" max="15887" width="9.28515625" style="79" customWidth="1"/>
    <col min="15888" max="15888" width="9.42578125" style="79" customWidth="1"/>
    <col min="15889" max="15889" width="9.7109375" style="79" customWidth="1"/>
    <col min="15890" max="15890" width="9.5703125" style="79" customWidth="1"/>
    <col min="15891" max="15891" width="9.28515625" style="79" customWidth="1"/>
    <col min="15892" max="15892" width="8.5703125" style="79" customWidth="1"/>
    <col min="15893" max="15893" width="8.85546875" style="79" customWidth="1"/>
    <col min="15894" max="15894" width="9.7109375" style="79" customWidth="1"/>
    <col min="15895" max="15895" width="8.7109375" style="79" customWidth="1"/>
    <col min="15896" max="15896" width="13.5703125" style="79" customWidth="1"/>
    <col min="15897" max="15897" width="16.28515625" style="79" customWidth="1"/>
    <col min="15898" max="15915" width="9.42578125" style="79" customWidth="1"/>
    <col min="15916" max="15919" width="10.28515625" style="79" customWidth="1"/>
    <col min="15920" max="15920" width="9.140625" style="79" customWidth="1"/>
    <col min="15921" max="15940" width="0" style="79" hidden="1" customWidth="1"/>
    <col min="15941" max="15950" width="11.42578125" style="79" customWidth="1"/>
    <col min="15951" max="15955" width="10.28515625" style="79" customWidth="1"/>
    <col min="15956" max="15964" width="9.42578125" style="79" customWidth="1"/>
    <col min="15965" max="16128" width="11.42578125" style="79"/>
    <col min="16129" max="16129" width="35.42578125" style="79" customWidth="1"/>
    <col min="16130" max="16130" width="23.5703125" style="79" customWidth="1"/>
    <col min="16131" max="16131" width="15" style="79" customWidth="1"/>
    <col min="16132" max="16132" width="15.7109375" style="79" customWidth="1"/>
    <col min="16133" max="16133" width="13.42578125" style="79" customWidth="1"/>
    <col min="16134" max="16134" width="13.5703125" style="79" customWidth="1"/>
    <col min="16135" max="16135" width="14.7109375" style="79" customWidth="1"/>
    <col min="16136" max="16136" width="13.85546875" style="79" customWidth="1"/>
    <col min="16137" max="16137" width="12.5703125" style="79" customWidth="1"/>
    <col min="16138" max="16138" width="11.85546875" style="79" customWidth="1"/>
    <col min="16139" max="16139" width="10.28515625" style="79" customWidth="1"/>
    <col min="16140" max="16140" width="9.28515625" style="79" customWidth="1"/>
    <col min="16141" max="16141" width="9.42578125" style="79" customWidth="1"/>
    <col min="16142" max="16142" width="9.140625" style="79" customWidth="1"/>
    <col min="16143" max="16143" width="9.28515625" style="79" customWidth="1"/>
    <col min="16144" max="16144" width="9.42578125" style="79" customWidth="1"/>
    <col min="16145" max="16145" width="9.7109375" style="79" customWidth="1"/>
    <col min="16146" max="16146" width="9.5703125" style="79" customWidth="1"/>
    <col min="16147" max="16147" width="9.28515625" style="79" customWidth="1"/>
    <col min="16148" max="16148" width="8.5703125" style="79" customWidth="1"/>
    <col min="16149" max="16149" width="8.85546875" style="79" customWidth="1"/>
    <col min="16150" max="16150" width="9.7109375" style="79" customWidth="1"/>
    <col min="16151" max="16151" width="8.7109375" style="79" customWidth="1"/>
    <col min="16152" max="16152" width="13.5703125" style="79" customWidth="1"/>
    <col min="16153" max="16153" width="16.28515625" style="79" customWidth="1"/>
    <col min="16154" max="16171" width="9.42578125" style="79" customWidth="1"/>
    <col min="16172" max="16175" width="10.28515625" style="79" customWidth="1"/>
    <col min="16176" max="16176" width="9.140625" style="79" customWidth="1"/>
    <col min="16177" max="16196" width="0" style="79" hidden="1" customWidth="1"/>
    <col min="16197" max="16206" width="11.42578125" style="79" customWidth="1"/>
    <col min="16207" max="16211" width="10.28515625" style="79" customWidth="1"/>
    <col min="16212" max="16220" width="9.42578125" style="79" customWidth="1"/>
    <col min="16221" max="16384" width="11.42578125" style="79"/>
  </cols>
  <sheetData>
    <row r="1" spans="1:81" s="76" customFormat="1" x14ac:dyDescent="0.2">
      <c r="A1" s="1" t="s">
        <v>0</v>
      </c>
      <c r="B1" s="75"/>
      <c r="C1" s="75"/>
      <c r="D1" s="75"/>
      <c r="E1" s="75"/>
      <c r="F1" s="75"/>
      <c r="G1" s="75"/>
      <c r="H1" s="75"/>
      <c r="I1" s="75"/>
      <c r="J1" s="75"/>
      <c r="K1" s="75"/>
      <c r="L1" s="75"/>
      <c r="M1" s="75"/>
      <c r="N1" s="75"/>
      <c r="AK1" s="77"/>
      <c r="AL1" s="77"/>
      <c r="AM1" s="77"/>
      <c r="AN1" s="77"/>
      <c r="AO1" s="77"/>
      <c r="AP1" s="77"/>
      <c r="AS1" s="78"/>
      <c r="AT1" s="78"/>
      <c r="AU1" s="78"/>
      <c r="AV1" s="79"/>
      <c r="AW1" s="80"/>
      <c r="AX1" s="78"/>
      <c r="AY1" s="78"/>
      <c r="AZ1" s="78"/>
      <c r="BA1" s="78"/>
      <c r="BB1" s="78"/>
      <c r="BC1" s="78"/>
      <c r="BD1" s="78"/>
      <c r="BE1" s="78"/>
      <c r="BF1" s="78"/>
      <c r="BG1" s="78"/>
      <c r="BH1" s="78"/>
      <c r="BI1" s="78"/>
      <c r="BJ1" s="78"/>
      <c r="BK1" s="78"/>
      <c r="BL1" s="78"/>
      <c r="BM1" s="78"/>
      <c r="BN1" s="78"/>
      <c r="BO1" s="78"/>
      <c r="BP1" s="80"/>
      <c r="BQ1" s="78"/>
      <c r="BR1" s="78"/>
      <c r="BS1" s="78"/>
      <c r="BT1" s="78"/>
      <c r="BU1" s="78"/>
      <c r="BV1" s="78"/>
      <c r="BW1" s="78"/>
      <c r="BX1" s="78"/>
      <c r="BY1" s="78"/>
      <c r="BZ1" s="78"/>
      <c r="CA1" s="78"/>
      <c r="CB1" s="78"/>
      <c r="CC1" s="78"/>
    </row>
    <row r="2" spans="1:81" s="76" customFormat="1" x14ac:dyDescent="0.2">
      <c r="A2" s="1" t="str">
        <f>CONCATENATE("COMUNA: ",[10]NOMBRE!B2," - ","( ",[10]NOMBRE!C2,[10]NOMBRE!D2,[10]NOMBRE!E2,[10]NOMBRE!F2,[10]NOMBRE!G2," )")</f>
        <v>COMUNA: Linares - ( 07401 )</v>
      </c>
      <c r="B2" s="75"/>
      <c r="C2" s="75"/>
      <c r="D2" s="75"/>
      <c r="E2" s="75"/>
      <c r="F2" s="75"/>
      <c r="G2" s="75"/>
      <c r="H2" s="75"/>
      <c r="I2" s="75"/>
      <c r="J2" s="75"/>
      <c r="K2" s="75"/>
      <c r="L2" s="75"/>
      <c r="M2" s="75"/>
      <c r="N2" s="75"/>
      <c r="AK2" s="77"/>
      <c r="AL2" s="77"/>
      <c r="AM2" s="77"/>
      <c r="AN2" s="77"/>
      <c r="AO2" s="77"/>
      <c r="AP2" s="77"/>
      <c r="AS2" s="78"/>
      <c r="AT2" s="78"/>
      <c r="AU2" s="78"/>
      <c r="AV2" s="79"/>
      <c r="AW2" s="80"/>
      <c r="AX2" s="78"/>
      <c r="AY2" s="78"/>
      <c r="AZ2" s="78"/>
      <c r="BA2" s="78"/>
      <c r="BB2" s="78"/>
      <c r="BC2" s="78"/>
      <c r="BD2" s="78"/>
      <c r="BE2" s="78"/>
      <c r="BF2" s="78"/>
      <c r="BG2" s="78"/>
      <c r="BH2" s="78"/>
      <c r="BI2" s="78"/>
      <c r="BJ2" s="78"/>
      <c r="BK2" s="78"/>
      <c r="BL2" s="78"/>
      <c r="BM2" s="78"/>
      <c r="BN2" s="78"/>
      <c r="BO2" s="78"/>
      <c r="BP2" s="80"/>
      <c r="BQ2" s="78"/>
      <c r="BR2" s="78"/>
      <c r="BS2" s="78"/>
      <c r="BT2" s="78"/>
      <c r="BU2" s="78"/>
      <c r="BV2" s="78"/>
      <c r="BW2" s="78"/>
      <c r="BX2" s="78"/>
      <c r="BY2" s="78"/>
      <c r="BZ2" s="78"/>
      <c r="CA2" s="78"/>
      <c r="CB2" s="78"/>
      <c r="CC2" s="78"/>
    </row>
    <row r="3" spans="1:81" s="76" customFormat="1" x14ac:dyDescent="0.2">
      <c r="A3" s="1" t="str">
        <f>CONCATENATE("ESTABLECIMIENTO/ESTRATEGIA: ",[10]NOMBRE!B3," - ","( ",[10]NOMBRE!C3,[10]NOMBRE!D3,[10]NOMBRE!E3,[10]NOMBRE!F3,[10]NOMBRE!G3,[10]NOMBRE!H3," )")</f>
        <v>ESTABLECIMIENTO/ESTRATEGIA: Hospital Presidente Carlos Ibáñez del Campo - ( 116108 )</v>
      </c>
      <c r="B3" s="75"/>
      <c r="C3" s="75"/>
      <c r="D3" s="75"/>
      <c r="E3" s="75"/>
      <c r="F3" s="75"/>
      <c r="G3" s="75"/>
      <c r="H3" s="75"/>
      <c r="I3" s="75"/>
      <c r="J3" s="75"/>
      <c r="K3" s="75"/>
      <c r="L3" s="75"/>
      <c r="M3" s="75"/>
      <c r="N3" s="75"/>
      <c r="AK3" s="77"/>
      <c r="AL3" s="77"/>
      <c r="AM3" s="77"/>
      <c r="AN3" s="77"/>
      <c r="AO3" s="77"/>
      <c r="AP3" s="77"/>
      <c r="AS3" s="78"/>
      <c r="AT3" s="78"/>
      <c r="AU3" s="78"/>
      <c r="AV3" s="79"/>
      <c r="AW3" s="80"/>
      <c r="AX3" s="78"/>
      <c r="AY3" s="78"/>
      <c r="AZ3" s="78"/>
      <c r="BA3" s="78"/>
      <c r="BB3" s="78"/>
      <c r="BC3" s="78"/>
      <c r="BD3" s="78"/>
      <c r="BE3" s="78"/>
      <c r="BF3" s="78"/>
      <c r="BG3" s="78"/>
      <c r="BH3" s="78"/>
      <c r="BI3" s="78"/>
      <c r="BJ3" s="78"/>
      <c r="BK3" s="78"/>
      <c r="BL3" s="78"/>
      <c r="BM3" s="78"/>
      <c r="BN3" s="78"/>
      <c r="BO3" s="78"/>
      <c r="BP3" s="80"/>
      <c r="BQ3" s="78"/>
      <c r="BR3" s="78"/>
      <c r="BS3" s="78"/>
      <c r="BT3" s="78"/>
      <c r="BU3" s="78"/>
      <c r="BV3" s="78"/>
      <c r="BW3" s="78"/>
      <c r="BX3" s="78"/>
      <c r="BY3" s="78"/>
      <c r="BZ3" s="78"/>
      <c r="CA3" s="78"/>
      <c r="CB3" s="78"/>
      <c r="CC3" s="78"/>
    </row>
    <row r="4" spans="1:81" s="76" customFormat="1" x14ac:dyDescent="0.2">
      <c r="A4" s="1" t="str">
        <f>CONCATENATE("MES: ",[10]NOMBRE!B6," - ","( ",[10]NOMBRE!C6,[10]NOMBRE!D6," )")</f>
        <v>MES: SEPTIEMBRE - ( 09 )</v>
      </c>
      <c r="B4" s="75"/>
      <c r="C4" s="75"/>
      <c r="D4" s="75"/>
      <c r="E4" s="75"/>
      <c r="F4" s="75"/>
      <c r="G4" s="75"/>
      <c r="H4" s="75"/>
      <c r="I4" s="75"/>
      <c r="J4" s="75"/>
      <c r="K4" s="75"/>
      <c r="L4" s="75"/>
      <c r="M4" s="75"/>
      <c r="N4" s="75"/>
      <c r="AK4" s="77"/>
      <c r="AL4" s="77"/>
      <c r="AM4" s="77"/>
      <c r="AN4" s="77"/>
      <c r="AO4" s="77"/>
      <c r="AP4" s="77"/>
      <c r="AS4" s="78"/>
      <c r="AT4" s="78"/>
      <c r="AU4" s="78"/>
      <c r="AV4" s="79"/>
      <c r="AW4" s="80"/>
      <c r="AX4" s="78"/>
      <c r="AY4" s="78"/>
      <c r="AZ4" s="78"/>
      <c r="BA4" s="78"/>
      <c r="BB4" s="78"/>
      <c r="BC4" s="78"/>
      <c r="BD4" s="78"/>
      <c r="BE4" s="78"/>
      <c r="BF4" s="78"/>
      <c r="BG4" s="78"/>
      <c r="BH4" s="78"/>
      <c r="BI4" s="78"/>
      <c r="BJ4" s="78"/>
      <c r="BK4" s="78"/>
      <c r="BL4" s="78"/>
      <c r="BM4" s="78"/>
      <c r="BN4" s="78"/>
      <c r="BO4" s="78"/>
      <c r="BP4" s="80"/>
      <c r="BQ4" s="78"/>
      <c r="BR4" s="78"/>
      <c r="BS4" s="78"/>
      <c r="BT4" s="78"/>
      <c r="BU4" s="78"/>
      <c r="BV4" s="78"/>
      <c r="BW4" s="78"/>
      <c r="BX4" s="78"/>
      <c r="BY4" s="78"/>
      <c r="BZ4" s="78"/>
      <c r="CA4" s="78"/>
      <c r="CB4" s="78"/>
      <c r="CC4" s="78"/>
    </row>
    <row r="5" spans="1:81" s="76" customFormat="1" x14ac:dyDescent="0.2">
      <c r="A5" s="2" t="str">
        <f>CONCATENATE("AÑO: ",[10]NOMBRE!B7)</f>
        <v>AÑO: 2016</v>
      </c>
      <c r="B5" s="75"/>
      <c r="C5" s="75"/>
      <c r="D5" s="75"/>
      <c r="E5" s="75"/>
      <c r="F5" s="75"/>
      <c r="G5" s="75"/>
      <c r="H5" s="75"/>
      <c r="I5" s="75"/>
      <c r="J5" s="75"/>
      <c r="K5" s="75"/>
      <c r="L5" s="75"/>
      <c r="M5" s="75"/>
      <c r="N5" s="75"/>
      <c r="AK5" s="77"/>
      <c r="AL5" s="77"/>
      <c r="AM5" s="77"/>
      <c r="AN5" s="77"/>
      <c r="AO5" s="77"/>
      <c r="AP5" s="77"/>
      <c r="AS5" s="78"/>
      <c r="AT5" s="78"/>
      <c r="AU5" s="78"/>
      <c r="AV5" s="79"/>
      <c r="AW5" s="80"/>
      <c r="AX5" s="78"/>
      <c r="AY5" s="78"/>
      <c r="AZ5" s="78"/>
      <c r="BA5" s="78"/>
      <c r="BB5" s="78"/>
      <c r="BC5" s="78"/>
      <c r="BD5" s="78"/>
      <c r="BE5" s="78"/>
      <c r="BF5" s="78"/>
      <c r="BG5" s="78"/>
      <c r="BH5" s="78"/>
      <c r="BI5" s="78"/>
      <c r="BJ5" s="78"/>
      <c r="BK5" s="78"/>
      <c r="BL5" s="78"/>
      <c r="BM5" s="78"/>
      <c r="BN5" s="78"/>
      <c r="BO5" s="78"/>
      <c r="BP5" s="80"/>
      <c r="BQ5" s="78"/>
      <c r="BR5" s="78"/>
      <c r="BS5" s="78"/>
      <c r="BT5" s="78"/>
      <c r="BU5" s="78"/>
      <c r="BV5" s="78"/>
      <c r="BW5" s="78"/>
      <c r="BX5" s="78"/>
      <c r="BY5" s="78"/>
      <c r="BZ5" s="78"/>
      <c r="CA5" s="78"/>
      <c r="CB5" s="78"/>
      <c r="CC5" s="78"/>
    </row>
    <row r="6" spans="1:81" s="76" customFormat="1" ht="14.25" customHeight="1" x14ac:dyDescent="0.15">
      <c r="A6" s="447" t="s">
        <v>15</v>
      </c>
      <c r="B6" s="447"/>
      <c r="C6" s="447"/>
      <c r="D6" s="447"/>
      <c r="E6" s="447"/>
      <c r="F6" s="447"/>
      <c r="G6" s="447"/>
      <c r="H6" s="447"/>
      <c r="I6" s="447"/>
      <c r="J6" s="447"/>
      <c r="K6" s="447"/>
      <c r="L6" s="447"/>
      <c r="M6" s="447"/>
      <c r="N6" s="447"/>
      <c r="O6" s="81"/>
      <c r="AK6" s="77"/>
      <c r="AL6" s="77"/>
      <c r="AM6" s="77"/>
      <c r="AN6" s="77"/>
      <c r="AO6" s="77"/>
      <c r="AP6" s="77"/>
      <c r="AS6" s="78"/>
      <c r="AT6" s="78"/>
      <c r="AU6" s="78"/>
      <c r="AV6" s="79"/>
      <c r="AW6" s="80"/>
      <c r="AX6" s="78"/>
      <c r="AY6" s="78"/>
      <c r="AZ6" s="78"/>
      <c r="BA6" s="78"/>
      <c r="BB6" s="78"/>
      <c r="BC6" s="78"/>
      <c r="BD6" s="78"/>
      <c r="BE6" s="78"/>
      <c r="BF6" s="78"/>
      <c r="BG6" s="78"/>
      <c r="BH6" s="78"/>
      <c r="BI6" s="78"/>
      <c r="BJ6" s="78"/>
      <c r="BK6" s="78"/>
      <c r="BL6" s="78"/>
      <c r="BM6" s="78"/>
      <c r="BN6" s="78"/>
      <c r="BO6" s="78"/>
      <c r="BP6" s="80"/>
      <c r="BQ6" s="78"/>
      <c r="BR6" s="78"/>
      <c r="BS6" s="78"/>
      <c r="BT6" s="78"/>
      <c r="BU6" s="78"/>
      <c r="BV6" s="78"/>
      <c r="BW6" s="78"/>
      <c r="BX6" s="78"/>
      <c r="BY6" s="78"/>
      <c r="BZ6" s="78"/>
      <c r="CA6" s="78"/>
      <c r="CB6" s="78"/>
      <c r="CC6" s="78"/>
    </row>
    <row r="7" spans="1:81" s="76" customFormat="1" x14ac:dyDescent="0.2">
      <c r="A7" s="75"/>
      <c r="B7" s="75"/>
      <c r="C7" s="75"/>
      <c r="D7" s="75"/>
      <c r="E7" s="75"/>
      <c r="F7" s="75"/>
      <c r="G7" s="75"/>
      <c r="H7" s="75"/>
      <c r="I7" s="75"/>
      <c r="J7" s="75"/>
      <c r="K7" s="75"/>
      <c r="L7" s="75"/>
      <c r="M7" s="75"/>
      <c r="N7" s="75"/>
      <c r="AK7" s="77"/>
      <c r="AL7" s="77"/>
      <c r="AM7" s="77"/>
      <c r="AN7" s="77"/>
      <c r="AO7" s="77"/>
      <c r="AP7" s="77"/>
      <c r="AS7" s="78"/>
      <c r="AT7" s="78"/>
      <c r="AU7" s="78"/>
      <c r="AV7" s="79"/>
      <c r="AW7" s="80"/>
      <c r="AX7" s="78"/>
      <c r="AY7" s="78"/>
      <c r="AZ7" s="78"/>
      <c r="BA7" s="78"/>
      <c r="BB7" s="78"/>
      <c r="BC7" s="78"/>
      <c r="BD7" s="78"/>
      <c r="BE7" s="78"/>
      <c r="BF7" s="78"/>
      <c r="BG7" s="78"/>
      <c r="BH7" s="78"/>
      <c r="BI7" s="78"/>
      <c r="BJ7" s="78"/>
      <c r="BK7" s="78"/>
      <c r="BL7" s="78"/>
      <c r="BM7" s="78"/>
      <c r="BN7" s="78"/>
      <c r="BO7" s="78"/>
      <c r="BP7" s="80"/>
      <c r="BQ7" s="78"/>
      <c r="BR7" s="78"/>
      <c r="BS7" s="78"/>
      <c r="BT7" s="78"/>
      <c r="BU7" s="78"/>
      <c r="BV7" s="78"/>
      <c r="BW7" s="78"/>
      <c r="BX7" s="78"/>
      <c r="BY7" s="78"/>
      <c r="BZ7" s="78"/>
      <c r="CA7" s="78"/>
      <c r="CB7" s="78"/>
      <c r="CC7" s="78"/>
    </row>
    <row r="8" spans="1:81" s="76" customFormat="1" ht="14.25" x14ac:dyDescent="0.2">
      <c r="A8" s="82" t="s">
        <v>16</v>
      </c>
      <c r="B8" s="75"/>
      <c r="C8" s="75"/>
      <c r="D8" s="75"/>
      <c r="E8" s="75"/>
      <c r="F8" s="75"/>
      <c r="G8" s="75"/>
      <c r="H8" s="83"/>
      <c r="I8" s="83"/>
      <c r="J8" s="83"/>
      <c r="K8" s="83"/>
      <c r="L8" s="83"/>
      <c r="M8" s="75"/>
      <c r="N8" s="75"/>
      <c r="AK8" s="77"/>
      <c r="AL8" s="77"/>
      <c r="AM8" s="77"/>
      <c r="AN8" s="77"/>
      <c r="AO8" s="77"/>
      <c r="AP8" s="77"/>
      <c r="AS8" s="78"/>
      <c r="AT8" s="78"/>
      <c r="AU8" s="78"/>
      <c r="AV8" s="79"/>
      <c r="AW8" s="80"/>
      <c r="AX8" s="78"/>
      <c r="AY8" s="78"/>
      <c r="AZ8" s="78"/>
      <c r="BA8" s="78"/>
      <c r="BB8" s="78"/>
      <c r="BC8" s="78"/>
      <c r="BD8" s="78"/>
      <c r="BE8" s="78"/>
      <c r="BF8" s="78"/>
      <c r="BG8" s="78"/>
      <c r="BH8" s="78"/>
      <c r="BI8" s="78"/>
      <c r="BJ8" s="78"/>
      <c r="BK8" s="78"/>
      <c r="BL8" s="78"/>
      <c r="BM8" s="78"/>
      <c r="BN8" s="78"/>
      <c r="BO8" s="78"/>
      <c r="BP8" s="80"/>
      <c r="BQ8" s="78"/>
      <c r="BR8" s="78"/>
      <c r="BS8" s="78"/>
      <c r="BT8" s="78"/>
      <c r="BU8" s="78"/>
      <c r="BV8" s="78"/>
      <c r="BW8" s="78"/>
      <c r="BX8" s="78"/>
      <c r="BY8" s="78"/>
      <c r="BZ8" s="78"/>
      <c r="CA8" s="78"/>
      <c r="CB8" s="78"/>
      <c r="CC8" s="78"/>
    </row>
    <row r="9" spans="1:81" s="3" customFormat="1" ht="15.75" customHeight="1" x14ac:dyDescent="0.2">
      <c r="A9" s="84" t="s">
        <v>17</v>
      </c>
      <c r="B9" s="84"/>
      <c r="R9" s="85"/>
      <c r="S9" s="85"/>
      <c r="T9" s="85"/>
      <c r="U9" s="86"/>
      <c r="V9" s="86"/>
      <c r="W9" s="86"/>
      <c r="X9" s="86"/>
      <c r="Y9" s="86"/>
      <c r="Z9" s="86"/>
      <c r="AA9" s="86"/>
      <c r="AB9" s="86"/>
      <c r="AC9" s="86"/>
      <c r="AI9" s="86"/>
      <c r="AJ9" s="86"/>
      <c r="AK9" s="86"/>
      <c r="AL9" s="86"/>
      <c r="AM9" s="86"/>
      <c r="AW9" s="87"/>
      <c r="AZ9" s="88"/>
      <c r="BA9" s="86"/>
      <c r="BB9" s="86"/>
      <c r="BC9" s="86"/>
      <c r="BD9" s="86"/>
      <c r="BE9" s="86"/>
      <c r="BF9" s="86"/>
      <c r="BP9" s="87"/>
    </row>
    <row r="10" spans="1:81" s="3" customFormat="1" ht="15.75" customHeight="1" x14ac:dyDescent="0.15">
      <c r="A10" s="385" t="s">
        <v>18</v>
      </c>
      <c r="B10" s="400" t="s">
        <v>1</v>
      </c>
      <c r="C10" s="401" t="s">
        <v>19</v>
      </c>
      <c r="D10" s="401"/>
      <c r="E10" s="401"/>
      <c r="F10" s="401"/>
      <c r="G10" s="401"/>
      <c r="H10" s="401"/>
      <c r="I10" s="401"/>
      <c r="J10" s="401"/>
      <c r="K10" s="401"/>
      <c r="L10" s="401"/>
      <c r="M10" s="401"/>
      <c r="N10" s="401"/>
      <c r="O10" s="401"/>
      <c r="P10" s="401"/>
      <c r="Q10" s="401"/>
      <c r="R10" s="401"/>
      <c r="S10" s="401"/>
      <c r="T10" s="401"/>
      <c r="U10" s="387"/>
      <c r="V10" s="387" t="s">
        <v>20</v>
      </c>
      <c r="W10" s="388"/>
      <c r="X10" s="443" t="s">
        <v>21</v>
      </c>
      <c r="Y10" s="441" t="s">
        <v>22</v>
      </c>
      <c r="Z10" s="86"/>
      <c r="AA10" s="86"/>
      <c r="AB10" s="86"/>
      <c r="AC10" s="86"/>
      <c r="AI10" s="86"/>
      <c r="AJ10" s="86"/>
      <c r="AK10" s="86"/>
      <c r="AL10" s="86"/>
      <c r="AM10" s="86"/>
      <c r="AW10" s="87"/>
      <c r="AZ10" s="88"/>
      <c r="BP10" s="87"/>
    </row>
    <row r="11" spans="1:81" s="3" customFormat="1" ht="39" customHeight="1" x14ac:dyDescent="0.15">
      <c r="A11" s="386"/>
      <c r="B11" s="400"/>
      <c r="C11" s="66" t="s">
        <v>23</v>
      </c>
      <c r="D11" s="67" t="s">
        <v>24</v>
      </c>
      <c r="E11" s="89" t="s">
        <v>25</v>
      </c>
      <c r="F11" s="89" t="s">
        <v>26</v>
      </c>
      <c r="G11" s="89" t="s">
        <v>27</v>
      </c>
      <c r="H11" s="67" t="s">
        <v>28</v>
      </c>
      <c r="I11" s="67" t="s">
        <v>29</v>
      </c>
      <c r="J11" s="67" t="s">
        <v>30</v>
      </c>
      <c r="K11" s="67" t="s">
        <v>31</v>
      </c>
      <c r="L11" s="67" t="s">
        <v>2</v>
      </c>
      <c r="M11" s="67" t="s">
        <v>3</v>
      </c>
      <c r="N11" s="67" t="s">
        <v>32</v>
      </c>
      <c r="O11" s="67" t="s">
        <v>4</v>
      </c>
      <c r="P11" s="67" t="s">
        <v>5</v>
      </c>
      <c r="Q11" s="67" t="s">
        <v>6</v>
      </c>
      <c r="R11" s="67" t="s">
        <v>7</v>
      </c>
      <c r="S11" s="67" t="s">
        <v>8</v>
      </c>
      <c r="T11" s="67" t="s">
        <v>9</v>
      </c>
      <c r="U11" s="90" t="s">
        <v>10</v>
      </c>
      <c r="V11" s="91" t="s">
        <v>11</v>
      </c>
      <c r="W11" s="92" t="s">
        <v>12</v>
      </c>
      <c r="X11" s="444"/>
      <c r="Y11" s="442"/>
      <c r="Z11" s="86"/>
      <c r="AA11" s="86"/>
      <c r="AB11" s="86"/>
      <c r="AC11" s="86"/>
      <c r="AD11" s="86"/>
      <c r="AE11" s="86"/>
      <c r="AF11" s="86"/>
      <c r="AG11" s="86"/>
      <c r="AH11" s="86"/>
      <c r="AN11" s="86"/>
      <c r="AO11" s="86"/>
      <c r="AP11" s="86"/>
      <c r="AQ11" s="86"/>
      <c r="AR11" s="86"/>
      <c r="AW11" s="87"/>
      <c r="BP11" s="87"/>
    </row>
    <row r="12" spans="1:81" s="3" customFormat="1" ht="15.75" customHeight="1" x14ac:dyDescent="0.15">
      <c r="A12" s="4" t="s">
        <v>33</v>
      </c>
      <c r="B12" s="4">
        <f>+SUM(C12:U12)</f>
        <v>0</v>
      </c>
      <c r="C12" s="93"/>
      <c r="D12" s="5"/>
      <c r="E12" s="5"/>
      <c r="F12" s="5"/>
      <c r="G12" s="5">
        <v>0</v>
      </c>
      <c r="H12" s="5"/>
      <c r="I12" s="5"/>
      <c r="J12" s="5"/>
      <c r="K12" s="5"/>
      <c r="L12" s="5"/>
      <c r="M12" s="5"/>
      <c r="N12" s="5"/>
      <c r="O12" s="5"/>
      <c r="P12" s="5"/>
      <c r="Q12" s="5"/>
      <c r="R12" s="5"/>
      <c r="S12" s="5"/>
      <c r="T12" s="5"/>
      <c r="U12" s="94"/>
      <c r="V12" s="6"/>
      <c r="W12" s="7"/>
      <c r="X12" s="95"/>
      <c r="Y12" s="96"/>
      <c r="Z12" s="97" t="str">
        <f>$BA12&amp;" "&amp;$BB12</f>
        <v xml:space="preserve"> </v>
      </c>
      <c r="AA12" s="86"/>
      <c r="AB12" s="86"/>
      <c r="AC12" s="86"/>
      <c r="AD12" s="86"/>
      <c r="AE12" s="86"/>
      <c r="AF12" s="86"/>
      <c r="AG12" s="86"/>
      <c r="AH12" s="86"/>
      <c r="AN12" s="86"/>
      <c r="AO12" s="86"/>
      <c r="AP12" s="86"/>
      <c r="AQ12" s="86"/>
      <c r="AR12" s="86"/>
      <c r="AW12" s="87"/>
      <c r="BA12" s="98" t="str">
        <f>IF($B12&lt;&gt;($V12+$W12)," El número de ingresos según sexo NO puede ser diferente al Total.","")</f>
        <v/>
      </c>
      <c r="BB12" s="98" t="str">
        <f>IF($B12&lt;$Y12," Ingresos con PTI cuidador NO puede ser mayor al Total de Ingresos.","")</f>
        <v/>
      </c>
      <c r="BD12" s="87">
        <f>IF($B12&lt;&gt;($V12+$W12),1,0)</f>
        <v>0</v>
      </c>
      <c r="BE12" s="87">
        <f>IF($B12&lt;$Y12,1,0)</f>
        <v>0</v>
      </c>
      <c r="BP12" s="87"/>
    </row>
    <row r="13" spans="1:81" s="3" customFormat="1" ht="24" customHeight="1" x14ac:dyDescent="0.15">
      <c r="A13" s="99" t="s">
        <v>34</v>
      </c>
      <c r="B13" s="8">
        <f>+SUM(C13:U13)</f>
        <v>0</v>
      </c>
      <c r="C13" s="9"/>
      <c r="D13" s="10"/>
      <c r="E13" s="10"/>
      <c r="F13" s="10"/>
      <c r="G13" s="10"/>
      <c r="H13" s="10"/>
      <c r="I13" s="10"/>
      <c r="J13" s="10"/>
      <c r="K13" s="10"/>
      <c r="L13" s="10"/>
      <c r="M13" s="10"/>
      <c r="N13" s="10"/>
      <c r="O13" s="10"/>
      <c r="P13" s="10"/>
      <c r="Q13" s="10"/>
      <c r="R13" s="10"/>
      <c r="S13" s="10"/>
      <c r="T13" s="10"/>
      <c r="U13" s="11"/>
      <c r="V13" s="12"/>
      <c r="W13" s="13"/>
      <c r="X13" s="100"/>
      <c r="Y13" s="101"/>
      <c r="Z13" s="97" t="str">
        <f>$BA13&amp;" "&amp;$BB13</f>
        <v xml:space="preserve"> </v>
      </c>
      <c r="AA13" s="86"/>
      <c r="AB13" s="86"/>
      <c r="AC13" s="86"/>
      <c r="AD13" s="86"/>
      <c r="AE13" s="86"/>
      <c r="AF13" s="86"/>
      <c r="AG13" s="86"/>
      <c r="AH13" s="86"/>
      <c r="AN13" s="86"/>
      <c r="AO13" s="86"/>
      <c r="AP13" s="86"/>
      <c r="AQ13" s="86"/>
      <c r="AR13" s="86"/>
      <c r="AW13" s="87"/>
      <c r="BA13" s="98" t="str">
        <f>IF($B13&lt;&gt;($V13+$W13)," El número de ingresos según sexo NO puede ser diferente al Total.","")</f>
        <v/>
      </c>
      <c r="BB13" s="98" t="str">
        <f>IF($B13&gt;$B12," Ingresos con PTI  NO puede ser mayor al Total de Ingresos.","")</f>
        <v/>
      </c>
      <c r="BD13" s="87">
        <f>IF($B13&lt;&gt;($V13+$W13),1,0)</f>
        <v>0</v>
      </c>
      <c r="BE13" s="87">
        <f>IF($B13&gt;$B12,1,0)</f>
        <v>0</v>
      </c>
      <c r="BP13" s="87"/>
    </row>
    <row r="14" spans="1:81" s="3" customFormat="1" ht="27" customHeight="1" x14ac:dyDescent="0.15">
      <c r="A14" s="102" t="s">
        <v>35</v>
      </c>
      <c r="B14" s="14">
        <f>+SUM(C14:U14)</f>
        <v>0</v>
      </c>
      <c r="C14" s="15"/>
      <c r="D14" s="16"/>
      <c r="E14" s="16"/>
      <c r="F14" s="16"/>
      <c r="G14" s="16"/>
      <c r="H14" s="17"/>
      <c r="I14" s="17"/>
      <c r="J14" s="17"/>
      <c r="K14" s="17"/>
      <c r="L14" s="17"/>
      <c r="M14" s="17"/>
      <c r="N14" s="17"/>
      <c r="O14" s="17"/>
      <c r="P14" s="17"/>
      <c r="Q14" s="17"/>
      <c r="R14" s="17"/>
      <c r="S14" s="16"/>
      <c r="T14" s="16"/>
      <c r="U14" s="18"/>
      <c r="V14" s="19"/>
      <c r="W14" s="20"/>
      <c r="X14" s="15"/>
      <c r="Y14" s="103"/>
      <c r="Z14" s="97" t="str">
        <f>$BA14&amp;" "&amp;$BB14</f>
        <v xml:space="preserve"> </v>
      </c>
      <c r="AA14" s="86"/>
      <c r="AB14" s="86"/>
      <c r="AC14" s="86"/>
      <c r="AD14" s="86"/>
      <c r="AE14" s="86"/>
      <c r="AF14" s="86"/>
      <c r="AG14" s="86"/>
      <c r="AH14" s="86"/>
      <c r="AN14" s="86"/>
      <c r="AO14" s="86"/>
      <c r="AP14" s="86"/>
      <c r="AQ14" s="86"/>
      <c r="AR14" s="86"/>
      <c r="AW14" s="87"/>
      <c r="BA14" s="98" t="str">
        <f>IF($B14&lt;&gt;($V14+$W14)," El número de ingresos según sexo NO puede ser diferente al Total.","")</f>
        <v/>
      </c>
      <c r="BB14" s="98" t="str">
        <f>IF($B14&gt;$B13," Ingresos con PTI Laboral  NO puede ser mayor al Nº Ingresos con PTI .","")</f>
        <v/>
      </c>
      <c r="BD14" s="87">
        <f>IF($B14&lt;&gt;($V14+$W14),1,0)</f>
        <v>0</v>
      </c>
      <c r="BE14" s="87">
        <f>IF($B14&gt;$B13,1,0)</f>
        <v>0</v>
      </c>
      <c r="BP14" s="87"/>
    </row>
    <row r="15" spans="1:81" s="3" customFormat="1" ht="24" customHeight="1" x14ac:dyDescent="0.15">
      <c r="A15" s="104" t="s">
        <v>36</v>
      </c>
      <c r="B15" s="14">
        <f>+SUM(C15:U15)</f>
        <v>0</v>
      </c>
      <c r="C15" s="21"/>
      <c r="D15" s="17"/>
      <c r="E15" s="17"/>
      <c r="F15" s="17"/>
      <c r="G15" s="17"/>
      <c r="H15" s="17"/>
      <c r="I15" s="17"/>
      <c r="J15" s="17"/>
      <c r="K15" s="17"/>
      <c r="L15" s="17"/>
      <c r="M15" s="17"/>
      <c r="N15" s="17"/>
      <c r="O15" s="17"/>
      <c r="P15" s="17"/>
      <c r="Q15" s="17"/>
      <c r="R15" s="17"/>
      <c r="S15" s="17"/>
      <c r="T15" s="17"/>
      <c r="U15" s="22"/>
      <c r="V15" s="19"/>
      <c r="W15" s="20"/>
      <c r="X15" s="15"/>
      <c r="Y15" s="103"/>
      <c r="Z15" s="97" t="str">
        <f>$BA15&amp;" "&amp;$BB15</f>
        <v xml:space="preserve"> </v>
      </c>
      <c r="AA15" s="86"/>
      <c r="AB15" s="86"/>
      <c r="AC15" s="86"/>
      <c r="AD15" s="86"/>
      <c r="AE15" s="86"/>
      <c r="AF15" s="86"/>
      <c r="AG15" s="86"/>
      <c r="AH15" s="86"/>
      <c r="AN15" s="86"/>
      <c r="AO15" s="86"/>
      <c r="AP15" s="86"/>
      <c r="AQ15" s="86"/>
      <c r="AR15" s="86"/>
      <c r="AW15" s="87"/>
      <c r="BA15" s="98" t="str">
        <f>IF($B15&lt;&gt;($V15+$W15)," El número de ingresos según sexo NO puede ser diferente al Total.","")</f>
        <v/>
      </c>
      <c r="BD15" s="87">
        <f>IF($B15&lt;&gt;($V15+$W15),1,0)</f>
        <v>0</v>
      </c>
      <c r="BE15" s="87"/>
      <c r="BP15" s="87"/>
    </row>
    <row r="16" spans="1:81" s="3" customFormat="1" ht="24.75" customHeight="1" x14ac:dyDescent="0.15">
      <c r="A16" s="104" t="s">
        <v>37</v>
      </c>
      <c r="B16" s="23">
        <f>+SUM(C16:U16)</f>
        <v>0</v>
      </c>
      <c r="C16" s="24"/>
      <c r="D16" s="25"/>
      <c r="E16" s="25"/>
      <c r="F16" s="25"/>
      <c r="G16" s="25"/>
      <c r="H16" s="25"/>
      <c r="I16" s="25"/>
      <c r="J16" s="25"/>
      <c r="K16" s="25"/>
      <c r="L16" s="25"/>
      <c r="M16" s="25"/>
      <c r="N16" s="25"/>
      <c r="O16" s="25"/>
      <c r="P16" s="25"/>
      <c r="Q16" s="25"/>
      <c r="R16" s="25"/>
      <c r="S16" s="25"/>
      <c r="T16" s="25"/>
      <c r="U16" s="26"/>
      <c r="V16" s="27"/>
      <c r="W16" s="28"/>
      <c r="X16" s="29"/>
      <c r="Y16" s="30"/>
      <c r="Z16" s="97" t="str">
        <f>$BA16&amp;" "&amp;$BB16</f>
        <v xml:space="preserve"> </v>
      </c>
      <c r="AA16" s="86"/>
      <c r="AB16" s="86"/>
      <c r="AC16" s="86"/>
      <c r="AD16" s="86"/>
      <c r="AE16" s="86"/>
      <c r="AF16" s="86"/>
      <c r="AG16" s="86"/>
      <c r="AH16" s="86"/>
      <c r="AN16" s="86"/>
      <c r="AO16" s="86"/>
      <c r="AP16" s="86"/>
      <c r="AQ16" s="86"/>
      <c r="AR16" s="86"/>
      <c r="AW16" s="87"/>
      <c r="BA16" s="98" t="str">
        <f>IF($B16&lt;&gt;($V16+$W16)," El número de ingresos según sexo NO puede ser diferente al Total.","")</f>
        <v/>
      </c>
      <c r="BD16" s="87">
        <f>IF($B16&lt;&gt;($V16+$W16),1,0)</f>
        <v>0</v>
      </c>
      <c r="BE16" s="87"/>
      <c r="BP16" s="87"/>
    </row>
    <row r="17" spans="1:81" s="3" customFormat="1" ht="24" customHeight="1" x14ac:dyDescent="0.2">
      <c r="A17" s="84" t="s">
        <v>38</v>
      </c>
      <c r="B17" s="84"/>
      <c r="D17" s="105"/>
      <c r="E17" s="105"/>
      <c r="F17" s="105"/>
      <c r="G17" s="105"/>
      <c r="H17" s="105"/>
      <c r="I17" s="105"/>
      <c r="J17" s="105"/>
      <c r="K17" s="105"/>
      <c r="L17" s="105"/>
      <c r="M17" s="105"/>
      <c r="N17" s="105"/>
      <c r="O17" s="105"/>
      <c r="P17" s="105"/>
      <c r="Q17" s="106"/>
      <c r="R17" s="97"/>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W17" s="87"/>
      <c r="AX17" s="86"/>
      <c r="AY17" s="86"/>
      <c r="AZ17" s="86"/>
      <c r="BA17" s="86"/>
      <c r="BD17" s="86"/>
      <c r="BE17" s="86"/>
      <c r="BF17" s="86"/>
      <c r="BG17" s="86"/>
      <c r="BH17" s="86"/>
      <c r="BP17" s="87"/>
    </row>
    <row r="18" spans="1:81" s="3" customFormat="1" ht="15.75" customHeight="1" x14ac:dyDescent="0.15">
      <c r="A18" s="385" t="s">
        <v>39</v>
      </c>
      <c r="B18" s="385" t="s">
        <v>1</v>
      </c>
      <c r="C18" s="422" t="s">
        <v>40</v>
      </c>
      <c r="D18" s="423"/>
      <c r="E18" s="423"/>
      <c r="F18" s="385" t="s">
        <v>41</v>
      </c>
      <c r="G18" s="105"/>
      <c r="K18" s="105"/>
      <c r="L18" s="105"/>
      <c r="M18" s="105"/>
      <c r="N18" s="105"/>
      <c r="O18" s="106"/>
      <c r="P18" s="97"/>
      <c r="Q18" s="86"/>
      <c r="R18" s="86"/>
      <c r="S18" s="86"/>
      <c r="T18" s="86"/>
      <c r="U18" s="86"/>
      <c r="V18" s="86"/>
      <c r="W18" s="86"/>
      <c r="X18" s="86"/>
      <c r="Y18" s="86"/>
      <c r="Z18" s="86"/>
      <c r="AA18" s="86"/>
      <c r="AW18" s="87"/>
      <c r="BP18" s="87"/>
    </row>
    <row r="19" spans="1:81" s="3" customFormat="1" ht="46.5" customHeight="1" x14ac:dyDescent="0.15">
      <c r="A19" s="386"/>
      <c r="B19" s="386"/>
      <c r="C19" s="31" t="s">
        <v>42</v>
      </c>
      <c r="D19" s="107" t="s">
        <v>43</v>
      </c>
      <c r="E19" s="108" t="s">
        <v>44</v>
      </c>
      <c r="F19" s="386"/>
      <c r="G19" s="105"/>
      <c r="H19" s="105"/>
      <c r="I19" s="105"/>
      <c r="J19" s="105"/>
      <c r="K19" s="105"/>
      <c r="L19" s="105"/>
      <c r="M19" s="105"/>
      <c r="N19" s="105"/>
      <c r="O19" s="106"/>
      <c r="P19" s="97"/>
      <c r="Q19" s="86"/>
      <c r="R19" s="86"/>
      <c r="S19" s="86"/>
      <c r="T19" s="86"/>
      <c r="U19" s="86"/>
      <c r="V19" s="86"/>
      <c r="W19" s="86"/>
      <c r="X19" s="86"/>
      <c r="Y19" s="86"/>
      <c r="Z19" s="86"/>
      <c r="AA19" s="86"/>
      <c r="AG19" s="86"/>
      <c r="AH19" s="86"/>
      <c r="AI19" s="86"/>
      <c r="AJ19" s="86"/>
      <c r="AK19" s="86"/>
      <c r="AW19" s="87"/>
      <c r="AX19" s="88"/>
      <c r="AY19" s="88"/>
      <c r="BA19" s="32"/>
      <c r="BB19" s="32"/>
      <c r="BC19" s="32"/>
      <c r="BD19" s="32"/>
      <c r="BE19" s="32"/>
      <c r="BF19" s="88"/>
      <c r="BP19" s="87"/>
    </row>
    <row r="20" spans="1:81" s="3" customFormat="1" ht="15" customHeight="1" x14ac:dyDescent="0.15">
      <c r="A20" s="109" t="s">
        <v>45</v>
      </c>
      <c r="B20" s="110">
        <f>+SUM(C20:F20)</f>
        <v>0</v>
      </c>
      <c r="C20" s="33"/>
      <c r="D20" s="34"/>
      <c r="E20" s="35"/>
      <c r="F20" s="36"/>
      <c r="G20" s="105"/>
      <c r="H20" s="105"/>
      <c r="I20" s="105"/>
      <c r="J20" s="105"/>
      <c r="K20" s="105"/>
      <c r="L20" s="105"/>
      <c r="M20" s="105"/>
      <c r="N20" s="105"/>
      <c r="O20" s="106"/>
      <c r="P20" s="97"/>
      <c r="Q20" s="86"/>
      <c r="R20" s="86"/>
      <c r="S20" s="86"/>
      <c r="T20" s="86"/>
      <c r="U20" s="86"/>
      <c r="V20" s="86"/>
      <c r="W20" s="86"/>
      <c r="X20" s="86"/>
      <c r="Y20" s="86"/>
      <c r="Z20" s="86"/>
      <c r="AA20" s="86"/>
      <c r="AG20" s="86"/>
      <c r="AH20" s="86"/>
      <c r="AI20" s="86"/>
      <c r="AJ20" s="86"/>
      <c r="AK20" s="86"/>
      <c r="AW20" s="87"/>
      <c r="AX20" s="88"/>
      <c r="AY20" s="88"/>
      <c r="BA20" s="32"/>
      <c r="BB20" s="32"/>
      <c r="BC20" s="32"/>
      <c r="BD20" s="32"/>
      <c r="BE20" s="32"/>
      <c r="BF20" s="88"/>
      <c r="BP20" s="87"/>
    </row>
    <row r="21" spans="1:81" s="3" customFormat="1" ht="15" customHeight="1" x14ac:dyDescent="0.15">
      <c r="A21" s="102" t="s">
        <v>46</v>
      </c>
      <c r="B21" s="111">
        <f>+SUM(C21:F21)</f>
        <v>0</v>
      </c>
      <c r="C21" s="21"/>
      <c r="D21" s="17"/>
      <c r="E21" s="22"/>
      <c r="F21" s="37"/>
      <c r="G21" s="105"/>
      <c r="H21" s="105"/>
      <c r="I21" s="105"/>
      <c r="J21" s="105"/>
      <c r="K21" s="105"/>
      <c r="L21" s="105"/>
      <c r="M21" s="105"/>
      <c r="N21" s="105"/>
      <c r="O21" s="106"/>
      <c r="P21" s="97"/>
      <c r="Q21" s="86"/>
      <c r="R21" s="86"/>
      <c r="S21" s="86"/>
      <c r="T21" s="86"/>
      <c r="U21" s="86"/>
      <c r="V21" s="86"/>
      <c r="W21" s="86"/>
      <c r="X21" s="86"/>
      <c r="Y21" s="86"/>
      <c r="Z21" s="86"/>
      <c r="AA21" s="86"/>
      <c r="AG21" s="86"/>
      <c r="AH21" s="86"/>
      <c r="AI21" s="86"/>
      <c r="AJ21" s="86"/>
      <c r="AK21" s="86"/>
      <c r="AW21" s="87"/>
      <c r="AX21" s="88"/>
      <c r="AY21" s="88"/>
      <c r="BC21" s="88"/>
      <c r="BF21" s="88"/>
      <c r="BP21" s="87"/>
    </row>
    <row r="22" spans="1:81" s="3" customFormat="1" ht="15" customHeight="1" x14ac:dyDescent="0.15">
      <c r="A22" s="112" t="s">
        <v>47</v>
      </c>
      <c r="B22" s="113">
        <f>+SUM(C22:F22)</f>
        <v>0</v>
      </c>
      <c r="C22" s="38"/>
      <c r="D22" s="39"/>
      <c r="E22" s="40"/>
      <c r="F22" s="41"/>
      <c r="G22" s="105"/>
      <c r="H22" s="105"/>
      <c r="I22" s="105"/>
      <c r="J22" s="105"/>
      <c r="K22" s="105"/>
      <c r="L22" s="105"/>
      <c r="M22" s="105"/>
      <c r="N22" s="105"/>
      <c r="O22" s="106"/>
      <c r="P22" s="97"/>
      <c r="Q22" s="86"/>
      <c r="R22" s="86"/>
      <c r="S22" s="86"/>
      <c r="T22" s="86"/>
      <c r="U22" s="86"/>
      <c r="V22" s="86"/>
      <c r="W22" s="86"/>
      <c r="X22" s="86"/>
      <c r="Y22" s="86"/>
      <c r="Z22" s="86"/>
      <c r="AA22" s="86"/>
      <c r="AG22" s="86"/>
      <c r="AH22" s="86"/>
      <c r="AI22" s="86"/>
      <c r="AJ22" s="86"/>
      <c r="AK22" s="86"/>
      <c r="AW22" s="87"/>
      <c r="AX22" s="88"/>
      <c r="AY22" s="88"/>
      <c r="BA22" s="32"/>
      <c r="BB22" s="32"/>
      <c r="BC22" s="32"/>
      <c r="BD22" s="32"/>
      <c r="BE22" s="32"/>
      <c r="BF22" s="88"/>
      <c r="BP22" s="87"/>
    </row>
    <row r="23" spans="1:81" s="3" customFormat="1" ht="15" customHeight="1" x14ac:dyDescent="0.15">
      <c r="A23" s="114" t="s">
        <v>1</v>
      </c>
      <c r="B23" s="348">
        <f>+SUM(C23:F23)</f>
        <v>0</v>
      </c>
      <c r="C23" s="42">
        <f>+SUM(C20:C22)</f>
        <v>0</v>
      </c>
      <c r="D23" s="43">
        <f>+SUM(D20:D22)</f>
        <v>0</v>
      </c>
      <c r="E23" s="44">
        <f>+SUM(E20:E22)</f>
        <v>0</v>
      </c>
      <c r="F23" s="4">
        <f>+SUM(F20:F22)</f>
        <v>0</v>
      </c>
      <c r="G23" s="105"/>
      <c r="H23" s="105"/>
      <c r="I23" s="105"/>
      <c r="J23" s="105"/>
      <c r="K23" s="105"/>
      <c r="L23" s="105"/>
      <c r="M23" s="105"/>
      <c r="N23" s="105"/>
      <c r="O23" s="106"/>
      <c r="P23" s="97"/>
      <c r="Q23" s="86"/>
      <c r="R23" s="86"/>
      <c r="S23" s="86"/>
      <c r="T23" s="86"/>
      <c r="U23" s="86"/>
      <c r="V23" s="86"/>
      <c r="W23" s="86"/>
      <c r="X23" s="86"/>
      <c r="Y23" s="86"/>
      <c r="Z23" s="86"/>
      <c r="AA23" s="86"/>
      <c r="AG23" s="86"/>
      <c r="AH23" s="86"/>
      <c r="AI23" s="86"/>
      <c r="AJ23" s="86"/>
      <c r="AK23" s="86"/>
      <c r="AW23" s="87"/>
      <c r="AX23" s="88"/>
      <c r="AY23" s="88"/>
      <c r="BA23" s="32"/>
      <c r="BB23" s="32"/>
      <c r="BC23" s="32"/>
      <c r="BD23" s="32"/>
      <c r="BE23" s="32"/>
      <c r="BF23" s="115"/>
      <c r="BP23" s="87"/>
    </row>
    <row r="24" spans="1:81" s="83" customFormat="1" ht="50.25" customHeight="1" x14ac:dyDescent="0.2">
      <c r="A24" s="116" t="s">
        <v>48</v>
      </c>
      <c r="B24" s="116"/>
      <c r="D24" s="116"/>
      <c r="E24" s="116"/>
      <c r="AS24" s="117"/>
      <c r="AT24" s="117"/>
      <c r="AU24" s="117"/>
      <c r="AV24" s="118"/>
      <c r="AW24" s="119"/>
      <c r="AX24" s="117"/>
      <c r="AY24" s="117"/>
      <c r="AZ24" s="117"/>
      <c r="BA24" s="32"/>
      <c r="BB24" s="32"/>
      <c r="BC24" s="32"/>
      <c r="BD24" s="32"/>
      <c r="BE24" s="32"/>
      <c r="BF24" s="115"/>
      <c r="BG24" s="117"/>
      <c r="BH24" s="117"/>
      <c r="BI24" s="117"/>
      <c r="BJ24" s="117"/>
      <c r="BK24" s="117"/>
      <c r="BL24" s="117"/>
      <c r="BM24" s="117"/>
      <c r="BN24" s="117"/>
      <c r="BO24" s="117"/>
      <c r="BP24" s="119"/>
      <c r="BQ24" s="117"/>
      <c r="BR24" s="117"/>
      <c r="BS24" s="117"/>
      <c r="BT24" s="117"/>
      <c r="BU24" s="117"/>
      <c r="BV24" s="117"/>
      <c r="BW24" s="117"/>
      <c r="BX24" s="117"/>
      <c r="BY24" s="117"/>
      <c r="BZ24" s="117"/>
      <c r="CA24" s="117"/>
      <c r="CB24" s="117"/>
      <c r="CC24" s="117"/>
    </row>
    <row r="25" spans="1:81" s="83" customFormat="1" ht="15" customHeight="1" x14ac:dyDescent="0.2">
      <c r="A25" s="438" t="s">
        <v>49</v>
      </c>
      <c r="B25" s="400" t="s">
        <v>50</v>
      </c>
      <c r="C25" s="400"/>
      <c r="D25" s="385" t="s">
        <v>1</v>
      </c>
      <c r="E25" s="406" t="s">
        <v>40</v>
      </c>
      <c r="F25" s="406"/>
      <c r="G25" s="406"/>
      <c r="H25" s="439" t="s">
        <v>41</v>
      </c>
      <c r="AS25" s="117"/>
      <c r="AT25" s="117"/>
      <c r="AU25" s="117"/>
      <c r="AV25" s="118"/>
      <c r="AW25" s="119"/>
      <c r="AX25" s="117"/>
      <c r="AY25" s="117"/>
      <c r="AZ25" s="117"/>
      <c r="BA25" s="32"/>
      <c r="BB25" s="32"/>
      <c r="BC25" s="32"/>
      <c r="BD25" s="32"/>
      <c r="BE25" s="32"/>
      <c r="BF25" s="115"/>
      <c r="BG25" s="117"/>
      <c r="BH25" s="117"/>
      <c r="BI25" s="117"/>
      <c r="BJ25" s="117"/>
      <c r="BK25" s="117"/>
      <c r="BL25" s="117"/>
      <c r="BM25" s="117"/>
      <c r="BN25" s="117"/>
      <c r="BO25" s="117"/>
      <c r="BP25" s="119"/>
      <c r="BQ25" s="117"/>
      <c r="BR25" s="117"/>
      <c r="BS25" s="117"/>
      <c r="BT25" s="117"/>
      <c r="BU25" s="117"/>
      <c r="BV25" s="117"/>
      <c r="BW25" s="117"/>
      <c r="BX25" s="117"/>
      <c r="BY25" s="117"/>
      <c r="BZ25" s="117"/>
      <c r="CA25" s="117"/>
      <c r="CB25" s="117"/>
      <c r="CC25" s="117"/>
    </row>
    <row r="26" spans="1:81" s="83" customFormat="1" ht="49.5" customHeight="1" x14ac:dyDescent="0.2">
      <c r="A26" s="438"/>
      <c r="B26" s="400"/>
      <c r="C26" s="400"/>
      <c r="D26" s="386"/>
      <c r="E26" s="120" t="s">
        <v>42</v>
      </c>
      <c r="F26" s="120" t="s">
        <v>51</v>
      </c>
      <c r="G26" s="120" t="s">
        <v>44</v>
      </c>
      <c r="H26" s="440"/>
      <c r="AS26" s="117"/>
      <c r="AT26" s="117"/>
      <c r="AU26" s="117"/>
      <c r="AV26" s="118"/>
      <c r="AW26" s="119"/>
      <c r="AX26" s="117"/>
      <c r="AY26" s="117"/>
      <c r="AZ26" s="117"/>
      <c r="BA26" s="32"/>
      <c r="BB26" s="32"/>
      <c r="BC26" s="32"/>
      <c r="BD26" s="32"/>
      <c r="BE26" s="32"/>
      <c r="BF26" s="115"/>
      <c r="BG26" s="117"/>
      <c r="BH26" s="117"/>
      <c r="BI26" s="117"/>
      <c r="BJ26" s="117"/>
      <c r="BK26" s="117"/>
      <c r="BL26" s="117"/>
      <c r="BM26" s="117"/>
      <c r="BN26" s="117"/>
      <c r="BO26" s="117"/>
      <c r="BP26" s="119"/>
      <c r="BQ26" s="117"/>
      <c r="BR26" s="117"/>
      <c r="BS26" s="117"/>
      <c r="BT26" s="117"/>
      <c r="BU26" s="117"/>
      <c r="BV26" s="117"/>
      <c r="BW26" s="117"/>
      <c r="BX26" s="117"/>
      <c r="BY26" s="117"/>
      <c r="BZ26" s="117"/>
      <c r="CA26" s="117"/>
      <c r="CB26" s="117"/>
      <c r="CC26" s="117"/>
    </row>
    <row r="27" spans="1:81" s="83" customFormat="1" ht="14.25" x14ac:dyDescent="0.2">
      <c r="A27" s="433" t="s">
        <v>52</v>
      </c>
      <c r="B27" s="434"/>
      <c r="C27" s="435"/>
      <c r="D27" s="121">
        <f>+SUM(E27:H27)</f>
        <v>0</v>
      </c>
      <c r="E27" s="122"/>
      <c r="F27" s="123"/>
      <c r="G27" s="124"/>
      <c r="H27" s="125"/>
      <c r="I27" s="126" t="str">
        <f>$AZ27&amp;"  "&amp;$BA27&amp;"  "&amp;$BB27&amp;"  "&amp;$BC27&amp;"  "&amp;AZ28</f>
        <v xml:space="preserve">        </v>
      </c>
      <c r="J27" s="127"/>
      <c r="K27" s="127"/>
      <c r="L27" s="127"/>
      <c r="AS27" s="117"/>
      <c r="AT27" s="117"/>
      <c r="AU27" s="117"/>
      <c r="AV27" s="118"/>
      <c r="AW27" s="119"/>
      <c r="AX27" s="117"/>
      <c r="AY27" s="117"/>
      <c r="AZ27" s="128" t="str">
        <f>IF($E27&lt;MAX($E28:$E45),"EN RBC existen patologías que son mayores a los Ingresos-personas","")</f>
        <v/>
      </c>
      <c r="BA27" s="129" t="str">
        <f>IF($F27&lt;MAX($F28:$F45),"EN RI existen patologías que son mayores a los Ingresos-personas","")</f>
        <v/>
      </c>
      <c r="BB27" s="129" t="str">
        <f>IF($G27&lt;MAX($G28:$G45),"EN RR existen patologías que son mayores a los Ingresos-personas","")</f>
        <v/>
      </c>
      <c r="BC27" s="129" t="str">
        <f>IF($H27&lt;MAX($H28:$H45),"EN Otros existen patologías que son mayores a los Ingresos-personas","")</f>
        <v/>
      </c>
      <c r="BD27" s="130" t="str">
        <f>IF($E27&lt;MAX($E28:$E45),1,"")</f>
        <v/>
      </c>
      <c r="BE27" s="130" t="str">
        <f>IF($F27&lt;MAX($F28:$F45),1,"")</f>
        <v/>
      </c>
      <c r="BF27" s="130" t="str">
        <f>IF($G27&lt;MAX($G28:$G45),1,"")</f>
        <v/>
      </c>
      <c r="BG27" s="131" t="str">
        <f>IF($H27&lt;MAX($H28:$H45),1,"")</f>
        <v/>
      </c>
      <c r="BH27" s="117"/>
      <c r="BI27" s="117"/>
      <c r="BJ27" s="117"/>
      <c r="BK27" s="117"/>
      <c r="BL27" s="117"/>
      <c r="BM27" s="117"/>
      <c r="BN27" s="117"/>
      <c r="BO27" s="117"/>
      <c r="BP27" s="119"/>
      <c r="BQ27" s="117"/>
      <c r="BR27" s="117"/>
      <c r="BS27" s="117"/>
      <c r="BT27" s="117"/>
      <c r="BU27" s="117"/>
      <c r="BV27" s="117"/>
      <c r="BW27" s="117"/>
      <c r="BX27" s="117"/>
      <c r="BY27" s="117"/>
      <c r="BZ27" s="117"/>
      <c r="CA27" s="117"/>
      <c r="CB27" s="117"/>
      <c r="CC27" s="117"/>
    </row>
    <row r="28" spans="1:81" s="83" customFormat="1" ht="20.25" customHeight="1" x14ac:dyDescent="0.2">
      <c r="A28" s="424" t="s">
        <v>53</v>
      </c>
      <c r="B28" s="426" t="s">
        <v>54</v>
      </c>
      <c r="C28" s="427"/>
      <c r="D28" s="132">
        <f t="shared" ref="D28:D46" si="0">+SUM(E28:H28)</f>
        <v>0</v>
      </c>
      <c r="E28" s="133"/>
      <c r="F28" s="134"/>
      <c r="G28" s="135"/>
      <c r="H28" s="136"/>
      <c r="I28" s="126"/>
      <c r="J28" s="137"/>
      <c r="K28" s="137"/>
      <c r="L28" s="137"/>
      <c r="M28" s="137"/>
      <c r="N28" s="137"/>
      <c r="O28" s="137"/>
      <c r="P28" s="137"/>
      <c r="Q28" s="137"/>
      <c r="R28" s="137"/>
      <c r="S28" s="137"/>
      <c r="T28" s="137"/>
      <c r="U28" s="137"/>
      <c r="AS28" s="117"/>
      <c r="AT28" s="117"/>
      <c r="AU28" s="117"/>
      <c r="AV28" s="118"/>
      <c r="AW28" s="119"/>
      <c r="AX28" s="117"/>
      <c r="AY28" s="117"/>
      <c r="AZ28" s="128" t="str">
        <f>IF($D27&lt;&gt;($B12),"EL NÚMERO DE INGRESOS NO PUEDE SER DISTINTO AL TOTAL DE INGRESOS DE LA SECCION A.1","")</f>
        <v/>
      </c>
      <c r="BA28" s="88"/>
      <c r="BB28" s="88"/>
      <c r="BC28" s="88"/>
      <c r="BD28" s="130" t="str">
        <f>IF($D27&lt;&gt;$B12,1,"")</f>
        <v/>
      </c>
      <c r="BE28" s="88"/>
      <c r="BF28" s="88"/>
      <c r="BG28" s="118"/>
      <c r="BH28" s="117"/>
      <c r="BI28" s="117"/>
      <c r="BJ28" s="117"/>
      <c r="BK28" s="117"/>
      <c r="BL28" s="117"/>
      <c r="BM28" s="117"/>
      <c r="BN28" s="117"/>
      <c r="BO28" s="117"/>
      <c r="BP28" s="119"/>
      <c r="BQ28" s="117"/>
      <c r="BR28" s="117"/>
      <c r="BS28" s="117"/>
      <c r="BT28" s="117"/>
      <c r="BU28" s="117"/>
      <c r="BV28" s="117"/>
      <c r="BW28" s="117"/>
      <c r="BX28" s="117"/>
      <c r="BY28" s="117"/>
      <c r="BZ28" s="117"/>
      <c r="CA28" s="117"/>
      <c r="CB28" s="117"/>
      <c r="CC28" s="117"/>
    </row>
    <row r="29" spans="1:81" s="83" customFormat="1" ht="22.5" customHeight="1" x14ac:dyDescent="0.2">
      <c r="A29" s="425"/>
      <c r="B29" s="428" t="s">
        <v>55</v>
      </c>
      <c r="C29" s="429"/>
      <c r="D29" s="138">
        <f t="shared" si="0"/>
        <v>0</v>
      </c>
      <c r="E29" s="133"/>
      <c r="F29" s="134"/>
      <c r="G29" s="135"/>
      <c r="H29" s="136"/>
      <c r="I29" s="126"/>
      <c r="J29" s="137"/>
      <c r="K29" s="137"/>
      <c r="L29" s="137"/>
      <c r="M29" s="137"/>
      <c r="N29" s="137"/>
      <c r="O29" s="137"/>
      <c r="P29" s="137"/>
      <c r="Q29" s="137"/>
      <c r="R29" s="137"/>
      <c r="S29" s="137"/>
      <c r="T29" s="137"/>
      <c r="U29" s="137"/>
      <c r="AS29" s="117"/>
      <c r="AT29" s="117"/>
      <c r="AU29" s="117"/>
      <c r="AV29" s="118"/>
      <c r="AW29" s="119"/>
      <c r="AX29" s="117"/>
      <c r="AY29" s="117"/>
      <c r="AZ29" s="118"/>
      <c r="BA29" s="3"/>
      <c r="BB29" s="139"/>
      <c r="BC29" s="3"/>
      <c r="BD29" s="3"/>
      <c r="BE29" s="3"/>
      <c r="BF29" s="3"/>
      <c r="BG29" s="3"/>
      <c r="BH29" s="117"/>
      <c r="BI29" s="117"/>
      <c r="BJ29" s="117"/>
      <c r="BK29" s="117"/>
      <c r="BL29" s="117"/>
      <c r="BM29" s="117"/>
      <c r="BN29" s="117"/>
      <c r="BO29" s="117"/>
      <c r="BP29" s="119"/>
      <c r="BQ29" s="117"/>
      <c r="BR29" s="117"/>
      <c r="BS29" s="117"/>
      <c r="BT29" s="117"/>
      <c r="BU29" s="117"/>
      <c r="BV29" s="117"/>
      <c r="BW29" s="117"/>
      <c r="BX29" s="117"/>
      <c r="BY29" s="117"/>
      <c r="BZ29" s="117"/>
      <c r="CA29" s="117"/>
      <c r="CB29" s="117"/>
      <c r="CC29" s="117"/>
    </row>
    <row r="30" spans="1:81" s="83" customFormat="1" ht="23.25" customHeight="1" x14ac:dyDescent="0.2">
      <c r="A30" s="425"/>
      <c r="B30" s="436" t="s">
        <v>56</v>
      </c>
      <c r="C30" s="437"/>
      <c r="D30" s="138">
        <f t="shared" si="0"/>
        <v>0</v>
      </c>
      <c r="E30" s="133"/>
      <c r="F30" s="134"/>
      <c r="G30" s="135"/>
      <c r="H30" s="136"/>
      <c r="I30" s="126"/>
      <c r="J30" s="137"/>
      <c r="K30" s="137"/>
      <c r="L30" s="137"/>
      <c r="M30" s="137"/>
      <c r="N30" s="137"/>
      <c r="O30" s="137"/>
      <c r="P30" s="137"/>
      <c r="Q30" s="137"/>
      <c r="R30" s="137"/>
      <c r="S30" s="137"/>
      <c r="T30" s="137"/>
      <c r="U30" s="137"/>
      <c r="AS30" s="117"/>
      <c r="AT30" s="117"/>
      <c r="AU30" s="117"/>
      <c r="AV30" s="118"/>
      <c r="AW30" s="119"/>
      <c r="AX30" s="117"/>
      <c r="AY30" s="117"/>
      <c r="AZ30" s="3"/>
      <c r="BA30" s="3"/>
      <c r="BB30" s="139"/>
      <c r="BC30" s="3"/>
      <c r="BD30" s="3"/>
      <c r="BE30" s="3"/>
      <c r="BF30" s="3"/>
      <c r="BG30" s="3"/>
      <c r="BH30" s="117"/>
      <c r="BI30" s="117"/>
      <c r="BJ30" s="117"/>
      <c r="BK30" s="117"/>
      <c r="BL30" s="117"/>
      <c r="BM30" s="117"/>
      <c r="BN30" s="117"/>
      <c r="BO30" s="117"/>
      <c r="BP30" s="119"/>
      <c r="BQ30" s="117"/>
      <c r="BR30" s="117"/>
      <c r="BS30" s="117"/>
      <c r="BT30" s="117"/>
      <c r="BU30" s="117"/>
      <c r="BV30" s="117"/>
      <c r="BW30" s="117"/>
      <c r="BX30" s="117"/>
      <c r="BY30" s="117"/>
      <c r="BZ30" s="117"/>
      <c r="CA30" s="117"/>
      <c r="CB30" s="117"/>
      <c r="CC30" s="117"/>
    </row>
    <row r="31" spans="1:81" s="83" customFormat="1" ht="13.5" customHeight="1" x14ac:dyDescent="0.2">
      <c r="A31" s="425"/>
      <c r="B31" s="428" t="s">
        <v>57</v>
      </c>
      <c r="C31" s="429"/>
      <c r="D31" s="138">
        <f t="shared" si="0"/>
        <v>0</v>
      </c>
      <c r="E31" s="133"/>
      <c r="F31" s="134"/>
      <c r="G31" s="135"/>
      <c r="H31" s="136"/>
      <c r="I31" s="126"/>
      <c r="J31" s="137"/>
      <c r="K31" s="137"/>
      <c r="L31" s="137"/>
      <c r="M31" s="137"/>
      <c r="N31" s="137"/>
      <c r="O31" s="137"/>
      <c r="P31" s="137"/>
      <c r="Q31" s="137"/>
      <c r="R31" s="137"/>
      <c r="S31" s="137"/>
      <c r="T31" s="137"/>
      <c r="U31" s="137"/>
      <c r="AS31" s="117"/>
      <c r="AT31" s="117"/>
      <c r="AU31" s="117"/>
      <c r="AV31" s="118"/>
      <c r="AW31" s="119"/>
      <c r="AX31" s="117"/>
      <c r="AY31" s="117"/>
      <c r="AZ31" s="3"/>
      <c r="BA31" s="3"/>
      <c r="BB31" s="139"/>
      <c r="BC31" s="3"/>
      <c r="BD31" s="3"/>
      <c r="BE31" s="3"/>
      <c r="BF31" s="3"/>
      <c r="BG31" s="3"/>
      <c r="BH31" s="117"/>
      <c r="BI31" s="117"/>
      <c r="BJ31" s="117"/>
      <c r="BK31" s="117"/>
      <c r="BL31" s="117"/>
      <c r="BM31" s="117"/>
      <c r="BN31" s="117"/>
      <c r="BO31" s="117"/>
      <c r="BP31" s="119"/>
      <c r="BQ31" s="117"/>
      <c r="BR31" s="117"/>
      <c r="BS31" s="117"/>
      <c r="BT31" s="117"/>
      <c r="BU31" s="117"/>
      <c r="BV31" s="117"/>
      <c r="BW31" s="117"/>
      <c r="BX31" s="117"/>
      <c r="BY31" s="117"/>
      <c r="BZ31" s="117"/>
      <c r="CA31" s="117"/>
      <c r="CB31" s="117"/>
      <c r="CC31" s="117"/>
    </row>
    <row r="32" spans="1:81" s="83" customFormat="1" ht="16.5" customHeight="1" x14ac:dyDescent="0.2">
      <c r="A32" s="425"/>
      <c r="B32" s="428" t="s">
        <v>58</v>
      </c>
      <c r="C32" s="429"/>
      <c r="D32" s="138">
        <f t="shared" si="0"/>
        <v>0</v>
      </c>
      <c r="E32" s="133"/>
      <c r="F32" s="134"/>
      <c r="G32" s="135"/>
      <c r="H32" s="136"/>
      <c r="I32" s="126"/>
      <c r="J32" s="137"/>
      <c r="K32" s="137"/>
      <c r="L32" s="137"/>
      <c r="M32" s="137"/>
      <c r="N32" s="137"/>
      <c r="O32" s="137"/>
      <c r="P32" s="137"/>
      <c r="Q32" s="137"/>
      <c r="R32" s="137"/>
      <c r="S32" s="137"/>
      <c r="T32" s="137"/>
      <c r="U32" s="137"/>
      <c r="AS32" s="117"/>
      <c r="AT32" s="117"/>
      <c r="AU32" s="117"/>
      <c r="AV32" s="118"/>
      <c r="AW32" s="119"/>
      <c r="AX32" s="117"/>
      <c r="AY32" s="117"/>
      <c r="AZ32" s="3"/>
      <c r="BA32" s="3"/>
      <c r="BB32" s="139"/>
      <c r="BC32" s="3"/>
      <c r="BD32" s="3"/>
      <c r="BE32" s="3"/>
      <c r="BF32" s="3"/>
      <c r="BG32" s="3"/>
      <c r="BH32" s="117"/>
      <c r="BI32" s="117"/>
      <c r="BJ32" s="117"/>
      <c r="BK32" s="117"/>
      <c r="BL32" s="117"/>
      <c r="BM32" s="117"/>
      <c r="BN32" s="117"/>
      <c r="BO32" s="117"/>
      <c r="BP32" s="119"/>
      <c r="BQ32" s="117"/>
      <c r="BR32" s="117"/>
      <c r="BS32" s="117"/>
      <c r="BT32" s="117"/>
      <c r="BU32" s="117"/>
      <c r="BV32" s="117"/>
      <c r="BW32" s="117"/>
      <c r="BX32" s="117"/>
      <c r="BY32" s="117"/>
      <c r="BZ32" s="117"/>
      <c r="CA32" s="117"/>
      <c r="CB32" s="117"/>
      <c r="CC32" s="117"/>
    </row>
    <row r="33" spans="1:81" s="83" customFormat="1" ht="16.5" customHeight="1" x14ac:dyDescent="0.2">
      <c r="A33" s="425"/>
      <c r="B33" s="428" t="s">
        <v>59</v>
      </c>
      <c r="C33" s="429"/>
      <c r="D33" s="138">
        <f t="shared" si="0"/>
        <v>0</v>
      </c>
      <c r="E33" s="133"/>
      <c r="F33" s="134"/>
      <c r="G33" s="135"/>
      <c r="H33" s="136"/>
      <c r="I33" s="126"/>
      <c r="J33" s="137"/>
      <c r="K33" s="137"/>
      <c r="L33" s="137"/>
      <c r="M33" s="137"/>
      <c r="N33" s="137"/>
      <c r="O33" s="137"/>
      <c r="P33" s="137"/>
      <c r="Q33" s="137"/>
      <c r="R33" s="137"/>
      <c r="S33" s="137"/>
      <c r="T33" s="137"/>
      <c r="U33" s="137"/>
      <c r="AS33" s="117"/>
      <c r="AT33" s="117"/>
      <c r="AU33" s="117"/>
      <c r="AV33" s="118"/>
      <c r="AW33" s="119"/>
      <c r="AX33" s="117"/>
      <c r="AY33" s="117"/>
      <c r="AZ33" s="3"/>
      <c r="BA33" s="3"/>
      <c r="BB33" s="139"/>
      <c r="BC33" s="3"/>
      <c r="BD33" s="3"/>
      <c r="BE33" s="3"/>
      <c r="BF33" s="3"/>
      <c r="BG33" s="3"/>
      <c r="BH33" s="117"/>
      <c r="BI33" s="117"/>
      <c r="BJ33" s="117"/>
      <c r="BK33" s="117"/>
      <c r="BL33" s="117"/>
      <c r="BM33" s="117"/>
      <c r="BN33" s="117"/>
      <c r="BO33" s="117"/>
      <c r="BP33" s="119"/>
      <c r="BQ33" s="117"/>
      <c r="BR33" s="117"/>
      <c r="BS33" s="117"/>
      <c r="BT33" s="117"/>
      <c r="BU33" s="117"/>
      <c r="BV33" s="117"/>
      <c r="BW33" s="117"/>
      <c r="BX33" s="117"/>
      <c r="BY33" s="117"/>
      <c r="BZ33" s="117"/>
      <c r="CA33" s="117"/>
      <c r="CB33" s="117"/>
      <c r="CC33" s="117"/>
    </row>
    <row r="34" spans="1:81" s="83" customFormat="1" ht="15" customHeight="1" x14ac:dyDescent="0.2">
      <c r="A34" s="425"/>
      <c r="B34" s="428" t="s">
        <v>60</v>
      </c>
      <c r="C34" s="429"/>
      <c r="D34" s="138">
        <f t="shared" si="0"/>
        <v>0</v>
      </c>
      <c r="E34" s="133"/>
      <c r="F34" s="134"/>
      <c r="G34" s="135"/>
      <c r="H34" s="136"/>
      <c r="I34" s="126"/>
      <c r="J34" s="137"/>
      <c r="K34" s="137"/>
      <c r="L34" s="137"/>
      <c r="M34" s="137"/>
      <c r="N34" s="137"/>
      <c r="O34" s="137"/>
      <c r="P34" s="137"/>
      <c r="Q34" s="137"/>
      <c r="R34" s="137"/>
      <c r="S34" s="137"/>
      <c r="T34" s="137"/>
      <c r="U34" s="137"/>
      <c r="AS34" s="117"/>
      <c r="AT34" s="117"/>
      <c r="AU34" s="117"/>
      <c r="AV34" s="118"/>
      <c r="AW34" s="119"/>
      <c r="AX34" s="117"/>
      <c r="AY34" s="117"/>
      <c r="AZ34" s="3"/>
      <c r="BA34" s="3"/>
      <c r="BB34" s="139"/>
      <c r="BC34" s="3"/>
      <c r="BD34" s="3"/>
      <c r="BE34" s="3"/>
      <c r="BF34" s="3"/>
      <c r="BG34" s="3"/>
      <c r="BH34" s="117"/>
      <c r="BI34" s="117"/>
      <c r="BJ34" s="117"/>
      <c r="BK34" s="117"/>
      <c r="BL34" s="117"/>
      <c r="BM34" s="117"/>
      <c r="BN34" s="117"/>
      <c r="BO34" s="117"/>
      <c r="BP34" s="119"/>
      <c r="BQ34" s="117"/>
      <c r="BR34" s="117"/>
      <c r="BS34" s="117"/>
      <c r="BT34" s="117"/>
      <c r="BU34" s="117"/>
      <c r="BV34" s="117"/>
      <c r="BW34" s="117"/>
      <c r="BX34" s="117"/>
      <c r="BY34" s="117"/>
      <c r="BZ34" s="117"/>
      <c r="CA34" s="117"/>
      <c r="CB34" s="117"/>
      <c r="CC34" s="117"/>
    </row>
    <row r="35" spans="1:81" s="83" customFormat="1" ht="15.75" customHeight="1" x14ac:dyDescent="0.2">
      <c r="A35" s="425"/>
      <c r="B35" s="428" t="s">
        <v>61</v>
      </c>
      <c r="C35" s="429"/>
      <c r="D35" s="138">
        <f t="shared" si="0"/>
        <v>0</v>
      </c>
      <c r="E35" s="133"/>
      <c r="F35" s="134"/>
      <c r="G35" s="135"/>
      <c r="H35" s="136"/>
      <c r="I35" s="126"/>
      <c r="J35" s="137"/>
      <c r="K35" s="137"/>
      <c r="L35" s="137"/>
      <c r="M35" s="137"/>
      <c r="N35" s="137"/>
      <c r="O35" s="137"/>
      <c r="P35" s="137"/>
      <c r="Q35" s="137"/>
      <c r="R35" s="137"/>
      <c r="S35" s="137"/>
      <c r="T35" s="137"/>
      <c r="U35" s="137"/>
      <c r="AS35" s="117"/>
      <c r="AT35" s="117"/>
      <c r="AU35" s="117"/>
      <c r="AV35" s="118"/>
      <c r="AW35" s="119"/>
      <c r="AX35" s="117"/>
      <c r="AY35" s="117"/>
      <c r="AZ35" s="3"/>
      <c r="BA35" s="3"/>
      <c r="BB35" s="139"/>
      <c r="BC35" s="3"/>
      <c r="BD35" s="3"/>
      <c r="BE35" s="3"/>
      <c r="BF35" s="3"/>
      <c r="BG35" s="3"/>
      <c r="BH35" s="117"/>
      <c r="BI35" s="117"/>
      <c r="BJ35" s="117"/>
      <c r="BK35" s="117"/>
      <c r="BL35" s="117"/>
      <c r="BM35" s="117"/>
      <c r="BN35" s="117"/>
      <c r="BO35" s="117"/>
      <c r="BP35" s="119"/>
      <c r="BQ35" s="117"/>
      <c r="BR35" s="117"/>
      <c r="BS35" s="117"/>
      <c r="BT35" s="117"/>
      <c r="BU35" s="117"/>
      <c r="BV35" s="117"/>
      <c r="BW35" s="117"/>
      <c r="BX35" s="117"/>
      <c r="BY35" s="117"/>
      <c r="BZ35" s="117"/>
      <c r="CA35" s="117"/>
      <c r="CB35" s="117"/>
      <c r="CC35" s="117"/>
    </row>
    <row r="36" spans="1:81" s="83" customFormat="1" ht="33.75" customHeight="1" x14ac:dyDescent="0.2">
      <c r="A36" s="425"/>
      <c r="B36" s="428" t="s">
        <v>62</v>
      </c>
      <c r="C36" s="429"/>
      <c r="D36" s="138">
        <f t="shared" si="0"/>
        <v>0</v>
      </c>
      <c r="E36" s="133"/>
      <c r="F36" s="134"/>
      <c r="G36" s="135"/>
      <c r="H36" s="136"/>
      <c r="I36" s="126"/>
      <c r="J36" s="137"/>
      <c r="K36" s="137"/>
      <c r="L36" s="137"/>
      <c r="M36" s="137"/>
      <c r="N36" s="137"/>
      <c r="O36" s="137"/>
      <c r="P36" s="137"/>
      <c r="Q36" s="137"/>
      <c r="R36" s="137"/>
      <c r="S36" s="137"/>
      <c r="T36" s="137"/>
      <c r="U36" s="137"/>
      <c r="AS36" s="117"/>
      <c r="AT36" s="117"/>
      <c r="AU36" s="117"/>
      <c r="AV36" s="118"/>
      <c r="AW36" s="119"/>
      <c r="AX36" s="117"/>
      <c r="AY36" s="117"/>
      <c r="AZ36" s="3"/>
      <c r="BA36" s="3"/>
      <c r="BB36" s="139"/>
      <c r="BC36" s="3"/>
      <c r="BD36" s="3"/>
      <c r="BE36" s="3"/>
      <c r="BF36" s="3"/>
      <c r="BG36" s="3"/>
      <c r="BH36" s="117"/>
      <c r="BI36" s="117"/>
      <c r="BJ36" s="117"/>
      <c r="BK36" s="117"/>
      <c r="BL36" s="117"/>
      <c r="BM36" s="117"/>
      <c r="BN36" s="117"/>
      <c r="BO36" s="117"/>
      <c r="BP36" s="119"/>
      <c r="BQ36" s="117"/>
      <c r="BR36" s="117"/>
      <c r="BS36" s="117"/>
      <c r="BT36" s="117"/>
      <c r="BU36" s="117"/>
      <c r="BV36" s="117"/>
      <c r="BW36" s="117"/>
      <c r="BX36" s="117"/>
      <c r="BY36" s="117"/>
      <c r="BZ36" s="117"/>
      <c r="CA36" s="117"/>
      <c r="CB36" s="117"/>
      <c r="CC36" s="117"/>
    </row>
    <row r="37" spans="1:81" s="83" customFormat="1" ht="33.75" customHeight="1" x14ac:dyDescent="0.2">
      <c r="A37" s="425"/>
      <c r="B37" s="428" t="s">
        <v>63</v>
      </c>
      <c r="C37" s="429"/>
      <c r="D37" s="138">
        <f t="shared" si="0"/>
        <v>0</v>
      </c>
      <c r="E37" s="133"/>
      <c r="F37" s="134"/>
      <c r="G37" s="135"/>
      <c r="H37" s="136"/>
      <c r="I37" s="126"/>
      <c r="J37" s="137"/>
      <c r="K37" s="137"/>
      <c r="L37" s="137"/>
      <c r="M37" s="137"/>
      <c r="N37" s="137"/>
      <c r="O37" s="137"/>
      <c r="P37" s="137"/>
      <c r="Q37" s="137"/>
      <c r="R37" s="137"/>
      <c r="S37" s="137"/>
      <c r="T37" s="137"/>
      <c r="U37" s="137"/>
      <c r="AS37" s="117"/>
      <c r="AT37" s="117"/>
      <c r="AU37" s="117"/>
      <c r="AV37" s="118"/>
      <c r="AW37" s="119"/>
      <c r="AX37" s="117"/>
      <c r="AY37" s="117"/>
      <c r="AZ37" s="3"/>
      <c r="BA37" s="3"/>
      <c r="BB37" s="139"/>
      <c r="BC37" s="3"/>
      <c r="BD37" s="3"/>
      <c r="BE37" s="3"/>
      <c r="BF37" s="3"/>
      <c r="BG37" s="3"/>
      <c r="BH37" s="117"/>
      <c r="BI37" s="117"/>
      <c r="BJ37" s="117"/>
      <c r="BK37" s="117"/>
      <c r="BL37" s="117"/>
      <c r="BM37" s="117"/>
      <c r="BN37" s="117"/>
      <c r="BO37" s="117"/>
      <c r="BP37" s="119"/>
      <c r="BQ37" s="117"/>
      <c r="BR37" s="117"/>
      <c r="BS37" s="117"/>
      <c r="BT37" s="117"/>
      <c r="BU37" s="117"/>
      <c r="BV37" s="117"/>
      <c r="BW37" s="117"/>
      <c r="BX37" s="117"/>
      <c r="BY37" s="117"/>
      <c r="BZ37" s="117"/>
      <c r="CA37" s="117"/>
      <c r="CB37" s="117"/>
      <c r="CC37" s="117"/>
    </row>
    <row r="38" spans="1:81" s="83" customFormat="1" ht="35.25" customHeight="1" x14ac:dyDescent="0.2">
      <c r="A38" s="425"/>
      <c r="B38" s="428" t="s">
        <v>64</v>
      </c>
      <c r="C38" s="429"/>
      <c r="D38" s="138">
        <f t="shared" si="0"/>
        <v>0</v>
      </c>
      <c r="E38" s="133"/>
      <c r="F38" s="134"/>
      <c r="G38" s="135"/>
      <c r="H38" s="136"/>
      <c r="I38" s="126"/>
      <c r="J38" s="137"/>
      <c r="K38" s="137"/>
      <c r="L38" s="137"/>
      <c r="M38" s="137"/>
      <c r="N38" s="137"/>
      <c r="O38" s="137"/>
      <c r="P38" s="137"/>
      <c r="Q38" s="137"/>
      <c r="R38" s="137"/>
      <c r="S38" s="137"/>
      <c r="T38" s="137"/>
      <c r="U38" s="137"/>
      <c r="AS38" s="117"/>
      <c r="AT38" s="117"/>
      <c r="AU38" s="117"/>
      <c r="AV38" s="118"/>
      <c r="AW38" s="119"/>
      <c r="AX38" s="117"/>
      <c r="AY38" s="117"/>
      <c r="AZ38" s="3"/>
      <c r="BA38" s="3"/>
      <c r="BB38" s="139"/>
      <c r="BC38" s="3"/>
      <c r="BD38" s="3"/>
      <c r="BE38" s="3"/>
      <c r="BF38" s="3"/>
      <c r="BG38" s="3"/>
      <c r="BH38" s="117"/>
      <c r="BI38" s="117"/>
      <c r="BJ38" s="117"/>
      <c r="BK38" s="117"/>
      <c r="BL38" s="117"/>
      <c r="BM38" s="117"/>
      <c r="BN38" s="117"/>
      <c r="BO38" s="117"/>
      <c r="BP38" s="119"/>
      <c r="BQ38" s="117"/>
      <c r="BR38" s="117"/>
      <c r="BS38" s="117"/>
      <c r="BT38" s="117"/>
      <c r="BU38" s="117"/>
      <c r="BV38" s="117"/>
      <c r="BW38" s="117"/>
      <c r="BX38" s="117"/>
      <c r="BY38" s="117"/>
      <c r="BZ38" s="117"/>
      <c r="CA38" s="117"/>
      <c r="CB38" s="117"/>
      <c r="CC38" s="117"/>
    </row>
    <row r="39" spans="1:81" s="83" customFormat="1" ht="14.25" customHeight="1" x14ac:dyDescent="0.2">
      <c r="A39" s="430"/>
      <c r="B39" s="448" t="s">
        <v>13</v>
      </c>
      <c r="C39" s="449"/>
      <c r="D39" s="140">
        <f t="shared" si="0"/>
        <v>0</v>
      </c>
      <c r="E39" s="141"/>
      <c r="F39" s="142"/>
      <c r="G39" s="143"/>
      <c r="H39" s="144"/>
      <c r="I39" s="126"/>
      <c r="J39" s="137"/>
      <c r="K39" s="137"/>
      <c r="L39" s="137"/>
      <c r="M39" s="137"/>
      <c r="N39" s="137"/>
      <c r="O39" s="137"/>
      <c r="P39" s="137"/>
      <c r="Q39" s="137"/>
      <c r="R39" s="137"/>
      <c r="S39" s="137"/>
      <c r="T39" s="137"/>
      <c r="U39" s="137"/>
      <c r="AS39" s="117"/>
      <c r="AT39" s="117"/>
      <c r="AU39" s="117"/>
      <c r="AV39" s="118"/>
      <c r="AW39" s="119"/>
      <c r="AX39" s="117"/>
      <c r="AY39" s="117"/>
      <c r="AZ39" s="3"/>
      <c r="BA39" s="3"/>
      <c r="BB39" s="139"/>
      <c r="BC39" s="3"/>
      <c r="BD39" s="3"/>
      <c r="BE39" s="3"/>
      <c r="BF39" s="3"/>
      <c r="BG39" s="3"/>
      <c r="BH39" s="117"/>
      <c r="BI39" s="117"/>
      <c r="BJ39" s="117"/>
      <c r="BK39" s="117"/>
      <c r="BL39" s="117"/>
      <c r="BM39" s="117"/>
      <c r="BN39" s="117"/>
      <c r="BO39" s="117"/>
      <c r="BP39" s="119"/>
      <c r="BQ39" s="117"/>
      <c r="BR39" s="117"/>
      <c r="BS39" s="117"/>
      <c r="BT39" s="117"/>
      <c r="BU39" s="117"/>
      <c r="BV39" s="117"/>
      <c r="BW39" s="117"/>
      <c r="BX39" s="117"/>
      <c r="BY39" s="117"/>
      <c r="BZ39" s="117"/>
      <c r="CA39" s="117"/>
      <c r="CB39" s="117"/>
      <c r="CC39" s="117"/>
    </row>
    <row r="40" spans="1:81" s="83" customFormat="1" ht="14.25" x14ac:dyDescent="0.2">
      <c r="A40" s="424" t="s">
        <v>65</v>
      </c>
      <c r="B40" s="426" t="s">
        <v>66</v>
      </c>
      <c r="C40" s="427"/>
      <c r="D40" s="132">
        <f t="shared" si="0"/>
        <v>0</v>
      </c>
      <c r="E40" s="145"/>
      <c r="F40" s="146"/>
      <c r="G40" s="147"/>
      <c r="H40" s="148"/>
      <c r="I40" s="126"/>
      <c r="J40" s="137"/>
      <c r="K40" s="137"/>
      <c r="L40" s="137"/>
      <c r="M40" s="137"/>
      <c r="N40" s="137"/>
      <c r="O40" s="137"/>
      <c r="P40" s="137"/>
      <c r="Q40" s="137"/>
      <c r="R40" s="137"/>
      <c r="S40" s="137"/>
      <c r="T40" s="137"/>
      <c r="U40" s="137"/>
      <c r="AS40" s="117"/>
      <c r="AT40" s="117"/>
      <c r="AU40" s="117"/>
      <c r="AV40" s="118"/>
      <c r="AW40" s="119"/>
      <c r="AX40" s="117"/>
      <c r="AY40" s="117"/>
      <c r="AZ40" s="3"/>
      <c r="BA40" s="3"/>
      <c r="BB40" s="139"/>
      <c r="BC40" s="3"/>
      <c r="BD40" s="3"/>
      <c r="BE40" s="3"/>
      <c r="BF40" s="3"/>
      <c r="BG40" s="3"/>
      <c r="BH40" s="117"/>
      <c r="BI40" s="117"/>
      <c r="BJ40" s="117"/>
      <c r="BK40" s="117"/>
      <c r="BL40" s="117"/>
      <c r="BM40" s="117"/>
      <c r="BN40" s="117"/>
      <c r="BO40" s="117"/>
      <c r="BP40" s="119"/>
      <c r="BQ40" s="117"/>
      <c r="BR40" s="117"/>
      <c r="BS40" s="117"/>
      <c r="BT40" s="117"/>
      <c r="BU40" s="117"/>
      <c r="BV40" s="117"/>
      <c r="BW40" s="117"/>
      <c r="BX40" s="117"/>
      <c r="BY40" s="117"/>
      <c r="BZ40" s="117"/>
      <c r="CA40" s="117"/>
      <c r="CB40" s="117"/>
      <c r="CC40" s="117"/>
    </row>
    <row r="41" spans="1:81" s="83" customFormat="1" ht="14.25" x14ac:dyDescent="0.2">
      <c r="A41" s="425"/>
      <c r="B41" s="428" t="s">
        <v>67</v>
      </c>
      <c r="C41" s="429"/>
      <c r="D41" s="138">
        <f t="shared" si="0"/>
        <v>0</v>
      </c>
      <c r="E41" s="133"/>
      <c r="F41" s="134"/>
      <c r="G41" s="135"/>
      <c r="H41" s="136"/>
      <c r="I41" s="126"/>
      <c r="J41" s="137"/>
      <c r="K41" s="137"/>
      <c r="L41" s="137"/>
      <c r="M41" s="137"/>
      <c r="N41" s="137"/>
      <c r="O41" s="137"/>
      <c r="P41" s="137"/>
      <c r="Q41" s="137"/>
      <c r="R41" s="137"/>
      <c r="S41" s="137"/>
      <c r="T41" s="137"/>
      <c r="U41" s="137"/>
      <c r="AS41" s="117"/>
      <c r="AT41" s="117"/>
      <c r="AU41" s="117"/>
      <c r="AV41" s="118"/>
      <c r="AW41" s="119"/>
      <c r="AX41" s="117"/>
      <c r="AY41" s="117"/>
      <c r="AZ41" s="3"/>
      <c r="BA41" s="3"/>
      <c r="BB41" s="139"/>
      <c r="BC41" s="3"/>
      <c r="BD41" s="3"/>
      <c r="BE41" s="3"/>
      <c r="BF41" s="3"/>
      <c r="BG41" s="3"/>
      <c r="BH41" s="117"/>
      <c r="BI41" s="117"/>
      <c r="BJ41" s="117"/>
      <c r="BK41" s="117"/>
      <c r="BL41" s="117"/>
      <c r="BM41" s="117"/>
      <c r="BN41" s="117"/>
      <c r="BO41" s="117"/>
      <c r="BP41" s="119"/>
      <c r="BQ41" s="117"/>
      <c r="BR41" s="117"/>
      <c r="BS41" s="117"/>
      <c r="BT41" s="117"/>
      <c r="BU41" s="117"/>
      <c r="BV41" s="117"/>
      <c r="BW41" s="117"/>
      <c r="BX41" s="117"/>
      <c r="BY41" s="117"/>
      <c r="BZ41" s="117"/>
      <c r="CA41" s="117"/>
      <c r="CB41" s="117"/>
      <c r="CC41" s="117"/>
    </row>
    <row r="42" spans="1:81" s="83" customFormat="1" ht="14.25" x14ac:dyDescent="0.2">
      <c r="A42" s="425"/>
      <c r="B42" s="448" t="s">
        <v>13</v>
      </c>
      <c r="C42" s="449"/>
      <c r="D42" s="140">
        <f t="shared" si="0"/>
        <v>0</v>
      </c>
      <c r="E42" s="133"/>
      <c r="F42" s="134"/>
      <c r="G42" s="135"/>
      <c r="H42" s="136"/>
      <c r="I42" s="126"/>
      <c r="J42" s="137"/>
      <c r="K42" s="137"/>
      <c r="L42" s="137"/>
      <c r="M42" s="137"/>
      <c r="N42" s="137"/>
      <c r="O42" s="137"/>
      <c r="P42" s="137"/>
      <c r="Q42" s="137"/>
      <c r="R42" s="137"/>
      <c r="S42" s="137"/>
      <c r="T42" s="137"/>
      <c r="U42" s="137"/>
      <c r="AS42" s="117"/>
      <c r="AT42" s="117"/>
      <c r="AU42" s="117"/>
      <c r="AV42" s="118"/>
      <c r="AW42" s="119"/>
      <c r="AX42" s="117"/>
      <c r="AY42" s="117"/>
      <c r="AZ42" s="3"/>
      <c r="BA42" s="3"/>
      <c r="BB42" s="139"/>
      <c r="BC42" s="3"/>
      <c r="BD42" s="3"/>
      <c r="BE42" s="3"/>
      <c r="BF42" s="3"/>
      <c r="BG42" s="3"/>
      <c r="BH42" s="117"/>
      <c r="BI42" s="117"/>
      <c r="BJ42" s="117"/>
      <c r="BK42" s="117"/>
      <c r="BL42" s="117"/>
      <c r="BM42" s="117"/>
      <c r="BN42" s="117"/>
      <c r="BO42" s="117"/>
      <c r="BP42" s="119"/>
      <c r="BQ42" s="117"/>
      <c r="BR42" s="117"/>
      <c r="BS42" s="117"/>
      <c r="BT42" s="117"/>
      <c r="BU42" s="117"/>
      <c r="BV42" s="117"/>
      <c r="BW42" s="117"/>
      <c r="BX42" s="117"/>
      <c r="BY42" s="117"/>
      <c r="BZ42" s="117"/>
      <c r="CA42" s="117"/>
      <c r="CB42" s="117"/>
      <c r="CC42" s="117"/>
    </row>
    <row r="43" spans="1:81" s="83" customFormat="1" ht="14.25" x14ac:dyDescent="0.2">
      <c r="A43" s="424" t="s">
        <v>68</v>
      </c>
      <c r="B43" s="426" t="s">
        <v>66</v>
      </c>
      <c r="C43" s="427"/>
      <c r="D43" s="132">
        <f t="shared" si="0"/>
        <v>0</v>
      </c>
      <c r="E43" s="145"/>
      <c r="F43" s="146"/>
      <c r="G43" s="147"/>
      <c r="H43" s="148"/>
      <c r="I43" s="126"/>
      <c r="J43" s="137"/>
      <c r="K43" s="137"/>
      <c r="L43" s="137"/>
      <c r="M43" s="137"/>
      <c r="N43" s="137"/>
      <c r="O43" s="137"/>
      <c r="P43" s="137"/>
      <c r="Q43" s="137"/>
      <c r="R43" s="137"/>
      <c r="S43" s="137"/>
      <c r="T43" s="137"/>
      <c r="U43" s="137"/>
      <c r="AS43" s="117"/>
      <c r="AT43" s="117"/>
      <c r="AU43" s="117"/>
      <c r="AV43" s="118"/>
      <c r="AW43" s="119"/>
      <c r="AX43" s="117"/>
      <c r="AY43" s="117"/>
      <c r="AZ43" s="3"/>
      <c r="BA43" s="3"/>
      <c r="BB43" s="139"/>
      <c r="BC43" s="3"/>
      <c r="BD43" s="3"/>
      <c r="BE43" s="3"/>
      <c r="BF43" s="3"/>
      <c r="BG43" s="3"/>
      <c r="BH43" s="117"/>
      <c r="BI43" s="117"/>
      <c r="BJ43" s="117"/>
      <c r="BK43" s="117"/>
      <c r="BL43" s="117"/>
      <c r="BM43" s="117"/>
      <c r="BN43" s="117"/>
      <c r="BO43" s="117"/>
      <c r="BP43" s="119"/>
      <c r="BQ43" s="117"/>
      <c r="BR43" s="117"/>
      <c r="BS43" s="117"/>
      <c r="BT43" s="117"/>
      <c r="BU43" s="117"/>
      <c r="BV43" s="117"/>
      <c r="BW43" s="117"/>
      <c r="BX43" s="117"/>
      <c r="BY43" s="117"/>
      <c r="BZ43" s="117"/>
      <c r="CA43" s="117"/>
      <c r="CB43" s="117"/>
      <c r="CC43" s="117"/>
    </row>
    <row r="44" spans="1:81" s="83" customFormat="1" ht="14.25" x14ac:dyDescent="0.2">
      <c r="A44" s="425"/>
      <c r="B44" s="428" t="s">
        <v>67</v>
      </c>
      <c r="C44" s="429"/>
      <c r="D44" s="138">
        <f t="shared" si="0"/>
        <v>0</v>
      </c>
      <c r="E44" s="133"/>
      <c r="F44" s="134"/>
      <c r="G44" s="135"/>
      <c r="H44" s="136"/>
      <c r="I44" s="126"/>
      <c r="J44" s="137"/>
      <c r="K44" s="137"/>
      <c r="L44" s="137"/>
      <c r="M44" s="137"/>
      <c r="N44" s="137"/>
      <c r="O44" s="137"/>
      <c r="P44" s="137"/>
      <c r="Q44" s="137"/>
      <c r="R44" s="137"/>
      <c r="S44" s="137"/>
      <c r="T44" s="137"/>
      <c r="U44" s="137"/>
      <c r="AS44" s="117"/>
      <c r="AT44" s="117"/>
      <c r="AU44" s="117"/>
      <c r="AV44" s="118"/>
      <c r="AW44" s="119"/>
      <c r="AX44" s="117"/>
      <c r="AY44" s="117"/>
      <c r="AZ44" s="3"/>
      <c r="BA44" s="3"/>
      <c r="BB44" s="139"/>
      <c r="BC44" s="3"/>
      <c r="BD44" s="3"/>
      <c r="BE44" s="3"/>
      <c r="BF44" s="3"/>
      <c r="BG44" s="3"/>
      <c r="BH44" s="117"/>
      <c r="BI44" s="117"/>
      <c r="BJ44" s="117"/>
      <c r="BK44" s="117"/>
      <c r="BL44" s="117"/>
      <c r="BM44" s="117"/>
      <c r="BN44" s="117"/>
      <c r="BO44" s="117"/>
      <c r="BP44" s="119"/>
      <c r="BQ44" s="117"/>
      <c r="BR44" s="117"/>
      <c r="BS44" s="117"/>
      <c r="BT44" s="117"/>
      <c r="BU44" s="117"/>
      <c r="BV44" s="117"/>
      <c r="BW44" s="117"/>
      <c r="BX44" s="117"/>
      <c r="BY44" s="117"/>
      <c r="BZ44" s="117"/>
      <c r="CA44" s="117"/>
      <c r="CB44" s="117"/>
      <c r="CC44" s="117"/>
    </row>
    <row r="45" spans="1:81" s="83" customFormat="1" ht="14.25" x14ac:dyDescent="0.2">
      <c r="A45" s="430"/>
      <c r="B45" s="431" t="s">
        <v>13</v>
      </c>
      <c r="C45" s="432"/>
      <c r="D45" s="140">
        <f t="shared" si="0"/>
        <v>0</v>
      </c>
      <c r="E45" s="141"/>
      <c r="F45" s="142"/>
      <c r="G45" s="143"/>
      <c r="H45" s="144"/>
      <c r="I45" s="126"/>
      <c r="J45" s="137"/>
      <c r="K45" s="137"/>
      <c r="L45" s="137"/>
      <c r="M45" s="137"/>
      <c r="N45" s="137"/>
      <c r="O45" s="137"/>
      <c r="P45" s="137"/>
      <c r="Q45" s="137"/>
      <c r="R45" s="137"/>
      <c r="S45" s="137"/>
      <c r="T45" s="137"/>
      <c r="U45" s="137"/>
      <c r="AS45" s="117"/>
      <c r="AT45" s="117"/>
      <c r="AU45" s="117"/>
      <c r="AV45" s="118"/>
      <c r="AW45" s="119"/>
      <c r="AX45" s="117"/>
      <c r="AY45" s="117"/>
      <c r="AZ45" s="3"/>
      <c r="BA45" s="3"/>
      <c r="BB45" s="139"/>
      <c r="BC45" s="3"/>
      <c r="BD45" s="3"/>
      <c r="BE45" s="3"/>
      <c r="BF45" s="3"/>
      <c r="BG45" s="3"/>
      <c r="BH45" s="117"/>
      <c r="BI45" s="117"/>
      <c r="BJ45" s="117"/>
      <c r="BK45" s="117"/>
      <c r="BL45" s="117"/>
      <c r="BM45" s="117"/>
      <c r="BN45" s="117"/>
      <c r="BO45" s="117"/>
      <c r="BP45" s="119"/>
      <c r="BQ45" s="117"/>
      <c r="BR45" s="117"/>
      <c r="BS45" s="117"/>
      <c r="BT45" s="117"/>
      <c r="BU45" s="117"/>
      <c r="BV45" s="117"/>
      <c r="BW45" s="117"/>
      <c r="BX45" s="117"/>
      <c r="BY45" s="117"/>
      <c r="BZ45" s="117"/>
      <c r="CA45" s="117"/>
      <c r="CB45" s="117"/>
      <c r="CC45" s="117"/>
    </row>
    <row r="46" spans="1:81" s="83" customFormat="1" ht="25.5" customHeight="1" x14ac:dyDescent="0.2">
      <c r="A46" s="149" t="s">
        <v>13</v>
      </c>
      <c r="B46" s="450" t="s">
        <v>69</v>
      </c>
      <c r="C46" s="451"/>
      <c r="D46" s="150">
        <f t="shared" si="0"/>
        <v>0</v>
      </c>
      <c r="E46" s="151"/>
      <c r="F46" s="152"/>
      <c r="G46" s="153"/>
      <c r="H46" s="154"/>
      <c r="I46" s="126"/>
      <c r="J46" s="137"/>
      <c r="K46" s="137"/>
      <c r="L46" s="137"/>
      <c r="M46" s="137"/>
      <c r="N46" s="137"/>
      <c r="O46" s="137"/>
      <c r="P46" s="137"/>
      <c r="Q46" s="137"/>
      <c r="R46" s="137"/>
      <c r="S46" s="137"/>
      <c r="T46" s="137"/>
      <c r="U46" s="137"/>
      <c r="AS46" s="117"/>
      <c r="AT46" s="117"/>
      <c r="AU46" s="117"/>
      <c r="AV46" s="118"/>
      <c r="AW46" s="119"/>
      <c r="AX46" s="117"/>
      <c r="AY46" s="117"/>
      <c r="AZ46" s="3"/>
      <c r="BA46" s="3"/>
      <c r="BB46" s="139"/>
      <c r="BC46" s="3"/>
      <c r="BD46" s="3"/>
      <c r="BE46" s="3"/>
      <c r="BF46" s="3"/>
      <c r="BG46" s="3"/>
      <c r="BH46" s="117"/>
      <c r="BI46" s="117"/>
      <c r="BJ46" s="117"/>
      <c r="BK46" s="117"/>
      <c r="BL46" s="117"/>
      <c r="BM46" s="117"/>
      <c r="BN46" s="117"/>
      <c r="BO46" s="117"/>
      <c r="BP46" s="119"/>
      <c r="BQ46" s="117"/>
      <c r="BR46" s="117"/>
      <c r="BS46" s="117"/>
      <c r="BT46" s="117"/>
      <c r="BU46" s="117"/>
      <c r="BV46" s="117"/>
      <c r="BW46" s="117"/>
      <c r="BX46" s="117"/>
      <c r="BY46" s="117"/>
      <c r="BZ46" s="117"/>
      <c r="CA46" s="117"/>
      <c r="CB46" s="117"/>
      <c r="CC46" s="117"/>
    </row>
    <row r="47" spans="1:81" s="86" customFormat="1" ht="34.5" customHeight="1" x14ac:dyDescent="0.2">
      <c r="A47" s="155" t="s">
        <v>70</v>
      </c>
      <c r="B47" s="155"/>
      <c r="C47" s="155"/>
      <c r="D47" s="155"/>
      <c r="E47" s="155"/>
      <c r="F47" s="155"/>
      <c r="G47" s="155"/>
      <c r="H47" s="83"/>
      <c r="I47" s="83"/>
      <c r="J47" s="83"/>
      <c r="K47" s="83"/>
      <c r="L47" s="83"/>
      <c r="M47" s="155"/>
      <c r="N47" s="155"/>
      <c r="R47" s="83"/>
      <c r="AK47" s="3"/>
      <c r="AL47" s="3"/>
      <c r="AM47" s="3"/>
      <c r="AN47" s="3"/>
      <c r="AO47" s="3"/>
      <c r="AP47" s="3"/>
      <c r="AV47" s="88"/>
      <c r="AW47" s="156"/>
      <c r="BA47" s="32"/>
      <c r="BB47" s="32"/>
      <c r="BC47" s="32"/>
      <c r="BD47" s="32"/>
      <c r="BE47" s="32"/>
      <c r="BF47" s="115"/>
      <c r="BP47" s="87"/>
    </row>
    <row r="48" spans="1:81" s="3" customFormat="1" ht="19.5" customHeight="1" x14ac:dyDescent="0.15">
      <c r="A48" s="389" t="s">
        <v>71</v>
      </c>
      <c r="B48" s="391" t="s">
        <v>72</v>
      </c>
      <c r="C48" s="393" t="s">
        <v>14</v>
      </c>
      <c r="D48" s="394"/>
      <c r="E48" s="394"/>
      <c r="F48" s="394"/>
      <c r="G48" s="394"/>
      <c r="H48" s="394"/>
      <c r="I48" s="394"/>
      <c r="J48" s="394"/>
      <c r="K48" s="394"/>
      <c r="L48" s="394"/>
      <c r="M48" s="394"/>
      <c r="N48" s="394"/>
      <c r="O48" s="394"/>
      <c r="P48" s="394"/>
      <c r="Q48" s="394"/>
      <c r="R48" s="394"/>
      <c r="S48" s="394"/>
      <c r="T48" s="394"/>
      <c r="U48" s="395"/>
      <c r="V48" s="393" t="s">
        <v>20</v>
      </c>
      <c r="W48" s="395"/>
      <c r="X48" s="385" t="s">
        <v>73</v>
      </c>
      <c r="Y48" s="86"/>
      <c r="Z48" s="86"/>
      <c r="AA48" s="86"/>
      <c r="AB48" s="86"/>
      <c r="AC48" s="86"/>
      <c r="AD48" s="86"/>
      <c r="AE48" s="86"/>
      <c r="AF48" s="86"/>
      <c r="AG48" s="86"/>
      <c r="AH48" s="86"/>
      <c r="AI48" s="86"/>
      <c r="AJ48" s="86"/>
      <c r="AW48" s="156"/>
      <c r="AX48" s="88"/>
      <c r="BA48" s="32"/>
      <c r="BB48" s="32"/>
      <c r="BC48" s="32"/>
      <c r="BD48" s="32"/>
      <c r="BE48" s="32"/>
      <c r="BF48" s="115"/>
      <c r="BP48" s="87"/>
    </row>
    <row r="49" spans="1:68" s="3" customFormat="1" ht="27.75" customHeight="1" x14ac:dyDescent="0.15">
      <c r="A49" s="390"/>
      <c r="B49" s="392"/>
      <c r="C49" s="157" t="s">
        <v>23</v>
      </c>
      <c r="D49" s="67" t="s">
        <v>24</v>
      </c>
      <c r="E49" s="89" t="s">
        <v>25</v>
      </c>
      <c r="F49" s="89" t="s">
        <v>26</v>
      </c>
      <c r="G49" s="89" t="s">
        <v>27</v>
      </c>
      <c r="H49" s="67" t="s">
        <v>28</v>
      </c>
      <c r="I49" s="67" t="s">
        <v>29</v>
      </c>
      <c r="J49" s="67" t="s">
        <v>30</v>
      </c>
      <c r="K49" s="67" t="s">
        <v>31</v>
      </c>
      <c r="L49" s="67" t="s">
        <v>2</v>
      </c>
      <c r="M49" s="67" t="s">
        <v>3</v>
      </c>
      <c r="N49" s="67" t="s">
        <v>32</v>
      </c>
      <c r="O49" s="67" t="s">
        <v>4</v>
      </c>
      <c r="P49" s="67" t="s">
        <v>5</v>
      </c>
      <c r="Q49" s="67" t="s">
        <v>6</v>
      </c>
      <c r="R49" s="67" t="s">
        <v>7</v>
      </c>
      <c r="S49" s="67" t="s">
        <v>8</v>
      </c>
      <c r="T49" s="67" t="s">
        <v>9</v>
      </c>
      <c r="U49" s="92" t="s">
        <v>10</v>
      </c>
      <c r="V49" s="91" t="s">
        <v>11</v>
      </c>
      <c r="W49" s="92" t="s">
        <v>12</v>
      </c>
      <c r="X49" s="386"/>
      <c r="Y49" s="86"/>
      <c r="Z49" s="86"/>
      <c r="AA49" s="86"/>
      <c r="AB49" s="86"/>
      <c r="AC49" s="86"/>
      <c r="AD49" s="86"/>
      <c r="AE49" s="86"/>
      <c r="AF49" s="76"/>
      <c r="AG49" s="86"/>
      <c r="AH49" s="86"/>
      <c r="AI49" s="86"/>
      <c r="AJ49" s="86"/>
      <c r="AK49" s="86"/>
      <c r="AL49" s="86"/>
      <c r="AM49" s="86"/>
      <c r="AW49" s="87"/>
      <c r="AZ49" s="88"/>
      <c r="BA49" s="32"/>
      <c r="BB49" s="32"/>
      <c r="BC49" s="32"/>
      <c r="BD49" s="32"/>
      <c r="BE49" s="32"/>
      <c r="BF49" s="115"/>
      <c r="BP49" s="87"/>
    </row>
    <row r="50" spans="1:68" s="3" customFormat="1" ht="15.75" customHeight="1" x14ac:dyDescent="0.15">
      <c r="A50" s="158" t="s">
        <v>74</v>
      </c>
      <c r="B50" s="45">
        <f t="shared" ref="B50:B55" si="1">SUM(C50:U50)</f>
        <v>0</v>
      </c>
      <c r="C50" s="19"/>
      <c r="D50" s="17"/>
      <c r="E50" s="17"/>
      <c r="F50" s="17"/>
      <c r="G50" s="17"/>
      <c r="H50" s="17"/>
      <c r="I50" s="17"/>
      <c r="J50" s="17"/>
      <c r="K50" s="17"/>
      <c r="L50" s="17"/>
      <c r="M50" s="22"/>
      <c r="N50" s="22"/>
      <c r="O50" s="22"/>
      <c r="P50" s="22"/>
      <c r="Q50" s="22"/>
      <c r="R50" s="22"/>
      <c r="S50" s="22"/>
      <c r="T50" s="22"/>
      <c r="U50" s="22"/>
      <c r="V50" s="19"/>
      <c r="W50" s="20"/>
      <c r="X50" s="159"/>
      <c r="Y50" s="137" t="str">
        <f t="shared" ref="Y50:Y55" si="2">+BA50&amp;BB50&amp;BC50</f>
        <v/>
      </c>
      <c r="Z50" s="86"/>
      <c r="AA50" s="86"/>
      <c r="AB50" s="86"/>
      <c r="AC50" s="86"/>
      <c r="AI50" s="86"/>
      <c r="AJ50" s="86"/>
      <c r="AK50" s="86"/>
      <c r="AL50" s="86"/>
      <c r="AM50" s="86"/>
      <c r="AW50" s="87"/>
      <c r="AZ50" s="98" t="str">
        <f t="shared" ref="AZ50:BA55" si="3">IF($B50&lt;&gt;($V50+$W50)," El número de consultas según sexo NO puede ser diferente al Total.","")</f>
        <v/>
      </c>
      <c r="BA50" s="98" t="str">
        <f t="shared" si="3"/>
        <v/>
      </c>
      <c r="BB50" s="160" t="str">
        <f t="shared" ref="BB50:BB55" si="4">IF($B50=0,"",IF($X50="",IF($B50="",""," No olvide escribir la columna Beneficiarios."),""))</f>
        <v/>
      </c>
      <c r="BC50" s="98" t="str">
        <f t="shared" ref="BC50:BC55" si="5">IF($B50&lt;$X50," El número de Beneficiarios NO puede ser mayor que el Total.","")</f>
        <v/>
      </c>
      <c r="BD50" s="87">
        <f t="shared" ref="BD50:BD55" si="6">IF($B50&lt;&gt;($V50+$W50),1,0)</f>
        <v>0</v>
      </c>
      <c r="BE50" s="87">
        <f t="shared" ref="BE50:BE55" si="7">IF($B50&lt;$X50,1,0)</f>
        <v>0</v>
      </c>
      <c r="BF50" s="87" t="str">
        <f t="shared" ref="BF50:BF55" si="8">IF($B50=0,"",IF($X50="",IF($B50="","",1),0))</f>
        <v/>
      </c>
      <c r="BP50" s="87"/>
    </row>
    <row r="51" spans="1:68" s="3" customFormat="1" ht="15.75" customHeight="1" x14ac:dyDescent="0.15">
      <c r="A51" s="158" t="s">
        <v>75</v>
      </c>
      <c r="B51" s="14">
        <f t="shared" si="1"/>
        <v>0</v>
      </c>
      <c r="C51" s="19"/>
      <c r="D51" s="17"/>
      <c r="E51" s="17"/>
      <c r="F51" s="17"/>
      <c r="G51" s="17"/>
      <c r="H51" s="17"/>
      <c r="I51" s="17"/>
      <c r="J51" s="17"/>
      <c r="K51" s="17"/>
      <c r="L51" s="17"/>
      <c r="M51" s="22"/>
      <c r="N51" s="22"/>
      <c r="O51" s="22"/>
      <c r="P51" s="22"/>
      <c r="Q51" s="22"/>
      <c r="R51" s="22"/>
      <c r="S51" s="22"/>
      <c r="T51" s="22"/>
      <c r="U51" s="22"/>
      <c r="V51" s="19"/>
      <c r="W51" s="20"/>
      <c r="X51" s="159"/>
      <c r="Y51" s="137" t="str">
        <f t="shared" si="2"/>
        <v/>
      </c>
      <c r="Z51" s="86"/>
      <c r="AA51" s="86"/>
      <c r="AB51" s="86"/>
      <c r="AC51" s="86"/>
      <c r="AI51" s="86"/>
      <c r="AJ51" s="86"/>
      <c r="AK51" s="86"/>
      <c r="AL51" s="86"/>
      <c r="AM51" s="86"/>
      <c r="AW51" s="87"/>
      <c r="AZ51" s="88"/>
      <c r="BA51" s="98" t="str">
        <f t="shared" si="3"/>
        <v/>
      </c>
      <c r="BB51" s="160" t="str">
        <f t="shared" si="4"/>
        <v/>
      </c>
      <c r="BC51" s="98" t="str">
        <f t="shared" si="5"/>
        <v/>
      </c>
      <c r="BD51" s="87">
        <f t="shared" si="6"/>
        <v>0</v>
      </c>
      <c r="BE51" s="87">
        <f t="shared" si="7"/>
        <v>0</v>
      </c>
      <c r="BF51" s="87" t="str">
        <f t="shared" si="8"/>
        <v/>
      </c>
      <c r="BP51" s="87"/>
    </row>
    <row r="52" spans="1:68" s="3" customFormat="1" ht="15.75" customHeight="1" x14ac:dyDescent="0.15">
      <c r="A52" s="158" t="s">
        <v>76</v>
      </c>
      <c r="B52" s="14">
        <f t="shared" si="1"/>
        <v>0</v>
      </c>
      <c r="C52" s="19"/>
      <c r="D52" s="17"/>
      <c r="E52" s="17"/>
      <c r="F52" s="17"/>
      <c r="G52" s="17"/>
      <c r="H52" s="17"/>
      <c r="I52" s="17"/>
      <c r="J52" s="17"/>
      <c r="K52" s="17"/>
      <c r="L52" s="17"/>
      <c r="M52" s="22"/>
      <c r="N52" s="22"/>
      <c r="O52" s="22"/>
      <c r="P52" s="22"/>
      <c r="Q52" s="22"/>
      <c r="R52" s="22"/>
      <c r="S52" s="22"/>
      <c r="T52" s="22"/>
      <c r="U52" s="22"/>
      <c r="V52" s="19"/>
      <c r="W52" s="20"/>
      <c r="X52" s="159"/>
      <c r="Y52" s="137" t="str">
        <f t="shared" si="2"/>
        <v/>
      </c>
      <c r="Z52" s="86"/>
      <c r="AA52" s="86"/>
      <c r="AB52" s="86"/>
      <c r="AC52" s="86"/>
      <c r="AI52" s="86"/>
      <c r="AJ52" s="86"/>
      <c r="AK52" s="86"/>
      <c r="AL52" s="86"/>
      <c r="AM52" s="86"/>
      <c r="AW52" s="87"/>
      <c r="AZ52" s="88"/>
      <c r="BA52" s="98" t="str">
        <f t="shared" si="3"/>
        <v/>
      </c>
      <c r="BB52" s="160" t="str">
        <f t="shared" si="4"/>
        <v/>
      </c>
      <c r="BC52" s="98" t="str">
        <f t="shared" si="5"/>
        <v/>
      </c>
      <c r="BD52" s="87">
        <f t="shared" si="6"/>
        <v>0</v>
      </c>
      <c r="BE52" s="87">
        <f t="shared" si="7"/>
        <v>0</v>
      </c>
      <c r="BF52" s="87" t="str">
        <f t="shared" si="8"/>
        <v/>
      </c>
      <c r="BP52" s="87"/>
    </row>
    <row r="53" spans="1:68" s="3" customFormat="1" ht="15.75" customHeight="1" x14ac:dyDescent="0.15">
      <c r="A53" s="158" t="s">
        <v>77</v>
      </c>
      <c r="B53" s="14">
        <f t="shared" si="1"/>
        <v>0</v>
      </c>
      <c r="C53" s="19"/>
      <c r="D53" s="17"/>
      <c r="E53" s="17"/>
      <c r="F53" s="17"/>
      <c r="G53" s="17"/>
      <c r="H53" s="17"/>
      <c r="I53" s="17"/>
      <c r="J53" s="17"/>
      <c r="K53" s="17"/>
      <c r="L53" s="17"/>
      <c r="M53" s="22"/>
      <c r="N53" s="22"/>
      <c r="O53" s="22"/>
      <c r="P53" s="22"/>
      <c r="Q53" s="22"/>
      <c r="R53" s="22"/>
      <c r="S53" s="22"/>
      <c r="T53" s="22"/>
      <c r="U53" s="22"/>
      <c r="V53" s="19"/>
      <c r="W53" s="20"/>
      <c r="X53" s="159"/>
      <c r="Y53" s="137" t="str">
        <f t="shared" si="2"/>
        <v/>
      </c>
      <c r="Z53" s="86"/>
      <c r="AA53" s="86"/>
      <c r="AB53" s="86"/>
      <c r="AC53" s="86"/>
      <c r="AI53" s="86"/>
      <c r="AJ53" s="86"/>
      <c r="AK53" s="86"/>
      <c r="AL53" s="86"/>
      <c r="AM53" s="86"/>
      <c r="AW53" s="87"/>
      <c r="AZ53" s="88"/>
      <c r="BA53" s="98" t="str">
        <f t="shared" si="3"/>
        <v/>
      </c>
      <c r="BB53" s="160" t="str">
        <f t="shared" si="4"/>
        <v/>
      </c>
      <c r="BC53" s="98" t="str">
        <f t="shared" si="5"/>
        <v/>
      </c>
      <c r="BD53" s="87">
        <f t="shared" si="6"/>
        <v>0</v>
      </c>
      <c r="BE53" s="87">
        <f t="shared" si="7"/>
        <v>0</v>
      </c>
      <c r="BF53" s="87" t="str">
        <f t="shared" si="8"/>
        <v/>
      </c>
      <c r="BP53" s="87"/>
    </row>
    <row r="54" spans="1:68" s="3" customFormat="1" ht="15.75" customHeight="1" x14ac:dyDescent="0.15">
      <c r="A54" s="161" t="s">
        <v>78</v>
      </c>
      <c r="B54" s="23">
        <f t="shared" si="1"/>
        <v>0</v>
      </c>
      <c r="C54" s="27"/>
      <c r="D54" s="25"/>
      <c r="E54" s="25"/>
      <c r="F54" s="25"/>
      <c r="G54" s="25"/>
      <c r="H54" s="25"/>
      <c r="I54" s="25"/>
      <c r="J54" s="25"/>
      <c r="K54" s="25"/>
      <c r="L54" s="25"/>
      <c r="M54" s="26"/>
      <c r="N54" s="26"/>
      <c r="O54" s="26"/>
      <c r="P54" s="26"/>
      <c r="Q54" s="26"/>
      <c r="R54" s="26"/>
      <c r="S54" s="26"/>
      <c r="T54" s="26"/>
      <c r="U54" s="26"/>
      <c r="V54" s="27"/>
      <c r="W54" s="28"/>
      <c r="X54" s="162"/>
      <c r="Y54" s="137" t="str">
        <f t="shared" si="2"/>
        <v/>
      </c>
      <c r="Z54" s="86"/>
      <c r="AA54" s="86"/>
      <c r="AB54" s="86"/>
      <c r="AC54" s="86"/>
      <c r="AI54" s="86"/>
      <c r="AJ54" s="86"/>
      <c r="AK54" s="86"/>
      <c r="AL54" s="86"/>
      <c r="AM54" s="86"/>
      <c r="AW54" s="87"/>
      <c r="AZ54" s="88"/>
      <c r="BA54" s="98" t="str">
        <f t="shared" si="3"/>
        <v/>
      </c>
      <c r="BB54" s="160" t="str">
        <f t="shared" si="4"/>
        <v/>
      </c>
      <c r="BC54" s="98" t="str">
        <f t="shared" si="5"/>
        <v/>
      </c>
      <c r="BD54" s="87">
        <f t="shared" si="6"/>
        <v>0</v>
      </c>
      <c r="BE54" s="87">
        <f t="shared" si="7"/>
        <v>0</v>
      </c>
      <c r="BF54" s="87" t="str">
        <f t="shared" si="8"/>
        <v/>
      </c>
      <c r="BP54" s="87"/>
    </row>
    <row r="55" spans="1:68" s="3" customFormat="1" ht="15.75" customHeight="1" x14ac:dyDescent="0.15">
      <c r="A55" s="163" t="s">
        <v>1</v>
      </c>
      <c r="B55" s="164">
        <f t="shared" si="1"/>
        <v>0</v>
      </c>
      <c r="C55" s="165">
        <f>+SUM(C50:C54)</f>
        <v>0</v>
      </c>
      <c r="D55" s="166">
        <f t="shared" ref="D55:X55" si="9">+SUM(D50:D54)</f>
        <v>0</v>
      </c>
      <c r="E55" s="166">
        <f t="shared" si="9"/>
        <v>0</v>
      </c>
      <c r="F55" s="166">
        <f t="shared" si="9"/>
        <v>0</v>
      </c>
      <c r="G55" s="166">
        <f t="shared" si="9"/>
        <v>0</v>
      </c>
      <c r="H55" s="166">
        <f t="shared" si="9"/>
        <v>0</v>
      </c>
      <c r="I55" s="166">
        <f t="shared" si="9"/>
        <v>0</v>
      </c>
      <c r="J55" s="166">
        <f t="shared" si="9"/>
        <v>0</v>
      </c>
      <c r="K55" s="166">
        <f t="shared" si="9"/>
        <v>0</v>
      </c>
      <c r="L55" s="166">
        <f t="shared" si="9"/>
        <v>0</v>
      </c>
      <c r="M55" s="167">
        <f t="shared" si="9"/>
        <v>0</v>
      </c>
      <c r="N55" s="167">
        <f t="shared" si="9"/>
        <v>0</v>
      </c>
      <c r="O55" s="167">
        <f t="shared" si="9"/>
        <v>0</v>
      </c>
      <c r="P55" s="167">
        <f t="shared" si="9"/>
        <v>0</v>
      </c>
      <c r="Q55" s="167">
        <f t="shared" si="9"/>
        <v>0</v>
      </c>
      <c r="R55" s="167">
        <f t="shared" si="9"/>
        <v>0</v>
      </c>
      <c r="S55" s="167">
        <f t="shared" si="9"/>
        <v>0</v>
      </c>
      <c r="T55" s="167">
        <f t="shared" si="9"/>
        <v>0</v>
      </c>
      <c r="U55" s="167">
        <f t="shared" si="9"/>
        <v>0</v>
      </c>
      <c r="V55" s="165">
        <f t="shared" si="9"/>
        <v>0</v>
      </c>
      <c r="W55" s="168">
        <f t="shared" si="9"/>
        <v>0</v>
      </c>
      <c r="X55" s="169">
        <f t="shared" si="9"/>
        <v>0</v>
      </c>
      <c r="Y55" s="137" t="str">
        <f t="shared" si="2"/>
        <v/>
      </c>
      <c r="Z55" s="86"/>
      <c r="AA55" s="86"/>
      <c r="AB55" s="86"/>
      <c r="AC55" s="86"/>
      <c r="AI55" s="86"/>
      <c r="AJ55" s="86"/>
      <c r="AK55" s="86"/>
      <c r="AL55" s="86"/>
      <c r="AM55" s="86"/>
      <c r="AW55" s="87"/>
      <c r="AZ55" s="88"/>
      <c r="BA55" s="98" t="str">
        <f t="shared" si="3"/>
        <v/>
      </c>
      <c r="BB55" s="160" t="str">
        <f t="shared" si="4"/>
        <v/>
      </c>
      <c r="BC55" s="98" t="str">
        <f t="shared" si="5"/>
        <v/>
      </c>
      <c r="BD55" s="87">
        <f t="shared" si="6"/>
        <v>0</v>
      </c>
      <c r="BE55" s="87">
        <f t="shared" si="7"/>
        <v>0</v>
      </c>
      <c r="BF55" s="87" t="str">
        <f t="shared" si="8"/>
        <v/>
      </c>
      <c r="BP55" s="87"/>
    </row>
    <row r="56" spans="1:68" s="3" customFormat="1" ht="39.75" customHeight="1" x14ac:dyDescent="0.2">
      <c r="A56" s="170" t="s">
        <v>79</v>
      </c>
      <c r="C56" s="155"/>
      <c r="D56" s="155"/>
      <c r="E56" s="155"/>
      <c r="F56" s="155"/>
      <c r="G56" s="155"/>
      <c r="H56" s="155"/>
      <c r="I56" s="155"/>
      <c r="J56" s="155"/>
      <c r="K56" s="155"/>
      <c r="L56" s="155"/>
      <c r="M56" s="155"/>
      <c r="N56" s="155"/>
      <c r="O56" s="86"/>
      <c r="P56" s="86"/>
      <c r="Q56" s="86"/>
      <c r="R56" s="86"/>
      <c r="S56" s="86"/>
      <c r="T56" s="86"/>
      <c r="U56" s="86"/>
      <c r="V56" s="86"/>
      <c r="W56" s="86"/>
      <c r="X56" s="86"/>
      <c r="Y56" s="86"/>
      <c r="Z56" s="86"/>
      <c r="AF56" s="86"/>
      <c r="AG56" s="86"/>
      <c r="AH56" s="86"/>
      <c r="AI56" s="86"/>
      <c r="AJ56" s="86"/>
      <c r="AV56" s="88"/>
      <c r="AW56" s="156"/>
      <c r="BA56" s="32"/>
      <c r="BB56" s="32"/>
      <c r="BC56" s="32"/>
      <c r="BD56" s="32"/>
      <c r="BE56" s="32"/>
      <c r="BF56" s="115"/>
      <c r="BP56" s="87"/>
    </row>
    <row r="57" spans="1:68" s="3" customFormat="1" ht="19.5" customHeight="1" x14ac:dyDescent="0.15">
      <c r="A57" s="349" t="s">
        <v>71</v>
      </c>
      <c r="B57" s="120" t="s">
        <v>72</v>
      </c>
      <c r="C57" s="86"/>
      <c r="D57" s="86"/>
      <c r="E57" s="86"/>
      <c r="F57" s="86"/>
      <c r="G57" s="86"/>
      <c r="H57" s="86"/>
      <c r="I57" s="86"/>
      <c r="J57" s="86"/>
      <c r="K57" s="86"/>
      <c r="Q57" s="86"/>
      <c r="R57" s="86"/>
      <c r="S57" s="86"/>
      <c r="T57" s="86"/>
      <c r="U57" s="86"/>
      <c r="AH57" s="172"/>
      <c r="AI57" s="172"/>
      <c r="AW57" s="87"/>
      <c r="BA57" s="32"/>
      <c r="BB57" s="32"/>
      <c r="BC57" s="32"/>
      <c r="BD57" s="32"/>
      <c r="BE57" s="32"/>
      <c r="BF57" s="115"/>
      <c r="BP57" s="87"/>
    </row>
    <row r="58" spans="1:68" s="3" customFormat="1" ht="15" customHeight="1" x14ac:dyDescent="0.15">
      <c r="A58" s="173" t="s">
        <v>75</v>
      </c>
      <c r="B58" s="46"/>
      <c r="C58" s="86"/>
      <c r="D58" s="86"/>
      <c r="E58" s="86"/>
      <c r="F58" s="86"/>
      <c r="G58" s="86"/>
      <c r="H58" s="86"/>
      <c r="I58" s="86"/>
      <c r="J58" s="86"/>
      <c r="K58" s="86"/>
      <c r="Q58" s="86"/>
      <c r="R58" s="86"/>
      <c r="S58" s="86"/>
      <c r="T58" s="86"/>
      <c r="U58" s="86"/>
      <c r="AH58" s="172"/>
      <c r="AI58" s="172"/>
      <c r="AL58" s="47"/>
      <c r="AM58" s="174"/>
      <c r="AN58" s="47"/>
      <c r="AO58" s="47"/>
      <c r="AP58" s="47"/>
      <c r="AQ58" s="47"/>
      <c r="AW58" s="87"/>
      <c r="BA58" s="32"/>
      <c r="BB58" s="32"/>
      <c r="BC58" s="32"/>
      <c r="BD58" s="32"/>
      <c r="BE58" s="32"/>
      <c r="BF58" s="115"/>
      <c r="BP58" s="87"/>
    </row>
    <row r="59" spans="1:68" s="3" customFormat="1" ht="15" customHeight="1" x14ac:dyDescent="0.15">
      <c r="A59" s="158" t="s">
        <v>76</v>
      </c>
      <c r="B59" s="37"/>
      <c r="C59" s="86"/>
      <c r="D59" s="86"/>
      <c r="E59" s="86"/>
      <c r="F59" s="86"/>
      <c r="G59" s="86"/>
      <c r="H59" s="86"/>
      <c r="I59" s="86"/>
      <c r="J59" s="86"/>
      <c r="K59" s="86"/>
      <c r="Q59" s="86"/>
      <c r="R59" s="86"/>
      <c r="S59" s="86"/>
      <c r="T59" s="86"/>
      <c r="U59" s="86"/>
      <c r="AH59" s="172"/>
      <c r="AI59" s="172"/>
      <c r="AL59" s="47"/>
      <c r="AM59" s="174"/>
      <c r="AN59" s="47"/>
      <c r="AO59" s="47"/>
      <c r="AP59" s="47"/>
      <c r="AQ59" s="47"/>
      <c r="AW59" s="87"/>
      <c r="BA59" s="32"/>
      <c r="BB59" s="32"/>
      <c r="BC59" s="32"/>
      <c r="BD59" s="32"/>
      <c r="BE59" s="32"/>
      <c r="BF59" s="115"/>
      <c r="BP59" s="87"/>
    </row>
    <row r="60" spans="1:68" s="3" customFormat="1" ht="15" customHeight="1" x14ac:dyDescent="0.15">
      <c r="A60" s="158" t="s">
        <v>77</v>
      </c>
      <c r="B60" s="37"/>
      <c r="C60" s="86"/>
      <c r="D60" s="86"/>
      <c r="E60" s="86"/>
      <c r="F60" s="86"/>
      <c r="G60" s="86"/>
      <c r="H60" s="86"/>
      <c r="I60" s="86"/>
      <c r="J60" s="86"/>
      <c r="K60" s="86"/>
      <c r="Q60" s="86"/>
      <c r="R60" s="86"/>
      <c r="S60" s="86"/>
      <c r="T60" s="86"/>
      <c r="U60" s="86"/>
      <c r="AH60" s="172"/>
      <c r="AI60" s="172"/>
      <c r="AL60" s="47"/>
      <c r="AM60" s="174"/>
      <c r="AN60" s="47"/>
      <c r="AO60" s="47"/>
      <c r="AP60" s="47"/>
      <c r="AQ60" s="47"/>
      <c r="AW60" s="87"/>
      <c r="BA60" s="78"/>
      <c r="BB60" s="78"/>
      <c r="BC60" s="78"/>
      <c r="BD60" s="78"/>
      <c r="BE60" s="78"/>
      <c r="BF60" s="175"/>
      <c r="BP60" s="87"/>
    </row>
    <row r="61" spans="1:68" s="3" customFormat="1" ht="15" customHeight="1" x14ac:dyDescent="0.15">
      <c r="A61" s="161" t="s">
        <v>78</v>
      </c>
      <c r="B61" s="48"/>
      <c r="C61" s="86"/>
      <c r="D61" s="86"/>
      <c r="E61" s="86"/>
      <c r="F61" s="86"/>
      <c r="G61" s="86"/>
      <c r="H61" s="86"/>
      <c r="I61" s="86"/>
      <c r="J61" s="86"/>
      <c r="K61" s="86"/>
      <c r="Q61" s="86"/>
      <c r="R61" s="86"/>
      <c r="S61" s="86"/>
      <c r="T61" s="86"/>
      <c r="U61" s="86"/>
      <c r="AH61" s="172"/>
      <c r="AI61" s="172"/>
      <c r="AL61" s="47"/>
      <c r="AM61" s="174"/>
      <c r="AN61" s="47"/>
      <c r="AO61" s="47"/>
      <c r="AP61" s="47"/>
      <c r="AQ61" s="47"/>
      <c r="AW61" s="87"/>
      <c r="BA61" s="78"/>
      <c r="BB61" s="78"/>
      <c r="BC61" s="78"/>
      <c r="BD61" s="78"/>
      <c r="BE61" s="78"/>
      <c r="BF61" s="175"/>
      <c r="BP61" s="87"/>
    </row>
    <row r="62" spans="1:68" s="3" customFormat="1" ht="15" customHeight="1" x14ac:dyDescent="0.15">
      <c r="A62" s="163" t="s">
        <v>1</v>
      </c>
      <c r="B62" s="164">
        <f>+SUM(B58:B61)</f>
        <v>0</v>
      </c>
      <c r="C62" s="86"/>
      <c r="D62" s="86"/>
      <c r="E62" s="86"/>
      <c r="F62" s="86"/>
      <c r="G62" s="86"/>
      <c r="H62" s="86"/>
      <c r="I62" s="86"/>
      <c r="J62" s="86"/>
      <c r="K62" s="86"/>
      <c r="Q62" s="86"/>
      <c r="R62" s="86"/>
      <c r="S62" s="86"/>
      <c r="T62" s="86"/>
      <c r="U62" s="86"/>
      <c r="AH62" s="172"/>
      <c r="AI62" s="172"/>
      <c r="AL62" s="47"/>
      <c r="AM62" s="174"/>
      <c r="AN62" s="47"/>
      <c r="AO62" s="47"/>
      <c r="AP62" s="47"/>
      <c r="AQ62" s="47"/>
      <c r="AW62" s="87"/>
      <c r="BA62" s="78"/>
      <c r="BB62" s="78"/>
      <c r="BC62" s="78"/>
      <c r="BD62" s="78"/>
      <c r="BE62" s="78"/>
      <c r="BF62" s="175"/>
      <c r="BP62" s="87"/>
    </row>
    <row r="63" spans="1:68" s="3" customFormat="1" ht="41.25" customHeight="1" x14ac:dyDescent="0.2">
      <c r="A63" s="170" t="s">
        <v>80</v>
      </c>
      <c r="B63" s="170"/>
      <c r="C63" s="86"/>
      <c r="D63" s="86"/>
      <c r="E63" s="86"/>
      <c r="F63" s="86"/>
      <c r="G63" s="86"/>
      <c r="H63" s="86"/>
      <c r="I63" s="86"/>
      <c r="J63" s="86"/>
      <c r="K63" s="86"/>
      <c r="Q63" s="86"/>
      <c r="R63" s="86"/>
      <c r="S63" s="86"/>
      <c r="T63" s="86"/>
      <c r="U63" s="86"/>
      <c r="AH63" s="172"/>
      <c r="AI63" s="172"/>
      <c r="AL63" s="47"/>
      <c r="AM63" s="174"/>
      <c r="AN63" s="47"/>
      <c r="AO63" s="47"/>
      <c r="AP63" s="47"/>
      <c r="AQ63" s="47"/>
      <c r="AW63" s="87"/>
      <c r="BA63" s="78"/>
      <c r="BB63" s="78"/>
      <c r="BC63" s="78"/>
      <c r="BD63" s="78"/>
      <c r="BE63" s="78"/>
      <c r="BF63" s="175"/>
      <c r="BP63" s="87"/>
    </row>
    <row r="64" spans="1:68" s="3" customFormat="1" ht="15" customHeight="1" x14ac:dyDescent="0.15">
      <c r="A64" s="349" t="s">
        <v>71</v>
      </c>
      <c r="B64" s="120" t="s">
        <v>72</v>
      </c>
      <c r="C64" s="86"/>
      <c r="D64" s="86"/>
      <c r="E64" s="86"/>
      <c r="F64" s="86"/>
      <c r="G64" s="86"/>
      <c r="H64" s="86"/>
      <c r="I64" s="86"/>
      <c r="J64" s="86"/>
      <c r="K64" s="86"/>
      <c r="Q64" s="86"/>
      <c r="R64" s="86"/>
      <c r="S64" s="86"/>
      <c r="T64" s="86"/>
      <c r="U64" s="86"/>
      <c r="AH64" s="172"/>
      <c r="AI64" s="172"/>
      <c r="AL64" s="47"/>
      <c r="AM64" s="174"/>
      <c r="AN64" s="47"/>
      <c r="AO64" s="47"/>
      <c r="AP64" s="47"/>
      <c r="AQ64" s="47"/>
      <c r="AW64" s="87"/>
      <c r="BA64" s="78"/>
      <c r="BB64" s="78"/>
      <c r="BC64" s="78"/>
      <c r="BD64" s="78"/>
      <c r="BE64" s="78"/>
      <c r="BF64" s="175"/>
      <c r="BP64" s="87"/>
    </row>
    <row r="65" spans="1:81" s="3" customFormat="1" ht="15" customHeight="1" x14ac:dyDescent="0.15">
      <c r="A65" s="173" t="s">
        <v>75</v>
      </c>
      <c r="B65" s="46"/>
      <c r="C65" s="86"/>
      <c r="D65" s="86"/>
      <c r="E65" s="86"/>
      <c r="F65" s="86"/>
      <c r="G65" s="86"/>
      <c r="H65" s="86"/>
      <c r="I65" s="86"/>
      <c r="J65" s="86"/>
      <c r="K65" s="86"/>
      <c r="Q65" s="86"/>
      <c r="R65" s="86"/>
      <c r="S65" s="86"/>
      <c r="T65" s="86"/>
      <c r="U65" s="86"/>
      <c r="AH65" s="172"/>
      <c r="AI65" s="172"/>
      <c r="AL65" s="47"/>
      <c r="AM65" s="174"/>
      <c r="AN65" s="47"/>
      <c r="AO65" s="47"/>
      <c r="AP65" s="47"/>
      <c r="AQ65" s="47"/>
      <c r="AW65" s="87"/>
      <c r="BA65" s="78"/>
      <c r="BB65" s="78"/>
      <c r="BC65" s="78"/>
      <c r="BD65" s="78"/>
      <c r="BE65" s="78"/>
      <c r="BF65" s="175"/>
      <c r="BP65" s="87"/>
    </row>
    <row r="66" spans="1:81" s="3" customFormat="1" ht="15" customHeight="1" x14ac:dyDescent="0.15">
      <c r="A66" s="158" t="s">
        <v>76</v>
      </c>
      <c r="B66" s="37"/>
      <c r="C66" s="86"/>
      <c r="D66" s="86"/>
      <c r="E66" s="86"/>
      <c r="F66" s="86"/>
      <c r="G66" s="86"/>
      <c r="H66" s="86"/>
      <c r="I66" s="86"/>
      <c r="J66" s="86"/>
      <c r="K66" s="86"/>
      <c r="Q66" s="86"/>
      <c r="R66" s="86"/>
      <c r="S66" s="86"/>
      <c r="T66" s="86"/>
      <c r="U66" s="86"/>
      <c r="AH66" s="172"/>
      <c r="AI66" s="172"/>
      <c r="AL66" s="47"/>
      <c r="AM66" s="174"/>
      <c r="AN66" s="47"/>
      <c r="AO66" s="47"/>
      <c r="AP66" s="47"/>
      <c r="AQ66" s="47"/>
      <c r="AW66" s="87"/>
      <c r="BA66" s="78"/>
      <c r="BB66" s="78"/>
      <c r="BC66" s="78"/>
      <c r="BD66" s="78"/>
      <c r="BE66" s="78"/>
      <c r="BF66" s="175"/>
      <c r="BP66" s="87"/>
    </row>
    <row r="67" spans="1:81" s="3" customFormat="1" ht="15" customHeight="1" x14ac:dyDescent="0.15">
      <c r="A67" s="158" t="s">
        <v>77</v>
      </c>
      <c r="B67" s="37"/>
      <c r="C67" s="86"/>
      <c r="D67" s="86"/>
      <c r="E67" s="86"/>
      <c r="F67" s="86"/>
      <c r="G67" s="86"/>
      <c r="H67" s="86"/>
      <c r="I67" s="86"/>
      <c r="J67" s="86"/>
      <c r="K67" s="86"/>
      <c r="Q67" s="86"/>
      <c r="R67" s="86"/>
      <c r="S67" s="86"/>
      <c r="T67" s="86"/>
      <c r="U67" s="86"/>
      <c r="AH67" s="172"/>
      <c r="AI67" s="172"/>
      <c r="AL67" s="47"/>
      <c r="AM67" s="174"/>
      <c r="AN67" s="47"/>
      <c r="AO67" s="47"/>
      <c r="AP67" s="47"/>
      <c r="AQ67" s="47"/>
      <c r="AW67" s="87"/>
      <c r="BA67" s="78"/>
      <c r="BB67" s="78"/>
      <c r="BC67" s="78"/>
      <c r="BD67" s="78"/>
      <c r="BE67" s="78"/>
      <c r="BF67" s="175"/>
      <c r="BP67" s="87"/>
    </row>
    <row r="68" spans="1:81" s="3" customFormat="1" ht="15" customHeight="1" x14ac:dyDescent="0.15">
      <c r="A68" s="161" t="s">
        <v>78</v>
      </c>
      <c r="B68" s="48"/>
      <c r="C68" s="86"/>
      <c r="D68" s="86"/>
      <c r="E68" s="86"/>
      <c r="F68" s="86"/>
      <c r="G68" s="86"/>
      <c r="H68" s="86"/>
      <c r="I68" s="86"/>
      <c r="J68" s="86"/>
      <c r="K68" s="86"/>
      <c r="Q68" s="86"/>
      <c r="R68" s="86"/>
      <c r="S68" s="86"/>
      <c r="T68" s="86"/>
      <c r="U68" s="86"/>
      <c r="AH68" s="172"/>
      <c r="AI68" s="172"/>
      <c r="AL68" s="47"/>
      <c r="AM68" s="174"/>
      <c r="AN68" s="47"/>
      <c r="AO68" s="47"/>
      <c r="AP68" s="47"/>
      <c r="AQ68" s="47"/>
      <c r="AW68" s="87"/>
      <c r="BA68" s="78"/>
      <c r="BB68" s="78"/>
      <c r="BC68" s="78"/>
      <c r="BD68" s="78"/>
      <c r="BE68" s="78"/>
      <c r="BF68" s="175"/>
      <c r="BP68" s="87"/>
    </row>
    <row r="69" spans="1:81" s="3" customFormat="1" ht="15" customHeight="1" x14ac:dyDescent="0.15">
      <c r="A69" s="163" t="s">
        <v>1</v>
      </c>
      <c r="B69" s="164">
        <f>+SUM(B65:B68)</f>
        <v>0</v>
      </c>
      <c r="C69" s="86"/>
      <c r="D69" s="86"/>
      <c r="E69" s="86"/>
      <c r="F69" s="86"/>
      <c r="G69" s="86"/>
      <c r="H69" s="86"/>
      <c r="I69" s="86"/>
      <c r="J69" s="86"/>
      <c r="K69" s="86"/>
      <c r="Q69" s="86"/>
      <c r="R69" s="86"/>
      <c r="S69" s="86"/>
      <c r="T69" s="86"/>
      <c r="U69" s="86"/>
      <c r="AH69" s="172"/>
      <c r="AI69" s="172"/>
      <c r="AL69" s="47"/>
      <c r="AM69" s="174"/>
      <c r="AN69" s="47"/>
      <c r="AO69" s="47"/>
      <c r="AP69" s="47"/>
      <c r="AQ69" s="47"/>
      <c r="AW69" s="87"/>
      <c r="BA69" s="78"/>
      <c r="BB69" s="78"/>
      <c r="BC69" s="78"/>
      <c r="BD69" s="78"/>
      <c r="BE69" s="78"/>
      <c r="BF69" s="175"/>
      <c r="BP69" s="87"/>
    </row>
    <row r="70" spans="1:81" s="83" customFormat="1" ht="45" customHeight="1" x14ac:dyDescent="0.2">
      <c r="A70" s="176" t="s">
        <v>81</v>
      </c>
      <c r="B70" s="177"/>
      <c r="C70" s="178"/>
      <c r="AS70" s="117"/>
      <c r="AT70" s="117"/>
      <c r="AU70" s="117"/>
      <c r="AV70" s="118"/>
      <c r="AW70" s="119"/>
      <c r="AX70" s="117"/>
      <c r="AY70" s="117"/>
      <c r="AZ70" s="117"/>
      <c r="BA70" s="78"/>
      <c r="BB70" s="78"/>
      <c r="BC70" s="78"/>
      <c r="BD70" s="78"/>
      <c r="BE70" s="78"/>
      <c r="BF70" s="175"/>
      <c r="BG70" s="117"/>
      <c r="BH70" s="117"/>
      <c r="BI70" s="117"/>
      <c r="BJ70" s="117"/>
      <c r="BK70" s="117"/>
      <c r="BL70" s="117"/>
      <c r="BM70" s="117"/>
      <c r="BN70" s="117"/>
      <c r="BO70" s="117"/>
      <c r="BP70" s="119"/>
      <c r="BQ70" s="117"/>
      <c r="BR70" s="117"/>
      <c r="BS70" s="117"/>
      <c r="BT70" s="117"/>
      <c r="BU70" s="117"/>
      <c r="BV70" s="117"/>
      <c r="BW70" s="117"/>
      <c r="BX70" s="117"/>
      <c r="BY70" s="117"/>
      <c r="BZ70" s="117"/>
      <c r="CA70" s="117"/>
      <c r="CB70" s="117"/>
      <c r="CC70" s="117"/>
    </row>
    <row r="71" spans="1:81" s="83" customFormat="1" ht="39.75" customHeight="1" x14ac:dyDescent="0.2">
      <c r="A71" s="354" t="s">
        <v>82</v>
      </c>
      <c r="B71" s="179" t="s">
        <v>83</v>
      </c>
      <c r="C71" s="180" t="s">
        <v>84</v>
      </c>
      <c r="D71" s="180" t="s">
        <v>85</v>
      </c>
      <c r="E71" s="180" t="s">
        <v>13</v>
      </c>
      <c r="AS71" s="117"/>
      <c r="AT71" s="117"/>
      <c r="AU71" s="117"/>
      <c r="AV71" s="118"/>
      <c r="AW71" s="119"/>
      <c r="AX71" s="117"/>
      <c r="AY71" s="117"/>
      <c r="AZ71" s="117"/>
      <c r="BA71" s="78"/>
      <c r="BB71" s="78"/>
      <c r="BC71" s="78"/>
      <c r="BD71" s="78"/>
      <c r="BE71" s="78"/>
      <c r="BF71" s="175"/>
      <c r="BG71" s="117"/>
      <c r="BH71" s="117"/>
      <c r="BI71" s="117"/>
      <c r="BJ71" s="117"/>
      <c r="BK71" s="117"/>
      <c r="BL71" s="117"/>
      <c r="BM71" s="117"/>
      <c r="BN71" s="117"/>
      <c r="BO71" s="117"/>
      <c r="BP71" s="119"/>
      <c r="BQ71" s="117"/>
      <c r="BR71" s="117"/>
      <c r="BS71" s="117"/>
      <c r="BT71" s="117"/>
      <c r="BU71" s="117"/>
      <c r="BV71" s="117"/>
      <c r="BW71" s="117"/>
      <c r="BX71" s="117"/>
      <c r="BY71" s="117"/>
      <c r="BZ71" s="117"/>
      <c r="CA71" s="117"/>
      <c r="CB71" s="117"/>
      <c r="CC71" s="117"/>
    </row>
    <row r="72" spans="1:81" s="83" customFormat="1" ht="17.25" customHeight="1" x14ac:dyDescent="0.2">
      <c r="A72" s="181" t="s">
        <v>86</v>
      </c>
      <c r="B72" s="46"/>
      <c r="C72" s="46"/>
      <c r="D72" s="46"/>
      <c r="E72" s="46"/>
      <c r="AS72" s="117"/>
      <c r="AT72" s="117"/>
      <c r="AU72" s="117"/>
      <c r="AV72" s="118"/>
      <c r="AW72" s="119"/>
      <c r="AX72" s="117"/>
      <c r="AY72" s="117"/>
      <c r="AZ72" s="117"/>
      <c r="BA72" s="78"/>
      <c r="BB72" s="78"/>
      <c r="BC72" s="78"/>
      <c r="BD72" s="78"/>
      <c r="BE72" s="78"/>
      <c r="BF72" s="175"/>
      <c r="BG72" s="117"/>
      <c r="BH72" s="117"/>
      <c r="BI72" s="117"/>
      <c r="BJ72" s="117"/>
      <c r="BK72" s="117"/>
      <c r="BL72" s="117"/>
      <c r="BM72" s="117"/>
      <c r="BN72" s="117"/>
      <c r="BO72" s="117"/>
      <c r="BP72" s="119"/>
      <c r="BQ72" s="117"/>
      <c r="BR72" s="117"/>
      <c r="BS72" s="117"/>
      <c r="BT72" s="117"/>
      <c r="BU72" s="117"/>
      <c r="BV72" s="117"/>
      <c r="BW72" s="117"/>
      <c r="BX72" s="117"/>
      <c r="BY72" s="117"/>
      <c r="BZ72" s="117"/>
      <c r="CA72" s="117"/>
      <c r="CB72" s="117"/>
      <c r="CC72" s="117"/>
    </row>
    <row r="73" spans="1:81" s="83" customFormat="1" ht="15" customHeight="1" x14ac:dyDescent="0.2">
      <c r="A73" s="182" t="s">
        <v>87</v>
      </c>
      <c r="B73" s="37"/>
      <c r="C73" s="37"/>
      <c r="D73" s="37"/>
      <c r="E73" s="37"/>
      <c r="AS73" s="117"/>
      <c r="AT73" s="117"/>
      <c r="AU73" s="117"/>
      <c r="AV73" s="118"/>
      <c r="AW73" s="119"/>
      <c r="AX73" s="117"/>
      <c r="AY73" s="117"/>
      <c r="AZ73" s="117"/>
      <c r="BA73" s="78"/>
      <c r="BB73" s="78"/>
      <c r="BC73" s="78"/>
      <c r="BD73" s="78"/>
      <c r="BE73" s="78"/>
      <c r="BF73" s="175"/>
      <c r="BG73" s="117"/>
      <c r="BH73" s="117"/>
      <c r="BI73" s="117"/>
      <c r="BJ73" s="117"/>
      <c r="BK73" s="117"/>
      <c r="BL73" s="117"/>
      <c r="BM73" s="117"/>
      <c r="BN73" s="117"/>
      <c r="BO73" s="117"/>
      <c r="BP73" s="119"/>
      <c r="BQ73" s="117"/>
      <c r="BR73" s="117"/>
      <c r="BS73" s="117"/>
      <c r="BT73" s="117"/>
      <c r="BU73" s="117"/>
      <c r="BV73" s="117"/>
      <c r="BW73" s="117"/>
      <c r="BX73" s="117"/>
      <c r="BY73" s="117"/>
      <c r="BZ73" s="117"/>
      <c r="CA73" s="117"/>
      <c r="CB73" s="117"/>
      <c r="CC73" s="117"/>
    </row>
    <row r="74" spans="1:81" s="83" customFormat="1" ht="15" customHeight="1" x14ac:dyDescent="0.2">
      <c r="A74" s="182" t="s">
        <v>88</v>
      </c>
      <c r="B74" s="37"/>
      <c r="C74" s="37"/>
      <c r="D74" s="37"/>
      <c r="E74" s="37"/>
      <c r="AS74" s="117"/>
      <c r="AT74" s="117"/>
      <c r="AU74" s="117"/>
      <c r="AV74" s="118"/>
      <c r="AW74" s="119"/>
      <c r="AX74" s="117"/>
      <c r="AY74" s="117"/>
      <c r="AZ74" s="117"/>
      <c r="BA74" s="78"/>
      <c r="BB74" s="78"/>
      <c r="BC74" s="78"/>
      <c r="BD74" s="78"/>
      <c r="BE74" s="78"/>
      <c r="BF74" s="175"/>
      <c r="BG74" s="117"/>
      <c r="BH74" s="117"/>
      <c r="BI74" s="117"/>
      <c r="BJ74" s="117"/>
      <c r="BK74" s="117"/>
      <c r="BL74" s="117"/>
      <c r="BM74" s="117"/>
      <c r="BN74" s="117"/>
      <c r="BO74" s="117"/>
      <c r="BP74" s="119"/>
      <c r="BQ74" s="117"/>
      <c r="BR74" s="117"/>
      <c r="BS74" s="117"/>
      <c r="BT74" s="117"/>
      <c r="BU74" s="117"/>
      <c r="BV74" s="117"/>
      <c r="BW74" s="117"/>
      <c r="BX74" s="117"/>
      <c r="BY74" s="117"/>
      <c r="BZ74" s="117"/>
      <c r="CA74" s="117"/>
      <c r="CB74" s="117"/>
      <c r="CC74" s="117"/>
    </row>
    <row r="75" spans="1:81" s="83" customFormat="1" ht="14.25" x14ac:dyDescent="0.2">
      <c r="A75" s="182" t="s">
        <v>89</v>
      </c>
      <c r="B75" s="37"/>
      <c r="C75" s="37"/>
      <c r="D75" s="37"/>
      <c r="E75" s="37"/>
      <c r="AS75" s="117"/>
      <c r="AT75" s="117"/>
      <c r="AU75" s="117"/>
      <c r="AV75" s="118"/>
      <c r="AW75" s="119"/>
      <c r="AX75" s="117"/>
      <c r="AY75" s="117"/>
      <c r="AZ75" s="117"/>
      <c r="BA75" s="78"/>
      <c r="BB75" s="78"/>
      <c r="BC75" s="78"/>
      <c r="BD75" s="78"/>
      <c r="BE75" s="78"/>
      <c r="BF75" s="175"/>
      <c r="BG75" s="117"/>
      <c r="BH75" s="117"/>
      <c r="BI75" s="117"/>
      <c r="BJ75" s="117"/>
      <c r="BK75" s="117"/>
      <c r="BL75" s="117"/>
      <c r="BM75" s="117"/>
      <c r="BN75" s="117"/>
      <c r="BO75" s="117"/>
      <c r="BP75" s="119"/>
      <c r="BQ75" s="117"/>
      <c r="BR75" s="117"/>
      <c r="BS75" s="117"/>
      <c r="BT75" s="117"/>
      <c r="BU75" s="117"/>
      <c r="BV75" s="117"/>
      <c r="BW75" s="117"/>
      <c r="BX75" s="117"/>
      <c r="BY75" s="117"/>
      <c r="BZ75" s="117"/>
      <c r="CA75" s="117"/>
      <c r="CB75" s="117"/>
      <c r="CC75" s="117"/>
    </row>
    <row r="76" spans="1:81" s="83" customFormat="1" ht="15" customHeight="1" x14ac:dyDescent="0.2">
      <c r="A76" s="182" t="s">
        <v>90</v>
      </c>
      <c r="B76" s="37"/>
      <c r="C76" s="37"/>
      <c r="D76" s="37"/>
      <c r="E76" s="37"/>
      <c r="AS76" s="117"/>
      <c r="AT76" s="117"/>
      <c r="AU76" s="117"/>
      <c r="AV76" s="118"/>
      <c r="AW76" s="119"/>
      <c r="AX76" s="117"/>
      <c r="AY76" s="117"/>
      <c r="AZ76" s="117"/>
      <c r="BA76" s="78"/>
      <c r="BB76" s="78"/>
      <c r="BC76" s="78"/>
      <c r="BD76" s="78"/>
      <c r="BE76" s="78"/>
      <c r="BF76" s="175"/>
      <c r="BG76" s="117"/>
      <c r="BH76" s="117"/>
      <c r="BI76" s="117"/>
      <c r="BJ76" s="117"/>
      <c r="BK76" s="117"/>
      <c r="BL76" s="117"/>
      <c r="BM76" s="117"/>
      <c r="BN76" s="117"/>
      <c r="BO76" s="117"/>
      <c r="BP76" s="119"/>
      <c r="BQ76" s="117"/>
      <c r="BR76" s="117"/>
      <c r="BS76" s="117"/>
      <c r="BT76" s="117"/>
      <c r="BU76" s="117"/>
      <c r="BV76" s="117"/>
      <c r="BW76" s="117"/>
      <c r="BX76" s="117"/>
      <c r="BY76" s="117"/>
      <c r="BZ76" s="117"/>
      <c r="CA76" s="117"/>
      <c r="CB76" s="117"/>
      <c r="CC76" s="117"/>
    </row>
    <row r="77" spans="1:81" s="83" customFormat="1" ht="15" customHeight="1" x14ac:dyDescent="0.2">
      <c r="A77" s="182" t="s">
        <v>91</v>
      </c>
      <c r="B77" s="37"/>
      <c r="C77" s="37"/>
      <c r="D77" s="37"/>
      <c r="E77" s="37"/>
      <c r="AS77" s="117"/>
      <c r="AT77" s="117"/>
      <c r="AU77" s="117"/>
      <c r="AV77" s="118"/>
      <c r="AW77" s="119"/>
      <c r="AX77" s="117"/>
      <c r="AY77" s="117"/>
      <c r="AZ77" s="117"/>
      <c r="BA77" s="78"/>
      <c r="BB77" s="78"/>
      <c r="BC77" s="78"/>
      <c r="BD77" s="78"/>
      <c r="BE77" s="78"/>
      <c r="BF77" s="175"/>
      <c r="BG77" s="117"/>
      <c r="BH77" s="117"/>
      <c r="BI77" s="117"/>
      <c r="BJ77" s="117"/>
      <c r="BK77" s="117"/>
      <c r="BL77" s="117"/>
      <c r="BM77" s="117"/>
      <c r="BN77" s="117"/>
      <c r="BO77" s="117"/>
      <c r="BP77" s="119"/>
      <c r="BQ77" s="117"/>
      <c r="BR77" s="117"/>
      <c r="BS77" s="117"/>
      <c r="BT77" s="117"/>
      <c r="BU77" s="117"/>
      <c r="BV77" s="117"/>
      <c r="BW77" s="117"/>
      <c r="BX77" s="117"/>
      <c r="BY77" s="117"/>
      <c r="BZ77" s="117"/>
      <c r="CA77" s="117"/>
      <c r="CB77" s="117"/>
      <c r="CC77" s="117"/>
    </row>
    <row r="78" spans="1:81" s="83" customFormat="1" ht="15" customHeight="1" x14ac:dyDescent="0.2">
      <c r="A78" s="183" t="s">
        <v>92</v>
      </c>
      <c r="B78" s="37"/>
      <c r="C78" s="37"/>
      <c r="D78" s="37"/>
      <c r="E78" s="37"/>
      <c r="AS78" s="117"/>
      <c r="AT78" s="117"/>
      <c r="AU78" s="117"/>
      <c r="AV78" s="118"/>
      <c r="AW78" s="119"/>
      <c r="AX78" s="117"/>
      <c r="AY78" s="117"/>
      <c r="AZ78" s="117"/>
      <c r="BA78" s="78"/>
      <c r="BB78" s="78"/>
      <c r="BC78" s="78"/>
      <c r="BD78" s="78"/>
      <c r="BE78" s="78"/>
      <c r="BF78" s="175"/>
      <c r="BG78" s="117"/>
      <c r="BH78" s="117"/>
      <c r="BI78" s="117"/>
      <c r="BJ78" s="117"/>
      <c r="BK78" s="117"/>
      <c r="BL78" s="117"/>
      <c r="BM78" s="117"/>
      <c r="BN78" s="117"/>
      <c r="BO78" s="117"/>
      <c r="BP78" s="119"/>
      <c r="BQ78" s="117"/>
      <c r="BR78" s="117"/>
      <c r="BS78" s="117"/>
      <c r="BT78" s="117"/>
      <c r="BU78" s="117"/>
      <c r="BV78" s="117"/>
      <c r="BW78" s="117"/>
      <c r="BX78" s="117"/>
      <c r="BY78" s="117"/>
      <c r="BZ78" s="117"/>
      <c r="CA78" s="117"/>
      <c r="CB78" s="117"/>
      <c r="CC78" s="117"/>
    </row>
    <row r="79" spans="1:81" s="83" customFormat="1" ht="15" customHeight="1" x14ac:dyDescent="0.2">
      <c r="A79" s="182" t="s">
        <v>93</v>
      </c>
      <c r="B79" s="37"/>
      <c r="C79" s="37"/>
      <c r="D79" s="37"/>
      <c r="E79" s="37"/>
      <c r="AS79" s="117"/>
      <c r="AT79" s="117"/>
      <c r="AU79" s="117"/>
      <c r="AV79" s="118"/>
      <c r="AW79" s="119"/>
      <c r="AX79" s="117"/>
      <c r="AY79" s="117"/>
      <c r="AZ79" s="117"/>
      <c r="BA79" s="78"/>
      <c r="BB79" s="78"/>
      <c r="BC79" s="78"/>
      <c r="BD79" s="78"/>
      <c r="BE79" s="78"/>
      <c r="BF79" s="175"/>
      <c r="BG79" s="117"/>
      <c r="BH79" s="117"/>
      <c r="BI79" s="117"/>
      <c r="BJ79" s="117"/>
      <c r="BK79" s="117"/>
      <c r="BL79" s="117"/>
      <c r="BM79" s="117"/>
      <c r="BN79" s="117"/>
      <c r="BO79" s="117"/>
      <c r="BP79" s="119"/>
      <c r="BQ79" s="117"/>
      <c r="BR79" s="117"/>
      <c r="BS79" s="117"/>
      <c r="BT79" s="117"/>
      <c r="BU79" s="117"/>
      <c r="BV79" s="117"/>
      <c r="BW79" s="117"/>
      <c r="BX79" s="117"/>
      <c r="BY79" s="117"/>
      <c r="BZ79" s="117"/>
      <c r="CA79" s="117"/>
      <c r="CB79" s="117"/>
      <c r="CC79" s="117"/>
    </row>
    <row r="80" spans="1:81" s="83" customFormat="1" ht="15" customHeight="1" x14ac:dyDescent="0.2">
      <c r="A80" s="182" t="s">
        <v>94</v>
      </c>
      <c r="B80" s="37"/>
      <c r="C80" s="37"/>
      <c r="D80" s="37"/>
      <c r="E80" s="37"/>
      <c r="AS80" s="117"/>
      <c r="AT80" s="117"/>
      <c r="AU80" s="117"/>
      <c r="AV80" s="118"/>
      <c r="AW80" s="119"/>
      <c r="AX80" s="117"/>
      <c r="AY80" s="117"/>
      <c r="AZ80" s="117"/>
      <c r="BA80" s="78"/>
      <c r="BB80" s="78"/>
      <c r="BC80" s="78"/>
      <c r="BD80" s="78"/>
      <c r="BE80" s="78"/>
      <c r="BF80" s="175"/>
      <c r="BG80" s="117"/>
      <c r="BH80" s="117"/>
      <c r="BI80" s="117"/>
      <c r="BJ80" s="117"/>
      <c r="BK80" s="117"/>
      <c r="BL80" s="117"/>
      <c r="BM80" s="117"/>
      <c r="BN80" s="117"/>
      <c r="BO80" s="117"/>
      <c r="BP80" s="119"/>
      <c r="BQ80" s="117"/>
      <c r="BR80" s="117"/>
      <c r="BS80" s="117"/>
      <c r="BT80" s="117"/>
      <c r="BU80" s="117"/>
      <c r="BV80" s="117"/>
      <c r="BW80" s="117"/>
      <c r="BX80" s="117"/>
      <c r="BY80" s="117"/>
      <c r="BZ80" s="117"/>
      <c r="CA80" s="117"/>
      <c r="CB80" s="117"/>
      <c r="CC80" s="117"/>
    </row>
    <row r="81" spans="1:81" s="83" customFormat="1" ht="15" customHeight="1" x14ac:dyDescent="0.2">
      <c r="A81" s="182" t="s">
        <v>95</v>
      </c>
      <c r="B81" s="37"/>
      <c r="C81" s="37"/>
      <c r="D81" s="37"/>
      <c r="E81" s="37"/>
      <c r="AS81" s="117"/>
      <c r="AT81" s="117"/>
      <c r="AU81" s="117"/>
      <c r="AV81" s="118"/>
      <c r="AW81" s="119"/>
      <c r="AX81" s="117"/>
      <c r="AY81" s="117"/>
      <c r="AZ81" s="117"/>
      <c r="BA81" s="78"/>
      <c r="BB81" s="78"/>
      <c r="BC81" s="78"/>
      <c r="BD81" s="78"/>
      <c r="BE81" s="78"/>
      <c r="BF81" s="175"/>
      <c r="BG81" s="117"/>
      <c r="BH81" s="117"/>
      <c r="BI81" s="117"/>
      <c r="BJ81" s="117"/>
      <c r="BK81" s="117"/>
      <c r="BL81" s="117"/>
      <c r="BM81" s="117"/>
      <c r="BN81" s="117"/>
      <c r="BO81" s="117"/>
      <c r="BP81" s="119"/>
      <c r="BQ81" s="117"/>
      <c r="BR81" s="117"/>
      <c r="BS81" s="117"/>
      <c r="BT81" s="117"/>
      <c r="BU81" s="117"/>
      <c r="BV81" s="117"/>
      <c r="BW81" s="117"/>
      <c r="BX81" s="117"/>
      <c r="BY81" s="117"/>
      <c r="BZ81" s="117"/>
      <c r="CA81" s="117"/>
      <c r="CB81" s="117"/>
      <c r="CC81" s="117"/>
    </row>
    <row r="82" spans="1:81" s="83" customFormat="1" ht="15" customHeight="1" x14ac:dyDescent="0.2">
      <c r="A82" s="182" t="s">
        <v>96</v>
      </c>
      <c r="B82" s="37"/>
      <c r="C82" s="37"/>
      <c r="D82" s="37"/>
      <c r="E82" s="37"/>
      <c r="AS82" s="117"/>
      <c r="AT82" s="117"/>
      <c r="AU82" s="117"/>
      <c r="AV82" s="118"/>
      <c r="AW82" s="119"/>
      <c r="AX82" s="117"/>
      <c r="AY82" s="117"/>
      <c r="AZ82" s="117"/>
      <c r="BA82" s="78"/>
      <c r="BB82" s="78"/>
      <c r="BC82" s="78"/>
      <c r="BD82" s="78"/>
      <c r="BE82" s="78"/>
      <c r="BF82" s="175"/>
      <c r="BG82" s="117"/>
      <c r="BH82" s="117"/>
      <c r="BI82" s="117"/>
      <c r="BJ82" s="117"/>
      <c r="BK82" s="117"/>
      <c r="BL82" s="117"/>
      <c r="BM82" s="117"/>
      <c r="BN82" s="117"/>
      <c r="BO82" s="117"/>
      <c r="BP82" s="119"/>
      <c r="BQ82" s="117"/>
      <c r="BR82" s="117"/>
      <c r="BS82" s="117"/>
      <c r="BT82" s="117"/>
      <c r="BU82" s="117"/>
      <c r="BV82" s="117"/>
      <c r="BW82" s="117"/>
      <c r="BX82" s="117"/>
      <c r="BY82" s="117"/>
      <c r="BZ82" s="117"/>
      <c r="CA82" s="117"/>
      <c r="CB82" s="117"/>
      <c r="CC82" s="117"/>
    </row>
    <row r="83" spans="1:81" s="83" customFormat="1" ht="15" customHeight="1" x14ac:dyDescent="0.2">
      <c r="A83" s="184" t="s">
        <v>97</v>
      </c>
      <c r="B83" s="48"/>
      <c r="C83" s="48"/>
      <c r="D83" s="48"/>
      <c r="E83" s="48"/>
      <c r="AS83" s="117"/>
      <c r="AT83" s="117"/>
      <c r="AU83" s="117"/>
      <c r="AV83" s="118"/>
      <c r="AW83" s="119"/>
      <c r="AX83" s="117"/>
      <c r="AY83" s="117"/>
      <c r="AZ83" s="117"/>
      <c r="BA83" s="78"/>
      <c r="BB83" s="78"/>
      <c r="BC83" s="78"/>
      <c r="BD83" s="78"/>
      <c r="BE83" s="78"/>
      <c r="BF83" s="175"/>
      <c r="BG83" s="117"/>
      <c r="BH83" s="117"/>
      <c r="BI83" s="117"/>
      <c r="BJ83" s="117"/>
      <c r="BK83" s="117"/>
      <c r="BL83" s="117"/>
      <c r="BM83" s="117"/>
      <c r="BN83" s="117"/>
      <c r="BO83" s="117"/>
      <c r="BP83" s="119"/>
      <c r="BQ83" s="117"/>
      <c r="BR83" s="117"/>
      <c r="BS83" s="117"/>
      <c r="BT83" s="117"/>
      <c r="BU83" s="117"/>
      <c r="BV83" s="117"/>
      <c r="BW83" s="117"/>
      <c r="BX83" s="117"/>
      <c r="BY83" s="117"/>
      <c r="BZ83" s="117"/>
      <c r="CA83" s="117"/>
      <c r="CB83" s="117"/>
      <c r="CC83" s="117"/>
    </row>
    <row r="84" spans="1:81" s="83" customFormat="1" ht="15" customHeight="1" x14ac:dyDescent="0.2">
      <c r="A84" s="351" t="s">
        <v>1</v>
      </c>
      <c r="B84" s="164">
        <f>SUM(B72:B83)</f>
        <v>0</v>
      </c>
      <c r="C84" s="164">
        <f>SUM(C72:C83)</f>
        <v>0</v>
      </c>
      <c r="D84" s="164">
        <f>SUM(D72:D83)</f>
        <v>0</v>
      </c>
      <c r="E84" s="164">
        <f>SUM(E72:E83)</f>
        <v>0</v>
      </c>
      <c r="AS84" s="117"/>
      <c r="AT84" s="117"/>
      <c r="AU84" s="117"/>
      <c r="AV84" s="118"/>
      <c r="AW84" s="119"/>
      <c r="AX84" s="117"/>
      <c r="AY84" s="117"/>
      <c r="AZ84" s="117"/>
      <c r="BA84" s="78"/>
      <c r="BB84" s="78"/>
      <c r="BC84" s="78"/>
      <c r="BD84" s="78"/>
      <c r="BE84" s="78"/>
      <c r="BF84" s="175"/>
      <c r="BG84" s="117"/>
      <c r="BH84" s="117"/>
      <c r="BI84" s="117"/>
      <c r="BJ84" s="117"/>
      <c r="BK84" s="117"/>
      <c r="BL84" s="117"/>
      <c r="BM84" s="117"/>
      <c r="BN84" s="117"/>
      <c r="BO84" s="117"/>
      <c r="BP84" s="119"/>
      <c r="BQ84" s="117"/>
      <c r="BR84" s="117"/>
      <c r="BS84" s="117"/>
      <c r="BT84" s="117"/>
      <c r="BU84" s="117"/>
      <c r="BV84" s="117"/>
      <c r="BW84" s="117"/>
      <c r="BX84" s="117"/>
      <c r="BY84" s="117"/>
      <c r="BZ84" s="117"/>
      <c r="CA84" s="117"/>
      <c r="CB84" s="117"/>
      <c r="CC84" s="117"/>
    </row>
    <row r="85" spans="1:81" s="76" customFormat="1" ht="30" customHeight="1" x14ac:dyDescent="0.2">
      <c r="A85" s="176" t="s">
        <v>98</v>
      </c>
      <c r="B85" s="186"/>
      <c r="C85" s="186"/>
      <c r="D85" s="75"/>
      <c r="E85" s="75"/>
      <c r="F85" s="75"/>
      <c r="G85" s="75"/>
      <c r="H85" s="75"/>
      <c r="I85" s="75"/>
      <c r="J85" s="75"/>
      <c r="K85" s="75"/>
      <c r="L85" s="75"/>
      <c r="M85" s="75"/>
      <c r="N85" s="75"/>
      <c r="AS85" s="78"/>
      <c r="AT85" s="78"/>
      <c r="AU85" s="78"/>
      <c r="AV85" s="79"/>
      <c r="AW85" s="80"/>
      <c r="AX85" s="78"/>
      <c r="AY85" s="78"/>
      <c r="AZ85" s="78"/>
      <c r="BA85" s="78"/>
      <c r="BB85" s="78"/>
      <c r="BC85" s="78"/>
      <c r="BD85" s="78"/>
      <c r="BE85" s="78"/>
      <c r="BF85" s="175"/>
      <c r="BG85" s="78"/>
      <c r="BH85" s="78"/>
      <c r="BI85" s="78"/>
      <c r="BJ85" s="78"/>
      <c r="BK85" s="78"/>
      <c r="BL85" s="78"/>
      <c r="BM85" s="78"/>
      <c r="BN85" s="78"/>
      <c r="BO85" s="78"/>
      <c r="BP85" s="80"/>
      <c r="BQ85" s="78"/>
      <c r="BR85" s="78"/>
      <c r="BS85" s="78"/>
      <c r="BT85" s="78"/>
      <c r="BU85" s="78"/>
      <c r="BV85" s="78"/>
      <c r="BW85" s="78"/>
      <c r="BX85" s="78"/>
      <c r="BY85" s="78"/>
      <c r="BZ85" s="78"/>
      <c r="CA85" s="78"/>
      <c r="CB85" s="78"/>
      <c r="CC85" s="78"/>
    </row>
    <row r="86" spans="1:81" s="76" customFormat="1" ht="33.75" customHeight="1" x14ac:dyDescent="0.3">
      <c r="A86" s="187" t="s">
        <v>71</v>
      </c>
      <c r="B86" s="180" t="s">
        <v>83</v>
      </c>
      <c r="C86" s="180" t="s">
        <v>84</v>
      </c>
      <c r="D86" s="180" t="s">
        <v>85</v>
      </c>
      <c r="E86" s="180" t="s">
        <v>13</v>
      </c>
      <c r="F86" s="188"/>
      <c r="G86" s="188"/>
      <c r="H86" s="75"/>
      <c r="I86" s="75"/>
      <c r="J86" s="75"/>
      <c r="K86" s="75"/>
      <c r="L86" s="75"/>
      <c r="M86" s="75"/>
      <c r="N86" s="75"/>
      <c r="AS86" s="78"/>
      <c r="AT86" s="78"/>
      <c r="AU86" s="78"/>
      <c r="AV86" s="79"/>
      <c r="AW86" s="80"/>
      <c r="AX86" s="78"/>
      <c r="AY86" s="78"/>
      <c r="AZ86" s="78"/>
      <c r="BA86" s="78"/>
      <c r="BB86" s="78"/>
      <c r="BC86" s="78"/>
      <c r="BD86" s="78"/>
      <c r="BE86" s="78"/>
      <c r="BF86" s="175"/>
      <c r="BG86" s="78"/>
      <c r="BH86" s="78"/>
      <c r="BI86" s="78"/>
      <c r="BJ86" s="78"/>
      <c r="BK86" s="78"/>
      <c r="BL86" s="78"/>
      <c r="BM86" s="78"/>
      <c r="BN86" s="78"/>
      <c r="BO86" s="78"/>
      <c r="BP86" s="80"/>
      <c r="BQ86" s="78"/>
      <c r="BR86" s="78"/>
      <c r="BS86" s="78"/>
      <c r="BT86" s="78"/>
      <c r="BU86" s="78"/>
      <c r="BV86" s="78"/>
      <c r="BW86" s="78"/>
      <c r="BX86" s="78"/>
      <c r="BY86" s="78"/>
      <c r="BZ86" s="78"/>
      <c r="CA86" s="78"/>
      <c r="CB86" s="78"/>
      <c r="CC86" s="78"/>
    </row>
    <row r="87" spans="1:81" s="76" customFormat="1" ht="15" customHeight="1" x14ac:dyDescent="0.2">
      <c r="A87" s="189" t="s">
        <v>75</v>
      </c>
      <c r="B87" s="49"/>
      <c r="C87" s="49"/>
      <c r="D87" s="49"/>
      <c r="E87" s="49"/>
      <c r="F87" s="75"/>
      <c r="G87" s="75"/>
      <c r="H87" s="75"/>
      <c r="I87" s="75"/>
      <c r="J87" s="75"/>
      <c r="K87" s="75"/>
      <c r="L87" s="75"/>
      <c r="M87" s="75"/>
      <c r="N87" s="75"/>
      <c r="AS87" s="78"/>
      <c r="AT87" s="78"/>
      <c r="AU87" s="78"/>
      <c r="AV87" s="79"/>
      <c r="AW87" s="80"/>
      <c r="AX87" s="78"/>
      <c r="AY87" s="78"/>
      <c r="AZ87" s="78"/>
      <c r="BA87" s="78"/>
      <c r="BB87" s="78"/>
      <c r="BC87" s="78"/>
      <c r="BD87" s="78"/>
      <c r="BE87" s="78"/>
      <c r="BF87" s="175"/>
      <c r="BG87" s="78"/>
      <c r="BH87" s="78"/>
      <c r="BI87" s="78"/>
      <c r="BJ87" s="78"/>
      <c r="BK87" s="78"/>
      <c r="BL87" s="78"/>
      <c r="BM87" s="78"/>
      <c r="BN87" s="78"/>
      <c r="BO87" s="78"/>
      <c r="BP87" s="80"/>
      <c r="BQ87" s="78"/>
      <c r="BR87" s="78"/>
      <c r="BS87" s="78"/>
      <c r="BT87" s="78"/>
      <c r="BU87" s="78"/>
      <c r="BV87" s="78"/>
      <c r="BW87" s="78"/>
      <c r="BX87" s="78"/>
      <c r="BY87" s="78"/>
      <c r="BZ87" s="78"/>
      <c r="CA87" s="78"/>
      <c r="CB87" s="78"/>
      <c r="CC87" s="78"/>
    </row>
    <row r="88" spans="1:81" s="76" customFormat="1" ht="15" customHeight="1" x14ac:dyDescent="0.2">
      <c r="A88" s="190" t="s">
        <v>76</v>
      </c>
      <c r="B88" s="49"/>
      <c r="C88" s="49"/>
      <c r="D88" s="49"/>
      <c r="E88" s="49"/>
      <c r="F88" s="75"/>
      <c r="G88" s="75"/>
      <c r="H88" s="75"/>
      <c r="I88" s="75"/>
      <c r="J88" s="75"/>
      <c r="K88" s="75"/>
      <c r="L88" s="75"/>
      <c r="M88" s="75"/>
      <c r="N88" s="75"/>
      <c r="AS88" s="78"/>
      <c r="AT88" s="78"/>
      <c r="AU88" s="78"/>
      <c r="AV88" s="79"/>
      <c r="AW88" s="80"/>
      <c r="AX88" s="78"/>
      <c r="AY88" s="78"/>
      <c r="AZ88" s="78"/>
      <c r="BA88" s="78"/>
      <c r="BB88" s="78"/>
      <c r="BC88" s="78"/>
      <c r="BD88" s="78"/>
      <c r="BE88" s="78"/>
      <c r="BF88" s="175"/>
      <c r="BG88" s="78"/>
      <c r="BH88" s="78"/>
      <c r="BI88" s="78"/>
      <c r="BJ88" s="78"/>
      <c r="BK88" s="78"/>
      <c r="BL88" s="78"/>
      <c r="BM88" s="78"/>
      <c r="BN88" s="78"/>
      <c r="BO88" s="78"/>
      <c r="BP88" s="80"/>
      <c r="BQ88" s="78"/>
      <c r="BR88" s="78"/>
      <c r="BS88" s="78"/>
      <c r="BT88" s="78"/>
      <c r="BU88" s="78"/>
      <c r="BV88" s="78"/>
      <c r="BW88" s="78"/>
      <c r="BX88" s="78"/>
      <c r="BY88" s="78"/>
      <c r="BZ88" s="78"/>
      <c r="CA88" s="78"/>
      <c r="CB88" s="78"/>
      <c r="CC88" s="78"/>
    </row>
    <row r="89" spans="1:81" s="76" customFormat="1" ht="15" customHeight="1" x14ac:dyDescent="0.2">
      <c r="A89" s="190" t="s">
        <v>77</v>
      </c>
      <c r="B89" s="49"/>
      <c r="C89" s="49"/>
      <c r="D89" s="49"/>
      <c r="E89" s="49"/>
      <c r="F89" s="75"/>
      <c r="G89" s="75"/>
      <c r="H89" s="75"/>
      <c r="I89" s="75"/>
      <c r="J89" s="75"/>
      <c r="K89" s="75"/>
      <c r="L89" s="75"/>
      <c r="M89" s="75"/>
      <c r="N89" s="75"/>
      <c r="AS89" s="78"/>
      <c r="AT89" s="78"/>
      <c r="AU89" s="78"/>
      <c r="AV89" s="79"/>
      <c r="AW89" s="80"/>
      <c r="AX89" s="78"/>
      <c r="AY89" s="78"/>
      <c r="AZ89" s="78"/>
      <c r="BA89" s="78"/>
      <c r="BB89" s="78"/>
      <c r="BC89" s="78"/>
      <c r="BD89" s="78"/>
      <c r="BE89" s="78"/>
      <c r="BF89" s="175"/>
      <c r="BG89" s="78"/>
      <c r="BH89" s="78"/>
      <c r="BI89" s="78"/>
      <c r="BJ89" s="78"/>
      <c r="BK89" s="78"/>
      <c r="BL89" s="78"/>
      <c r="BM89" s="78"/>
      <c r="BN89" s="78"/>
      <c r="BO89" s="78"/>
      <c r="BP89" s="80"/>
      <c r="BQ89" s="78"/>
      <c r="BR89" s="78"/>
      <c r="BS89" s="78"/>
      <c r="BT89" s="78"/>
      <c r="BU89" s="78"/>
      <c r="BV89" s="78"/>
      <c r="BW89" s="78"/>
      <c r="BX89" s="78"/>
      <c r="BY89" s="78"/>
      <c r="BZ89" s="78"/>
      <c r="CA89" s="78"/>
      <c r="CB89" s="78"/>
      <c r="CC89" s="78"/>
    </row>
    <row r="90" spans="1:81" s="76" customFormat="1" ht="15" customHeight="1" x14ac:dyDescent="0.2">
      <c r="A90" s="190" t="s">
        <v>78</v>
      </c>
      <c r="B90" s="49"/>
      <c r="C90" s="49"/>
      <c r="D90" s="49"/>
      <c r="E90" s="49"/>
      <c r="F90" s="75"/>
      <c r="G90" s="75"/>
      <c r="H90" s="75"/>
      <c r="I90" s="75"/>
      <c r="J90" s="75"/>
      <c r="K90" s="75"/>
      <c r="L90" s="75"/>
      <c r="M90" s="75"/>
      <c r="N90" s="75"/>
      <c r="AS90" s="78"/>
      <c r="AT90" s="78"/>
      <c r="AU90" s="78"/>
      <c r="AV90" s="79"/>
      <c r="AW90" s="80"/>
      <c r="AX90" s="78"/>
      <c r="AY90" s="78"/>
      <c r="AZ90" s="78"/>
      <c r="BA90" s="78"/>
      <c r="BB90" s="78"/>
      <c r="BC90" s="78"/>
      <c r="BD90" s="78"/>
      <c r="BE90" s="78"/>
      <c r="BF90" s="175"/>
      <c r="BG90" s="78"/>
      <c r="BH90" s="78"/>
      <c r="BI90" s="78"/>
      <c r="BJ90" s="78"/>
      <c r="BK90" s="78"/>
      <c r="BL90" s="78"/>
      <c r="BM90" s="78"/>
      <c r="BN90" s="78"/>
      <c r="BO90" s="78"/>
      <c r="BP90" s="80"/>
      <c r="BQ90" s="78"/>
      <c r="BR90" s="78"/>
      <c r="BS90" s="78"/>
      <c r="BT90" s="78"/>
      <c r="BU90" s="78"/>
      <c r="BV90" s="78"/>
      <c r="BW90" s="78"/>
      <c r="BX90" s="78"/>
      <c r="BY90" s="78"/>
      <c r="BZ90" s="78"/>
      <c r="CA90" s="78"/>
      <c r="CB90" s="78"/>
      <c r="CC90" s="78"/>
    </row>
    <row r="91" spans="1:81" s="76" customFormat="1" ht="15" customHeight="1" x14ac:dyDescent="0.2">
      <c r="A91" s="191" t="s">
        <v>99</v>
      </c>
      <c r="B91" s="50"/>
      <c r="C91" s="50"/>
      <c r="D91" s="50"/>
      <c r="E91" s="50"/>
      <c r="F91" s="75"/>
      <c r="G91" s="75"/>
      <c r="H91" s="75"/>
      <c r="I91" s="75"/>
      <c r="J91" s="75"/>
      <c r="K91" s="75"/>
      <c r="L91" s="75"/>
      <c r="M91" s="75"/>
      <c r="N91" s="75"/>
      <c r="AS91" s="78"/>
      <c r="AT91" s="78"/>
      <c r="AU91" s="78"/>
      <c r="AV91" s="79"/>
      <c r="AW91" s="80"/>
      <c r="AX91" s="78"/>
      <c r="AY91" s="78"/>
      <c r="AZ91" s="78"/>
      <c r="BA91" s="78"/>
      <c r="BB91" s="78"/>
      <c r="BC91" s="78"/>
      <c r="BD91" s="78"/>
      <c r="BE91" s="78"/>
      <c r="BF91" s="175"/>
      <c r="BG91" s="78"/>
      <c r="BH91" s="78"/>
      <c r="BI91" s="78"/>
      <c r="BJ91" s="78"/>
      <c r="BK91" s="78"/>
      <c r="BL91" s="78"/>
      <c r="BM91" s="78"/>
      <c r="BN91" s="78"/>
      <c r="BO91" s="78"/>
      <c r="BP91" s="80"/>
      <c r="BQ91" s="78"/>
      <c r="BR91" s="78"/>
      <c r="BS91" s="78"/>
      <c r="BT91" s="78"/>
      <c r="BU91" s="78"/>
      <c r="BV91" s="78"/>
      <c r="BW91" s="78"/>
      <c r="BX91" s="78"/>
      <c r="BY91" s="78"/>
      <c r="BZ91" s="78"/>
      <c r="CA91" s="78"/>
      <c r="CB91" s="78"/>
      <c r="CC91" s="78"/>
    </row>
    <row r="92" spans="1:81" s="76" customFormat="1" ht="15" customHeight="1" x14ac:dyDescent="0.2">
      <c r="A92" s="163" t="s">
        <v>1</v>
      </c>
      <c r="B92" s="164">
        <f>+SUM(B87:B91)</f>
        <v>0</v>
      </c>
      <c r="C92" s="164">
        <f>+SUM(C87:C91)</f>
        <v>0</v>
      </c>
      <c r="D92" s="164">
        <f>+SUM(D87:D91)</f>
        <v>0</v>
      </c>
      <c r="E92" s="164">
        <f>+SUM(E87:E91)</f>
        <v>0</v>
      </c>
      <c r="F92" s="75"/>
      <c r="G92" s="75"/>
      <c r="H92" s="75"/>
      <c r="I92" s="75"/>
      <c r="J92" s="75"/>
      <c r="K92" s="75"/>
      <c r="L92" s="75"/>
      <c r="M92" s="75"/>
      <c r="N92" s="75"/>
      <c r="AS92" s="78"/>
      <c r="AT92" s="78"/>
      <c r="AU92" s="78"/>
      <c r="AV92" s="79"/>
      <c r="AW92" s="80"/>
      <c r="AX92" s="78"/>
      <c r="AY92" s="78"/>
      <c r="AZ92" s="78"/>
      <c r="BA92" s="78"/>
      <c r="BB92" s="78"/>
      <c r="BC92" s="78"/>
      <c r="BD92" s="78"/>
      <c r="BE92" s="78"/>
      <c r="BF92" s="175"/>
      <c r="BG92" s="78"/>
      <c r="BH92" s="78"/>
      <c r="BI92" s="78"/>
      <c r="BJ92" s="78"/>
      <c r="BK92" s="78"/>
      <c r="BL92" s="78"/>
      <c r="BM92" s="78"/>
      <c r="BN92" s="78"/>
      <c r="BO92" s="78"/>
      <c r="BP92" s="80"/>
      <c r="BQ92" s="78"/>
      <c r="BR92" s="78"/>
      <c r="BS92" s="78"/>
      <c r="BT92" s="78"/>
      <c r="BU92" s="78"/>
      <c r="BV92" s="78"/>
      <c r="BW92" s="78"/>
      <c r="BX92" s="78"/>
      <c r="BY92" s="78"/>
      <c r="BZ92" s="78"/>
      <c r="CA92" s="78"/>
      <c r="CB92" s="78"/>
      <c r="CC92" s="78"/>
    </row>
    <row r="93" spans="1:81" s="76" customFormat="1" ht="30" customHeight="1" x14ac:dyDescent="0.2">
      <c r="A93" s="176" t="s">
        <v>100</v>
      </c>
      <c r="B93" s="192"/>
      <c r="C93" s="193"/>
      <c r="D93" s="75"/>
      <c r="E93" s="75"/>
      <c r="F93" s="75"/>
      <c r="G93" s="75"/>
      <c r="H93" s="75"/>
      <c r="I93" s="75"/>
      <c r="J93" s="75"/>
      <c r="K93" s="75"/>
      <c r="L93" s="75"/>
      <c r="M93" s="75"/>
      <c r="N93" s="75"/>
      <c r="AS93" s="78"/>
      <c r="AT93" s="78"/>
      <c r="AU93" s="78"/>
      <c r="AV93" s="79"/>
      <c r="AW93" s="80"/>
      <c r="AX93" s="78"/>
      <c r="AY93" s="78"/>
      <c r="AZ93" s="78"/>
      <c r="BA93" s="78"/>
      <c r="BB93" s="78"/>
      <c r="BC93" s="78"/>
      <c r="BD93" s="78"/>
      <c r="BE93" s="78"/>
      <c r="BF93" s="175"/>
      <c r="BG93" s="78"/>
      <c r="BH93" s="78"/>
      <c r="BI93" s="78"/>
      <c r="BJ93" s="78"/>
      <c r="BK93" s="78"/>
      <c r="BL93" s="78"/>
      <c r="BM93" s="78"/>
      <c r="BN93" s="78"/>
      <c r="BO93" s="78"/>
      <c r="BP93" s="80"/>
      <c r="BQ93" s="78"/>
      <c r="BR93" s="78"/>
      <c r="BS93" s="78"/>
      <c r="BT93" s="78"/>
      <c r="BU93" s="78"/>
      <c r="BV93" s="78"/>
      <c r="BW93" s="78"/>
      <c r="BX93" s="78"/>
      <c r="BY93" s="78"/>
      <c r="BZ93" s="78"/>
      <c r="CA93" s="78"/>
      <c r="CB93" s="78"/>
      <c r="CC93" s="78"/>
    </row>
    <row r="94" spans="1:81" s="76" customFormat="1" ht="51" customHeight="1" x14ac:dyDescent="0.2">
      <c r="A94" s="187" t="s">
        <v>71</v>
      </c>
      <c r="B94" s="180" t="s">
        <v>83</v>
      </c>
      <c r="C94" s="180" t="s">
        <v>84</v>
      </c>
      <c r="D94" s="180" t="s">
        <v>85</v>
      </c>
      <c r="E94" s="180" t="s">
        <v>13</v>
      </c>
      <c r="F94" s="75"/>
      <c r="G94" s="75"/>
      <c r="H94" s="75"/>
      <c r="I94" s="75"/>
      <c r="J94" s="75"/>
      <c r="K94" s="75"/>
      <c r="L94" s="75"/>
      <c r="M94" s="75"/>
      <c r="N94" s="75"/>
      <c r="AS94" s="78"/>
      <c r="AT94" s="78"/>
      <c r="AU94" s="78"/>
      <c r="AV94" s="79"/>
      <c r="AW94" s="80"/>
      <c r="AX94" s="78"/>
      <c r="AY94" s="78"/>
      <c r="AZ94" s="78"/>
      <c r="BA94" s="78"/>
      <c r="BB94" s="78"/>
      <c r="BC94" s="78"/>
      <c r="BD94" s="78"/>
      <c r="BE94" s="78"/>
      <c r="BF94" s="175"/>
      <c r="BG94" s="78"/>
      <c r="BH94" s="78"/>
      <c r="BI94" s="78"/>
      <c r="BJ94" s="78"/>
      <c r="BK94" s="78"/>
      <c r="BL94" s="78"/>
      <c r="BM94" s="78"/>
      <c r="BN94" s="78"/>
      <c r="BO94" s="78"/>
      <c r="BP94" s="80"/>
      <c r="BQ94" s="78"/>
      <c r="BR94" s="78"/>
      <c r="BS94" s="78"/>
      <c r="BT94" s="78"/>
      <c r="BU94" s="78"/>
      <c r="BV94" s="78"/>
      <c r="BW94" s="78"/>
      <c r="BX94" s="78"/>
      <c r="BY94" s="78"/>
      <c r="BZ94" s="78"/>
      <c r="CA94" s="78"/>
      <c r="CB94" s="78"/>
      <c r="CC94" s="78"/>
    </row>
    <row r="95" spans="1:81" s="76" customFormat="1" ht="15" customHeight="1" x14ac:dyDescent="0.2">
      <c r="A95" s="189" t="s">
        <v>75</v>
      </c>
      <c r="B95" s="49"/>
      <c r="C95" s="49"/>
      <c r="D95" s="49"/>
      <c r="E95" s="49"/>
      <c r="F95" s="75"/>
      <c r="G95" s="75"/>
      <c r="H95" s="75"/>
      <c r="I95" s="75"/>
      <c r="J95" s="75"/>
      <c r="K95" s="75"/>
      <c r="L95" s="75"/>
      <c r="M95" s="75"/>
      <c r="N95" s="75"/>
      <c r="AS95" s="78"/>
      <c r="AT95" s="78"/>
      <c r="AU95" s="78"/>
      <c r="AV95" s="79"/>
      <c r="AW95" s="80"/>
      <c r="AX95" s="78"/>
      <c r="AY95" s="78"/>
      <c r="AZ95" s="78"/>
      <c r="BA95" s="78"/>
      <c r="BB95" s="78"/>
      <c r="BC95" s="78"/>
      <c r="BD95" s="78"/>
      <c r="BE95" s="78"/>
      <c r="BF95" s="175"/>
      <c r="BG95" s="78"/>
      <c r="BH95" s="78"/>
      <c r="BI95" s="78"/>
      <c r="BJ95" s="78"/>
      <c r="BK95" s="78"/>
      <c r="BL95" s="78"/>
      <c r="BM95" s="78"/>
      <c r="BN95" s="78"/>
      <c r="BO95" s="78"/>
      <c r="BP95" s="80"/>
      <c r="BQ95" s="78"/>
      <c r="BR95" s="78"/>
      <c r="BS95" s="78"/>
      <c r="BT95" s="78"/>
      <c r="BU95" s="78"/>
      <c r="BV95" s="78"/>
      <c r="BW95" s="78"/>
      <c r="BX95" s="78"/>
      <c r="BY95" s="78"/>
      <c r="BZ95" s="78"/>
      <c r="CA95" s="78"/>
      <c r="CB95" s="78"/>
      <c r="CC95" s="78"/>
    </row>
    <row r="96" spans="1:81" s="76" customFormat="1" ht="15" customHeight="1" x14ac:dyDescent="0.2">
      <c r="A96" s="190" t="s">
        <v>76</v>
      </c>
      <c r="B96" s="49"/>
      <c r="C96" s="49"/>
      <c r="D96" s="49"/>
      <c r="E96" s="49"/>
      <c r="F96" s="75"/>
      <c r="G96" s="75"/>
      <c r="H96" s="75"/>
      <c r="I96" s="75"/>
      <c r="J96" s="75"/>
      <c r="K96" s="75"/>
      <c r="L96" s="75"/>
      <c r="M96" s="75"/>
      <c r="N96" s="75"/>
      <c r="AS96" s="78"/>
      <c r="AT96" s="78"/>
      <c r="AU96" s="78"/>
      <c r="AV96" s="79"/>
      <c r="AW96" s="80"/>
      <c r="AX96" s="78"/>
      <c r="AY96" s="78"/>
      <c r="AZ96" s="78"/>
      <c r="BA96" s="78"/>
      <c r="BB96" s="78"/>
      <c r="BC96" s="78"/>
      <c r="BD96" s="78"/>
      <c r="BE96" s="78"/>
      <c r="BF96" s="175"/>
      <c r="BG96" s="78"/>
      <c r="BH96" s="78"/>
      <c r="BI96" s="78"/>
      <c r="BJ96" s="78"/>
      <c r="BK96" s="78"/>
      <c r="BL96" s="78"/>
      <c r="BM96" s="78"/>
      <c r="BN96" s="78"/>
      <c r="BO96" s="78"/>
      <c r="BP96" s="80"/>
      <c r="BQ96" s="78"/>
      <c r="BR96" s="78"/>
      <c r="BS96" s="78"/>
      <c r="BT96" s="78"/>
      <c r="BU96" s="78"/>
      <c r="BV96" s="78"/>
      <c r="BW96" s="78"/>
      <c r="BX96" s="78"/>
      <c r="BY96" s="78"/>
      <c r="BZ96" s="78"/>
      <c r="CA96" s="78"/>
      <c r="CB96" s="78"/>
      <c r="CC96" s="78"/>
    </row>
    <row r="97" spans="1:81" s="76" customFormat="1" ht="15" customHeight="1" x14ac:dyDescent="0.2">
      <c r="A97" s="190" t="s">
        <v>77</v>
      </c>
      <c r="B97" s="49"/>
      <c r="C97" s="49"/>
      <c r="D97" s="49"/>
      <c r="E97" s="49"/>
      <c r="F97" s="75"/>
      <c r="G97" s="75"/>
      <c r="H97" s="75"/>
      <c r="I97" s="75"/>
      <c r="J97" s="75"/>
      <c r="K97" s="75"/>
      <c r="L97" s="75"/>
      <c r="M97" s="75"/>
      <c r="N97" s="75"/>
      <c r="AS97" s="78"/>
      <c r="AT97" s="78"/>
      <c r="AU97" s="78"/>
      <c r="AV97" s="79"/>
      <c r="AW97" s="80"/>
      <c r="AX97" s="78"/>
      <c r="AY97" s="78"/>
      <c r="AZ97" s="78"/>
      <c r="BA97" s="78"/>
      <c r="BB97" s="78"/>
      <c r="BC97" s="78"/>
      <c r="BD97" s="78"/>
      <c r="BE97" s="78"/>
      <c r="BF97" s="78"/>
      <c r="BG97" s="78"/>
      <c r="BH97" s="78"/>
      <c r="BI97" s="78"/>
      <c r="BJ97" s="78"/>
      <c r="BK97" s="78"/>
      <c r="BL97" s="78"/>
      <c r="BM97" s="78"/>
      <c r="BN97" s="78"/>
      <c r="BO97" s="78"/>
      <c r="BP97" s="80"/>
      <c r="BQ97" s="78"/>
      <c r="BR97" s="78"/>
      <c r="BS97" s="78"/>
      <c r="BT97" s="78"/>
      <c r="BU97" s="78"/>
      <c r="BV97" s="78"/>
      <c r="BW97" s="78"/>
      <c r="BX97" s="78"/>
      <c r="BY97" s="78"/>
      <c r="BZ97" s="78"/>
      <c r="CA97" s="78"/>
      <c r="CB97" s="78"/>
      <c r="CC97" s="78"/>
    </row>
    <row r="98" spans="1:81" s="76" customFormat="1" ht="15" customHeight="1" x14ac:dyDescent="0.2">
      <c r="A98" s="190" t="s">
        <v>78</v>
      </c>
      <c r="B98" s="49"/>
      <c r="C98" s="49"/>
      <c r="D98" s="49"/>
      <c r="E98" s="49"/>
      <c r="F98" s="75"/>
      <c r="G98" s="75"/>
      <c r="H98" s="75"/>
      <c r="I98" s="75"/>
      <c r="J98" s="75"/>
      <c r="K98" s="75"/>
      <c r="L98" s="75"/>
      <c r="M98" s="75"/>
      <c r="N98" s="75"/>
      <c r="AS98" s="78"/>
      <c r="AT98" s="78"/>
      <c r="AU98" s="78"/>
      <c r="AV98" s="79"/>
      <c r="AW98" s="80"/>
      <c r="AX98" s="78"/>
      <c r="AY98" s="78"/>
      <c r="AZ98" s="78"/>
      <c r="BA98" s="79"/>
      <c r="BB98" s="79"/>
      <c r="BC98" s="79"/>
      <c r="BD98" s="79"/>
      <c r="BE98" s="79"/>
      <c r="BF98" s="79"/>
      <c r="BG98" s="78"/>
      <c r="BH98" s="78"/>
      <c r="BI98" s="78"/>
      <c r="BJ98" s="78"/>
      <c r="BK98" s="78"/>
      <c r="BL98" s="78"/>
      <c r="BM98" s="78"/>
      <c r="BN98" s="78"/>
      <c r="BO98" s="78"/>
      <c r="BP98" s="80"/>
      <c r="BQ98" s="78"/>
      <c r="BR98" s="78"/>
      <c r="BS98" s="78"/>
      <c r="BT98" s="78"/>
      <c r="BU98" s="78"/>
      <c r="BV98" s="78"/>
      <c r="BW98" s="78"/>
      <c r="BX98" s="78"/>
      <c r="BY98" s="78"/>
      <c r="BZ98" s="78"/>
      <c r="CA98" s="78"/>
      <c r="CB98" s="78"/>
      <c r="CC98" s="78"/>
    </row>
    <row r="99" spans="1:81" s="76" customFormat="1" ht="15" customHeight="1" x14ac:dyDescent="0.2">
      <c r="A99" s="191" t="s">
        <v>99</v>
      </c>
      <c r="B99" s="50"/>
      <c r="C99" s="50"/>
      <c r="D99" s="50"/>
      <c r="E99" s="50"/>
      <c r="F99" s="75"/>
      <c r="G99" s="75"/>
      <c r="H99" s="75"/>
      <c r="I99" s="75"/>
      <c r="J99" s="75"/>
      <c r="K99" s="75"/>
      <c r="L99" s="75"/>
      <c r="M99" s="75"/>
      <c r="N99" s="75"/>
      <c r="AS99" s="78"/>
      <c r="AT99" s="78"/>
      <c r="AU99" s="78"/>
      <c r="AV99" s="79"/>
      <c r="AW99" s="80"/>
      <c r="AX99" s="78"/>
      <c r="AY99" s="78"/>
      <c r="AZ99" s="78"/>
      <c r="BA99" s="79"/>
      <c r="BB99" s="79"/>
      <c r="BC99" s="79"/>
      <c r="BD99" s="79"/>
      <c r="BE99" s="79"/>
      <c r="BF99" s="79"/>
      <c r="BG99" s="78"/>
      <c r="BH99" s="78"/>
      <c r="BI99" s="78"/>
      <c r="BJ99" s="78"/>
      <c r="BK99" s="78"/>
      <c r="BL99" s="78"/>
      <c r="BM99" s="78"/>
      <c r="BN99" s="78"/>
      <c r="BO99" s="78"/>
      <c r="BP99" s="80"/>
      <c r="BQ99" s="78"/>
      <c r="BR99" s="78"/>
      <c r="BS99" s="78"/>
      <c r="BT99" s="78"/>
      <c r="BU99" s="78"/>
      <c r="BV99" s="78"/>
      <c r="BW99" s="78"/>
      <c r="BX99" s="78"/>
      <c r="BY99" s="78"/>
      <c r="BZ99" s="78"/>
      <c r="CA99" s="78"/>
      <c r="CB99" s="78"/>
      <c r="CC99" s="78"/>
    </row>
    <row r="100" spans="1:81" s="76" customFormat="1" ht="15" customHeight="1" x14ac:dyDescent="0.2">
      <c r="A100" s="163" t="s">
        <v>1</v>
      </c>
      <c r="B100" s="164">
        <f>+SUM(B95:B99)</f>
        <v>0</v>
      </c>
      <c r="C100" s="164">
        <f>+SUM(C95:C99)</f>
        <v>0</v>
      </c>
      <c r="D100" s="164">
        <f>+SUM(D95:D99)</f>
        <v>0</v>
      </c>
      <c r="E100" s="164">
        <f>+SUM(E95:E99)</f>
        <v>0</v>
      </c>
      <c r="F100" s="75"/>
      <c r="G100" s="75"/>
      <c r="H100" s="75"/>
      <c r="I100" s="75"/>
      <c r="J100" s="75"/>
      <c r="K100" s="75"/>
      <c r="L100" s="75"/>
      <c r="M100" s="75"/>
      <c r="N100" s="75"/>
      <c r="AS100" s="78"/>
      <c r="AT100" s="78"/>
      <c r="AU100" s="78"/>
      <c r="AV100" s="79"/>
      <c r="AW100" s="80"/>
      <c r="AX100" s="78"/>
      <c r="AY100" s="78"/>
      <c r="AZ100" s="78"/>
      <c r="BA100" s="79"/>
      <c r="BB100" s="79"/>
      <c r="BC100" s="79"/>
      <c r="BD100" s="79"/>
      <c r="BE100" s="79"/>
      <c r="BF100" s="79"/>
      <c r="BG100" s="78"/>
      <c r="BH100" s="78"/>
      <c r="BI100" s="78"/>
      <c r="BJ100" s="78"/>
      <c r="BK100" s="78"/>
      <c r="BL100" s="78"/>
      <c r="BM100" s="78"/>
      <c r="BN100" s="78"/>
      <c r="BO100" s="78"/>
      <c r="BP100" s="80"/>
      <c r="BQ100" s="78"/>
      <c r="BR100" s="78"/>
      <c r="BS100" s="78"/>
      <c r="BT100" s="78"/>
      <c r="BU100" s="78"/>
      <c r="BV100" s="78"/>
      <c r="BW100" s="78"/>
      <c r="BX100" s="78"/>
      <c r="BY100" s="78"/>
      <c r="BZ100" s="78"/>
      <c r="CA100" s="78"/>
      <c r="CB100" s="78"/>
      <c r="CC100" s="78"/>
    </row>
    <row r="101" spans="1:81" s="76" customFormat="1" ht="27.75" customHeight="1" x14ac:dyDescent="0.2">
      <c r="A101" s="176" t="s">
        <v>101</v>
      </c>
      <c r="B101" s="192"/>
      <c r="C101" s="193"/>
      <c r="D101" s="75"/>
      <c r="E101" s="75"/>
      <c r="F101" s="75"/>
      <c r="K101" s="75"/>
      <c r="L101" s="75"/>
      <c r="M101" s="75"/>
      <c r="N101" s="75"/>
      <c r="AS101" s="78"/>
      <c r="AT101" s="78"/>
      <c r="AU101" s="78"/>
      <c r="AV101" s="79"/>
      <c r="AW101" s="80"/>
      <c r="AX101" s="78"/>
      <c r="AY101" s="78"/>
      <c r="AZ101" s="78"/>
      <c r="BA101" s="79"/>
      <c r="BB101" s="79"/>
      <c r="BC101" s="79"/>
      <c r="BD101" s="79"/>
      <c r="BE101" s="79"/>
      <c r="BF101" s="79"/>
      <c r="BG101" s="78"/>
      <c r="BH101" s="78"/>
      <c r="BI101" s="78"/>
      <c r="BJ101" s="78"/>
      <c r="BK101" s="78"/>
      <c r="BL101" s="78"/>
      <c r="BM101" s="78"/>
      <c r="BN101" s="78"/>
      <c r="BO101" s="78"/>
      <c r="BP101" s="80"/>
      <c r="BQ101" s="78"/>
      <c r="BR101" s="78"/>
      <c r="BS101" s="78"/>
      <c r="BT101" s="78"/>
      <c r="BU101" s="78"/>
      <c r="BV101" s="78"/>
      <c r="BW101" s="78"/>
      <c r="BX101" s="78"/>
      <c r="BY101" s="78"/>
      <c r="BZ101" s="78"/>
      <c r="CA101" s="78"/>
      <c r="CB101" s="78"/>
      <c r="CC101" s="78"/>
    </row>
    <row r="102" spans="1:81" s="76" customFormat="1" ht="27.75" customHeight="1" x14ac:dyDescent="0.2">
      <c r="A102" s="452" t="s">
        <v>102</v>
      </c>
      <c r="B102" s="453"/>
      <c r="C102" s="420" t="s">
        <v>1</v>
      </c>
      <c r="D102" s="422" t="s">
        <v>40</v>
      </c>
      <c r="E102" s="423"/>
      <c r="F102" s="423"/>
      <c r="G102" s="385" t="s">
        <v>41</v>
      </c>
      <c r="K102" s="75"/>
      <c r="L102" s="75"/>
      <c r="M102" s="75"/>
      <c r="N102" s="75"/>
      <c r="AS102" s="78"/>
      <c r="AT102" s="78"/>
      <c r="AU102" s="78"/>
      <c r="AV102" s="79"/>
      <c r="AW102" s="80"/>
      <c r="AX102" s="78"/>
      <c r="AY102" s="78"/>
      <c r="AZ102" s="78"/>
      <c r="BA102" s="79"/>
      <c r="BB102" s="79"/>
      <c r="BC102" s="79"/>
      <c r="BD102" s="79"/>
      <c r="BE102" s="79"/>
      <c r="BF102" s="79"/>
      <c r="BG102" s="78"/>
      <c r="BH102" s="78"/>
      <c r="BI102" s="78"/>
      <c r="BJ102" s="78"/>
      <c r="BK102" s="78"/>
      <c r="BL102" s="78"/>
      <c r="BM102" s="78"/>
      <c r="BN102" s="78"/>
      <c r="BO102" s="78"/>
      <c r="BP102" s="80"/>
      <c r="BQ102" s="78"/>
      <c r="BR102" s="78"/>
      <c r="BS102" s="78"/>
      <c r="BT102" s="78"/>
      <c r="BU102" s="78"/>
      <c r="BV102" s="78"/>
      <c r="BW102" s="78"/>
      <c r="BX102" s="78"/>
      <c r="BY102" s="78"/>
      <c r="BZ102" s="78"/>
      <c r="CA102" s="78"/>
      <c r="CB102" s="78"/>
      <c r="CC102" s="78"/>
    </row>
    <row r="103" spans="1:81" s="76" customFormat="1" ht="51" customHeight="1" x14ac:dyDescent="0.2">
      <c r="A103" s="454"/>
      <c r="B103" s="455"/>
      <c r="C103" s="421"/>
      <c r="D103" s="348" t="s">
        <v>42</v>
      </c>
      <c r="E103" s="348" t="s">
        <v>43</v>
      </c>
      <c r="F103" s="348" t="s">
        <v>44</v>
      </c>
      <c r="G103" s="386"/>
      <c r="H103" s="75"/>
      <c r="I103" s="75"/>
      <c r="J103" s="75"/>
      <c r="K103" s="75"/>
      <c r="L103" s="75"/>
      <c r="M103" s="75"/>
      <c r="N103" s="75"/>
      <c r="AS103" s="78"/>
      <c r="AT103" s="78"/>
      <c r="AU103" s="78"/>
      <c r="AV103" s="79"/>
      <c r="AW103" s="80"/>
      <c r="AX103" s="78"/>
      <c r="AY103" s="78"/>
      <c r="AZ103" s="78"/>
      <c r="BA103" s="79"/>
      <c r="BB103" s="79"/>
      <c r="BC103" s="79"/>
      <c r="BD103" s="79"/>
      <c r="BE103" s="79"/>
      <c r="BF103" s="79"/>
      <c r="BG103" s="78"/>
      <c r="BH103" s="78"/>
      <c r="BI103" s="78"/>
      <c r="BJ103" s="78"/>
      <c r="BK103" s="78"/>
      <c r="BL103" s="78"/>
      <c r="BM103" s="78"/>
      <c r="BN103" s="78"/>
      <c r="BO103" s="78"/>
      <c r="BP103" s="80"/>
      <c r="BQ103" s="78"/>
      <c r="BR103" s="78"/>
      <c r="BS103" s="78"/>
      <c r="BT103" s="78"/>
      <c r="BU103" s="78"/>
      <c r="BV103" s="78"/>
      <c r="BW103" s="78"/>
      <c r="BX103" s="78"/>
      <c r="BY103" s="78"/>
      <c r="BZ103" s="78"/>
      <c r="CA103" s="78"/>
      <c r="CB103" s="78"/>
      <c r="CC103" s="78"/>
    </row>
    <row r="104" spans="1:81" s="76" customFormat="1" ht="16.5" customHeight="1" x14ac:dyDescent="0.2">
      <c r="A104" s="456" t="s">
        <v>103</v>
      </c>
      <c r="B104" s="457"/>
      <c r="C104" s="164">
        <f>SUM(D104:G104)</f>
        <v>0</v>
      </c>
      <c r="D104" s="6"/>
      <c r="E104" s="5"/>
      <c r="F104" s="7"/>
      <c r="G104" s="7"/>
      <c r="H104" s="75"/>
      <c r="I104" s="75"/>
      <c r="J104" s="75"/>
      <c r="K104" s="75"/>
      <c r="L104" s="75"/>
      <c r="M104" s="75"/>
      <c r="N104" s="75"/>
      <c r="AS104" s="78"/>
      <c r="AT104" s="78"/>
      <c r="AU104" s="78"/>
      <c r="AV104" s="79"/>
      <c r="AW104" s="80"/>
      <c r="AX104" s="78"/>
      <c r="AY104" s="78"/>
      <c r="AZ104" s="78"/>
      <c r="BA104" s="79"/>
      <c r="BB104" s="79"/>
      <c r="BC104" s="79"/>
      <c r="BD104" s="79"/>
      <c r="BE104" s="79"/>
      <c r="BF104" s="79"/>
      <c r="BG104" s="78"/>
      <c r="BH104" s="78"/>
      <c r="BI104" s="78"/>
      <c r="BJ104" s="78"/>
      <c r="BK104" s="78"/>
      <c r="BL104" s="78"/>
      <c r="BM104" s="78"/>
      <c r="BN104" s="78"/>
      <c r="BO104" s="78"/>
      <c r="BP104" s="80"/>
      <c r="BQ104" s="78"/>
      <c r="BR104" s="78"/>
      <c r="BS104" s="78"/>
      <c r="BT104" s="78"/>
      <c r="BU104" s="78"/>
      <c r="BV104" s="78"/>
      <c r="BW104" s="78"/>
      <c r="BX104" s="78"/>
      <c r="BY104" s="78"/>
      <c r="BZ104" s="78"/>
      <c r="CA104" s="78"/>
      <c r="CB104" s="78"/>
      <c r="CC104" s="78"/>
    </row>
    <row r="105" spans="1:81" s="76" customFormat="1" ht="15.75" customHeight="1" x14ac:dyDescent="0.2">
      <c r="A105" s="445" t="s">
        <v>104</v>
      </c>
      <c r="B105" s="446"/>
      <c r="C105" s="4">
        <f>SUM(D105:G105)</f>
        <v>0</v>
      </c>
      <c r="D105" s="6"/>
      <c r="E105" s="5"/>
      <c r="F105" s="7"/>
      <c r="G105" s="7"/>
      <c r="H105" s="75"/>
      <c r="I105" s="75"/>
      <c r="J105" s="75"/>
      <c r="K105" s="75"/>
      <c r="L105" s="75"/>
      <c r="M105" s="75"/>
      <c r="N105" s="75"/>
      <c r="AS105" s="78"/>
      <c r="AT105" s="78"/>
      <c r="AU105" s="78"/>
      <c r="AV105" s="79"/>
      <c r="AW105" s="80"/>
      <c r="AX105" s="78"/>
      <c r="AY105" s="78"/>
      <c r="AZ105" s="78"/>
      <c r="BA105" s="79"/>
      <c r="BB105" s="79"/>
      <c r="BC105" s="79"/>
      <c r="BD105" s="79"/>
      <c r="BE105" s="79"/>
      <c r="BF105" s="79"/>
      <c r="BG105" s="78"/>
      <c r="BH105" s="78"/>
      <c r="BI105" s="78"/>
      <c r="BJ105" s="78"/>
      <c r="BK105" s="78"/>
      <c r="BL105" s="78"/>
      <c r="BM105" s="78"/>
      <c r="BN105" s="78"/>
      <c r="BO105" s="78"/>
      <c r="BP105" s="80"/>
      <c r="BQ105" s="78"/>
      <c r="BR105" s="78"/>
      <c r="BS105" s="78"/>
      <c r="BT105" s="78"/>
      <c r="BU105" s="78"/>
      <c r="BV105" s="78"/>
      <c r="BW105" s="78"/>
      <c r="BX105" s="78"/>
      <c r="BY105" s="78"/>
      <c r="BZ105" s="78"/>
      <c r="CA105" s="78"/>
      <c r="CB105" s="78"/>
      <c r="CC105" s="78"/>
    </row>
    <row r="106" spans="1:81" s="76" customFormat="1" ht="20.25" customHeight="1" x14ac:dyDescent="0.2">
      <c r="A106" s="176" t="s">
        <v>105</v>
      </c>
      <c r="B106" s="347"/>
      <c r="C106" s="347"/>
      <c r="D106" s="347"/>
      <c r="E106" s="347"/>
      <c r="F106" s="347"/>
      <c r="G106" s="347"/>
      <c r="H106" s="347"/>
      <c r="I106" s="347"/>
      <c r="J106" s="347"/>
      <c r="K106" s="347"/>
      <c r="L106" s="347"/>
      <c r="M106" s="347"/>
      <c r="N106" s="75"/>
      <c r="AS106" s="78"/>
      <c r="AT106" s="78"/>
      <c r="AU106" s="78"/>
      <c r="AV106" s="79"/>
      <c r="AW106" s="80"/>
      <c r="AX106" s="78"/>
      <c r="AY106" s="78"/>
      <c r="AZ106" s="78"/>
      <c r="BA106" s="79"/>
      <c r="BB106" s="79"/>
      <c r="BC106" s="79"/>
      <c r="BD106" s="79"/>
      <c r="BE106" s="79"/>
      <c r="BF106" s="79"/>
      <c r="BG106" s="78"/>
      <c r="BH106" s="78"/>
      <c r="BI106" s="78"/>
      <c r="BJ106" s="78"/>
      <c r="BK106" s="78"/>
      <c r="BL106" s="78"/>
      <c r="BM106" s="78"/>
      <c r="BN106" s="78"/>
      <c r="BO106" s="78"/>
      <c r="BP106" s="80"/>
      <c r="BQ106" s="78"/>
      <c r="BR106" s="78"/>
      <c r="BS106" s="78"/>
      <c r="BT106" s="78"/>
      <c r="BU106" s="78"/>
      <c r="BV106" s="78"/>
      <c r="BW106" s="78"/>
      <c r="BX106" s="78"/>
      <c r="BY106" s="78"/>
      <c r="BZ106" s="78"/>
      <c r="CA106" s="78"/>
      <c r="CB106" s="78"/>
      <c r="CC106" s="78"/>
    </row>
    <row r="107" spans="1:81" s="76" customFormat="1" ht="33" customHeight="1" x14ac:dyDescent="0.2">
      <c r="A107" s="411" t="s">
        <v>106</v>
      </c>
      <c r="B107" s="412"/>
      <c r="C107" s="413"/>
      <c r="D107" s="194" t="s">
        <v>1</v>
      </c>
      <c r="E107" s="195"/>
      <c r="F107" s="195"/>
      <c r="G107" s="75"/>
      <c r="H107" s="75"/>
      <c r="I107" s="75"/>
      <c r="J107" s="75"/>
      <c r="K107" s="75"/>
      <c r="L107" s="75"/>
      <c r="M107" s="75"/>
      <c r="N107" s="75"/>
      <c r="AS107" s="78"/>
      <c r="AT107" s="78"/>
      <c r="AU107" s="78"/>
      <c r="AV107" s="79"/>
      <c r="AW107" s="80"/>
      <c r="AX107" s="78"/>
      <c r="AY107" s="78"/>
      <c r="AZ107" s="78"/>
      <c r="BA107" s="79"/>
      <c r="BB107" s="79"/>
      <c r="BC107" s="79"/>
      <c r="BD107" s="79"/>
      <c r="BE107" s="79"/>
      <c r="BF107" s="79"/>
      <c r="BG107" s="78"/>
      <c r="BH107" s="78"/>
      <c r="BI107" s="78"/>
      <c r="BJ107" s="78"/>
      <c r="BK107" s="78"/>
      <c r="BL107" s="78"/>
      <c r="BM107" s="78"/>
      <c r="BN107" s="78"/>
      <c r="BO107" s="78"/>
      <c r="BP107" s="80"/>
      <c r="BQ107" s="78"/>
      <c r="BR107" s="78"/>
      <c r="BS107" s="78"/>
      <c r="BT107" s="78"/>
      <c r="BU107" s="78"/>
      <c r="BV107" s="78"/>
      <c r="BW107" s="78"/>
      <c r="BX107" s="78"/>
      <c r="BY107" s="78"/>
      <c r="BZ107" s="78"/>
      <c r="CA107" s="78"/>
      <c r="CB107" s="78"/>
      <c r="CC107" s="78"/>
    </row>
    <row r="108" spans="1:81" s="76" customFormat="1" ht="15" customHeight="1" x14ac:dyDescent="0.2">
      <c r="A108" s="196" t="s">
        <v>107</v>
      </c>
      <c r="B108" s="197"/>
      <c r="C108" s="198"/>
      <c r="D108" s="199"/>
      <c r="E108" s="105"/>
      <c r="F108" s="105"/>
      <c r="K108" s="75"/>
      <c r="L108" s="75"/>
      <c r="M108" s="75"/>
      <c r="N108" s="75"/>
      <c r="AS108" s="78"/>
      <c r="AT108" s="78"/>
      <c r="AU108" s="78"/>
      <c r="AV108" s="79"/>
      <c r="AW108" s="80"/>
      <c r="AX108" s="78"/>
      <c r="AY108" s="78"/>
      <c r="AZ108" s="78"/>
      <c r="BA108" s="79"/>
      <c r="BB108" s="79"/>
      <c r="BC108" s="79"/>
      <c r="BD108" s="79"/>
      <c r="BE108" s="79"/>
      <c r="BF108" s="79"/>
      <c r="BG108" s="78"/>
      <c r="BH108" s="78"/>
      <c r="BI108" s="78"/>
      <c r="BJ108" s="78"/>
      <c r="BK108" s="78"/>
      <c r="BL108" s="78"/>
      <c r="BM108" s="78"/>
      <c r="BN108" s="78"/>
      <c r="BO108" s="78"/>
      <c r="BP108" s="80"/>
      <c r="BQ108" s="78"/>
      <c r="BR108" s="78"/>
      <c r="BS108" s="78"/>
      <c r="BT108" s="78"/>
      <c r="BU108" s="78"/>
      <c r="BV108" s="78"/>
      <c r="BW108" s="78"/>
      <c r="BX108" s="78"/>
      <c r="BY108" s="78"/>
      <c r="BZ108" s="78"/>
      <c r="CA108" s="78"/>
      <c r="CB108" s="78"/>
      <c r="CC108" s="78"/>
    </row>
    <row r="109" spans="1:81" s="76" customFormat="1" ht="30" customHeight="1" x14ac:dyDescent="0.2">
      <c r="A109" s="176" t="s">
        <v>108</v>
      </c>
      <c r="B109" s="347"/>
      <c r="C109" s="347"/>
      <c r="D109" s="347"/>
      <c r="E109" s="75"/>
      <c r="F109" s="75"/>
      <c r="G109" s="75"/>
      <c r="H109" s="75"/>
      <c r="I109" s="75"/>
      <c r="J109" s="75"/>
      <c r="K109" s="75"/>
      <c r="L109" s="75"/>
      <c r="M109" s="75"/>
      <c r="N109" s="75"/>
      <c r="AS109" s="78"/>
      <c r="AT109" s="78"/>
      <c r="AU109" s="78"/>
      <c r="AV109" s="79"/>
      <c r="AW109" s="80"/>
      <c r="AX109" s="78"/>
      <c r="AY109" s="78"/>
      <c r="AZ109" s="78"/>
      <c r="BA109" s="79"/>
      <c r="BB109" s="79"/>
      <c r="BC109" s="79"/>
      <c r="BD109" s="79"/>
      <c r="BE109" s="79"/>
      <c r="BF109" s="79"/>
      <c r="BG109" s="78"/>
      <c r="BH109" s="78"/>
      <c r="BI109" s="78"/>
      <c r="BJ109" s="78"/>
      <c r="BK109" s="78"/>
      <c r="BL109" s="78"/>
      <c r="BM109" s="78"/>
      <c r="BN109" s="78"/>
      <c r="BO109" s="78"/>
      <c r="BP109" s="80"/>
      <c r="BQ109" s="78"/>
      <c r="BR109" s="78"/>
      <c r="BS109" s="78"/>
      <c r="BT109" s="78"/>
      <c r="BU109" s="78"/>
      <c r="BV109" s="78"/>
      <c r="BW109" s="78"/>
      <c r="BX109" s="78"/>
      <c r="BY109" s="78"/>
      <c r="BZ109" s="78"/>
      <c r="CA109" s="78"/>
      <c r="CB109" s="78"/>
      <c r="CC109" s="78"/>
    </row>
    <row r="110" spans="1:81" s="76" customFormat="1" ht="30" customHeight="1" x14ac:dyDescent="0.2">
      <c r="A110" s="414" t="s">
        <v>106</v>
      </c>
      <c r="B110" s="415"/>
      <c r="C110" s="416"/>
      <c r="D110" s="420" t="s">
        <v>1</v>
      </c>
      <c r="E110" s="422" t="s">
        <v>40</v>
      </c>
      <c r="F110" s="423"/>
      <c r="G110" s="423"/>
      <c r="H110" s="385" t="s">
        <v>41</v>
      </c>
      <c r="I110" s="75"/>
      <c r="J110" s="75"/>
      <c r="K110" s="75"/>
      <c r="L110" s="75"/>
      <c r="M110" s="75"/>
      <c r="N110" s="75"/>
      <c r="AS110" s="78"/>
      <c r="AT110" s="78"/>
      <c r="AU110" s="78"/>
      <c r="AV110" s="79"/>
      <c r="AW110" s="80"/>
      <c r="AX110" s="78"/>
      <c r="AY110" s="78"/>
      <c r="AZ110" s="78"/>
      <c r="BA110" s="79"/>
      <c r="BB110" s="79"/>
      <c r="BC110" s="79"/>
      <c r="BD110" s="79"/>
      <c r="BE110" s="79"/>
      <c r="BF110" s="79"/>
      <c r="BG110" s="78"/>
      <c r="BH110" s="78"/>
      <c r="BI110" s="78"/>
      <c r="BJ110" s="78"/>
      <c r="BK110" s="78"/>
      <c r="BL110" s="78"/>
      <c r="BM110" s="78"/>
      <c r="BN110" s="78"/>
      <c r="BO110" s="78"/>
      <c r="BP110" s="80"/>
      <c r="BQ110" s="78"/>
      <c r="BR110" s="78"/>
      <c r="BS110" s="78"/>
      <c r="BT110" s="78"/>
      <c r="BU110" s="78"/>
      <c r="BV110" s="78"/>
      <c r="BW110" s="78"/>
      <c r="BX110" s="78"/>
      <c r="BY110" s="78"/>
      <c r="BZ110" s="78"/>
      <c r="CA110" s="78"/>
      <c r="CB110" s="78"/>
      <c r="CC110" s="78"/>
    </row>
    <row r="111" spans="1:81" s="76" customFormat="1" ht="44.25" customHeight="1" x14ac:dyDescent="0.2">
      <c r="A111" s="417"/>
      <c r="B111" s="418"/>
      <c r="C111" s="419"/>
      <c r="D111" s="421"/>
      <c r="E111" s="348" t="s">
        <v>42</v>
      </c>
      <c r="F111" s="348" t="s">
        <v>43</v>
      </c>
      <c r="G111" s="348" t="s">
        <v>44</v>
      </c>
      <c r="H111" s="386"/>
      <c r="I111" s="75"/>
      <c r="J111" s="75"/>
      <c r="K111" s="75"/>
      <c r="L111" s="75"/>
      <c r="M111" s="75"/>
      <c r="N111" s="75"/>
      <c r="AS111" s="78"/>
      <c r="AT111" s="78"/>
      <c r="AU111" s="78"/>
      <c r="AV111" s="79"/>
      <c r="AW111" s="80"/>
      <c r="AX111" s="78"/>
      <c r="AY111" s="78"/>
      <c r="AZ111" s="78"/>
      <c r="BA111" s="79"/>
      <c r="BB111" s="79"/>
      <c r="BC111" s="79"/>
      <c r="BD111" s="79"/>
      <c r="BE111" s="79"/>
      <c r="BF111" s="79"/>
      <c r="BG111" s="78"/>
      <c r="BH111" s="78"/>
      <c r="BI111" s="78"/>
      <c r="BJ111" s="78"/>
      <c r="BK111" s="78"/>
      <c r="BL111" s="78"/>
      <c r="BM111" s="78"/>
      <c r="BN111" s="78"/>
      <c r="BO111" s="78"/>
      <c r="BP111" s="80"/>
      <c r="BQ111" s="78"/>
      <c r="BR111" s="78"/>
      <c r="BS111" s="78"/>
      <c r="BT111" s="78"/>
      <c r="BU111" s="78"/>
      <c r="BV111" s="78"/>
      <c r="BW111" s="78"/>
      <c r="BX111" s="78"/>
      <c r="BY111" s="78"/>
      <c r="BZ111" s="78"/>
      <c r="CA111" s="78"/>
      <c r="CB111" s="78"/>
      <c r="CC111" s="78"/>
    </row>
    <row r="112" spans="1:81" s="76" customFormat="1" ht="21" customHeight="1" x14ac:dyDescent="0.2">
      <c r="A112" s="196" t="s">
        <v>107</v>
      </c>
      <c r="B112" s="197"/>
      <c r="C112" s="198"/>
      <c r="D112" s="164">
        <f>SUM(E112:H112)</f>
        <v>0</v>
      </c>
      <c r="E112" s="6"/>
      <c r="F112" s="5"/>
      <c r="G112" s="7"/>
      <c r="H112" s="7"/>
      <c r="I112" s="75"/>
      <c r="J112" s="75"/>
      <c r="K112" s="75"/>
      <c r="L112" s="75"/>
      <c r="M112" s="75"/>
      <c r="N112" s="75"/>
      <c r="AS112" s="78"/>
      <c r="AT112" s="78"/>
      <c r="AU112" s="78"/>
      <c r="AV112" s="79"/>
      <c r="AW112" s="80"/>
      <c r="AX112" s="78"/>
      <c r="AY112" s="78"/>
      <c r="AZ112" s="78"/>
      <c r="BA112" s="79"/>
      <c r="BB112" s="79"/>
      <c r="BC112" s="79"/>
      <c r="BD112" s="79"/>
      <c r="BE112" s="79"/>
      <c r="BF112" s="79"/>
      <c r="BG112" s="78"/>
      <c r="BH112" s="78"/>
      <c r="BI112" s="78"/>
      <c r="BJ112" s="78"/>
      <c r="BK112" s="78"/>
      <c r="BL112" s="78"/>
      <c r="BM112" s="78"/>
      <c r="BN112" s="78"/>
      <c r="BO112" s="78"/>
      <c r="BP112" s="80"/>
      <c r="BQ112" s="78"/>
      <c r="BR112" s="78"/>
      <c r="BS112" s="78"/>
      <c r="BT112" s="78"/>
      <c r="BU112" s="78"/>
      <c r="BV112" s="78"/>
      <c r="BW112" s="78"/>
      <c r="BX112" s="78"/>
      <c r="BY112" s="78"/>
      <c r="BZ112" s="78"/>
      <c r="CA112" s="78"/>
      <c r="CB112" s="78"/>
      <c r="CC112" s="78"/>
    </row>
    <row r="113" spans="1:91" s="83" customFormat="1" ht="24.75" customHeight="1" x14ac:dyDescent="0.2">
      <c r="A113" s="84" t="s">
        <v>109</v>
      </c>
      <c r="B113" s="200"/>
      <c r="C113" s="201"/>
      <c r="D113" s="201"/>
      <c r="E113" s="201"/>
      <c r="F113" s="202"/>
      <c r="AS113" s="117"/>
      <c r="AT113" s="117"/>
      <c r="AU113" s="117"/>
      <c r="AV113" s="118"/>
      <c r="AW113" s="119"/>
      <c r="AX113" s="117"/>
      <c r="AY113" s="117"/>
      <c r="AZ113" s="117"/>
      <c r="BA113" s="79"/>
      <c r="BB113" s="79"/>
      <c r="BC113" s="79"/>
      <c r="BD113" s="79"/>
      <c r="BE113" s="79"/>
      <c r="BF113" s="79"/>
      <c r="BG113" s="117"/>
      <c r="BH113" s="117"/>
      <c r="BI113" s="117"/>
      <c r="BJ113" s="117"/>
      <c r="BK113" s="117"/>
      <c r="BL113" s="117"/>
      <c r="BM113" s="117"/>
      <c r="BN113" s="117"/>
      <c r="BO113" s="117"/>
      <c r="BP113" s="119"/>
      <c r="BQ113" s="117"/>
      <c r="BR113" s="117"/>
      <c r="BS113" s="117"/>
      <c r="BT113" s="117"/>
      <c r="BU113" s="117"/>
      <c r="BV113" s="117"/>
      <c r="BW113" s="117"/>
      <c r="BX113" s="117"/>
      <c r="BY113" s="117"/>
      <c r="BZ113" s="117"/>
      <c r="CA113" s="117"/>
      <c r="CB113" s="117"/>
      <c r="CC113" s="117"/>
    </row>
    <row r="114" spans="1:91" s="83" customFormat="1" ht="17.25" customHeight="1" x14ac:dyDescent="0.2">
      <c r="A114" s="389" t="s">
        <v>110</v>
      </c>
      <c r="B114" s="407" t="s">
        <v>1</v>
      </c>
      <c r="C114" s="409" t="s">
        <v>111</v>
      </c>
      <c r="D114" s="409"/>
      <c r="E114" s="409"/>
      <c r="F114" s="409" t="s">
        <v>112</v>
      </c>
      <c r="G114" s="410" t="s">
        <v>113</v>
      </c>
      <c r="H114" s="405" t="s">
        <v>40</v>
      </c>
      <c r="I114" s="406"/>
      <c r="J114" s="406"/>
      <c r="K114" s="400" t="s">
        <v>41</v>
      </c>
      <c r="AS114" s="117"/>
      <c r="AT114" s="117"/>
      <c r="AU114" s="117"/>
      <c r="AV114" s="118"/>
      <c r="AW114" s="119"/>
      <c r="AX114" s="117"/>
      <c r="AY114" s="117"/>
      <c r="AZ114" s="117"/>
      <c r="BA114" s="79"/>
      <c r="BB114" s="79"/>
      <c r="BC114" s="79"/>
      <c r="BD114" s="79"/>
      <c r="BE114" s="79"/>
      <c r="BF114" s="79"/>
      <c r="BG114" s="117"/>
      <c r="BH114" s="117"/>
      <c r="BI114" s="117"/>
      <c r="BJ114" s="117"/>
      <c r="BK114" s="117"/>
      <c r="BL114" s="117"/>
      <c r="BM114" s="117"/>
      <c r="BN114" s="117"/>
      <c r="BO114" s="117"/>
      <c r="BP114" s="119"/>
      <c r="BQ114" s="117"/>
      <c r="BR114" s="117"/>
      <c r="BS114" s="117"/>
      <c r="BT114" s="117"/>
      <c r="BU114" s="117"/>
      <c r="BV114" s="117"/>
      <c r="BW114" s="117"/>
      <c r="BX114" s="117"/>
      <c r="BY114" s="117"/>
      <c r="BZ114" s="117"/>
      <c r="CA114" s="117"/>
      <c r="CB114" s="117"/>
      <c r="CC114" s="117"/>
    </row>
    <row r="115" spans="1:91" s="83" customFormat="1" ht="57" customHeight="1" x14ac:dyDescent="0.2">
      <c r="A115" s="390"/>
      <c r="B115" s="408"/>
      <c r="C115" s="203" t="s">
        <v>114</v>
      </c>
      <c r="D115" s="203" t="s">
        <v>115</v>
      </c>
      <c r="E115" s="51" t="s">
        <v>116</v>
      </c>
      <c r="F115" s="409"/>
      <c r="G115" s="410"/>
      <c r="H115" s="70" t="s">
        <v>42</v>
      </c>
      <c r="I115" s="348" t="s">
        <v>43</v>
      </c>
      <c r="J115" s="348" t="s">
        <v>44</v>
      </c>
      <c r="K115" s="400"/>
      <c r="AT115" s="117"/>
      <c r="AU115" s="117"/>
      <c r="AV115" s="117"/>
      <c r="AW115" s="118"/>
      <c r="AX115" s="119"/>
      <c r="AY115" s="117"/>
      <c r="AZ115" s="117"/>
      <c r="BA115" s="117"/>
      <c r="BB115" s="3"/>
      <c r="BC115" s="79"/>
      <c r="BD115" s="79"/>
      <c r="BE115" s="3"/>
      <c r="BF115" s="79"/>
      <c r="BG115" s="79"/>
      <c r="BH115" s="117"/>
      <c r="BI115" s="117"/>
      <c r="BJ115" s="117"/>
      <c r="BK115" s="117"/>
      <c r="BL115" s="117"/>
      <c r="BM115" s="117"/>
      <c r="BN115" s="117"/>
      <c r="BO115" s="117"/>
      <c r="BP115" s="117"/>
      <c r="BQ115" s="119"/>
      <c r="BR115" s="117"/>
      <c r="BS115" s="117"/>
      <c r="BT115" s="117"/>
      <c r="BU115" s="117"/>
      <c r="BV115" s="117"/>
      <c r="BW115" s="117"/>
      <c r="BX115" s="117"/>
      <c r="BY115" s="117"/>
      <c r="BZ115" s="117"/>
      <c r="CA115" s="117"/>
      <c r="CB115" s="117"/>
      <c r="CC115" s="117"/>
      <c r="CD115" s="117"/>
    </row>
    <row r="116" spans="1:91" s="83" customFormat="1" ht="15" customHeight="1" x14ac:dyDescent="0.2">
      <c r="A116" s="204" t="s">
        <v>53</v>
      </c>
      <c r="B116" s="45">
        <f>+SUM(C116:G116)</f>
        <v>0</v>
      </c>
      <c r="C116" s="52"/>
      <c r="D116" s="52"/>
      <c r="E116" s="53"/>
      <c r="F116" s="36"/>
      <c r="G116" s="205"/>
      <c r="H116" s="54"/>
      <c r="I116" s="36"/>
      <c r="J116" s="36"/>
      <c r="K116" s="36"/>
      <c r="L116" s="127" t="str">
        <f>+BB116</f>
        <v/>
      </c>
      <c r="AT116" s="117"/>
      <c r="AU116" s="117"/>
      <c r="AV116" s="117"/>
      <c r="AW116" s="118"/>
      <c r="AX116" s="119"/>
      <c r="AY116" s="117"/>
      <c r="AZ116" s="117"/>
      <c r="BA116" s="117"/>
      <c r="BB116" s="98" t="str">
        <f>IF($B116&lt;&gt;SUM($H116:$K116),"Total personas  debe ser igual que segúnTipo estrategia+otros","")</f>
        <v/>
      </c>
      <c r="BC116" s="79"/>
      <c r="BD116" s="79"/>
      <c r="BE116" s="87">
        <f>IF($B116&lt;&gt;SUM($H116:$K116),1,0)</f>
        <v>0</v>
      </c>
      <c r="BF116" s="79"/>
      <c r="BG116" s="79"/>
      <c r="BH116" s="117"/>
      <c r="BI116" s="117"/>
      <c r="BJ116" s="117"/>
      <c r="BK116" s="117"/>
      <c r="BL116" s="117"/>
      <c r="BM116" s="117"/>
      <c r="BN116" s="117"/>
      <c r="BO116" s="117"/>
      <c r="BP116" s="117"/>
      <c r="BQ116" s="119"/>
      <c r="BR116" s="117"/>
      <c r="BS116" s="117"/>
      <c r="BT116" s="117"/>
      <c r="BU116" s="117"/>
      <c r="BV116" s="117"/>
      <c r="BW116" s="117"/>
      <c r="BX116" s="117"/>
      <c r="BY116" s="117"/>
      <c r="BZ116" s="117"/>
      <c r="CA116" s="117"/>
      <c r="CB116" s="117"/>
      <c r="CC116" s="117"/>
      <c r="CD116" s="117"/>
    </row>
    <row r="117" spans="1:91" s="83" customFormat="1" ht="15" customHeight="1" x14ac:dyDescent="0.2">
      <c r="A117" s="206" t="s">
        <v>65</v>
      </c>
      <c r="B117" s="14">
        <f>+SUM(C117:G117)</f>
        <v>0</v>
      </c>
      <c r="C117" s="19"/>
      <c r="D117" s="19"/>
      <c r="E117" s="20"/>
      <c r="F117" s="37"/>
      <c r="G117" s="207"/>
      <c r="H117" s="49"/>
      <c r="I117" s="37"/>
      <c r="J117" s="37"/>
      <c r="K117" s="37"/>
      <c r="L117" s="127" t="str">
        <f>+BB117</f>
        <v/>
      </c>
      <c r="AT117" s="117"/>
      <c r="AU117" s="117"/>
      <c r="AV117" s="117"/>
      <c r="AW117" s="118"/>
      <c r="AX117" s="119"/>
      <c r="AY117" s="117"/>
      <c r="AZ117" s="117"/>
      <c r="BA117" s="117"/>
      <c r="BB117" s="98" t="str">
        <f>IF($B117&lt;&gt;SUM($H117:$K117),"Total personas  debe ser igual que segúnTipo estrategia+otros","")</f>
        <v/>
      </c>
      <c r="BC117" s="79"/>
      <c r="BD117" s="79"/>
      <c r="BE117" s="87">
        <f>IF($B117&lt;&gt;SUM($H117:$K117),1,0)</f>
        <v>0</v>
      </c>
      <c r="BF117" s="79"/>
      <c r="BG117" s="79"/>
      <c r="BH117" s="117"/>
      <c r="BI117" s="117"/>
      <c r="BJ117" s="117"/>
      <c r="BK117" s="117"/>
      <c r="BL117" s="117"/>
      <c r="BM117" s="117"/>
      <c r="BN117" s="117"/>
      <c r="BO117" s="117"/>
      <c r="BP117" s="117"/>
      <c r="BQ117" s="119"/>
      <c r="BR117" s="117"/>
      <c r="BS117" s="117"/>
      <c r="BT117" s="117"/>
      <c r="BU117" s="117"/>
      <c r="BV117" s="117"/>
      <c r="BW117" s="117"/>
      <c r="BX117" s="117"/>
      <c r="BY117" s="117"/>
      <c r="BZ117" s="117"/>
      <c r="CA117" s="117"/>
      <c r="CB117" s="117"/>
      <c r="CC117" s="117"/>
      <c r="CD117" s="117"/>
    </row>
    <row r="118" spans="1:91" s="210" customFormat="1" ht="15" customHeight="1" x14ac:dyDescent="0.2">
      <c r="A118" s="208" t="s">
        <v>68</v>
      </c>
      <c r="B118" s="23">
        <f>+SUM(C118:G118)</f>
        <v>0</v>
      </c>
      <c r="C118" s="27"/>
      <c r="D118" s="27"/>
      <c r="E118" s="28"/>
      <c r="F118" s="48"/>
      <c r="G118" s="209"/>
      <c r="H118" s="50"/>
      <c r="I118" s="48"/>
      <c r="J118" s="48"/>
      <c r="K118" s="48"/>
      <c r="L118" s="127" t="str">
        <f>+BB118</f>
        <v/>
      </c>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117"/>
      <c r="AU118" s="117"/>
      <c r="AV118" s="117"/>
      <c r="AW118" s="118"/>
      <c r="AX118" s="119"/>
      <c r="AY118" s="117"/>
      <c r="AZ118" s="117"/>
      <c r="BA118" s="117"/>
      <c r="BB118" s="98" t="str">
        <f>IF($B118&lt;&gt;SUM($H118:$K118),"Total personas  debe ser igual que segúnTipo estrategia+otros","")</f>
        <v/>
      </c>
      <c r="BC118" s="79"/>
      <c r="BD118" s="79"/>
      <c r="BE118" s="87">
        <f>IF($B118&lt;&gt;SUM($H118:$K118),1,0)</f>
        <v>0</v>
      </c>
      <c r="BF118" s="79"/>
      <c r="BG118" s="79"/>
      <c r="BH118" s="117"/>
      <c r="BI118" s="117"/>
      <c r="BJ118" s="117"/>
      <c r="BK118" s="117"/>
      <c r="BL118" s="117"/>
      <c r="BM118" s="117"/>
      <c r="BN118" s="117"/>
      <c r="BO118" s="117"/>
      <c r="BP118" s="117"/>
      <c r="BQ118" s="119"/>
      <c r="BR118" s="117"/>
      <c r="BS118" s="117"/>
      <c r="BT118" s="117"/>
      <c r="BU118" s="117"/>
      <c r="BV118" s="117"/>
      <c r="BW118" s="117"/>
      <c r="BX118" s="117"/>
      <c r="BY118" s="117"/>
      <c r="BZ118" s="117"/>
      <c r="CA118" s="117"/>
      <c r="CB118" s="117"/>
      <c r="CC118" s="117"/>
      <c r="CD118" s="117"/>
      <c r="CE118" s="83"/>
      <c r="CF118" s="83"/>
      <c r="CG118" s="83"/>
      <c r="CH118" s="83"/>
      <c r="CI118" s="83"/>
      <c r="CJ118" s="83"/>
      <c r="CK118" s="83"/>
      <c r="CL118" s="83"/>
      <c r="CM118" s="83"/>
    </row>
    <row r="119" spans="1:91" s="76" customFormat="1" ht="30" customHeight="1" x14ac:dyDescent="0.2">
      <c r="A119" s="176" t="s">
        <v>117</v>
      </c>
      <c r="B119" s="347"/>
      <c r="C119" s="347"/>
      <c r="D119" s="347"/>
      <c r="E119" s="347"/>
      <c r="F119" s="347"/>
      <c r="G119" s="347"/>
      <c r="H119" s="347"/>
      <c r="I119" s="347"/>
      <c r="J119" s="347"/>
      <c r="K119" s="347"/>
      <c r="L119" s="347"/>
      <c r="M119" s="347"/>
      <c r="N119" s="75"/>
      <c r="AS119" s="78"/>
      <c r="AT119" s="78"/>
      <c r="AU119" s="78"/>
      <c r="AV119" s="79"/>
      <c r="AW119" s="80"/>
      <c r="AX119" s="78"/>
      <c r="AY119" s="78"/>
      <c r="AZ119" s="78"/>
      <c r="BA119" s="79"/>
      <c r="BB119" s="79"/>
      <c r="BC119" s="79"/>
      <c r="BD119" s="79"/>
      <c r="BE119" s="79"/>
      <c r="BF119" s="79"/>
      <c r="BG119" s="78"/>
      <c r="BH119" s="78"/>
      <c r="BI119" s="78"/>
      <c r="BJ119" s="78"/>
      <c r="BK119" s="78"/>
      <c r="BL119" s="78"/>
      <c r="BM119" s="78"/>
      <c r="BN119" s="78"/>
      <c r="BO119" s="78"/>
      <c r="BP119" s="80"/>
      <c r="BQ119" s="78"/>
      <c r="BR119" s="78"/>
      <c r="BS119" s="78"/>
      <c r="BT119" s="78"/>
      <c r="BU119" s="78"/>
      <c r="BV119" s="78"/>
      <c r="BW119" s="78"/>
      <c r="BX119" s="78"/>
      <c r="BY119" s="78"/>
      <c r="BZ119" s="78"/>
      <c r="CA119" s="78"/>
      <c r="CB119" s="78"/>
      <c r="CC119" s="78"/>
    </row>
    <row r="120" spans="1:91" s="76" customFormat="1" ht="49.5" customHeight="1" x14ac:dyDescent="0.2">
      <c r="A120" s="350" t="s">
        <v>118</v>
      </c>
      <c r="B120" s="355" t="s">
        <v>119</v>
      </c>
      <c r="C120" s="355" t="s">
        <v>120</v>
      </c>
      <c r="D120" s="212" t="s">
        <v>121</v>
      </c>
      <c r="E120" s="213" t="s">
        <v>122</v>
      </c>
      <c r="F120" s="214" t="s">
        <v>123</v>
      </c>
      <c r="G120" s="215" t="s">
        <v>124</v>
      </c>
      <c r="H120" s="214" t="s">
        <v>125</v>
      </c>
      <c r="I120" s="215" t="s">
        <v>126</v>
      </c>
      <c r="J120" s="214" t="s">
        <v>127</v>
      </c>
      <c r="K120" s="347"/>
      <c r="L120" s="347"/>
      <c r="M120" s="347"/>
      <c r="N120" s="75"/>
      <c r="AS120" s="78"/>
      <c r="AT120" s="78"/>
      <c r="AU120" s="78"/>
      <c r="AV120" s="79"/>
      <c r="AW120" s="80"/>
      <c r="AX120" s="78"/>
      <c r="AY120" s="78"/>
      <c r="AZ120" s="78"/>
      <c r="BA120" s="79"/>
      <c r="BB120" s="79"/>
      <c r="BC120" s="79"/>
      <c r="BD120" s="79"/>
      <c r="BE120" s="79"/>
      <c r="BF120" s="79"/>
      <c r="BG120" s="78"/>
      <c r="BH120" s="78"/>
      <c r="BI120" s="78"/>
      <c r="BJ120" s="78"/>
      <c r="BK120" s="78"/>
      <c r="BL120" s="78"/>
      <c r="BM120" s="78"/>
      <c r="BN120" s="78"/>
      <c r="BO120" s="78"/>
      <c r="BP120" s="80"/>
      <c r="BQ120" s="78"/>
      <c r="BR120" s="78"/>
      <c r="BS120" s="78"/>
      <c r="BT120" s="78"/>
      <c r="BU120" s="78"/>
      <c r="BV120" s="78"/>
      <c r="BW120" s="78"/>
      <c r="BX120" s="78"/>
      <c r="BY120" s="78"/>
      <c r="BZ120" s="78"/>
      <c r="CA120" s="78"/>
      <c r="CB120" s="78"/>
      <c r="CC120" s="78"/>
    </row>
    <row r="121" spans="1:91" s="76" customFormat="1" ht="15" customHeight="1" x14ac:dyDescent="0.2">
      <c r="A121" s="385" t="s">
        <v>128</v>
      </c>
      <c r="B121" s="204" t="s">
        <v>129</v>
      </c>
      <c r="C121" s="36"/>
      <c r="D121" s="216"/>
      <c r="E121" s="217"/>
      <c r="F121" s="218"/>
      <c r="G121" s="54"/>
      <c r="H121" s="218"/>
      <c r="I121" s="54"/>
      <c r="J121" s="218"/>
      <c r="K121" s="347"/>
      <c r="L121" s="347"/>
      <c r="M121" s="347"/>
      <c r="N121" s="75"/>
      <c r="AS121" s="78"/>
      <c r="AT121" s="78"/>
      <c r="AU121" s="78"/>
      <c r="AV121" s="79"/>
      <c r="AW121" s="80"/>
      <c r="AX121" s="78"/>
      <c r="AY121" s="78"/>
      <c r="AZ121" s="78"/>
      <c r="BA121" s="79"/>
      <c r="BB121" s="79"/>
      <c r="BC121" s="79"/>
      <c r="BD121" s="79"/>
      <c r="BE121" s="79"/>
      <c r="BF121" s="79"/>
      <c r="BG121" s="78"/>
      <c r="BH121" s="78"/>
      <c r="BI121" s="78"/>
      <c r="BJ121" s="78"/>
      <c r="BK121" s="78"/>
      <c r="BL121" s="78"/>
      <c r="BM121" s="78"/>
      <c r="BN121" s="78"/>
      <c r="BO121" s="78"/>
      <c r="BP121" s="80"/>
      <c r="BQ121" s="78"/>
      <c r="BR121" s="78"/>
      <c r="BS121" s="78"/>
      <c r="BT121" s="78"/>
      <c r="BU121" s="78"/>
      <c r="BV121" s="78"/>
      <c r="BW121" s="78"/>
      <c r="BX121" s="78"/>
      <c r="BY121" s="78"/>
      <c r="BZ121" s="78"/>
      <c r="CA121" s="78"/>
      <c r="CB121" s="78"/>
      <c r="CC121" s="78"/>
    </row>
    <row r="122" spans="1:91" s="76" customFormat="1" ht="34.5" customHeight="1" x14ac:dyDescent="0.2">
      <c r="A122" s="404"/>
      <c r="B122" s="206" t="s">
        <v>130</v>
      </c>
      <c r="C122" s="37"/>
      <c r="D122" s="219"/>
      <c r="E122" s="220"/>
      <c r="F122" s="221"/>
      <c r="G122" s="49"/>
      <c r="H122" s="221"/>
      <c r="I122" s="49"/>
      <c r="J122" s="221"/>
      <c r="K122" s="347"/>
      <c r="L122" s="347"/>
      <c r="M122" s="347"/>
      <c r="N122" s="75"/>
      <c r="AS122" s="78"/>
      <c r="AT122" s="78"/>
      <c r="AU122" s="78"/>
      <c r="AV122" s="79"/>
      <c r="AW122" s="80"/>
      <c r="AX122" s="78"/>
      <c r="AY122" s="78"/>
      <c r="AZ122" s="78"/>
      <c r="BA122" s="79"/>
      <c r="BB122" s="79"/>
      <c r="BC122" s="79"/>
      <c r="BD122" s="79"/>
      <c r="BE122" s="79"/>
      <c r="BF122" s="79"/>
      <c r="BG122" s="78"/>
      <c r="BH122" s="78"/>
      <c r="BI122" s="78"/>
      <c r="BJ122" s="78"/>
      <c r="BK122" s="78"/>
      <c r="BL122" s="78"/>
      <c r="BM122" s="78"/>
      <c r="BN122" s="78"/>
      <c r="BO122" s="78"/>
      <c r="BP122" s="80"/>
      <c r="BQ122" s="78"/>
      <c r="BR122" s="78"/>
      <c r="BS122" s="78"/>
      <c r="BT122" s="78"/>
      <c r="BU122" s="78"/>
      <c r="BV122" s="78"/>
      <c r="BW122" s="78"/>
      <c r="BX122" s="78"/>
      <c r="BY122" s="78"/>
      <c r="BZ122" s="78"/>
      <c r="CA122" s="78"/>
      <c r="CB122" s="78"/>
      <c r="CC122" s="78"/>
    </row>
    <row r="123" spans="1:91" s="76" customFormat="1" ht="22.5" customHeight="1" x14ac:dyDescent="0.2">
      <c r="A123" s="404"/>
      <c r="B123" s="206" t="s">
        <v>131</v>
      </c>
      <c r="C123" s="37"/>
      <c r="D123" s="219"/>
      <c r="E123" s="220"/>
      <c r="F123" s="221"/>
      <c r="G123" s="49"/>
      <c r="H123" s="221"/>
      <c r="I123" s="49"/>
      <c r="J123" s="221"/>
      <c r="K123" s="347"/>
      <c r="L123" s="347"/>
      <c r="M123" s="347"/>
      <c r="N123" s="75"/>
      <c r="AS123" s="78"/>
      <c r="AT123" s="78"/>
      <c r="AU123" s="78"/>
      <c r="AV123" s="79"/>
      <c r="AW123" s="80"/>
      <c r="AX123" s="78"/>
      <c r="AY123" s="78"/>
      <c r="AZ123" s="78"/>
      <c r="BA123" s="79"/>
      <c r="BB123" s="79"/>
      <c r="BC123" s="79"/>
      <c r="BD123" s="79"/>
      <c r="BE123" s="79"/>
      <c r="BF123" s="79"/>
      <c r="BG123" s="78"/>
      <c r="BH123" s="78"/>
      <c r="BI123" s="78"/>
      <c r="BJ123" s="78"/>
      <c r="BK123" s="78"/>
      <c r="BL123" s="78"/>
      <c r="BM123" s="78"/>
      <c r="BN123" s="78"/>
      <c r="BO123" s="78"/>
      <c r="BP123" s="80"/>
      <c r="BQ123" s="78"/>
      <c r="BR123" s="78"/>
      <c r="BS123" s="78"/>
      <c r="BT123" s="78"/>
      <c r="BU123" s="78"/>
      <c r="BV123" s="78"/>
      <c r="BW123" s="78"/>
      <c r="BX123" s="78"/>
      <c r="BY123" s="78"/>
      <c r="BZ123" s="78"/>
      <c r="CA123" s="78"/>
      <c r="CB123" s="78"/>
      <c r="CC123" s="78"/>
    </row>
    <row r="124" spans="1:91" s="76" customFormat="1" ht="15" x14ac:dyDescent="0.2">
      <c r="A124" s="386"/>
      <c r="B124" s="206" t="s">
        <v>132</v>
      </c>
      <c r="C124" s="48"/>
      <c r="D124" s="222"/>
      <c r="E124" s="223"/>
      <c r="F124" s="224"/>
      <c r="G124" s="50"/>
      <c r="H124" s="224"/>
      <c r="I124" s="50"/>
      <c r="J124" s="224"/>
      <c r="K124" s="347"/>
      <c r="L124" s="347"/>
      <c r="M124" s="347"/>
      <c r="N124" s="75"/>
      <c r="AS124" s="78"/>
      <c r="AT124" s="78"/>
      <c r="AU124" s="78"/>
      <c r="AV124" s="79"/>
      <c r="AW124" s="80"/>
      <c r="AX124" s="78"/>
      <c r="AY124" s="78"/>
      <c r="AZ124" s="78"/>
      <c r="BA124" s="79"/>
      <c r="BB124" s="79"/>
      <c r="BC124" s="79"/>
      <c r="BD124" s="79"/>
      <c r="BE124" s="79"/>
      <c r="BF124" s="79"/>
      <c r="BG124" s="78"/>
      <c r="BH124" s="78"/>
      <c r="BI124" s="78"/>
      <c r="BJ124" s="78"/>
      <c r="BK124" s="78"/>
      <c r="BL124" s="78"/>
      <c r="BM124" s="78"/>
      <c r="BN124" s="78"/>
      <c r="BO124" s="78"/>
      <c r="BP124" s="80"/>
      <c r="BQ124" s="78"/>
      <c r="BR124" s="78"/>
      <c r="BS124" s="78"/>
      <c r="BT124" s="78"/>
      <c r="BU124" s="78"/>
      <c r="BV124" s="78"/>
      <c r="BW124" s="78"/>
      <c r="BX124" s="78"/>
      <c r="BY124" s="78"/>
      <c r="BZ124" s="78"/>
      <c r="CA124" s="78"/>
      <c r="CB124" s="78"/>
      <c r="CC124" s="78"/>
    </row>
    <row r="125" spans="1:91" s="76" customFormat="1" ht="14.25" customHeight="1" x14ac:dyDescent="0.2">
      <c r="A125" s="400" t="s">
        <v>133</v>
      </c>
      <c r="B125" s="204" t="s">
        <v>134</v>
      </c>
      <c r="C125" s="36"/>
      <c r="D125" s="216"/>
      <c r="E125" s="217"/>
      <c r="F125" s="218"/>
      <c r="G125" s="54"/>
      <c r="H125" s="218"/>
      <c r="I125" s="54"/>
      <c r="J125" s="218"/>
      <c r="K125" s="347"/>
      <c r="L125" s="347"/>
      <c r="M125" s="347"/>
      <c r="N125" s="75"/>
      <c r="AS125" s="78"/>
      <c r="AT125" s="78"/>
      <c r="AU125" s="78"/>
      <c r="AV125" s="79"/>
      <c r="AW125" s="80"/>
      <c r="AX125" s="78"/>
      <c r="AY125" s="78"/>
      <c r="AZ125" s="78"/>
      <c r="BA125" s="79"/>
      <c r="BB125" s="79"/>
      <c r="BC125" s="79"/>
      <c r="BD125" s="79"/>
      <c r="BE125" s="79"/>
      <c r="BF125" s="79"/>
      <c r="BG125" s="78"/>
      <c r="BH125" s="78"/>
      <c r="BI125" s="78"/>
      <c r="BJ125" s="78"/>
      <c r="BK125" s="78"/>
      <c r="BL125" s="78"/>
      <c r="BM125" s="78"/>
      <c r="BN125" s="78"/>
      <c r="BO125" s="78"/>
      <c r="BP125" s="80"/>
      <c r="BQ125" s="78"/>
      <c r="BR125" s="78"/>
      <c r="BS125" s="78"/>
      <c r="BT125" s="78"/>
      <c r="BU125" s="78"/>
      <c r="BV125" s="78"/>
      <c r="BW125" s="78"/>
      <c r="BX125" s="78"/>
      <c r="BY125" s="78"/>
      <c r="BZ125" s="78"/>
      <c r="CA125" s="78"/>
      <c r="CB125" s="78"/>
      <c r="CC125" s="78"/>
    </row>
    <row r="126" spans="1:91" s="76" customFormat="1" ht="23.25" customHeight="1" x14ac:dyDescent="0.2">
      <c r="A126" s="401"/>
      <c r="B126" s="206" t="s">
        <v>135</v>
      </c>
      <c r="C126" s="37"/>
      <c r="D126" s="219"/>
      <c r="E126" s="220"/>
      <c r="F126" s="221"/>
      <c r="G126" s="49"/>
      <c r="H126" s="221"/>
      <c r="I126" s="49"/>
      <c r="J126" s="221"/>
      <c r="K126" s="347"/>
      <c r="L126" s="347"/>
      <c r="M126" s="347"/>
      <c r="N126" s="75"/>
      <c r="AS126" s="78"/>
      <c r="AT126" s="78"/>
      <c r="AU126" s="78"/>
      <c r="AV126" s="79"/>
      <c r="AW126" s="80"/>
      <c r="AX126" s="78"/>
      <c r="AY126" s="78"/>
      <c r="AZ126" s="78"/>
      <c r="BA126" s="79"/>
      <c r="BB126" s="79"/>
      <c r="BC126" s="79"/>
      <c r="BD126" s="79"/>
      <c r="BE126" s="79"/>
      <c r="BF126" s="79"/>
      <c r="BG126" s="78"/>
      <c r="BH126" s="78"/>
      <c r="BI126" s="78"/>
      <c r="BJ126" s="78"/>
      <c r="BK126" s="78"/>
      <c r="BL126" s="78"/>
      <c r="BM126" s="78"/>
      <c r="BN126" s="78"/>
      <c r="BO126" s="78"/>
      <c r="BP126" s="80"/>
      <c r="BQ126" s="78"/>
      <c r="BR126" s="78"/>
      <c r="BS126" s="78"/>
      <c r="BT126" s="78"/>
      <c r="BU126" s="78"/>
      <c r="BV126" s="78"/>
      <c r="BW126" s="78"/>
      <c r="BX126" s="78"/>
      <c r="BY126" s="78"/>
      <c r="BZ126" s="78"/>
      <c r="CA126" s="78"/>
      <c r="CB126" s="78"/>
      <c r="CC126" s="78"/>
    </row>
    <row r="127" spans="1:91" s="76" customFormat="1" ht="18" customHeight="1" x14ac:dyDescent="0.2">
      <c r="A127" s="401"/>
      <c r="B127" s="206" t="s">
        <v>132</v>
      </c>
      <c r="C127" s="37"/>
      <c r="D127" s="219"/>
      <c r="E127" s="220"/>
      <c r="F127" s="221"/>
      <c r="G127" s="49"/>
      <c r="H127" s="221"/>
      <c r="I127" s="49"/>
      <c r="J127" s="221"/>
      <c r="K127" s="347"/>
      <c r="L127" s="347"/>
      <c r="M127" s="347"/>
      <c r="N127" s="75"/>
      <c r="AS127" s="78"/>
      <c r="AT127" s="78"/>
      <c r="AU127" s="78"/>
      <c r="AV127" s="79"/>
      <c r="AW127" s="80"/>
      <c r="AX127" s="78"/>
      <c r="AY127" s="78"/>
      <c r="AZ127" s="78"/>
      <c r="BA127" s="79"/>
      <c r="BB127" s="79"/>
      <c r="BC127" s="79"/>
      <c r="BD127" s="79"/>
      <c r="BE127" s="79"/>
      <c r="BF127" s="79"/>
      <c r="BG127" s="78"/>
      <c r="BH127" s="78"/>
      <c r="BI127" s="78"/>
      <c r="BJ127" s="78"/>
      <c r="BK127" s="78"/>
      <c r="BL127" s="78"/>
      <c r="BM127" s="78"/>
      <c r="BN127" s="78"/>
      <c r="BO127" s="78"/>
      <c r="BP127" s="80"/>
      <c r="BQ127" s="78"/>
      <c r="BR127" s="78"/>
      <c r="BS127" s="78"/>
      <c r="BT127" s="78"/>
      <c r="BU127" s="78"/>
      <c r="BV127" s="78"/>
      <c r="BW127" s="78"/>
      <c r="BX127" s="78"/>
      <c r="BY127" s="78"/>
      <c r="BZ127" s="78"/>
      <c r="CA127" s="78"/>
      <c r="CB127" s="78"/>
      <c r="CC127" s="78"/>
    </row>
    <row r="128" spans="1:91" s="76" customFormat="1" ht="15" customHeight="1" x14ac:dyDescent="0.2">
      <c r="A128" s="401"/>
      <c r="B128" s="225" t="s">
        <v>136</v>
      </c>
      <c r="C128" s="41"/>
      <c r="D128" s="226"/>
      <c r="E128" s="227"/>
      <c r="F128" s="228"/>
      <c r="G128" s="64"/>
      <c r="H128" s="228"/>
      <c r="I128" s="64"/>
      <c r="J128" s="228"/>
      <c r="K128" s="347"/>
      <c r="L128" s="347"/>
      <c r="M128" s="347"/>
      <c r="N128" s="75"/>
      <c r="AS128" s="78"/>
      <c r="AT128" s="78"/>
      <c r="AU128" s="78"/>
      <c r="AV128" s="79"/>
      <c r="AW128" s="80"/>
      <c r="AX128" s="78"/>
      <c r="AY128" s="78"/>
      <c r="AZ128" s="78"/>
      <c r="BA128" s="79"/>
      <c r="BB128" s="79"/>
      <c r="BC128" s="79"/>
      <c r="BD128" s="79"/>
      <c r="BE128" s="79"/>
      <c r="BF128" s="79"/>
      <c r="BG128" s="78"/>
      <c r="BH128" s="78"/>
      <c r="BI128" s="78"/>
      <c r="BJ128" s="78"/>
      <c r="BK128" s="78"/>
      <c r="BL128" s="78"/>
      <c r="BM128" s="78"/>
      <c r="BN128" s="78"/>
      <c r="BO128" s="78"/>
      <c r="BP128" s="80"/>
      <c r="BQ128" s="78"/>
      <c r="BR128" s="78"/>
      <c r="BS128" s="78"/>
      <c r="BT128" s="78"/>
      <c r="BU128" s="78"/>
      <c r="BV128" s="78"/>
      <c r="BW128" s="78"/>
      <c r="BX128" s="78"/>
      <c r="BY128" s="78"/>
      <c r="BZ128" s="78"/>
      <c r="CA128" s="78"/>
      <c r="CB128" s="78"/>
      <c r="CC128" s="78"/>
    </row>
    <row r="129" spans="1:81" s="76" customFormat="1" ht="15" customHeight="1" x14ac:dyDescent="0.2">
      <c r="A129" s="401"/>
      <c r="B129" s="208" t="s">
        <v>69</v>
      </c>
      <c r="C129" s="48"/>
      <c r="D129" s="222"/>
      <c r="E129" s="223"/>
      <c r="F129" s="224"/>
      <c r="G129" s="50"/>
      <c r="H129" s="224"/>
      <c r="I129" s="50"/>
      <c r="J129" s="224"/>
      <c r="K129" s="347"/>
      <c r="L129" s="347"/>
      <c r="M129" s="347"/>
      <c r="N129" s="75"/>
      <c r="AS129" s="78"/>
      <c r="AT129" s="78"/>
      <c r="AU129" s="78"/>
      <c r="AV129" s="79"/>
      <c r="AW129" s="80"/>
      <c r="AX129" s="78"/>
      <c r="AY129" s="78"/>
      <c r="AZ129" s="78"/>
      <c r="BA129" s="79"/>
      <c r="BB129" s="79"/>
      <c r="BC129" s="79"/>
      <c r="BD129" s="79"/>
      <c r="BE129" s="79"/>
      <c r="BF129" s="79"/>
      <c r="BG129" s="78"/>
      <c r="BH129" s="78"/>
      <c r="BI129" s="78"/>
      <c r="BJ129" s="78"/>
      <c r="BK129" s="78"/>
      <c r="BL129" s="78"/>
      <c r="BM129" s="78"/>
      <c r="BN129" s="78"/>
      <c r="BO129" s="78"/>
      <c r="BP129" s="80"/>
      <c r="BQ129" s="78"/>
      <c r="BR129" s="78"/>
      <c r="BS129" s="78"/>
      <c r="BT129" s="78"/>
      <c r="BU129" s="78"/>
      <c r="BV129" s="78"/>
      <c r="BW129" s="78"/>
      <c r="BX129" s="78"/>
      <c r="BY129" s="78"/>
      <c r="BZ129" s="78"/>
      <c r="CA129" s="78"/>
      <c r="CB129" s="78"/>
      <c r="CC129" s="78"/>
    </row>
    <row r="130" spans="1:81" s="76" customFormat="1" ht="23.25" customHeight="1" x14ac:dyDescent="0.2">
      <c r="A130" s="385" t="s">
        <v>137</v>
      </c>
      <c r="B130" s="204" t="s">
        <v>138</v>
      </c>
      <c r="C130" s="36"/>
      <c r="D130" s="216"/>
      <c r="E130" s="217"/>
      <c r="F130" s="218"/>
      <c r="G130" s="54"/>
      <c r="H130" s="218"/>
      <c r="I130" s="54"/>
      <c r="J130" s="218"/>
      <c r="K130" s="347"/>
      <c r="L130" s="347"/>
      <c r="M130" s="347"/>
      <c r="N130" s="75"/>
      <c r="AS130" s="78"/>
      <c r="AT130" s="78"/>
      <c r="AU130" s="78"/>
      <c r="AV130" s="79"/>
      <c r="AW130" s="80"/>
      <c r="AX130" s="78"/>
      <c r="AY130" s="78"/>
      <c r="AZ130" s="78"/>
      <c r="BA130" s="79"/>
      <c r="BB130" s="79"/>
      <c r="BC130" s="79"/>
      <c r="BD130" s="79"/>
      <c r="BE130" s="79"/>
      <c r="BF130" s="79"/>
      <c r="BG130" s="78"/>
      <c r="BH130" s="78"/>
      <c r="BI130" s="78"/>
      <c r="BJ130" s="78"/>
      <c r="BK130" s="78"/>
      <c r="BL130" s="78"/>
      <c r="BM130" s="78"/>
      <c r="BN130" s="78"/>
      <c r="BO130" s="78"/>
      <c r="BP130" s="80"/>
      <c r="BQ130" s="78"/>
      <c r="BR130" s="78"/>
      <c r="BS130" s="78"/>
      <c r="BT130" s="78"/>
      <c r="BU130" s="78"/>
      <c r="BV130" s="78"/>
      <c r="BW130" s="78"/>
      <c r="BX130" s="78"/>
      <c r="BY130" s="78"/>
      <c r="BZ130" s="78"/>
      <c r="CA130" s="78"/>
      <c r="CB130" s="78"/>
      <c r="CC130" s="78"/>
    </row>
    <row r="131" spans="1:81" s="76" customFormat="1" ht="27" customHeight="1" x14ac:dyDescent="0.2">
      <c r="A131" s="404"/>
      <c r="B131" s="206" t="s">
        <v>135</v>
      </c>
      <c r="C131" s="37"/>
      <c r="D131" s="219"/>
      <c r="E131" s="220"/>
      <c r="F131" s="221"/>
      <c r="G131" s="49"/>
      <c r="H131" s="221"/>
      <c r="I131" s="49"/>
      <c r="J131" s="221"/>
      <c r="K131" s="347"/>
      <c r="L131" s="347"/>
      <c r="M131" s="347"/>
      <c r="N131" s="75"/>
      <c r="AS131" s="78"/>
      <c r="AT131" s="78"/>
      <c r="AU131" s="78"/>
      <c r="AV131" s="79"/>
      <c r="AW131" s="80"/>
      <c r="AX131" s="78"/>
      <c r="AY131" s="78"/>
      <c r="AZ131" s="78"/>
      <c r="BA131" s="79"/>
      <c r="BB131" s="79"/>
      <c r="BC131" s="79"/>
      <c r="BD131" s="79"/>
      <c r="BE131" s="79"/>
      <c r="BF131" s="79"/>
      <c r="BG131" s="78"/>
      <c r="BH131" s="78"/>
      <c r="BI131" s="78"/>
      <c r="BJ131" s="78"/>
      <c r="BK131" s="78"/>
      <c r="BL131" s="78"/>
      <c r="BM131" s="78"/>
      <c r="BN131" s="78"/>
      <c r="BO131" s="78"/>
      <c r="BP131" s="80"/>
      <c r="BQ131" s="78"/>
      <c r="BR131" s="78"/>
      <c r="BS131" s="78"/>
      <c r="BT131" s="78"/>
      <c r="BU131" s="78"/>
      <c r="BV131" s="78"/>
      <c r="BW131" s="78"/>
      <c r="BX131" s="78"/>
      <c r="BY131" s="78"/>
      <c r="BZ131" s="78"/>
      <c r="CA131" s="78"/>
      <c r="CB131" s="78"/>
      <c r="CC131" s="78"/>
    </row>
    <row r="132" spans="1:81" s="76" customFormat="1" ht="15" customHeight="1" x14ac:dyDescent="0.2">
      <c r="A132" s="404"/>
      <c r="B132" s="206" t="s">
        <v>132</v>
      </c>
      <c r="C132" s="37"/>
      <c r="D132" s="219"/>
      <c r="E132" s="220"/>
      <c r="F132" s="221"/>
      <c r="G132" s="49"/>
      <c r="H132" s="221"/>
      <c r="I132" s="49"/>
      <c r="J132" s="221"/>
      <c r="K132" s="75"/>
      <c r="L132" s="75"/>
      <c r="M132" s="75"/>
      <c r="N132" s="75"/>
      <c r="AS132" s="78"/>
      <c r="AT132" s="78"/>
      <c r="AU132" s="78"/>
      <c r="AV132" s="79"/>
      <c r="AW132" s="80"/>
      <c r="AX132" s="78"/>
      <c r="AY132" s="78"/>
      <c r="AZ132" s="78"/>
      <c r="BA132" s="79"/>
      <c r="BB132" s="79"/>
      <c r="BC132" s="79"/>
      <c r="BD132" s="79"/>
      <c r="BE132" s="79"/>
      <c r="BF132" s="79"/>
      <c r="BG132" s="78"/>
      <c r="BH132" s="78"/>
      <c r="BI132" s="78"/>
      <c r="BJ132" s="78"/>
      <c r="BK132" s="78"/>
      <c r="BL132" s="78"/>
      <c r="BM132" s="78"/>
      <c r="BN132" s="78"/>
      <c r="BO132" s="78"/>
      <c r="BP132" s="80"/>
      <c r="BQ132" s="78"/>
      <c r="BR132" s="78"/>
      <c r="BS132" s="78"/>
      <c r="BT132" s="78"/>
      <c r="BU132" s="78"/>
      <c r="BV132" s="78"/>
      <c r="BW132" s="78"/>
      <c r="BX132" s="78"/>
      <c r="BY132" s="78"/>
      <c r="BZ132" s="78"/>
      <c r="CA132" s="78"/>
      <c r="CB132" s="78"/>
      <c r="CC132" s="78"/>
    </row>
    <row r="133" spans="1:81" s="76" customFormat="1" ht="19.5" customHeight="1" x14ac:dyDescent="0.2">
      <c r="A133" s="404"/>
      <c r="B133" s="225" t="s">
        <v>139</v>
      </c>
      <c r="C133" s="37"/>
      <c r="D133" s="219"/>
      <c r="E133" s="220"/>
      <c r="F133" s="221"/>
      <c r="G133" s="49"/>
      <c r="H133" s="221"/>
      <c r="I133" s="49"/>
      <c r="J133" s="221"/>
      <c r="K133" s="75"/>
      <c r="L133" s="75"/>
      <c r="M133" s="75"/>
      <c r="N133" s="75"/>
      <c r="AS133" s="78"/>
      <c r="AT133" s="78"/>
      <c r="AU133" s="78"/>
      <c r="AV133" s="79"/>
      <c r="AW133" s="80"/>
      <c r="AX133" s="78"/>
      <c r="AY133" s="78"/>
      <c r="AZ133" s="78"/>
      <c r="BA133" s="79"/>
      <c r="BB133" s="79"/>
      <c r="BC133" s="79"/>
      <c r="BD133" s="79"/>
      <c r="BE133" s="79"/>
      <c r="BF133" s="79"/>
      <c r="BG133" s="78"/>
      <c r="BH133" s="78"/>
      <c r="BI133" s="78"/>
      <c r="BJ133" s="78"/>
      <c r="BK133" s="78"/>
      <c r="BL133" s="78"/>
      <c r="BM133" s="78"/>
      <c r="BN133" s="78"/>
      <c r="BO133" s="78"/>
      <c r="BP133" s="80"/>
      <c r="BQ133" s="78"/>
      <c r="BR133" s="78"/>
      <c r="BS133" s="78"/>
      <c r="BT133" s="78"/>
      <c r="BU133" s="78"/>
      <c r="BV133" s="78"/>
      <c r="BW133" s="78"/>
      <c r="BX133" s="78"/>
      <c r="BY133" s="78"/>
      <c r="BZ133" s="78"/>
      <c r="CA133" s="78"/>
      <c r="CB133" s="78"/>
      <c r="CC133" s="78"/>
    </row>
    <row r="134" spans="1:81" s="76" customFormat="1" x14ac:dyDescent="0.2">
      <c r="A134" s="404"/>
      <c r="B134" s="225" t="s">
        <v>136</v>
      </c>
      <c r="C134" s="37"/>
      <c r="D134" s="219"/>
      <c r="E134" s="220"/>
      <c r="F134" s="221"/>
      <c r="G134" s="49"/>
      <c r="H134" s="221"/>
      <c r="I134" s="49"/>
      <c r="J134" s="221"/>
      <c r="K134" s="75"/>
      <c r="L134" s="75"/>
      <c r="M134" s="75"/>
      <c r="N134" s="75"/>
      <c r="AS134" s="78"/>
      <c r="AT134" s="78"/>
      <c r="AU134" s="78"/>
      <c r="AV134" s="79"/>
      <c r="AW134" s="80"/>
      <c r="AX134" s="78"/>
      <c r="AY134" s="78"/>
      <c r="AZ134" s="78"/>
      <c r="BA134" s="79"/>
      <c r="BB134" s="79"/>
      <c r="BC134" s="79"/>
      <c r="BD134" s="79"/>
      <c r="BE134" s="79"/>
      <c r="BF134" s="79"/>
      <c r="BG134" s="78"/>
      <c r="BH134" s="78"/>
      <c r="BI134" s="78"/>
      <c r="BJ134" s="78"/>
      <c r="BK134" s="78"/>
      <c r="BL134" s="78"/>
      <c r="BM134" s="78"/>
      <c r="BN134" s="78"/>
      <c r="BO134" s="78"/>
      <c r="BP134" s="80"/>
      <c r="BQ134" s="78"/>
      <c r="BR134" s="78"/>
      <c r="BS134" s="78"/>
      <c r="BT134" s="78"/>
      <c r="BU134" s="78"/>
      <c r="BV134" s="78"/>
      <c r="BW134" s="78"/>
      <c r="BX134" s="78"/>
      <c r="BY134" s="78"/>
      <c r="BZ134" s="78"/>
      <c r="CA134" s="78"/>
      <c r="CB134" s="78"/>
      <c r="CC134" s="78"/>
    </row>
    <row r="135" spans="1:81" s="76" customFormat="1" ht="15" customHeight="1" x14ac:dyDescent="0.2">
      <c r="A135" s="386"/>
      <c r="B135" s="208" t="s">
        <v>69</v>
      </c>
      <c r="C135" s="229"/>
      <c r="D135" s="230"/>
      <c r="E135" s="231"/>
      <c r="F135" s="232"/>
      <c r="G135" s="233"/>
      <c r="H135" s="232"/>
      <c r="I135" s="233"/>
      <c r="J135" s="232"/>
      <c r="K135" s="75"/>
      <c r="L135" s="75"/>
      <c r="M135" s="75"/>
      <c r="N135" s="75"/>
      <c r="AS135" s="78"/>
      <c r="AT135" s="78"/>
      <c r="AU135" s="78"/>
      <c r="AV135" s="79"/>
      <c r="AW135" s="80"/>
      <c r="AX135" s="78"/>
      <c r="AY135" s="78"/>
      <c r="AZ135" s="78"/>
      <c r="BA135" s="79"/>
      <c r="BB135" s="79"/>
      <c r="BC135" s="79"/>
      <c r="BD135" s="79"/>
      <c r="BE135" s="79"/>
      <c r="BF135" s="79"/>
      <c r="BG135" s="78"/>
      <c r="BH135" s="78"/>
      <c r="BI135" s="78"/>
      <c r="BJ135" s="78"/>
      <c r="BK135" s="78"/>
      <c r="BL135" s="78"/>
      <c r="BM135" s="78"/>
      <c r="BN135" s="78"/>
      <c r="BO135" s="78"/>
      <c r="BP135" s="80"/>
      <c r="BQ135" s="78"/>
      <c r="BR135" s="78"/>
      <c r="BS135" s="78"/>
      <c r="BT135" s="78"/>
      <c r="BU135" s="78"/>
      <c r="BV135" s="78"/>
      <c r="BW135" s="78"/>
      <c r="BX135" s="78"/>
      <c r="BY135" s="78"/>
      <c r="BZ135" s="78"/>
      <c r="CA135" s="78"/>
      <c r="CB135" s="78"/>
      <c r="CC135" s="78"/>
    </row>
    <row r="136" spans="1:81" s="76" customFormat="1" ht="15" customHeight="1" x14ac:dyDescent="0.2">
      <c r="A136" s="400" t="s">
        <v>140</v>
      </c>
      <c r="B136" s="204" t="s">
        <v>141</v>
      </c>
      <c r="C136" s="36"/>
      <c r="D136" s="216"/>
      <c r="E136" s="217"/>
      <c r="F136" s="218"/>
      <c r="G136" s="54"/>
      <c r="H136" s="218"/>
      <c r="I136" s="54"/>
      <c r="J136" s="218"/>
      <c r="K136" s="75"/>
      <c r="L136" s="75"/>
      <c r="M136" s="75"/>
      <c r="N136" s="75"/>
      <c r="AS136" s="78"/>
      <c r="AT136" s="78"/>
      <c r="AU136" s="78"/>
      <c r="AV136" s="79"/>
      <c r="AW136" s="80"/>
      <c r="AX136" s="78"/>
      <c r="AY136" s="78"/>
      <c r="AZ136" s="78"/>
      <c r="BA136" s="79"/>
      <c r="BB136" s="79"/>
      <c r="BC136" s="79"/>
      <c r="BD136" s="79"/>
      <c r="BE136" s="79"/>
      <c r="BF136" s="79"/>
      <c r="BG136" s="78"/>
      <c r="BH136" s="78"/>
      <c r="BI136" s="78"/>
      <c r="BJ136" s="78"/>
      <c r="BK136" s="78"/>
      <c r="BL136" s="78"/>
      <c r="BM136" s="78"/>
      <c r="BN136" s="78"/>
      <c r="BO136" s="78"/>
      <c r="BP136" s="80"/>
      <c r="BQ136" s="78"/>
      <c r="BR136" s="78"/>
      <c r="BS136" s="78"/>
      <c r="BT136" s="78"/>
      <c r="BU136" s="78"/>
      <c r="BV136" s="78"/>
      <c r="BW136" s="78"/>
      <c r="BX136" s="78"/>
      <c r="BY136" s="78"/>
      <c r="BZ136" s="78"/>
      <c r="CA136" s="78"/>
      <c r="CB136" s="78"/>
      <c r="CC136" s="78"/>
    </row>
    <row r="137" spans="1:81" s="76" customFormat="1" ht="25.5" customHeight="1" x14ac:dyDescent="0.2">
      <c r="A137" s="401"/>
      <c r="B137" s="208" t="s">
        <v>142</v>
      </c>
      <c r="C137" s="48"/>
      <c r="D137" s="222"/>
      <c r="E137" s="223"/>
      <c r="F137" s="224"/>
      <c r="G137" s="50"/>
      <c r="H137" s="224"/>
      <c r="I137" s="50"/>
      <c r="J137" s="224"/>
      <c r="K137" s="75"/>
      <c r="L137" s="75"/>
      <c r="M137" s="75"/>
      <c r="N137" s="75"/>
      <c r="AS137" s="78"/>
      <c r="AT137" s="78"/>
      <c r="AU137" s="78"/>
      <c r="AV137" s="79"/>
      <c r="AW137" s="80"/>
      <c r="AX137" s="78"/>
      <c r="AY137" s="78"/>
      <c r="AZ137" s="78"/>
      <c r="BA137" s="79"/>
      <c r="BB137" s="79"/>
      <c r="BC137" s="79"/>
      <c r="BD137" s="79"/>
      <c r="BE137" s="79"/>
      <c r="BF137" s="79"/>
      <c r="BG137" s="78"/>
      <c r="BH137" s="78"/>
      <c r="BI137" s="78"/>
      <c r="BJ137" s="78"/>
      <c r="BK137" s="78"/>
      <c r="BL137" s="78"/>
      <c r="BM137" s="78"/>
      <c r="BN137" s="78"/>
      <c r="BO137" s="78"/>
      <c r="BP137" s="80"/>
      <c r="BQ137" s="78"/>
      <c r="BR137" s="78"/>
      <c r="BS137" s="78"/>
      <c r="BT137" s="78"/>
      <c r="BU137" s="78"/>
      <c r="BV137" s="78"/>
      <c r="BW137" s="78"/>
      <c r="BX137" s="78"/>
      <c r="BY137" s="78"/>
      <c r="BZ137" s="78"/>
      <c r="CA137" s="78"/>
      <c r="CB137" s="78"/>
      <c r="CC137" s="78"/>
    </row>
    <row r="138" spans="1:81" s="78" customFormat="1" ht="56.25" customHeight="1" x14ac:dyDescent="0.2">
      <c r="A138" s="234" t="s">
        <v>143</v>
      </c>
      <c r="B138" s="235"/>
      <c r="C138" s="236"/>
      <c r="D138" s="236"/>
      <c r="E138" s="236"/>
      <c r="F138" s="236"/>
      <c r="G138" s="236"/>
      <c r="H138" s="236"/>
      <c r="I138" s="236"/>
      <c r="J138" s="236"/>
      <c r="K138" s="236"/>
      <c r="L138" s="236"/>
      <c r="M138" s="236"/>
      <c r="N138" s="236"/>
      <c r="AV138" s="79"/>
      <c r="AW138" s="80"/>
      <c r="BA138" s="79"/>
      <c r="BB138" s="79"/>
      <c r="BC138" s="79"/>
      <c r="BD138" s="79"/>
      <c r="BE138" s="79"/>
      <c r="BF138" s="79"/>
      <c r="BP138" s="80"/>
    </row>
    <row r="139" spans="1:81" s="78" customFormat="1" ht="18.75" customHeight="1" x14ac:dyDescent="0.2">
      <c r="A139" s="234" t="s">
        <v>144</v>
      </c>
      <c r="B139" s="235"/>
      <c r="C139" s="236"/>
      <c r="D139" s="236"/>
      <c r="E139" s="236"/>
      <c r="F139" s="236"/>
      <c r="G139" s="236"/>
      <c r="H139" s="236"/>
      <c r="I139" s="236"/>
      <c r="J139" s="236"/>
      <c r="K139" s="236"/>
      <c r="L139" s="236"/>
      <c r="M139" s="236"/>
      <c r="N139" s="236"/>
      <c r="AV139" s="79"/>
      <c r="AW139" s="80"/>
      <c r="BA139" s="79"/>
      <c r="BB139" s="79"/>
      <c r="BC139" s="79"/>
      <c r="BD139" s="79"/>
      <c r="BE139" s="79"/>
      <c r="BF139" s="79"/>
      <c r="BP139" s="80"/>
    </row>
    <row r="140" spans="1:81" s="83" customFormat="1" ht="34.5" customHeight="1" x14ac:dyDescent="0.2">
      <c r="A140" s="402" t="s">
        <v>33</v>
      </c>
      <c r="B140" s="385" t="s">
        <v>1</v>
      </c>
      <c r="C140" s="393" t="s">
        <v>14</v>
      </c>
      <c r="D140" s="394"/>
      <c r="E140" s="394"/>
      <c r="F140" s="394"/>
      <c r="G140" s="394"/>
      <c r="H140" s="394"/>
      <c r="I140" s="394"/>
      <c r="J140" s="394"/>
      <c r="K140" s="394"/>
      <c r="L140" s="394"/>
      <c r="M140" s="394"/>
      <c r="N140" s="394"/>
      <c r="O140" s="394"/>
      <c r="P140" s="394"/>
      <c r="Q140" s="394"/>
      <c r="R140" s="394"/>
      <c r="S140" s="394"/>
      <c r="T140" s="394"/>
      <c r="U140" s="395"/>
      <c r="V140" s="383" t="s">
        <v>145</v>
      </c>
      <c r="W140" s="384"/>
      <c r="X140" s="383" t="s">
        <v>146</v>
      </c>
      <c r="Y140" s="384"/>
      <c r="AS140" s="117"/>
      <c r="AT140" s="117"/>
      <c r="AU140" s="117"/>
      <c r="AV140" s="118"/>
      <c r="AW140" s="119"/>
      <c r="AX140" s="117"/>
      <c r="AY140" s="117"/>
      <c r="AZ140" s="117"/>
      <c r="BA140" s="79"/>
      <c r="BB140" s="79"/>
      <c r="BC140" s="79"/>
      <c r="BD140" s="79"/>
      <c r="BE140" s="79"/>
      <c r="BF140" s="79"/>
      <c r="BG140" s="117"/>
      <c r="BH140" s="117"/>
      <c r="BI140" s="117"/>
      <c r="BJ140" s="117"/>
      <c r="BK140" s="117"/>
      <c r="BL140" s="117"/>
      <c r="BM140" s="117"/>
      <c r="BN140" s="117"/>
      <c r="BO140" s="117"/>
      <c r="BP140" s="119"/>
      <c r="BQ140" s="117"/>
      <c r="BR140" s="117"/>
      <c r="BS140" s="117"/>
      <c r="BT140" s="117"/>
      <c r="BU140" s="117"/>
      <c r="BV140" s="117"/>
      <c r="BW140" s="117"/>
      <c r="BX140" s="117"/>
      <c r="BY140" s="117"/>
      <c r="BZ140" s="117"/>
      <c r="CA140" s="117"/>
      <c r="CB140" s="117"/>
      <c r="CC140" s="117"/>
    </row>
    <row r="141" spans="1:81" s="85" customFormat="1" ht="54" customHeight="1" x14ac:dyDescent="0.2">
      <c r="A141" s="403"/>
      <c r="B141" s="404"/>
      <c r="C141" s="237" t="s">
        <v>23</v>
      </c>
      <c r="D141" s="107" t="s">
        <v>24</v>
      </c>
      <c r="E141" s="238" t="s">
        <v>25</v>
      </c>
      <c r="F141" s="238" t="s">
        <v>26</v>
      </c>
      <c r="G141" s="238" t="s">
        <v>27</v>
      </c>
      <c r="H141" s="107" t="s">
        <v>28</v>
      </c>
      <c r="I141" s="107" t="s">
        <v>29</v>
      </c>
      <c r="J141" s="107" t="s">
        <v>30</v>
      </c>
      <c r="K141" s="107" t="s">
        <v>31</v>
      </c>
      <c r="L141" s="107" t="s">
        <v>2</v>
      </c>
      <c r="M141" s="107" t="s">
        <v>3</v>
      </c>
      <c r="N141" s="107" t="s">
        <v>32</v>
      </c>
      <c r="O141" s="107" t="s">
        <v>4</v>
      </c>
      <c r="P141" s="107" t="s">
        <v>5</v>
      </c>
      <c r="Q141" s="107" t="s">
        <v>6</v>
      </c>
      <c r="R141" s="107" t="s">
        <v>7</v>
      </c>
      <c r="S141" s="107" t="s">
        <v>8</v>
      </c>
      <c r="T141" s="107" t="s">
        <v>9</v>
      </c>
      <c r="U141" s="239" t="s">
        <v>10</v>
      </c>
      <c r="V141" s="240" t="s">
        <v>11</v>
      </c>
      <c r="W141" s="239" t="s">
        <v>12</v>
      </c>
      <c r="X141" s="240" t="s">
        <v>147</v>
      </c>
      <c r="Y141" s="239" t="s">
        <v>148</v>
      </c>
      <c r="Z141" s="83"/>
      <c r="AS141" s="241"/>
      <c r="AT141" s="241"/>
      <c r="AU141" s="241"/>
      <c r="AV141" s="118"/>
      <c r="AW141" s="119"/>
      <c r="AX141" s="241"/>
      <c r="AY141" s="241"/>
      <c r="AZ141" s="241"/>
      <c r="BA141" s="79"/>
      <c r="BB141" s="79"/>
      <c r="BC141" s="79"/>
      <c r="BD141" s="79"/>
      <c r="BE141" s="79"/>
      <c r="BF141" s="79"/>
      <c r="BG141" s="241"/>
      <c r="BH141" s="241"/>
      <c r="BI141" s="241"/>
      <c r="BJ141" s="241"/>
      <c r="BK141" s="241"/>
      <c r="BL141" s="241"/>
      <c r="BM141" s="241"/>
      <c r="BN141" s="241"/>
      <c r="BO141" s="241"/>
      <c r="BP141" s="119"/>
      <c r="BQ141" s="241"/>
      <c r="BR141" s="241"/>
      <c r="BS141" s="241"/>
      <c r="BT141" s="241"/>
      <c r="BU141" s="241"/>
      <c r="BV141" s="241"/>
      <c r="BW141" s="241"/>
      <c r="BX141" s="241"/>
      <c r="BY141" s="241"/>
      <c r="BZ141" s="241"/>
      <c r="CA141" s="241"/>
      <c r="CB141" s="241"/>
      <c r="CC141" s="241"/>
    </row>
    <row r="142" spans="1:81" s="83" customFormat="1" ht="22.5" customHeight="1" x14ac:dyDescent="0.2">
      <c r="A142" s="242" t="s">
        <v>52</v>
      </c>
      <c r="B142" s="4">
        <f>+SUM(C142:U142)</f>
        <v>191</v>
      </c>
      <c r="C142" s="6">
        <v>13</v>
      </c>
      <c r="D142" s="5">
        <v>2</v>
      </c>
      <c r="E142" s="5">
        <v>6</v>
      </c>
      <c r="F142" s="5">
        <v>2</v>
      </c>
      <c r="G142" s="5">
        <v>2</v>
      </c>
      <c r="H142" s="5">
        <v>4</v>
      </c>
      <c r="I142" s="5">
        <v>7</v>
      </c>
      <c r="J142" s="5">
        <v>2</v>
      </c>
      <c r="K142" s="5">
        <v>5</v>
      </c>
      <c r="L142" s="5">
        <v>6</v>
      </c>
      <c r="M142" s="5">
        <v>9</v>
      </c>
      <c r="N142" s="5">
        <v>5</v>
      </c>
      <c r="O142" s="5">
        <v>13</v>
      </c>
      <c r="P142" s="5">
        <v>13</v>
      </c>
      <c r="Q142" s="5">
        <v>11</v>
      </c>
      <c r="R142" s="5">
        <v>16</v>
      </c>
      <c r="S142" s="5">
        <v>26</v>
      </c>
      <c r="T142" s="5">
        <v>16</v>
      </c>
      <c r="U142" s="7">
        <v>33</v>
      </c>
      <c r="V142" s="93">
        <v>87</v>
      </c>
      <c r="W142" s="7">
        <v>104</v>
      </c>
      <c r="X142" s="93">
        <v>71</v>
      </c>
      <c r="Y142" s="7">
        <v>120</v>
      </c>
      <c r="Z142" s="86" t="str">
        <f>$BA142&amp;"  "&amp;$BB142</f>
        <v xml:space="preserve">  </v>
      </c>
      <c r="AA142" s="86"/>
      <c r="AB142" s="86"/>
      <c r="AC142" s="86"/>
      <c r="AD142" s="3"/>
      <c r="AE142" s="3"/>
      <c r="AF142" s="3"/>
      <c r="AG142" s="3"/>
      <c r="AH142" s="3"/>
      <c r="AI142" s="86"/>
      <c r="AJ142" s="86"/>
      <c r="AK142" s="86"/>
      <c r="AL142" s="86"/>
      <c r="AM142" s="86"/>
      <c r="AN142" s="3"/>
      <c r="AO142" s="3"/>
      <c r="AP142" s="3"/>
      <c r="AQ142" s="3"/>
      <c r="AR142" s="3"/>
      <c r="AS142" s="3"/>
      <c r="AT142" s="3"/>
      <c r="AU142" s="3"/>
      <c r="AV142" s="3"/>
      <c r="AW142" s="87"/>
      <c r="AX142" s="3"/>
      <c r="AY142" s="3"/>
      <c r="AZ142" s="88"/>
      <c r="BA142" s="98" t="str">
        <f t="shared" ref="BA142:BA159" si="10">IF($B142&lt;&gt;($V142+$W142)," El número de consultas según sexo NO puede ser diferente al Total.","")</f>
        <v/>
      </c>
      <c r="BB142" s="98" t="str">
        <f>IF($B142&lt;&gt;($X142+$Y142)," El número de consultas según tipo atención NO puede ser diferente al Total.","")</f>
        <v/>
      </c>
      <c r="BC142" s="3"/>
      <c r="BD142" s="87">
        <f t="shared" ref="BD142:BD159" si="11">IF($B142&lt;&gt;($V142+$W142),1,0)</f>
        <v>0</v>
      </c>
      <c r="BE142" s="87">
        <f>IF($B142&lt;&gt;($X142+$Y142),1,0)</f>
        <v>0</v>
      </c>
      <c r="BF142" s="3"/>
      <c r="BG142" s="3"/>
      <c r="BH142" s="3"/>
      <c r="BI142" s="3"/>
      <c r="BJ142" s="3"/>
      <c r="BK142" s="3"/>
      <c r="BL142" s="3"/>
      <c r="BM142" s="3"/>
      <c r="BN142" s="3"/>
      <c r="BO142" s="3"/>
      <c r="BP142" s="87"/>
      <c r="BQ142" s="3"/>
      <c r="BR142" s="3"/>
      <c r="BS142" s="117"/>
      <c r="BT142" s="117"/>
      <c r="BU142" s="117"/>
      <c r="BV142" s="117"/>
      <c r="BW142" s="117"/>
      <c r="BX142" s="117"/>
      <c r="BY142" s="117"/>
      <c r="BZ142" s="117"/>
      <c r="CA142" s="117"/>
      <c r="CB142" s="117"/>
      <c r="CC142" s="117"/>
    </row>
    <row r="143" spans="1:81" s="117" customFormat="1" ht="22.5" customHeight="1" x14ac:dyDescent="0.2">
      <c r="A143" s="243" t="s">
        <v>34</v>
      </c>
      <c r="B143" s="55">
        <f>+SUM(C143:U143)</f>
        <v>0</v>
      </c>
      <c r="C143" s="56"/>
      <c r="D143" s="57"/>
      <c r="E143" s="57"/>
      <c r="F143" s="57"/>
      <c r="G143" s="57"/>
      <c r="H143" s="57"/>
      <c r="I143" s="57"/>
      <c r="J143" s="57"/>
      <c r="K143" s="57"/>
      <c r="L143" s="57"/>
      <c r="M143" s="57"/>
      <c r="N143" s="57"/>
      <c r="O143" s="57"/>
      <c r="P143" s="57"/>
      <c r="Q143" s="57"/>
      <c r="R143" s="57"/>
      <c r="S143" s="57"/>
      <c r="T143" s="57"/>
      <c r="U143" s="58"/>
      <c r="V143" s="59"/>
      <c r="W143" s="58"/>
      <c r="X143" s="59"/>
      <c r="Y143" s="7"/>
      <c r="Z143" s="86" t="str">
        <f>$BA143&amp;"  "&amp;$BB143</f>
        <v xml:space="preserve">  </v>
      </c>
      <c r="AA143" s="86"/>
      <c r="AB143" s="86"/>
      <c r="AC143" s="86"/>
      <c r="AD143" s="3"/>
      <c r="AE143" s="3"/>
      <c r="AF143" s="3"/>
      <c r="AG143" s="3"/>
      <c r="AH143" s="3"/>
      <c r="AI143" s="86"/>
      <c r="AJ143" s="86"/>
      <c r="AK143" s="86"/>
      <c r="AL143" s="86"/>
      <c r="AM143" s="86"/>
      <c r="AN143" s="3"/>
      <c r="AO143" s="3"/>
      <c r="AP143" s="3"/>
      <c r="AQ143" s="3"/>
      <c r="AR143" s="3"/>
      <c r="AS143" s="3"/>
      <c r="AT143" s="3"/>
      <c r="AU143" s="3"/>
      <c r="AV143" s="3"/>
      <c r="AW143" s="87"/>
      <c r="AX143" s="3"/>
      <c r="AY143" s="3"/>
      <c r="AZ143" s="88"/>
      <c r="BA143" s="98" t="str">
        <f t="shared" si="10"/>
        <v/>
      </c>
      <c r="BB143" s="98" t="str">
        <f>IF($B143&lt;&gt;($X143+$Y143)," El número de consultas según tipo atención NO puede ser diferente al Total.","")</f>
        <v/>
      </c>
      <c r="BC143" s="3"/>
      <c r="BD143" s="87">
        <f t="shared" si="11"/>
        <v>0</v>
      </c>
      <c r="BE143" s="87">
        <f>IF($B143&lt;&gt;($X143+$Y143),1,0)</f>
        <v>0</v>
      </c>
      <c r="BF143" s="3"/>
      <c r="BG143" s="3"/>
      <c r="BH143" s="3"/>
      <c r="BI143" s="3"/>
      <c r="BJ143" s="3"/>
      <c r="BK143" s="3"/>
      <c r="BL143" s="3"/>
      <c r="BM143" s="3"/>
      <c r="BN143" s="3"/>
      <c r="BO143" s="3"/>
      <c r="BP143" s="87"/>
      <c r="BQ143" s="3"/>
      <c r="BR143" s="3"/>
    </row>
    <row r="144" spans="1:81" s="83" customFormat="1" ht="31.5" customHeight="1" x14ac:dyDescent="0.2">
      <c r="A144" s="244" t="s">
        <v>149</v>
      </c>
      <c r="B144" s="8">
        <f t="shared" ref="B144:B159" si="12">+SUM(C144:U144)</f>
        <v>0</v>
      </c>
      <c r="C144" s="12"/>
      <c r="D144" s="10"/>
      <c r="E144" s="10"/>
      <c r="F144" s="10"/>
      <c r="G144" s="10"/>
      <c r="H144" s="10"/>
      <c r="I144" s="10"/>
      <c r="J144" s="10"/>
      <c r="K144" s="10"/>
      <c r="L144" s="10"/>
      <c r="M144" s="10"/>
      <c r="N144" s="10"/>
      <c r="O144" s="10"/>
      <c r="P144" s="10"/>
      <c r="Q144" s="10"/>
      <c r="R144" s="10"/>
      <c r="S144" s="10"/>
      <c r="T144" s="10"/>
      <c r="U144" s="13"/>
      <c r="V144" s="9"/>
      <c r="W144" s="13"/>
      <c r="X144" s="9"/>
      <c r="Y144" s="13"/>
      <c r="Z144" s="86" t="str">
        <f t="shared" ref="Z144:Z158" si="13">$BA144&amp;"  "&amp;$BB144</f>
        <v xml:space="preserve">  </v>
      </c>
      <c r="AA144" s="86"/>
      <c r="AB144" s="86"/>
      <c r="AC144" s="86"/>
      <c r="AD144" s="3"/>
      <c r="AE144" s="3"/>
      <c r="AF144" s="3"/>
      <c r="AG144" s="3"/>
      <c r="AH144" s="3"/>
      <c r="AI144" s="86"/>
      <c r="AJ144" s="86"/>
      <c r="AK144" s="86"/>
      <c r="AL144" s="86"/>
      <c r="AM144" s="86"/>
      <c r="AN144" s="3"/>
      <c r="AO144" s="3"/>
      <c r="AP144" s="3"/>
      <c r="AQ144" s="3"/>
      <c r="AR144" s="3"/>
      <c r="AS144" s="3"/>
      <c r="AT144" s="3"/>
      <c r="AU144" s="3"/>
      <c r="AV144" s="3"/>
      <c r="AW144" s="87"/>
      <c r="AX144" s="3"/>
      <c r="AY144" s="3"/>
      <c r="AZ144" s="88"/>
      <c r="BA144" s="98" t="str">
        <f t="shared" si="10"/>
        <v/>
      </c>
      <c r="BB144" s="160" t="str">
        <f t="shared" ref="BB144:BB159" si="14">IF($B144&lt;&gt;($X144+$Y144)," El número de consultas según tipo atención NO puede ser diferente al Total.","")</f>
        <v/>
      </c>
      <c r="BC144" s="3"/>
      <c r="BD144" s="87">
        <f t="shared" si="11"/>
        <v>0</v>
      </c>
      <c r="BE144" s="87">
        <f t="shared" ref="BE144:BE159" si="15">IF($B144&lt;&gt;($X144+$Y144),1,0)</f>
        <v>0</v>
      </c>
      <c r="BF144" s="3"/>
      <c r="BG144" s="117"/>
      <c r="BH144" s="117"/>
      <c r="BI144" s="117"/>
      <c r="BJ144" s="117"/>
      <c r="BK144" s="117"/>
      <c r="BL144" s="117"/>
      <c r="BM144" s="117"/>
      <c r="BN144" s="117"/>
      <c r="BO144" s="117"/>
      <c r="BP144" s="119"/>
      <c r="BQ144" s="117"/>
      <c r="BR144" s="117"/>
      <c r="BS144" s="117"/>
      <c r="BT144" s="117"/>
      <c r="BU144" s="117"/>
      <c r="BV144" s="117"/>
      <c r="BW144" s="117"/>
      <c r="BX144" s="117"/>
      <c r="BY144" s="117"/>
      <c r="BZ144" s="117"/>
      <c r="CA144" s="117"/>
      <c r="CB144" s="117"/>
      <c r="CC144" s="117"/>
    </row>
    <row r="145" spans="1:81" s="83" customFormat="1" ht="18" customHeight="1" x14ac:dyDescent="0.2">
      <c r="A145" s="245" t="s">
        <v>150</v>
      </c>
      <c r="B145" s="14">
        <f t="shared" si="12"/>
        <v>0</v>
      </c>
      <c r="C145" s="19"/>
      <c r="D145" s="17"/>
      <c r="E145" s="21"/>
      <c r="F145" s="17"/>
      <c r="G145" s="17"/>
      <c r="H145" s="17"/>
      <c r="I145" s="17"/>
      <c r="J145" s="17"/>
      <c r="K145" s="17"/>
      <c r="L145" s="17"/>
      <c r="M145" s="17"/>
      <c r="N145" s="17"/>
      <c r="O145" s="21"/>
      <c r="P145" s="17"/>
      <c r="Q145" s="17"/>
      <c r="R145" s="17"/>
      <c r="S145" s="17"/>
      <c r="T145" s="17"/>
      <c r="U145" s="20"/>
      <c r="V145" s="21"/>
      <c r="W145" s="20"/>
      <c r="X145" s="21"/>
      <c r="Y145" s="20"/>
      <c r="Z145" s="86" t="str">
        <f t="shared" si="13"/>
        <v xml:space="preserve">  </v>
      </c>
      <c r="AA145" s="86"/>
      <c r="AB145" s="86"/>
      <c r="AC145" s="86"/>
      <c r="AD145" s="3"/>
      <c r="AE145" s="3"/>
      <c r="AF145" s="3"/>
      <c r="AG145" s="3"/>
      <c r="AH145" s="3"/>
      <c r="AI145" s="86"/>
      <c r="AJ145" s="86"/>
      <c r="AK145" s="86"/>
      <c r="AL145" s="86"/>
      <c r="AM145" s="86"/>
      <c r="AN145" s="3"/>
      <c r="AO145" s="3"/>
      <c r="AP145" s="3"/>
      <c r="AQ145" s="3"/>
      <c r="AR145" s="3"/>
      <c r="AS145" s="3"/>
      <c r="AT145" s="3"/>
      <c r="AU145" s="3"/>
      <c r="AV145" s="3"/>
      <c r="AW145" s="87"/>
      <c r="AX145" s="3"/>
      <c r="AY145" s="3"/>
      <c r="AZ145" s="88"/>
      <c r="BA145" s="98" t="str">
        <f t="shared" si="10"/>
        <v/>
      </c>
      <c r="BB145" s="160" t="str">
        <f t="shared" si="14"/>
        <v/>
      </c>
      <c r="BC145" s="3"/>
      <c r="BD145" s="87">
        <f t="shared" si="11"/>
        <v>0</v>
      </c>
      <c r="BE145" s="87">
        <f t="shared" si="15"/>
        <v>0</v>
      </c>
      <c r="BF145" s="3"/>
      <c r="BG145" s="117"/>
      <c r="BH145" s="117"/>
      <c r="BI145" s="117"/>
      <c r="BJ145" s="117"/>
      <c r="BK145" s="117"/>
      <c r="BL145" s="117"/>
      <c r="BM145" s="117"/>
      <c r="BN145" s="117"/>
      <c r="BO145" s="117"/>
      <c r="BP145" s="119"/>
      <c r="BQ145" s="117"/>
      <c r="BR145" s="117"/>
      <c r="BS145" s="117"/>
      <c r="BT145" s="117"/>
      <c r="BU145" s="117"/>
      <c r="BV145" s="117"/>
      <c r="BW145" s="117"/>
      <c r="BX145" s="117"/>
      <c r="BY145" s="117"/>
      <c r="BZ145" s="117"/>
      <c r="CA145" s="117"/>
      <c r="CB145" s="117"/>
      <c r="CC145" s="117"/>
    </row>
    <row r="146" spans="1:81" s="248" customFormat="1" ht="18" customHeight="1" x14ac:dyDescent="0.2">
      <c r="A146" s="245" t="s">
        <v>151</v>
      </c>
      <c r="B146" s="14">
        <f t="shared" si="12"/>
        <v>10</v>
      </c>
      <c r="C146" s="19"/>
      <c r="D146" s="17"/>
      <c r="E146" s="21"/>
      <c r="F146" s="17"/>
      <c r="G146" s="17"/>
      <c r="H146" s="17"/>
      <c r="I146" s="17"/>
      <c r="J146" s="17"/>
      <c r="K146" s="17"/>
      <c r="L146" s="17"/>
      <c r="M146" s="17"/>
      <c r="N146" s="17"/>
      <c r="O146" s="21">
        <v>2</v>
      </c>
      <c r="P146" s="17"/>
      <c r="Q146" s="17">
        <v>1</v>
      </c>
      <c r="R146" s="17">
        <v>2</v>
      </c>
      <c r="S146" s="17">
        <v>1</v>
      </c>
      <c r="T146" s="17">
        <v>1</v>
      </c>
      <c r="U146" s="20">
        <v>3</v>
      </c>
      <c r="V146" s="21">
        <v>6</v>
      </c>
      <c r="W146" s="20">
        <v>4</v>
      </c>
      <c r="X146" s="21">
        <v>5</v>
      </c>
      <c r="Y146" s="20">
        <v>5</v>
      </c>
      <c r="Z146" s="86" t="str">
        <f t="shared" si="13"/>
        <v xml:space="preserve">  </v>
      </c>
      <c r="AA146" s="86"/>
      <c r="AB146" s="86"/>
      <c r="AC146" s="86"/>
      <c r="AD146" s="3"/>
      <c r="AE146" s="3"/>
      <c r="AF146" s="3"/>
      <c r="AG146" s="3"/>
      <c r="AH146" s="3"/>
      <c r="AI146" s="86"/>
      <c r="AJ146" s="86"/>
      <c r="AK146" s="86"/>
      <c r="AL146" s="86"/>
      <c r="AM146" s="86"/>
      <c r="AN146" s="3"/>
      <c r="AO146" s="3"/>
      <c r="AP146" s="3"/>
      <c r="AQ146" s="3"/>
      <c r="AR146" s="3"/>
      <c r="AS146" s="3"/>
      <c r="AT146" s="3"/>
      <c r="AU146" s="3"/>
      <c r="AV146" s="3"/>
      <c r="AW146" s="87"/>
      <c r="AX146" s="3"/>
      <c r="AY146" s="3"/>
      <c r="AZ146" s="88"/>
      <c r="BA146" s="98" t="str">
        <f t="shared" si="10"/>
        <v/>
      </c>
      <c r="BB146" s="160" t="str">
        <f t="shared" si="14"/>
        <v/>
      </c>
      <c r="BC146" s="3"/>
      <c r="BD146" s="87">
        <f t="shared" si="11"/>
        <v>0</v>
      </c>
      <c r="BE146" s="87">
        <f t="shared" si="15"/>
        <v>0</v>
      </c>
      <c r="BF146" s="3"/>
      <c r="BG146" s="246"/>
      <c r="BH146" s="246"/>
      <c r="BI146" s="246"/>
      <c r="BJ146" s="246"/>
      <c r="BK146" s="246"/>
      <c r="BL146" s="246"/>
      <c r="BM146" s="246"/>
      <c r="BN146" s="246"/>
      <c r="BO146" s="246"/>
      <c r="BP146" s="247"/>
      <c r="BQ146" s="246"/>
      <c r="BR146" s="246"/>
      <c r="BS146" s="246"/>
      <c r="BT146" s="246"/>
      <c r="BU146" s="246"/>
      <c r="BV146" s="246"/>
      <c r="BW146" s="246"/>
      <c r="BX146" s="246"/>
      <c r="BY146" s="246"/>
      <c r="BZ146" s="246"/>
      <c r="CA146" s="246"/>
      <c r="CB146" s="246"/>
      <c r="CC146" s="246"/>
    </row>
    <row r="147" spans="1:81" s="248" customFormat="1" ht="18" customHeight="1" x14ac:dyDescent="0.2">
      <c r="A147" s="245" t="s">
        <v>152</v>
      </c>
      <c r="B147" s="14">
        <f t="shared" si="12"/>
        <v>15</v>
      </c>
      <c r="C147" s="19"/>
      <c r="D147" s="17"/>
      <c r="E147" s="21"/>
      <c r="F147" s="17"/>
      <c r="G147" s="17"/>
      <c r="H147" s="17"/>
      <c r="I147" s="17"/>
      <c r="J147" s="17"/>
      <c r="K147" s="17"/>
      <c r="L147" s="17">
        <v>2</v>
      </c>
      <c r="M147" s="17"/>
      <c r="N147" s="17"/>
      <c r="O147" s="21"/>
      <c r="P147" s="17">
        <v>2</v>
      </c>
      <c r="Q147" s="17">
        <v>1</v>
      </c>
      <c r="R147" s="17">
        <v>2</v>
      </c>
      <c r="S147" s="17">
        <v>3</v>
      </c>
      <c r="T147" s="17">
        <v>2</v>
      </c>
      <c r="U147" s="20">
        <v>3</v>
      </c>
      <c r="V147" s="21">
        <v>5</v>
      </c>
      <c r="W147" s="20">
        <v>10</v>
      </c>
      <c r="X147" s="21"/>
      <c r="Y147" s="20">
        <v>15</v>
      </c>
      <c r="Z147" s="86" t="str">
        <f t="shared" si="13"/>
        <v xml:space="preserve">  </v>
      </c>
      <c r="AA147" s="86"/>
      <c r="AB147" s="86"/>
      <c r="AC147" s="86"/>
      <c r="AD147" s="3"/>
      <c r="AE147" s="3"/>
      <c r="AF147" s="3"/>
      <c r="AG147" s="3"/>
      <c r="AH147" s="3"/>
      <c r="AI147" s="86"/>
      <c r="AJ147" s="86"/>
      <c r="AK147" s="86"/>
      <c r="AL147" s="86"/>
      <c r="AM147" s="86"/>
      <c r="AN147" s="3"/>
      <c r="AO147" s="3"/>
      <c r="AP147" s="3"/>
      <c r="AQ147" s="3"/>
      <c r="AR147" s="3"/>
      <c r="AS147" s="3"/>
      <c r="AT147" s="3"/>
      <c r="AU147" s="3"/>
      <c r="AV147" s="3"/>
      <c r="AW147" s="87"/>
      <c r="AX147" s="3"/>
      <c r="AY147" s="3"/>
      <c r="AZ147" s="88"/>
      <c r="BA147" s="98" t="str">
        <f t="shared" si="10"/>
        <v/>
      </c>
      <c r="BB147" s="160" t="str">
        <f t="shared" si="14"/>
        <v/>
      </c>
      <c r="BC147" s="3"/>
      <c r="BD147" s="87">
        <f t="shared" si="11"/>
        <v>0</v>
      </c>
      <c r="BE147" s="87">
        <f t="shared" si="15"/>
        <v>0</v>
      </c>
      <c r="BF147" s="3"/>
      <c r="BG147" s="246"/>
      <c r="BH147" s="246"/>
      <c r="BI147" s="246"/>
      <c r="BJ147" s="246"/>
      <c r="BK147" s="246"/>
      <c r="BL147" s="246"/>
      <c r="BM147" s="246"/>
      <c r="BN147" s="246"/>
      <c r="BO147" s="246"/>
      <c r="BP147" s="247"/>
      <c r="BQ147" s="246"/>
      <c r="BR147" s="246"/>
      <c r="BS147" s="246"/>
      <c r="BT147" s="246"/>
      <c r="BU147" s="246"/>
      <c r="BV147" s="246"/>
      <c r="BW147" s="246"/>
      <c r="BX147" s="246"/>
      <c r="BY147" s="246"/>
      <c r="BZ147" s="246"/>
      <c r="CA147" s="246"/>
      <c r="CB147" s="246"/>
      <c r="CC147" s="246"/>
    </row>
    <row r="148" spans="1:81" s="248" customFormat="1" ht="18" customHeight="1" x14ac:dyDescent="0.2">
      <c r="A148" s="245" t="s">
        <v>153</v>
      </c>
      <c r="B148" s="14">
        <f t="shared" si="12"/>
        <v>0</v>
      </c>
      <c r="C148" s="19"/>
      <c r="D148" s="17"/>
      <c r="E148" s="21"/>
      <c r="F148" s="17"/>
      <c r="G148" s="17"/>
      <c r="H148" s="17"/>
      <c r="I148" s="17"/>
      <c r="J148" s="17"/>
      <c r="K148" s="17"/>
      <c r="L148" s="17"/>
      <c r="M148" s="17"/>
      <c r="N148" s="17"/>
      <c r="O148" s="21"/>
      <c r="P148" s="17"/>
      <c r="Q148" s="17"/>
      <c r="R148" s="17"/>
      <c r="S148" s="17"/>
      <c r="T148" s="17"/>
      <c r="U148" s="20"/>
      <c r="V148" s="21"/>
      <c r="W148" s="20"/>
      <c r="X148" s="21"/>
      <c r="Y148" s="20"/>
      <c r="Z148" s="86" t="str">
        <f t="shared" si="13"/>
        <v xml:space="preserve">  </v>
      </c>
      <c r="AA148" s="86"/>
      <c r="AB148" s="86"/>
      <c r="AC148" s="86"/>
      <c r="AD148" s="3"/>
      <c r="AE148" s="3"/>
      <c r="AF148" s="3"/>
      <c r="AG148" s="3"/>
      <c r="AH148" s="3"/>
      <c r="AI148" s="86"/>
      <c r="AJ148" s="86"/>
      <c r="AK148" s="86"/>
      <c r="AL148" s="86"/>
      <c r="AM148" s="86"/>
      <c r="AN148" s="3"/>
      <c r="AO148" s="3"/>
      <c r="AP148" s="3"/>
      <c r="AQ148" s="3"/>
      <c r="AR148" s="3"/>
      <c r="AS148" s="3"/>
      <c r="AT148" s="3"/>
      <c r="AU148" s="3"/>
      <c r="AV148" s="3"/>
      <c r="AW148" s="87"/>
      <c r="AX148" s="3"/>
      <c r="AY148" s="3"/>
      <c r="AZ148" s="88"/>
      <c r="BA148" s="98" t="str">
        <f t="shared" si="10"/>
        <v/>
      </c>
      <c r="BB148" s="160" t="str">
        <f t="shared" si="14"/>
        <v/>
      </c>
      <c r="BC148" s="3"/>
      <c r="BD148" s="87">
        <f t="shared" si="11"/>
        <v>0</v>
      </c>
      <c r="BE148" s="87">
        <f t="shared" si="15"/>
        <v>0</v>
      </c>
      <c r="BF148" s="3"/>
      <c r="BG148" s="246"/>
      <c r="BH148" s="246"/>
      <c r="BI148" s="246"/>
      <c r="BJ148" s="246"/>
      <c r="BK148" s="246"/>
      <c r="BL148" s="246"/>
      <c r="BM148" s="246"/>
      <c r="BN148" s="246"/>
      <c r="BO148" s="246"/>
      <c r="BP148" s="247"/>
      <c r="BQ148" s="246"/>
      <c r="BR148" s="246"/>
      <c r="BS148" s="246"/>
      <c r="BT148" s="246"/>
      <c r="BU148" s="246"/>
      <c r="BV148" s="246"/>
      <c r="BW148" s="246"/>
      <c r="BX148" s="246"/>
      <c r="BY148" s="246"/>
      <c r="BZ148" s="246"/>
      <c r="CA148" s="246"/>
      <c r="CB148" s="246"/>
      <c r="CC148" s="246"/>
    </row>
    <row r="149" spans="1:81" s="248" customFormat="1" ht="18" customHeight="1" x14ac:dyDescent="0.2">
      <c r="A149" s="245" t="s">
        <v>154</v>
      </c>
      <c r="B149" s="14">
        <f t="shared" si="12"/>
        <v>0</v>
      </c>
      <c r="C149" s="19"/>
      <c r="D149" s="17"/>
      <c r="E149" s="21"/>
      <c r="F149" s="17"/>
      <c r="G149" s="17"/>
      <c r="H149" s="17"/>
      <c r="I149" s="17"/>
      <c r="J149" s="17"/>
      <c r="K149" s="17"/>
      <c r="L149" s="17"/>
      <c r="M149" s="17"/>
      <c r="N149" s="17"/>
      <c r="O149" s="21"/>
      <c r="P149" s="17"/>
      <c r="Q149" s="17"/>
      <c r="R149" s="17"/>
      <c r="S149" s="17"/>
      <c r="T149" s="17"/>
      <c r="U149" s="20"/>
      <c r="V149" s="21"/>
      <c r="W149" s="20"/>
      <c r="X149" s="21"/>
      <c r="Y149" s="20"/>
      <c r="Z149" s="86" t="str">
        <f t="shared" si="13"/>
        <v xml:space="preserve">  </v>
      </c>
      <c r="AA149" s="86"/>
      <c r="AB149" s="86"/>
      <c r="AC149" s="86"/>
      <c r="AD149" s="3"/>
      <c r="AE149" s="3"/>
      <c r="AF149" s="3"/>
      <c r="AG149" s="3"/>
      <c r="AH149" s="3"/>
      <c r="AI149" s="86"/>
      <c r="AJ149" s="86"/>
      <c r="AK149" s="86"/>
      <c r="AL149" s="86"/>
      <c r="AM149" s="86"/>
      <c r="AN149" s="3"/>
      <c r="AO149" s="3"/>
      <c r="AP149" s="3"/>
      <c r="AQ149" s="3"/>
      <c r="AR149" s="3"/>
      <c r="AS149" s="3"/>
      <c r="AT149" s="3"/>
      <c r="AU149" s="3"/>
      <c r="AV149" s="3"/>
      <c r="AW149" s="87"/>
      <c r="AX149" s="3"/>
      <c r="AY149" s="3"/>
      <c r="AZ149" s="88"/>
      <c r="BA149" s="98" t="str">
        <f t="shared" si="10"/>
        <v/>
      </c>
      <c r="BB149" s="160" t="str">
        <f t="shared" si="14"/>
        <v/>
      </c>
      <c r="BC149" s="3"/>
      <c r="BD149" s="87">
        <f t="shared" si="11"/>
        <v>0</v>
      </c>
      <c r="BE149" s="87">
        <f t="shared" si="15"/>
        <v>0</v>
      </c>
      <c r="BF149" s="3"/>
      <c r="BG149" s="246"/>
      <c r="BH149" s="246"/>
      <c r="BI149" s="246"/>
      <c r="BJ149" s="246"/>
      <c r="BK149" s="246"/>
      <c r="BL149" s="246"/>
      <c r="BM149" s="246"/>
      <c r="BN149" s="246"/>
      <c r="BO149" s="246"/>
      <c r="BP149" s="247"/>
      <c r="BQ149" s="246"/>
      <c r="BR149" s="246"/>
      <c r="BS149" s="246"/>
      <c r="BT149" s="246"/>
      <c r="BU149" s="246"/>
      <c r="BV149" s="246"/>
      <c r="BW149" s="246"/>
      <c r="BX149" s="246"/>
      <c r="BY149" s="246"/>
      <c r="BZ149" s="246"/>
      <c r="CA149" s="246"/>
      <c r="CB149" s="246"/>
      <c r="CC149" s="246"/>
    </row>
    <row r="150" spans="1:81" s="248" customFormat="1" ht="18" customHeight="1" x14ac:dyDescent="0.2">
      <c r="A150" s="245" t="s">
        <v>155</v>
      </c>
      <c r="B150" s="14">
        <f t="shared" si="12"/>
        <v>0</v>
      </c>
      <c r="C150" s="19"/>
      <c r="D150" s="17"/>
      <c r="E150" s="21"/>
      <c r="F150" s="17"/>
      <c r="G150" s="17"/>
      <c r="H150" s="17"/>
      <c r="I150" s="17"/>
      <c r="J150" s="17"/>
      <c r="K150" s="17"/>
      <c r="L150" s="17"/>
      <c r="M150" s="17"/>
      <c r="N150" s="17"/>
      <c r="O150" s="21"/>
      <c r="P150" s="17"/>
      <c r="Q150" s="17"/>
      <c r="R150" s="17"/>
      <c r="S150" s="17"/>
      <c r="T150" s="17"/>
      <c r="U150" s="20"/>
      <c r="V150" s="21"/>
      <c r="W150" s="20"/>
      <c r="X150" s="21"/>
      <c r="Y150" s="20"/>
      <c r="Z150" s="86" t="str">
        <f t="shared" si="13"/>
        <v xml:space="preserve">  </v>
      </c>
      <c r="AA150" s="86"/>
      <c r="AB150" s="86"/>
      <c r="AC150" s="86"/>
      <c r="AD150" s="3"/>
      <c r="AE150" s="3"/>
      <c r="AF150" s="3"/>
      <c r="AG150" s="3"/>
      <c r="AH150" s="3"/>
      <c r="AI150" s="86"/>
      <c r="AJ150" s="86"/>
      <c r="AK150" s="86"/>
      <c r="AL150" s="86"/>
      <c r="AM150" s="86"/>
      <c r="AN150" s="3"/>
      <c r="AO150" s="3"/>
      <c r="AP150" s="3"/>
      <c r="AQ150" s="3"/>
      <c r="AR150" s="3"/>
      <c r="AS150" s="3"/>
      <c r="AT150" s="3"/>
      <c r="AU150" s="3"/>
      <c r="AV150" s="3"/>
      <c r="AW150" s="87"/>
      <c r="AX150" s="3"/>
      <c r="AY150" s="3"/>
      <c r="AZ150" s="88"/>
      <c r="BA150" s="98" t="str">
        <f t="shared" si="10"/>
        <v/>
      </c>
      <c r="BB150" s="160" t="str">
        <f t="shared" si="14"/>
        <v/>
      </c>
      <c r="BC150" s="3"/>
      <c r="BD150" s="87">
        <f t="shared" si="11"/>
        <v>0</v>
      </c>
      <c r="BE150" s="87">
        <f t="shared" si="15"/>
        <v>0</v>
      </c>
      <c r="BF150" s="3"/>
      <c r="BG150" s="246"/>
      <c r="BH150" s="246"/>
      <c r="BI150" s="246"/>
      <c r="BJ150" s="246"/>
      <c r="BK150" s="246"/>
      <c r="BL150" s="246"/>
      <c r="BM150" s="246"/>
      <c r="BN150" s="246"/>
      <c r="BO150" s="246"/>
      <c r="BP150" s="247"/>
      <c r="BQ150" s="246"/>
      <c r="BR150" s="246"/>
      <c r="BS150" s="246"/>
      <c r="BT150" s="246"/>
      <c r="BU150" s="246"/>
      <c r="BV150" s="246"/>
      <c r="BW150" s="246"/>
      <c r="BX150" s="246"/>
      <c r="BY150" s="246"/>
      <c r="BZ150" s="246"/>
      <c r="CA150" s="246"/>
      <c r="CB150" s="246"/>
      <c r="CC150" s="246"/>
    </row>
    <row r="151" spans="1:81" s="248" customFormat="1" ht="18" customHeight="1" x14ac:dyDescent="0.2">
      <c r="A151" s="245" t="s">
        <v>156</v>
      </c>
      <c r="B151" s="14">
        <f t="shared" si="12"/>
        <v>0</v>
      </c>
      <c r="C151" s="19"/>
      <c r="D151" s="17"/>
      <c r="E151" s="21"/>
      <c r="F151" s="17"/>
      <c r="G151" s="17"/>
      <c r="H151" s="17"/>
      <c r="I151" s="17"/>
      <c r="J151" s="17"/>
      <c r="K151" s="17"/>
      <c r="L151" s="17"/>
      <c r="M151" s="17"/>
      <c r="N151" s="17"/>
      <c r="O151" s="21"/>
      <c r="P151" s="17"/>
      <c r="Q151" s="17"/>
      <c r="R151" s="17"/>
      <c r="S151" s="17"/>
      <c r="T151" s="17"/>
      <c r="U151" s="20"/>
      <c r="V151" s="21"/>
      <c r="W151" s="20"/>
      <c r="X151" s="21"/>
      <c r="Y151" s="20"/>
      <c r="Z151" s="86" t="str">
        <f t="shared" si="13"/>
        <v xml:space="preserve">  </v>
      </c>
      <c r="AA151" s="86"/>
      <c r="AB151" s="86"/>
      <c r="AC151" s="86"/>
      <c r="AD151" s="3"/>
      <c r="AE151" s="3"/>
      <c r="AF151" s="3"/>
      <c r="AG151" s="3"/>
      <c r="AH151" s="3"/>
      <c r="AI151" s="86"/>
      <c r="AJ151" s="86"/>
      <c r="AK151" s="86"/>
      <c r="AL151" s="86"/>
      <c r="AM151" s="86"/>
      <c r="AN151" s="3"/>
      <c r="AO151" s="3"/>
      <c r="AP151" s="3"/>
      <c r="AQ151" s="3"/>
      <c r="AR151" s="3"/>
      <c r="AS151" s="3"/>
      <c r="AT151" s="3"/>
      <c r="AU151" s="3"/>
      <c r="AV151" s="3"/>
      <c r="AW151" s="87"/>
      <c r="AX151" s="3"/>
      <c r="AY151" s="3"/>
      <c r="AZ151" s="88"/>
      <c r="BA151" s="98" t="str">
        <f t="shared" si="10"/>
        <v/>
      </c>
      <c r="BB151" s="160" t="str">
        <f t="shared" si="14"/>
        <v/>
      </c>
      <c r="BC151" s="3"/>
      <c r="BD151" s="87">
        <f t="shared" si="11"/>
        <v>0</v>
      </c>
      <c r="BE151" s="87">
        <f t="shared" si="15"/>
        <v>0</v>
      </c>
      <c r="BF151" s="3"/>
      <c r="BG151" s="246"/>
      <c r="BH151" s="246"/>
      <c r="BI151" s="246"/>
      <c r="BJ151" s="246"/>
      <c r="BK151" s="246"/>
      <c r="BL151" s="246"/>
      <c r="BM151" s="246"/>
      <c r="BN151" s="246"/>
      <c r="BO151" s="246"/>
      <c r="BP151" s="247"/>
      <c r="BQ151" s="246"/>
      <c r="BR151" s="246"/>
      <c r="BS151" s="246"/>
      <c r="BT151" s="246"/>
      <c r="BU151" s="246"/>
      <c r="BV151" s="246"/>
      <c r="BW151" s="246"/>
      <c r="BX151" s="246"/>
      <c r="BY151" s="246"/>
      <c r="BZ151" s="246"/>
      <c r="CA151" s="246"/>
      <c r="CB151" s="246"/>
      <c r="CC151" s="246"/>
    </row>
    <row r="152" spans="1:81" s="248" customFormat="1" ht="18" customHeight="1" x14ac:dyDescent="0.2">
      <c r="A152" s="245" t="s">
        <v>157</v>
      </c>
      <c r="B152" s="14">
        <f t="shared" si="12"/>
        <v>67</v>
      </c>
      <c r="C152" s="19"/>
      <c r="D152" s="17"/>
      <c r="E152" s="21"/>
      <c r="F152" s="17">
        <v>1</v>
      </c>
      <c r="G152" s="17">
        <v>2</v>
      </c>
      <c r="H152" s="17">
        <v>4</v>
      </c>
      <c r="I152" s="17">
        <v>7</v>
      </c>
      <c r="J152" s="17">
        <v>2</v>
      </c>
      <c r="K152" s="17">
        <v>2</v>
      </c>
      <c r="L152" s="17">
        <v>2</v>
      </c>
      <c r="M152" s="17">
        <v>5</v>
      </c>
      <c r="N152" s="17">
        <v>2</v>
      </c>
      <c r="O152" s="21">
        <v>5</v>
      </c>
      <c r="P152" s="17">
        <v>5</v>
      </c>
      <c r="Q152" s="17">
        <v>6</v>
      </c>
      <c r="R152" s="17">
        <v>5</v>
      </c>
      <c r="S152" s="17">
        <v>8</v>
      </c>
      <c r="T152" s="17">
        <v>5</v>
      </c>
      <c r="U152" s="20">
        <v>6</v>
      </c>
      <c r="V152" s="21">
        <v>17</v>
      </c>
      <c r="W152" s="20">
        <v>50</v>
      </c>
      <c r="X152" s="21">
        <v>56</v>
      </c>
      <c r="Y152" s="20">
        <v>11</v>
      </c>
      <c r="Z152" s="86" t="str">
        <f t="shared" si="13"/>
        <v xml:space="preserve">  </v>
      </c>
      <c r="AA152" s="86"/>
      <c r="AB152" s="86"/>
      <c r="AC152" s="86"/>
      <c r="AD152" s="3"/>
      <c r="AE152" s="3"/>
      <c r="AF152" s="3"/>
      <c r="AG152" s="3"/>
      <c r="AH152" s="3"/>
      <c r="AI152" s="86"/>
      <c r="AJ152" s="86"/>
      <c r="AK152" s="86"/>
      <c r="AL152" s="86"/>
      <c r="AM152" s="86"/>
      <c r="AN152" s="3"/>
      <c r="AO152" s="3"/>
      <c r="AP152" s="3"/>
      <c r="AQ152" s="3"/>
      <c r="AR152" s="3"/>
      <c r="AS152" s="3"/>
      <c r="AT152" s="3"/>
      <c r="AU152" s="3"/>
      <c r="AV152" s="3"/>
      <c r="AW152" s="87"/>
      <c r="AX152" s="3"/>
      <c r="AY152" s="3"/>
      <c r="AZ152" s="88"/>
      <c r="BA152" s="98" t="str">
        <f t="shared" si="10"/>
        <v/>
      </c>
      <c r="BB152" s="160" t="str">
        <f t="shared" si="14"/>
        <v/>
      </c>
      <c r="BC152" s="3"/>
      <c r="BD152" s="87">
        <f t="shared" si="11"/>
        <v>0</v>
      </c>
      <c r="BE152" s="87">
        <f t="shared" si="15"/>
        <v>0</v>
      </c>
      <c r="BF152" s="3"/>
      <c r="BG152" s="246"/>
      <c r="BH152" s="246"/>
      <c r="BI152" s="246"/>
      <c r="BJ152" s="246"/>
      <c r="BK152" s="246"/>
      <c r="BL152" s="246"/>
      <c r="BM152" s="246"/>
      <c r="BN152" s="246"/>
      <c r="BO152" s="246"/>
      <c r="BP152" s="247"/>
      <c r="BQ152" s="246"/>
      <c r="BR152" s="246"/>
      <c r="BS152" s="246"/>
      <c r="BT152" s="246"/>
      <c r="BU152" s="246"/>
      <c r="BV152" s="246"/>
      <c r="BW152" s="246"/>
      <c r="BX152" s="246"/>
      <c r="BY152" s="246"/>
      <c r="BZ152" s="246"/>
      <c r="CA152" s="246"/>
      <c r="CB152" s="246"/>
      <c r="CC152" s="246"/>
    </row>
    <row r="153" spans="1:81" s="248" customFormat="1" ht="18" customHeight="1" x14ac:dyDescent="0.2">
      <c r="A153" s="245" t="s">
        <v>158</v>
      </c>
      <c r="B153" s="14">
        <f t="shared" si="12"/>
        <v>5</v>
      </c>
      <c r="C153" s="19"/>
      <c r="D153" s="17"/>
      <c r="E153" s="21"/>
      <c r="F153" s="17"/>
      <c r="G153" s="17"/>
      <c r="H153" s="17"/>
      <c r="I153" s="17"/>
      <c r="J153" s="17"/>
      <c r="K153" s="17"/>
      <c r="L153" s="17"/>
      <c r="M153" s="17"/>
      <c r="N153" s="17"/>
      <c r="O153" s="21"/>
      <c r="P153" s="17"/>
      <c r="Q153" s="17"/>
      <c r="R153" s="17">
        <v>1</v>
      </c>
      <c r="S153" s="17">
        <v>1</v>
      </c>
      <c r="T153" s="17">
        <v>1</v>
      </c>
      <c r="U153" s="20">
        <v>2</v>
      </c>
      <c r="V153" s="21">
        <v>5</v>
      </c>
      <c r="W153" s="20"/>
      <c r="X153" s="21">
        <v>3</v>
      </c>
      <c r="Y153" s="20">
        <v>2</v>
      </c>
      <c r="Z153" s="86" t="str">
        <f t="shared" si="13"/>
        <v xml:space="preserve">  </v>
      </c>
      <c r="AA153" s="86"/>
      <c r="AB153" s="86"/>
      <c r="AC153" s="86"/>
      <c r="AD153" s="3"/>
      <c r="AE153" s="3"/>
      <c r="AF153" s="3"/>
      <c r="AG153" s="3"/>
      <c r="AH153" s="3"/>
      <c r="AI153" s="86"/>
      <c r="AJ153" s="86"/>
      <c r="AK153" s="86"/>
      <c r="AL153" s="86"/>
      <c r="AM153" s="86"/>
      <c r="AN153" s="3"/>
      <c r="AO153" s="3"/>
      <c r="AP153" s="3"/>
      <c r="AQ153" s="3"/>
      <c r="AR153" s="3"/>
      <c r="AS153" s="3"/>
      <c r="AT153" s="3"/>
      <c r="AU153" s="3"/>
      <c r="AV153" s="3"/>
      <c r="AW153" s="87"/>
      <c r="AX153" s="3"/>
      <c r="AY153" s="3"/>
      <c r="AZ153" s="88"/>
      <c r="BA153" s="98" t="str">
        <f t="shared" si="10"/>
        <v/>
      </c>
      <c r="BB153" s="160" t="str">
        <f t="shared" si="14"/>
        <v/>
      </c>
      <c r="BC153" s="3"/>
      <c r="BD153" s="87">
        <f t="shared" si="11"/>
        <v>0</v>
      </c>
      <c r="BE153" s="87">
        <f t="shared" si="15"/>
        <v>0</v>
      </c>
      <c r="BF153" s="3"/>
      <c r="BG153" s="246"/>
      <c r="BH153" s="246"/>
      <c r="BI153" s="246"/>
      <c r="BJ153" s="246"/>
      <c r="BK153" s="246"/>
      <c r="BL153" s="246"/>
      <c r="BM153" s="246"/>
      <c r="BN153" s="246"/>
      <c r="BO153" s="246"/>
      <c r="BP153" s="247"/>
      <c r="BQ153" s="246"/>
      <c r="BR153" s="246"/>
      <c r="BS153" s="246"/>
      <c r="BT153" s="246"/>
      <c r="BU153" s="246"/>
      <c r="BV153" s="246"/>
      <c r="BW153" s="246"/>
      <c r="BX153" s="246"/>
      <c r="BY153" s="246"/>
      <c r="BZ153" s="246"/>
      <c r="CA153" s="246"/>
      <c r="CB153" s="246"/>
      <c r="CC153" s="246"/>
    </row>
    <row r="154" spans="1:81" s="248" customFormat="1" ht="18" customHeight="1" x14ac:dyDescent="0.2">
      <c r="A154" s="245" t="s">
        <v>159</v>
      </c>
      <c r="B154" s="14">
        <f t="shared" si="12"/>
        <v>0</v>
      </c>
      <c r="C154" s="19"/>
      <c r="D154" s="17"/>
      <c r="E154" s="21"/>
      <c r="F154" s="17"/>
      <c r="G154" s="17"/>
      <c r="H154" s="17"/>
      <c r="I154" s="17"/>
      <c r="J154" s="17"/>
      <c r="K154" s="17"/>
      <c r="L154" s="17"/>
      <c r="M154" s="17"/>
      <c r="N154" s="17"/>
      <c r="O154" s="21"/>
      <c r="P154" s="17"/>
      <c r="Q154" s="17"/>
      <c r="R154" s="17"/>
      <c r="S154" s="17"/>
      <c r="T154" s="17"/>
      <c r="U154" s="20"/>
      <c r="V154" s="21"/>
      <c r="W154" s="20"/>
      <c r="X154" s="21"/>
      <c r="Y154" s="20"/>
      <c r="Z154" s="86" t="str">
        <f t="shared" si="13"/>
        <v xml:space="preserve">  </v>
      </c>
      <c r="AA154" s="86"/>
      <c r="AB154" s="86"/>
      <c r="AC154" s="86"/>
      <c r="AD154" s="3"/>
      <c r="AE154" s="3"/>
      <c r="AF154" s="3"/>
      <c r="AG154" s="3"/>
      <c r="AH154" s="3"/>
      <c r="AI154" s="86"/>
      <c r="AJ154" s="86"/>
      <c r="AK154" s="86"/>
      <c r="AL154" s="86"/>
      <c r="AM154" s="86"/>
      <c r="AN154" s="3"/>
      <c r="AO154" s="3"/>
      <c r="AP154" s="3"/>
      <c r="AQ154" s="3"/>
      <c r="AR154" s="3"/>
      <c r="AS154" s="3"/>
      <c r="AT154" s="3"/>
      <c r="AU154" s="3"/>
      <c r="AV154" s="3"/>
      <c r="AW154" s="87"/>
      <c r="AX154" s="3"/>
      <c r="AY154" s="3"/>
      <c r="AZ154" s="88"/>
      <c r="BA154" s="98" t="str">
        <f t="shared" si="10"/>
        <v/>
      </c>
      <c r="BB154" s="160" t="str">
        <f t="shared" si="14"/>
        <v/>
      </c>
      <c r="BC154" s="3"/>
      <c r="BD154" s="87">
        <f t="shared" si="11"/>
        <v>0</v>
      </c>
      <c r="BE154" s="87">
        <f t="shared" si="15"/>
        <v>0</v>
      </c>
      <c r="BF154" s="3"/>
      <c r="BG154" s="246"/>
      <c r="BH154" s="246"/>
      <c r="BI154" s="246"/>
      <c r="BJ154" s="246"/>
      <c r="BK154" s="246"/>
      <c r="BL154" s="246"/>
      <c r="BM154" s="246"/>
      <c r="BN154" s="246"/>
      <c r="BO154" s="246"/>
      <c r="BP154" s="247"/>
      <c r="BQ154" s="246"/>
      <c r="BR154" s="246"/>
      <c r="BS154" s="246"/>
      <c r="BT154" s="246"/>
      <c r="BU154" s="246"/>
      <c r="BV154" s="246"/>
      <c r="BW154" s="246"/>
      <c r="BX154" s="246"/>
      <c r="BY154" s="246"/>
      <c r="BZ154" s="246"/>
      <c r="CA154" s="246"/>
      <c r="CB154" s="246"/>
      <c r="CC154" s="246"/>
    </row>
    <row r="155" spans="1:81" s="248" customFormat="1" ht="18" customHeight="1" x14ac:dyDescent="0.2">
      <c r="A155" s="245" t="s">
        <v>160</v>
      </c>
      <c r="B155" s="14">
        <f t="shared" si="12"/>
        <v>73</v>
      </c>
      <c r="C155" s="19">
        <v>13</v>
      </c>
      <c r="D155" s="17">
        <v>2</v>
      </c>
      <c r="E155" s="21">
        <v>6</v>
      </c>
      <c r="F155" s="17">
        <v>1</v>
      </c>
      <c r="G155" s="17"/>
      <c r="H155" s="17"/>
      <c r="I155" s="17"/>
      <c r="J155" s="17"/>
      <c r="K155" s="17">
        <v>2</v>
      </c>
      <c r="L155" s="17">
        <v>1</v>
      </c>
      <c r="M155" s="17">
        <v>3</v>
      </c>
      <c r="N155" s="17">
        <v>1</v>
      </c>
      <c r="O155" s="21">
        <v>3</v>
      </c>
      <c r="P155" s="17">
        <v>5</v>
      </c>
      <c r="Q155" s="17">
        <v>2</v>
      </c>
      <c r="R155" s="17">
        <v>4</v>
      </c>
      <c r="S155" s="17">
        <v>10</v>
      </c>
      <c r="T155" s="17">
        <v>6</v>
      </c>
      <c r="U155" s="20">
        <v>14</v>
      </c>
      <c r="V155" s="21">
        <v>46</v>
      </c>
      <c r="W155" s="20">
        <v>27</v>
      </c>
      <c r="X155" s="21"/>
      <c r="Y155" s="20">
        <v>73</v>
      </c>
      <c r="Z155" s="86" t="str">
        <f t="shared" si="13"/>
        <v xml:space="preserve">  </v>
      </c>
      <c r="AA155" s="86"/>
      <c r="AB155" s="86"/>
      <c r="AC155" s="86"/>
      <c r="AD155" s="3"/>
      <c r="AE155" s="3"/>
      <c r="AF155" s="3"/>
      <c r="AG155" s="3"/>
      <c r="AH155" s="3"/>
      <c r="AI155" s="86"/>
      <c r="AJ155" s="86"/>
      <c r="AK155" s="86"/>
      <c r="AL155" s="86"/>
      <c r="AM155" s="86"/>
      <c r="AN155" s="3"/>
      <c r="AO155" s="3"/>
      <c r="AP155" s="3"/>
      <c r="AQ155" s="3"/>
      <c r="AR155" s="3"/>
      <c r="AS155" s="3"/>
      <c r="AT155" s="3"/>
      <c r="AU155" s="3"/>
      <c r="AV155" s="3"/>
      <c r="AW155" s="87"/>
      <c r="AX155" s="3"/>
      <c r="AY155" s="3"/>
      <c r="AZ155" s="88"/>
      <c r="BA155" s="98" t="str">
        <f t="shared" si="10"/>
        <v/>
      </c>
      <c r="BB155" s="160" t="str">
        <f t="shared" si="14"/>
        <v/>
      </c>
      <c r="BC155" s="3"/>
      <c r="BD155" s="87">
        <f t="shared" si="11"/>
        <v>0</v>
      </c>
      <c r="BE155" s="87">
        <f t="shared" si="15"/>
        <v>0</v>
      </c>
      <c r="BF155" s="3"/>
      <c r="BG155" s="246"/>
      <c r="BH155" s="246"/>
      <c r="BI155" s="246"/>
      <c r="BJ155" s="246"/>
      <c r="BK155" s="246"/>
      <c r="BL155" s="246"/>
      <c r="BM155" s="246"/>
      <c r="BN155" s="246"/>
      <c r="BO155" s="246"/>
      <c r="BP155" s="247"/>
      <c r="BQ155" s="246"/>
      <c r="BR155" s="246"/>
      <c r="BS155" s="246"/>
      <c r="BT155" s="246"/>
      <c r="BU155" s="246"/>
      <c r="BV155" s="246"/>
      <c r="BW155" s="246"/>
      <c r="BX155" s="246"/>
      <c r="BY155" s="246"/>
      <c r="BZ155" s="246"/>
      <c r="CA155" s="246"/>
      <c r="CB155" s="246"/>
      <c r="CC155" s="246"/>
    </row>
    <row r="156" spans="1:81" s="248" customFormat="1" ht="18" customHeight="1" x14ac:dyDescent="0.2">
      <c r="A156" s="245" t="s">
        <v>161</v>
      </c>
      <c r="B156" s="14">
        <f t="shared" si="12"/>
        <v>0</v>
      </c>
      <c r="C156" s="19"/>
      <c r="D156" s="17"/>
      <c r="E156" s="21"/>
      <c r="F156" s="17"/>
      <c r="G156" s="17"/>
      <c r="H156" s="17"/>
      <c r="I156" s="17"/>
      <c r="J156" s="17"/>
      <c r="K156" s="17"/>
      <c r="L156" s="17"/>
      <c r="M156" s="17"/>
      <c r="N156" s="17"/>
      <c r="O156" s="21"/>
      <c r="P156" s="17"/>
      <c r="Q156" s="17"/>
      <c r="R156" s="17"/>
      <c r="S156" s="17"/>
      <c r="T156" s="17"/>
      <c r="U156" s="20"/>
      <c r="V156" s="21"/>
      <c r="W156" s="20"/>
      <c r="X156" s="21"/>
      <c r="Y156" s="20"/>
      <c r="Z156" s="86" t="str">
        <f t="shared" si="13"/>
        <v xml:space="preserve">  </v>
      </c>
      <c r="AA156" s="86"/>
      <c r="AB156" s="86"/>
      <c r="AC156" s="86"/>
      <c r="AD156" s="3"/>
      <c r="AE156" s="3"/>
      <c r="AF156" s="3"/>
      <c r="AG156" s="3"/>
      <c r="AH156" s="3"/>
      <c r="AI156" s="86"/>
      <c r="AJ156" s="86"/>
      <c r="AK156" s="86"/>
      <c r="AL156" s="86"/>
      <c r="AM156" s="86"/>
      <c r="AN156" s="3"/>
      <c r="AO156" s="3"/>
      <c r="AP156" s="3"/>
      <c r="AQ156" s="3"/>
      <c r="AR156" s="3"/>
      <c r="AS156" s="3"/>
      <c r="AT156" s="3"/>
      <c r="AU156" s="3"/>
      <c r="AV156" s="3"/>
      <c r="AW156" s="87"/>
      <c r="AX156" s="3"/>
      <c r="AY156" s="3"/>
      <c r="AZ156" s="88"/>
      <c r="BA156" s="98" t="str">
        <f t="shared" si="10"/>
        <v/>
      </c>
      <c r="BB156" s="160" t="str">
        <f t="shared" si="14"/>
        <v/>
      </c>
      <c r="BC156" s="3"/>
      <c r="BD156" s="87">
        <f t="shared" si="11"/>
        <v>0</v>
      </c>
      <c r="BE156" s="87">
        <f t="shared" si="15"/>
        <v>0</v>
      </c>
      <c r="BF156" s="3"/>
      <c r="BG156" s="246"/>
      <c r="BH156" s="246"/>
      <c r="BI156" s="246"/>
      <c r="BJ156" s="246"/>
      <c r="BK156" s="246"/>
      <c r="BL156" s="246"/>
      <c r="BM156" s="246"/>
      <c r="BN156" s="246"/>
      <c r="BO156" s="246"/>
      <c r="BP156" s="247"/>
      <c r="BQ156" s="246"/>
      <c r="BR156" s="246"/>
      <c r="BS156" s="246"/>
      <c r="BT156" s="246"/>
      <c r="BU156" s="246"/>
      <c r="BV156" s="246"/>
      <c r="BW156" s="246"/>
      <c r="BX156" s="246"/>
      <c r="BY156" s="246"/>
      <c r="BZ156" s="246"/>
      <c r="CA156" s="246"/>
      <c r="CB156" s="246"/>
      <c r="CC156" s="246"/>
    </row>
    <row r="157" spans="1:81" s="248" customFormat="1" ht="18" customHeight="1" x14ac:dyDescent="0.2">
      <c r="A157" s="245" t="s">
        <v>162</v>
      </c>
      <c r="B157" s="14">
        <f t="shared" si="12"/>
        <v>0</v>
      </c>
      <c r="C157" s="19"/>
      <c r="D157" s="17"/>
      <c r="E157" s="21"/>
      <c r="F157" s="17"/>
      <c r="G157" s="17"/>
      <c r="H157" s="17"/>
      <c r="I157" s="17"/>
      <c r="J157" s="17"/>
      <c r="K157" s="17"/>
      <c r="L157" s="17"/>
      <c r="M157" s="17"/>
      <c r="N157" s="17"/>
      <c r="O157" s="21"/>
      <c r="P157" s="17"/>
      <c r="Q157" s="17"/>
      <c r="R157" s="17"/>
      <c r="S157" s="17"/>
      <c r="T157" s="17"/>
      <c r="U157" s="20"/>
      <c r="V157" s="21"/>
      <c r="W157" s="20"/>
      <c r="X157" s="21"/>
      <c r="Y157" s="20"/>
      <c r="Z157" s="86" t="str">
        <f t="shared" si="13"/>
        <v xml:space="preserve">  </v>
      </c>
      <c r="AA157" s="86"/>
      <c r="AB157" s="86"/>
      <c r="AC157" s="86"/>
      <c r="AD157" s="3"/>
      <c r="AE157" s="3"/>
      <c r="AF157" s="3"/>
      <c r="AG157" s="3"/>
      <c r="AH157" s="3"/>
      <c r="AI157" s="86"/>
      <c r="AJ157" s="86"/>
      <c r="AK157" s="86"/>
      <c r="AL157" s="86"/>
      <c r="AM157" s="86"/>
      <c r="AN157" s="3"/>
      <c r="AO157" s="3"/>
      <c r="AP157" s="3"/>
      <c r="AQ157" s="3"/>
      <c r="AR157" s="3"/>
      <c r="AS157" s="3"/>
      <c r="AT157" s="3"/>
      <c r="AU157" s="3"/>
      <c r="AV157" s="3"/>
      <c r="AW157" s="87"/>
      <c r="AX157" s="3"/>
      <c r="AY157" s="3"/>
      <c r="AZ157" s="88"/>
      <c r="BA157" s="98" t="str">
        <f t="shared" si="10"/>
        <v/>
      </c>
      <c r="BB157" s="160" t="str">
        <f t="shared" si="14"/>
        <v/>
      </c>
      <c r="BC157" s="3"/>
      <c r="BD157" s="87">
        <f t="shared" si="11"/>
        <v>0</v>
      </c>
      <c r="BE157" s="87">
        <f t="shared" si="15"/>
        <v>0</v>
      </c>
      <c r="BF157" s="3"/>
      <c r="BG157" s="246"/>
      <c r="BH157" s="246"/>
      <c r="BI157" s="246"/>
      <c r="BJ157" s="246"/>
      <c r="BK157" s="246"/>
      <c r="BL157" s="246"/>
      <c r="BM157" s="246"/>
      <c r="BN157" s="246"/>
      <c r="BO157" s="246"/>
      <c r="BP157" s="247"/>
      <c r="BQ157" s="246"/>
      <c r="BR157" s="246"/>
      <c r="BS157" s="246"/>
      <c r="BT157" s="246"/>
      <c r="BU157" s="246"/>
      <c r="BV157" s="246"/>
      <c r="BW157" s="246"/>
      <c r="BX157" s="246"/>
      <c r="BY157" s="246"/>
      <c r="BZ157" s="246"/>
      <c r="CA157" s="246"/>
      <c r="CB157" s="246"/>
      <c r="CC157" s="246"/>
    </row>
    <row r="158" spans="1:81" s="248" customFormat="1" ht="18" customHeight="1" x14ac:dyDescent="0.2">
      <c r="A158" s="245" t="s">
        <v>163</v>
      </c>
      <c r="B158" s="14">
        <f t="shared" si="12"/>
        <v>0</v>
      </c>
      <c r="C158" s="19"/>
      <c r="D158" s="17"/>
      <c r="E158" s="21"/>
      <c r="F158" s="17"/>
      <c r="G158" s="17"/>
      <c r="H158" s="17"/>
      <c r="I158" s="17"/>
      <c r="J158" s="17"/>
      <c r="K158" s="17"/>
      <c r="L158" s="17"/>
      <c r="M158" s="17"/>
      <c r="N158" s="17"/>
      <c r="O158" s="21"/>
      <c r="P158" s="17"/>
      <c r="Q158" s="17"/>
      <c r="R158" s="17"/>
      <c r="S158" s="17"/>
      <c r="T158" s="17"/>
      <c r="U158" s="20"/>
      <c r="V158" s="21"/>
      <c r="W158" s="20"/>
      <c r="X158" s="21"/>
      <c r="Y158" s="20"/>
      <c r="Z158" s="86" t="str">
        <f t="shared" si="13"/>
        <v xml:space="preserve">  </v>
      </c>
      <c r="AA158" s="86"/>
      <c r="AB158" s="86"/>
      <c r="AC158" s="86"/>
      <c r="AD158" s="3"/>
      <c r="AE158" s="3"/>
      <c r="AF158" s="3"/>
      <c r="AG158" s="3"/>
      <c r="AH158" s="3"/>
      <c r="AI158" s="86"/>
      <c r="AJ158" s="86"/>
      <c r="AK158" s="86"/>
      <c r="AL158" s="86"/>
      <c r="AM158" s="86"/>
      <c r="AN158" s="3"/>
      <c r="AO158" s="3"/>
      <c r="AP158" s="3"/>
      <c r="AQ158" s="3"/>
      <c r="AR158" s="3"/>
      <c r="AS158" s="3"/>
      <c r="AT158" s="3"/>
      <c r="AU158" s="3"/>
      <c r="AV158" s="3"/>
      <c r="AW158" s="87"/>
      <c r="AX158" s="3"/>
      <c r="AY158" s="3"/>
      <c r="AZ158" s="88"/>
      <c r="BA158" s="98" t="str">
        <f t="shared" si="10"/>
        <v/>
      </c>
      <c r="BB158" s="160" t="str">
        <f t="shared" si="14"/>
        <v/>
      </c>
      <c r="BC158" s="3"/>
      <c r="BD158" s="87">
        <f t="shared" si="11"/>
        <v>0</v>
      </c>
      <c r="BE158" s="87">
        <f t="shared" si="15"/>
        <v>0</v>
      </c>
      <c r="BF158" s="3"/>
      <c r="BG158" s="246"/>
      <c r="BH158" s="246"/>
      <c r="BI158" s="246"/>
      <c r="BJ158" s="246"/>
      <c r="BK158" s="246"/>
      <c r="BL158" s="246"/>
      <c r="BM158" s="246"/>
      <c r="BN158" s="246"/>
      <c r="BO158" s="246"/>
      <c r="BP158" s="247"/>
      <c r="BQ158" s="246"/>
      <c r="BR158" s="246"/>
      <c r="BS158" s="246"/>
      <c r="BT158" s="246"/>
      <c r="BU158" s="246"/>
      <c r="BV158" s="246"/>
      <c r="BW158" s="246"/>
      <c r="BX158" s="246"/>
      <c r="BY158" s="246"/>
      <c r="BZ158" s="246"/>
      <c r="CA158" s="246"/>
      <c r="CB158" s="246"/>
      <c r="CC158" s="246"/>
    </row>
    <row r="159" spans="1:81" s="248" customFormat="1" ht="18" customHeight="1" x14ac:dyDescent="0.2">
      <c r="A159" s="249" t="s">
        <v>41</v>
      </c>
      <c r="B159" s="23">
        <f t="shared" si="12"/>
        <v>21</v>
      </c>
      <c r="C159" s="27"/>
      <c r="D159" s="25"/>
      <c r="E159" s="25"/>
      <c r="F159" s="25"/>
      <c r="G159" s="25"/>
      <c r="H159" s="25"/>
      <c r="I159" s="25"/>
      <c r="J159" s="25"/>
      <c r="K159" s="25">
        <v>1</v>
      </c>
      <c r="L159" s="25">
        <v>1</v>
      </c>
      <c r="M159" s="25">
        <v>1</v>
      </c>
      <c r="N159" s="25">
        <v>2</v>
      </c>
      <c r="O159" s="25">
        <v>3</v>
      </c>
      <c r="P159" s="25">
        <v>1</v>
      </c>
      <c r="Q159" s="25">
        <v>1</v>
      </c>
      <c r="R159" s="25">
        <v>2</v>
      </c>
      <c r="S159" s="25">
        <v>3</v>
      </c>
      <c r="T159" s="25">
        <v>1</v>
      </c>
      <c r="U159" s="28">
        <v>5</v>
      </c>
      <c r="V159" s="24">
        <v>8</v>
      </c>
      <c r="W159" s="28">
        <v>13</v>
      </c>
      <c r="X159" s="24">
        <v>7</v>
      </c>
      <c r="Y159" s="28">
        <v>14</v>
      </c>
      <c r="Z159" s="86" t="str">
        <f>$BA159&amp;"  "&amp;$BB159</f>
        <v xml:space="preserve">  </v>
      </c>
      <c r="AA159" s="86"/>
      <c r="AB159" s="86"/>
      <c r="AC159" s="86"/>
      <c r="AD159" s="3"/>
      <c r="AE159" s="3"/>
      <c r="AF159" s="3"/>
      <c r="AG159" s="3"/>
      <c r="AH159" s="3"/>
      <c r="AI159" s="86"/>
      <c r="AJ159" s="86"/>
      <c r="AK159" s="86"/>
      <c r="AL159" s="86"/>
      <c r="AM159" s="86"/>
      <c r="AN159" s="3"/>
      <c r="AO159" s="3"/>
      <c r="AP159" s="3"/>
      <c r="AQ159" s="3"/>
      <c r="AR159" s="3"/>
      <c r="AS159" s="3"/>
      <c r="AT159" s="3"/>
      <c r="AU159" s="3"/>
      <c r="AV159" s="3"/>
      <c r="AW159" s="87"/>
      <c r="AX159" s="3"/>
      <c r="AY159" s="3"/>
      <c r="AZ159" s="88"/>
      <c r="BA159" s="98" t="str">
        <f t="shared" si="10"/>
        <v/>
      </c>
      <c r="BB159" s="160" t="str">
        <f t="shared" si="14"/>
        <v/>
      </c>
      <c r="BC159" s="3"/>
      <c r="BD159" s="87">
        <f t="shared" si="11"/>
        <v>0</v>
      </c>
      <c r="BE159" s="87">
        <f t="shared" si="15"/>
        <v>0</v>
      </c>
      <c r="BF159" s="3"/>
      <c r="BG159" s="246"/>
      <c r="BH159" s="246"/>
      <c r="BI159" s="246"/>
      <c r="BJ159" s="246"/>
      <c r="BK159" s="246"/>
      <c r="BL159" s="246"/>
      <c r="BM159" s="246"/>
      <c r="BN159" s="246"/>
      <c r="BO159" s="246"/>
      <c r="BP159" s="247"/>
      <c r="BQ159" s="246"/>
      <c r="BR159" s="246"/>
      <c r="BS159" s="246"/>
      <c r="BT159" s="246"/>
      <c r="BU159" s="246"/>
      <c r="BV159" s="246"/>
      <c r="BW159" s="246"/>
      <c r="BX159" s="246"/>
      <c r="BY159" s="246"/>
      <c r="BZ159" s="246"/>
      <c r="CA159" s="246"/>
      <c r="CB159" s="246"/>
      <c r="CC159" s="246"/>
    </row>
    <row r="160" spans="1:81" s="248" customFormat="1" ht="33" customHeight="1" x14ac:dyDescent="0.2">
      <c r="A160" s="84" t="s">
        <v>164</v>
      </c>
      <c r="B160" s="84"/>
      <c r="C160" s="3"/>
      <c r="D160" s="105"/>
      <c r="E160" s="105"/>
      <c r="F160" s="105"/>
      <c r="G160" s="105"/>
      <c r="H160" s="105"/>
      <c r="I160" s="105"/>
      <c r="J160" s="105"/>
      <c r="K160" s="105"/>
      <c r="L160" s="105"/>
      <c r="M160" s="105"/>
      <c r="N160" s="105"/>
      <c r="O160" s="105"/>
      <c r="P160" s="105"/>
      <c r="Q160" s="105"/>
      <c r="R160" s="105"/>
      <c r="S160" s="105"/>
      <c r="T160" s="105"/>
      <c r="U160" s="83"/>
      <c r="Y160" s="83"/>
      <c r="Z160" s="83"/>
      <c r="AA160" s="83"/>
      <c r="AC160" s="250"/>
      <c r="AS160" s="246"/>
      <c r="AT160" s="246"/>
      <c r="AU160" s="246"/>
      <c r="AV160" s="251"/>
      <c r="AW160" s="247"/>
      <c r="AX160" s="246"/>
      <c r="AY160" s="246"/>
      <c r="AZ160" s="246"/>
      <c r="BA160" s="79"/>
      <c r="BB160" s="79"/>
      <c r="BC160" s="79"/>
      <c r="BD160" s="79"/>
      <c r="BE160" s="79"/>
      <c r="BF160" s="79"/>
      <c r="BG160" s="246"/>
      <c r="BH160" s="246"/>
      <c r="BI160" s="246"/>
      <c r="BJ160" s="246"/>
      <c r="BK160" s="246"/>
      <c r="BL160" s="246"/>
      <c r="BM160" s="246"/>
      <c r="BN160" s="246"/>
      <c r="BO160" s="246"/>
      <c r="BP160" s="247"/>
      <c r="BQ160" s="246"/>
      <c r="BR160" s="246"/>
      <c r="BS160" s="246"/>
      <c r="BT160" s="246"/>
      <c r="BU160" s="246"/>
      <c r="BV160" s="246"/>
      <c r="BW160" s="246"/>
      <c r="BX160" s="246"/>
      <c r="BY160" s="246"/>
      <c r="BZ160" s="246"/>
      <c r="CA160" s="246"/>
      <c r="CB160" s="246"/>
      <c r="CC160" s="246"/>
    </row>
    <row r="161" spans="1:81" s="248" customFormat="1" ht="14.25" customHeight="1" x14ac:dyDescent="0.2">
      <c r="A161" s="385" t="s">
        <v>165</v>
      </c>
      <c r="B161" s="385" t="s">
        <v>1</v>
      </c>
      <c r="C161" s="387" t="s">
        <v>166</v>
      </c>
      <c r="D161" s="388"/>
      <c r="E161" s="105"/>
      <c r="F161" s="105"/>
      <c r="G161" s="105"/>
      <c r="H161" s="105"/>
      <c r="I161" s="105"/>
      <c r="J161" s="105"/>
      <c r="K161" s="105"/>
      <c r="L161" s="105"/>
      <c r="M161" s="105"/>
      <c r="N161" s="105"/>
      <c r="O161" s="105"/>
      <c r="P161" s="105"/>
      <c r="Q161" s="105"/>
      <c r="R161" s="83"/>
      <c r="S161" s="83"/>
      <c r="T161" s="83"/>
      <c r="U161" s="83"/>
      <c r="V161" s="83"/>
      <c r="W161" s="83"/>
      <c r="X161" s="83"/>
      <c r="Z161" s="250"/>
      <c r="AS161" s="246"/>
      <c r="AT161" s="246"/>
      <c r="AU161" s="246"/>
      <c r="AV161" s="251"/>
      <c r="AW161" s="247"/>
      <c r="AX161" s="246"/>
      <c r="AY161" s="246"/>
      <c r="AZ161" s="246"/>
      <c r="BA161" s="79"/>
      <c r="BB161" s="79"/>
      <c r="BC161" s="79"/>
      <c r="BD161" s="79"/>
      <c r="BE161" s="79"/>
      <c r="BF161" s="79"/>
      <c r="BG161" s="246"/>
      <c r="BH161" s="246"/>
      <c r="BI161" s="246"/>
      <c r="BJ161" s="246"/>
      <c r="BK161" s="246"/>
      <c r="BL161" s="246"/>
      <c r="BM161" s="246"/>
      <c r="BN161" s="246"/>
      <c r="BO161" s="246"/>
      <c r="BP161" s="247"/>
      <c r="BQ161" s="246"/>
      <c r="BR161" s="246"/>
      <c r="BS161" s="246"/>
      <c r="BT161" s="246"/>
      <c r="BU161" s="246"/>
      <c r="BV161" s="246"/>
      <c r="BW161" s="246"/>
      <c r="BX161" s="246"/>
      <c r="BY161" s="246"/>
      <c r="BZ161" s="246"/>
      <c r="CA161" s="246"/>
      <c r="CB161" s="246"/>
      <c r="CC161" s="246"/>
    </row>
    <row r="162" spans="1:81" s="248" customFormat="1" ht="14.25" x14ac:dyDescent="0.2">
      <c r="A162" s="386"/>
      <c r="B162" s="386"/>
      <c r="C162" s="352" t="s">
        <v>147</v>
      </c>
      <c r="D162" s="352" t="s">
        <v>148</v>
      </c>
      <c r="E162" s="105"/>
      <c r="F162" s="105"/>
      <c r="G162" s="105"/>
      <c r="H162" s="105"/>
      <c r="I162" s="105"/>
      <c r="J162" s="105"/>
      <c r="K162" s="105"/>
      <c r="L162" s="105"/>
      <c r="M162" s="105"/>
      <c r="N162" s="105"/>
      <c r="O162" s="105"/>
      <c r="P162" s="105"/>
      <c r="Q162" s="105"/>
      <c r="R162" s="83"/>
      <c r="S162" s="83"/>
      <c r="T162" s="83"/>
      <c r="U162" s="83"/>
      <c r="V162" s="83"/>
      <c r="W162" s="83"/>
      <c r="X162" s="83"/>
      <c r="Z162" s="250"/>
      <c r="AS162" s="246"/>
      <c r="AT162" s="246"/>
      <c r="AU162" s="246"/>
      <c r="AV162" s="251"/>
      <c r="AW162" s="247"/>
      <c r="AX162" s="246"/>
      <c r="AY162" s="246"/>
      <c r="AZ162" s="246"/>
      <c r="BA162" s="79"/>
      <c r="BB162" s="79"/>
      <c r="BC162" s="79"/>
      <c r="BD162" s="79"/>
      <c r="BE162" s="79"/>
      <c r="BF162" s="79"/>
      <c r="BG162" s="246"/>
      <c r="BH162" s="246"/>
      <c r="BI162" s="246"/>
      <c r="BJ162" s="246"/>
      <c r="BK162" s="246"/>
      <c r="BL162" s="246"/>
      <c r="BM162" s="246"/>
      <c r="BN162" s="246"/>
      <c r="BO162" s="246"/>
      <c r="BP162" s="247"/>
      <c r="BQ162" s="246"/>
      <c r="BR162" s="246"/>
      <c r="BS162" s="246"/>
      <c r="BT162" s="246"/>
      <c r="BU162" s="246"/>
      <c r="BV162" s="246"/>
      <c r="BW162" s="246"/>
      <c r="BX162" s="246"/>
      <c r="BY162" s="246"/>
      <c r="BZ162" s="246"/>
      <c r="CA162" s="246"/>
      <c r="CB162" s="246"/>
      <c r="CC162" s="246"/>
    </row>
    <row r="163" spans="1:81" s="248" customFormat="1" ht="15.75" customHeight="1" x14ac:dyDescent="0.2">
      <c r="A163" s="245" t="s">
        <v>45</v>
      </c>
      <c r="B163" s="14">
        <f>+SUM(C163:D163)</f>
        <v>104</v>
      </c>
      <c r="C163" s="36">
        <v>22</v>
      </c>
      <c r="D163" s="36">
        <v>82</v>
      </c>
      <c r="E163" s="105"/>
      <c r="F163" s="105"/>
      <c r="G163" s="105"/>
      <c r="H163" s="105"/>
      <c r="I163" s="105"/>
      <c r="J163" s="105"/>
      <c r="K163" s="105"/>
      <c r="L163" s="105"/>
      <c r="M163" s="105"/>
      <c r="N163" s="105"/>
      <c r="O163" s="105"/>
      <c r="P163" s="105"/>
      <c r="Q163" s="105"/>
      <c r="U163" s="85"/>
      <c r="V163" s="85"/>
      <c r="W163" s="83"/>
      <c r="X163" s="83"/>
      <c r="Z163" s="250"/>
      <c r="AS163" s="246"/>
      <c r="AT163" s="246"/>
      <c r="AU163" s="246"/>
      <c r="AV163" s="251"/>
      <c r="AW163" s="247"/>
      <c r="AX163" s="246"/>
      <c r="AY163" s="246"/>
      <c r="AZ163" s="246"/>
      <c r="BA163" s="79"/>
      <c r="BB163" s="79"/>
      <c r="BC163" s="79"/>
      <c r="BD163" s="79"/>
      <c r="BE163" s="79"/>
      <c r="BF163" s="79"/>
      <c r="BG163" s="246"/>
      <c r="BH163" s="246"/>
      <c r="BI163" s="246"/>
      <c r="BJ163" s="246"/>
      <c r="BK163" s="246"/>
      <c r="BL163" s="246"/>
      <c r="BM163" s="246"/>
      <c r="BN163" s="246"/>
      <c r="BO163" s="246"/>
      <c r="BP163" s="247"/>
      <c r="BQ163" s="246"/>
      <c r="BR163" s="246"/>
      <c r="BS163" s="246"/>
      <c r="BT163" s="246"/>
      <c r="BU163" s="246"/>
      <c r="BV163" s="246"/>
      <c r="BW163" s="246"/>
      <c r="BX163" s="246"/>
      <c r="BY163" s="246"/>
      <c r="BZ163" s="246"/>
      <c r="CA163" s="246"/>
      <c r="CB163" s="246"/>
      <c r="CC163" s="246"/>
    </row>
    <row r="164" spans="1:81" s="248" customFormat="1" ht="15.75" customHeight="1" x14ac:dyDescent="0.2">
      <c r="A164" s="245" t="s">
        <v>46</v>
      </c>
      <c r="B164" s="14">
        <f>+SUM(C164:D164)</f>
        <v>0</v>
      </c>
      <c r="C164" s="37"/>
      <c r="D164" s="37"/>
      <c r="E164" s="105"/>
      <c r="F164" s="105"/>
      <c r="G164" s="105"/>
      <c r="H164" s="105"/>
      <c r="I164" s="105"/>
      <c r="J164" s="105"/>
      <c r="K164" s="105"/>
      <c r="L164" s="105"/>
      <c r="M164" s="105"/>
      <c r="N164" s="105"/>
      <c r="O164" s="105"/>
      <c r="P164" s="105"/>
      <c r="Q164" s="105"/>
      <c r="U164" s="85"/>
      <c r="V164" s="85"/>
      <c r="W164" s="83"/>
      <c r="X164" s="83"/>
      <c r="Z164" s="250"/>
      <c r="AS164" s="246"/>
      <c r="AT164" s="246"/>
      <c r="AU164" s="246"/>
      <c r="AV164" s="251"/>
      <c r="AW164" s="247"/>
      <c r="AX164" s="246"/>
      <c r="AY164" s="246"/>
      <c r="AZ164" s="246"/>
      <c r="BA164" s="79"/>
      <c r="BB164" s="79"/>
      <c r="BC164" s="79"/>
      <c r="BD164" s="79"/>
      <c r="BE164" s="79"/>
      <c r="BF164" s="79"/>
      <c r="BG164" s="246"/>
      <c r="BH164" s="246"/>
      <c r="BI164" s="246"/>
      <c r="BJ164" s="246"/>
      <c r="BK164" s="246"/>
      <c r="BL164" s="246"/>
      <c r="BM164" s="246"/>
      <c r="BN164" s="246"/>
      <c r="BO164" s="246"/>
      <c r="BP164" s="247"/>
      <c r="BQ164" s="246"/>
      <c r="BR164" s="246"/>
      <c r="BS164" s="246"/>
      <c r="BT164" s="246"/>
      <c r="BU164" s="246"/>
      <c r="BV164" s="246"/>
      <c r="BW164" s="246"/>
      <c r="BX164" s="246"/>
      <c r="BY164" s="246"/>
      <c r="BZ164" s="246"/>
      <c r="CA164" s="246"/>
      <c r="CB164" s="246"/>
      <c r="CC164" s="246"/>
    </row>
    <row r="165" spans="1:81" s="248" customFormat="1" ht="15.75" customHeight="1" x14ac:dyDescent="0.2">
      <c r="A165" s="252" t="s">
        <v>47</v>
      </c>
      <c r="B165" s="60">
        <f>+SUM(C165:D165)</f>
        <v>0</v>
      </c>
      <c r="C165" s="41"/>
      <c r="D165" s="41"/>
      <c r="E165" s="105"/>
      <c r="F165" s="105"/>
      <c r="G165" s="105"/>
      <c r="H165" s="105"/>
      <c r="I165" s="105"/>
      <c r="J165" s="105"/>
      <c r="K165" s="105"/>
      <c r="L165" s="105"/>
      <c r="M165" s="105"/>
      <c r="N165" s="105"/>
      <c r="O165" s="105"/>
      <c r="P165" s="105"/>
      <c r="Q165" s="105"/>
      <c r="U165" s="85"/>
      <c r="V165" s="85"/>
      <c r="W165" s="83"/>
      <c r="X165" s="83"/>
      <c r="Z165" s="250"/>
      <c r="AS165" s="246"/>
      <c r="AT165" s="246"/>
      <c r="AU165" s="246"/>
      <c r="AV165" s="251"/>
      <c r="AW165" s="247"/>
      <c r="AX165" s="246"/>
      <c r="AY165" s="246"/>
      <c r="AZ165" s="246"/>
      <c r="BA165" s="79"/>
      <c r="BB165" s="79"/>
      <c r="BC165" s="79"/>
      <c r="BD165" s="79"/>
      <c r="BE165" s="79"/>
      <c r="BF165" s="79"/>
      <c r="BG165" s="246"/>
      <c r="BH165" s="246"/>
      <c r="BI165" s="246"/>
      <c r="BJ165" s="246"/>
      <c r="BK165" s="246"/>
      <c r="BL165" s="246"/>
      <c r="BM165" s="246"/>
      <c r="BN165" s="246"/>
      <c r="BO165" s="246"/>
      <c r="BP165" s="247"/>
      <c r="BQ165" s="246"/>
      <c r="BR165" s="246"/>
      <c r="BS165" s="246"/>
      <c r="BT165" s="246"/>
      <c r="BU165" s="246"/>
      <c r="BV165" s="246"/>
      <c r="BW165" s="246"/>
      <c r="BX165" s="246"/>
      <c r="BY165" s="246"/>
      <c r="BZ165" s="246"/>
      <c r="CA165" s="246"/>
      <c r="CB165" s="246"/>
      <c r="CC165" s="246"/>
    </row>
    <row r="166" spans="1:81" s="248" customFormat="1" ht="15.75" customHeight="1" x14ac:dyDescent="0.2">
      <c r="A166" s="252" t="s">
        <v>167</v>
      </c>
      <c r="B166" s="60">
        <f>+SUM(C166:D166)</f>
        <v>0</v>
      </c>
      <c r="C166" s="41"/>
      <c r="D166" s="41"/>
      <c r="E166" s="105"/>
      <c r="F166" s="105"/>
      <c r="G166" s="105"/>
      <c r="H166" s="105"/>
      <c r="I166" s="253"/>
      <c r="J166" s="105"/>
      <c r="K166" s="105"/>
      <c r="L166" s="105"/>
      <c r="M166" s="105"/>
      <c r="N166" s="105"/>
      <c r="O166" s="105"/>
      <c r="P166" s="105"/>
      <c r="Q166" s="105"/>
      <c r="U166" s="85"/>
      <c r="V166" s="85"/>
      <c r="W166" s="83"/>
      <c r="X166" s="83"/>
      <c r="Z166" s="250"/>
      <c r="AS166" s="246"/>
      <c r="AT166" s="246"/>
      <c r="AU166" s="246"/>
      <c r="AV166" s="251"/>
      <c r="AW166" s="247"/>
      <c r="AX166" s="246"/>
      <c r="AY166" s="246"/>
      <c r="AZ166" s="246"/>
      <c r="BA166" s="79"/>
      <c r="BB166" s="79"/>
      <c r="BC166" s="79"/>
      <c r="BD166" s="79"/>
      <c r="BE166" s="79"/>
      <c r="BF166" s="79"/>
      <c r="BG166" s="246"/>
      <c r="BH166" s="246"/>
      <c r="BI166" s="246"/>
      <c r="BJ166" s="246"/>
      <c r="BK166" s="246"/>
      <c r="BL166" s="246"/>
      <c r="BM166" s="246"/>
      <c r="BN166" s="246"/>
      <c r="BO166" s="246"/>
      <c r="BP166" s="247"/>
      <c r="BQ166" s="246"/>
      <c r="BR166" s="246"/>
      <c r="BS166" s="246"/>
      <c r="BT166" s="246"/>
      <c r="BU166" s="246"/>
      <c r="BV166" s="246"/>
      <c r="BW166" s="246"/>
      <c r="BX166" s="246"/>
      <c r="BY166" s="246"/>
      <c r="BZ166" s="246"/>
      <c r="CA166" s="246"/>
      <c r="CB166" s="246"/>
      <c r="CC166" s="246"/>
    </row>
    <row r="167" spans="1:81" s="248" customFormat="1" ht="15.75" customHeight="1" x14ac:dyDescent="0.2">
      <c r="A167" s="242" t="s">
        <v>1</v>
      </c>
      <c r="B167" s="4">
        <f>+SUM(C167:D167)</f>
        <v>104</v>
      </c>
      <c r="C167" s="4">
        <f>+SUM(C163:C166)</f>
        <v>22</v>
      </c>
      <c r="D167" s="4">
        <f>+SUM(D163:D166)</f>
        <v>82</v>
      </c>
      <c r="E167" s="105"/>
      <c r="F167" s="105"/>
      <c r="G167" s="105"/>
      <c r="H167" s="105"/>
      <c r="I167" s="105"/>
      <c r="J167" s="105"/>
      <c r="K167" s="105"/>
      <c r="L167" s="105"/>
      <c r="M167" s="105"/>
      <c r="N167" s="105"/>
      <c r="O167" s="105"/>
      <c r="P167" s="105"/>
      <c r="Q167" s="105"/>
      <c r="U167" s="85"/>
      <c r="V167" s="85"/>
      <c r="W167" s="83"/>
      <c r="X167" s="83"/>
      <c r="Z167" s="250"/>
      <c r="AS167" s="246"/>
      <c r="AT167" s="246"/>
      <c r="AU167" s="246"/>
      <c r="AV167" s="251"/>
      <c r="AW167" s="247"/>
      <c r="AX167" s="246"/>
      <c r="AY167" s="246"/>
      <c r="AZ167" s="246"/>
      <c r="BA167" s="79"/>
      <c r="BB167" s="79"/>
      <c r="BC167" s="79"/>
      <c r="BD167" s="79"/>
      <c r="BE167" s="79"/>
      <c r="BF167" s="79"/>
      <c r="BG167" s="246"/>
      <c r="BH167" s="246"/>
      <c r="BI167" s="246"/>
      <c r="BJ167" s="246"/>
      <c r="BK167" s="246"/>
      <c r="BL167" s="246"/>
      <c r="BM167" s="246"/>
      <c r="BN167" s="246"/>
      <c r="BO167" s="246"/>
      <c r="BP167" s="247"/>
      <c r="BQ167" s="246"/>
      <c r="BR167" s="246"/>
      <c r="BS167" s="246"/>
      <c r="BT167" s="246"/>
      <c r="BU167" s="246"/>
      <c r="BV167" s="246"/>
      <c r="BW167" s="246"/>
      <c r="BX167" s="246"/>
      <c r="BY167" s="246"/>
      <c r="BZ167" s="246"/>
      <c r="CA167" s="246"/>
      <c r="CB167" s="246"/>
      <c r="CC167" s="246"/>
    </row>
    <row r="168" spans="1:81" s="86" customFormat="1" ht="40.5" customHeight="1" x14ac:dyDescent="0.2">
      <c r="A168" s="155" t="s">
        <v>168</v>
      </c>
      <c r="B168" s="155"/>
      <c r="C168" s="155"/>
      <c r="D168" s="155"/>
      <c r="E168" s="155"/>
      <c r="F168" s="155"/>
      <c r="G168" s="155"/>
      <c r="H168" s="83"/>
      <c r="I168" s="83"/>
      <c r="J168" s="83"/>
      <c r="K168" s="83"/>
      <c r="L168" s="83"/>
      <c r="M168" s="155"/>
      <c r="N168" s="155"/>
      <c r="R168" s="83"/>
      <c r="S168" s="83"/>
      <c r="AK168" s="3"/>
      <c r="AL168" s="3"/>
      <c r="AM168" s="3"/>
      <c r="AN168" s="3"/>
      <c r="AO168" s="3"/>
      <c r="AP168" s="3"/>
      <c r="AV168" s="88"/>
      <c r="AW168" s="156"/>
      <c r="BA168" s="79"/>
      <c r="BB168" s="79"/>
      <c r="BC168" s="79"/>
      <c r="BD168" s="79"/>
      <c r="BE168" s="79"/>
      <c r="BF168" s="79"/>
      <c r="BP168" s="87"/>
    </row>
    <row r="169" spans="1:81" s="3" customFormat="1" ht="14.25" customHeight="1" x14ac:dyDescent="0.15">
      <c r="A169" s="389" t="s">
        <v>71</v>
      </c>
      <c r="B169" s="391" t="s">
        <v>72</v>
      </c>
      <c r="C169" s="393" t="s">
        <v>14</v>
      </c>
      <c r="D169" s="394"/>
      <c r="E169" s="394"/>
      <c r="F169" s="394"/>
      <c r="G169" s="394"/>
      <c r="H169" s="394"/>
      <c r="I169" s="394"/>
      <c r="J169" s="394"/>
      <c r="K169" s="394"/>
      <c r="L169" s="394"/>
      <c r="M169" s="394"/>
      <c r="N169" s="394"/>
      <c r="O169" s="394"/>
      <c r="P169" s="394"/>
      <c r="Q169" s="394"/>
      <c r="R169" s="394"/>
      <c r="S169" s="394"/>
      <c r="T169" s="394"/>
      <c r="U169" s="394"/>
      <c r="V169" s="393" t="s">
        <v>20</v>
      </c>
      <c r="W169" s="395"/>
      <c r="X169" s="396" t="s">
        <v>73</v>
      </c>
      <c r="Y169" s="398" t="s">
        <v>169</v>
      </c>
      <c r="Z169" s="86"/>
      <c r="AA169" s="86"/>
      <c r="AB169" s="86"/>
      <c r="AC169" s="86"/>
      <c r="AD169" s="86"/>
      <c r="AE169" s="86"/>
      <c r="AF169" s="86"/>
      <c r="AG169" s="86"/>
      <c r="AH169" s="86"/>
      <c r="AI169" s="86"/>
      <c r="AJ169" s="86"/>
      <c r="AW169" s="156"/>
      <c r="AX169" s="88"/>
      <c r="BA169" s="79"/>
      <c r="BB169" s="79"/>
      <c r="BC169" s="79"/>
      <c r="BD169" s="79"/>
      <c r="BE169" s="79"/>
      <c r="BF169" s="79"/>
      <c r="BP169" s="87"/>
    </row>
    <row r="170" spans="1:81" s="3" customFormat="1" ht="30" customHeight="1" x14ac:dyDescent="0.15">
      <c r="A170" s="390"/>
      <c r="B170" s="392"/>
      <c r="C170" s="157" t="s">
        <v>23</v>
      </c>
      <c r="D170" s="67" t="s">
        <v>24</v>
      </c>
      <c r="E170" s="89" t="s">
        <v>25</v>
      </c>
      <c r="F170" s="89" t="s">
        <v>26</v>
      </c>
      <c r="G170" s="89" t="s">
        <v>27</v>
      </c>
      <c r="H170" s="67" t="s">
        <v>28</v>
      </c>
      <c r="I170" s="67" t="s">
        <v>29</v>
      </c>
      <c r="J170" s="67" t="s">
        <v>30</v>
      </c>
      <c r="K170" s="67" t="s">
        <v>31</v>
      </c>
      <c r="L170" s="67" t="s">
        <v>2</v>
      </c>
      <c r="M170" s="67" t="s">
        <v>3</v>
      </c>
      <c r="N170" s="67" t="s">
        <v>32</v>
      </c>
      <c r="O170" s="67" t="s">
        <v>4</v>
      </c>
      <c r="P170" s="67" t="s">
        <v>5</v>
      </c>
      <c r="Q170" s="67" t="s">
        <v>6</v>
      </c>
      <c r="R170" s="67" t="s">
        <v>7</v>
      </c>
      <c r="S170" s="67" t="s">
        <v>8</v>
      </c>
      <c r="T170" s="67" t="s">
        <v>9</v>
      </c>
      <c r="U170" s="90" t="s">
        <v>10</v>
      </c>
      <c r="V170" s="91" t="s">
        <v>11</v>
      </c>
      <c r="W170" s="92" t="s">
        <v>12</v>
      </c>
      <c r="X170" s="397"/>
      <c r="Y170" s="399"/>
      <c r="Z170" s="86"/>
      <c r="AA170" s="86"/>
      <c r="AB170" s="86"/>
      <c r="AC170" s="86"/>
      <c r="AD170" s="86"/>
      <c r="AE170" s="86"/>
      <c r="AF170" s="76"/>
      <c r="AG170" s="86"/>
      <c r="AH170" s="86"/>
      <c r="AI170" s="86"/>
      <c r="AJ170" s="86"/>
      <c r="AK170" s="86"/>
      <c r="AL170" s="86"/>
      <c r="AM170" s="86"/>
      <c r="AW170" s="87"/>
      <c r="AZ170" s="88"/>
      <c r="BA170" s="79"/>
      <c r="BB170" s="79"/>
      <c r="BC170" s="79"/>
      <c r="BD170" s="79"/>
      <c r="BE170" s="79"/>
      <c r="BF170" s="79"/>
      <c r="BP170" s="87"/>
    </row>
    <row r="171" spans="1:81" s="3" customFormat="1" ht="15.75" customHeight="1" x14ac:dyDescent="0.15">
      <c r="A171" s="158" t="s">
        <v>75</v>
      </c>
      <c r="B171" s="45">
        <f t="shared" ref="B171:B176" si="16">SUM(C171:U171)</f>
        <v>71</v>
      </c>
      <c r="C171" s="19"/>
      <c r="D171" s="17"/>
      <c r="E171" s="17"/>
      <c r="F171" s="17">
        <v>1</v>
      </c>
      <c r="G171" s="17">
        <v>2</v>
      </c>
      <c r="H171" s="17">
        <v>4</v>
      </c>
      <c r="I171" s="17">
        <v>6</v>
      </c>
      <c r="J171" s="17">
        <v>2</v>
      </c>
      <c r="K171" s="17">
        <v>2</v>
      </c>
      <c r="L171" s="17">
        <v>2</v>
      </c>
      <c r="M171" s="22">
        <v>6</v>
      </c>
      <c r="N171" s="22">
        <v>4</v>
      </c>
      <c r="O171" s="22">
        <v>8</v>
      </c>
      <c r="P171" s="22">
        <v>3</v>
      </c>
      <c r="Q171" s="22">
        <v>8</v>
      </c>
      <c r="R171" s="22">
        <v>6</v>
      </c>
      <c r="S171" s="22">
        <v>8</v>
      </c>
      <c r="T171" s="22">
        <v>5</v>
      </c>
      <c r="U171" s="22">
        <v>4</v>
      </c>
      <c r="V171" s="19">
        <v>18</v>
      </c>
      <c r="W171" s="20">
        <v>53</v>
      </c>
      <c r="X171" s="254">
        <v>71</v>
      </c>
      <c r="Y171" s="255"/>
      <c r="Z171" s="137" t="str">
        <f t="shared" ref="Z171:Z176" si="17">+BA171&amp;BB171&amp;BC171</f>
        <v/>
      </c>
      <c r="AA171" s="86"/>
      <c r="AB171" s="86"/>
      <c r="AC171" s="86"/>
      <c r="AI171" s="86"/>
      <c r="AJ171" s="86"/>
      <c r="AK171" s="86"/>
      <c r="AL171" s="86"/>
      <c r="AM171" s="86"/>
      <c r="AW171" s="87"/>
      <c r="AZ171" s="88"/>
      <c r="BA171" s="98" t="str">
        <f t="shared" ref="BA171:BA176" si="18">IF($B171&lt;&gt;($V171+$W171)," El número de consultas según sexo NO puede ser diferente al Total.","")</f>
        <v/>
      </c>
      <c r="BB171" s="160" t="str">
        <f t="shared" ref="BB171:BB176" si="19">IF($B171=0,"",IF($X171="",IF($B171="",""," No olvide escribir la columna Beneficiarios."),""))</f>
        <v/>
      </c>
      <c r="BC171" s="98" t="str">
        <f t="shared" ref="BC171:BC176" si="20">IF($B171&lt;$X171," El número de Beneficiarios NO puede ser mayor que el Total.","")</f>
        <v/>
      </c>
      <c r="BD171" s="87">
        <f t="shared" ref="BD171:BD176" si="21">IF($B171&lt;&gt;($V171+$W171),1,0)</f>
        <v>0</v>
      </c>
      <c r="BE171" s="87">
        <f t="shared" ref="BE171:BE176" si="22">IF($B171&lt;$X171,1,0)</f>
        <v>0</v>
      </c>
      <c r="BF171" s="87">
        <f t="shared" ref="BF171:BF176" si="23">IF($B171=0,"",IF($X171="",IF($B171="","",1),0))</f>
        <v>0</v>
      </c>
      <c r="BP171" s="87"/>
    </row>
    <row r="172" spans="1:81" s="3" customFormat="1" ht="15.75" customHeight="1" x14ac:dyDescent="0.15">
      <c r="A172" s="158" t="s">
        <v>76</v>
      </c>
      <c r="B172" s="14">
        <f t="shared" si="16"/>
        <v>0</v>
      </c>
      <c r="C172" s="19"/>
      <c r="D172" s="17"/>
      <c r="E172" s="17"/>
      <c r="F172" s="17"/>
      <c r="G172" s="17"/>
      <c r="H172" s="17"/>
      <c r="I172" s="17"/>
      <c r="J172" s="17"/>
      <c r="K172" s="17"/>
      <c r="L172" s="17"/>
      <c r="M172" s="22"/>
      <c r="N172" s="22"/>
      <c r="O172" s="22"/>
      <c r="P172" s="22"/>
      <c r="Q172" s="22"/>
      <c r="R172" s="22"/>
      <c r="S172" s="22"/>
      <c r="T172" s="22"/>
      <c r="U172" s="22"/>
      <c r="V172" s="19"/>
      <c r="W172" s="20"/>
      <c r="X172" s="254"/>
      <c r="Y172" s="256"/>
      <c r="Z172" s="137" t="str">
        <f t="shared" si="17"/>
        <v/>
      </c>
      <c r="AA172" s="86"/>
      <c r="AB172" s="86"/>
      <c r="AC172" s="86"/>
      <c r="AI172" s="86"/>
      <c r="AJ172" s="86"/>
      <c r="AK172" s="86"/>
      <c r="AL172" s="86"/>
      <c r="AM172" s="86"/>
      <c r="AW172" s="87"/>
      <c r="AZ172" s="88"/>
      <c r="BA172" s="98" t="str">
        <f t="shared" si="18"/>
        <v/>
      </c>
      <c r="BB172" s="160" t="str">
        <f t="shared" si="19"/>
        <v/>
      </c>
      <c r="BC172" s="98" t="str">
        <f t="shared" si="20"/>
        <v/>
      </c>
      <c r="BD172" s="87">
        <f t="shared" si="21"/>
        <v>0</v>
      </c>
      <c r="BE172" s="87">
        <f t="shared" si="22"/>
        <v>0</v>
      </c>
      <c r="BF172" s="87" t="str">
        <f t="shared" si="23"/>
        <v/>
      </c>
      <c r="BP172" s="87"/>
    </row>
    <row r="173" spans="1:81" s="3" customFormat="1" ht="15.75" customHeight="1" x14ac:dyDescent="0.15">
      <c r="A173" s="158" t="s">
        <v>77</v>
      </c>
      <c r="B173" s="14">
        <f t="shared" si="16"/>
        <v>0</v>
      </c>
      <c r="C173" s="19"/>
      <c r="D173" s="17"/>
      <c r="E173" s="17"/>
      <c r="F173" s="17"/>
      <c r="G173" s="17"/>
      <c r="H173" s="17"/>
      <c r="I173" s="17"/>
      <c r="J173" s="17"/>
      <c r="K173" s="17"/>
      <c r="L173" s="17"/>
      <c r="M173" s="22"/>
      <c r="N173" s="22"/>
      <c r="O173" s="22"/>
      <c r="P173" s="22"/>
      <c r="Q173" s="22"/>
      <c r="R173" s="22"/>
      <c r="S173" s="22"/>
      <c r="T173" s="22"/>
      <c r="U173" s="22"/>
      <c r="V173" s="19"/>
      <c r="W173" s="20"/>
      <c r="X173" s="254"/>
      <c r="Y173" s="256"/>
      <c r="Z173" s="137" t="str">
        <f t="shared" si="17"/>
        <v/>
      </c>
      <c r="AA173" s="86"/>
      <c r="AB173" s="86"/>
      <c r="AC173" s="86"/>
      <c r="AI173" s="86"/>
      <c r="AJ173" s="86"/>
      <c r="AK173" s="86"/>
      <c r="AL173" s="86"/>
      <c r="AM173" s="86"/>
      <c r="AW173" s="87"/>
      <c r="AZ173" s="88"/>
      <c r="BA173" s="98" t="str">
        <f t="shared" si="18"/>
        <v/>
      </c>
      <c r="BB173" s="160" t="str">
        <f t="shared" si="19"/>
        <v/>
      </c>
      <c r="BC173" s="98" t="str">
        <f t="shared" si="20"/>
        <v/>
      </c>
      <c r="BD173" s="87">
        <f t="shared" si="21"/>
        <v>0</v>
      </c>
      <c r="BE173" s="87">
        <f t="shared" si="22"/>
        <v>0</v>
      </c>
      <c r="BF173" s="87" t="str">
        <f t="shared" si="23"/>
        <v/>
      </c>
      <c r="BP173" s="87"/>
    </row>
    <row r="174" spans="1:81" s="3" customFormat="1" ht="15.75" customHeight="1" x14ac:dyDescent="0.15">
      <c r="A174" s="257" t="s">
        <v>78</v>
      </c>
      <c r="B174" s="14">
        <f t="shared" si="16"/>
        <v>0</v>
      </c>
      <c r="C174" s="19"/>
      <c r="D174" s="17"/>
      <c r="E174" s="17"/>
      <c r="F174" s="17"/>
      <c r="G174" s="17"/>
      <c r="H174" s="17"/>
      <c r="I174" s="17"/>
      <c r="J174" s="17"/>
      <c r="K174" s="17"/>
      <c r="L174" s="17"/>
      <c r="M174" s="22"/>
      <c r="N174" s="22"/>
      <c r="O174" s="22"/>
      <c r="P174" s="22"/>
      <c r="Q174" s="22"/>
      <c r="R174" s="22"/>
      <c r="S174" s="22"/>
      <c r="T174" s="22"/>
      <c r="U174" s="22"/>
      <c r="V174" s="19"/>
      <c r="W174" s="20"/>
      <c r="X174" s="254"/>
      <c r="Y174" s="256"/>
      <c r="Z174" s="137" t="str">
        <f t="shared" si="17"/>
        <v/>
      </c>
      <c r="AA174" s="86"/>
      <c r="AB174" s="86"/>
      <c r="AC174" s="86"/>
      <c r="AI174" s="86"/>
      <c r="AJ174" s="86"/>
      <c r="AK174" s="86"/>
      <c r="AL174" s="86"/>
      <c r="AM174" s="86"/>
      <c r="AW174" s="87"/>
      <c r="AZ174" s="88"/>
      <c r="BA174" s="98" t="str">
        <f t="shared" si="18"/>
        <v/>
      </c>
      <c r="BB174" s="160" t="str">
        <f t="shared" si="19"/>
        <v/>
      </c>
      <c r="BC174" s="98" t="str">
        <f t="shared" si="20"/>
        <v/>
      </c>
      <c r="BD174" s="87">
        <f t="shared" si="21"/>
        <v>0</v>
      </c>
      <c r="BE174" s="87">
        <f t="shared" si="22"/>
        <v>0</v>
      </c>
      <c r="BF174" s="87" t="str">
        <f t="shared" si="23"/>
        <v/>
      </c>
      <c r="BP174" s="87"/>
    </row>
    <row r="175" spans="1:81" s="3" customFormat="1" ht="15.75" customHeight="1" x14ac:dyDescent="0.15">
      <c r="A175" s="258" t="s">
        <v>99</v>
      </c>
      <c r="B175" s="23">
        <f t="shared" si="16"/>
        <v>0</v>
      </c>
      <c r="C175" s="27"/>
      <c r="D175" s="25"/>
      <c r="E175" s="25"/>
      <c r="F175" s="25"/>
      <c r="G175" s="25"/>
      <c r="H175" s="25"/>
      <c r="I175" s="25"/>
      <c r="J175" s="25"/>
      <c r="K175" s="25"/>
      <c r="L175" s="25"/>
      <c r="M175" s="26"/>
      <c r="N175" s="26"/>
      <c r="O175" s="26"/>
      <c r="P175" s="26"/>
      <c r="Q175" s="26"/>
      <c r="R175" s="26"/>
      <c r="S175" s="26"/>
      <c r="T175" s="26"/>
      <c r="U175" s="26"/>
      <c r="V175" s="27"/>
      <c r="W175" s="28"/>
      <c r="X175" s="259"/>
      <c r="Y175" s="260"/>
      <c r="Z175" s="137" t="str">
        <f t="shared" si="17"/>
        <v/>
      </c>
      <c r="AA175" s="86"/>
      <c r="AB175" s="86"/>
      <c r="AC175" s="86"/>
      <c r="AI175" s="86"/>
      <c r="AJ175" s="86"/>
      <c r="AK175" s="86"/>
      <c r="AL175" s="86"/>
      <c r="AM175" s="86"/>
      <c r="AW175" s="87"/>
      <c r="AZ175" s="88"/>
      <c r="BA175" s="98" t="str">
        <f t="shared" si="18"/>
        <v/>
      </c>
      <c r="BB175" s="160" t="str">
        <f t="shared" si="19"/>
        <v/>
      </c>
      <c r="BC175" s="98" t="str">
        <f t="shared" si="20"/>
        <v/>
      </c>
      <c r="BD175" s="87">
        <f t="shared" si="21"/>
        <v>0</v>
      </c>
      <c r="BE175" s="87">
        <f t="shared" si="22"/>
        <v>0</v>
      </c>
      <c r="BF175" s="87" t="str">
        <f t="shared" si="23"/>
        <v/>
      </c>
      <c r="BP175" s="87"/>
    </row>
    <row r="176" spans="1:81" s="3" customFormat="1" ht="15.75" customHeight="1" x14ac:dyDescent="0.15">
      <c r="A176" s="242" t="s">
        <v>1</v>
      </c>
      <c r="B176" s="23">
        <f t="shared" si="16"/>
        <v>71</v>
      </c>
      <c r="C176" s="61">
        <f>+SUM(C171:C175)</f>
        <v>0</v>
      </c>
      <c r="D176" s="43">
        <f t="shared" ref="D176:Y176" si="24">+SUM(D171:D175)</f>
        <v>0</v>
      </c>
      <c r="E176" s="43">
        <f t="shared" si="24"/>
        <v>0</v>
      </c>
      <c r="F176" s="43">
        <f t="shared" si="24"/>
        <v>1</v>
      </c>
      <c r="G176" s="43">
        <f t="shared" si="24"/>
        <v>2</v>
      </c>
      <c r="H176" s="43">
        <f t="shared" si="24"/>
        <v>4</v>
      </c>
      <c r="I176" s="43">
        <f t="shared" si="24"/>
        <v>6</v>
      </c>
      <c r="J176" s="43">
        <f t="shared" si="24"/>
        <v>2</v>
      </c>
      <c r="K176" s="43">
        <f t="shared" si="24"/>
        <v>2</v>
      </c>
      <c r="L176" s="43">
        <f t="shared" si="24"/>
        <v>2</v>
      </c>
      <c r="M176" s="43">
        <f t="shared" si="24"/>
        <v>6</v>
      </c>
      <c r="N176" s="43">
        <f t="shared" si="24"/>
        <v>4</v>
      </c>
      <c r="O176" s="43">
        <f t="shared" si="24"/>
        <v>8</v>
      </c>
      <c r="P176" s="43">
        <f t="shared" si="24"/>
        <v>3</v>
      </c>
      <c r="Q176" s="43">
        <f t="shared" si="24"/>
        <v>8</v>
      </c>
      <c r="R176" s="43">
        <f t="shared" si="24"/>
        <v>6</v>
      </c>
      <c r="S176" s="43">
        <f t="shared" si="24"/>
        <v>8</v>
      </c>
      <c r="T176" s="43">
        <f t="shared" si="24"/>
        <v>5</v>
      </c>
      <c r="U176" s="44">
        <f t="shared" si="24"/>
        <v>4</v>
      </c>
      <c r="V176" s="61">
        <f t="shared" si="24"/>
        <v>18</v>
      </c>
      <c r="W176" s="62">
        <f t="shared" si="24"/>
        <v>53</v>
      </c>
      <c r="X176" s="261">
        <f t="shared" si="24"/>
        <v>71</v>
      </c>
      <c r="Y176" s="262">
        <f t="shared" si="24"/>
        <v>0</v>
      </c>
      <c r="Z176" s="137" t="str">
        <f t="shared" si="17"/>
        <v/>
      </c>
      <c r="AA176" s="86"/>
      <c r="AB176" s="86"/>
      <c r="AC176" s="86"/>
      <c r="AI176" s="86"/>
      <c r="AJ176" s="86"/>
      <c r="AK176" s="86"/>
      <c r="AL176" s="86"/>
      <c r="AM176" s="86"/>
      <c r="AW176" s="87"/>
      <c r="AZ176" s="88"/>
      <c r="BA176" s="98" t="str">
        <f t="shared" si="18"/>
        <v/>
      </c>
      <c r="BB176" s="160" t="str">
        <f t="shared" si="19"/>
        <v/>
      </c>
      <c r="BC176" s="98" t="str">
        <f t="shared" si="20"/>
        <v/>
      </c>
      <c r="BD176" s="87">
        <f t="shared" si="21"/>
        <v>0</v>
      </c>
      <c r="BE176" s="87">
        <f t="shared" si="22"/>
        <v>0</v>
      </c>
      <c r="BF176" s="87">
        <f t="shared" si="23"/>
        <v>0</v>
      </c>
      <c r="BP176" s="87"/>
    </row>
    <row r="177" spans="1:68" s="3" customFormat="1" ht="40.5" customHeight="1" x14ac:dyDescent="0.2">
      <c r="A177" s="170" t="s">
        <v>170</v>
      </c>
      <c r="C177" s="155"/>
      <c r="D177" s="155"/>
      <c r="E177" s="155"/>
      <c r="F177" s="155"/>
      <c r="G177" s="155"/>
      <c r="H177" s="155"/>
      <c r="I177" s="155"/>
      <c r="J177" s="155"/>
      <c r="K177" s="155"/>
      <c r="L177" s="155"/>
      <c r="M177" s="155"/>
      <c r="N177" s="155"/>
      <c r="O177" s="86"/>
      <c r="P177" s="86"/>
      <c r="Q177" s="86"/>
      <c r="R177" s="86"/>
      <c r="S177" s="86"/>
      <c r="T177" s="86"/>
      <c r="X177" s="86"/>
      <c r="Y177" s="86"/>
      <c r="Z177" s="86"/>
      <c r="AF177" s="86"/>
      <c r="AG177" s="86"/>
      <c r="AH177" s="86"/>
      <c r="AI177" s="86"/>
      <c r="AJ177" s="86"/>
      <c r="AV177" s="88"/>
      <c r="AW177" s="156"/>
      <c r="BA177" s="79"/>
      <c r="BB177" s="79"/>
      <c r="BC177" s="79"/>
      <c r="BD177" s="79"/>
      <c r="BE177" s="79"/>
      <c r="BF177" s="79"/>
      <c r="BP177" s="87"/>
    </row>
    <row r="178" spans="1:68" s="3" customFormat="1" ht="18.75" customHeight="1" x14ac:dyDescent="0.15">
      <c r="A178" s="349" t="s">
        <v>71</v>
      </c>
      <c r="B178" s="353" t="s">
        <v>72</v>
      </c>
      <c r="C178" s="86"/>
      <c r="D178" s="86"/>
      <c r="E178" s="86"/>
      <c r="F178" s="86"/>
      <c r="G178" s="86"/>
      <c r="H178" s="86"/>
      <c r="I178" s="86"/>
      <c r="J178" s="86"/>
      <c r="P178" s="86"/>
      <c r="Q178" s="86"/>
      <c r="R178" s="86"/>
      <c r="S178" s="86"/>
      <c r="T178" s="86"/>
      <c r="AG178" s="172"/>
      <c r="AH178" s="172"/>
      <c r="AW178" s="87"/>
      <c r="BA178" s="79"/>
      <c r="BB178" s="79"/>
      <c r="BC178" s="79"/>
      <c r="BD178" s="79"/>
      <c r="BE178" s="79"/>
      <c r="BF178" s="79"/>
      <c r="BP178" s="87"/>
    </row>
    <row r="179" spans="1:68" s="3" customFormat="1" ht="15" customHeight="1" x14ac:dyDescent="0.15">
      <c r="A179" s="173" t="s">
        <v>75</v>
      </c>
      <c r="B179" s="36">
        <v>300</v>
      </c>
      <c r="C179" s="86"/>
      <c r="D179" s="86"/>
      <c r="E179" s="86"/>
      <c r="F179" s="86"/>
      <c r="G179" s="86"/>
      <c r="H179" s="86"/>
      <c r="I179" s="86"/>
      <c r="J179" s="86"/>
      <c r="T179" s="86"/>
      <c r="AG179" s="172"/>
      <c r="AH179" s="172"/>
      <c r="AK179" s="47"/>
      <c r="AL179" s="174"/>
      <c r="AM179" s="47"/>
      <c r="AN179" s="47"/>
      <c r="AO179" s="47"/>
      <c r="AP179" s="47"/>
      <c r="AW179" s="87"/>
      <c r="BA179" s="79"/>
      <c r="BB179" s="79"/>
      <c r="BC179" s="79"/>
      <c r="BD179" s="79"/>
      <c r="BE179" s="79"/>
      <c r="BF179" s="79"/>
      <c r="BP179" s="87"/>
    </row>
    <row r="180" spans="1:68" s="3" customFormat="1" ht="15" customHeight="1" x14ac:dyDescent="0.15">
      <c r="A180" s="158" t="s">
        <v>76</v>
      </c>
      <c r="B180" s="37"/>
      <c r="C180" s="86"/>
      <c r="D180" s="86"/>
      <c r="E180" s="86"/>
      <c r="F180" s="86"/>
      <c r="G180" s="86"/>
      <c r="H180" s="86"/>
      <c r="I180" s="86"/>
      <c r="J180" s="86"/>
      <c r="T180" s="86"/>
      <c r="AG180" s="172"/>
      <c r="AH180" s="172"/>
      <c r="AK180" s="47"/>
      <c r="AL180" s="174"/>
      <c r="AM180" s="47"/>
      <c r="AN180" s="47"/>
      <c r="AO180" s="47"/>
      <c r="AP180" s="47"/>
      <c r="AW180" s="87"/>
      <c r="BA180" s="79"/>
      <c r="BB180" s="79"/>
      <c r="BC180" s="79"/>
      <c r="BD180" s="79"/>
      <c r="BE180" s="79"/>
      <c r="BF180" s="79"/>
      <c r="BP180" s="87"/>
    </row>
    <row r="181" spans="1:68" s="3" customFormat="1" ht="15" customHeight="1" x14ac:dyDescent="0.15">
      <c r="A181" s="158" t="s">
        <v>77</v>
      </c>
      <c r="B181" s="37"/>
      <c r="C181" s="86"/>
      <c r="D181" s="86"/>
      <c r="E181" s="86"/>
      <c r="F181" s="86"/>
      <c r="G181" s="86"/>
      <c r="H181" s="86"/>
      <c r="I181" s="86"/>
      <c r="J181" s="86"/>
      <c r="T181" s="86"/>
      <c r="AG181" s="172"/>
      <c r="AH181" s="172"/>
      <c r="AK181" s="47"/>
      <c r="AL181" s="174"/>
      <c r="AM181" s="47"/>
      <c r="AN181" s="47"/>
      <c r="AO181" s="47"/>
      <c r="AP181" s="47"/>
      <c r="AW181" s="87"/>
      <c r="BA181" s="79"/>
      <c r="BB181" s="79"/>
      <c r="BC181" s="79"/>
      <c r="BD181" s="79"/>
      <c r="BE181" s="79"/>
      <c r="BF181" s="79"/>
      <c r="BP181" s="87"/>
    </row>
    <row r="182" spans="1:68" s="3" customFormat="1" ht="16.5" customHeight="1" x14ac:dyDescent="0.15">
      <c r="A182" s="161" t="s">
        <v>78</v>
      </c>
      <c r="B182" s="48"/>
      <c r="C182" s="86"/>
      <c r="D182" s="86"/>
      <c r="E182" s="86"/>
      <c r="F182" s="86"/>
      <c r="G182" s="86"/>
      <c r="H182" s="86"/>
      <c r="I182" s="86"/>
      <c r="J182" s="86"/>
      <c r="T182" s="86"/>
      <c r="AG182" s="172"/>
      <c r="AH182" s="172"/>
      <c r="AK182" s="47"/>
      <c r="AL182" s="174"/>
      <c r="AM182" s="47"/>
      <c r="AN182" s="47"/>
      <c r="AO182" s="47"/>
      <c r="AP182" s="47"/>
      <c r="AW182" s="87"/>
      <c r="BA182" s="79"/>
      <c r="BB182" s="79"/>
      <c r="BC182" s="79"/>
      <c r="BD182" s="79"/>
      <c r="BE182" s="79"/>
      <c r="BF182" s="79"/>
      <c r="BP182" s="87"/>
    </row>
    <row r="183" spans="1:68" s="3" customFormat="1" ht="16.5" customHeight="1" x14ac:dyDescent="0.15">
      <c r="A183" s="242" t="s">
        <v>1</v>
      </c>
      <c r="B183" s="23">
        <f>+SUM(B179:B182)</f>
        <v>300</v>
      </c>
      <c r="C183" s="86"/>
      <c r="D183" s="86"/>
      <c r="E183" s="86"/>
      <c r="F183" s="86"/>
      <c r="G183" s="86"/>
      <c r="H183" s="86"/>
      <c r="I183" s="86"/>
      <c r="J183" s="86"/>
      <c r="T183" s="86"/>
      <c r="AG183" s="172"/>
      <c r="AH183" s="172"/>
      <c r="AK183" s="47"/>
      <c r="AL183" s="174"/>
      <c r="AM183" s="47"/>
      <c r="AN183" s="47"/>
      <c r="AO183" s="47"/>
      <c r="AP183" s="47"/>
      <c r="AW183" s="87"/>
      <c r="BA183" s="79"/>
      <c r="BB183" s="79"/>
      <c r="BC183" s="79"/>
      <c r="BD183" s="79"/>
      <c r="BE183" s="79"/>
      <c r="BF183" s="79"/>
      <c r="BP183" s="87"/>
    </row>
    <row r="184" spans="1:68" s="3" customFormat="1" ht="42" customHeight="1" x14ac:dyDescent="0.2">
      <c r="A184" s="170" t="s">
        <v>171</v>
      </c>
      <c r="B184" s="170"/>
      <c r="C184" s="86"/>
      <c r="D184" s="86"/>
      <c r="E184" s="86"/>
      <c r="F184" s="86"/>
      <c r="G184" s="86"/>
      <c r="H184" s="86"/>
      <c r="I184" s="86"/>
      <c r="J184" s="86"/>
      <c r="T184" s="86"/>
      <c r="AG184" s="172"/>
      <c r="AH184" s="172"/>
      <c r="AK184" s="47"/>
      <c r="AL184" s="174"/>
      <c r="AM184" s="47"/>
      <c r="AN184" s="47"/>
      <c r="AO184" s="47"/>
      <c r="AP184" s="47"/>
      <c r="AW184" s="87"/>
      <c r="BA184" s="79"/>
      <c r="BB184" s="79"/>
      <c r="BC184" s="79"/>
      <c r="BD184" s="79"/>
      <c r="BE184" s="79"/>
      <c r="BF184" s="79"/>
      <c r="BP184" s="87"/>
    </row>
    <row r="185" spans="1:68" s="3" customFormat="1" ht="15" customHeight="1" x14ac:dyDescent="0.15">
      <c r="A185" s="349" t="s">
        <v>71</v>
      </c>
      <c r="B185" s="120" t="s">
        <v>72</v>
      </c>
      <c r="C185" s="86"/>
      <c r="D185" s="86"/>
      <c r="E185" s="86"/>
      <c r="F185" s="86"/>
      <c r="G185" s="86"/>
      <c r="H185" s="86"/>
      <c r="I185" s="86"/>
      <c r="J185" s="86"/>
      <c r="T185" s="86"/>
      <c r="AG185" s="172"/>
      <c r="AH185" s="172"/>
      <c r="AK185" s="47"/>
      <c r="AL185" s="174"/>
      <c r="AM185" s="47"/>
      <c r="AN185" s="47"/>
      <c r="AO185" s="47"/>
      <c r="AP185" s="47"/>
      <c r="AW185" s="87"/>
      <c r="BA185" s="79"/>
      <c r="BB185" s="79"/>
      <c r="BC185" s="79"/>
      <c r="BD185" s="79"/>
      <c r="BE185" s="79"/>
      <c r="BF185" s="79"/>
      <c r="BP185" s="87"/>
    </row>
    <row r="186" spans="1:68" s="3" customFormat="1" ht="15" customHeight="1" x14ac:dyDescent="0.15">
      <c r="A186" s="173" t="s">
        <v>75</v>
      </c>
      <c r="B186" s="46">
        <v>926</v>
      </c>
      <c r="C186" s="86"/>
      <c r="D186" s="86"/>
      <c r="E186" s="86"/>
      <c r="F186" s="86"/>
      <c r="G186" s="86"/>
      <c r="H186" s="86"/>
      <c r="I186" s="86"/>
      <c r="J186" s="86"/>
      <c r="P186" s="86"/>
      <c r="Q186" s="86"/>
      <c r="R186" s="86"/>
      <c r="S186" s="86"/>
      <c r="T186" s="86"/>
      <c r="AG186" s="172"/>
      <c r="AH186" s="172"/>
      <c r="AK186" s="47"/>
      <c r="AL186" s="174"/>
      <c r="AM186" s="47"/>
      <c r="AN186" s="47"/>
      <c r="AO186" s="47"/>
      <c r="AP186" s="47"/>
      <c r="AW186" s="87"/>
      <c r="BA186" s="79"/>
      <c r="BB186" s="79"/>
      <c r="BC186" s="79"/>
      <c r="BD186" s="79"/>
      <c r="BE186" s="79"/>
      <c r="BF186" s="79"/>
      <c r="BP186" s="87"/>
    </row>
    <row r="187" spans="1:68" s="3" customFormat="1" ht="15" customHeight="1" x14ac:dyDescent="0.15">
      <c r="A187" s="158" t="s">
        <v>76</v>
      </c>
      <c r="B187" s="37"/>
      <c r="C187" s="86"/>
      <c r="D187" s="86"/>
      <c r="E187" s="86"/>
      <c r="F187" s="86"/>
      <c r="G187" s="86"/>
      <c r="H187" s="86"/>
      <c r="I187" s="86"/>
      <c r="J187" s="86"/>
      <c r="P187" s="86"/>
      <c r="Q187" s="86"/>
      <c r="R187" s="86"/>
      <c r="S187" s="86"/>
      <c r="T187" s="86"/>
      <c r="AG187" s="172"/>
      <c r="AH187" s="172"/>
      <c r="AK187" s="47"/>
      <c r="AL187" s="174"/>
      <c r="AM187" s="47"/>
      <c r="AN187" s="47"/>
      <c r="AO187" s="47"/>
      <c r="AP187" s="47"/>
      <c r="AW187" s="87"/>
      <c r="BA187" s="79"/>
      <c r="BB187" s="79"/>
      <c r="BC187" s="79"/>
      <c r="BD187" s="79"/>
      <c r="BE187" s="79"/>
      <c r="BF187" s="79"/>
      <c r="BP187" s="87"/>
    </row>
    <row r="188" spans="1:68" s="3" customFormat="1" ht="15" customHeight="1" x14ac:dyDescent="0.15">
      <c r="A188" s="158" t="s">
        <v>77</v>
      </c>
      <c r="B188" s="37"/>
      <c r="C188" s="86"/>
      <c r="D188" s="86"/>
      <c r="E188" s="86"/>
      <c r="F188" s="86"/>
      <c r="G188" s="86"/>
      <c r="H188" s="86"/>
      <c r="I188" s="86"/>
      <c r="J188" s="86"/>
      <c r="P188" s="86"/>
      <c r="Q188" s="86"/>
      <c r="R188" s="86"/>
      <c r="S188" s="86"/>
      <c r="T188" s="86"/>
      <c r="AG188" s="172"/>
      <c r="AH188" s="172"/>
      <c r="AK188" s="47"/>
      <c r="AL188" s="174"/>
      <c r="AM188" s="47"/>
      <c r="AN188" s="47"/>
      <c r="AO188" s="47"/>
      <c r="AP188" s="47"/>
      <c r="AW188" s="87"/>
      <c r="BA188" s="79"/>
      <c r="BB188" s="79"/>
      <c r="BC188" s="79"/>
      <c r="BD188" s="79"/>
      <c r="BE188" s="79"/>
      <c r="BF188" s="79"/>
      <c r="BP188" s="87"/>
    </row>
    <row r="189" spans="1:68" ht="15" customHeight="1" x14ac:dyDescent="0.2">
      <c r="A189" s="161" t="s">
        <v>78</v>
      </c>
      <c r="B189" s="48"/>
      <c r="K189" s="79"/>
      <c r="L189" s="79"/>
    </row>
    <row r="190" spans="1:68" ht="15" customHeight="1" x14ac:dyDescent="0.2">
      <c r="A190" s="242" t="s">
        <v>1</v>
      </c>
      <c r="B190" s="23">
        <f>+SUM(B186:B189)</f>
        <v>926</v>
      </c>
      <c r="K190" s="79"/>
      <c r="L190" s="79"/>
    </row>
    <row r="191" spans="1:68" ht="41.25" customHeight="1" x14ac:dyDescent="0.2">
      <c r="A191" s="82" t="s">
        <v>172</v>
      </c>
      <c r="B191" s="85"/>
      <c r="C191" s="83"/>
      <c r="D191" s="83"/>
      <c r="E191" s="83"/>
      <c r="F191" s="83"/>
      <c r="G191" s="83"/>
      <c r="H191" s="83"/>
      <c r="I191" s="83"/>
      <c r="J191" s="83"/>
      <c r="K191" s="83"/>
      <c r="L191" s="83"/>
      <c r="M191" s="83"/>
      <c r="N191" s="83"/>
      <c r="O191" s="83"/>
      <c r="P191" s="83"/>
      <c r="Q191" s="83"/>
    </row>
    <row r="192" spans="1:68" ht="15.75" customHeight="1" x14ac:dyDescent="0.15">
      <c r="A192" s="65" t="s">
        <v>173</v>
      </c>
      <c r="B192" s="120" t="s">
        <v>72</v>
      </c>
      <c r="C192" s="79"/>
      <c r="D192" s="79"/>
      <c r="E192" s="79"/>
      <c r="F192" s="79"/>
      <c r="G192" s="79"/>
      <c r="H192" s="79"/>
      <c r="I192" s="79"/>
      <c r="J192" s="79"/>
      <c r="K192" s="79"/>
      <c r="L192" s="79"/>
      <c r="M192" s="79"/>
      <c r="N192" s="79"/>
    </row>
    <row r="193" spans="1:14" ht="16.5" customHeight="1" x14ac:dyDescent="0.15">
      <c r="A193" s="264" t="s">
        <v>174</v>
      </c>
      <c r="B193" s="46"/>
      <c r="C193" s="79"/>
      <c r="D193" s="79"/>
      <c r="E193" s="79"/>
      <c r="F193" s="79"/>
      <c r="G193" s="79"/>
      <c r="H193" s="79"/>
      <c r="I193" s="79"/>
      <c r="J193" s="79"/>
      <c r="K193" s="79"/>
      <c r="L193" s="79"/>
      <c r="M193" s="79"/>
      <c r="N193" s="79"/>
    </row>
    <row r="194" spans="1:14" ht="16.5" customHeight="1" x14ac:dyDescent="0.15">
      <c r="A194" s="265" t="s">
        <v>175</v>
      </c>
      <c r="B194" s="37"/>
      <c r="C194" s="79"/>
      <c r="D194" s="79"/>
      <c r="E194" s="79"/>
      <c r="F194" s="79"/>
      <c r="G194" s="79"/>
      <c r="H194" s="79"/>
      <c r="I194" s="79"/>
      <c r="J194" s="79"/>
      <c r="K194" s="79"/>
      <c r="L194" s="79"/>
      <c r="M194" s="79"/>
      <c r="N194" s="79"/>
    </row>
    <row r="195" spans="1:14" ht="16.5" customHeight="1" x14ac:dyDescent="0.15">
      <c r="A195" s="266" t="s">
        <v>176</v>
      </c>
      <c r="B195" s="48"/>
      <c r="C195" s="79"/>
      <c r="D195" s="79"/>
      <c r="E195" s="79"/>
      <c r="F195" s="79"/>
      <c r="G195" s="79"/>
      <c r="H195" s="79"/>
      <c r="I195" s="79"/>
      <c r="J195" s="79"/>
      <c r="K195" s="79"/>
      <c r="L195" s="79"/>
      <c r="M195" s="79"/>
      <c r="N195" s="79"/>
    </row>
    <row r="196" spans="1:14" ht="26.25" customHeight="1" x14ac:dyDescent="0.2">
      <c r="A196" s="267" t="s">
        <v>177</v>
      </c>
      <c r="B196" s="116"/>
      <c r="C196" s="116"/>
      <c r="D196" s="116"/>
    </row>
    <row r="197" spans="1:14" ht="31.5" customHeight="1" x14ac:dyDescent="0.2">
      <c r="A197" s="69" t="s">
        <v>82</v>
      </c>
      <c r="B197" s="120" t="s">
        <v>1</v>
      </c>
      <c r="N197" s="79"/>
    </row>
    <row r="198" spans="1:14" ht="15" customHeight="1" x14ac:dyDescent="0.2">
      <c r="A198" s="268" t="s">
        <v>86</v>
      </c>
      <c r="B198" s="36">
        <v>300</v>
      </c>
      <c r="M198" s="79"/>
      <c r="N198" s="79"/>
    </row>
    <row r="199" spans="1:14" ht="15" customHeight="1" x14ac:dyDescent="0.2">
      <c r="A199" s="183" t="s">
        <v>178</v>
      </c>
      <c r="B199" s="37">
        <v>752</v>
      </c>
      <c r="M199" s="79"/>
      <c r="N199" s="79"/>
    </row>
    <row r="200" spans="1:14" ht="15" customHeight="1" x14ac:dyDescent="0.2">
      <c r="A200" s="183" t="s">
        <v>179</v>
      </c>
      <c r="B200" s="37">
        <v>361</v>
      </c>
      <c r="M200" s="79"/>
      <c r="N200" s="79"/>
    </row>
    <row r="201" spans="1:14" ht="15" customHeight="1" x14ac:dyDescent="0.2">
      <c r="A201" s="269" t="s">
        <v>180</v>
      </c>
      <c r="B201" s="37">
        <v>12</v>
      </c>
      <c r="M201" s="79"/>
      <c r="N201" s="79"/>
    </row>
    <row r="202" spans="1:14" ht="15" customHeight="1" x14ac:dyDescent="0.2">
      <c r="A202" s="183" t="s">
        <v>181</v>
      </c>
      <c r="B202" s="37"/>
      <c r="M202" s="79"/>
      <c r="N202" s="79"/>
    </row>
    <row r="203" spans="1:14" ht="15" customHeight="1" x14ac:dyDescent="0.2">
      <c r="A203" s="183" t="s">
        <v>182</v>
      </c>
      <c r="B203" s="37"/>
      <c r="M203" s="79"/>
      <c r="N203" s="79"/>
    </row>
    <row r="204" spans="1:14" ht="15" customHeight="1" x14ac:dyDescent="0.2">
      <c r="A204" s="183" t="s">
        <v>183</v>
      </c>
      <c r="B204" s="37"/>
      <c r="M204" s="79"/>
      <c r="N204" s="79"/>
    </row>
    <row r="205" spans="1:14" ht="15" customHeight="1" x14ac:dyDescent="0.2">
      <c r="A205" s="183" t="s">
        <v>184</v>
      </c>
      <c r="B205" s="37"/>
      <c r="M205" s="79"/>
      <c r="N205" s="79"/>
    </row>
    <row r="206" spans="1:14" ht="15" customHeight="1" x14ac:dyDescent="0.2">
      <c r="A206" s="270" t="s">
        <v>89</v>
      </c>
      <c r="B206" s="37">
        <v>1011</v>
      </c>
      <c r="M206" s="79"/>
      <c r="N206" s="79"/>
    </row>
    <row r="207" spans="1:14" ht="15" customHeight="1" x14ac:dyDescent="0.2">
      <c r="A207" s="269" t="s">
        <v>185</v>
      </c>
      <c r="B207" s="37"/>
      <c r="M207" s="79"/>
      <c r="N207" s="79"/>
    </row>
    <row r="208" spans="1:14" ht="15" customHeight="1" x14ac:dyDescent="0.2">
      <c r="A208" s="269" t="s">
        <v>186</v>
      </c>
      <c r="B208" s="37"/>
      <c r="M208" s="79"/>
      <c r="N208" s="79"/>
    </row>
    <row r="209" spans="1:14" ht="15" customHeight="1" x14ac:dyDescent="0.2">
      <c r="A209" s="183" t="s">
        <v>187</v>
      </c>
      <c r="B209" s="37"/>
      <c r="L209" s="79"/>
      <c r="M209" s="79"/>
      <c r="N209" s="79"/>
    </row>
    <row r="210" spans="1:14" ht="15" customHeight="1" x14ac:dyDescent="0.2">
      <c r="A210" s="270" t="s">
        <v>188</v>
      </c>
      <c r="B210" s="37"/>
      <c r="L210" s="79"/>
      <c r="M210" s="79"/>
      <c r="N210" s="79"/>
    </row>
    <row r="211" spans="1:14" ht="21.75" customHeight="1" x14ac:dyDescent="0.2">
      <c r="A211" s="269" t="s">
        <v>189</v>
      </c>
      <c r="B211" s="37"/>
      <c r="L211" s="79"/>
      <c r="M211" s="79"/>
      <c r="N211" s="79"/>
    </row>
    <row r="212" spans="1:14" ht="15" customHeight="1" x14ac:dyDescent="0.2">
      <c r="A212" s="270" t="s">
        <v>190</v>
      </c>
      <c r="B212" s="37"/>
      <c r="L212" s="79"/>
      <c r="M212" s="79"/>
      <c r="N212" s="79"/>
    </row>
    <row r="213" spans="1:14" ht="15" customHeight="1" x14ac:dyDescent="0.2">
      <c r="A213" s="271" t="s">
        <v>191</v>
      </c>
      <c r="B213" s="37"/>
      <c r="L213" s="79"/>
      <c r="M213" s="79"/>
      <c r="N213" s="79"/>
    </row>
    <row r="214" spans="1:14" ht="15" customHeight="1" x14ac:dyDescent="0.2">
      <c r="A214" s="183" t="s">
        <v>192</v>
      </c>
      <c r="B214" s="37"/>
      <c r="L214" s="79"/>
      <c r="M214" s="79"/>
      <c r="N214" s="79"/>
    </row>
    <row r="215" spans="1:14" ht="23.25" customHeight="1" x14ac:dyDescent="0.2">
      <c r="A215" s="269" t="s">
        <v>193</v>
      </c>
      <c r="B215" s="37"/>
      <c r="L215" s="79"/>
      <c r="M215" s="79"/>
      <c r="N215" s="79"/>
    </row>
    <row r="216" spans="1:14" ht="15" customHeight="1" x14ac:dyDescent="0.2">
      <c r="A216" s="183" t="s">
        <v>194</v>
      </c>
      <c r="B216" s="37"/>
      <c r="L216" s="79"/>
      <c r="M216" s="79"/>
      <c r="N216" s="79"/>
    </row>
    <row r="217" spans="1:14" ht="15" customHeight="1" x14ac:dyDescent="0.2">
      <c r="A217" s="269" t="s">
        <v>195</v>
      </c>
      <c r="B217" s="37"/>
      <c r="L217" s="79"/>
      <c r="M217" s="79"/>
      <c r="N217" s="79"/>
    </row>
    <row r="218" spans="1:14" ht="15" customHeight="1" x14ac:dyDescent="0.2">
      <c r="A218" s="183" t="s">
        <v>95</v>
      </c>
      <c r="B218" s="37"/>
      <c r="L218" s="79"/>
      <c r="M218" s="79"/>
      <c r="N218" s="79"/>
    </row>
    <row r="219" spans="1:14" ht="15" customHeight="1" x14ac:dyDescent="0.2">
      <c r="A219" s="183" t="s">
        <v>96</v>
      </c>
      <c r="B219" s="37"/>
      <c r="L219" s="79"/>
      <c r="M219" s="79"/>
      <c r="N219" s="79"/>
    </row>
    <row r="220" spans="1:14" ht="15" customHeight="1" x14ac:dyDescent="0.2">
      <c r="A220" s="270" t="s">
        <v>196</v>
      </c>
      <c r="B220" s="37"/>
      <c r="L220" s="79"/>
      <c r="M220" s="79"/>
      <c r="N220" s="79"/>
    </row>
    <row r="221" spans="1:14" ht="15" customHeight="1" x14ac:dyDescent="0.2">
      <c r="A221" s="272" t="s">
        <v>197</v>
      </c>
      <c r="B221" s="48"/>
      <c r="L221" s="79"/>
      <c r="M221" s="79"/>
      <c r="N221" s="79"/>
    </row>
    <row r="222" spans="1:14" ht="15" customHeight="1" x14ac:dyDescent="0.2">
      <c r="A222" s="242" t="s">
        <v>1</v>
      </c>
      <c r="B222" s="23">
        <f>+SUM(B198:B221)</f>
        <v>2436</v>
      </c>
    </row>
    <row r="227" spans="1:68" x14ac:dyDescent="0.2">
      <c r="A227" s="79"/>
    </row>
    <row r="228" spans="1:68" x14ac:dyDescent="0.2">
      <c r="A228" s="79"/>
    </row>
    <row r="229" spans="1:68" x14ac:dyDescent="0.2">
      <c r="A229" s="79"/>
    </row>
    <row r="230" spans="1:68" x14ac:dyDescent="0.2">
      <c r="A230" s="79"/>
    </row>
    <row r="231" spans="1:68" s="263" customFormat="1" x14ac:dyDescent="0.2">
      <c r="A231" s="79"/>
      <c r="AW231" s="273"/>
      <c r="BA231" s="79"/>
      <c r="BB231" s="79"/>
      <c r="BC231" s="79"/>
      <c r="BD231" s="79"/>
      <c r="BE231" s="79"/>
      <c r="BF231" s="79"/>
      <c r="BP231" s="273"/>
    </row>
    <row r="232" spans="1:68" s="263" customFormat="1" x14ac:dyDescent="0.2">
      <c r="A232" s="79"/>
      <c r="AW232" s="273"/>
      <c r="BA232" s="79"/>
      <c r="BB232" s="79"/>
      <c r="BC232" s="79"/>
      <c r="BD232" s="79"/>
      <c r="BE232" s="79"/>
      <c r="BF232" s="79"/>
      <c r="BP232" s="273"/>
    </row>
    <row r="233" spans="1:68" s="263" customFormat="1" x14ac:dyDescent="0.2">
      <c r="A233" s="79"/>
      <c r="AW233" s="273"/>
      <c r="BA233" s="79"/>
      <c r="BB233" s="79"/>
      <c r="BC233" s="79"/>
      <c r="BD233" s="79"/>
      <c r="BE233" s="79"/>
      <c r="BF233" s="79"/>
      <c r="BP233" s="273"/>
    </row>
    <row r="234" spans="1:68" s="263" customFormat="1" x14ac:dyDescent="0.2">
      <c r="A234" s="79"/>
      <c r="AW234" s="273"/>
      <c r="BA234" s="79"/>
      <c r="BB234" s="79"/>
      <c r="BC234" s="79"/>
      <c r="BD234" s="79"/>
      <c r="BE234" s="79"/>
      <c r="BF234" s="79"/>
      <c r="BP234" s="273"/>
    </row>
    <row r="235" spans="1:68" s="263" customFormat="1" hidden="1" x14ac:dyDescent="0.2">
      <c r="A235" s="79"/>
      <c r="AW235" s="273"/>
      <c r="BA235" s="79"/>
      <c r="BB235" s="79"/>
      <c r="BC235" s="79"/>
      <c r="BD235" s="79"/>
      <c r="BE235" s="79"/>
      <c r="BF235" s="79"/>
      <c r="BP235" s="273"/>
    </row>
    <row r="236" spans="1:68" s="263" customFormat="1" hidden="1" x14ac:dyDescent="0.2">
      <c r="A236" s="274">
        <f>SUM(A8:Y222)</f>
        <v>9836</v>
      </c>
      <c r="AW236" s="273"/>
      <c r="BA236" s="79"/>
      <c r="BB236" s="79"/>
      <c r="BC236" s="79"/>
      <c r="BD236" s="79"/>
      <c r="BE236" s="274">
        <f>SUM(BD1:BG205)</f>
        <v>0</v>
      </c>
      <c r="BF236" s="79"/>
      <c r="BP236" s="273"/>
    </row>
    <row r="237" spans="1:68" s="263" customFormat="1" hidden="1" x14ac:dyDescent="0.2">
      <c r="A237" s="79"/>
      <c r="AW237" s="273"/>
      <c r="BA237" s="79"/>
      <c r="BB237" s="79"/>
      <c r="BC237" s="79"/>
      <c r="BD237" s="79"/>
      <c r="BF237" s="79"/>
      <c r="BP237" s="273"/>
    </row>
    <row r="238" spans="1:68" s="263" customFormat="1" hidden="1" x14ac:dyDescent="0.2">
      <c r="A238" s="79"/>
      <c r="AW238" s="273"/>
      <c r="BA238" s="79"/>
      <c r="BB238" s="79"/>
      <c r="BC238" s="79"/>
      <c r="BD238" s="79"/>
      <c r="BE238" s="79"/>
      <c r="BF238" s="79"/>
      <c r="BP238" s="273"/>
    </row>
    <row r="239" spans="1:68" s="263" customFormat="1" x14ac:dyDescent="0.2">
      <c r="A239" s="79"/>
      <c r="AW239" s="273"/>
      <c r="BA239" s="79"/>
      <c r="BB239" s="79"/>
      <c r="BC239" s="79"/>
      <c r="BD239" s="79"/>
      <c r="BE239" s="79"/>
      <c r="BF239" s="79"/>
      <c r="BP239" s="273"/>
    </row>
  </sheetData>
  <mergeCells count="80">
    <mergeCell ref="Y169:Y170"/>
    <mergeCell ref="V140:W140"/>
    <mergeCell ref="X140:Y140"/>
    <mergeCell ref="A161:A162"/>
    <mergeCell ref="B161:B162"/>
    <mergeCell ref="C161:D161"/>
    <mergeCell ref="A169:A170"/>
    <mergeCell ref="B169:B170"/>
    <mergeCell ref="C169:U169"/>
    <mergeCell ref="V169:W169"/>
    <mergeCell ref="X169:X170"/>
    <mergeCell ref="A140:A141"/>
    <mergeCell ref="B140:B141"/>
    <mergeCell ref="C140:U140"/>
    <mergeCell ref="K114:K115"/>
    <mergeCell ref="A121:A124"/>
    <mergeCell ref="A125:A129"/>
    <mergeCell ref="A130:A135"/>
    <mergeCell ref="A136:A137"/>
    <mergeCell ref="H110:H111"/>
    <mergeCell ref="A114:A115"/>
    <mergeCell ref="B114:B115"/>
    <mergeCell ref="C114:E114"/>
    <mergeCell ref="F114:F115"/>
    <mergeCell ref="G114:G115"/>
    <mergeCell ref="H114:J114"/>
    <mergeCell ref="E110:G110"/>
    <mergeCell ref="A104:B104"/>
    <mergeCell ref="A105:B105"/>
    <mergeCell ref="A107:C107"/>
    <mergeCell ref="A110:C111"/>
    <mergeCell ref="D110:D111"/>
    <mergeCell ref="B46:C46"/>
    <mergeCell ref="V48:W48"/>
    <mergeCell ref="X48:X49"/>
    <mergeCell ref="A102:B103"/>
    <mergeCell ref="C102:C103"/>
    <mergeCell ref="D102:F102"/>
    <mergeCell ref="G102:G103"/>
    <mergeCell ref="A48:A49"/>
    <mergeCell ref="B48:B49"/>
    <mergeCell ref="C48:U48"/>
    <mergeCell ref="A40:A42"/>
    <mergeCell ref="B40:C40"/>
    <mergeCell ref="B41:C41"/>
    <mergeCell ref="B42:C42"/>
    <mergeCell ref="A43:A45"/>
    <mergeCell ref="B43:C43"/>
    <mergeCell ref="B44:C44"/>
    <mergeCell ref="B45:C45"/>
    <mergeCell ref="A27:C27"/>
    <mergeCell ref="A28:A39"/>
    <mergeCell ref="B28:C28"/>
    <mergeCell ref="B29:C29"/>
    <mergeCell ref="B30:C30"/>
    <mergeCell ref="B31:C31"/>
    <mergeCell ref="B32:C32"/>
    <mergeCell ref="B33:C33"/>
    <mergeCell ref="B34:C34"/>
    <mergeCell ref="B35:C35"/>
    <mergeCell ref="B36:C36"/>
    <mergeCell ref="B37:C37"/>
    <mergeCell ref="B38:C38"/>
    <mergeCell ref="B39:C39"/>
    <mergeCell ref="Y10:Y11"/>
    <mergeCell ref="A18:A19"/>
    <mergeCell ref="B18:B19"/>
    <mergeCell ref="C18:E18"/>
    <mergeCell ref="F18:F19"/>
    <mergeCell ref="X10:X11"/>
    <mergeCell ref="A25:A26"/>
    <mergeCell ref="B25:C26"/>
    <mergeCell ref="D25:D26"/>
    <mergeCell ref="E25:G25"/>
    <mergeCell ref="H25:H26"/>
    <mergeCell ref="A6:N6"/>
    <mergeCell ref="A10:A11"/>
    <mergeCell ref="B10:B11"/>
    <mergeCell ref="C10:U10"/>
    <mergeCell ref="V10:W10"/>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X141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Z1:AA1048576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A2:A43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 B46:C46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I45:I47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I166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C114:K115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C161:D161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A121:A65536 IW121:IW65536 SS121:SS65536 ACO121:ACO65536 AMK121:AMK65536 AWG121:AWG65536 BGC121:BGC65536 BPY121:BPY65536 BZU121:BZU65536 CJQ121:CJQ65536 CTM121:CTM65536 DDI121:DDI65536 DNE121:DNE65536 DXA121:DXA65536 EGW121:EGW65536 EQS121:EQS65536 FAO121:FAO65536 FKK121:FKK65536 FUG121:FUG65536 GEC121:GEC65536 GNY121:GNY65536 GXU121:GXU65536 HHQ121:HHQ65536 HRM121:HRM65536 IBI121:IBI65536 ILE121:ILE65536 IVA121:IVA65536 JEW121:JEW65536 JOS121:JOS65536 JYO121:JYO65536 KIK121:KIK65536 KSG121:KSG65536 LCC121:LCC65536 LLY121:LLY65536 LVU121:LVU65536 MFQ121:MFQ65536 MPM121:MPM65536 MZI121:MZI65536 NJE121:NJE65536 NTA121:NTA65536 OCW121:OCW65536 OMS121:OMS65536 OWO121:OWO65536 PGK121:PGK65536 PQG121:PQG65536 QAC121:QAC65536 QJY121:QJY65536 QTU121:QTU65536 RDQ121:RDQ65536 RNM121:RNM65536 RXI121:RXI65536 SHE121:SHE65536 SRA121:SRA65536 TAW121:TAW65536 TKS121:TKS65536 TUO121:TUO65536 UEK121:UEK65536 UOG121:UOG65536 UYC121:UYC65536 VHY121:VHY65536 VRU121:VRU65536 WBQ121:WBQ65536 WLM121:WLM65536 WVI121:WVI65536 A65657:A131072 IW65657:IW131072 SS65657:SS131072 ACO65657:ACO131072 AMK65657:AMK131072 AWG65657:AWG131072 BGC65657:BGC131072 BPY65657:BPY131072 BZU65657:BZU131072 CJQ65657:CJQ131072 CTM65657:CTM131072 DDI65657:DDI131072 DNE65657:DNE131072 DXA65657:DXA131072 EGW65657:EGW131072 EQS65657:EQS131072 FAO65657:FAO131072 FKK65657:FKK131072 FUG65657:FUG131072 GEC65657:GEC131072 GNY65657:GNY131072 GXU65657:GXU131072 HHQ65657:HHQ131072 HRM65657:HRM131072 IBI65657:IBI131072 ILE65657:ILE131072 IVA65657:IVA131072 JEW65657:JEW131072 JOS65657:JOS131072 JYO65657:JYO131072 KIK65657:KIK131072 KSG65657:KSG131072 LCC65657:LCC131072 LLY65657:LLY131072 LVU65657:LVU131072 MFQ65657:MFQ131072 MPM65657:MPM131072 MZI65657:MZI131072 NJE65657:NJE131072 NTA65657:NTA131072 OCW65657:OCW131072 OMS65657:OMS131072 OWO65657:OWO131072 PGK65657:PGK131072 PQG65657:PQG131072 QAC65657:QAC131072 QJY65657:QJY131072 QTU65657:QTU131072 RDQ65657:RDQ131072 RNM65657:RNM131072 RXI65657:RXI131072 SHE65657:SHE131072 SRA65657:SRA131072 TAW65657:TAW131072 TKS65657:TKS131072 TUO65657:TUO131072 UEK65657:UEK131072 UOG65657:UOG131072 UYC65657:UYC131072 VHY65657:VHY131072 VRU65657:VRU131072 WBQ65657:WBQ131072 WLM65657:WLM131072 WVI65657:WVI131072 A131193:A196608 IW131193:IW196608 SS131193:SS196608 ACO131193:ACO196608 AMK131193:AMK196608 AWG131193:AWG196608 BGC131193:BGC196608 BPY131193:BPY196608 BZU131193:BZU196608 CJQ131193:CJQ196608 CTM131193:CTM196608 DDI131193:DDI196608 DNE131193:DNE196608 DXA131193:DXA196608 EGW131193:EGW196608 EQS131193:EQS196608 FAO131193:FAO196608 FKK131193:FKK196608 FUG131193:FUG196608 GEC131193:GEC196608 GNY131193:GNY196608 GXU131193:GXU196608 HHQ131193:HHQ196608 HRM131193:HRM196608 IBI131193:IBI196608 ILE131193:ILE196608 IVA131193:IVA196608 JEW131193:JEW196608 JOS131193:JOS196608 JYO131193:JYO196608 KIK131193:KIK196608 KSG131193:KSG196608 LCC131193:LCC196608 LLY131193:LLY196608 LVU131193:LVU196608 MFQ131193:MFQ196608 MPM131193:MPM196608 MZI131193:MZI196608 NJE131193:NJE196608 NTA131193:NTA196608 OCW131193:OCW196608 OMS131193:OMS196608 OWO131193:OWO196608 PGK131193:PGK196608 PQG131193:PQG196608 QAC131193:QAC196608 QJY131193:QJY196608 QTU131193:QTU196608 RDQ131193:RDQ196608 RNM131193:RNM196608 RXI131193:RXI196608 SHE131193:SHE196608 SRA131193:SRA196608 TAW131193:TAW196608 TKS131193:TKS196608 TUO131193:TUO196608 UEK131193:UEK196608 UOG131193:UOG196608 UYC131193:UYC196608 VHY131193:VHY196608 VRU131193:VRU196608 WBQ131193:WBQ196608 WLM131193:WLM196608 WVI131193:WVI196608 A196729:A262144 IW196729:IW262144 SS196729:SS262144 ACO196729:ACO262144 AMK196729:AMK262144 AWG196729:AWG262144 BGC196729:BGC262144 BPY196729:BPY262144 BZU196729:BZU262144 CJQ196729:CJQ262144 CTM196729:CTM262144 DDI196729:DDI262144 DNE196729:DNE262144 DXA196729:DXA262144 EGW196729:EGW262144 EQS196729:EQS262144 FAO196729:FAO262144 FKK196729:FKK262144 FUG196729:FUG262144 GEC196729:GEC262144 GNY196729:GNY262144 GXU196729:GXU262144 HHQ196729:HHQ262144 HRM196729:HRM262144 IBI196729:IBI262144 ILE196729:ILE262144 IVA196729:IVA262144 JEW196729:JEW262144 JOS196729:JOS262144 JYO196729:JYO262144 KIK196729:KIK262144 KSG196729:KSG262144 LCC196729:LCC262144 LLY196729:LLY262144 LVU196729:LVU262144 MFQ196729:MFQ262144 MPM196729:MPM262144 MZI196729:MZI262144 NJE196729:NJE262144 NTA196729:NTA262144 OCW196729:OCW262144 OMS196729:OMS262144 OWO196729:OWO262144 PGK196729:PGK262144 PQG196729:PQG262144 QAC196729:QAC262144 QJY196729:QJY262144 QTU196729:QTU262144 RDQ196729:RDQ262144 RNM196729:RNM262144 RXI196729:RXI262144 SHE196729:SHE262144 SRA196729:SRA262144 TAW196729:TAW262144 TKS196729:TKS262144 TUO196729:TUO262144 UEK196729:UEK262144 UOG196729:UOG262144 UYC196729:UYC262144 VHY196729:VHY262144 VRU196729:VRU262144 WBQ196729:WBQ262144 WLM196729:WLM262144 WVI196729:WVI262144 A262265:A327680 IW262265:IW327680 SS262265:SS327680 ACO262265:ACO327680 AMK262265:AMK327680 AWG262265:AWG327680 BGC262265:BGC327680 BPY262265:BPY327680 BZU262265:BZU327680 CJQ262265:CJQ327680 CTM262265:CTM327680 DDI262265:DDI327680 DNE262265:DNE327680 DXA262265:DXA327680 EGW262265:EGW327680 EQS262265:EQS327680 FAO262265:FAO327680 FKK262265:FKK327680 FUG262265:FUG327680 GEC262265:GEC327680 GNY262265:GNY327680 GXU262265:GXU327680 HHQ262265:HHQ327680 HRM262265:HRM327680 IBI262265:IBI327680 ILE262265:ILE327680 IVA262265:IVA327680 JEW262265:JEW327680 JOS262265:JOS327680 JYO262265:JYO327680 KIK262265:KIK327680 KSG262265:KSG327680 LCC262265:LCC327680 LLY262265:LLY327680 LVU262265:LVU327680 MFQ262265:MFQ327680 MPM262265:MPM327680 MZI262265:MZI327680 NJE262265:NJE327680 NTA262265:NTA327680 OCW262265:OCW327680 OMS262265:OMS327680 OWO262265:OWO327680 PGK262265:PGK327680 PQG262265:PQG327680 QAC262265:QAC327680 QJY262265:QJY327680 QTU262265:QTU327680 RDQ262265:RDQ327680 RNM262265:RNM327680 RXI262265:RXI327680 SHE262265:SHE327680 SRA262265:SRA327680 TAW262265:TAW327680 TKS262265:TKS327680 TUO262265:TUO327680 UEK262265:UEK327680 UOG262265:UOG327680 UYC262265:UYC327680 VHY262265:VHY327680 VRU262265:VRU327680 WBQ262265:WBQ327680 WLM262265:WLM327680 WVI262265:WVI327680 A327801:A393216 IW327801:IW393216 SS327801:SS393216 ACO327801:ACO393216 AMK327801:AMK393216 AWG327801:AWG393216 BGC327801:BGC393216 BPY327801:BPY393216 BZU327801:BZU393216 CJQ327801:CJQ393216 CTM327801:CTM393216 DDI327801:DDI393216 DNE327801:DNE393216 DXA327801:DXA393216 EGW327801:EGW393216 EQS327801:EQS393216 FAO327801:FAO393216 FKK327801:FKK393216 FUG327801:FUG393216 GEC327801:GEC393216 GNY327801:GNY393216 GXU327801:GXU393216 HHQ327801:HHQ393216 HRM327801:HRM393216 IBI327801:IBI393216 ILE327801:ILE393216 IVA327801:IVA393216 JEW327801:JEW393216 JOS327801:JOS393216 JYO327801:JYO393216 KIK327801:KIK393216 KSG327801:KSG393216 LCC327801:LCC393216 LLY327801:LLY393216 LVU327801:LVU393216 MFQ327801:MFQ393216 MPM327801:MPM393216 MZI327801:MZI393216 NJE327801:NJE393216 NTA327801:NTA393216 OCW327801:OCW393216 OMS327801:OMS393216 OWO327801:OWO393216 PGK327801:PGK393216 PQG327801:PQG393216 QAC327801:QAC393216 QJY327801:QJY393216 QTU327801:QTU393216 RDQ327801:RDQ393216 RNM327801:RNM393216 RXI327801:RXI393216 SHE327801:SHE393216 SRA327801:SRA393216 TAW327801:TAW393216 TKS327801:TKS393216 TUO327801:TUO393216 UEK327801:UEK393216 UOG327801:UOG393216 UYC327801:UYC393216 VHY327801:VHY393216 VRU327801:VRU393216 WBQ327801:WBQ393216 WLM327801:WLM393216 WVI327801:WVI393216 A393337:A458752 IW393337:IW458752 SS393337:SS458752 ACO393337:ACO458752 AMK393337:AMK458752 AWG393337:AWG458752 BGC393337:BGC458752 BPY393337:BPY458752 BZU393337:BZU458752 CJQ393337:CJQ458752 CTM393337:CTM458752 DDI393337:DDI458752 DNE393337:DNE458752 DXA393337:DXA458752 EGW393337:EGW458752 EQS393337:EQS458752 FAO393337:FAO458752 FKK393337:FKK458752 FUG393337:FUG458752 GEC393337:GEC458752 GNY393337:GNY458752 GXU393337:GXU458752 HHQ393337:HHQ458752 HRM393337:HRM458752 IBI393337:IBI458752 ILE393337:ILE458752 IVA393337:IVA458752 JEW393337:JEW458752 JOS393337:JOS458752 JYO393337:JYO458752 KIK393337:KIK458752 KSG393337:KSG458752 LCC393337:LCC458752 LLY393337:LLY458752 LVU393337:LVU458752 MFQ393337:MFQ458752 MPM393337:MPM458752 MZI393337:MZI458752 NJE393337:NJE458752 NTA393337:NTA458752 OCW393337:OCW458752 OMS393337:OMS458752 OWO393337:OWO458752 PGK393337:PGK458752 PQG393337:PQG458752 QAC393337:QAC458752 QJY393337:QJY458752 QTU393337:QTU458752 RDQ393337:RDQ458752 RNM393337:RNM458752 RXI393337:RXI458752 SHE393337:SHE458752 SRA393337:SRA458752 TAW393337:TAW458752 TKS393337:TKS458752 TUO393337:TUO458752 UEK393337:UEK458752 UOG393337:UOG458752 UYC393337:UYC458752 VHY393337:VHY458752 VRU393337:VRU458752 WBQ393337:WBQ458752 WLM393337:WLM458752 WVI393337:WVI458752 A458873:A524288 IW458873:IW524288 SS458873:SS524288 ACO458873:ACO524288 AMK458873:AMK524288 AWG458873:AWG524288 BGC458873:BGC524288 BPY458873:BPY524288 BZU458873:BZU524288 CJQ458873:CJQ524288 CTM458873:CTM524288 DDI458873:DDI524288 DNE458873:DNE524288 DXA458873:DXA524288 EGW458873:EGW524288 EQS458873:EQS524288 FAO458873:FAO524288 FKK458873:FKK524288 FUG458873:FUG524288 GEC458873:GEC524288 GNY458873:GNY524288 GXU458873:GXU524288 HHQ458873:HHQ524288 HRM458873:HRM524288 IBI458873:IBI524288 ILE458873:ILE524288 IVA458873:IVA524288 JEW458873:JEW524288 JOS458873:JOS524288 JYO458873:JYO524288 KIK458873:KIK524288 KSG458873:KSG524288 LCC458873:LCC524288 LLY458873:LLY524288 LVU458873:LVU524288 MFQ458873:MFQ524288 MPM458873:MPM524288 MZI458873:MZI524288 NJE458873:NJE524288 NTA458873:NTA524288 OCW458873:OCW524288 OMS458873:OMS524288 OWO458873:OWO524288 PGK458873:PGK524288 PQG458873:PQG524288 QAC458873:QAC524288 QJY458873:QJY524288 QTU458873:QTU524288 RDQ458873:RDQ524288 RNM458873:RNM524288 RXI458873:RXI524288 SHE458873:SHE524288 SRA458873:SRA524288 TAW458873:TAW524288 TKS458873:TKS524288 TUO458873:TUO524288 UEK458873:UEK524288 UOG458873:UOG524288 UYC458873:UYC524288 VHY458873:VHY524288 VRU458873:VRU524288 WBQ458873:WBQ524288 WLM458873:WLM524288 WVI458873:WVI524288 A524409:A589824 IW524409:IW589824 SS524409:SS589824 ACO524409:ACO589824 AMK524409:AMK589824 AWG524409:AWG589824 BGC524409:BGC589824 BPY524409:BPY589824 BZU524409:BZU589824 CJQ524409:CJQ589824 CTM524409:CTM589824 DDI524409:DDI589824 DNE524409:DNE589824 DXA524409:DXA589824 EGW524409:EGW589824 EQS524409:EQS589824 FAO524409:FAO589824 FKK524409:FKK589824 FUG524409:FUG589824 GEC524409:GEC589824 GNY524409:GNY589824 GXU524409:GXU589824 HHQ524409:HHQ589824 HRM524409:HRM589824 IBI524409:IBI589824 ILE524409:ILE589824 IVA524409:IVA589824 JEW524409:JEW589824 JOS524409:JOS589824 JYO524409:JYO589824 KIK524409:KIK589824 KSG524409:KSG589824 LCC524409:LCC589824 LLY524409:LLY589824 LVU524409:LVU589824 MFQ524409:MFQ589824 MPM524409:MPM589824 MZI524409:MZI589824 NJE524409:NJE589824 NTA524409:NTA589824 OCW524409:OCW589824 OMS524409:OMS589824 OWO524409:OWO589824 PGK524409:PGK589824 PQG524409:PQG589824 QAC524409:QAC589824 QJY524409:QJY589824 QTU524409:QTU589824 RDQ524409:RDQ589824 RNM524409:RNM589824 RXI524409:RXI589824 SHE524409:SHE589824 SRA524409:SRA589824 TAW524409:TAW589824 TKS524409:TKS589824 TUO524409:TUO589824 UEK524409:UEK589824 UOG524409:UOG589824 UYC524409:UYC589824 VHY524409:VHY589824 VRU524409:VRU589824 WBQ524409:WBQ589824 WLM524409:WLM589824 WVI524409:WVI589824 A589945:A655360 IW589945:IW655360 SS589945:SS655360 ACO589945:ACO655360 AMK589945:AMK655360 AWG589945:AWG655360 BGC589945:BGC655360 BPY589945:BPY655360 BZU589945:BZU655360 CJQ589945:CJQ655360 CTM589945:CTM655360 DDI589945:DDI655360 DNE589945:DNE655360 DXA589945:DXA655360 EGW589945:EGW655360 EQS589945:EQS655360 FAO589945:FAO655360 FKK589945:FKK655360 FUG589945:FUG655360 GEC589945:GEC655360 GNY589945:GNY655360 GXU589945:GXU655360 HHQ589945:HHQ655360 HRM589945:HRM655360 IBI589945:IBI655360 ILE589945:ILE655360 IVA589945:IVA655360 JEW589945:JEW655360 JOS589945:JOS655360 JYO589945:JYO655360 KIK589945:KIK655360 KSG589945:KSG655360 LCC589945:LCC655360 LLY589945:LLY655360 LVU589945:LVU655360 MFQ589945:MFQ655360 MPM589945:MPM655360 MZI589945:MZI655360 NJE589945:NJE655360 NTA589945:NTA655360 OCW589945:OCW655360 OMS589945:OMS655360 OWO589945:OWO655360 PGK589945:PGK655360 PQG589945:PQG655360 QAC589945:QAC655360 QJY589945:QJY655360 QTU589945:QTU655360 RDQ589945:RDQ655360 RNM589945:RNM655360 RXI589945:RXI655360 SHE589945:SHE655360 SRA589945:SRA655360 TAW589945:TAW655360 TKS589945:TKS655360 TUO589945:TUO655360 UEK589945:UEK655360 UOG589945:UOG655360 UYC589945:UYC655360 VHY589945:VHY655360 VRU589945:VRU655360 WBQ589945:WBQ655360 WLM589945:WLM655360 WVI589945:WVI655360 A655481:A720896 IW655481:IW720896 SS655481:SS720896 ACO655481:ACO720896 AMK655481:AMK720896 AWG655481:AWG720896 BGC655481:BGC720896 BPY655481:BPY720896 BZU655481:BZU720896 CJQ655481:CJQ720896 CTM655481:CTM720896 DDI655481:DDI720896 DNE655481:DNE720896 DXA655481:DXA720896 EGW655481:EGW720896 EQS655481:EQS720896 FAO655481:FAO720896 FKK655481:FKK720896 FUG655481:FUG720896 GEC655481:GEC720896 GNY655481:GNY720896 GXU655481:GXU720896 HHQ655481:HHQ720896 HRM655481:HRM720896 IBI655481:IBI720896 ILE655481:ILE720896 IVA655481:IVA720896 JEW655481:JEW720896 JOS655481:JOS720896 JYO655481:JYO720896 KIK655481:KIK720896 KSG655481:KSG720896 LCC655481:LCC720896 LLY655481:LLY720896 LVU655481:LVU720896 MFQ655481:MFQ720896 MPM655481:MPM720896 MZI655481:MZI720896 NJE655481:NJE720896 NTA655481:NTA720896 OCW655481:OCW720896 OMS655481:OMS720896 OWO655481:OWO720896 PGK655481:PGK720896 PQG655481:PQG720896 QAC655481:QAC720896 QJY655481:QJY720896 QTU655481:QTU720896 RDQ655481:RDQ720896 RNM655481:RNM720896 RXI655481:RXI720896 SHE655481:SHE720896 SRA655481:SRA720896 TAW655481:TAW720896 TKS655481:TKS720896 TUO655481:TUO720896 UEK655481:UEK720896 UOG655481:UOG720896 UYC655481:UYC720896 VHY655481:VHY720896 VRU655481:VRU720896 WBQ655481:WBQ720896 WLM655481:WLM720896 WVI655481:WVI720896 A721017:A786432 IW721017:IW786432 SS721017:SS786432 ACO721017:ACO786432 AMK721017:AMK786432 AWG721017:AWG786432 BGC721017:BGC786432 BPY721017:BPY786432 BZU721017:BZU786432 CJQ721017:CJQ786432 CTM721017:CTM786432 DDI721017:DDI786432 DNE721017:DNE786432 DXA721017:DXA786432 EGW721017:EGW786432 EQS721017:EQS786432 FAO721017:FAO786432 FKK721017:FKK786432 FUG721017:FUG786432 GEC721017:GEC786432 GNY721017:GNY786432 GXU721017:GXU786432 HHQ721017:HHQ786432 HRM721017:HRM786432 IBI721017:IBI786432 ILE721017:ILE786432 IVA721017:IVA786432 JEW721017:JEW786432 JOS721017:JOS786432 JYO721017:JYO786432 KIK721017:KIK786432 KSG721017:KSG786432 LCC721017:LCC786432 LLY721017:LLY786432 LVU721017:LVU786432 MFQ721017:MFQ786432 MPM721017:MPM786432 MZI721017:MZI786432 NJE721017:NJE786432 NTA721017:NTA786432 OCW721017:OCW786432 OMS721017:OMS786432 OWO721017:OWO786432 PGK721017:PGK786432 PQG721017:PQG786432 QAC721017:QAC786432 QJY721017:QJY786432 QTU721017:QTU786432 RDQ721017:RDQ786432 RNM721017:RNM786432 RXI721017:RXI786432 SHE721017:SHE786432 SRA721017:SRA786432 TAW721017:TAW786432 TKS721017:TKS786432 TUO721017:TUO786432 UEK721017:UEK786432 UOG721017:UOG786432 UYC721017:UYC786432 VHY721017:VHY786432 VRU721017:VRU786432 WBQ721017:WBQ786432 WLM721017:WLM786432 WVI721017:WVI786432 A786553:A851968 IW786553:IW851968 SS786553:SS851968 ACO786553:ACO851968 AMK786553:AMK851968 AWG786553:AWG851968 BGC786553:BGC851968 BPY786553:BPY851968 BZU786553:BZU851968 CJQ786553:CJQ851968 CTM786553:CTM851968 DDI786553:DDI851968 DNE786553:DNE851968 DXA786553:DXA851968 EGW786553:EGW851968 EQS786553:EQS851968 FAO786553:FAO851968 FKK786553:FKK851968 FUG786553:FUG851968 GEC786553:GEC851968 GNY786553:GNY851968 GXU786553:GXU851968 HHQ786553:HHQ851968 HRM786553:HRM851968 IBI786553:IBI851968 ILE786553:ILE851968 IVA786553:IVA851968 JEW786553:JEW851968 JOS786553:JOS851968 JYO786553:JYO851968 KIK786553:KIK851968 KSG786553:KSG851968 LCC786553:LCC851968 LLY786553:LLY851968 LVU786553:LVU851968 MFQ786553:MFQ851968 MPM786553:MPM851968 MZI786553:MZI851968 NJE786553:NJE851968 NTA786553:NTA851968 OCW786553:OCW851968 OMS786553:OMS851968 OWO786553:OWO851968 PGK786553:PGK851968 PQG786553:PQG851968 QAC786553:QAC851968 QJY786553:QJY851968 QTU786553:QTU851968 RDQ786553:RDQ851968 RNM786553:RNM851968 RXI786553:RXI851968 SHE786553:SHE851968 SRA786553:SRA851968 TAW786553:TAW851968 TKS786553:TKS851968 TUO786553:TUO851968 UEK786553:UEK851968 UOG786553:UOG851968 UYC786553:UYC851968 VHY786553:VHY851968 VRU786553:VRU851968 WBQ786553:WBQ851968 WLM786553:WLM851968 WVI786553:WVI851968 A852089:A917504 IW852089:IW917504 SS852089:SS917504 ACO852089:ACO917504 AMK852089:AMK917504 AWG852089:AWG917504 BGC852089:BGC917504 BPY852089:BPY917504 BZU852089:BZU917504 CJQ852089:CJQ917504 CTM852089:CTM917504 DDI852089:DDI917504 DNE852089:DNE917504 DXA852089:DXA917504 EGW852089:EGW917504 EQS852089:EQS917504 FAO852089:FAO917504 FKK852089:FKK917504 FUG852089:FUG917504 GEC852089:GEC917504 GNY852089:GNY917504 GXU852089:GXU917504 HHQ852089:HHQ917504 HRM852089:HRM917504 IBI852089:IBI917504 ILE852089:ILE917504 IVA852089:IVA917504 JEW852089:JEW917504 JOS852089:JOS917504 JYO852089:JYO917504 KIK852089:KIK917504 KSG852089:KSG917504 LCC852089:LCC917504 LLY852089:LLY917504 LVU852089:LVU917504 MFQ852089:MFQ917504 MPM852089:MPM917504 MZI852089:MZI917504 NJE852089:NJE917504 NTA852089:NTA917504 OCW852089:OCW917504 OMS852089:OMS917504 OWO852089:OWO917504 PGK852089:PGK917504 PQG852089:PQG917504 QAC852089:QAC917504 QJY852089:QJY917504 QTU852089:QTU917504 RDQ852089:RDQ917504 RNM852089:RNM917504 RXI852089:RXI917504 SHE852089:SHE917504 SRA852089:SRA917504 TAW852089:TAW917504 TKS852089:TKS917504 TUO852089:TUO917504 UEK852089:UEK917504 UOG852089:UOG917504 UYC852089:UYC917504 VHY852089:VHY917504 VRU852089:VRU917504 WBQ852089:WBQ917504 WLM852089:WLM917504 WVI852089:WVI917504 A917625:A983040 IW917625:IW983040 SS917625:SS983040 ACO917625:ACO983040 AMK917625:AMK983040 AWG917625:AWG983040 BGC917625:BGC983040 BPY917625:BPY983040 BZU917625:BZU983040 CJQ917625:CJQ983040 CTM917625:CTM983040 DDI917625:DDI983040 DNE917625:DNE983040 DXA917625:DXA983040 EGW917625:EGW983040 EQS917625:EQS983040 FAO917625:FAO983040 FKK917625:FKK983040 FUG917625:FUG983040 GEC917625:GEC983040 GNY917625:GNY983040 GXU917625:GXU983040 HHQ917625:HHQ983040 HRM917625:HRM983040 IBI917625:IBI983040 ILE917625:ILE983040 IVA917625:IVA983040 JEW917625:JEW983040 JOS917625:JOS983040 JYO917625:JYO983040 KIK917625:KIK983040 KSG917625:KSG983040 LCC917625:LCC983040 LLY917625:LLY983040 LVU917625:LVU983040 MFQ917625:MFQ983040 MPM917625:MPM983040 MZI917625:MZI983040 NJE917625:NJE983040 NTA917625:NTA983040 OCW917625:OCW983040 OMS917625:OMS983040 OWO917625:OWO983040 PGK917625:PGK983040 PQG917625:PQG983040 QAC917625:QAC983040 QJY917625:QJY983040 QTU917625:QTU983040 RDQ917625:RDQ983040 RNM917625:RNM983040 RXI917625:RXI983040 SHE917625:SHE983040 SRA917625:SRA983040 TAW917625:TAW983040 TKS917625:TKS983040 TUO917625:TUO983040 UEK917625:UEK983040 UOG917625:UOG983040 UYC917625:UYC983040 VHY917625:VHY983040 VRU917625:VRU983040 WBQ917625:WBQ983040 WLM917625:WLM983040 WVI917625:WVI983040 A983161:A1048576 IW983161:IW1048576 SS983161:SS1048576 ACO983161:ACO1048576 AMK983161:AMK1048576 AWG983161:AWG1048576 BGC983161:BGC1048576 BPY983161:BPY1048576 BZU983161:BZU1048576 CJQ983161:CJQ1048576 CTM983161:CTM1048576 DDI983161:DDI1048576 DNE983161:DNE1048576 DXA983161:DXA1048576 EGW983161:EGW1048576 EQS983161:EQS1048576 FAO983161:FAO1048576 FKK983161:FKK1048576 FUG983161:FUG1048576 GEC983161:GEC1048576 GNY983161:GNY1048576 GXU983161:GXU1048576 HHQ983161:HHQ1048576 HRM983161:HRM1048576 IBI983161:IBI1048576 ILE983161:ILE1048576 IVA983161:IVA1048576 JEW983161:JEW1048576 JOS983161:JOS1048576 JYO983161:JYO1048576 KIK983161:KIK1048576 KSG983161:KSG1048576 LCC983161:LCC1048576 LLY983161:LLY1048576 LVU983161:LVU1048576 MFQ983161:MFQ1048576 MPM983161:MPM1048576 MZI983161:MZI1048576 NJE983161:NJE1048576 NTA983161:NTA1048576 OCW983161:OCW1048576 OMS983161:OMS1048576 OWO983161:OWO1048576 PGK983161:PGK1048576 PQG983161:PQG1048576 QAC983161:QAC1048576 QJY983161:QJY1048576 QTU983161:QTU1048576 RDQ983161:RDQ1048576 RNM983161:RNM1048576 RXI983161:RXI1048576 SHE983161:SHE1048576 SRA983161:SRA1048576 TAW983161:TAW1048576 TKS983161:TKS1048576 TUO983161:TUO1048576 UEK983161:UEK1048576 UOG983161:UOG1048576 UYC983161:UYC1048576 VHY983161:VHY1048576 VRU983161:VRU1048576 WBQ983161:WBQ1048576 WLM983161:WLM1048576 WVI983161:WVI1048576 A46:A93 IW46:IW93 SS46:SS93 ACO46:ACO93 AMK46:AMK93 AWG46:AWG93 BGC46:BGC93 BPY46:BPY93 BZU46:BZU93 CJQ46:CJQ93 CTM46:CTM93 DDI46:DDI93 DNE46:DNE93 DXA46:DXA93 EGW46:EGW93 EQS46:EQS93 FAO46:FAO93 FKK46:FKK93 FUG46:FUG93 GEC46:GEC93 GNY46:GNY93 GXU46:GXU93 HHQ46:HHQ93 HRM46:HRM93 IBI46:IBI93 ILE46:ILE93 IVA46:IVA93 JEW46:JEW93 JOS46:JOS93 JYO46:JYO93 KIK46:KIK93 KSG46:KSG93 LCC46:LCC93 LLY46:LLY93 LVU46:LVU93 MFQ46:MFQ93 MPM46:MPM93 MZI46:MZI93 NJE46:NJE93 NTA46:NTA93 OCW46:OCW93 OMS46:OMS93 OWO46:OWO93 PGK46:PGK93 PQG46:PQG93 QAC46:QAC93 QJY46:QJY93 QTU46:QTU93 RDQ46:RDQ93 RNM46:RNM93 RXI46:RXI93 SHE46:SHE93 SRA46:SRA93 TAW46:TAW93 TKS46:TKS93 TUO46:TUO93 UEK46:UEK93 UOG46:UOG93 UYC46:UYC93 VHY46:VHY93 VRU46:VRU93 WBQ46:WBQ93 WLM46:WLM93 WVI46:WVI93 A65582:A65629 IW65582:IW65629 SS65582:SS65629 ACO65582:ACO65629 AMK65582:AMK65629 AWG65582:AWG65629 BGC65582:BGC65629 BPY65582:BPY65629 BZU65582:BZU65629 CJQ65582:CJQ65629 CTM65582:CTM65629 DDI65582:DDI65629 DNE65582:DNE65629 DXA65582:DXA65629 EGW65582:EGW65629 EQS65582:EQS65629 FAO65582:FAO65629 FKK65582:FKK65629 FUG65582:FUG65629 GEC65582:GEC65629 GNY65582:GNY65629 GXU65582:GXU65629 HHQ65582:HHQ65629 HRM65582:HRM65629 IBI65582:IBI65629 ILE65582:ILE65629 IVA65582:IVA65629 JEW65582:JEW65629 JOS65582:JOS65629 JYO65582:JYO65629 KIK65582:KIK65629 KSG65582:KSG65629 LCC65582:LCC65629 LLY65582:LLY65629 LVU65582:LVU65629 MFQ65582:MFQ65629 MPM65582:MPM65629 MZI65582:MZI65629 NJE65582:NJE65629 NTA65582:NTA65629 OCW65582:OCW65629 OMS65582:OMS65629 OWO65582:OWO65629 PGK65582:PGK65629 PQG65582:PQG65629 QAC65582:QAC65629 QJY65582:QJY65629 QTU65582:QTU65629 RDQ65582:RDQ65629 RNM65582:RNM65629 RXI65582:RXI65629 SHE65582:SHE65629 SRA65582:SRA65629 TAW65582:TAW65629 TKS65582:TKS65629 TUO65582:TUO65629 UEK65582:UEK65629 UOG65582:UOG65629 UYC65582:UYC65629 VHY65582:VHY65629 VRU65582:VRU65629 WBQ65582:WBQ65629 WLM65582:WLM65629 WVI65582:WVI65629 A131118:A131165 IW131118:IW131165 SS131118:SS131165 ACO131118:ACO131165 AMK131118:AMK131165 AWG131118:AWG131165 BGC131118:BGC131165 BPY131118:BPY131165 BZU131118:BZU131165 CJQ131118:CJQ131165 CTM131118:CTM131165 DDI131118:DDI131165 DNE131118:DNE131165 DXA131118:DXA131165 EGW131118:EGW131165 EQS131118:EQS131165 FAO131118:FAO131165 FKK131118:FKK131165 FUG131118:FUG131165 GEC131118:GEC131165 GNY131118:GNY131165 GXU131118:GXU131165 HHQ131118:HHQ131165 HRM131118:HRM131165 IBI131118:IBI131165 ILE131118:ILE131165 IVA131118:IVA131165 JEW131118:JEW131165 JOS131118:JOS131165 JYO131118:JYO131165 KIK131118:KIK131165 KSG131118:KSG131165 LCC131118:LCC131165 LLY131118:LLY131165 LVU131118:LVU131165 MFQ131118:MFQ131165 MPM131118:MPM131165 MZI131118:MZI131165 NJE131118:NJE131165 NTA131118:NTA131165 OCW131118:OCW131165 OMS131118:OMS131165 OWO131118:OWO131165 PGK131118:PGK131165 PQG131118:PQG131165 QAC131118:QAC131165 QJY131118:QJY131165 QTU131118:QTU131165 RDQ131118:RDQ131165 RNM131118:RNM131165 RXI131118:RXI131165 SHE131118:SHE131165 SRA131118:SRA131165 TAW131118:TAW131165 TKS131118:TKS131165 TUO131118:TUO131165 UEK131118:UEK131165 UOG131118:UOG131165 UYC131118:UYC131165 VHY131118:VHY131165 VRU131118:VRU131165 WBQ131118:WBQ131165 WLM131118:WLM131165 WVI131118:WVI131165 A196654:A196701 IW196654:IW196701 SS196654:SS196701 ACO196654:ACO196701 AMK196654:AMK196701 AWG196654:AWG196701 BGC196654:BGC196701 BPY196654:BPY196701 BZU196654:BZU196701 CJQ196654:CJQ196701 CTM196654:CTM196701 DDI196654:DDI196701 DNE196654:DNE196701 DXA196654:DXA196701 EGW196654:EGW196701 EQS196654:EQS196701 FAO196654:FAO196701 FKK196654:FKK196701 FUG196654:FUG196701 GEC196654:GEC196701 GNY196654:GNY196701 GXU196654:GXU196701 HHQ196654:HHQ196701 HRM196654:HRM196701 IBI196654:IBI196701 ILE196654:ILE196701 IVA196654:IVA196701 JEW196654:JEW196701 JOS196654:JOS196701 JYO196654:JYO196701 KIK196654:KIK196701 KSG196654:KSG196701 LCC196654:LCC196701 LLY196654:LLY196701 LVU196654:LVU196701 MFQ196654:MFQ196701 MPM196654:MPM196701 MZI196654:MZI196701 NJE196654:NJE196701 NTA196654:NTA196701 OCW196654:OCW196701 OMS196654:OMS196701 OWO196654:OWO196701 PGK196654:PGK196701 PQG196654:PQG196701 QAC196654:QAC196701 QJY196654:QJY196701 QTU196654:QTU196701 RDQ196654:RDQ196701 RNM196654:RNM196701 RXI196654:RXI196701 SHE196654:SHE196701 SRA196654:SRA196701 TAW196654:TAW196701 TKS196654:TKS196701 TUO196654:TUO196701 UEK196654:UEK196701 UOG196654:UOG196701 UYC196654:UYC196701 VHY196654:VHY196701 VRU196654:VRU196701 WBQ196654:WBQ196701 WLM196654:WLM196701 WVI196654:WVI196701 A262190:A262237 IW262190:IW262237 SS262190:SS262237 ACO262190:ACO262237 AMK262190:AMK262237 AWG262190:AWG262237 BGC262190:BGC262237 BPY262190:BPY262237 BZU262190:BZU262237 CJQ262190:CJQ262237 CTM262190:CTM262237 DDI262190:DDI262237 DNE262190:DNE262237 DXA262190:DXA262237 EGW262190:EGW262237 EQS262190:EQS262237 FAO262190:FAO262237 FKK262190:FKK262237 FUG262190:FUG262237 GEC262190:GEC262237 GNY262190:GNY262237 GXU262190:GXU262237 HHQ262190:HHQ262237 HRM262190:HRM262237 IBI262190:IBI262237 ILE262190:ILE262237 IVA262190:IVA262237 JEW262190:JEW262237 JOS262190:JOS262237 JYO262190:JYO262237 KIK262190:KIK262237 KSG262190:KSG262237 LCC262190:LCC262237 LLY262190:LLY262237 LVU262190:LVU262237 MFQ262190:MFQ262237 MPM262190:MPM262237 MZI262190:MZI262237 NJE262190:NJE262237 NTA262190:NTA262237 OCW262190:OCW262237 OMS262190:OMS262237 OWO262190:OWO262237 PGK262190:PGK262237 PQG262190:PQG262237 QAC262190:QAC262237 QJY262190:QJY262237 QTU262190:QTU262237 RDQ262190:RDQ262237 RNM262190:RNM262237 RXI262190:RXI262237 SHE262190:SHE262237 SRA262190:SRA262237 TAW262190:TAW262237 TKS262190:TKS262237 TUO262190:TUO262237 UEK262190:UEK262237 UOG262190:UOG262237 UYC262190:UYC262237 VHY262190:VHY262237 VRU262190:VRU262237 WBQ262190:WBQ262237 WLM262190:WLM262237 WVI262190:WVI262237 A327726:A327773 IW327726:IW327773 SS327726:SS327773 ACO327726:ACO327773 AMK327726:AMK327773 AWG327726:AWG327773 BGC327726:BGC327773 BPY327726:BPY327773 BZU327726:BZU327773 CJQ327726:CJQ327773 CTM327726:CTM327773 DDI327726:DDI327773 DNE327726:DNE327773 DXA327726:DXA327773 EGW327726:EGW327773 EQS327726:EQS327773 FAO327726:FAO327773 FKK327726:FKK327773 FUG327726:FUG327773 GEC327726:GEC327773 GNY327726:GNY327773 GXU327726:GXU327773 HHQ327726:HHQ327773 HRM327726:HRM327773 IBI327726:IBI327773 ILE327726:ILE327773 IVA327726:IVA327773 JEW327726:JEW327773 JOS327726:JOS327773 JYO327726:JYO327773 KIK327726:KIK327773 KSG327726:KSG327773 LCC327726:LCC327773 LLY327726:LLY327773 LVU327726:LVU327773 MFQ327726:MFQ327773 MPM327726:MPM327773 MZI327726:MZI327773 NJE327726:NJE327773 NTA327726:NTA327773 OCW327726:OCW327773 OMS327726:OMS327773 OWO327726:OWO327773 PGK327726:PGK327773 PQG327726:PQG327773 QAC327726:QAC327773 QJY327726:QJY327773 QTU327726:QTU327773 RDQ327726:RDQ327773 RNM327726:RNM327773 RXI327726:RXI327773 SHE327726:SHE327773 SRA327726:SRA327773 TAW327726:TAW327773 TKS327726:TKS327773 TUO327726:TUO327773 UEK327726:UEK327773 UOG327726:UOG327773 UYC327726:UYC327773 VHY327726:VHY327773 VRU327726:VRU327773 WBQ327726:WBQ327773 WLM327726:WLM327773 WVI327726:WVI327773 A393262:A393309 IW393262:IW393309 SS393262:SS393309 ACO393262:ACO393309 AMK393262:AMK393309 AWG393262:AWG393309 BGC393262:BGC393309 BPY393262:BPY393309 BZU393262:BZU393309 CJQ393262:CJQ393309 CTM393262:CTM393309 DDI393262:DDI393309 DNE393262:DNE393309 DXA393262:DXA393309 EGW393262:EGW393309 EQS393262:EQS393309 FAO393262:FAO393309 FKK393262:FKK393309 FUG393262:FUG393309 GEC393262:GEC393309 GNY393262:GNY393309 GXU393262:GXU393309 HHQ393262:HHQ393309 HRM393262:HRM393309 IBI393262:IBI393309 ILE393262:ILE393309 IVA393262:IVA393309 JEW393262:JEW393309 JOS393262:JOS393309 JYO393262:JYO393309 KIK393262:KIK393309 KSG393262:KSG393309 LCC393262:LCC393309 LLY393262:LLY393309 LVU393262:LVU393309 MFQ393262:MFQ393309 MPM393262:MPM393309 MZI393262:MZI393309 NJE393262:NJE393309 NTA393262:NTA393309 OCW393262:OCW393309 OMS393262:OMS393309 OWO393262:OWO393309 PGK393262:PGK393309 PQG393262:PQG393309 QAC393262:QAC393309 QJY393262:QJY393309 QTU393262:QTU393309 RDQ393262:RDQ393309 RNM393262:RNM393309 RXI393262:RXI393309 SHE393262:SHE393309 SRA393262:SRA393309 TAW393262:TAW393309 TKS393262:TKS393309 TUO393262:TUO393309 UEK393262:UEK393309 UOG393262:UOG393309 UYC393262:UYC393309 VHY393262:VHY393309 VRU393262:VRU393309 WBQ393262:WBQ393309 WLM393262:WLM393309 WVI393262:WVI393309 A458798:A458845 IW458798:IW458845 SS458798:SS458845 ACO458798:ACO458845 AMK458798:AMK458845 AWG458798:AWG458845 BGC458798:BGC458845 BPY458798:BPY458845 BZU458798:BZU458845 CJQ458798:CJQ458845 CTM458798:CTM458845 DDI458798:DDI458845 DNE458798:DNE458845 DXA458798:DXA458845 EGW458798:EGW458845 EQS458798:EQS458845 FAO458798:FAO458845 FKK458798:FKK458845 FUG458798:FUG458845 GEC458798:GEC458845 GNY458798:GNY458845 GXU458798:GXU458845 HHQ458798:HHQ458845 HRM458798:HRM458845 IBI458798:IBI458845 ILE458798:ILE458845 IVA458798:IVA458845 JEW458798:JEW458845 JOS458798:JOS458845 JYO458798:JYO458845 KIK458798:KIK458845 KSG458798:KSG458845 LCC458798:LCC458845 LLY458798:LLY458845 LVU458798:LVU458845 MFQ458798:MFQ458845 MPM458798:MPM458845 MZI458798:MZI458845 NJE458798:NJE458845 NTA458798:NTA458845 OCW458798:OCW458845 OMS458798:OMS458845 OWO458798:OWO458845 PGK458798:PGK458845 PQG458798:PQG458845 QAC458798:QAC458845 QJY458798:QJY458845 QTU458798:QTU458845 RDQ458798:RDQ458845 RNM458798:RNM458845 RXI458798:RXI458845 SHE458798:SHE458845 SRA458798:SRA458845 TAW458798:TAW458845 TKS458798:TKS458845 TUO458798:TUO458845 UEK458798:UEK458845 UOG458798:UOG458845 UYC458798:UYC458845 VHY458798:VHY458845 VRU458798:VRU458845 WBQ458798:WBQ458845 WLM458798:WLM458845 WVI458798:WVI458845 A524334:A524381 IW524334:IW524381 SS524334:SS524381 ACO524334:ACO524381 AMK524334:AMK524381 AWG524334:AWG524381 BGC524334:BGC524381 BPY524334:BPY524381 BZU524334:BZU524381 CJQ524334:CJQ524381 CTM524334:CTM524381 DDI524334:DDI524381 DNE524334:DNE524381 DXA524334:DXA524381 EGW524334:EGW524381 EQS524334:EQS524381 FAO524334:FAO524381 FKK524334:FKK524381 FUG524334:FUG524381 GEC524334:GEC524381 GNY524334:GNY524381 GXU524334:GXU524381 HHQ524334:HHQ524381 HRM524334:HRM524381 IBI524334:IBI524381 ILE524334:ILE524381 IVA524334:IVA524381 JEW524334:JEW524381 JOS524334:JOS524381 JYO524334:JYO524381 KIK524334:KIK524381 KSG524334:KSG524381 LCC524334:LCC524381 LLY524334:LLY524381 LVU524334:LVU524381 MFQ524334:MFQ524381 MPM524334:MPM524381 MZI524334:MZI524381 NJE524334:NJE524381 NTA524334:NTA524381 OCW524334:OCW524381 OMS524334:OMS524381 OWO524334:OWO524381 PGK524334:PGK524381 PQG524334:PQG524381 QAC524334:QAC524381 QJY524334:QJY524381 QTU524334:QTU524381 RDQ524334:RDQ524381 RNM524334:RNM524381 RXI524334:RXI524381 SHE524334:SHE524381 SRA524334:SRA524381 TAW524334:TAW524381 TKS524334:TKS524381 TUO524334:TUO524381 UEK524334:UEK524381 UOG524334:UOG524381 UYC524334:UYC524381 VHY524334:VHY524381 VRU524334:VRU524381 WBQ524334:WBQ524381 WLM524334:WLM524381 WVI524334:WVI524381 A589870:A589917 IW589870:IW589917 SS589870:SS589917 ACO589870:ACO589917 AMK589870:AMK589917 AWG589870:AWG589917 BGC589870:BGC589917 BPY589870:BPY589917 BZU589870:BZU589917 CJQ589870:CJQ589917 CTM589870:CTM589917 DDI589870:DDI589917 DNE589870:DNE589917 DXA589870:DXA589917 EGW589870:EGW589917 EQS589870:EQS589917 FAO589870:FAO589917 FKK589870:FKK589917 FUG589870:FUG589917 GEC589870:GEC589917 GNY589870:GNY589917 GXU589870:GXU589917 HHQ589870:HHQ589917 HRM589870:HRM589917 IBI589870:IBI589917 ILE589870:ILE589917 IVA589870:IVA589917 JEW589870:JEW589917 JOS589870:JOS589917 JYO589870:JYO589917 KIK589870:KIK589917 KSG589870:KSG589917 LCC589870:LCC589917 LLY589870:LLY589917 LVU589870:LVU589917 MFQ589870:MFQ589917 MPM589870:MPM589917 MZI589870:MZI589917 NJE589870:NJE589917 NTA589870:NTA589917 OCW589870:OCW589917 OMS589870:OMS589917 OWO589870:OWO589917 PGK589870:PGK589917 PQG589870:PQG589917 QAC589870:QAC589917 QJY589870:QJY589917 QTU589870:QTU589917 RDQ589870:RDQ589917 RNM589870:RNM589917 RXI589870:RXI589917 SHE589870:SHE589917 SRA589870:SRA589917 TAW589870:TAW589917 TKS589870:TKS589917 TUO589870:TUO589917 UEK589870:UEK589917 UOG589870:UOG589917 UYC589870:UYC589917 VHY589870:VHY589917 VRU589870:VRU589917 WBQ589870:WBQ589917 WLM589870:WLM589917 WVI589870:WVI589917 A655406:A655453 IW655406:IW655453 SS655406:SS655453 ACO655406:ACO655453 AMK655406:AMK655453 AWG655406:AWG655453 BGC655406:BGC655453 BPY655406:BPY655453 BZU655406:BZU655453 CJQ655406:CJQ655453 CTM655406:CTM655453 DDI655406:DDI655453 DNE655406:DNE655453 DXA655406:DXA655453 EGW655406:EGW655453 EQS655406:EQS655453 FAO655406:FAO655453 FKK655406:FKK655453 FUG655406:FUG655453 GEC655406:GEC655453 GNY655406:GNY655453 GXU655406:GXU655453 HHQ655406:HHQ655453 HRM655406:HRM655453 IBI655406:IBI655453 ILE655406:ILE655453 IVA655406:IVA655453 JEW655406:JEW655453 JOS655406:JOS655453 JYO655406:JYO655453 KIK655406:KIK655453 KSG655406:KSG655453 LCC655406:LCC655453 LLY655406:LLY655453 LVU655406:LVU655453 MFQ655406:MFQ655453 MPM655406:MPM655453 MZI655406:MZI655453 NJE655406:NJE655453 NTA655406:NTA655453 OCW655406:OCW655453 OMS655406:OMS655453 OWO655406:OWO655453 PGK655406:PGK655453 PQG655406:PQG655453 QAC655406:QAC655453 QJY655406:QJY655453 QTU655406:QTU655453 RDQ655406:RDQ655453 RNM655406:RNM655453 RXI655406:RXI655453 SHE655406:SHE655453 SRA655406:SRA655453 TAW655406:TAW655453 TKS655406:TKS655453 TUO655406:TUO655453 UEK655406:UEK655453 UOG655406:UOG655453 UYC655406:UYC655453 VHY655406:VHY655453 VRU655406:VRU655453 WBQ655406:WBQ655453 WLM655406:WLM655453 WVI655406:WVI655453 A720942:A720989 IW720942:IW720989 SS720942:SS720989 ACO720942:ACO720989 AMK720942:AMK720989 AWG720942:AWG720989 BGC720942:BGC720989 BPY720942:BPY720989 BZU720942:BZU720989 CJQ720942:CJQ720989 CTM720942:CTM720989 DDI720942:DDI720989 DNE720942:DNE720989 DXA720942:DXA720989 EGW720942:EGW720989 EQS720942:EQS720989 FAO720942:FAO720989 FKK720942:FKK720989 FUG720942:FUG720989 GEC720942:GEC720989 GNY720942:GNY720989 GXU720942:GXU720989 HHQ720942:HHQ720989 HRM720942:HRM720989 IBI720942:IBI720989 ILE720942:ILE720989 IVA720942:IVA720989 JEW720942:JEW720989 JOS720942:JOS720989 JYO720942:JYO720989 KIK720942:KIK720989 KSG720942:KSG720989 LCC720942:LCC720989 LLY720942:LLY720989 LVU720942:LVU720989 MFQ720942:MFQ720989 MPM720942:MPM720989 MZI720942:MZI720989 NJE720942:NJE720989 NTA720942:NTA720989 OCW720942:OCW720989 OMS720942:OMS720989 OWO720942:OWO720989 PGK720942:PGK720989 PQG720942:PQG720989 QAC720942:QAC720989 QJY720942:QJY720989 QTU720942:QTU720989 RDQ720942:RDQ720989 RNM720942:RNM720989 RXI720942:RXI720989 SHE720942:SHE720989 SRA720942:SRA720989 TAW720942:TAW720989 TKS720942:TKS720989 TUO720942:TUO720989 UEK720942:UEK720989 UOG720942:UOG720989 UYC720942:UYC720989 VHY720942:VHY720989 VRU720942:VRU720989 WBQ720942:WBQ720989 WLM720942:WLM720989 WVI720942:WVI720989 A786478:A786525 IW786478:IW786525 SS786478:SS786525 ACO786478:ACO786525 AMK786478:AMK786525 AWG786478:AWG786525 BGC786478:BGC786525 BPY786478:BPY786525 BZU786478:BZU786525 CJQ786478:CJQ786525 CTM786478:CTM786525 DDI786478:DDI786525 DNE786478:DNE786525 DXA786478:DXA786525 EGW786478:EGW786525 EQS786478:EQS786525 FAO786478:FAO786525 FKK786478:FKK786525 FUG786478:FUG786525 GEC786478:GEC786525 GNY786478:GNY786525 GXU786478:GXU786525 HHQ786478:HHQ786525 HRM786478:HRM786525 IBI786478:IBI786525 ILE786478:ILE786525 IVA786478:IVA786525 JEW786478:JEW786525 JOS786478:JOS786525 JYO786478:JYO786525 KIK786478:KIK786525 KSG786478:KSG786525 LCC786478:LCC786525 LLY786478:LLY786525 LVU786478:LVU786525 MFQ786478:MFQ786525 MPM786478:MPM786525 MZI786478:MZI786525 NJE786478:NJE786525 NTA786478:NTA786525 OCW786478:OCW786525 OMS786478:OMS786525 OWO786478:OWO786525 PGK786478:PGK786525 PQG786478:PQG786525 QAC786478:QAC786525 QJY786478:QJY786525 QTU786478:QTU786525 RDQ786478:RDQ786525 RNM786478:RNM786525 RXI786478:RXI786525 SHE786478:SHE786525 SRA786478:SRA786525 TAW786478:TAW786525 TKS786478:TKS786525 TUO786478:TUO786525 UEK786478:UEK786525 UOG786478:UOG786525 UYC786478:UYC786525 VHY786478:VHY786525 VRU786478:VRU786525 WBQ786478:WBQ786525 WLM786478:WLM786525 WVI786478:WVI786525 A852014:A852061 IW852014:IW852061 SS852014:SS852061 ACO852014:ACO852061 AMK852014:AMK852061 AWG852014:AWG852061 BGC852014:BGC852061 BPY852014:BPY852061 BZU852014:BZU852061 CJQ852014:CJQ852061 CTM852014:CTM852061 DDI852014:DDI852061 DNE852014:DNE852061 DXA852014:DXA852061 EGW852014:EGW852061 EQS852014:EQS852061 FAO852014:FAO852061 FKK852014:FKK852061 FUG852014:FUG852061 GEC852014:GEC852061 GNY852014:GNY852061 GXU852014:GXU852061 HHQ852014:HHQ852061 HRM852014:HRM852061 IBI852014:IBI852061 ILE852014:ILE852061 IVA852014:IVA852061 JEW852014:JEW852061 JOS852014:JOS852061 JYO852014:JYO852061 KIK852014:KIK852061 KSG852014:KSG852061 LCC852014:LCC852061 LLY852014:LLY852061 LVU852014:LVU852061 MFQ852014:MFQ852061 MPM852014:MPM852061 MZI852014:MZI852061 NJE852014:NJE852061 NTA852014:NTA852061 OCW852014:OCW852061 OMS852014:OMS852061 OWO852014:OWO852061 PGK852014:PGK852061 PQG852014:PQG852061 QAC852014:QAC852061 QJY852014:QJY852061 QTU852014:QTU852061 RDQ852014:RDQ852061 RNM852014:RNM852061 RXI852014:RXI852061 SHE852014:SHE852061 SRA852014:SRA852061 TAW852014:TAW852061 TKS852014:TKS852061 TUO852014:TUO852061 UEK852014:UEK852061 UOG852014:UOG852061 UYC852014:UYC852061 VHY852014:VHY852061 VRU852014:VRU852061 WBQ852014:WBQ852061 WLM852014:WLM852061 WVI852014:WVI852061 A917550:A917597 IW917550:IW917597 SS917550:SS917597 ACO917550:ACO917597 AMK917550:AMK917597 AWG917550:AWG917597 BGC917550:BGC917597 BPY917550:BPY917597 BZU917550:BZU917597 CJQ917550:CJQ917597 CTM917550:CTM917597 DDI917550:DDI917597 DNE917550:DNE917597 DXA917550:DXA917597 EGW917550:EGW917597 EQS917550:EQS917597 FAO917550:FAO917597 FKK917550:FKK917597 FUG917550:FUG917597 GEC917550:GEC917597 GNY917550:GNY917597 GXU917550:GXU917597 HHQ917550:HHQ917597 HRM917550:HRM917597 IBI917550:IBI917597 ILE917550:ILE917597 IVA917550:IVA917597 JEW917550:JEW917597 JOS917550:JOS917597 JYO917550:JYO917597 KIK917550:KIK917597 KSG917550:KSG917597 LCC917550:LCC917597 LLY917550:LLY917597 LVU917550:LVU917597 MFQ917550:MFQ917597 MPM917550:MPM917597 MZI917550:MZI917597 NJE917550:NJE917597 NTA917550:NTA917597 OCW917550:OCW917597 OMS917550:OMS917597 OWO917550:OWO917597 PGK917550:PGK917597 PQG917550:PQG917597 QAC917550:QAC917597 QJY917550:QJY917597 QTU917550:QTU917597 RDQ917550:RDQ917597 RNM917550:RNM917597 RXI917550:RXI917597 SHE917550:SHE917597 SRA917550:SRA917597 TAW917550:TAW917597 TKS917550:TKS917597 TUO917550:TUO917597 UEK917550:UEK917597 UOG917550:UOG917597 UYC917550:UYC917597 VHY917550:VHY917597 VRU917550:VRU917597 WBQ917550:WBQ917597 WLM917550:WLM917597 WVI917550:WVI917597 A983086:A983133 IW983086:IW983133 SS983086:SS983133 ACO983086:ACO983133 AMK983086:AMK983133 AWG983086:AWG983133 BGC983086:BGC983133 BPY983086:BPY983133 BZU983086:BZU983133 CJQ983086:CJQ983133 CTM983086:CTM983133 DDI983086:DDI983133 DNE983086:DNE983133 DXA983086:DXA983133 EGW983086:EGW983133 EQS983086:EQS983133 FAO983086:FAO983133 FKK983086:FKK983133 FUG983086:FUG983133 GEC983086:GEC983133 GNY983086:GNY983133 GXU983086:GXU983133 HHQ983086:HHQ983133 HRM983086:HRM983133 IBI983086:IBI983133 ILE983086:ILE983133 IVA983086:IVA983133 JEW983086:JEW983133 JOS983086:JOS983133 JYO983086:JYO983133 KIK983086:KIK983133 KSG983086:KSG983133 LCC983086:LCC983133 LLY983086:LLY983133 LVU983086:LVU983133 MFQ983086:MFQ983133 MPM983086:MPM983133 MZI983086:MZI983133 NJE983086:NJE983133 NTA983086:NTA983133 OCW983086:OCW983133 OMS983086:OMS983133 OWO983086:OWO983133 PGK983086:PGK983133 PQG983086:PQG983133 QAC983086:QAC983133 QJY983086:QJY983133 QTU983086:QTU983133 RDQ983086:RDQ983133 RNM983086:RNM983133 RXI983086:RXI983133 SHE983086:SHE983133 SRA983086:SRA983133 TAW983086:TAW983133 TKS983086:TKS983133 TUO983086:TUO983133 UEK983086:UEK983133 UOG983086:UOG983133 UYC983086:UYC983133 VHY983086:VHY983133 VRU983086:VRU983133 WBQ983086:WBQ983133 WLM983086:WLM983133 WVI983086:WVI983133 A95:A119 IW95:IW119 SS95:SS119 ACO95:ACO119 AMK95:AMK119 AWG95:AWG119 BGC95:BGC119 BPY95:BPY119 BZU95:BZU119 CJQ95:CJQ119 CTM95:CTM119 DDI95:DDI119 DNE95:DNE119 DXA95:DXA119 EGW95:EGW119 EQS95:EQS119 FAO95:FAO119 FKK95:FKK119 FUG95:FUG119 GEC95:GEC119 GNY95:GNY119 GXU95:GXU119 HHQ95:HHQ119 HRM95:HRM119 IBI95:IBI119 ILE95:ILE119 IVA95:IVA119 JEW95:JEW119 JOS95:JOS119 JYO95:JYO119 KIK95:KIK119 KSG95:KSG119 LCC95:LCC119 LLY95:LLY119 LVU95:LVU119 MFQ95:MFQ119 MPM95:MPM119 MZI95:MZI119 NJE95:NJE119 NTA95:NTA119 OCW95:OCW119 OMS95:OMS119 OWO95:OWO119 PGK95:PGK119 PQG95:PQG119 QAC95:QAC119 QJY95:QJY119 QTU95:QTU119 RDQ95:RDQ119 RNM95:RNM119 RXI95:RXI119 SHE95:SHE119 SRA95:SRA119 TAW95:TAW119 TKS95:TKS119 TUO95:TUO119 UEK95:UEK119 UOG95:UOG119 UYC95:UYC119 VHY95:VHY119 VRU95:VRU119 WBQ95:WBQ119 WLM95:WLM119 WVI95:WVI119 A65631:A65655 IW65631:IW65655 SS65631:SS65655 ACO65631:ACO65655 AMK65631:AMK65655 AWG65631:AWG65655 BGC65631:BGC65655 BPY65631:BPY65655 BZU65631:BZU65655 CJQ65631:CJQ65655 CTM65631:CTM65655 DDI65631:DDI65655 DNE65631:DNE65655 DXA65631:DXA65655 EGW65631:EGW65655 EQS65631:EQS65655 FAO65631:FAO65655 FKK65631:FKK65655 FUG65631:FUG65655 GEC65631:GEC65655 GNY65631:GNY65655 GXU65631:GXU65655 HHQ65631:HHQ65655 HRM65631:HRM65655 IBI65631:IBI65655 ILE65631:ILE65655 IVA65631:IVA65655 JEW65631:JEW65655 JOS65631:JOS65655 JYO65631:JYO65655 KIK65631:KIK65655 KSG65631:KSG65655 LCC65631:LCC65655 LLY65631:LLY65655 LVU65631:LVU65655 MFQ65631:MFQ65655 MPM65631:MPM65655 MZI65631:MZI65655 NJE65631:NJE65655 NTA65631:NTA65655 OCW65631:OCW65655 OMS65631:OMS65655 OWO65631:OWO65655 PGK65631:PGK65655 PQG65631:PQG65655 QAC65631:QAC65655 QJY65631:QJY65655 QTU65631:QTU65655 RDQ65631:RDQ65655 RNM65631:RNM65655 RXI65631:RXI65655 SHE65631:SHE65655 SRA65631:SRA65655 TAW65631:TAW65655 TKS65631:TKS65655 TUO65631:TUO65655 UEK65631:UEK65655 UOG65631:UOG65655 UYC65631:UYC65655 VHY65631:VHY65655 VRU65631:VRU65655 WBQ65631:WBQ65655 WLM65631:WLM65655 WVI65631:WVI65655 A131167:A131191 IW131167:IW131191 SS131167:SS131191 ACO131167:ACO131191 AMK131167:AMK131191 AWG131167:AWG131191 BGC131167:BGC131191 BPY131167:BPY131191 BZU131167:BZU131191 CJQ131167:CJQ131191 CTM131167:CTM131191 DDI131167:DDI131191 DNE131167:DNE131191 DXA131167:DXA131191 EGW131167:EGW131191 EQS131167:EQS131191 FAO131167:FAO131191 FKK131167:FKK131191 FUG131167:FUG131191 GEC131167:GEC131191 GNY131167:GNY131191 GXU131167:GXU131191 HHQ131167:HHQ131191 HRM131167:HRM131191 IBI131167:IBI131191 ILE131167:ILE131191 IVA131167:IVA131191 JEW131167:JEW131191 JOS131167:JOS131191 JYO131167:JYO131191 KIK131167:KIK131191 KSG131167:KSG131191 LCC131167:LCC131191 LLY131167:LLY131191 LVU131167:LVU131191 MFQ131167:MFQ131191 MPM131167:MPM131191 MZI131167:MZI131191 NJE131167:NJE131191 NTA131167:NTA131191 OCW131167:OCW131191 OMS131167:OMS131191 OWO131167:OWO131191 PGK131167:PGK131191 PQG131167:PQG131191 QAC131167:QAC131191 QJY131167:QJY131191 QTU131167:QTU131191 RDQ131167:RDQ131191 RNM131167:RNM131191 RXI131167:RXI131191 SHE131167:SHE131191 SRA131167:SRA131191 TAW131167:TAW131191 TKS131167:TKS131191 TUO131167:TUO131191 UEK131167:UEK131191 UOG131167:UOG131191 UYC131167:UYC131191 VHY131167:VHY131191 VRU131167:VRU131191 WBQ131167:WBQ131191 WLM131167:WLM131191 WVI131167:WVI131191 A196703:A196727 IW196703:IW196727 SS196703:SS196727 ACO196703:ACO196727 AMK196703:AMK196727 AWG196703:AWG196727 BGC196703:BGC196727 BPY196703:BPY196727 BZU196703:BZU196727 CJQ196703:CJQ196727 CTM196703:CTM196727 DDI196703:DDI196727 DNE196703:DNE196727 DXA196703:DXA196727 EGW196703:EGW196727 EQS196703:EQS196727 FAO196703:FAO196727 FKK196703:FKK196727 FUG196703:FUG196727 GEC196703:GEC196727 GNY196703:GNY196727 GXU196703:GXU196727 HHQ196703:HHQ196727 HRM196703:HRM196727 IBI196703:IBI196727 ILE196703:ILE196727 IVA196703:IVA196727 JEW196703:JEW196727 JOS196703:JOS196727 JYO196703:JYO196727 KIK196703:KIK196727 KSG196703:KSG196727 LCC196703:LCC196727 LLY196703:LLY196727 LVU196703:LVU196727 MFQ196703:MFQ196727 MPM196703:MPM196727 MZI196703:MZI196727 NJE196703:NJE196727 NTA196703:NTA196727 OCW196703:OCW196727 OMS196703:OMS196727 OWO196703:OWO196727 PGK196703:PGK196727 PQG196703:PQG196727 QAC196703:QAC196727 QJY196703:QJY196727 QTU196703:QTU196727 RDQ196703:RDQ196727 RNM196703:RNM196727 RXI196703:RXI196727 SHE196703:SHE196727 SRA196703:SRA196727 TAW196703:TAW196727 TKS196703:TKS196727 TUO196703:TUO196727 UEK196703:UEK196727 UOG196703:UOG196727 UYC196703:UYC196727 VHY196703:VHY196727 VRU196703:VRU196727 WBQ196703:WBQ196727 WLM196703:WLM196727 WVI196703:WVI196727 A262239:A262263 IW262239:IW262263 SS262239:SS262263 ACO262239:ACO262263 AMK262239:AMK262263 AWG262239:AWG262263 BGC262239:BGC262263 BPY262239:BPY262263 BZU262239:BZU262263 CJQ262239:CJQ262263 CTM262239:CTM262263 DDI262239:DDI262263 DNE262239:DNE262263 DXA262239:DXA262263 EGW262239:EGW262263 EQS262239:EQS262263 FAO262239:FAO262263 FKK262239:FKK262263 FUG262239:FUG262263 GEC262239:GEC262263 GNY262239:GNY262263 GXU262239:GXU262263 HHQ262239:HHQ262263 HRM262239:HRM262263 IBI262239:IBI262263 ILE262239:ILE262263 IVA262239:IVA262263 JEW262239:JEW262263 JOS262239:JOS262263 JYO262239:JYO262263 KIK262239:KIK262263 KSG262239:KSG262263 LCC262239:LCC262263 LLY262239:LLY262263 LVU262239:LVU262263 MFQ262239:MFQ262263 MPM262239:MPM262263 MZI262239:MZI262263 NJE262239:NJE262263 NTA262239:NTA262263 OCW262239:OCW262263 OMS262239:OMS262263 OWO262239:OWO262263 PGK262239:PGK262263 PQG262239:PQG262263 QAC262239:QAC262263 QJY262239:QJY262263 QTU262239:QTU262263 RDQ262239:RDQ262263 RNM262239:RNM262263 RXI262239:RXI262263 SHE262239:SHE262263 SRA262239:SRA262263 TAW262239:TAW262263 TKS262239:TKS262263 TUO262239:TUO262263 UEK262239:UEK262263 UOG262239:UOG262263 UYC262239:UYC262263 VHY262239:VHY262263 VRU262239:VRU262263 WBQ262239:WBQ262263 WLM262239:WLM262263 WVI262239:WVI262263 A327775:A327799 IW327775:IW327799 SS327775:SS327799 ACO327775:ACO327799 AMK327775:AMK327799 AWG327775:AWG327799 BGC327775:BGC327799 BPY327775:BPY327799 BZU327775:BZU327799 CJQ327775:CJQ327799 CTM327775:CTM327799 DDI327775:DDI327799 DNE327775:DNE327799 DXA327775:DXA327799 EGW327775:EGW327799 EQS327775:EQS327799 FAO327775:FAO327799 FKK327775:FKK327799 FUG327775:FUG327799 GEC327775:GEC327799 GNY327775:GNY327799 GXU327775:GXU327799 HHQ327775:HHQ327799 HRM327775:HRM327799 IBI327775:IBI327799 ILE327775:ILE327799 IVA327775:IVA327799 JEW327775:JEW327799 JOS327775:JOS327799 JYO327775:JYO327799 KIK327775:KIK327799 KSG327775:KSG327799 LCC327775:LCC327799 LLY327775:LLY327799 LVU327775:LVU327799 MFQ327775:MFQ327799 MPM327775:MPM327799 MZI327775:MZI327799 NJE327775:NJE327799 NTA327775:NTA327799 OCW327775:OCW327799 OMS327775:OMS327799 OWO327775:OWO327799 PGK327775:PGK327799 PQG327775:PQG327799 QAC327775:QAC327799 QJY327775:QJY327799 QTU327775:QTU327799 RDQ327775:RDQ327799 RNM327775:RNM327799 RXI327775:RXI327799 SHE327775:SHE327799 SRA327775:SRA327799 TAW327775:TAW327799 TKS327775:TKS327799 TUO327775:TUO327799 UEK327775:UEK327799 UOG327775:UOG327799 UYC327775:UYC327799 VHY327775:VHY327799 VRU327775:VRU327799 WBQ327775:WBQ327799 WLM327775:WLM327799 WVI327775:WVI327799 A393311:A393335 IW393311:IW393335 SS393311:SS393335 ACO393311:ACO393335 AMK393311:AMK393335 AWG393311:AWG393335 BGC393311:BGC393335 BPY393311:BPY393335 BZU393311:BZU393335 CJQ393311:CJQ393335 CTM393311:CTM393335 DDI393311:DDI393335 DNE393311:DNE393335 DXA393311:DXA393335 EGW393311:EGW393335 EQS393311:EQS393335 FAO393311:FAO393335 FKK393311:FKK393335 FUG393311:FUG393335 GEC393311:GEC393335 GNY393311:GNY393335 GXU393311:GXU393335 HHQ393311:HHQ393335 HRM393311:HRM393335 IBI393311:IBI393335 ILE393311:ILE393335 IVA393311:IVA393335 JEW393311:JEW393335 JOS393311:JOS393335 JYO393311:JYO393335 KIK393311:KIK393335 KSG393311:KSG393335 LCC393311:LCC393335 LLY393311:LLY393335 LVU393311:LVU393335 MFQ393311:MFQ393335 MPM393311:MPM393335 MZI393311:MZI393335 NJE393311:NJE393335 NTA393311:NTA393335 OCW393311:OCW393335 OMS393311:OMS393335 OWO393311:OWO393335 PGK393311:PGK393335 PQG393311:PQG393335 QAC393311:QAC393335 QJY393311:QJY393335 QTU393311:QTU393335 RDQ393311:RDQ393335 RNM393311:RNM393335 RXI393311:RXI393335 SHE393311:SHE393335 SRA393311:SRA393335 TAW393311:TAW393335 TKS393311:TKS393335 TUO393311:TUO393335 UEK393311:UEK393335 UOG393311:UOG393335 UYC393311:UYC393335 VHY393311:VHY393335 VRU393311:VRU393335 WBQ393311:WBQ393335 WLM393311:WLM393335 WVI393311:WVI393335 A458847:A458871 IW458847:IW458871 SS458847:SS458871 ACO458847:ACO458871 AMK458847:AMK458871 AWG458847:AWG458871 BGC458847:BGC458871 BPY458847:BPY458871 BZU458847:BZU458871 CJQ458847:CJQ458871 CTM458847:CTM458871 DDI458847:DDI458871 DNE458847:DNE458871 DXA458847:DXA458871 EGW458847:EGW458871 EQS458847:EQS458871 FAO458847:FAO458871 FKK458847:FKK458871 FUG458847:FUG458871 GEC458847:GEC458871 GNY458847:GNY458871 GXU458847:GXU458871 HHQ458847:HHQ458871 HRM458847:HRM458871 IBI458847:IBI458871 ILE458847:ILE458871 IVA458847:IVA458871 JEW458847:JEW458871 JOS458847:JOS458871 JYO458847:JYO458871 KIK458847:KIK458871 KSG458847:KSG458871 LCC458847:LCC458871 LLY458847:LLY458871 LVU458847:LVU458871 MFQ458847:MFQ458871 MPM458847:MPM458871 MZI458847:MZI458871 NJE458847:NJE458871 NTA458847:NTA458871 OCW458847:OCW458871 OMS458847:OMS458871 OWO458847:OWO458871 PGK458847:PGK458871 PQG458847:PQG458871 QAC458847:QAC458871 QJY458847:QJY458871 QTU458847:QTU458871 RDQ458847:RDQ458871 RNM458847:RNM458871 RXI458847:RXI458871 SHE458847:SHE458871 SRA458847:SRA458871 TAW458847:TAW458871 TKS458847:TKS458871 TUO458847:TUO458871 UEK458847:UEK458871 UOG458847:UOG458871 UYC458847:UYC458871 VHY458847:VHY458871 VRU458847:VRU458871 WBQ458847:WBQ458871 WLM458847:WLM458871 WVI458847:WVI458871 A524383:A524407 IW524383:IW524407 SS524383:SS524407 ACO524383:ACO524407 AMK524383:AMK524407 AWG524383:AWG524407 BGC524383:BGC524407 BPY524383:BPY524407 BZU524383:BZU524407 CJQ524383:CJQ524407 CTM524383:CTM524407 DDI524383:DDI524407 DNE524383:DNE524407 DXA524383:DXA524407 EGW524383:EGW524407 EQS524383:EQS524407 FAO524383:FAO524407 FKK524383:FKK524407 FUG524383:FUG524407 GEC524383:GEC524407 GNY524383:GNY524407 GXU524383:GXU524407 HHQ524383:HHQ524407 HRM524383:HRM524407 IBI524383:IBI524407 ILE524383:ILE524407 IVA524383:IVA524407 JEW524383:JEW524407 JOS524383:JOS524407 JYO524383:JYO524407 KIK524383:KIK524407 KSG524383:KSG524407 LCC524383:LCC524407 LLY524383:LLY524407 LVU524383:LVU524407 MFQ524383:MFQ524407 MPM524383:MPM524407 MZI524383:MZI524407 NJE524383:NJE524407 NTA524383:NTA524407 OCW524383:OCW524407 OMS524383:OMS524407 OWO524383:OWO524407 PGK524383:PGK524407 PQG524383:PQG524407 QAC524383:QAC524407 QJY524383:QJY524407 QTU524383:QTU524407 RDQ524383:RDQ524407 RNM524383:RNM524407 RXI524383:RXI524407 SHE524383:SHE524407 SRA524383:SRA524407 TAW524383:TAW524407 TKS524383:TKS524407 TUO524383:TUO524407 UEK524383:UEK524407 UOG524383:UOG524407 UYC524383:UYC524407 VHY524383:VHY524407 VRU524383:VRU524407 WBQ524383:WBQ524407 WLM524383:WLM524407 WVI524383:WVI524407 A589919:A589943 IW589919:IW589943 SS589919:SS589943 ACO589919:ACO589943 AMK589919:AMK589943 AWG589919:AWG589943 BGC589919:BGC589943 BPY589919:BPY589943 BZU589919:BZU589943 CJQ589919:CJQ589943 CTM589919:CTM589943 DDI589919:DDI589943 DNE589919:DNE589943 DXA589919:DXA589943 EGW589919:EGW589943 EQS589919:EQS589943 FAO589919:FAO589943 FKK589919:FKK589943 FUG589919:FUG589943 GEC589919:GEC589943 GNY589919:GNY589943 GXU589919:GXU589943 HHQ589919:HHQ589943 HRM589919:HRM589943 IBI589919:IBI589943 ILE589919:ILE589943 IVA589919:IVA589943 JEW589919:JEW589943 JOS589919:JOS589943 JYO589919:JYO589943 KIK589919:KIK589943 KSG589919:KSG589943 LCC589919:LCC589943 LLY589919:LLY589943 LVU589919:LVU589943 MFQ589919:MFQ589943 MPM589919:MPM589943 MZI589919:MZI589943 NJE589919:NJE589943 NTA589919:NTA589943 OCW589919:OCW589943 OMS589919:OMS589943 OWO589919:OWO589943 PGK589919:PGK589943 PQG589919:PQG589943 QAC589919:QAC589943 QJY589919:QJY589943 QTU589919:QTU589943 RDQ589919:RDQ589943 RNM589919:RNM589943 RXI589919:RXI589943 SHE589919:SHE589943 SRA589919:SRA589943 TAW589919:TAW589943 TKS589919:TKS589943 TUO589919:TUO589943 UEK589919:UEK589943 UOG589919:UOG589943 UYC589919:UYC589943 VHY589919:VHY589943 VRU589919:VRU589943 WBQ589919:WBQ589943 WLM589919:WLM589943 WVI589919:WVI589943 A655455:A655479 IW655455:IW655479 SS655455:SS655479 ACO655455:ACO655479 AMK655455:AMK655479 AWG655455:AWG655479 BGC655455:BGC655479 BPY655455:BPY655479 BZU655455:BZU655479 CJQ655455:CJQ655479 CTM655455:CTM655479 DDI655455:DDI655479 DNE655455:DNE655479 DXA655455:DXA655479 EGW655455:EGW655479 EQS655455:EQS655479 FAO655455:FAO655479 FKK655455:FKK655479 FUG655455:FUG655479 GEC655455:GEC655479 GNY655455:GNY655479 GXU655455:GXU655479 HHQ655455:HHQ655479 HRM655455:HRM655479 IBI655455:IBI655479 ILE655455:ILE655479 IVA655455:IVA655479 JEW655455:JEW655479 JOS655455:JOS655479 JYO655455:JYO655479 KIK655455:KIK655479 KSG655455:KSG655479 LCC655455:LCC655479 LLY655455:LLY655479 LVU655455:LVU655479 MFQ655455:MFQ655479 MPM655455:MPM655479 MZI655455:MZI655479 NJE655455:NJE655479 NTA655455:NTA655479 OCW655455:OCW655479 OMS655455:OMS655479 OWO655455:OWO655479 PGK655455:PGK655479 PQG655455:PQG655479 QAC655455:QAC655479 QJY655455:QJY655479 QTU655455:QTU655479 RDQ655455:RDQ655479 RNM655455:RNM655479 RXI655455:RXI655479 SHE655455:SHE655479 SRA655455:SRA655479 TAW655455:TAW655479 TKS655455:TKS655479 TUO655455:TUO655479 UEK655455:UEK655479 UOG655455:UOG655479 UYC655455:UYC655479 VHY655455:VHY655479 VRU655455:VRU655479 WBQ655455:WBQ655479 WLM655455:WLM655479 WVI655455:WVI655479 A720991:A721015 IW720991:IW721015 SS720991:SS721015 ACO720991:ACO721015 AMK720991:AMK721015 AWG720991:AWG721015 BGC720991:BGC721015 BPY720991:BPY721015 BZU720991:BZU721015 CJQ720991:CJQ721015 CTM720991:CTM721015 DDI720991:DDI721015 DNE720991:DNE721015 DXA720991:DXA721015 EGW720991:EGW721015 EQS720991:EQS721015 FAO720991:FAO721015 FKK720991:FKK721015 FUG720991:FUG721015 GEC720991:GEC721015 GNY720991:GNY721015 GXU720991:GXU721015 HHQ720991:HHQ721015 HRM720991:HRM721015 IBI720991:IBI721015 ILE720991:ILE721015 IVA720991:IVA721015 JEW720991:JEW721015 JOS720991:JOS721015 JYO720991:JYO721015 KIK720991:KIK721015 KSG720991:KSG721015 LCC720991:LCC721015 LLY720991:LLY721015 LVU720991:LVU721015 MFQ720991:MFQ721015 MPM720991:MPM721015 MZI720991:MZI721015 NJE720991:NJE721015 NTA720991:NTA721015 OCW720991:OCW721015 OMS720991:OMS721015 OWO720991:OWO721015 PGK720991:PGK721015 PQG720991:PQG721015 QAC720991:QAC721015 QJY720991:QJY721015 QTU720991:QTU721015 RDQ720991:RDQ721015 RNM720991:RNM721015 RXI720991:RXI721015 SHE720991:SHE721015 SRA720991:SRA721015 TAW720991:TAW721015 TKS720991:TKS721015 TUO720991:TUO721015 UEK720991:UEK721015 UOG720991:UOG721015 UYC720991:UYC721015 VHY720991:VHY721015 VRU720991:VRU721015 WBQ720991:WBQ721015 WLM720991:WLM721015 WVI720991:WVI721015 A786527:A786551 IW786527:IW786551 SS786527:SS786551 ACO786527:ACO786551 AMK786527:AMK786551 AWG786527:AWG786551 BGC786527:BGC786551 BPY786527:BPY786551 BZU786527:BZU786551 CJQ786527:CJQ786551 CTM786527:CTM786551 DDI786527:DDI786551 DNE786527:DNE786551 DXA786527:DXA786551 EGW786527:EGW786551 EQS786527:EQS786551 FAO786527:FAO786551 FKK786527:FKK786551 FUG786527:FUG786551 GEC786527:GEC786551 GNY786527:GNY786551 GXU786527:GXU786551 HHQ786527:HHQ786551 HRM786527:HRM786551 IBI786527:IBI786551 ILE786527:ILE786551 IVA786527:IVA786551 JEW786527:JEW786551 JOS786527:JOS786551 JYO786527:JYO786551 KIK786527:KIK786551 KSG786527:KSG786551 LCC786527:LCC786551 LLY786527:LLY786551 LVU786527:LVU786551 MFQ786527:MFQ786551 MPM786527:MPM786551 MZI786527:MZI786551 NJE786527:NJE786551 NTA786527:NTA786551 OCW786527:OCW786551 OMS786527:OMS786551 OWO786527:OWO786551 PGK786527:PGK786551 PQG786527:PQG786551 QAC786527:QAC786551 QJY786527:QJY786551 QTU786527:QTU786551 RDQ786527:RDQ786551 RNM786527:RNM786551 RXI786527:RXI786551 SHE786527:SHE786551 SRA786527:SRA786551 TAW786527:TAW786551 TKS786527:TKS786551 TUO786527:TUO786551 UEK786527:UEK786551 UOG786527:UOG786551 UYC786527:UYC786551 VHY786527:VHY786551 VRU786527:VRU786551 WBQ786527:WBQ786551 WLM786527:WLM786551 WVI786527:WVI786551 A852063:A852087 IW852063:IW852087 SS852063:SS852087 ACO852063:ACO852087 AMK852063:AMK852087 AWG852063:AWG852087 BGC852063:BGC852087 BPY852063:BPY852087 BZU852063:BZU852087 CJQ852063:CJQ852087 CTM852063:CTM852087 DDI852063:DDI852087 DNE852063:DNE852087 DXA852063:DXA852087 EGW852063:EGW852087 EQS852063:EQS852087 FAO852063:FAO852087 FKK852063:FKK852087 FUG852063:FUG852087 GEC852063:GEC852087 GNY852063:GNY852087 GXU852063:GXU852087 HHQ852063:HHQ852087 HRM852063:HRM852087 IBI852063:IBI852087 ILE852063:ILE852087 IVA852063:IVA852087 JEW852063:JEW852087 JOS852063:JOS852087 JYO852063:JYO852087 KIK852063:KIK852087 KSG852063:KSG852087 LCC852063:LCC852087 LLY852063:LLY852087 LVU852063:LVU852087 MFQ852063:MFQ852087 MPM852063:MPM852087 MZI852063:MZI852087 NJE852063:NJE852087 NTA852063:NTA852087 OCW852063:OCW852087 OMS852063:OMS852087 OWO852063:OWO852087 PGK852063:PGK852087 PQG852063:PQG852087 QAC852063:QAC852087 QJY852063:QJY852087 QTU852063:QTU852087 RDQ852063:RDQ852087 RNM852063:RNM852087 RXI852063:RXI852087 SHE852063:SHE852087 SRA852063:SRA852087 TAW852063:TAW852087 TKS852063:TKS852087 TUO852063:TUO852087 UEK852063:UEK852087 UOG852063:UOG852087 UYC852063:UYC852087 VHY852063:VHY852087 VRU852063:VRU852087 WBQ852063:WBQ852087 WLM852063:WLM852087 WVI852063:WVI852087 A917599:A917623 IW917599:IW917623 SS917599:SS917623 ACO917599:ACO917623 AMK917599:AMK917623 AWG917599:AWG917623 BGC917599:BGC917623 BPY917599:BPY917623 BZU917599:BZU917623 CJQ917599:CJQ917623 CTM917599:CTM917623 DDI917599:DDI917623 DNE917599:DNE917623 DXA917599:DXA917623 EGW917599:EGW917623 EQS917599:EQS917623 FAO917599:FAO917623 FKK917599:FKK917623 FUG917599:FUG917623 GEC917599:GEC917623 GNY917599:GNY917623 GXU917599:GXU917623 HHQ917599:HHQ917623 HRM917599:HRM917623 IBI917599:IBI917623 ILE917599:ILE917623 IVA917599:IVA917623 JEW917599:JEW917623 JOS917599:JOS917623 JYO917599:JYO917623 KIK917599:KIK917623 KSG917599:KSG917623 LCC917599:LCC917623 LLY917599:LLY917623 LVU917599:LVU917623 MFQ917599:MFQ917623 MPM917599:MPM917623 MZI917599:MZI917623 NJE917599:NJE917623 NTA917599:NTA917623 OCW917599:OCW917623 OMS917599:OMS917623 OWO917599:OWO917623 PGK917599:PGK917623 PQG917599:PQG917623 QAC917599:QAC917623 QJY917599:QJY917623 QTU917599:QTU917623 RDQ917599:RDQ917623 RNM917599:RNM917623 RXI917599:RXI917623 SHE917599:SHE917623 SRA917599:SRA917623 TAW917599:TAW917623 TKS917599:TKS917623 TUO917599:TUO917623 UEK917599:UEK917623 UOG917599:UOG917623 UYC917599:UYC917623 VHY917599:VHY917623 VRU917599:VRU917623 WBQ917599:WBQ917623 WLM917599:WLM917623 WVI917599:WVI917623 A983135:A983159 IW983135:IW983159 SS983135:SS983159 ACO983135:ACO983159 AMK983135:AMK983159 AWG983135:AWG983159 BGC983135:BGC983159 BPY983135:BPY983159 BZU983135:BZU983159 CJQ983135:CJQ983159 CTM983135:CTM983159 DDI983135:DDI983159 DNE983135:DNE983159 DXA983135:DXA983159 EGW983135:EGW983159 EQS983135:EQS983159 FAO983135:FAO983159 FKK983135:FKK983159 FUG983135:FUG983159 GEC983135:GEC983159 GNY983135:GNY983159 GXU983135:GXU983159 HHQ983135:HHQ983159 HRM983135:HRM983159 IBI983135:IBI983159 ILE983135:ILE983159 IVA983135:IVA983159 JEW983135:JEW983159 JOS983135:JOS983159 JYO983135:JYO983159 KIK983135:KIK983159 KSG983135:KSG983159 LCC983135:LCC983159 LLY983135:LLY983159 LVU983135:LVU983159 MFQ983135:MFQ983159 MPM983135:MPM983159 MZI983135:MZI983159 NJE983135:NJE983159 NTA983135:NTA983159 OCW983135:OCW983159 OMS983135:OMS983159 OWO983135:OWO983159 PGK983135:PGK983159 PQG983135:PQG983159 QAC983135:QAC983159 QJY983135:QJY983159 QTU983135:QTU983159 RDQ983135:RDQ983159 RNM983135:RNM983159 RXI983135:RXI983159 SHE983135:SHE983159 SRA983135:SRA983159 TAW983135:TAW983159 TKS983135:TKS983159 TUO983135:TUO983159 UEK983135:UEK983159 UOG983135:UOG983159 UYC983135:UYC983159 VHY983135:VHY983159 VRU983135:VRU983159 WBQ983135:WBQ983159 WLM983135:WLM983159 WVI983135:WVI983159</xm:sqref>
        </x14:dataValidation>
        <x14:dataValidation type="whole" allowBlank="1" showInputMessage="1" showErrorMessage="1" errorTitle="Error" error="Por favor ingrese números enteros">
          <x14:formula1>
            <xm:f>0</xm:f>
          </x14:formula1>
          <x14:formula2>
            <xm:f>1000000000</xm:f>
          </x14:formula2>
          <xm:sqref>AB119:AW65650 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X142:X65536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I1:I26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I167:I65562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I28:I44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X119:X140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B121:B65536 IX121:IX65536 ST121:ST65536 ACP121:ACP65536 AML121:AML65536 AWH121:AWH65536 BGD121:BGD65536 BPZ121:BPZ65536 BZV121:BZV65536 CJR121:CJR65536 CTN121:CTN65536 DDJ121:DDJ65536 DNF121:DNF65536 DXB121:DXB65536 EGX121:EGX65536 EQT121:EQT65536 FAP121:FAP65536 FKL121:FKL65536 FUH121:FUH65536 GED121:GED65536 GNZ121:GNZ65536 GXV121:GXV65536 HHR121:HHR65536 HRN121:HRN65536 IBJ121:IBJ65536 ILF121:ILF65536 IVB121:IVB65536 JEX121:JEX65536 JOT121:JOT65536 JYP121:JYP65536 KIL121:KIL65536 KSH121:KSH65536 LCD121:LCD65536 LLZ121:LLZ65536 LVV121:LVV65536 MFR121:MFR65536 MPN121:MPN65536 MZJ121:MZJ65536 NJF121:NJF65536 NTB121:NTB65536 OCX121:OCX65536 OMT121:OMT65536 OWP121:OWP65536 PGL121:PGL65536 PQH121:PQH65536 QAD121:QAD65536 QJZ121:QJZ65536 QTV121:QTV65536 RDR121:RDR65536 RNN121:RNN65536 RXJ121:RXJ65536 SHF121:SHF65536 SRB121:SRB65536 TAX121:TAX65536 TKT121:TKT65536 TUP121:TUP65536 UEL121:UEL65536 UOH121:UOH65536 UYD121:UYD65536 VHZ121:VHZ65536 VRV121:VRV65536 WBR121:WBR65536 WLN121:WLN65536 WVJ121:WVJ65536 B65657:B131072 IX65657:IX131072 ST65657:ST131072 ACP65657:ACP131072 AML65657:AML131072 AWH65657:AWH131072 BGD65657:BGD131072 BPZ65657:BPZ131072 BZV65657:BZV131072 CJR65657:CJR131072 CTN65657:CTN131072 DDJ65657:DDJ131072 DNF65657:DNF131072 DXB65657:DXB131072 EGX65657:EGX131072 EQT65657:EQT131072 FAP65657:FAP131072 FKL65657:FKL131072 FUH65657:FUH131072 GED65657:GED131072 GNZ65657:GNZ131072 GXV65657:GXV131072 HHR65657:HHR131072 HRN65657:HRN131072 IBJ65657:IBJ131072 ILF65657:ILF131072 IVB65657:IVB131072 JEX65657:JEX131072 JOT65657:JOT131072 JYP65657:JYP131072 KIL65657:KIL131072 KSH65657:KSH131072 LCD65657:LCD131072 LLZ65657:LLZ131072 LVV65657:LVV131072 MFR65657:MFR131072 MPN65657:MPN131072 MZJ65657:MZJ131072 NJF65657:NJF131072 NTB65657:NTB131072 OCX65657:OCX131072 OMT65657:OMT131072 OWP65657:OWP131072 PGL65657:PGL131072 PQH65657:PQH131072 QAD65657:QAD131072 QJZ65657:QJZ131072 QTV65657:QTV131072 RDR65657:RDR131072 RNN65657:RNN131072 RXJ65657:RXJ131072 SHF65657:SHF131072 SRB65657:SRB131072 TAX65657:TAX131072 TKT65657:TKT131072 TUP65657:TUP131072 UEL65657:UEL131072 UOH65657:UOH131072 UYD65657:UYD131072 VHZ65657:VHZ131072 VRV65657:VRV131072 WBR65657:WBR131072 WLN65657:WLN131072 WVJ65657:WVJ131072 B131193:B196608 IX131193:IX196608 ST131193:ST196608 ACP131193:ACP196608 AML131193:AML196608 AWH131193:AWH196608 BGD131193:BGD196608 BPZ131193:BPZ196608 BZV131193:BZV196608 CJR131193:CJR196608 CTN131193:CTN196608 DDJ131193:DDJ196608 DNF131193:DNF196608 DXB131193:DXB196608 EGX131193:EGX196608 EQT131193:EQT196608 FAP131193:FAP196608 FKL131193:FKL196608 FUH131193:FUH196608 GED131193:GED196608 GNZ131193:GNZ196608 GXV131193:GXV196608 HHR131193:HHR196608 HRN131193:HRN196608 IBJ131193:IBJ196608 ILF131193:ILF196608 IVB131193:IVB196608 JEX131193:JEX196608 JOT131193:JOT196608 JYP131193:JYP196608 KIL131193:KIL196608 KSH131193:KSH196608 LCD131193:LCD196608 LLZ131193:LLZ196608 LVV131193:LVV196608 MFR131193:MFR196608 MPN131193:MPN196608 MZJ131193:MZJ196608 NJF131193:NJF196608 NTB131193:NTB196608 OCX131193:OCX196608 OMT131193:OMT196608 OWP131193:OWP196608 PGL131193:PGL196608 PQH131193:PQH196608 QAD131193:QAD196608 QJZ131193:QJZ196608 QTV131193:QTV196608 RDR131193:RDR196608 RNN131193:RNN196608 RXJ131193:RXJ196608 SHF131193:SHF196608 SRB131193:SRB196608 TAX131193:TAX196608 TKT131193:TKT196608 TUP131193:TUP196608 UEL131193:UEL196608 UOH131193:UOH196608 UYD131193:UYD196608 VHZ131193:VHZ196608 VRV131193:VRV196608 WBR131193:WBR196608 WLN131193:WLN196608 WVJ131193:WVJ196608 B196729:B262144 IX196729:IX262144 ST196729:ST262144 ACP196729:ACP262144 AML196729:AML262144 AWH196729:AWH262144 BGD196729:BGD262144 BPZ196729:BPZ262144 BZV196729:BZV262144 CJR196729:CJR262144 CTN196729:CTN262144 DDJ196729:DDJ262144 DNF196729:DNF262144 DXB196729:DXB262144 EGX196729:EGX262144 EQT196729:EQT262144 FAP196729:FAP262144 FKL196729:FKL262144 FUH196729:FUH262144 GED196729:GED262144 GNZ196729:GNZ262144 GXV196729:GXV262144 HHR196729:HHR262144 HRN196729:HRN262144 IBJ196729:IBJ262144 ILF196729:ILF262144 IVB196729:IVB262144 JEX196729:JEX262144 JOT196729:JOT262144 JYP196729:JYP262144 KIL196729:KIL262144 KSH196729:KSH262144 LCD196729:LCD262144 LLZ196729:LLZ262144 LVV196729:LVV262144 MFR196729:MFR262144 MPN196729:MPN262144 MZJ196729:MZJ262144 NJF196729:NJF262144 NTB196729:NTB262144 OCX196729:OCX262144 OMT196729:OMT262144 OWP196729:OWP262144 PGL196729:PGL262144 PQH196729:PQH262144 QAD196729:QAD262144 QJZ196729:QJZ262144 QTV196729:QTV262144 RDR196729:RDR262144 RNN196729:RNN262144 RXJ196729:RXJ262144 SHF196729:SHF262144 SRB196729:SRB262144 TAX196729:TAX262144 TKT196729:TKT262144 TUP196729:TUP262144 UEL196729:UEL262144 UOH196729:UOH262144 UYD196729:UYD262144 VHZ196729:VHZ262144 VRV196729:VRV262144 WBR196729:WBR262144 WLN196729:WLN262144 WVJ196729:WVJ262144 B262265:B327680 IX262265:IX327680 ST262265:ST327680 ACP262265:ACP327680 AML262265:AML327680 AWH262265:AWH327680 BGD262265:BGD327680 BPZ262265:BPZ327680 BZV262265:BZV327680 CJR262265:CJR327680 CTN262265:CTN327680 DDJ262265:DDJ327680 DNF262265:DNF327680 DXB262265:DXB327680 EGX262265:EGX327680 EQT262265:EQT327680 FAP262265:FAP327680 FKL262265:FKL327680 FUH262265:FUH327680 GED262265:GED327680 GNZ262265:GNZ327680 GXV262265:GXV327680 HHR262265:HHR327680 HRN262265:HRN327680 IBJ262265:IBJ327680 ILF262265:ILF327680 IVB262265:IVB327680 JEX262265:JEX327680 JOT262265:JOT327680 JYP262265:JYP327680 KIL262265:KIL327680 KSH262265:KSH327680 LCD262265:LCD327680 LLZ262265:LLZ327680 LVV262265:LVV327680 MFR262265:MFR327680 MPN262265:MPN327680 MZJ262265:MZJ327680 NJF262265:NJF327680 NTB262265:NTB327680 OCX262265:OCX327680 OMT262265:OMT327680 OWP262265:OWP327680 PGL262265:PGL327680 PQH262265:PQH327680 QAD262265:QAD327680 QJZ262265:QJZ327680 QTV262265:QTV327680 RDR262265:RDR327680 RNN262265:RNN327680 RXJ262265:RXJ327680 SHF262265:SHF327680 SRB262265:SRB327680 TAX262265:TAX327680 TKT262265:TKT327680 TUP262265:TUP327680 UEL262265:UEL327680 UOH262265:UOH327680 UYD262265:UYD327680 VHZ262265:VHZ327680 VRV262265:VRV327680 WBR262265:WBR327680 WLN262265:WLN327680 WVJ262265:WVJ327680 B327801:B393216 IX327801:IX393216 ST327801:ST393216 ACP327801:ACP393216 AML327801:AML393216 AWH327801:AWH393216 BGD327801:BGD393216 BPZ327801:BPZ393216 BZV327801:BZV393216 CJR327801:CJR393216 CTN327801:CTN393216 DDJ327801:DDJ393216 DNF327801:DNF393216 DXB327801:DXB393216 EGX327801:EGX393216 EQT327801:EQT393216 FAP327801:FAP393216 FKL327801:FKL393216 FUH327801:FUH393216 GED327801:GED393216 GNZ327801:GNZ393216 GXV327801:GXV393216 HHR327801:HHR393216 HRN327801:HRN393216 IBJ327801:IBJ393216 ILF327801:ILF393216 IVB327801:IVB393216 JEX327801:JEX393216 JOT327801:JOT393216 JYP327801:JYP393216 KIL327801:KIL393216 KSH327801:KSH393216 LCD327801:LCD393216 LLZ327801:LLZ393216 LVV327801:LVV393216 MFR327801:MFR393216 MPN327801:MPN393216 MZJ327801:MZJ393216 NJF327801:NJF393216 NTB327801:NTB393216 OCX327801:OCX393216 OMT327801:OMT393216 OWP327801:OWP393216 PGL327801:PGL393216 PQH327801:PQH393216 QAD327801:QAD393216 QJZ327801:QJZ393216 QTV327801:QTV393216 RDR327801:RDR393216 RNN327801:RNN393216 RXJ327801:RXJ393216 SHF327801:SHF393216 SRB327801:SRB393216 TAX327801:TAX393216 TKT327801:TKT393216 TUP327801:TUP393216 UEL327801:UEL393216 UOH327801:UOH393216 UYD327801:UYD393216 VHZ327801:VHZ393216 VRV327801:VRV393216 WBR327801:WBR393216 WLN327801:WLN393216 WVJ327801:WVJ393216 B393337:B458752 IX393337:IX458752 ST393337:ST458752 ACP393337:ACP458752 AML393337:AML458752 AWH393337:AWH458752 BGD393337:BGD458752 BPZ393337:BPZ458752 BZV393337:BZV458752 CJR393337:CJR458752 CTN393337:CTN458752 DDJ393337:DDJ458752 DNF393337:DNF458752 DXB393337:DXB458752 EGX393337:EGX458752 EQT393337:EQT458752 FAP393337:FAP458752 FKL393337:FKL458752 FUH393337:FUH458752 GED393337:GED458752 GNZ393337:GNZ458752 GXV393337:GXV458752 HHR393337:HHR458752 HRN393337:HRN458752 IBJ393337:IBJ458752 ILF393337:ILF458752 IVB393337:IVB458752 JEX393337:JEX458752 JOT393337:JOT458752 JYP393337:JYP458752 KIL393337:KIL458752 KSH393337:KSH458752 LCD393337:LCD458752 LLZ393337:LLZ458752 LVV393337:LVV458752 MFR393337:MFR458752 MPN393337:MPN458752 MZJ393337:MZJ458752 NJF393337:NJF458752 NTB393337:NTB458752 OCX393337:OCX458752 OMT393337:OMT458752 OWP393337:OWP458752 PGL393337:PGL458752 PQH393337:PQH458752 QAD393337:QAD458752 QJZ393337:QJZ458752 QTV393337:QTV458752 RDR393337:RDR458752 RNN393337:RNN458752 RXJ393337:RXJ458752 SHF393337:SHF458752 SRB393337:SRB458752 TAX393337:TAX458752 TKT393337:TKT458752 TUP393337:TUP458752 UEL393337:UEL458752 UOH393337:UOH458752 UYD393337:UYD458752 VHZ393337:VHZ458752 VRV393337:VRV458752 WBR393337:WBR458752 WLN393337:WLN458752 WVJ393337:WVJ458752 B458873:B524288 IX458873:IX524288 ST458873:ST524288 ACP458873:ACP524288 AML458873:AML524288 AWH458873:AWH524288 BGD458873:BGD524288 BPZ458873:BPZ524288 BZV458873:BZV524288 CJR458873:CJR524288 CTN458873:CTN524288 DDJ458873:DDJ524288 DNF458873:DNF524288 DXB458873:DXB524288 EGX458873:EGX524288 EQT458873:EQT524288 FAP458873:FAP524288 FKL458873:FKL524288 FUH458873:FUH524288 GED458873:GED524288 GNZ458873:GNZ524288 GXV458873:GXV524288 HHR458873:HHR524288 HRN458873:HRN524288 IBJ458873:IBJ524288 ILF458873:ILF524288 IVB458873:IVB524288 JEX458873:JEX524288 JOT458873:JOT524288 JYP458873:JYP524288 KIL458873:KIL524288 KSH458873:KSH524288 LCD458873:LCD524288 LLZ458873:LLZ524288 LVV458873:LVV524288 MFR458873:MFR524288 MPN458873:MPN524288 MZJ458873:MZJ524288 NJF458873:NJF524288 NTB458873:NTB524288 OCX458873:OCX524288 OMT458873:OMT524288 OWP458873:OWP524288 PGL458873:PGL524288 PQH458873:PQH524288 QAD458873:QAD524288 QJZ458873:QJZ524288 QTV458873:QTV524288 RDR458873:RDR524288 RNN458873:RNN524288 RXJ458873:RXJ524288 SHF458873:SHF524288 SRB458873:SRB524288 TAX458873:TAX524288 TKT458873:TKT524288 TUP458873:TUP524288 UEL458873:UEL524288 UOH458873:UOH524288 UYD458873:UYD524288 VHZ458873:VHZ524288 VRV458873:VRV524288 WBR458873:WBR524288 WLN458873:WLN524288 WVJ458873:WVJ524288 B524409:B589824 IX524409:IX589824 ST524409:ST589824 ACP524409:ACP589824 AML524409:AML589824 AWH524409:AWH589824 BGD524409:BGD589824 BPZ524409:BPZ589824 BZV524409:BZV589824 CJR524409:CJR589824 CTN524409:CTN589824 DDJ524409:DDJ589824 DNF524409:DNF589824 DXB524409:DXB589824 EGX524409:EGX589824 EQT524409:EQT589824 FAP524409:FAP589824 FKL524409:FKL589824 FUH524409:FUH589824 GED524409:GED589824 GNZ524409:GNZ589824 GXV524409:GXV589824 HHR524409:HHR589824 HRN524409:HRN589824 IBJ524409:IBJ589824 ILF524409:ILF589824 IVB524409:IVB589824 JEX524409:JEX589824 JOT524409:JOT589824 JYP524409:JYP589824 KIL524409:KIL589824 KSH524409:KSH589824 LCD524409:LCD589824 LLZ524409:LLZ589824 LVV524409:LVV589824 MFR524409:MFR589824 MPN524409:MPN589824 MZJ524409:MZJ589824 NJF524409:NJF589824 NTB524409:NTB589824 OCX524409:OCX589824 OMT524409:OMT589824 OWP524409:OWP589824 PGL524409:PGL589824 PQH524409:PQH589824 QAD524409:QAD589824 QJZ524409:QJZ589824 QTV524409:QTV589824 RDR524409:RDR589824 RNN524409:RNN589824 RXJ524409:RXJ589824 SHF524409:SHF589824 SRB524409:SRB589824 TAX524409:TAX589824 TKT524409:TKT589824 TUP524409:TUP589824 UEL524409:UEL589824 UOH524409:UOH589824 UYD524409:UYD589824 VHZ524409:VHZ589824 VRV524409:VRV589824 WBR524409:WBR589824 WLN524409:WLN589824 WVJ524409:WVJ589824 B589945:B655360 IX589945:IX655360 ST589945:ST655360 ACP589945:ACP655360 AML589945:AML655360 AWH589945:AWH655360 BGD589945:BGD655360 BPZ589945:BPZ655360 BZV589945:BZV655360 CJR589945:CJR655360 CTN589945:CTN655360 DDJ589945:DDJ655360 DNF589945:DNF655360 DXB589945:DXB655360 EGX589945:EGX655360 EQT589945:EQT655360 FAP589945:FAP655360 FKL589945:FKL655360 FUH589945:FUH655360 GED589945:GED655360 GNZ589945:GNZ655360 GXV589945:GXV655360 HHR589945:HHR655360 HRN589945:HRN655360 IBJ589945:IBJ655360 ILF589945:ILF655360 IVB589945:IVB655360 JEX589945:JEX655360 JOT589945:JOT655360 JYP589945:JYP655360 KIL589945:KIL655360 KSH589945:KSH655360 LCD589945:LCD655360 LLZ589945:LLZ655360 LVV589945:LVV655360 MFR589945:MFR655360 MPN589945:MPN655360 MZJ589945:MZJ655360 NJF589945:NJF655360 NTB589945:NTB655360 OCX589945:OCX655360 OMT589945:OMT655360 OWP589945:OWP655360 PGL589945:PGL655360 PQH589945:PQH655360 QAD589945:QAD655360 QJZ589945:QJZ655360 QTV589945:QTV655360 RDR589945:RDR655360 RNN589945:RNN655360 RXJ589945:RXJ655360 SHF589945:SHF655360 SRB589945:SRB655360 TAX589945:TAX655360 TKT589945:TKT655360 TUP589945:TUP655360 UEL589945:UEL655360 UOH589945:UOH655360 UYD589945:UYD655360 VHZ589945:VHZ655360 VRV589945:VRV655360 WBR589945:WBR655360 WLN589945:WLN655360 WVJ589945:WVJ655360 B655481:B720896 IX655481:IX720896 ST655481:ST720896 ACP655481:ACP720896 AML655481:AML720896 AWH655481:AWH720896 BGD655481:BGD720896 BPZ655481:BPZ720896 BZV655481:BZV720896 CJR655481:CJR720896 CTN655481:CTN720896 DDJ655481:DDJ720896 DNF655481:DNF720896 DXB655481:DXB720896 EGX655481:EGX720896 EQT655481:EQT720896 FAP655481:FAP720896 FKL655481:FKL720896 FUH655481:FUH720896 GED655481:GED720896 GNZ655481:GNZ720896 GXV655481:GXV720896 HHR655481:HHR720896 HRN655481:HRN720896 IBJ655481:IBJ720896 ILF655481:ILF720896 IVB655481:IVB720896 JEX655481:JEX720896 JOT655481:JOT720896 JYP655481:JYP720896 KIL655481:KIL720896 KSH655481:KSH720896 LCD655481:LCD720896 LLZ655481:LLZ720896 LVV655481:LVV720896 MFR655481:MFR720896 MPN655481:MPN720896 MZJ655481:MZJ720896 NJF655481:NJF720896 NTB655481:NTB720896 OCX655481:OCX720896 OMT655481:OMT720896 OWP655481:OWP720896 PGL655481:PGL720896 PQH655481:PQH720896 QAD655481:QAD720896 QJZ655481:QJZ720896 QTV655481:QTV720896 RDR655481:RDR720896 RNN655481:RNN720896 RXJ655481:RXJ720896 SHF655481:SHF720896 SRB655481:SRB720896 TAX655481:TAX720896 TKT655481:TKT720896 TUP655481:TUP720896 UEL655481:UEL720896 UOH655481:UOH720896 UYD655481:UYD720896 VHZ655481:VHZ720896 VRV655481:VRV720896 WBR655481:WBR720896 WLN655481:WLN720896 WVJ655481:WVJ720896 B721017:B786432 IX721017:IX786432 ST721017:ST786432 ACP721017:ACP786432 AML721017:AML786432 AWH721017:AWH786432 BGD721017:BGD786432 BPZ721017:BPZ786432 BZV721017:BZV786432 CJR721017:CJR786432 CTN721017:CTN786432 DDJ721017:DDJ786432 DNF721017:DNF786432 DXB721017:DXB786432 EGX721017:EGX786432 EQT721017:EQT786432 FAP721017:FAP786432 FKL721017:FKL786432 FUH721017:FUH786432 GED721017:GED786432 GNZ721017:GNZ786432 GXV721017:GXV786432 HHR721017:HHR786432 HRN721017:HRN786432 IBJ721017:IBJ786432 ILF721017:ILF786432 IVB721017:IVB786432 JEX721017:JEX786432 JOT721017:JOT786432 JYP721017:JYP786432 KIL721017:KIL786432 KSH721017:KSH786432 LCD721017:LCD786432 LLZ721017:LLZ786432 LVV721017:LVV786432 MFR721017:MFR786432 MPN721017:MPN786432 MZJ721017:MZJ786432 NJF721017:NJF786432 NTB721017:NTB786432 OCX721017:OCX786432 OMT721017:OMT786432 OWP721017:OWP786432 PGL721017:PGL786432 PQH721017:PQH786432 QAD721017:QAD786432 QJZ721017:QJZ786432 QTV721017:QTV786432 RDR721017:RDR786432 RNN721017:RNN786432 RXJ721017:RXJ786432 SHF721017:SHF786432 SRB721017:SRB786432 TAX721017:TAX786432 TKT721017:TKT786432 TUP721017:TUP786432 UEL721017:UEL786432 UOH721017:UOH786432 UYD721017:UYD786432 VHZ721017:VHZ786432 VRV721017:VRV786432 WBR721017:WBR786432 WLN721017:WLN786432 WVJ721017:WVJ786432 B786553:B851968 IX786553:IX851968 ST786553:ST851968 ACP786553:ACP851968 AML786553:AML851968 AWH786553:AWH851968 BGD786553:BGD851968 BPZ786553:BPZ851968 BZV786553:BZV851968 CJR786553:CJR851968 CTN786553:CTN851968 DDJ786553:DDJ851968 DNF786553:DNF851968 DXB786553:DXB851968 EGX786553:EGX851968 EQT786553:EQT851968 FAP786553:FAP851968 FKL786553:FKL851968 FUH786553:FUH851968 GED786553:GED851968 GNZ786553:GNZ851968 GXV786553:GXV851968 HHR786553:HHR851968 HRN786553:HRN851968 IBJ786553:IBJ851968 ILF786553:ILF851968 IVB786553:IVB851968 JEX786553:JEX851968 JOT786553:JOT851968 JYP786553:JYP851968 KIL786553:KIL851968 KSH786553:KSH851968 LCD786553:LCD851968 LLZ786553:LLZ851968 LVV786553:LVV851968 MFR786553:MFR851968 MPN786553:MPN851968 MZJ786553:MZJ851968 NJF786553:NJF851968 NTB786553:NTB851968 OCX786553:OCX851968 OMT786553:OMT851968 OWP786553:OWP851968 PGL786553:PGL851968 PQH786553:PQH851968 QAD786553:QAD851968 QJZ786553:QJZ851968 QTV786553:QTV851968 RDR786553:RDR851968 RNN786553:RNN851968 RXJ786553:RXJ851968 SHF786553:SHF851968 SRB786553:SRB851968 TAX786553:TAX851968 TKT786553:TKT851968 TUP786553:TUP851968 UEL786553:UEL851968 UOH786553:UOH851968 UYD786553:UYD851968 VHZ786553:VHZ851968 VRV786553:VRV851968 WBR786553:WBR851968 WLN786553:WLN851968 WVJ786553:WVJ851968 B852089:B917504 IX852089:IX917504 ST852089:ST917504 ACP852089:ACP917504 AML852089:AML917504 AWH852089:AWH917504 BGD852089:BGD917504 BPZ852089:BPZ917504 BZV852089:BZV917504 CJR852089:CJR917504 CTN852089:CTN917504 DDJ852089:DDJ917504 DNF852089:DNF917504 DXB852089:DXB917504 EGX852089:EGX917504 EQT852089:EQT917504 FAP852089:FAP917504 FKL852089:FKL917504 FUH852089:FUH917504 GED852089:GED917504 GNZ852089:GNZ917504 GXV852089:GXV917504 HHR852089:HHR917504 HRN852089:HRN917504 IBJ852089:IBJ917504 ILF852089:ILF917504 IVB852089:IVB917504 JEX852089:JEX917504 JOT852089:JOT917504 JYP852089:JYP917504 KIL852089:KIL917504 KSH852089:KSH917504 LCD852089:LCD917504 LLZ852089:LLZ917504 LVV852089:LVV917504 MFR852089:MFR917504 MPN852089:MPN917504 MZJ852089:MZJ917504 NJF852089:NJF917504 NTB852089:NTB917504 OCX852089:OCX917504 OMT852089:OMT917504 OWP852089:OWP917504 PGL852089:PGL917504 PQH852089:PQH917504 QAD852089:QAD917504 QJZ852089:QJZ917504 QTV852089:QTV917504 RDR852089:RDR917504 RNN852089:RNN917504 RXJ852089:RXJ917504 SHF852089:SHF917504 SRB852089:SRB917504 TAX852089:TAX917504 TKT852089:TKT917504 TUP852089:TUP917504 UEL852089:UEL917504 UOH852089:UOH917504 UYD852089:UYD917504 VHZ852089:VHZ917504 VRV852089:VRV917504 WBR852089:WBR917504 WLN852089:WLN917504 WVJ852089:WVJ917504 B917625:B983040 IX917625:IX983040 ST917625:ST983040 ACP917625:ACP983040 AML917625:AML983040 AWH917625:AWH983040 BGD917625:BGD983040 BPZ917625:BPZ983040 BZV917625:BZV983040 CJR917625:CJR983040 CTN917625:CTN983040 DDJ917625:DDJ983040 DNF917625:DNF983040 DXB917625:DXB983040 EGX917625:EGX983040 EQT917625:EQT983040 FAP917625:FAP983040 FKL917625:FKL983040 FUH917625:FUH983040 GED917625:GED983040 GNZ917625:GNZ983040 GXV917625:GXV983040 HHR917625:HHR983040 HRN917625:HRN983040 IBJ917625:IBJ983040 ILF917625:ILF983040 IVB917625:IVB983040 JEX917625:JEX983040 JOT917625:JOT983040 JYP917625:JYP983040 KIL917625:KIL983040 KSH917625:KSH983040 LCD917625:LCD983040 LLZ917625:LLZ983040 LVV917625:LVV983040 MFR917625:MFR983040 MPN917625:MPN983040 MZJ917625:MZJ983040 NJF917625:NJF983040 NTB917625:NTB983040 OCX917625:OCX983040 OMT917625:OMT983040 OWP917625:OWP983040 PGL917625:PGL983040 PQH917625:PQH983040 QAD917625:QAD983040 QJZ917625:QJZ983040 QTV917625:QTV983040 RDR917625:RDR983040 RNN917625:RNN983040 RXJ917625:RXJ983040 SHF917625:SHF983040 SRB917625:SRB983040 TAX917625:TAX983040 TKT917625:TKT983040 TUP917625:TUP983040 UEL917625:UEL983040 UOH917625:UOH983040 UYD917625:UYD983040 VHZ917625:VHZ983040 VRV917625:VRV983040 WBR917625:WBR983040 WLN917625:WLN983040 WVJ917625:WVJ983040 B983161:B1048576 IX983161:IX1048576 ST983161:ST1048576 ACP983161:ACP1048576 AML983161:AML1048576 AWH983161:AWH1048576 BGD983161:BGD1048576 BPZ983161:BPZ1048576 BZV983161:BZV1048576 CJR983161:CJR1048576 CTN983161:CTN1048576 DDJ983161:DDJ1048576 DNF983161:DNF1048576 DXB983161:DXB1048576 EGX983161:EGX1048576 EQT983161:EQT1048576 FAP983161:FAP1048576 FKL983161:FKL1048576 FUH983161:FUH1048576 GED983161:GED1048576 GNZ983161:GNZ1048576 GXV983161:GXV1048576 HHR983161:HHR1048576 HRN983161:HRN1048576 IBJ983161:IBJ1048576 ILF983161:ILF1048576 IVB983161:IVB1048576 JEX983161:JEX1048576 JOT983161:JOT1048576 JYP983161:JYP1048576 KIL983161:KIL1048576 KSH983161:KSH1048576 LCD983161:LCD1048576 LLZ983161:LLZ1048576 LVV983161:LVV1048576 MFR983161:MFR1048576 MPN983161:MPN1048576 MZJ983161:MZJ1048576 NJF983161:NJF1048576 NTB983161:NTB1048576 OCX983161:OCX1048576 OMT983161:OMT1048576 OWP983161:OWP1048576 PGL983161:PGL1048576 PQH983161:PQH1048576 QAD983161:QAD1048576 QJZ983161:QJZ1048576 QTV983161:QTV1048576 RDR983161:RDR1048576 RNN983161:RNN1048576 RXJ983161:RXJ1048576 SHF983161:SHF1048576 SRB983161:SRB1048576 TAX983161:TAX1048576 TKT983161:TKT1048576 TUP983161:TUP1048576 UEL983161:UEL1048576 UOH983161:UOH1048576 UYD983161:UYD1048576 VHZ983161:VHZ1048576 VRV983161:VRV1048576 WBR983161:WBR1048576 WLN983161:WLN1048576 WVJ983161:WVJ1048576 BP119:IV65650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I48:I113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BQ115:IV118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BP1:IV114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J1:L113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B1:C45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AB115:AX118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C162:D65536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B95:B119 IX95:IX119 ST95:ST119 ACP95:ACP119 AML95:AML119 AWH95:AWH119 BGD95:BGD119 BPZ95:BPZ119 BZV95:BZV119 CJR95:CJR119 CTN95:CTN119 DDJ95:DDJ119 DNF95:DNF119 DXB95:DXB119 EGX95:EGX119 EQT95:EQT119 FAP95:FAP119 FKL95:FKL119 FUH95:FUH119 GED95:GED119 GNZ95:GNZ119 GXV95:GXV119 HHR95:HHR119 HRN95:HRN119 IBJ95:IBJ119 ILF95:ILF119 IVB95:IVB119 JEX95:JEX119 JOT95:JOT119 JYP95:JYP119 KIL95:KIL119 KSH95:KSH119 LCD95:LCD119 LLZ95:LLZ119 LVV95:LVV119 MFR95:MFR119 MPN95:MPN119 MZJ95:MZJ119 NJF95:NJF119 NTB95:NTB119 OCX95:OCX119 OMT95:OMT119 OWP95:OWP119 PGL95:PGL119 PQH95:PQH119 QAD95:QAD119 QJZ95:QJZ119 QTV95:QTV119 RDR95:RDR119 RNN95:RNN119 RXJ95:RXJ119 SHF95:SHF119 SRB95:SRB119 TAX95:TAX119 TKT95:TKT119 TUP95:TUP119 UEL95:UEL119 UOH95:UOH119 UYD95:UYD119 VHZ95:VHZ119 VRV95:VRV119 WBR95:WBR119 WLN95:WLN119 WVJ95:WVJ119 B65631:B65655 IX65631:IX65655 ST65631:ST65655 ACP65631:ACP65655 AML65631:AML65655 AWH65631:AWH65655 BGD65631:BGD65655 BPZ65631:BPZ65655 BZV65631:BZV65655 CJR65631:CJR65655 CTN65631:CTN65655 DDJ65631:DDJ65655 DNF65631:DNF65655 DXB65631:DXB65655 EGX65631:EGX65655 EQT65631:EQT65655 FAP65631:FAP65655 FKL65631:FKL65655 FUH65631:FUH65655 GED65631:GED65655 GNZ65631:GNZ65655 GXV65631:GXV65655 HHR65631:HHR65655 HRN65631:HRN65655 IBJ65631:IBJ65655 ILF65631:ILF65655 IVB65631:IVB65655 JEX65631:JEX65655 JOT65631:JOT65655 JYP65631:JYP65655 KIL65631:KIL65655 KSH65631:KSH65655 LCD65631:LCD65655 LLZ65631:LLZ65655 LVV65631:LVV65655 MFR65631:MFR65655 MPN65631:MPN65655 MZJ65631:MZJ65655 NJF65631:NJF65655 NTB65631:NTB65655 OCX65631:OCX65655 OMT65631:OMT65655 OWP65631:OWP65655 PGL65631:PGL65655 PQH65631:PQH65655 QAD65631:QAD65655 QJZ65631:QJZ65655 QTV65631:QTV65655 RDR65631:RDR65655 RNN65631:RNN65655 RXJ65631:RXJ65655 SHF65631:SHF65655 SRB65631:SRB65655 TAX65631:TAX65655 TKT65631:TKT65655 TUP65631:TUP65655 UEL65631:UEL65655 UOH65631:UOH65655 UYD65631:UYD65655 VHZ65631:VHZ65655 VRV65631:VRV65655 WBR65631:WBR65655 WLN65631:WLN65655 WVJ65631:WVJ65655 B131167:B131191 IX131167:IX131191 ST131167:ST131191 ACP131167:ACP131191 AML131167:AML131191 AWH131167:AWH131191 BGD131167:BGD131191 BPZ131167:BPZ131191 BZV131167:BZV131191 CJR131167:CJR131191 CTN131167:CTN131191 DDJ131167:DDJ131191 DNF131167:DNF131191 DXB131167:DXB131191 EGX131167:EGX131191 EQT131167:EQT131191 FAP131167:FAP131191 FKL131167:FKL131191 FUH131167:FUH131191 GED131167:GED131191 GNZ131167:GNZ131191 GXV131167:GXV131191 HHR131167:HHR131191 HRN131167:HRN131191 IBJ131167:IBJ131191 ILF131167:ILF131191 IVB131167:IVB131191 JEX131167:JEX131191 JOT131167:JOT131191 JYP131167:JYP131191 KIL131167:KIL131191 KSH131167:KSH131191 LCD131167:LCD131191 LLZ131167:LLZ131191 LVV131167:LVV131191 MFR131167:MFR131191 MPN131167:MPN131191 MZJ131167:MZJ131191 NJF131167:NJF131191 NTB131167:NTB131191 OCX131167:OCX131191 OMT131167:OMT131191 OWP131167:OWP131191 PGL131167:PGL131191 PQH131167:PQH131191 QAD131167:QAD131191 QJZ131167:QJZ131191 QTV131167:QTV131191 RDR131167:RDR131191 RNN131167:RNN131191 RXJ131167:RXJ131191 SHF131167:SHF131191 SRB131167:SRB131191 TAX131167:TAX131191 TKT131167:TKT131191 TUP131167:TUP131191 UEL131167:UEL131191 UOH131167:UOH131191 UYD131167:UYD131191 VHZ131167:VHZ131191 VRV131167:VRV131191 WBR131167:WBR131191 WLN131167:WLN131191 WVJ131167:WVJ131191 B196703:B196727 IX196703:IX196727 ST196703:ST196727 ACP196703:ACP196727 AML196703:AML196727 AWH196703:AWH196727 BGD196703:BGD196727 BPZ196703:BPZ196727 BZV196703:BZV196727 CJR196703:CJR196727 CTN196703:CTN196727 DDJ196703:DDJ196727 DNF196703:DNF196727 DXB196703:DXB196727 EGX196703:EGX196727 EQT196703:EQT196727 FAP196703:FAP196727 FKL196703:FKL196727 FUH196703:FUH196727 GED196703:GED196727 GNZ196703:GNZ196727 GXV196703:GXV196727 HHR196703:HHR196727 HRN196703:HRN196727 IBJ196703:IBJ196727 ILF196703:ILF196727 IVB196703:IVB196727 JEX196703:JEX196727 JOT196703:JOT196727 JYP196703:JYP196727 KIL196703:KIL196727 KSH196703:KSH196727 LCD196703:LCD196727 LLZ196703:LLZ196727 LVV196703:LVV196727 MFR196703:MFR196727 MPN196703:MPN196727 MZJ196703:MZJ196727 NJF196703:NJF196727 NTB196703:NTB196727 OCX196703:OCX196727 OMT196703:OMT196727 OWP196703:OWP196727 PGL196703:PGL196727 PQH196703:PQH196727 QAD196703:QAD196727 QJZ196703:QJZ196727 QTV196703:QTV196727 RDR196703:RDR196727 RNN196703:RNN196727 RXJ196703:RXJ196727 SHF196703:SHF196727 SRB196703:SRB196727 TAX196703:TAX196727 TKT196703:TKT196727 TUP196703:TUP196727 UEL196703:UEL196727 UOH196703:UOH196727 UYD196703:UYD196727 VHZ196703:VHZ196727 VRV196703:VRV196727 WBR196703:WBR196727 WLN196703:WLN196727 WVJ196703:WVJ196727 B262239:B262263 IX262239:IX262263 ST262239:ST262263 ACP262239:ACP262263 AML262239:AML262263 AWH262239:AWH262263 BGD262239:BGD262263 BPZ262239:BPZ262263 BZV262239:BZV262263 CJR262239:CJR262263 CTN262239:CTN262263 DDJ262239:DDJ262263 DNF262239:DNF262263 DXB262239:DXB262263 EGX262239:EGX262263 EQT262239:EQT262263 FAP262239:FAP262263 FKL262239:FKL262263 FUH262239:FUH262263 GED262239:GED262263 GNZ262239:GNZ262263 GXV262239:GXV262263 HHR262239:HHR262263 HRN262239:HRN262263 IBJ262239:IBJ262263 ILF262239:ILF262263 IVB262239:IVB262263 JEX262239:JEX262263 JOT262239:JOT262263 JYP262239:JYP262263 KIL262239:KIL262263 KSH262239:KSH262263 LCD262239:LCD262263 LLZ262239:LLZ262263 LVV262239:LVV262263 MFR262239:MFR262263 MPN262239:MPN262263 MZJ262239:MZJ262263 NJF262239:NJF262263 NTB262239:NTB262263 OCX262239:OCX262263 OMT262239:OMT262263 OWP262239:OWP262263 PGL262239:PGL262263 PQH262239:PQH262263 QAD262239:QAD262263 QJZ262239:QJZ262263 QTV262239:QTV262263 RDR262239:RDR262263 RNN262239:RNN262263 RXJ262239:RXJ262263 SHF262239:SHF262263 SRB262239:SRB262263 TAX262239:TAX262263 TKT262239:TKT262263 TUP262239:TUP262263 UEL262239:UEL262263 UOH262239:UOH262263 UYD262239:UYD262263 VHZ262239:VHZ262263 VRV262239:VRV262263 WBR262239:WBR262263 WLN262239:WLN262263 WVJ262239:WVJ262263 B327775:B327799 IX327775:IX327799 ST327775:ST327799 ACP327775:ACP327799 AML327775:AML327799 AWH327775:AWH327799 BGD327775:BGD327799 BPZ327775:BPZ327799 BZV327775:BZV327799 CJR327775:CJR327799 CTN327775:CTN327799 DDJ327775:DDJ327799 DNF327775:DNF327799 DXB327775:DXB327799 EGX327775:EGX327799 EQT327775:EQT327799 FAP327775:FAP327799 FKL327775:FKL327799 FUH327775:FUH327799 GED327775:GED327799 GNZ327775:GNZ327799 GXV327775:GXV327799 HHR327775:HHR327799 HRN327775:HRN327799 IBJ327775:IBJ327799 ILF327775:ILF327799 IVB327775:IVB327799 JEX327775:JEX327799 JOT327775:JOT327799 JYP327775:JYP327799 KIL327775:KIL327799 KSH327775:KSH327799 LCD327775:LCD327799 LLZ327775:LLZ327799 LVV327775:LVV327799 MFR327775:MFR327799 MPN327775:MPN327799 MZJ327775:MZJ327799 NJF327775:NJF327799 NTB327775:NTB327799 OCX327775:OCX327799 OMT327775:OMT327799 OWP327775:OWP327799 PGL327775:PGL327799 PQH327775:PQH327799 QAD327775:QAD327799 QJZ327775:QJZ327799 QTV327775:QTV327799 RDR327775:RDR327799 RNN327775:RNN327799 RXJ327775:RXJ327799 SHF327775:SHF327799 SRB327775:SRB327799 TAX327775:TAX327799 TKT327775:TKT327799 TUP327775:TUP327799 UEL327775:UEL327799 UOH327775:UOH327799 UYD327775:UYD327799 VHZ327775:VHZ327799 VRV327775:VRV327799 WBR327775:WBR327799 WLN327775:WLN327799 WVJ327775:WVJ327799 B393311:B393335 IX393311:IX393335 ST393311:ST393335 ACP393311:ACP393335 AML393311:AML393335 AWH393311:AWH393335 BGD393311:BGD393335 BPZ393311:BPZ393335 BZV393311:BZV393335 CJR393311:CJR393335 CTN393311:CTN393335 DDJ393311:DDJ393335 DNF393311:DNF393335 DXB393311:DXB393335 EGX393311:EGX393335 EQT393311:EQT393335 FAP393311:FAP393335 FKL393311:FKL393335 FUH393311:FUH393335 GED393311:GED393335 GNZ393311:GNZ393335 GXV393311:GXV393335 HHR393311:HHR393335 HRN393311:HRN393335 IBJ393311:IBJ393335 ILF393311:ILF393335 IVB393311:IVB393335 JEX393311:JEX393335 JOT393311:JOT393335 JYP393311:JYP393335 KIL393311:KIL393335 KSH393311:KSH393335 LCD393311:LCD393335 LLZ393311:LLZ393335 LVV393311:LVV393335 MFR393311:MFR393335 MPN393311:MPN393335 MZJ393311:MZJ393335 NJF393311:NJF393335 NTB393311:NTB393335 OCX393311:OCX393335 OMT393311:OMT393335 OWP393311:OWP393335 PGL393311:PGL393335 PQH393311:PQH393335 QAD393311:QAD393335 QJZ393311:QJZ393335 QTV393311:QTV393335 RDR393311:RDR393335 RNN393311:RNN393335 RXJ393311:RXJ393335 SHF393311:SHF393335 SRB393311:SRB393335 TAX393311:TAX393335 TKT393311:TKT393335 TUP393311:TUP393335 UEL393311:UEL393335 UOH393311:UOH393335 UYD393311:UYD393335 VHZ393311:VHZ393335 VRV393311:VRV393335 WBR393311:WBR393335 WLN393311:WLN393335 WVJ393311:WVJ393335 B458847:B458871 IX458847:IX458871 ST458847:ST458871 ACP458847:ACP458871 AML458847:AML458871 AWH458847:AWH458871 BGD458847:BGD458871 BPZ458847:BPZ458871 BZV458847:BZV458871 CJR458847:CJR458871 CTN458847:CTN458871 DDJ458847:DDJ458871 DNF458847:DNF458871 DXB458847:DXB458871 EGX458847:EGX458871 EQT458847:EQT458871 FAP458847:FAP458871 FKL458847:FKL458871 FUH458847:FUH458871 GED458847:GED458871 GNZ458847:GNZ458871 GXV458847:GXV458871 HHR458847:HHR458871 HRN458847:HRN458871 IBJ458847:IBJ458871 ILF458847:ILF458871 IVB458847:IVB458871 JEX458847:JEX458871 JOT458847:JOT458871 JYP458847:JYP458871 KIL458847:KIL458871 KSH458847:KSH458871 LCD458847:LCD458871 LLZ458847:LLZ458871 LVV458847:LVV458871 MFR458847:MFR458871 MPN458847:MPN458871 MZJ458847:MZJ458871 NJF458847:NJF458871 NTB458847:NTB458871 OCX458847:OCX458871 OMT458847:OMT458871 OWP458847:OWP458871 PGL458847:PGL458871 PQH458847:PQH458871 QAD458847:QAD458871 QJZ458847:QJZ458871 QTV458847:QTV458871 RDR458847:RDR458871 RNN458847:RNN458871 RXJ458847:RXJ458871 SHF458847:SHF458871 SRB458847:SRB458871 TAX458847:TAX458871 TKT458847:TKT458871 TUP458847:TUP458871 UEL458847:UEL458871 UOH458847:UOH458871 UYD458847:UYD458871 VHZ458847:VHZ458871 VRV458847:VRV458871 WBR458847:WBR458871 WLN458847:WLN458871 WVJ458847:WVJ458871 B524383:B524407 IX524383:IX524407 ST524383:ST524407 ACP524383:ACP524407 AML524383:AML524407 AWH524383:AWH524407 BGD524383:BGD524407 BPZ524383:BPZ524407 BZV524383:BZV524407 CJR524383:CJR524407 CTN524383:CTN524407 DDJ524383:DDJ524407 DNF524383:DNF524407 DXB524383:DXB524407 EGX524383:EGX524407 EQT524383:EQT524407 FAP524383:FAP524407 FKL524383:FKL524407 FUH524383:FUH524407 GED524383:GED524407 GNZ524383:GNZ524407 GXV524383:GXV524407 HHR524383:HHR524407 HRN524383:HRN524407 IBJ524383:IBJ524407 ILF524383:ILF524407 IVB524383:IVB524407 JEX524383:JEX524407 JOT524383:JOT524407 JYP524383:JYP524407 KIL524383:KIL524407 KSH524383:KSH524407 LCD524383:LCD524407 LLZ524383:LLZ524407 LVV524383:LVV524407 MFR524383:MFR524407 MPN524383:MPN524407 MZJ524383:MZJ524407 NJF524383:NJF524407 NTB524383:NTB524407 OCX524383:OCX524407 OMT524383:OMT524407 OWP524383:OWP524407 PGL524383:PGL524407 PQH524383:PQH524407 QAD524383:QAD524407 QJZ524383:QJZ524407 QTV524383:QTV524407 RDR524383:RDR524407 RNN524383:RNN524407 RXJ524383:RXJ524407 SHF524383:SHF524407 SRB524383:SRB524407 TAX524383:TAX524407 TKT524383:TKT524407 TUP524383:TUP524407 UEL524383:UEL524407 UOH524383:UOH524407 UYD524383:UYD524407 VHZ524383:VHZ524407 VRV524383:VRV524407 WBR524383:WBR524407 WLN524383:WLN524407 WVJ524383:WVJ524407 B589919:B589943 IX589919:IX589943 ST589919:ST589943 ACP589919:ACP589943 AML589919:AML589943 AWH589919:AWH589943 BGD589919:BGD589943 BPZ589919:BPZ589943 BZV589919:BZV589943 CJR589919:CJR589943 CTN589919:CTN589943 DDJ589919:DDJ589943 DNF589919:DNF589943 DXB589919:DXB589943 EGX589919:EGX589943 EQT589919:EQT589943 FAP589919:FAP589943 FKL589919:FKL589943 FUH589919:FUH589943 GED589919:GED589943 GNZ589919:GNZ589943 GXV589919:GXV589943 HHR589919:HHR589943 HRN589919:HRN589943 IBJ589919:IBJ589943 ILF589919:ILF589943 IVB589919:IVB589943 JEX589919:JEX589943 JOT589919:JOT589943 JYP589919:JYP589943 KIL589919:KIL589943 KSH589919:KSH589943 LCD589919:LCD589943 LLZ589919:LLZ589943 LVV589919:LVV589943 MFR589919:MFR589943 MPN589919:MPN589943 MZJ589919:MZJ589943 NJF589919:NJF589943 NTB589919:NTB589943 OCX589919:OCX589943 OMT589919:OMT589943 OWP589919:OWP589943 PGL589919:PGL589943 PQH589919:PQH589943 QAD589919:QAD589943 QJZ589919:QJZ589943 QTV589919:QTV589943 RDR589919:RDR589943 RNN589919:RNN589943 RXJ589919:RXJ589943 SHF589919:SHF589943 SRB589919:SRB589943 TAX589919:TAX589943 TKT589919:TKT589943 TUP589919:TUP589943 UEL589919:UEL589943 UOH589919:UOH589943 UYD589919:UYD589943 VHZ589919:VHZ589943 VRV589919:VRV589943 WBR589919:WBR589943 WLN589919:WLN589943 WVJ589919:WVJ589943 B655455:B655479 IX655455:IX655479 ST655455:ST655479 ACP655455:ACP655479 AML655455:AML655479 AWH655455:AWH655479 BGD655455:BGD655479 BPZ655455:BPZ655479 BZV655455:BZV655479 CJR655455:CJR655479 CTN655455:CTN655479 DDJ655455:DDJ655479 DNF655455:DNF655479 DXB655455:DXB655479 EGX655455:EGX655479 EQT655455:EQT655479 FAP655455:FAP655479 FKL655455:FKL655479 FUH655455:FUH655479 GED655455:GED655479 GNZ655455:GNZ655479 GXV655455:GXV655479 HHR655455:HHR655479 HRN655455:HRN655479 IBJ655455:IBJ655479 ILF655455:ILF655479 IVB655455:IVB655479 JEX655455:JEX655479 JOT655455:JOT655479 JYP655455:JYP655479 KIL655455:KIL655479 KSH655455:KSH655479 LCD655455:LCD655479 LLZ655455:LLZ655479 LVV655455:LVV655479 MFR655455:MFR655479 MPN655455:MPN655479 MZJ655455:MZJ655479 NJF655455:NJF655479 NTB655455:NTB655479 OCX655455:OCX655479 OMT655455:OMT655479 OWP655455:OWP655479 PGL655455:PGL655479 PQH655455:PQH655479 QAD655455:QAD655479 QJZ655455:QJZ655479 QTV655455:QTV655479 RDR655455:RDR655479 RNN655455:RNN655479 RXJ655455:RXJ655479 SHF655455:SHF655479 SRB655455:SRB655479 TAX655455:TAX655479 TKT655455:TKT655479 TUP655455:TUP655479 UEL655455:UEL655479 UOH655455:UOH655479 UYD655455:UYD655479 VHZ655455:VHZ655479 VRV655455:VRV655479 WBR655455:WBR655479 WLN655455:WLN655479 WVJ655455:WVJ655479 B720991:B721015 IX720991:IX721015 ST720991:ST721015 ACP720991:ACP721015 AML720991:AML721015 AWH720991:AWH721015 BGD720991:BGD721015 BPZ720991:BPZ721015 BZV720991:BZV721015 CJR720991:CJR721015 CTN720991:CTN721015 DDJ720991:DDJ721015 DNF720991:DNF721015 DXB720991:DXB721015 EGX720991:EGX721015 EQT720991:EQT721015 FAP720991:FAP721015 FKL720991:FKL721015 FUH720991:FUH721015 GED720991:GED721015 GNZ720991:GNZ721015 GXV720991:GXV721015 HHR720991:HHR721015 HRN720991:HRN721015 IBJ720991:IBJ721015 ILF720991:ILF721015 IVB720991:IVB721015 JEX720991:JEX721015 JOT720991:JOT721015 JYP720991:JYP721015 KIL720991:KIL721015 KSH720991:KSH721015 LCD720991:LCD721015 LLZ720991:LLZ721015 LVV720991:LVV721015 MFR720991:MFR721015 MPN720991:MPN721015 MZJ720991:MZJ721015 NJF720991:NJF721015 NTB720991:NTB721015 OCX720991:OCX721015 OMT720991:OMT721015 OWP720991:OWP721015 PGL720991:PGL721015 PQH720991:PQH721015 QAD720991:QAD721015 QJZ720991:QJZ721015 QTV720991:QTV721015 RDR720991:RDR721015 RNN720991:RNN721015 RXJ720991:RXJ721015 SHF720991:SHF721015 SRB720991:SRB721015 TAX720991:TAX721015 TKT720991:TKT721015 TUP720991:TUP721015 UEL720991:UEL721015 UOH720991:UOH721015 UYD720991:UYD721015 VHZ720991:VHZ721015 VRV720991:VRV721015 WBR720991:WBR721015 WLN720991:WLN721015 WVJ720991:WVJ721015 B786527:B786551 IX786527:IX786551 ST786527:ST786551 ACP786527:ACP786551 AML786527:AML786551 AWH786527:AWH786551 BGD786527:BGD786551 BPZ786527:BPZ786551 BZV786527:BZV786551 CJR786527:CJR786551 CTN786527:CTN786551 DDJ786527:DDJ786551 DNF786527:DNF786551 DXB786527:DXB786551 EGX786527:EGX786551 EQT786527:EQT786551 FAP786527:FAP786551 FKL786527:FKL786551 FUH786527:FUH786551 GED786527:GED786551 GNZ786527:GNZ786551 GXV786527:GXV786551 HHR786527:HHR786551 HRN786527:HRN786551 IBJ786527:IBJ786551 ILF786527:ILF786551 IVB786527:IVB786551 JEX786527:JEX786551 JOT786527:JOT786551 JYP786527:JYP786551 KIL786527:KIL786551 KSH786527:KSH786551 LCD786527:LCD786551 LLZ786527:LLZ786551 LVV786527:LVV786551 MFR786527:MFR786551 MPN786527:MPN786551 MZJ786527:MZJ786551 NJF786527:NJF786551 NTB786527:NTB786551 OCX786527:OCX786551 OMT786527:OMT786551 OWP786527:OWP786551 PGL786527:PGL786551 PQH786527:PQH786551 QAD786527:QAD786551 QJZ786527:QJZ786551 QTV786527:QTV786551 RDR786527:RDR786551 RNN786527:RNN786551 RXJ786527:RXJ786551 SHF786527:SHF786551 SRB786527:SRB786551 TAX786527:TAX786551 TKT786527:TKT786551 TUP786527:TUP786551 UEL786527:UEL786551 UOH786527:UOH786551 UYD786527:UYD786551 VHZ786527:VHZ786551 VRV786527:VRV786551 WBR786527:WBR786551 WLN786527:WLN786551 WVJ786527:WVJ786551 B852063:B852087 IX852063:IX852087 ST852063:ST852087 ACP852063:ACP852087 AML852063:AML852087 AWH852063:AWH852087 BGD852063:BGD852087 BPZ852063:BPZ852087 BZV852063:BZV852087 CJR852063:CJR852087 CTN852063:CTN852087 DDJ852063:DDJ852087 DNF852063:DNF852087 DXB852063:DXB852087 EGX852063:EGX852087 EQT852063:EQT852087 FAP852063:FAP852087 FKL852063:FKL852087 FUH852063:FUH852087 GED852063:GED852087 GNZ852063:GNZ852087 GXV852063:GXV852087 HHR852063:HHR852087 HRN852063:HRN852087 IBJ852063:IBJ852087 ILF852063:ILF852087 IVB852063:IVB852087 JEX852063:JEX852087 JOT852063:JOT852087 JYP852063:JYP852087 KIL852063:KIL852087 KSH852063:KSH852087 LCD852063:LCD852087 LLZ852063:LLZ852087 LVV852063:LVV852087 MFR852063:MFR852087 MPN852063:MPN852087 MZJ852063:MZJ852087 NJF852063:NJF852087 NTB852063:NTB852087 OCX852063:OCX852087 OMT852063:OMT852087 OWP852063:OWP852087 PGL852063:PGL852087 PQH852063:PQH852087 QAD852063:QAD852087 QJZ852063:QJZ852087 QTV852063:QTV852087 RDR852063:RDR852087 RNN852063:RNN852087 RXJ852063:RXJ852087 SHF852063:SHF852087 SRB852063:SRB852087 TAX852063:TAX852087 TKT852063:TKT852087 TUP852063:TUP852087 UEL852063:UEL852087 UOH852063:UOH852087 UYD852063:UYD852087 VHZ852063:VHZ852087 VRV852063:VRV852087 WBR852063:WBR852087 WLN852063:WLN852087 WVJ852063:WVJ852087 B917599:B917623 IX917599:IX917623 ST917599:ST917623 ACP917599:ACP917623 AML917599:AML917623 AWH917599:AWH917623 BGD917599:BGD917623 BPZ917599:BPZ917623 BZV917599:BZV917623 CJR917599:CJR917623 CTN917599:CTN917623 DDJ917599:DDJ917623 DNF917599:DNF917623 DXB917599:DXB917623 EGX917599:EGX917623 EQT917599:EQT917623 FAP917599:FAP917623 FKL917599:FKL917623 FUH917599:FUH917623 GED917599:GED917623 GNZ917599:GNZ917623 GXV917599:GXV917623 HHR917599:HHR917623 HRN917599:HRN917623 IBJ917599:IBJ917623 ILF917599:ILF917623 IVB917599:IVB917623 JEX917599:JEX917623 JOT917599:JOT917623 JYP917599:JYP917623 KIL917599:KIL917623 KSH917599:KSH917623 LCD917599:LCD917623 LLZ917599:LLZ917623 LVV917599:LVV917623 MFR917599:MFR917623 MPN917599:MPN917623 MZJ917599:MZJ917623 NJF917599:NJF917623 NTB917599:NTB917623 OCX917599:OCX917623 OMT917599:OMT917623 OWP917599:OWP917623 PGL917599:PGL917623 PQH917599:PQH917623 QAD917599:QAD917623 QJZ917599:QJZ917623 QTV917599:QTV917623 RDR917599:RDR917623 RNN917599:RNN917623 RXJ917599:RXJ917623 SHF917599:SHF917623 SRB917599:SRB917623 TAX917599:TAX917623 TKT917599:TKT917623 TUP917599:TUP917623 UEL917599:UEL917623 UOH917599:UOH917623 UYD917599:UYD917623 VHZ917599:VHZ917623 VRV917599:VRV917623 WBR917599:WBR917623 WLN917599:WLN917623 WVJ917599:WVJ917623 B983135:B983159 IX983135:IX983159 ST983135:ST983159 ACP983135:ACP983159 AML983135:AML983159 AWH983135:AWH983159 BGD983135:BGD983159 BPZ983135:BPZ983159 BZV983135:BZV983159 CJR983135:CJR983159 CTN983135:CTN983159 DDJ983135:DDJ983159 DNF983135:DNF983159 DXB983135:DXB983159 EGX983135:EGX983159 EQT983135:EQT983159 FAP983135:FAP983159 FKL983135:FKL983159 FUH983135:FUH983159 GED983135:GED983159 GNZ983135:GNZ983159 GXV983135:GXV983159 HHR983135:HHR983159 HRN983135:HRN983159 IBJ983135:IBJ983159 ILF983135:ILF983159 IVB983135:IVB983159 JEX983135:JEX983159 JOT983135:JOT983159 JYP983135:JYP983159 KIL983135:KIL983159 KSH983135:KSH983159 LCD983135:LCD983159 LLZ983135:LLZ983159 LVV983135:LVV983159 MFR983135:MFR983159 MPN983135:MPN983159 MZJ983135:MZJ983159 NJF983135:NJF983159 NTB983135:NTB983159 OCX983135:OCX983159 OMT983135:OMT983159 OWP983135:OWP983159 PGL983135:PGL983159 PQH983135:PQH983159 QAD983135:QAD983159 QJZ983135:QJZ983159 QTV983135:QTV983159 RDR983135:RDR983159 RNN983135:RNN983159 RXJ983135:RXJ983159 SHF983135:SHF983159 SRB983135:SRB983159 TAX983135:TAX983159 TKT983135:TKT983159 TUP983135:TUP983159 UEL983135:UEL983159 UOH983135:UOH983159 UYD983135:UYD983159 VHZ983135:VHZ983159 VRV983135:VRV983159 WBR983135:WBR983159 WLN983135:WLN983159 WVJ983135:WVJ983159 I138:I165 JE138:JE165 TA138:TA165 ACW138:ACW165 AMS138:AMS165 AWO138:AWO165 BGK138:BGK165 BQG138:BQG165 CAC138:CAC165 CJY138:CJY165 CTU138:CTU165 DDQ138:DDQ165 DNM138:DNM165 DXI138:DXI165 EHE138:EHE165 ERA138:ERA165 FAW138:FAW165 FKS138:FKS165 FUO138:FUO165 GEK138:GEK165 GOG138:GOG165 GYC138:GYC165 HHY138:HHY165 HRU138:HRU165 IBQ138:IBQ165 ILM138:ILM165 IVI138:IVI165 JFE138:JFE165 JPA138:JPA165 JYW138:JYW165 KIS138:KIS165 KSO138:KSO165 LCK138:LCK165 LMG138:LMG165 LWC138:LWC165 MFY138:MFY165 MPU138:MPU165 MZQ138:MZQ165 NJM138:NJM165 NTI138:NTI165 ODE138:ODE165 ONA138:ONA165 OWW138:OWW165 PGS138:PGS165 PQO138:PQO165 QAK138:QAK165 QKG138:QKG165 QUC138:QUC165 RDY138:RDY165 RNU138:RNU165 RXQ138:RXQ165 SHM138:SHM165 SRI138:SRI165 TBE138:TBE165 TLA138:TLA165 TUW138:TUW165 UES138:UES165 UOO138:UOO165 UYK138:UYK165 VIG138:VIG165 VSC138:VSC165 WBY138:WBY165 WLU138:WLU165 WVQ138:WVQ165 I65674:I65701 JE65674:JE65701 TA65674:TA65701 ACW65674:ACW65701 AMS65674:AMS65701 AWO65674:AWO65701 BGK65674:BGK65701 BQG65674:BQG65701 CAC65674:CAC65701 CJY65674:CJY65701 CTU65674:CTU65701 DDQ65674:DDQ65701 DNM65674:DNM65701 DXI65674:DXI65701 EHE65674:EHE65701 ERA65674:ERA65701 FAW65674:FAW65701 FKS65674:FKS65701 FUO65674:FUO65701 GEK65674:GEK65701 GOG65674:GOG65701 GYC65674:GYC65701 HHY65674:HHY65701 HRU65674:HRU65701 IBQ65674:IBQ65701 ILM65674:ILM65701 IVI65674:IVI65701 JFE65674:JFE65701 JPA65674:JPA65701 JYW65674:JYW65701 KIS65674:KIS65701 KSO65674:KSO65701 LCK65674:LCK65701 LMG65674:LMG65701 LWC65674:LWC65701 MFY65674:MFY65701 MPU65674:MPU65701 MZQ65674:MZQ65701 NJM65674:NJM65701 NTI65674:NTI65701 ODE65674:ODE65701 ONA65674:ONA65701 OWW65674:OWW65701 PGS65674:PGS65701 PQO65674:PQO65701 QAK65674:QAK65701 QKG65674:QKG65701 QUC65674:QUC65701 RDY65674:RDY65701 RNU65674:RNU65701 RXQ65674:RXQ65701 SHM65674:SHM65701 SRI65674:SRI65701 TBE65674:TBE65701 TLA65674:TLA65701 TUW65674:TUW65701 UES65674:UES65701 UOO65674:UOO65701 UYK65674:UYK65701 VIG65674:VIG65701 VSC65674:VSC65701 WBY65674:WBY65701 WLU65674:WLU65701 WVQ65674:WVQ65701 I131210:I131237 JE131210:JE131237 TA131210:TA131237 ACW131210:ACW131237 AMS131210:AMS131237 AWO131210:AWO131237 BGK131210:BGK131237 BQG131210:BQG131237 CAC131210:CAC131237 CJY131210:CJY131237 CTU131210:CTU131237 DDQ131210:DDQ131237 DNM131210:DNM131237 DXI131210:DXI131237 EHE131210:EHE131237 ERA131210:ERA131237 FAW131210:FAW131237 FKS131210:FKS131237 FUO131210:FUO131237 GEK131210:GEK131237 GOG131210:GOG131237 GYC131210:GYC131237 HHY131210:HHY131237 HRU131210:HRU131237 IBQ131210:IBQ131237 ILM131210:ILM131237 IVI131210:IVI131237 JFE131210:JFE131237 JPA131210:JPA131237 JYW131210:JYW131237 KIS131210:KIS131237 KSO131210:KSO131237 LCK131210:LCK131237 LMG131210:LMG131237 LWC131210:LWC131237 MFY131210:MFY131237 MPU131210:MPU131237 MZQ131210:MZQ131237 NJM131210:NJM131237 NTI131210:NTI131237 ODE131210:ODE131237 ONA131210:ONA131237 OWW131210:OWW131237 PGS131210:PGS131237 PQO131210:PQO131237 QAK131210:QAK131237 QKG131210:QKG131237 QUC131210:QUC131237 RDY131210:RDY131237 RNU131210:RNU131237 RXQ131210:RXQ131237 SHM131210:SHM131237 SRI131210:SRI131237 TBE131210:TBE131237 TLA131210:TLA131237 TUW131210:TUW131237 UES131210:UES131237 UOO131210:UOO131237 UYK131210:UYK131237 VIG131210:VIG131237 VSC131210:VSC131237 WBY131210:WBY131237 WLU131210:WLU131237 WVQ131210:WVQ131237 I196746:I196773 JE196746:JE196773 TA196746:TA196773 ACW196746:ACW196773 AMS196746:AMS196773 AWO196746:AWO196773 BGK196746:BGK196773 BQG196746:BQG196773 CAC196746:CAC196773 CJY196746:CJY196773 CTU196746:CTU196773 DDQ196746:DDQ196773 DNM196746:DNM196773 DXI196746:DXI196773 EHE196746:EHE196773 ERA196746:ERA196773 FAW196746:FAW196773 FKS196746:FKS196773 FUO196746:FUO196773 GEK196746:GEK196773 GOG196746:GOG196773 GYC196746:GYC196773 HHY196746:HHY196773 HRU196746:HRU196773 IBQ196746:IBQ196773 ILM196746:ILM196773 IVI196746:IVI196773 JFE196746:JFE196773 JPA196746:JPA196773 JYW196746:JYW196773 KIS196746:KIS196773 KSO196746:KSO196773 LCK196746:LCK196773 LMG196746:LMG196773 LWC196746:LWC196773 MFY196746:MFY196773 MPU196746:MPU196773 MZQ196746:MZQ196773 NJM196746:NJM196773 NTI196746:NTI196773 ODE196746:ODE196773 ONA196746:ONA196773 OWW196746:OWW196773 PGS196746:PGS196773 PQO196746:PQO196773 QAK196746:QAK196773 QKG196746:QKG196773 QUC196746:QUC196773 RDY196746:RDY196773 RNU196746:RNU196773 RXQ196746:RXQ196773 SHM196746:SHM196773 SRI196746:SRI196773 TBE196746:TBE196773 TLA196746:TLA196773 TUW196746:TUW196773 UES196746:UES196773 UOO196746:UOO196773 UYK196746:UYK196773 VIG196746:VIG196773 VSC196746:VSC196773 WBY196746:WBY196773 WLU196746:WLU196773 WVQ196746:WVQ196773 I262282:I262309 JE262282:JE262309 TA262282:TA262309 ACW262282:ACW262309 AMS262282:AMS262309 AWO262282:AWO262309 BGK262282:BGK262309 BQG262282:BQG262309 CAC262282:CAC262309 CJY262282:CJY262309 CTU262282:CTU262309 DDQ262282:DDQ262309 DNM262282:DNM262309 DXI262282:DXI262309 EHE262282:EHE262309 ERA262282:ERA262309 FAW262282:FAW262309 FKS262282:FKS262309 FUO262282:FUO262309 GEK262282:GEK262309 GOG262282:GOG262309 GYC262282:GYC262309 HHY262282:HHY262309 HRU262282:HRU262309 IBQ262282:IBQ262309 ILM262282:ILM262309 IVI262282:IVI262309 JFE262282:JFE262309 JPA262282:JPA262309 JYW262282:JYW262309 KIS262282:KIS262309 KSO262282:KSO262309 LCK262282:LCK262309 LMG262282:LMG262309 LWC262282:LWC262309 MFY262282:MFY262309 MPU262282:MPU262309 MZQ262282:MZQ262309 NJM262282:NJM262309 NTI262282:NTI262309 ODE262282:ODE262309 ONA262282:ONA262309 OWW262282:OWW262309 PGS262282:PGS262309 PQO262282:PQO262309 QAK262282:QAK262309 QKG262282:QKG262309 QUC262282:QUC262309 RDY262282:RDY262309 RNU262282:RNU262309 RXQ262282:RXQ262309 SHM262282:SHM262309 SRI262282:SRI262309 TBE262282:TBE262309 TLA262282:TLA262309 TUW262282:TUW262309 UES262282:UES262309 UOO262282:UOO262309 UYK262282:UYK262309 VIG262282:VIG262309 VSC262282:VSC262309 WBY262282:WBY262309 WLU262282:WLU262309 WVQ262282:WVQ262309 I327818:I327845 JE327818:JE327845 TA327818:TA327845 ACW327818:ACW327845 AMS327818:AMS327845 AWO327818:AWO327845 BGK327818:BGK327845 BQG327818:BQG327845 CAC327818:CAC327845 CJY327818:CJY327845 CTU327818:CTU327845 DDQ327818:DDQ327845 DNM327818:DNM327845 DXI327818:DXI327845 EHE327818:EHE327845 ERA327818:ERA327845 FAW327818:FAW327845 FKS327818:FKS327845 FUO327818:FUO327845 GEK327818:GEK327845 GOG327818:GOG327845 GYC327818:GYC327845 HHY327818:HHY327845 HRU327818:HRU327845 IBQ327818:IBQ327845 ILM327818:ILM327845 IVI327818:IVI327845 JFE327818:JFE327845 JPA327818:JPA327845 JYW327818:JYW327845 KIS327818:KIS327845 KSO327818:KSO327845 LCK327818:LCK327845 LMG327818:LMG327845 LWC327818:LWC327845 MFY327818:MFY327845 MPU327818:MPU327845 MZQ327818:MZQ327845 NJM327818:NJM327845 NTI327818:NTI327845 ODE327818:ODE327845 ONA327818:ONA327845 OWW327818:OWW327845 PGS327818:PGS327845 PQO327818:PQO327845 QAK327818:QAK327845 QKG327818:QKG327845 QUC327818:QUC327845 RDY327818:RDY327845 RNU327818:RNU327845 RXQ327818:RXQ327845 SHM327818:SHM327845 SRI327818:SRI327845 TBE327818:TBE327845 TLA327818:TLA327845 TUW327818:TUW327845 UES327818:UES327845 UOO327818:UOO327845 UYK327818:UYK327845 VIG327818:VIG327845 VSC327818:VSC327845 WBY327818:WBY327845 WLU327818:WLU327845 WVQ327818:WVQ327845 I393354:I393381 JE393354:JE393381 TA393354:TA393381 ACW393354:ACW393381 AMS393354:AMS393381 AWO393354:AWO393381 BGK393354:BGK393381 BQG393354:BQG393381 CAC393354:CAC393381 CJY393354:CJY393381 CTU393354:CTU393381 DDQ393354:DDQ393381 DNM393354:DNM393381 DXI393354:DXI393381 EHE393354:EHE393381 ERA393354:ERA393381 FAW393354:FAW393381 FKS393354:FKS393381 FUO393354:FUO393381 GEK393354:GEK393381 GOG393354:GOG393381 GYC393354:GYC393381 HHY393354:HHY393381 HRU393354:HRU393381 IBQ393354:IBQ393381 ILM393354:ILM393381 IVI393354:IVI393381 JFE393354:JFE393381 JPA393354:JPA393381 JYW393354:JYW393381 KIS393354:KIS393381 KSO393354:KSO393381 LCK393354:LCK393381 LMG393354:LMG393381 LWC393354:LWC393381 MFY393354:MFY393381 MPU393354:MPU393381 MZQ393354:MZQ393381 NJM393354:NJM393381 NTI393354:NTI393381 ODE393354:ODE393381 ONA393354:ONA393381 OWW393354:OWW393381 PGS393354:PGS393381 PQO393354:PQO393381 QAK393354:QAK393381 QKG393354:QKG393381 QUC393354:QUC393381 RDY393354:RDY393381 RNU393354:RNU393381 RXQ393354:RXQ393381 SHM393354:SHM393381 SRI393354:SRI393381 TBE393354:TBE393381 TLA393354:TLA393381 TUW393354:TUW393381 UES393354:UES393381 UOO393354:UOO393381 UYK393354:UYK393381 VIG393354:VIG393381 VSC393354:VSC393381 WBY393354:WBY393381 WLU393354:WLU393381 WVQ393354:WVQ393381 I458890:I458917 JE458890:JE458917 TA458890:TA458917 ACW458890:ACW458917 AMS458890:AMS458917 AWO458890:AWO458917 BGK458890:BGK458917 BQG458890:BQG458917 CAC458890:CAC458917 CJY458890:CJY458917 CTU458890:CTU458917 DDQ458890:DDQ458917 DNM458890:DNM458917 DXI458890:DXI458917 EHE458890:EHE458917 ERA458890:ERA458917 FAW458890:FAW458917 FKS458890:FKS458917 FUO458890:FUO458917 GEK458890:GEK458917 GOG458890:GOG458917 GYC458890:GYC458917 HHY458890:HHY458917 HRU458890:HRU458917 IBQ458890:IBQ458917 ILM458890:ILM458917 IVI458890:IVI458917 JFE458890:JFE458917 JPA458890:JPA458917 JYW458890:JYW458917 KIS458890:KIS458917 KSO458890:KSO458917 LCK458890:LCK458917 LMG458890:LMG458917 LWC458890:LWC458917 MFY458890:MFY458917 MPU458890:MPU458917 MZQ458890:MZQ458917 NJM458890:NJM458917 NTI458890:NTI458917 ODE458890:ODE458917 ONA458890:ONA458917 OWW458890:OWW458917 PGS458890:PGS458917 PQO458890:PQO458917 QAK458890:QAK458917 QKG458890:QKG458917 QUC458890:QUC458917 RDY458890:RDY458917 RNU458890:RNU458917 RXQ458890:RXQ458917 SHM458890:SHM458917 SRI458890:SRI458917 TBE458890:TBE458917 TLA458890:TLA458917 TUW458890:TUW458917 UES458890:UES458917 UOO458890:UOO458917 UYK458890:UYK458917 VIG458890:VIG458917 VSC458890:VSC458917 WBY458890:WBY458917 WLU458890:WLU458917 WVQ458890:WVQ458917 I524426:I524453 JE524426:JE524453 TA524426:TA524453 ACW524426:ACW524453 AMS524426:AMS524453 AWO524426:AWO524453 BGK524426:BGK524453 BQG524426:BQG524453 CAC524426:CAC524453 CJY524426:CJY524453 CTU524426:CTU524453 DDQ524426:DDQ524453 DNM524426:DNM524453 DXI524426:DXI524453 EHE524426:EHE524453 ERA524426:ERA524453 FAW524426:FAW524453 FKS524426:FKS524453 FUO524426:FUO524453 GEK524426:GEK524453 GOG524426:GOG524453 GYC524426:GYC524453 HHY524426:HHY524453 HRU524426:HRU524453 IBQ524426:IBQ524453 ILM524426:ILM524453 IVI524426:IVI524453 JFE524426:JFE524453 JPA524426:JPA524453 JYW524426:JYW524453 KIS524426:KIS524453 KSO524426:KSO524453 LCK524426:LCK524453 LMG524426:LMG524453 LWC524426:LWC524453 MFY524426:MFY524453 MPU524426:MPU524453 MZQ524426:MZQ524453 NJM524426:NJM524453 NTI524426:NTI524453 ODE524426:ODE524453 ONA524426:ONA524453 OWW524426:OWW524453 PGS524426:PGS524453 PQO524426:PQO524453 QAK524426:QAK524453 QKG524426:QKG524453 QUC524426:QUC524453 RDY524426:RDY524453 RNU524426:RNU524453 RXQ524426:RXQ524453 SHM524426:SHM524453 SRI524426:SRI524453 TBE524426:TBE524453 TLA524426:TLA524453 TUW524426:TUW524453 UES524426:UES524453 UOO524426:UOO524453 UYK524426:UYK524453 VIG524426:VIG524453 VSC524426:VSC524453 WBY524426:WBY524453 WLU524426:WLU524453 WVQ524426:WVQ524453 I589962:I589989 JE589962:JE589989 TA589962:TA589989 ACW589962:ACW589989 AMS589962:AMS589989 AWO589962:AWO589989 BGK589962:BGK589989 BQG589962:BQG589989 CAC589962:CAC589989 CJY589962:CJY589989 CTU589962:CTU589989 DDQ589962:DDQ589989 DNM589962:DNM589989 DXI589962:DXI589989 EHE589962:EHE589989 ERA589962:ERA589989 FAW589962:FAW589989 FKS589962:FKS589989 FUO589962:FUO589989 GEK589962:GEK589989 GOG589962:GOG589989 GYC589962:GYC589989 HHY589962:HHY589989 HRU589962:HRU589989 IBQ589962:IBQ589989 ILM589962:ILM589989 IVI589962:IVI589989 JFE589962:JFE589989 JPA589962:JPA589989 JYW589962:JYW589989 KIS589962:KIS589989 KSO589962:KSO589989 LCK589962:LCK589989 LMG589962:LMG589989 LWC589962:LWC589989 MFY589962:MFY589989 MPU589962:MPU589989 MZQ589962:MZQ589989 NJM589962:NJM589989 NTI589962:NTI589989 ODE589962:ODE589989 ONA589962:ONA589989 OWW589962:OWW589989 PGS589962:PGS589989 PQO589962:PQO589989 QAK589962:QAK589989 QKG589962:QKG589989 QUC589962:QUC589989 RDY589962:RDY589989 RNU589962:RNU589989 RXQ589962:RXQ589989 SHM589962:SHM589989 SRI589962:SRI589989 TBE589962:TBE589989 TLA589962:TLA589989 TUW589962:TUW589989 UES589962:UES589989 UOO589962:UOO589989 UYK589962:UYK589989 VIG589962:VIG589989 VSC589962:VSC589989 WBY589962:WBY589989 WLU589962:WLU589989 WVQ589962:WVQ589989 I655498:I655525 JE655498:JE655525 TA655498:TA655525 ACW655498:ACW655525 AMS655498:AMS655525 AWO655498:AWO655525 BGK655498:BGK655525 BQG655498:BQG655525 CAC655498:CAC655525 CJY655498:CJY655525 CTU655498:CTU655525 DDQ655498:DDQ655525 DNM655498:DNM655525 DXI655498:DXI655525 EHE655498:EHE655525 ERA655498:ERA655525 FAW655498:FAW655525 FKS655498:FKS655525 FUO655498:FUO655525 GEK655498:GEK655525 GOG655498:GOG655525 GYC655498:GYC655525 HHY655498:HHY655525 HRU655498:HRU655525 IBQ655498:IBQ655525 ILM655498:ILM655525 IVI655498:IVI655525 JFE655498:JFE655525 JPA655498:JPA655525 JYW655498:JYW655525 KIS655498:KIS655525 KSO655498:KSO655525 LCK655498:LCK655525 LMG655498:LMG655525 LWC655498:LWC655525 MFY655498:MFY655525 MPU655498:MPU655525 MZQ655498:MZQ655525 NJM655498:NJM655525 NTI655498:NTI655525 ODE655498:ODE655525 ONA655498:ONA655525 OWW655498:OWW655525 PGS655498:PGS655525 PQO655498:PQO655525 QAK655498:QAK655525 QKG655498:QKG655525 QUC655498:QUC655525 RDY655498:RDY655525 RNU655498:RNU655525 RXQ655498:RXQ655525 SHM655498:SHM655525 SRI655498:SRI655525 TBE655498:TBE655525 TLA655498:TLA655525 TUW655498:TUW655525 UES655498:UES655525 UOO655498:UOO655525 UYK655498:UYK655525 VIG655498:VIG655525 VSC655498:VSC655525 WBY655498:WBY655525 WLU655498:WLU655525 WVQ655498:WVQ655525 I721034:I721061 JE721034:JE721061 TA721034:TA721061 ACW721034:ACW721061 AMS721034:AMS721061 AWO721034:AWO721061 BGK721034:BGK721061 BQG721034:BQG721061 CAC721034:CAC721061 CJY721034:CJY721061 CTU721034:CTU721061 DDQ721034:DDQ721061 DNM721034:DNM721061 DXI721034:DXI721061 EHE721034:EHE721061 ERA721034:ERA721061 FAW721034:FAW721061 FKS721034:FKS721061 FUO721034:FUO721061 GEK721034:GEK721061 GOG721034:GOG721061 GYC721034:GYC721061 HHY721034:HHY721061 HRU721034:HRU721061 IBQ721034:IBQ721061 ILM721034:ILM721061 IVI721034:IVI721061 JFE721034:JFE721061 JPA721034:JPA721061 JYW721034:JYW721061 KIS721034:KIS721061 KSO721034:KSO721061 LCK721034:LCK721061 LMG721034:LMG721061 LWC721034:LWC721061 MFY721034:MFY721061 MPU721034:MPU721061 MZQ721034:MZQ721061 NJM721034:NJM721061 NTI721034:NTI721061 ODE721034:ODE721061 ONA721034:ONA721061 OWW721034:OWW721061 PGS721034:PGS721061 PQO721034:PQO721061 QAK721034:QAK721061 QKG721034:QKG721061 QUC721034:QUC721061 RDY721034:RDY721061 RNU721034:RNU721061 RXQ721034:RXQ721061 SHM721034:SHM721061 SRI721034:SRI721061 TBE721034:TBE721061 TLA721034:TLA721061 TUW721034:TUW721061 UES721034:UES721061 UOO721034:UOO721061 UYK721034:UYK721061 VIG721034:VIG721061 VSC721034:VSC721061 WBY721034:WBY721061 WLU721034:WLU721061 WVQ721034:WVQ721061 I786570:I786597 JE786570:JE786597 TA786570:TA786597 ACW786570:ACW786597 AMS786570:AMS786597 AWO786570:AWO786597 BGK786570:BGK786597 BQG786570:BQG786597 CAC786570:CAC786597 CJY786570:CJY786597 CTU786570:CTU786597 DDQ786570:DDQ786597 DNM786570:DNM786597 DXI786570:DXI786597 EHE786570:EHE786597 ERA786570:ERA786597 FAW786570:FAW786597 FKS786570:FKS786597 FUO786570:FUO786597 GEK786570:GEK786597 GOG786570:GOG786597 GYC786570:GYC786597 HHY786570:HHY786597 HRU786570:HRU786597 IBQ786570:IBQ786597 ILM786570:ILM786597 IVI786570:IVI786597 JFE786570:JFE786597 JPA786570:JPA786597 JYW786570:JYW786597 KIS786570:KIS786597 KSO786570:KSO786597 LCK786570:LCK786597 LMG786570:LMG786597 LWC786570:LWC786597 MFY786570:MFY786597 MPU786570:MPU786597 MZQ786570:MZQ786597 NJM786570:NJM786597 NTI786570:NTI786597 ODE786570:ODE786597 ONA786570:ONA786597 OWW786570:OWW786597 PGS786570:PGS786597 PQO786570:PQO786597 QAK786570:QAK786597 QKG786570:QKG786597 QUC786570:QUC786597 RDY786570:RDY786597 RNU786570:RNU786597 RXQ786570:RXQ786597 SHM786570:SHM786597 SRI786570:SRI786597 TBE786570:TBE786597 TLA786570:TLA786597 TUW786570:TUW786597 UES786570:UES786597 UOO786570:UOO786597 UYK786570:UYK786597 VIG786570:VIG786597 VSC786570:VSC786597 WBY786570:WBY786597 WLU786570:WLU786597 WVQ786570:WVQ786597 I852106:I852133 JE852106:JE852133 TA852106:TA852133 ACW852106:ACW852133 AMS852106:AMS852133 AWO852106:AWO852133 BGK852106:BGK852133 BQG852106:BQG852133 CAC852106:CAC852133 CJY852106:CJY852133 CTU852106:CTU852133 DDQ852106:DDQ852133 DNM852106:DNM852133 DXI852106:DXI852133 EHE852106:EHE852133 ERA852106:ERA852133 FAW852106:FAW852133 FKS852106:FKS852133 FUO852106:FUO852133 GEK852106:GEK852133 GOG852106:GOG852133 GYC852106:GYC852133 HHY852106:HHY852133 HRU852106:HRU852133 IBQ852106:IBQ852133 ILM852106:ILM852133 IVI852106:IVI852133 JFE852106:JFE852133 JPA852106:JPA852133 JYW852106:JYW852133 KIS852106:KIS852133 KSO852106:KSO852133 LCK852106:LCK852133 LMG852106:LMG852133 LWC852106:LWC852133 MFY852106:MFY852133 MPU852106:MPU852133 MZQ852106:MZQ852133 NJM852106:NJM852133 NTI852106:NTI852133 ODE852106:ODE852133 ONA852106:ONA852133 OWW852106:OWW852133 PGS852106:PGS852133 PQO852106:PQO852133 QAK852106:QAK852133 QKG852106:QKG852133 QUC852106:QUC852133 RDY852106:RDY852133 RNU852106:RNU852133 RXQ852106:RXQ852133 SHM852106:SHM852133 SRI852106:SRI852133 TBE852106:TBE852133 TLA852106:TLA852133 TUW852106:TUW852133 UES852106:UES852133 UOO852106:UOO852133 UYK852106:UYK852133 VIG852106:VIG852133 VSC852106:VSC852133 WBY852106:WBY852133 WLU852106:WLU852133 WVQ852106:WVQ852133 I917642:I917669 JE917642:JE917669 TA917642:TA917669 ACW917642:ACW917669 AMS917642:AMS917669 AWO917642:AWO917669 BGK917642:BGK917669 BQG917642:BQG917669 CAC917642:CAC917669 CJY917642:CJY917669 CTU917642:CTU917669 DDQ917642:DDQ917669 DNM917642:DNM917669 DXI917642:DXI917669 EHE917642:EHE917669 ERA917642:ERA917669 FAW917642:FAW917669 FKS917642:FKS917669 FUO917642:FUO917669 GEK917642:GEK917669 GOG917642:GOG917669 GYC917642:GYC917669 HHY917642:HHY917669 HRU917642:HRU917669 IBQ917642:IBQ917669 ILM917642:ILM917669 IVI917642:IVI917669 JFE917642:JFE917669 JPA917642:JPA917669 JYW917642:JYW917669 KIS917642:KIS917669 KSO917642:KSO917669 LCK917642:LCK917669 LMG917642:LMG917669 LWC917642:LWC917669 MFY917642:MFY917669 MPU917642:MPU917669 MZQ917642:MZQ917669 NJM917642:NJM917669 NTI917642:NTI917669 ODE917642:ODE917669 ONA917642:ONA917669 OWW917642:OWW917669 PGS917642:PGS917669 PQO917642:PQO917669 QAK917642:QAK917669 QKG917642:QKG917669 QUC917642:QUC917669 RDY917642:RDY917669 RNU917642:RNU917669 RXQ917642:RXQ917669 SHM917642:SHM917669 SRI917642:SRI917669 TBE917642:TBE917669 TLA917642:TLA917669 TUW917642:TUW917669 UES917642:UES917669 UOO917642:UOO917669 UYK917642:UYK917669 VIG917642:VIG917669 VSC917642:VSC917669 WBY917642:WBY917669 WLU917642:WLU917669 WVQ917642:WVQ917669 I983178:I983205 JE983178:JE983205 TA983178:TA983205 ACW983178:ACW983205 AMS983178:AMS983205 AWO983178:AWO983205 BGK983178:BGK983205 BQG983178:BQG983205 CAC983178:CAC983205 CJY983178:CJY983205 CTU983178:CTU983205 DDQ983178:DDQ983205 DNM983178:DNM983205 DXI983178:DXI983205 EHE983178:EHE983205 ERA983178:ERA983205 FAW983178:FAW983205 FKS983178:FKS983205 FUO983178:FUO983205 GEK983178:GEK983205 GOG983178:GOG983205 GYC983178:GYC983205 HHY983178:HHY983205 HRU983178:HRU983205 IBQ983178:IBQ983205 ILM983178:ILM983205 IVI983178:IVI983205 JFE983178:JFE983205 JPA983178:JPA983205 JYW983178:JYW983205 KIS983178:KIS983205 KSO983178:KSO983205 LCK983178:LCK983205 LMG983178:LMG983205 LWC983178:LWC983205 MFY983178:MFY983205 MPU983178:MPU983205 MZQ983178:MZQ983205 NJM983178:NJM983205 NTI983178:NTI983205 ODE983178:ODE983205 ONA983178:ONA983205 OWW983178:OWW983205 PGS983178:PGS983205 PQO983178:PQO983205 QAK983178:QAK983205 QKG983178:QKG983205 QUC983178:QUC983205 RDY983178:RDY983205 RNU983178:RNU983205 RXQ983178:RXQ983205 SHM983178:SHM983205 SRI983178:SRI983205 TBE983178:TBE983205 TLA983178:TLA983205 TUW983178:TUW983205 UES983178:UES983205 UOO983178:UOO983205 UYK983178:UYK983205 VIG983178:VIG983205 VSC983178:VSC983205 WBY983178:WBY983205 WLU983178:WLU983205 WVQ983178:WVQ983205 C95:E113 IY95:JA113 SU95:SW113 ACQ95:ACS113 AMM95:AMO113 AWI95:AWK113 BGE95:BGG113 BQA95:BQC113 BZW95:BZY113 CJS95:CJU113 CTO95:CTQ113 DDK95:DDM113 DNG95:DNI113 DXC95:DXE113 EGY95:EHA113 EQU95:EQW113 FAQ95:FAS113 FKM95:FKO113 FUI95:FUK113 GEE95:GEG113 GOA95:GOC113 GXW95:GXY113 HHS95:HHU113 HRO95:HRQ113 IBK95:IBM113 ILG95:ILI113 IVC95:IVE113 JEY95:JFA113 JOU95:JOW113 JYQ95:JYS113 KIM95:KIO113 KSI95:KSK113 LCE95:LCG113 LMA95:LMC113 LVW95:LVY113 MFS95:MFU113 MPO95:MPQ113 MZK95:MZM113 NJG95:NJI113 NTC95:NTE113 OCY95:ODA113 OMU95:OMW113 OWQ95:OWS113 PGM95:PGO113 PQI95:PQK113 QAE95:QAG113 QKA95:QKC113 QTW95:QTY113 RDS95:RDU113 RNO95:RNQ113 RXK95:RXM113 SHG95:SHI113 SRC95:SRE113 TAY95:TBA113 TKU95:TKW113 TUQ95:TUS113 UEM95:UEO113 UOI95:UOK113 UYE95:UYG113 VIA95:VIC113 VRW95:VRY113 WBS95:WBU113 WLO95:WLQ113 WVK95:WVM113 C65631:E65649 IY65631:JA65649 SU65631:SW65649 ACQ65631:ACS65649 AMM65631:AMO65649 AWI65631:AWK65649 BGE65631:BGG65649 BQA65631:BQC65649 BZW65631:BZY65649 CJS65631:CJU65649 CTO65631:CTQ65649 DDK65631:DDM65649 DNG65631:DNI65649 DXC65631:DXE65649 EGY65631:EHA65649 EQU65631:EQW65649 FAQ65631:FAS65649 FKM65631:FKO65649 FUI65631:FUK65649 GEE65631:GEG65649 GOA65631:GOC65649 GXW65631:GXY65649 HHS65631:HHU65649 HRO65631:HRQ65649 IBK65631:IBM65649 ILG65631:ILI65649 IVC65631:IVE65649 JEY65631:JFA65649 JOU65631:JOW65649 JYQ65631:JYS65649 KIM65631:KIO65649 KSI65631:KSK65649 LCE65631:LCG65649 LMA65631:LMC65649 LVW65631:LVY65649 MFS65631:MFU65649 MPO65631:MPQ65649 MZK65631:MZM65649 NJG65631:NJI65649 NTC65631:NTE65649 OCY65631:ODA65649 OMU65631:OMW65649 OWQ65631:OWS65649 PGM65631:PGO65649 PQI65631:PQK65649 QAE65631:QAG65649 QKA65631:QKC65649 QTW65631:QTY65649 RDS65631:RDU65649 RNO65631:RNQ65649 RXK65631:RXM65649 SHG65631:SHI65649 SRC65631:SRE65649 TAY65631:TBA65649 TKU65631:TKW65649 TUQ65631:TUS65649 UEM65631:UEO65649 UOI65631:UOK65649 UYE65631:UYG65649 VIA65631:VIC65649 VRW65631:VRY65649 WBS65631:WBU65649 WLO65631:WLQ65649 WVK65631:WVM65649 C131167:E131185 IY131167:JA131185 SU131167:SW131185 ACQ131167:ACS131185 AMM131167:AMO131185 AWI131167:AWK131185 BGE131167:BGG131185 BQA131167:BQC131185 BZW131167:BZY131185 CJS131167:CJU131185 CTO131167:CTQ131185 DDK131167:DDM131185 DNG131167:DNI131185 DXC131167:DXE131185 EGY131167:EHA131185 EQU131167:EQW131185 FAQ131167:FAS131185 FKM131167:FKO131185 FUI131167:FUK131185 GEE131167:GEG131185 GOA131167:GOC131185 GXW131167:GXY131185 HHS131167:HHU131185 HRO131167:HRQ131185 IBK131167:IBM131185 ILG131167:ILI131185 IVC131167:IVE131185 JEY131167:JFA131185 JOU131167:JOW131185 JYQ131167:JYS131185 KIM131167:KIO131185 KSI131167:KSK131185 LCE131167:LCG131185 LMA131167:LMC131185 LVW131167:LVY131185 MFS131167:MFU131185 MPO131167:MPQ131185 MZK131167:MZM131185 NJG131167:NJI131185 NTC131167:NTE131185 OCY131167:ODA131185 OMU131167:OMW131185 OWQ131167:OWS131185 PGM131167:PGO131185 PQI131167:PQK131185 QAE131167:QAG131185 QKA131167:QKC131185 QTW131167:QTY131185 RDS131167:RDU131185 RNO131167:RNQ131185 RXK131167:RXM131185 SHG131167:SHI131185 SRC131167:SRE131185 TAY131167:TBA131185 TKU131167:TKW131185 TUQ131167:TUS131185 UEM131167:UEO131185 UOI131167:UOK131185 UYE131167:UYG131185 VIA131167:VIC131185 VRW131167:VRY131185 WBS131167:WBU131185 WLO131167:WLQ131185 WVK131167:WVM131185 C196703:E196721 IY196703:JA196721 SU196703:SW196721 ACQ196703:ACS196721 AMM196703:AMO196721 AWI196703:AWK196721 BGE196703:BGG196721 BQA196703:BQC196721 BZW196703:BZY196721 CJS196703:CJU196721 CTO196703:CTQ196721 DDK196703:DDM196721 DNG196703:DNI196721 DXC196703:DXE196721 EGY196703:EHA196721 EQU196703:EQW196721 FAQ196703:FAS196721 FKM196703:FKO196721 FUI196703:FUK196721 GEE196703:GEG196721 GOA196703:GOC196721 GXW196703:GXY196721 HHS196703:HHU196721 HRO196703:HRQ196721 IBK196703:IBM196721 ILG196703:ILI196721 IVC196703:IVE196721 JEY196703:JFA196721 JOU196703:JOW196721 JYQ196703:JYS196721 KIM196703:KIO196721 KSI196703:KSK196721 LCE196703:LCG196721 LMA196703:LMC196721 LVW196703:LVY196721 MFS196703:MFU196721 MPO196703:MPQ196721 MZK196703:MZM196721 NJG196703:NJI196721 NTC196703:NTE196721 OCY196703:ODA196721 OMU196703:OMW196721 OWQ196703:OWS196721 PGM196703:PGO196721 PQI196703:PQK196721 QAE196703:QAG196721 QKA196703:QKC196721 QTW196703:QTY196721 RDS196703:RDU196721 RNO196703:RNQ196721 RXK196703:RXM196721 SHG196703:SHI196721 SRC196703:SRE196721 TAY196703:TBA196721 TKU196703:TKW196721 TUQ196703:TUS196721 UEM196703:UEO196721 UOI196703:UOK196721 UYE196703:UYG196721 VIA196703:VIC196721 VRW196703:VRY196721 WBS196703:WBU196721 WLO196703:WLQ196721 WVK196703:WVM196721 C262239:E262257 IY262239:JA262257 SU262239:SW262257 ACQ262239:ACS262257 AMM262239:AMO262257 AWI262239:AWK262257 BGE262239:BGG262257 BQA262239:BQC262257 BZW262239:BZY262257 CJS262239:CJU262257 CTO262239:CTQ262257 DDK262239:DDM262257 DNG262239:DNI262257 DXC262239:DXE262257 EGY262239:EHA262257 EQU262239:EQW262257 FAQ262239:FAS262257 FKM262239:FKO262257 FUI262239:FUK262257 GEE262239:GEG262257 GOA262239:GOC262257 GXW262239:GXY262257 HHS262239:HHU262257 HRO262239:HRQ262257 IBK262239:IBM262257 ILG262239:ILI262257 IVC262239:IVE262257 JEY262239:JFA262257 JOU262239:JOW262257 JYQ262239:JYS262257 KIM262239:KIO262257 KSI262239:KSK262257 LCE262239:LCG262257 LMA262239:LMC262257 LVW262239:LVY262257 MFS262239:MFU262257 MPO262239:MPQ262257 MZK262239:MZM262257 NJG262239:NJI262257 NTC262239:NTE262257 OCY262239:ODA262257 OMU262239:OMW262257 OWQ262239:OWS262257 PGM262239:PGO262257 PQI262239:PQK262257 QAE262239:QAG262257 QKA262239:QKC262257 QTW262239:QTY262257 RDS262239:RDU262257 RNO262239:RNQ262257 RXK262239:RXM262257 SHG262239:SHI262257 SRC262239:SRE262257 TAY262239:TBA262257 TKU262239:TKW262257 TUQ262239:TUS262257 UEM262239:UEO262257 UOI262239:UOK262257 UYE262239:UYG262257 VIA262239:VIC262257 VRW262239:VRY262257 WBS262239:WBU262257 WLO262239:WLQ262257 WVK262239:WVM262257 C327775:E327793 IY327775:JA327793 SU327775:SW327793 ACQ327775:ACS327793 AMM327775:AMO327793 AWI327775:AWK327793 BGE327775:BGG327793 BQA327775:BQC327793 BZW327775:BZY327793 CJS327775:CJU327793 CTO327775:CTQ327793 DDK327775:DDM327793 DNG327775:DNI327793 DXC327775:DXE327793 EGY327775:EHA327793 EQU327775:EQW327793 FAQ327775:FAS327793 FKM327775:FKO327793 FUI327775:FUK327793 GEE327775:GEG327793 GOA327775:GOC327793 GXW327775:GXY327793 HHS327775:HHU327793 HRO327775:HRQ327793 IBK327775:IBM327793 ILG327775:ILI327793 IVC327775:IVE327793 JEY327775:JFA327793 JOU327775:JOW327793 JYQ327775:JYS327793 KIM327775:KIO327793 KSI327775:KSK327793 LCE327775:LCG327793 LMA327775:LMC327793 LVW327775:LVY327793 MFS327775:MFU327793 MPO327775:MPQ327793 MZK327775:MZM327793 NJG327775:NJI327793 NTC327775:NTE327793 OCY327775:ODA327793 OMU327775:OMW327793 OWQ327775:OWS327793 PGM327775:PGO327793 PQI327775:PQK327793 QAE327775:QAG327793 QKA327775:QKC327793 QTW327775:QTY327793 RDS327775:RDU327793 RNO327775:RNQ327793 RXK327775:RXM327793 SHG327775:SHI327793 SRC327775:SRE327793 TAY327775:TBA327793 TKU327775:TKW327793 TUQ327775:TUS327793 UEM327775:UEO327793 UOI327775:UOK327793 UYE327775:UYG327793 VIA327775:VIC327793 VRW327775:VRY327793 WBS327775:WBU327793 WLO327775:WLQ327793 WVK327775:WVM327793 C393311:E393329 IY393311:JA393329 SU393311:SW393329 ACQ393311:ACS393329 AMM393311:AMO393329 AWI393311:AWK393329 BGE393311:BGG393329 BQA393311:BQC393329 BZW393311:BZY393329 CJS393311:CJU393329 CTO393311:CTQ393329 DDK393311:DDM393329 DNG393311:DNI393329 DXC393311:DXE393329 EGY393311:EHA393329 EQU393311:EQW393329 FAQ393311:FAS393329 FKM393311:FKO393329 FUI393311:FUK393329 GEE393311:GEG393329 GOA393311:GOC393329 GXW393311:GXY393329 HHS393311:HHU393329 HRO393311:HRQ393329 IBK393311:IBM393329 ILG393311:ILI393329 IVC393311:IVE393329 JEY393311:JFA393329 JOU393311:JOW393329 JYQ393311:JYS393329 KIM393311:KIO393329 KSI393311:KSK393329 LCE393311:LCG393329 LMA393311:LMC393329 LVW393311:LVY393329 MFS393311:MFU393329 MPO393311:MPQ393329 MZK393311:MZM393329 NJG393311:NJI393329 NTC393311:NTE393329 OCY393311:ODA393329 OMU393311:OMW393329 OWQ393311:OWS393329 PGM393311:PGO393329 PQI393311:PQK393329 QAE393311:QAG393329 QKA393311:QKC393329 QTW393311:QTY393329 RDS393311:RDU393329 RNO393311:RNQ393329 RXK393311:RXM393329 SHG393311:SHI393329 SRC393311:SRE393329 TAY393311:TBA393329 TKU393311:TKW393329 TUQ393311:TUS393329 UEM393311:UEO393329 UOI393311:UOK393329 UYE393311:UYG393329 VIA393311:VIC393329 VRW393311:VRY393329 WBS393311:WBU393329 WLO393311:WLQ393329 WVK393311:WVM393329 C458847:E458865 IY458847:JA458865 SU458847:SW458865 ACQ458847:ACS458865 AMM458847:AMO458865 AWI458847:AWK458865 BGE458847:BGG458865 BQA458847:BQC458865 BZW458847:BZY458865 CJS458847:CJU458865 CTO458847:CTQ458865 DDK458847:DDM458865 DNG458847:DNI458865 DXC458847:DXE458865 EGY458847:EHA458865 EQU458847:EQW458865 FAQ458847:FAS458865 FKM458847:FKO458865 FUI458847:FUK458865 GEE458847:GEG458865 GOA458847:GOC458865 GXW458847:GXY458865 HHS458847:HHU458865 HRO458847:HRQ458865 IBK458847:IBM458865 ILG458847:ILI458865 IVC458847:IVE458865 JEY458847:JFA458865 JOU458847:JOW458865 JYQ458847:JYS458865 KIM458847:KIO458865 KSI458847:KSK458865 LCE458847:LCG458865 LMA458847:LMC458865 LVW458847:LVY458865 MFS458847:MFU458865 MPO458847:MPQ458865 MZK458847:MZM458865 NJG458847:NJI458865 NTC458847:NTE458865 OCY458847:ODA458865 OMU458847:OMW458865 OWQ458847:OWS458865 PGM458847:PGO458865 PQI458847:PQK458865 QAE458847:QAG458865 QKA458847:QKC458865 QTW458847:QTY458865 RDS458847:RDU458865 RNO458847:RNQ458865 RXK458847:RXM458865 SHG458847:SHI458865 SRC458847:SRE458865 TAY458847:TBA458865 TKU458847:TKW458865 TUQ458847:TUS458865 UEM458847:UEO458865 UOI458847:UOK458865 UYE458847:UYG458865 VIA458847:VIC458865 VRW458847:VRY458865 WBS458847:WBU458865 WLO458847:WLQ458865 WVK458847:WVM458865 C524383:E524401 IY524383:JA524401 SU524383:SW524401 ACQ524383:ACS524401 AMM524383:AMO524401 AWI524383:AWK524401 BGE524383:BGG524401 BQA524383:BQC524401 BZW524383:BZY524401 CJS524383:CJU524401 CTO524383:CTQ524401 DDK524383:DDM524401 DNG524383:DNI524401 DXC524383:DXE524401 EGY524383:EHA524401 EQU524383:EQW524401 FAQ524383:FAS524401 FKM524383:FKO524401 FUI524383:FUK524401 GEE524383:GEG524401 GOA524383:GOC524401 GXW524383:GXY524401 HHS524383:HHU524401 HRO524383:HRQ524401 IBK524383:IBM524401 ILG524383:ILI524401 IVC524383:IVE524401 JEY524383:JFA524401 JOU524383:JOW524401 JYQ524383:JYS524401 KIM524383:KIO524401 KSI524383:KSK524401 LCE524383:LCG524401 LMA524383:LMC524401 LVW524383:LVY524401 MFS524383:MFU524401 MPO524383:MPQ524401 MZK524383:MZM524401 NJG524383:NJI524401 NTC524383:NTE524401 OCY524383:ODA524401 OMU524383:OMW524401 OWQ524383:OWS524401 PGM524383:PGO524401 PQI524383:PQK524401 QAE524383:QAG524401 QKA524383:QKC524401 QTW524383:QTY524401 RDS524383:RDU524401 RNO524383:RNQ524401 RXK524383:RXM524401 SHG524383:SHI524401 SRC524383:SRE524401 TAY524383:TBA524401 TKU524383:TKW524401 TUQ524383:TUS524401 UEM524383:UEO524401 UOI524383:UOK524401 UYE524383:UYG524401 VIA524383:VIC524401 VRW524383:VRY524401 WBS524383:WBU524401 WLO524383:WLQ524401 WVK524383:WVM524401 C589919:E589937 IY589919:JA589937 SU589919:SW589937 ACQ589919:ACS589937 AMM589919:AMO589937 AWI589919:AWK589937 BGE589919:BGG589937 BQA589919:BQC589937 BZW589919:BZY589937 CJS589919:CJU589937 CTO589919:CTQ589937 DDK589919:DDM589937 DNG589919:DNI589937 DXC589919:DXE589937 EGY589919:EHA589937 EQU589919:EQW589937 FAQ589919:FAS589937 FKM589919:FKO589937 FUI589919:FUK589937 GEE589919:GEG589937 GOA589919:GOC589937 GXW589919:GXY589937 HHS589919:HHU589937 HRO589919:HRQ589937 IBK589919:IBM589937 ILG589919:ILI589937 IVC589919:IVE589937 JEY589919:JFA589937 JOU589919:JOW589937 JYQ589919:JYS589937 KIM589919:KIO589937 KSI589919:KSK589937 LCE589919:LCG589937 LMA589919:LMC589937 LVW589919:LVY589937 MFS589919:MFU589937 MPO589919:MPQ589937 MZK589919:MZM589937 NJG589919:NJI589937 NTC589919:NTE589937 OCY589919:ODA589937 OMU589919:OMW589937 OWQ589919:OWS589937 PGM589919:PGO589937 PQI589919:PQK589937 QAE589919:QAG589937 QKA589919:QKC589937 QTW589919:QTY589937 RDS589919:RDU589937 RNO589919:RNQ589937 RXK589919:RXM589937 SHG589919:SHI589937 SRC589919:SRE589937 TAY589919:TBA589937 TKU589919:TKW589937 TUQ589919:TUS589937 UEM589919:UEO589937 UOI589919:UOK589937 UYE589919:UYG589937 VIA589919:VIC589937 VRW589919:VRY589937 WBS589919:WBU589937 WLO589919:WLQ589937 WVK589919:WVM589937 C655455:E655473 IY655455:JA655473 SU655455:SW655473 ACQ655455:ACS655473 AMM655455:AMO655473 AWI655455:AWK655473 BGE655455:BGG655473 BQA655455:BQC655473 BZW655455:BZY655473 CJS655455:CJU655473 CTO655455:CTQ655473 DDK655455:DDM655473 DNG655455:DNI655473 DXC655455:DXE655473 EGY655455:EHA655473 EQU655455:EQW655473 FAQ655455:FAS655473 FKM655455:FKO655473 FUI655455:FUK655473 GEE655455:GEG655473 GOA655455:GOC655473 GXW655455:GXY655473 HHS655455:HHU655473 HRO655455:HRQ655473 IBK655455:IBM655473 ILG655455:ILI655473 IVC655455:IVE655473 JEY655455:JFA655473 JOU655455:JOW655473 JYQ655455:JYS655473 KIM655455:KIO655473 KSI655455:KSK655473 LCE655455:LCG655473 LMA655455:LMC655473 LVW655455:LVY655473 MFS655455:MFU655473 MPO655455:MPQ655473 MZK655455:MZM655473 NJG655455:NJI655473 NTC655455:NTE655473 OCY655455:ODA655473 OMU655455:OMW655473 OWQ655455:OWS655473 PGM655455:PGO655473 PQI655455:PQK655473 QAE655455:QAG655473 QKA655455:QKC655473 QTW655455:QTY655473 RDS655455:RDU655473 RNO655455:RNQ655473 RXK655455:RXM655473 SHG655455:SHI655473 SRC655455:SRE655473 TAY655455:TBA655473 TKU655455:TKW655473 TUQ655455:TUS655473 UEM655455:UEO655473 UOI655455:UOK655473 UYE655455:UYG655473 VIA655455:VIC655473 VRW655455:VRY655473 WBS655455:WBU655473 WLO655455:WLQ655473 WVK655455:WVM655473 C720991:E721009 IY720991:JA721009 SU720991:SW721009 ACQ720991:ACS721009 AMM720991:AMO721009 AWI720991:AWK721009 BGE720991:BGG721009 BQA720991:BQC721009 BZW720991:BZY721009 CJS720991:CJU721009 CTO720991:CTQ721009 DDK720991:DDM721009 DNG720991:DNI721009 DXC720991:DXE721009 EGY720991:EHA721009 EQU720991:EQW721009 FAQ720991:FAS721009 FKM720991:FKO721009 FUI720991:FUK721009 GEE720991:GEG721009 GOA720991:GOC721009 GXW720991:GXY721009 HHS720991:HHU721009 HRO720991:HRQ721009 IBK720991:IBM721009 ILG720991:ILI721009 IVC720991:IVE721009 JEY720991:JFA721009 JOU720991:JOW721009 JYQ720991:JYS721009 KIM720991:KIO721009 KSI720991:KSK721009 LCE720991:LCG721009 LMA720991:LMC721009 LVW720991:LVY721009 MFS720991:MFU721009 MPO720991:MPQ721009 MZK720991:MZM721009 NJG720991:NJI721009 NTC720991:NTE721009 OCY720991:ODA721009 OMU720991:OMW721009 OWQ720991:OWS721009 PGM720991:PGO721009 PQI720991:PQK721009 QAE720991:QAG721009 QKA720991:QKC721009 QTW720991:QTY721009 RDS720991:RDU721009 RNO720991:RNQ721009 RXK720991:RXM721009 SHG720991:SHI721009 SRC720991:SRE721009 TAY720991:TBA721009 TKU720991:TKW721009 TUQ720991:TUS721009 UEM720991:UEO721009 UOI720991:UOK721009 UYE720991:UYG721009 VIA720991:VIC721009 VRW720991:VRY721009 WBS720991:WBU721009 WLO720991:WLQ721009 WVK720991:WVM721009 C786527:E786545 IY786527:JA786545 SU786527:SW786545 ACQ786527:ACS786545 AMM786527:AMO786545 AWI786527:AWK786545 BGE786527:BGG786545 BQA786527:BQC786545 BZW786527:BZY786545 CJS786527:CJU786545 CTO786527:CTQ786545 DDK786527:DDM786545 DNG786527:DNI786545 DXC786527:DXE786545 EGY786527:EHA786545 EQU786527:EQW786545 FAQ786527:FAS786545 FKM786527:FKO786545 FUI786527:FUK786545 GEE786527:GEG786545 GOA786527:GOC786545 GXW786527:GXY786545 HHS786527:HHU786545 HRO786527:HRQ786545 IBK786527:IBM786545 ILG786527:ILI786545 IVC786527:IVE786545 JEY786527:JFA786545 JOU786527:JOW786545 JYQ786527:JYS786545 KIM786527:KIO786545 KSI786527:KSK786545 LCE786527:LCG786545 LMA786527:LMC786545 LVW786527:LVY786545 MFS786527:MFU786545 MPO786527:MPQ786545 MZK786527:MZM786545 NJG786527:NJI786545 NTC786527:NTE786545 OCY786527:ODA786545 OMU786527:OMW786545 OWQ786527:OWS786545 PGM786527:PGO786545 PQI786527:PQK786545 QAE786527:QAG786545 QKA786527:QKC786545 QTW786527:QTY786545 RDS786527:RDU786545 RNO786527:RNQ786545 RXK786527:RXM786545 SHG786527:SHI786545 SRC786527:SRE786545 TAY786527:TBA786545 TKU786527:TKW786545 TUQ786527:TUS786545 UEM786527:UEO786545 UOI786527:UOK786545 UYE786527:UYG786545 VIA786527:VIC786545 VRW786527:VRY786545 WBS786527:WBU786545 WLO786527:WLQ786545 WVK786527:WVM786545 C852063:E852081 IY852063:JA852081 SU852063:SW852081 ACQ852063:ACS852081 AMM852063:AMO852081 AWI852063:AWK852081 BGE852063:BGG852081 BQA852063:BQC852081 BZW852063:BZY852081 CJS852063:CJU852081 CTO852063:CTQ852081 DDK852063:DDM852081 DNG852063:DNI852081 DXC852063:DXE852081 EGY852063:EHA852081 EQU852063:EQW852081 FAQ852063:FAS852081 FKM852063:FKO852081 FUI852063:FUK852081 GEE852063:GEG852081 GOA852063:GOC852081 GXW852063:GXY852081 HHS852063:HHU852081 HRO852063:HRQ852081 IBK852063:IBM852081 ILG852063:ILI852081 IVC852063:IVE852081 JEY852063:JFA852081 JOU852063:JOW852081 JYQ852063:JYS852081 KIM852063:KIO852081 KSI852063:KSK852081 LCE852063:LCG852081 LMA852063:LMC852081 LVW852063:LVY852081 MFS852063:MFU852081 MPO852063:MPQ852081 MZK852063:MZM852081 NJG852063:NJI852081 NTC852063:NTE852081 OCY852063:ODA852081 OMU852063:OMW852081 OWQ852063:OWS852081 PGM852063:PGO852081 PQI852063:PQK852081 QAE852063:QAG852081 QKA852063:QKC852081 QTW852063:QTY852081 RDS852063:RDU852081 RNO852063:RNQ852081 RXK852063:RXM852081 SHG852063:SHI852081 SRC852063:SRE852081 TAY852063:TBA852081 TKU852063:TKW852081 TUQ852063:TUS852081 UEM852063:UEO852081 UOI852063:UOK852081 UYE852063:UYG852081 VIA852063:VIC852081 VRW852063:VRY852081 WBS852063:WBU852081 WLO852063:WLQ852081 WVK852063:WVM852081 C917599:E917617 IY917599:JA917617 SU917599:SW917617 ACQ917599:ACS917617 AMM917599:AMO917617 AWI917599:AWK917617 BGE917599:BGG917617 BQA917599:BQC917617 BZW917599:BZY917617 CJS917599:CJU917617 CTO917599:CTQ917617 DDK917599:DDM917617 DNG917599:DNI917617 DXC917599:DXE917617 EGY917599:EHA917617 EQU917599:EQW917617 FAQ917599:FAS917617 FKM917599:FKO917617 FUI917599:FUK917617 GEE917599:GEG917617 GOA917599:GOC917617 GXW917599:GXY917617 HHS917599:HHU917617 HRO917599:HRQ917617 IBK917599:IBM917617 ILG917599:ILI917617 IVC917599:IVE917617 JEY917599:JFA917617 JOU917599:JOW917617 JYQ917599:JYS917617 KIM917599:KIO917617 KSI917599:KSK917617 LCE917599:LCG917617 LMA917599:LMC917617 LVW917599:LVY917617 MFS917599:MFU917617 MPO917599:MPQ917617 MZK917599:MZM917617 NJG917599:NJI917617 NTC917599:NTE917617 OCY917599:ODA917617 OMU917599:OMW917617 OWQ917599:OWS917617 PGM917599:PGO917617 PQI917599:PQK917617 QAE917599:QAG917617 QKA917599:QKC917617 QTW917599:QTY917617 RDS917599:RDU917617 RNO917599:RNQ917617 RXK917599:RXM917617 SHG917599:SHI917617 SRC917599:SRE917617 TAY917599:TBA917617 TKU917599:TKW917617 TUQ917599:TUS917617 UEM917599:UEO917617 UOI917599:UOK917617 UYE917599:UYG917617 VIA917599:VIC917617 VRW917599:VRY917617 WBS917599:WBU917617 WLO917599:WLQ917617 WVK917599:WVM917617 C983135:E983153 IY983135:JA983153 SU983135:SW983153 ACQ983135:ACS983153 AMM983135:AMO983153 AWI983135:AWK983153 BGE983135:BGG983153 BQA983135:BQC983153 BZW983135:BZY983153 CJS983135:CJU983153 CTO983135:CTQ983153 DDK983135:DDM983153 DNG983135:DNI983153 DXC983135:DXE983153 EGY983135:EHA983153 EQU983135:EQW983153 FAQ983135:FAS983153 FKM983135:FKO983153 FUI983135:FUK983153 GEE983135:GEG983153 GOA983135:GOC983153 GXW983135:GXY983153 HHS983135:HHU983153 HRO983135:HRQ983153 IBK983135:IBM983153 ILG983135:ILI983153 IVC983135:IVE983153 JEY983135:JFA983153 JOU983135:JOW983153 JYQ983135:JYS983153 KIM983135:KIO983153 KSI983135:KSK983153 LCE983135:LCG983153 LMA983135:LMC983153 LVW983135:LVY983153 MFS983135:MFU983153 MPO983135:MPQ983153 MZK983135:MZM983153 NJG983135:NJI983153 NTC983135:NTE983153 OCY983135:ODA983153 OMU983135:OMW983153 OWQ983135:OWS983153 PGM983135:PGO983153 PQI983135:PQK983153 QAE983135:QAG983153 QKA983135:QKC983153 QTW983135:QTY983153 RDS983135:RDU983153 RNO983135:RNQ983153 RXK983135:RXM983153 SHG983135:SHI983153 SRC983135:SRE983153 TAY983135:TBA983153 TKU983135:TKW983153 TUQ983135:TUS983153 UEM983135:UEO983153 UOI983135:UOK983153 UYE983135:UYG983153 VIA983135:VIC983153 VRW983135:VRY983153 WBS983135:WBU983153 WLO983135:WLQ983153 WVK983135:WVM983153 C121:D160 IY121:IZ160 SU121:SV160 ACQ121:ACR160 AMM121:AMN160 AWI121:AWJ160 BGE121:BGF160 BQA121:BQB160 BZW121:BZX160 CJS121:CJT160 CTO121:CTP160 DDK121:DDL160 DNG121:DNH160 DXC121:DXD160 EGY121:EGZ160 EQU121:EQV160 FAQ121:FAR160 FKM121:FKN160 FUI121:FUJ160 GEE121:GEF160 GOA121:GOB160 GXW121:GXX160 HHS121:HHT160 HRO121:HRP160 IBK121:IBL160 ILG121:ILH160 IVC121:IVD160 JEY121:JEZ160 JOU121:JOV160 JYQ121:JYR160 KIM121:KIN160 KSI121:KSJ160 LCE121:LCF160 LMA121:LMB160 LVW121:LVX160 MFS121:MFT160 MPO121:MPP160 MZK121:MZL160 NJG121:NJH160 NTC121:NTD160 OCY121:OCZ160 OMU121:OMV160 OWQ121:OWR160 PGM121:PGN160 PQI121:PQJ160 QAE121:QAF160 QKA121:QKB160 QTW121:QTX160 RDS121:RDT160 RNO121:RNP160 RXK121:RXL160 SHG121:SHH160 SRC121:SRD160 TAY121:TAZ160 TKU121:TKV160 TUQ121:TUR160 UEM121:UEN160 UOI121:UOJ160 UYE121:UYF160 VIA121:VIB160 VRW121:VRX160 WBS121:WBT160 WLO121:WLP160 WVK121:WVL160 C65657:D65696 IY65657:IZ65696 SU65657:SV65696 ACQ65657:ACR65696 AMM65657:AMN65696 AWI65657:AWJ65696 BGE65657:BGF65696 BQA65657:BQB65696 BZW65657:BZX65696 CJS65657:CJT65696 CTO65657:CTP65696 DDK65657:DDL65696 DNG65657:DNH65696 DXC65657:DXD65696 EGY65657:EGZ65696 EQU65657:EQV65696 FAQ65657:FAR65696 FKM65657:FKN65696 FUI65657:FUJ65696 GEE65657:GEF65696 GOA65657:GOB65696 GXW65657:GXX65696 HHS65657:HHT65696 HRO65657:HRP65696 IBK65657:IBL65696 ILG65657:ILH65696 IVC65657:IVD65696 JEY65657:JEZ65696 JOU65657:JOV65696 JYQ65657:JYR65696 KIM65657:KIN65696 KSI65657:KSJ65696 LCE65657:LCF65696 LMA65657:LMB65696 LVW65657:LVX65696 MFS65657:MFT65696 MPO65657:MPP65696 MZK65657:MZL65696 NJG65657:NJH65696 NTC65657:NTD65696 OCY65657:OCZ65696 OMU65657:OMV65696 OWQ65657:OWR65696 PGM65657:PGN65696 PQI65657:PQJ65696 QAE65657:QAF65696 QKA65657:QKB65696 QTW65657:QTX65696 RDS65657:RDT65696 RNO65657:RNP65696 RXK65657:RXL65696 SHG65657:SHH65696 SRC65657:SRD65696 TAY65657:TAZ65696 TKU65657:TKV65696 TUQ65657:TUR65696 UEM65657:UEN65696 UOI65657:UOJ65696 UYE65657:UYF65696 VIA65657:VIB65696 VRW65657:VRX65696 WBS65657:WBT65696 WLO65657:WLP65696 WVK65657:WVL65696 C131193:D131232 IY131193:IZ131232 SU131193:SV131232 ACQ131193:ACR131232 AMM131193:AMN131232 AWI131193:AWJ131232 BGE131193:BGF131232 BQA131193:BQB131232 BZW131193:BZX131232 CJS131193:CJT131232 CTO131193:CTP131232 DDK131193:DDL131232 DNG131193:DNH131232 DXC131193:DXD131232 EGY131193:EGZ131232 EQU131193:EQV131232 FAQ131193:FAR131232 FKM131193:FKN131232 FUI131193:FUJ131232 GEE131193:GEF131232 GOA131193:GOB131232 GXW131193:GXX131232 HHS131193:HHT131232 HRO131193:HRP131232 IBK131193:IBL131232 ILG131193:ILH131232 IVC131193:IVD131232 JEY131193:JEZ131232 JOU131193:JOV131232 JYQ131193:JYR131232 KIM131193:KIN131232 KSI131193:KSJ131232 LCE131193:LCF131232 LMA131193:LMB131232 LVW131193:LVX131232 MFS131193:MFT131232 MPO131193:MPP131232 MZK131193:MZL131232 NJG131193:NJH131232 NTC131193:NTD131232 OCY131193:OCZ131232 OMU131193:OMV131232 OWQ131193:OWR131232 PGM131193:PGN131232 PQI131193:PQJ131232 QAE131193:QAF131232 QKA131193:QKB131232 QTW131193:QTX131232 RDS131193:RDT131232 RNO131193:RNP131232 RXK131193:RXL131232 SHG131193:SHH131232 SRC131193:SRD131232 TAY131193:TAZ131232 TKU131193:TKV131232 TUQ131193:TUR131232 UEM131193:UEN131232 UOI131193:UOJ131232 UYE131193:UYF131232 VIA131193:VIB131232 VRW131193:VRX131232 WBS131193:WBT131232 WLO131193:WLP131232 WVK131193:WVL131232 C196729:D196768 IY196729:IZ196768 SU196729:SV196768 ACQ196729:ACR196768 AMM196729:AMN196768 AWI196729:AWJ196768 BGE196729:BGF196768 BQA196729:BQB196768 BZW196729:BZX196768 CJS196729:CJT196768 CTO196729:CTP196768 DDK196729:DDL196768 DNG196729:DNH196768 DXC196729:DXD196768 EGY196729:EGZ196768 EQU196729:EQV196768 FAQ196729:FAR196768 FKM196729:FKN196768 FUI196729:FUJ196768 GEE196729:GEF196768 GOA196729:GOB196768 GXW196729:GXX196768 HHS196729:HHT196768 HRO196729:HRP196768 IBK196729:IBL196768 ILG196729:ILH196768 IVC196729:IVD196768 JEY196729:JEZ196768 JOU196729:JOV196768 JYQ196729:JYR196768 KIM196729:KIN196768 KSI196729:KSJ196768 LCE196729:LCF196768 LMA196729:LMB196768 LVW196729:LVX196768 MFS196729:MFT196768 MPO196729:MPP196768 MZK196729:MZL196768 NJG196729:NJH196768 NTC196729:NTD196768 OCY196729:OCZ196768 OMU196729:OMV196768 OWQ196729:OWR196768 PGM196729:PGN196768 PQI196729:PQJ196768 QAE196729:QAF196768 QKA196729:QKB196768 QTW196729:QTX196768 RDS196729:RDT196768 RNO196729:RNP196768 RXK196729:RXL196768 SHG196729:SHH196768 SRC196729:SRD196768 TAY196729:TAZ196768 TKU196729:TKV196768 TUQ196729:TUR196768 UEM196729:UEN196768 UOI196729:UOJ196768 UYE196729:UYF196768 VIA196729:VIB196768 VRW196729:VRX196768 WBS196729:WBT196768 WLO196729:WLP196768 WVK196729:WVL196768 C262265:D262304 IY262265:IZ262304 SU262265:SV262304 ACQ262265:ACR262304 AMM262265:AMN262304 AWI262265:AWJ262304 BGE262265:BGF262304 BQA262265:BQB262304 BZW262265:BZX262304 CJS262265:CJT262304 CTO262265:CTP262304 DDK262265:DDL262304 DNG262265:DNH262304 DXC262265:DXD262304 EGY262265:EGZ262304 EQU262265:EQV262304 FAQ262265:FAR262304 FKM262265:FKN262304 FUI262265:FUJ262304 GEE262265:GEF262304 GOA262265:GOB262304 GXW262265:GXX262304 HHS262265:HHT262304 HRO262265:HRP262304 IBK262265:IBL262304 ILG262265:ILH262304 IVC262265:IVD262304 JEY262265:JEZ262304 JOU262265:JOV262304 JYQ262265:JYR262304 KIM262265:KIN262304 KSI262265:KSJ262304 LCE262265:LCF262304 LMA262265:LMB262304 LVW262265:LVX262304 MFS262265:MFT262304 MPO262265:MPP262304 MZK262265:MZL262304 NJG262265:NJH262304 NTC262265:NTD262304 OCY262265:OCZ262304 OMU262265:OMV262304 OWQ262265:OWR262304 PGM262265:PGN262304 PQI262265:PQJ262304 QAE262265:QAF262304 QKA262265:QKB262304 QTW262265:QTX262304 RDS262265:RDT262304 RNO262265:RNP262304 RXK262265:RXL262304 SHG262265:SHH262304 SRC262265:SRD262304 TAY262265:TAZ262304 TKU262265:TKV262304 TUQ262265:TUR262304 UEM262265:UEN262304 UOI262265:UOJ262304 UYE262265:UYF262304 VIA262265:VIB262304 VRW262265:VRX262304 WBS262265:WBT262304 WLO262265:WLP262304 WVK262265:WVL262304 C327801:D327840 IY327801:IZ327840 SU327801:SV327840 ACQ327801:ACR327840 AMM327801:AMN327840 AWI327801:AWJ327840 BGE327801:BGF327840 BQA327801:BQB327840 BZW327801:BZX327840 CJS327801:CJT327840 CTO327801:CTP327840 DDK327801:DDL327840 DNG327801:DNH327840 DXC327801:DXD327840 EGY327801:EGZ327840 EQU327801:EQV327840 FAQ327801:FAR327840 FKM327801:FKN327840 FUI327801:FUJ327840 GEE327801:GEF327840 GOA327801:GOB327840 GXW327801:GXX327840 HHS327801:HHT327840 HRO327801:HRP327840 IBK327801:IBL327840 ILG327801:ILH327840 IVC327801:IVD327840 JEY327801:JEZ327840 JOU327801:JOV327840 JYQ327801:JYR327840 KIM327801:KIN327840 KSI327801:KSJ327840 LCE327801:LCF327840 LMA327801:LMB327840 LVW327801:LVX327840 MFS327801:MFT327840 MPO327801:MPP327840 MZK327801:MZL327840 NJG327801:NJH327840 NTC327801:NTD327840 OCY327801:OCZ327840 OMU327801:OMV327840 OWQ327801:OWR327840 PGM327801:PGN327840 PQI327801:PQJ327840 QAE327801:QAF327840 QKA327801:QKB327840 QTW327801:QTX327840 RDS327801:RDT327840 RNO327801:RNP327840 RXK327801:RXL327840 SHG327801:SHH327840 SRC327801:SRD327840 TAY327801:TAZ327840 TKU327801:TKV327840 TUQ327801:TUR327840 UEM327801:UEN327840 UOI327801:UOJ327840 UYE327801:UYF327840 VIA327801:VIB327840 VRW327801:VRX327840 WBS327801:WBT327840 WLO327801:WLP327840 WVK327801:WVL327840 C393337:D393376 IY393337:IZ393376 SU393337:SV393376 ACQ393337:ACR393376 AMM393337:AMN393376 AWI393337:AWJ393376 BGE393337:BGF393376 BQA393337:BQB393376 BZW393337:BZX393376 CJS393337:CJT393376 CTO393337:CTP393376 DDK393337:DDL393376 DNG393337:DNH393376 DXC393337:DXD393376 EGY393337:EGZ393376 EQU393337:EQV393376 FAQ393337:FAR393376 FKM393337:FKN393376 FUI393337:FUJ393376 GEE393337:GEF393376 GOA393337:GOB393376 GXW393337:GXX393376 HHS393337:HHT393376 HRO393337:HRP393376 IBK393337:IBL393376 ILG393337:ILH393376 IVC393337:IVD393376 JEY393337:JEZ393376 JOU393337:JOV393376 JYQ393337:JYR393376 KIM393337:KIN393376 KSI393337:KSJ393376 LCE393337:LCF393376 LMA393337:LMB393376 LVW393337:LVX393376 MFS393337:MFT393376 MPO393337:MPP393376 MZK393337:MZL393376 NJG393337:NJH393376 NTC393337:NTD393376 OCY393337:OCZ393376 OMU393337:OMV393376 OWQ393337:OWR393376 PGM393337:PGN393376 PQI393337:PQJ393376 QAE393337:QAF393376 QKA393337:QKB393376 QTW393337:QTX393376 RDS393337:RDT393376 RNO393337:RNP393376 RXK393337:RXL393376 SHG393337:SHH393376 SRC393337:SRD393376 TAY393337:TAZ393376 TKU393337:TKV393376 TUQ393337:TUR393376 UEM393337:UEN393376 UOI393337:UOJ393376 UYE393337:UYF393376 VIA393337:VIB393376 VRW393337:VRX393376 WBS393337:WBT393376 WLO393337:WLP393376 WVK393337:WVL393376 C458873:D458912 IY458873:IZ458912 SU458873:SV458912 ACQ458873:ACR458912 AMM458873:AMN458912 AWI458873:AWJ458912 BGE458873:BGF458912 BQA458873:BQB458912 BZW458873:BZX458912 CJS458873:CJT458912 CTO458873:CTP458912 DDK458873:DDL458912 DNG458873:DNH458912 DXC458873:DXD458912 EGY458873:EGZ458912 EQU458873:EQV458912 FAQ458873:FAR458912 FKM458873:FKN458912 FUI458873:FUJ458912 GEE458873:GEF458912 GOA458873:GOB458912 GXW458873:GXX458912 HHS458873:HHT458912 HRO458873:HRP458912 IBK458873:IBL458912 ILG458873:ILH458912 IVC458873:IVD458912 JEY458873:JEZ458912 JOU458873:JOV458912 JYQ458873:JYR458912 KIM458873:KIN458912 KSI458873:KSJ458912 LCE458873:LCF458912 LMA458873:LMB458912 LVW458873:LVX458912 MFS458873:MFT458912 MPO458873:MPP458912 MZK458873:MZL458912 NJG458873:NJH458912 NTC458873:NTD458912 OCY458873:OCZ458912 OMU458873:OMV458912 OWQ458873:OWR458912 PGM458873:PGN458912 PQI458873:PQJ458912 QAE458873:QAF458912 QKA458873:QKB458912 QTW458873:QTX458912 RDS458873:RDT458912 RNO458873:RNP458912 RXK458873:RXL458912 SHG458873:SHH458912 SRC458873:SRD458912 TAY458873:TAZ458912 TKU458873:TKV458912 TUQ458873:TUR458912 UEM458873:UEN458912 UOI458873:UOJ458912 UYE458873:UYF458912 VIA458873:VIB458912 VRW458873:VRX458912 WBS458873:WBT458912 WLO458873:WLP458912 WVK458873:WVL458912 C524409:D524448 IY524409:IZ524448 SU524409:SV524448 ACQ524409:ACR524448 AMM524409:AMN524448 AWI524409:AWJ524448 BGE524409:BGF524448 BQA524409:BQB524448 BZW524409:BZX524448 CJS524409:CJT524448 CTO524409:CTP524448 DDK524409:DDL524448 DNG524409:DNH524448 DXC524409:DXD524448 EGY524409:EGZ524448 EQU524409:EQV524448 FAQ524409:FAR524448 FKM524409:FKN524448 FUI524409:FUJ524448 GEE524409:GEF524448 GOA524409:GOB524448 GXW524409:GXX524448 HHS524409:HHT524448 HRO524409:HRP524448 IBK524409:IBL524448 ILG524409:ILH524448 IVC524409:IVD524448 JEY524409:JEZ524448 JOU524409:JOV524448 JYQ524409:JYR524448 KIM524409:KIN524448 KSI524409:KSJ524448 LCE524409:LCF524448 LMA524409:LMB524448 LVW524409:LVX524448 MFS524409:MFT524448 MPO524409:MPP524448 MZK524409:MZL524448 NJG524409:NJH524448 NTC524409:NTD524448 OCY524409:OCZ524448 OMU524409:OMV524448 OWQ524409:OWR524448 PGM524409:PGN524448 PQI524409:PQJ524448 QAE524409:QAF524448 QKA524409:QKB524448 QTW524409:QTX524448 RDS524409:RDT524448 RNO524409:RNP524448 RXK524409:RXL524448 SHG524409:SHH524448 SRC524409:SRD524448 TAY524409:TAZ524448 TKU524409:TKV524448 TUQ524409:TUR524448 UEM524409:UEN524448 UOI524409:UOJ524448 UYE524409:UYF524448 VIA524409:VIB524448 VRW524409:VRX524448 WBS524409:WBT524448 WLO524409:WLP524448 WVK524409:WVL524448 C589945:D589984 IY589945:IZ589984 SU589945:SV589984 ACQ589945:ACR589984 AMM589945:AMN589984 AWI589945:AWJ589984 BGE589945:BGF589984 BQA589945:BQB589984 BZW589945:BZX589984 CJS589945:CJT589984 CTO589945:CTP589984 DDK589945:DDL589984 DNG589945:DNH589984 DXC589945:DXD589984 EGY589945:EGZ589984 EQU589945:EQV589984 FAQ589945:FAR589984 FKM589945:FKN589984 FUI589945:FUJ589984 GEE589945:GEF589984 GOA589945:GOB589984 GXW589945:GXX589984 HHS589945:HHT589984 HRO589945:HRP589984 IBK589945:IBL589984 ILG589945:ILH589984 IVC589945:IVD589984 JEY589945:JEZ589984 JOU589945:JOV589984 JYQ589945:JYR589984 KIM589945:KIN589984 KSI589945:KSJ589984 LCE589945:LCF589984 LMA589945:LMB589984 LVW589945:LVX589984 MFS589945:MFT589984 MPO589945:MPP589984 MZK589945:MZL589984 NJG589945:NJH589984 NTC589945:NTD589984 OCY589945:OCZ589984 OMU589945:OMV589984 OWQ589945:OWR589984 PGM589945:PGN589984 PQI589945:PQJ589984 QAE589945:QAF589984 QKA589945:QKB589984 QTW589945:QTX589984 RDS589945:RDT589984 RNO589945:RNP589984 RXK589945:RXL589984 SHG589945:SHH589984 SRC589945:SRD589984 TAY589945:TAZ589984 TKU589945:TKV589984 TUQ589945:TUR589984 UEM589945:UEN589984 UOI589945:UOJ589984 UYE589945:UYF589984 VIA589945:VIB589984 VRW589945:VRX589984 WBS589945:WBT589984 WLO589945:WLP589984 WVK589945:WVL589984 C655481:D655520 IY655481:IZ655520 SU655481:SV655520 ACQ655481:ACR655520 AMM655481:AMN655520 AWI655481:AWJ655520 BGE655481:BGF655520 BQA655481:BQB655520 BZW655481:BZX655520 CJS655481:CJT655520 CTO655481:CTP655520 DDK655481:DDL655520 DNG655481:DNH655520 DXC655481:DXD655520 EGY655481:EGZ655520 EQU655481:EQV655520 FAQ655481:FAR655520 FKM655481:FKN655520 FUI655481:FUJ655520 GEE655481:GEF655520 GOA655481:GOB655520 GXW655481:GXX655520 HHS655481:HHT655520 HRO655481:HRP655520 IBK655481:IBL655520 ILG655481:ILH655520 IVC655481:IVD655520 JEY655481:JEZ655520 JOU655481:JOV655520 JYQ655481:JYR655520 KIM655481:KIN655520 KSI655481:KSJ655520 LCE655481:LCF655520 LMA655481:LMB655520 LVW655481:LVX655520 MFS655481:MFT655520 MPO655481:MPP655520 MZK655481:MZL655520 NJG655481:NJH655520 NTC655481:NTD655520 OCY655481:OCZ655520 OMU655481:OMV655520 OWQ655481:OWR655520 PGM655481:PGN655520 PQI655481:PQJ655520 QAE655481:QAF655520 QKA655481:QKB655520 QTW655481:QTX655520 RDS655481:RDT655520 RNO655481:RNP655520 RXK655481:RXL655520 SHG655481:SHH655520 SRC655481:SRD655520 TAY655481:TAZ655520 TKU655481:TKV655520 TUQ655481:TUR655520 UEM655481:UEN655520 UOI655481:UOJ655520 UYE655481:UYF655520 VIA655481:VIB655520 VRW655481:VRX655520 WBS655481:WBT655520 WLO655481:WLP655520 WVK655481:WVL655520 C721017:D721056 IY721017:IZ721056 SU721017:SV721056 ACQ721017:ACR721056 AMM721017:AMN721056 AWI721017:AWJ721056 BGE721017:BGF721056 BQA721017:BQB721056 BZW721017:BZX721056 CJS721017:CJT721056 CTO721017:CTP721056 DDK721017:DDL721056 DNG721017:DNH721056 DXC721017:DXD721056 EGY721017:EGZ721056 EQU721017:EQV721056 FAQ721017:FAR721056 FKM721017:FKN721056 FUI721017:FUJ721056 GEE721017:GEF721056 GOA721017:GOB721056 GXW721017:GXX721056 HHS721017:HHT721056 HRO721017:HRP721056 IBK721017:IBL721056 ILG721017:ILH721056 IVC721017:IVD721056 JEY721017:JEZ721056 JOU721017:JOV721056 JYQ721017:JYR721056 KIM721017:KIN721056 KSI721017:KSJ721056 LCE721017:LCF721056 LMA721017:LMB721056 LVW721017:LVX721056 MFS721017:MFT721056 MPO721017:MPP721056 MZK721017:MZL721056 NJG721017:NJH721056 NTC721017:NTD721056 OCY721017:OCZ721056 OMU721017:OMV721056 OWQ721017:OWR721056 PGM721017:PGN721056 PQI721017:PQJ721056 QAE721017:QAF721056 QKA721017:QKB721056 QTW721017:QTX721056 RDS721017:RDT721056 RNO721017:RNP721056 RXK721017:RXL721056 SHG721017:SHH721056 SRC721017:SRD721056 TAY721017:TAZ721056 TKU721017:TKV721056 TUQ721017:TUR721056 UEM721017:UEN721056 UOI721017:UOJ721056 UYE721017:UYF721056 VIA721017:VIB721056 VRW721017:VRX721056 WBS721017:WBT721056 WLO721017:WLP721056 WVK721017:WVL721056 C786553:D786592 IY786553:IZ786592 SU786553:SV786592 ACQ786553:ACR786592 AMM786553:AMN786592 AWI786553:AWJ786592 BGE786553:BGF786592 BQA786553:BQB786592 BZW786553:BZX786592 CJS786553:CJT786592 CTO786553:CTP786592 DDK786553:DDL786592 DNG786553:DNH786592 DXC786553:DXD786592 EGY786553:EGZ786592 EQU786553:EQV786592 FAQ786553:FAR786592 FKM786553:FKN786592 FUI786553:FUJ786592 GEE786553:GEF786592 GOA786553:GOB786592 GXW786553:GXX786592 HHS786553:HHT786592 HRO786553:HRP786592 IBK786553:IBL786592 ILG786553:ILH786592 IVC786553:IVD786592 JEY786553:JEZ786592 JOU786553:JOV786592 JYQ786553:JYR786592 KIM786553:KIN786592 KSI786553:KSJ786592 LCE786553:LCF786592 LMA786553:LMB786592 LVW786553:LVX786592 MFS786553:MFT786592 MPO786553:MPP786592 MZK786553:MZL786592 NJG786553:NJH786592 NTC786553:NTD786592 OCY786553:OCZ786592 OMU786553:OMV786592 OWQ786553:OWR786592 PGM786553:PGN786592 PQI786553:PQJ786592 QAE786553:QAF786592 QKA786553:QKB786592 QTW786553:QTX786592 RDS786553:RDT786592 RNO786553:RNP786592 RXK786553:RXL786592 SHG786553:SHH786592 SRC786553:SRD786592 TAY786553:TAZ786592 TKU786553:TKV786592 TUQ786553:TUR786592 UEM786553:UEN786592 UOI786553:UOJ786592 UYE786553:UYF786592 VIA786553:VIB786592 VRW786553:VRX786592 WBS786553:WBT786592 WLO786553:WLP786592 WVK786553:WVL786592 C852089:D852128 IY852089:IZ852128 SU852089:SV852128 ACQ852089:ACR852128 AMM852089:AMN852128 AWI852089:AWJ852128 BGE852089:BGF852128 BQA852089:BQB852128 BZW852089:BZX852128 CJS852089:CJT852128 CTO852089:CTP852128 DDK852089:DDL852128 DNG852089:DNH852128 DXC852089:DXD852128 EGY852089:EGZ852128 EQU852089:EQV852128 FAQ852089:FAR852128 FKM852089:FKN852128 FUI852089:FUJ852128 GEE852089:GEF852128 GOA852089:GOB852128 GXW852089:GXX852128 HHS852089:HHT852128 HRO852089:HRP852128 IBK852089:IBL852128 ILG852089:ILH852128 IVC852089:IVD852128 JEY852089:JEZ852128 JOU852089:JOV852128 JYQ852089:JYR852128 KIM852089:KIN852128 KSI852089:KSJ852128 LCE852089:LCF852128 LMA852089:LMB852128 LVW852089:LVX852128 MFS852089:MFT852128 MPO852089:MPP852128 MZK852089:MZL852128 NJG852089:NJH852128 NTC852089:NTD852128 OCY852089:OCZ852128 OMU852089:OMV852128 OWQ852089:OWR852128 PGM852089:PGN852128 PQI852089:PQJ852128 QAE852089:QAF852128 QKA852089:QKB852128 QTW852089:QTX852128 RDS852089:RDT852128 RNO852089:RNP852128 RXK852089:RXL852128 SHG852089:SHH852128 SRC852089:SRD852128 TAY852089:TAZ852128 TKU852089:TKV852128 TUQ852089:TUR852128 UEM852089:UEN852128 UOI852089:UOJ852128 UYE852089:UYF852128 VIA852089:VIB852128 VRW852089:VRX852128 WBS852089:WBT852128 WLO852089:WLP852128 WVK852089:WVL852128 C917625:D917664 IY917625:IZ917664 SU917625:SV917664 ACQ917625:ACR917664 AMM917625:AMN917664 AWI917625:AWJ917664 BGE917625:BGF917664 BQA917625:BQB917664 BZW917625:BZX917664 CJS917625:CJT917664 CTO917625:CTP917664 DDK917625:DDL917664 DNG917625:DNH917664 DXC917625:DXD917664 EGY917625:EGZ917664 EQU917625:EQV917664 FAQ917625:FAR917664 FKM917625:FKN917664 FUI917625:FUJ917664 GEE917625:GEF917664 GOA917625:GOB917664 GXW917625:GXX917664 HHS917625:HHT917664 HRO917625:HRP917664 IBK917625:IBL917664 ILG917625:ILH917664 IVC917625:IVD917664 JEY917625:JEZ917664 JOU917625:JOV917664 JYQ917625:JYR917664 KIM917625:KIN917664 KSI917625:KSJ917664 LCE917625:LCF917664 LMA917625:LMB917664 LVW917625:LVX917664 MFS917625:MFT917664 MPO917625:MPP917664 MZK917625:MZL917664 NJG917625:NJH917664 NTC917625:NTD917664 OCY917625:OCZ917664 OMU917625:OMV917664 OWQ917625:OWR917664 PGM917625:PGN917664 PQI917625:PQJ917664 QAE917625:QAF917664 QKA917625:QKB917664 QTW917625:QTX917664 RDS917625:RDT917664 RNO917625:RNP917664 RXK917625:RXL917664 SHG917625:SHH917664 SRC917625:SRD917664 TAY917625:TAZ917664 TKU917625:TKV917664 TUQ917625:TUR917664 UEM917625:UEN917664 UOI917625:UOJ917664 UYE917625:UYF917664 VIA917625:VIB917664 VRW917625:VRX917664 WBS917625:WBT917664 WLO917625:WLP917664 WVK917625:WVL917664 C983161:D983200 IY983161:IZ983200 SU983161:SV983200 ACQ983161:ACR983200 AMM983161:AMN983200 AWI983161:AWJ983200 BGE983161:BGF983200 BQA983161:BQB983200 BZW983161:BZX983200 CJS983161:CJT983200 CTO983161:CTP983200 DDK983161:DDL983200 DNG983161:DNH983200 DXC983161:DXD983200 EGY983161:EGZ983200 EQU983161:EQV983200 FAQ983161:FAR983200 FKM983161:FKN983200 FUI983161:FUJ983200 GEE983161:GEF983200 GOA983161:GOB983200 GXW983161:GXX983200 HHS983161:HHT983200 HRO983161:HRP983200 IBK983161:IBL983200 ILG983161:ILH983200 IVC983161:IVD983200 JEY983161:JEZ983200 JOU983161:JOV983200 JYQ983161:JYR983200 KIM983161:KIN983200 KSI983161:KSJ983200 LCE983161:LCF983200 LMA983161:LMB983200 LVW983161:LVX983200 MFS983161:MFT983200 MPO983161:MPP983200 MZK983161:MZL983200 NJG983161:NJH983200 NTC983161:NTD983200 OCY983161:OCZ983200 OMU983161:OMV983200 OWQ983161:OWR983200 PGM983161:PGN983200 PQI983161:PQJ983200 QAE983161:QAF983200 QKA983161:QKB983200 QTW983161:QTX983200 RDS983161:RDT983200 RNO983161:RNP983200 RXK983161:RXL983200 SHG983161:SHH983200 SRC983161:SRD983200 TAY983161:TAZ983200 TKU983161:TKV983200 TUQ983161:TUR983200 UEM983161:UEN983200 UOI983161:UOJ983200 UYE983161:UYF983200 VIA983161:VIB983200 VRW983161:VRX983200 WBS983161:WBT983200 WLO983161:WLP983200 WVK983161:WVL983200 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 C116:Y118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Y119:Y65536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M1:Y115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AB1:AW114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E121:H65536 JA121:JD65536 SW121:SZ65536 ACS121:ACV65536 AMO121:AMR65536 AWK121:AWN65536 BGG121:BGJ65536 BQC121:BQF65536 BZY121:CAB65536 CJU121:CJX65536 CTQ121:CTT65536 DDM121:DDP65536 DNI121:DNL65536 DXE121:DXH65536 EHA121:EHD65536 EQW121:EQZ65536 FAS121:FAV65536 FKO121:FKR65536 FUK121:FUN65536 GEG121:GEJ65536 GOC121:GOF65536 GXY121:GYB65536 HHU121:HHX65536 HRQ121:HRT65536 IBM121:IBP65536 ILI121:ILL65536 IVE121:IVH65536 JFA121:JFD65536 JOW121:JOZ65536 JYS121:JYV65536 KIO121:KIR65536 KSK121:KSN65536 LCG121:LCJ65536 LMC121:LMF65536 LVY121:LWB65536 MFU121:MFX65536 MPQ121:MPT65536 MZM121:MZP65536 NJI121:NJL65536 NTE121:NTH65536 ODA121:ODD65536 OMW121:OMZ65536 OWS121:OWV65536 PGO121:PGR65536 PQK121:PQN65536 QAG121:QAJ65536 QKC121:QKF65536 QTY121:QUB65536 RDU121:RDX65536 RNQ121:RNT65536 RXM121:RXP65536 SHI121:SHL65536 SRE121:SRH65536 TBA121:TBD65536 TKW121:TKZ65536 TUS121:TUV65536 UEO121:UER65536 UOK121:UON65536 UYG121:UYJ65536 VIC121:VIF65536 VRY121:VSB65536 WBU121:WBX65536 WLQ121:WLT65536 WVM121:WVP65536 E65657:H131072 JA65657:JD131072 SW65657:SZ131072 ACS65657:ACV131072 AMO65657:AMR131072 AWK65657:AWN131072 BGG65657:BGJ131072 BQC65657:BQF131072 BZY65657:CAB131072 CJU65657:CJX131072 CTQ65657:CTT131072 DDM65657:DDP131072 DNI65657:DNL131072 DXE65657:DXH131072 EHA65657:EHD131072 EQW65657:EQZ131072 FAS65657:FAV131072 FKO65657:FKR131072 FUK65657:FUN131072 GEG65657:GEJ131072 GOC65657:GOF131072 GXY65657:GYB131072 HHU65657:HHX131072 HRQ65657:HRT131072 IBM65657:IBP131072 ILI65657:ILL131072 IVE65657:IVH131072 JFA65657:JFD131072 JOW65657:JOZ131072 JYS65657:JYV131072 KIO65657:KIR131072 KSK65657:KSN131072 LCG65657:LCJ131072 LMC65657:LMF131072 LVY65657:LWB131072 MFU65657:MFX131072 MPQ65657:MPT131072 MZM65657:MZP131072 NJI65657:NJL131072 NTE65657:NTH131072 ODA65657:ODD131072 OMW65657:OMZ131072 OWS65657:OWV131072 PGO65657:PGR131072 PQK65657:PQN131072 QAG65657:QAJ131072 QKC65657:QKF131072 QTY65657:QUB131072 RDU65657:RDX131072 RNQ65657:RNT131072 RXM65657:RXP131072 SHI65657:SHL131072 SRE65657:SRH131072 TBA65657:TBD131072 TKW65657:TKZ131072 TUS65657:TUV131072 UEO65657:UER131072 UOK65657:UON131072 UYG65657:UYJ131072 VIC65657:VIF131072 VRY65657:VSB131072 WBU65657:WBX131072 WLQ65657:WLT131072 WVM65657:WVP131072 E131193:H196608 JA131193:JD196608 SW131193:SZ196608 ACS131193:ACV196608 AMO131193:AMR196608 AWK131193:AWN196608 BGG131193:BGJ196608 BQC131193:BQF196608 BZY131193:CAB196608 CJU131193:CJX196608 CTQ131193:CTT196608 DDM131193:DDP196608 DNI131193:DNL196608 DXE131193:DXH196608 EHA131193:EHD196608 EQW131193:EQZ196608 FAS131193:FAV196608 FKO131193:FKR196608 FUK131193:FUN196608 GEG131193:GEJ196608 GOC131193:GOF196608 GXY131193:GYB196608 HHU131193:HHX196608 HRQ131193:HRT196608 IBM131193:IBP196608 ILI131193:ILL196608 IVE131193:IVH196608 JFA131193:JFD196608 JOW131193:JOZ196608 JYS131193:JYV196608 KIO131193:KIR196608 KSK131193:KSN196608 LCG131193:LCJ196608 LMC131193:LMF196608 LVY131193:LWB196608 MFU131193:MFX196608 MPQ131193:MPT196608 MZM131193:MZP196608 NJI131193:NJL196608 NTE131193:NTH196608 ODA131193:ODD196608 OMW131193:OMZ196608 OWS131193:OWV196608 PGO131193:PGR196608 PQK131193:PQN196608 QAG131193:QAJ196608 QKC131193:QKF196608 QTY131193:QUB196608 RDU131193:RDX196608 RNQ131193:RNT196608 RXM131193:RXP196608 SHI131193:SHL196608 SRE131193:SRH196608 TBA131193:TBD196608 TKW131193:TKZ196608 TUS131193:TUV196608 UEO131193:UER196608 UOK131193:UON196608 UYG131193:UYJ196608 VIC131193:VIF196608 VRY131193:VSB196608 WBU131193:WBX196608 WLQ131193:WLT196608 WVM131193:WVP196608 E196729:H262144 JA196729:JD262144 SW196729:SZ262144 ACS196729:ACV262144 AMO196729:AMR262144 AWK196729:AWN262144 BGG196729:BGJ262144 BQC196729:BQF262144 BZY196729:CAB262144 CJU196729:CJX262144 CTQ196729:CTT262144 DDM196729:DDP262144 DNI196729:DNL262144 DXE196729:DXH262144 EHA196729:EHD262144 EQW196729:EQZ262144 FAS196729:FAV262144 FKO196729:FKR262144 FUK196729:FUN262144 GEG196729:GEJ262144 GOC196729:GOF262144 GXY196729:GYB262144 HHU196729:HHX262144 HRQ196729:HRT262144 IBM196729:IBP262144 ILI196729:ILL262144 IVE196729:IVH262144 JFA196729:JFD262144 JOW196729:JOZ262144 JYS196729:JYV262144 KIO196729:KIR262144 KSK196729:KSN262144 LCG196729:LCJ262144 LMC196729:LMF262144 LVY196729:LWB262144 MFU196729:MFX262144 MPQ196729:MPT262144 MZM196729:MZP262144 NJI196729:NJL262144 NTE196729:NTH262144 ODA196729:ODD262144 OMW196729:OMZ262144 OWS196729:OWV262144 PGO196729:PGR262144 PQK196729:PQN262144 QAG196729:QAJ262144 QKC196729:QKF262144 QTY196729:QUB262144 RDU196729:RDX262144 RNQ196729:RNT262144 RXM196729:RXP262144 SHI196729:SHL262144 SRE196729:SRH262144 TBA196729:TBD262144 TKW196729:TKZ262144 TUS196729:TUV262144 UEO196729:UER262144 UOK196729:UON262144 UYG196729:UYJ262144 VIC196729:VIF262144 VRY196729:VSB262144 WBU196729:WBX262144 WLQ196729:WLT262144 WVM196729:WVP262144 E262265:H327680 JA262265:JD327680 SW262265:SZ327680 ACS262265:ACV327680 AMO262265:AMR327680 AWK262265:AWN327680 BGG262265:BGJ327680 BQC262265:BQF327680 BZY262265:CAB327680 CJU262265:CJX327680 CTQ262265:CTT327680 DDM262265:DDP327680 DNI262265:DNL327680 DXE262265:DXH327680 EHA262265:EHD327680 EQW262265:EQZ327680 FAS262265:FAV327680 FKO262265:FKR327680 FUK262265:FUN327680 GEG262265:GEJ327680 GOC262265:GOF327680 GXY262265:GYB327680 HHU262265:HHX327680 HRQ262265:HRT327680 IBM262265:IBP327680 ILI262265:ILL327680 IVE262265:IVH327680 JFA262265:JFD327680 JOW262265:JOZ327680 JYS262265:JYV327680 KIO262265:KIR327680 KSK262265:KSN327680 LCG262265:LCJ327680 LMC262265:LMF327680 LVY262265:LWB327680 MFU262265:MFX327680 MPQ262265:MPT327680 MZM262265:MZP327680 NJI262265:NJL327680 NTE262265:NTH327680 ODA262265:ODD327680 OMW262265:OMZ327680 OWS262265:OWV327680 PGO262265:PGR327680 PQK262265:PQN327680 QAG262265:QAJ327680 QKC262265:QKF327680 QTY262265:QUB327680 RDU262265:RDX327680 RNQ262265:RNT327680 RXM262265:RXP327680 SHI262265:SHL327680 SRE262265:SRH327680 TBA262265:TBD327680 TKW262265:TKZ327680 TUS262265:TUV327680 UEO262265:UER327680 UOK262265:UON327680 UYG262265:UYJ327680 VIC262265:VIF327680 VRY262265:VSB327680 WBU262265:WBX327680 WLQ262265:WLT327680 WVM262265:WVP327680 E327801:H393216 JA327801:JD393216 SW327801:SZ393216 ACS327801:ACV393216 AMO327801:AMR393216 AWK327801:AWN393216 BGG327801:BGJ393216 BQC327801:BQF393216 BZY327801:CAB393216 CJU327801:CJX393216 CTQ327801:CTT393216 DDM327801:DDP393216 DNI327801:DNL393216 DXE327801:DXH393216 EHA327801:EHD393216 EQW327801:EQZ393216 FAS327801:FAV393216 FKO327801:FKR393216 FUK327801:FUN393216 GEG327801:GEJ393216 GOC327801:GOF393216 GXY327801:GYB393216 HHU327801:HHX393216 HRQ327801:HRT393216 IBM327801:IBP393216 ILI327801:ILL393216 IVE327801:IVH393216 JFA327801:JFD393216 JOW327801:JOZ393216 JYS327801:JYV393216 KIO327801:KIR393216 KSK327801:KSN393216 LCG327801:LCJ393216 LMC327801:LMF393216 LVY327801:LWB393216 MFU327801:MFX393216 MPQ327801:MPT393216 MZM327801:MZP393216 NJI327801:NJL393216 NTE327801:NTH393216 ODA327801:ODD393216 OMW327801:OMZ393216 OWS327801:OWV393216 PGO327801:PGR393216 PQK327801:PQN393216 QAG327801:QAJ393216 QKC327801:QKF393216 QTY327801:QUB393216 RDU327801:RDX393216 RNQ327801:RNT393216 RXM327801:RXP393216 SHI327801:SHL393216 SRE327801:SRH393216 TBA327801:TBD393216 TKW327801:TKZ393216 TUS327801:TUV393216 UEO327801:UER393216 UOK327801:UON393216 UYG327801:UYJ393216 VIC327801:VIF393216 VRY327801:VSB393216 WBU327801:WBX393216 WLQ327801:WLT393216 WVM327801:WVP393216 E393337:H458752 JA393337:JD458752 SW393337:SZ458752 ACS393337:ACV458752 AMO393337:AMR458752 AWK393337:AWN458752 BGG393337:BGJ458752 BQC393337:BQF458752 BZY393337:CAB458752 CJU393337:CJX458752 CTQ393337:CTT458752 DDM393337:DDP458752 DNI393337:DNL458752 DXE393337:DXH458752 EHA393337:EHD458752 EQW393337:EQZ458752 FAS393337:FAV458752 FKO393337:FKR458752 FUK393337:FUN458752 GEG393337:GEJ458752 GOC393337:GOF458752 GXY393337:GYB458752 HHU393337:HHX458752 HRQ393337:HRT458752 IBM393337:IBP458752 ILI393337:ILL458752 IVE393337:IVH458752 JFA393337:JFD458752 JOW393337:JOZ458752 JYS393337:JYV458752 KIO393337:KIR458752 KSK393337:KSN458752 LCG393337:LCJ458752 LMC393337:LMF458752 LVY393337:LWB458752 MFU393337:MFX458752 MPQ393337:MPT458752 MZM393337:MZP458752 NJI393337:NJL458752 NTE393337:NTH458752 ODA393337:ODD458752 OMW393337:OMZ458752 OWS393337:OWV458752 PGO393337:PGR458752 PQK393337:PQN458752 QAG393337:QAJ458752 QKC393337:QKF458752 QTY393337:QUB458752 RDU393337:RDX458752 RNQ393337:RNT458752 RXM393337:RXP458752 SHI393337:SHL458752 SRE393337:SRH458752 TBA393337:TBD458752 TKW393337:TKZ458752 TUS393337:TUV458752 UEO393337:UER458752 UOK393337:UON458752 UYG393337:UYJ458752 VIC393337:VIF458752 VRY393337:VSB458752 WBU393337:WBX458752 WLQ393337:WLT458752 WVM393337:WVP458752 E458873:H524288 JA458873:JD524288 SW458873:SZ524288 ACS458873:ACV524288 AMO458873:AMR524288 AWK458873:AWN524288 BGG458873:BGJ524288 BQC458873:BQF524288 BZY458873:CAB524288 CJU458873:CJX524288 CTQ458873:CTT524288 DDM458873:DDP524288 DNI458873:DNL524288 DXE458873:DXH524288 EHA458873:EHD524288 EQW458873:EQZ524288 FAS458873:FAV524288 FKO458873:FKR524288 FUK458873:FUN524288 GEG458873:GEJ524288 GOC458873:GOF524288 GXY458873:GYB524288 HHU458873:HHX524288 HRQ458873:HRT524288 IBM458873:IBP524288 ILI458873:ILL524288 IVE458873:IVH524288 JFA458873:JFD524288 JOW458873:JOZ524288 JYS458873:JYV524288 KIO458873:KIR524288 KSK458873:KSN524288 LCG458873:LCJ524288 LMC458873:LMF524288 LVY458873:LWB524288 MFU458873:MFX524288 MPQ458873:MPT524288 MZM458873:MZP524288 NJI458873:NJL524288 NTE458873:NTH524288 ODA458873:ODD524288 OMW458873:OMZ524288 OWS458873:OWV524288 PGO458873:PGR524288 PQK458873:PQN524288 QAG458873:QAJ524288 QKC458873:QKF524288 QTY458873:QUB524288 RDU458873:RDX524288 RNQ458873:RNT524288 RXM458873:RXP524288 SHI458873:SHL524288 SRE458873:SRH524288 TBA458873:TBD524288 TKW458873:TKZ524288 TUS458873:TUV524288 UEO458873:UER524288 UOK458873:UON524288 UYG458873:UYJ524288 VIC458873:VIF524288 VRY458873:VSB524288 WBU458873:WBX524288 WLQ458873:WLT524288 WVM458873:WVP524288 E524409:H589824 JA524409:JD589824 SW524409:SZ589824 ACS524409:ACV589824 AMO524409:AMR589824 AWK524409:AWN589824 BGG524409:BGJ589824 BQC524409:BQF589824 BZY524409:CAB589824 CJU524409:CJX589824 CTQ524409:CTT589824 DDM524409:DDP589824 DNI524409:DNL589824 DXE524409:DXH589824 EHA524409:EHD589824 EQW524409:EQZ589824 FAS524409:FAV589824 FKO524409:FKR589824 FUK524409:FUN589824 GEG524409:GEJ589824 GOC524409:GOF589824 GXY524409:GYB589824 HHU524409:HHX589824 HRQ524409:HRT589824 IBM524409:IBP589824 ILI524409:ILL589824 IVE524409:IVH589824 JFA524409:JFD589824 JOW524409:JOZ589824 JYS524409:JYV589824 KIO524409:KIR589824 KSK524409:KSN589824 LCG524409:LCJ589824 LMC524409:LMF589824 LVY524409:LWB589824 MFU524409:MFX589824 MPQ524409:MPT589824 MZM524409:MZP589824 NJI524409:NJL589824 NTE524409:NTH589824 ODA524409:ODD589824 OMW524409:OMZ589824 OWS524409:OWV589824 PGO524409:PGR589824 PQK524409:PQN589824 QAG524409:QAJ589824 QKC524409:QKF589824 QTY524409:QUB589824 RDU524409:RDX589824 RNQ524409:RNT589824 RXM524409:RXP589824 SHI524409:SHL589824 SRE524409:SRH589824 TBA524409:TBD589824 TKW524409:TKZ589824 TUS524409:TUV589824 UEO524409:UER589824 UOK524409:UON589824 UYG524409:UYJ589824 VIC524409:VIF589824 VRY524409:VSB589824 WBU524409:WBX589824 WLQ524409:WLT589824 WVM524409:WVP589824 E589945:H655360 JA589945:JD655360 SW589945:SZ655360 ACS589945:ACV655360 AMO589945:AMR655360 AWK589945:AWN655360 BGG589945:BGJ655360 BQC589945:BQF655360 BZY589945:CAB655360 CJU589945:CJX655360 CTQ589945:CTT655360 DDM589945:DDP655360 DNI589945:DNL655360 DXE589945:DXH655360 EHA589945:EHD655360 EQW589945:EQZ655360 FAS589945:FAV655360 FKO589945:FKR655360 FUK589945:FUN655360 GEG589945:GEJ655360 GOC589945:GOF655360 GXY589945:GYB655360 HHU589945:HHX655360 HRQ589945:HRT655360 IBM589945:IBP655360 ILI589945:ILL655360 IVE589945:IVH655360 JFA589945:JFD655360 JOW589945:JOZ655360 JYS589945:JYV655360 KIO589945:KIR655360 KSK589945:KSN655360 LCG589945:LCJ655360 LMC589945:LMF655360 LVY589945:LWB655360 MFU589945:MFX655360 MPQ589945:MPT655360 MZM589945:MZP655360 NJI589945:NJL655360 NTE589945:NTH655360 ODA589945:ODD655360 OMW589945:OMZ655360 OWS589945:OWV655360 PGO589945:PGR655360 PQK589945:PQN655360 QAG589945:QAJ655360 QKC589945:QKF655360 QTY589945:QUB655360 RDU589945:RDX655360 RNQ589945:RNT655360 RXM589945:RXP655360 SHI589945:SHL655360 SRE589945:SRH655360 TBA589945:TBD655360 TKW589945:TKZ655360 TUS589945:TUV655360 UEO589945:UER655360 UOK589945:UON655360 UYG589945:UYJ655360 VIC589945:VIF655360 VRY589945:VSB655360 WBU589945:WBX655360 WLQ589945:WLT655360 WVM589945:WVP655360 E655481:H720896 JA655481:JD720896 SW655481:SZ720896 ACS655481:ACV720896 AMO655481:AMR720896 AWK655481:AWN720896 BGG655481:BGJ720896 BQC655481:BQF720896 BZY655481:CAB720896 CJU655481:CJX720896 CTQ655481:CTT720896 DDM655481:DDP720896 DNI655481:DNL720896 DXE655481:DXH720896 EHA655481:EHD720896 EQW655481:EQZ720896 FAS655481:FAV720896 FKO655481:FKR720896 FUK655481:FUN720896 GEG655481:GEJ720896 GOC655481:GOF720896 GXY655481:GYB720896 HHU655481:HHX720896 HRQ655481:HRT720896 IBM655481:IBP720896 ILI655481:ILL720896 IVE655481:IVH720896 JFA655481:JFD720896 JOW655481:JOZ720896 JYS655481:JYV720896 KIO655481:KIR720896 KSK655481:KSN720896 LCG655481:LCJ720896 LMC655481:LMF720896 LVY655481:LWB720896 MFU655481:MFX720896 MPQ655481:MPT720896 MZM655481:MZP720896 NJI655481:NJL720896 NTE655481:NTH720896 ODA655481:ODD720896 OMW655481:OMZ720896 OWS655481:OWV720896 PGO655481:PGR720896 PQK655481:PQN720896 QAG655481:QAJ720896 QKC655481:QKF720896 QTY655481:QUB720896 RDU655481:RDX720896 RNQ655481:RNT720896 RXM655481:RXP720896 SHI655481:SHL720896 SRE655481:SRH720896 TBA655481:TBD720896 TKW655481:TKZ720896 TUS655481:TUV720896 UEO655481:UER720896 UOK655481:UON720896 UYG655481:UYJ720896 VIC655481:VIF720896 VRY655481:VSB720896 WBU655481:WBX720896 WLQ655481:WLT720896 WVM655481:WVP720896 E721017:H786432 JA721017:JD786432 SW721017:SZ786432 ACS721017:ACV786432 AMO721017:AMR786432 AWK721017:AWN786432 BGG721017:BGJ786432 BQC721017:BQF786432 BZY721017:CAB786432 CJU721017:CJX786432 CTQ721017:CTT786432 DDM721017:DDP786432 DNI721017:DNL786432 DXE721017:DXH786432 EHA721017:EHD786432 EQW721017:EQZ786432 FAS721017:FAV786432 FKO721017:FKR786432 FUK721017:FUN786432 GEG721017:GEJ786432 GOC721017:GOF786432 GXY721017:GYB786432 HHU721017:HHX786432 HRQ721017:HRT786432 IBM721017:IBP786432 ILI721017:ILL786432 IVE721017:IVH786432 JFA721017:JFD786432 JOW721017:JOZ786432 JYS721017:JYV786432 KIO721017:KIR786432 KSK721017:KSN786432 LCG721017:LCJ786432 LMC721017:LMF786432 LVY721017:LWB786432 MFU721017:MFX786432 MPQ721017:MPT786432 MZM721017:MZP786432 NJI721017:NJL786432 NTE721017:NTH786432 ODA721017:ODD786432 OMW721017:OMZ786432 OWS721017:OWV786432 PGO721017:PGR786432 PQK721017:PQN786432 QAG721017:QAJ786432 QKC721017:QKF786432 QTY721017:QUB786432 RDU721017:RDX786432 RNQ721017:RNT786432 RXM721017:RXP786432 SHI721017:SHL786432 SRE721017:SRH786432 TBA721017:TBD786432 TKW721017:TKZ786432 TUS721017:TUV786432 UEO721017:UER786432 UOK721017:UON786432 UYG721017:UYJ786432 VIC721017:VIF786432 VRY721017:VSB786432 WBU721017:WBX786432 WLQ721017:WLT786432 WVM721017:WVP786432 E786553:H851968 JA786553:JD851968 SW786553:SZ851968 ACS786553:ACV851968 AMO786553:AMR851968 AWK786553:AWN851968 BGG786553:BGJ851968 BQC786553:BQF851968 BZY786553:CAB851968 CJU786553:CJX851968 CTQ786553:CTT851968 DDM786553:DDP851968 DNI786553:DNL851968 DXE786553:DXH851968 EHA786553:EHD851968 EQW786553:EQZ851968 FAS786553:FAV851968 FKO786553:FKR851968 FUK786553:FUN851968 GEG786553:GEJ851968 GOC786553:GOF851968 GXY786553:GYB851968 HHU786553:HHX851968 HRQ786553:HRT851968 IBM786553:IBP851968 ILI786553:ILL851968 IVE786553:IVH851968 JFA786553:JFD851968 JOW786553:JOZ851968 JYS786553:JYV851968 KIO786553:KIR851968 KSK786553:KSN851968 LCG786553:LCJ851968 LMC786553:LMF851968 LVY786553:LWB851968 MFU786553:MFX851968 MPQ786553:MPT851968 MZM786553:MZP851968 NJI786553:NJL851968 NTE786553:NTH851968 ODA786553:ODD851968 OMW786553:OMZ851968 OWS786553:OWV851968 PGO786553:PGR851968 PQK786553:PQN851968 QAG786553:QAJ851968 QKC786553:QKF851968 QTY786553:QUB851968 RDU786553:RDX851968 RNQ786553:RNT851968 RXM786553:RXP851968 SHI786553:SHL851968 SRE786553:SRH851968 TBA786553:TBD851968 TKW786553:TKZ851968 TUS786553:TUV851968 UEO786553:UER851968 UOK786553:UON851968 UYG786553:UYJ851968 VIC786553:VIF851968 VRY786553:VSB851968 WBU786553:WBX851968 WLQ786553:WLT851968 WVM786553:WVP851968 E852089:H917504 JA852089:JD917504 SW852089:SZ917504 ACS852089:ACV917504 AMO852089:AMR917504 AWK852089:AWN917504 BGG852089:BGJ917504 BQC852089:BQF917504 BZY852089:CAB917504 CJU852089:CJX917504 CTQ852089:CTT917504 DDM852089:DDP917504 DNI852089:DNL917504 DXE852089:DXH917504 EHA852089:EHD917504 EQW852089:EQZ917504 FAS852089:FAV917504 FKO852089:FKR917504 FUK852089:FUN917504 GEG852089:GEJ917504 GOC852089:GOF917504 GXY852089:GYB917504 HHU852089:HHX917504 HRQ852089:HRT917504 IBM852089:IBP917504 ILI852089:ILL917504 IVE852089:IVH917504 JFA852089:JFD917504 JOW852089:JOZ917504 JYS852089:JYV917504 KIO852089:KIR917504 KSK852089:KSN917504 LCG852089:LCJ917504 LMC852089:LMF917504 LVY852089:LWB917504 MFU852089:MFX917504 MPQ852089:MPT917504 MZM852089:MZP917504 NJI852089:NJL917504 NTE852089:NTH917504 ODA852089:ODD917504 OMW852089:OMZ917504 OWS852089:OWV917504 PGO852089:PGR917504 PQK852089:PQN917504 QAG852089:QAJ917504 QKC852089:QKF917504 QTY852089:QUB917504 RDU852089:RDX917504 RNQ852089:RNT917504 RXM852089:RXP917504 SHI852089:SHL917504 SRE852089:SRH917504 TBA852089:TBD917504 TKW852089:TKZ917504 TUS852089:TUV917504 UEO852089:UER917504 UOK852089:UON917504 UYG852089:UYJ917504 VIC852089:VIF917504 VRY852089:VSB917504 WBU852089:WBX917504 WLQ852089:WLT917504 WVM852089:WVP917504 E917625:H983040 JA917625:JD983040 SW917625:SZ983040 ACS917625:ACV983040 AMO917625:AMR983040 AWK917625:AWN983040 BGG917625:BGJ983040 BQC917625:BQF983040 BZY917625:CAB983040 CJU917625:CJX983040 CTQ917625:CTT983040 DDM917625:DDP983040 DNI917625:DNL983040 DXE917625:DXH983040 EHA917625:EHD983040 EQW917625:EQZ983040 FAS917625:FAV983040 FKO917625:FKR983040 FUK917625:FUN983040 GEG917625:GEJ983040 GOC917625:GOF983040 GXY917625:GYB983040 HHU917625:HHX983040 HRQ917625:HRT983040 IBM917625:IBP983040 ILI917625:ILL983040 IVE917625:IVH983040 JFA917625:JFD983040 JOW917625:JOZ983040 JYS917625:JYV983040 KIO917625:KIR983040 KSK917625:KSN983040 LCG917625:LCJ983040 LMC917625:LMF983040 LVY917625:LWB983040 MFU917625:MFX983040 MPQ917625:MPT983040 MZM917625:MZP983040 NJI917625:NJL983040 NTE917625:NTH983040 ODA917625:ODD983040 OMW917625:OMZ983040 OWS917625:OWV983040 PGO917625:PGR983040 PQK917625:PQN983040 QAG917625:QAJ983040 QKC917625:QKF983040 QTY917625:QUB983040 RDU917625:RDX983040 RNQ917625:RNT983040 RXM917625:RXP983040 SHI917625:SHL983040 SRE917625:SRH983040 TBA917625:TBD983040 TKW917625:TKZ983040 TUS917625:TUV983040 UEO917625:UER983040 UOK917625:UON983040 UYG917625:UYJ983040 VIC917625:VIF983040 VRY917625:VSB983040 WBU917625:WBX983040 WLQ917625:WLT983040 WVM917625:WVP983040 E983161:H1048576 JA983161:JD1048576 SW983161:SZ1048576 ACS983161:ACV1048576 AMO983161:AMR1048576 AWK983161:AWN1048576 BGG983161:BGJ1048576 BQC983161:BQF1048576 BZY983161:CAB1048576 CJU983161:CJX1048576 CTQ983161:CTT1048576 DDM983161:DDP1048576 DNI983161:DNL1048576 DXE983161:DXH1048576 EHA983161:EHD1048576 EQW983161:EQZ1048576 FAS983161:FAV1048576 FKO983161:FKR1048576 FUK983161:FUN1048576 GEG983161:GEJ1048576 GOC983161:GOF1048576 GXY983161:GYB1048576 HHU983161:HHX1048576 HRQ983161:HRT1048576 IBM983161:IBP1048576 ILI983161:ILL1048576 IVE983161:IVH1048576 JFA983161:JFD1048576 JOW983161:JOZ1048576 JYS983161:JYV1048576 KIO983161:KIR1048576 KSK983161:KSN1048576 LCG983161:LCJ1048576 LMC983161:LMF1048576 LVY983161:LWB1048576 MFU983161:MFX1048576 MPQ983161:MPT1048576 MZM983161:MZP1048576 NJI983161:NJL1048576 NTE983161:NTH1048576 ODA983161:ODD1048576 OMW983161:OMZ1048576 OWS983161:OWV1048576 PGO983161:PGR1048576 PQK983161:PQN1048576 QAG983161:QAJ1048576 QKC983161:QKF1048576 QTY983161:QUB1048576 RDU983161:RDX1048576 RNQ983161:RNT1048576 RXM983161:RXP1048576 SHI983161:SHL1048576 SRE983161:SRH1048576 TBA983161:TBD1048576 TKW983161:TKZ1048576 TUS983161:TUV1048576 UEO983161:UER1048576 UOK983161:UON1048576 UYG983161:UYJ1048576 VIC983161:VIF1048576 VRY983161:VSB1048576 WBU983161:WBX1048576 WLQ983161:WLT1048576 WVM983161:WVP1048576 B47:C70 IX47:IY70 ST47:SU70 ACP47:ACQ70 AML47:AMM70 AWH47:AWI70 BGD47:BGE70 BPZ47:BQA70 BZV47:BZW70 CJR47:CJS70 CTN47:CTO70 DDJ47:DDK70 DNF47:DNG70 DXB47:DXC70 EGX47:EGY70 EQT47:EQU70 FAP47:FAQ70 FKL47:FKM70 FUH47:FUI70 GED47:GEE70 GNZ47:GOA70 GXV47:GXW70 HHR47:HHS70 HRN47:HRO70 IBJ47:IBK70 ILF47:ILG70 IVB47:IVC70 JEX47:JEY70 JOT47:JOU70 JYP47:JYQ70 KIL47:KIM70 KSH47:KSI70 LCD47:LCE70 LLZ47:LMA70 LVV47:LVW70 MFR47:MFS70 MPN47:MPO70 MZJ47:MZK70 NJF47:NJG70 NTB47:NTC70 OCX47:OCY70 OMT47:OMU70 OWP47:OWQ70 PGL47:PGM70 PQH47:PQI70 QAD47:QAE70 QJZ47:QKA70 QTV47:QTW70 RDR47:RDS70 RNN47:RNO70 RXJ47:RXK70 SHF47:SHG70 SRB47:SRC70 TAX47:TAY70 TKT47:TKU70 TUP47:TUQ70 UEL47:UEM70 UOH47:UOI70 UYD47:UYE70 VHZ47:VIA70 VRV47:VRW70 WBR47:WBS70 WLN47:WLO70 WVJ47:WVK70 B65583:C65606 IX65583:IY65606 ST65583:SU65606 ACP65583:ACQ65606 AML65583:AMM65606 AWH65583:AWI65606 BGD65583:BGE65606 BPZ65583:BQA65606 BZV65583:BZW65606 CJR65583:CJS65606 CTN65583:CTO65606 DDJ65583:DDK65606 DNF65583:DNG65606 DXB65583:DXC65606 EGX65583:EGY65606 EQT65583:EQU65606 FAP65583:FAQ65606 FKL65583:FKM65606 FUH65583:FUI65606 GED65583:GEE65606 GNZ65583:GOA65606 GXV65583:GXW65606 HHR65583:HHS65606 HRN65583:HRO65606 IBJ65583:IBK65606 ILF65583:ILG65606 IVB65583:IVC65606 JEX65583:JEY65606 JOT65583:JOU65606 JYP65583:JYQ65606 KIL65583:KIM65606 KSH65583:KSI65606 LCD65583:LCE65606 LLZ65583:LMA65606 LVV65583:LVW65606 MFR65583:MFS65606 MPN65583:MPO65606 MZJ65583:MZK65606 NJF65583:NJG65606 NTB65583:NTC65606 OCX65583:OCY65606 OMT65583:OMU65606 OWP65583:OWQ65606 PGL65583:PGM65606 PQH65583:PQI65606 QAD65583:QAE65606 QJZ65583:QKA65606 QTV65583:QTW65606 RDR65583:RDS65606 RNN65583:RNO65606 RXJ65583:RXK65606 SHF65583:SHG65606 SRB65583:SRC65606 TAX65583:TAY65606 TKT65583:TKU65606 TUP65583:TUQ65606 UEL65583:UEM65606 UOH65583:UOI65606 UYD65583:UYE65606 VHZ65583:VIA65606 VRV65583:VRW65606 WBR65583:WBS65606 WLN65583:WLO65606 WVJ65583:WVK65606 B131119:C131142 IX131119:IY131142 ST131119:SU131142 ACP131119:ACQ131142 AML131119:AMM131142 AWH131119:AWI131142 BGD131119:BGE131142 BPZ131119:BQA131142 BZV131119:BZW131142 CJR131119:CJS131142 CTN131119:CTO131142 DDJ131119:DDK131142 DNF131119:DNG131142 DXB131119:DXC131142 EGX131119:EGY131142 EQT131119:EQU131142 FAP131119:FAQ131142 FKL131119:FKM131142 FUH131119:FUI131142 GED131119:GEE131142 GNZ131119:GOA131142 GXV131119:GXW131142 HHR131119:HHS131142 HRN131119:HRO131142 IBJ131119:IBK131142 ILF131119:ILG131142 IVB131119:IVC131142 JEX131119:JEY131142 JOT131119:JOU131142 JYP131119:JYQ131142 KIL131119:KIM131142 KSH131119:KSI131142 LCD131119:LCE131142 LLZ131119:LMA131142 LVV131119:LVW131142 MFR131119:MFS131142 MPN131119:MPO131142 MZJ131119:MZK131142 NJF131119:NJG131142 NTB131119:NTC131142 OCX131119:OCY131142 OMT131119:OMU131142 OWP131119:OWQ131142 PGL131119:PGM131142 PQH131119:PQI131142 QAD131119:QAE131142 QJZ131119:QKA131142 QTV131119:QTW131142 RDR131119:RDS131142 RNN131119:RNO131142 RXJ131119:RXK131142 SHF131119:SHG131142 SRB131119:SRC131142 TAX131119:TAY131142 TKT131119:TKU131142 TUP131119:TUQ131142 UEL131119:UEM131142 UOH131119:UOI131142 UYD131119:UYE131142 VHZ131119:VIA131142 VRV131119:VRW131142 WBR131119:WBS131142 WLN131119:WLO131142 WVJ131119:WVK131142 B196655:C196678 IX196655:IY196678 ST196655:SU196678 ACP196655:ACQ196678 AML196655:AMM196678 AWH196655:AWI196678 BGD196655:BGE196678 BPZ196655:BQA196678 BZV196655:BZW196678 CJR196655:CJS196678 CTN196655:CTO196678 DDJ196655:DDK196678 DNF196655:DNG196678 DXB196655:DXC196678 EGX196655:EGY196678 EQT196655:EQU196678 FAP196655:FAQ196678 FKL196655:FKM196678 FUH196655:FUI196678 GED196655:GEE196678 GNZ196655:GOA196678 GXV196655:GXW196678 HHR196655:HHS196678 HRN196655:HRO196678 IBJ196655:IBK196678 ILF196655:ILG196678 IVB196655:IVC196678 JEX196655:JEY196678 JOT196655:JOU196678 JYP196655:JYQ196678 KIL196655:KIM196678 KSH196655:KSI196678 LCD196655:LCE196678 LLZ196655:LMA196678 LVV196655:LVW196678 MFR196655:MFS196678 MPN196655:MPO196678 MZJ196655:MZK196678 NJF196655:NJG196678 NTB196655:NTC196678 OCX196655:OCY196678 OMT196655:OMU196678 OWP196655:OWQ196678 PGL196655:PGM196678 PQH196655:PQI196678 QAD196655:QAE196678 QJZ196655:QKA196678 QTV196655:QTW196678 RDR196655:RDS196678 RNN196655:RNO196678 RXJ196655:RXK196678 SHF196655:SHG196678 SRB196655:SRC196678 TAX196655:TAY196678 TKT196655:TKU196678 TUP196655:TUQ196678 UEL196655:UEM196678 UOH196655:UOI196678 UYD196655:UYE196678 VHZ196655:VIA196678 VRV196655:VRW196678 WBR196655:WBS196678 WLN196655:WLO196678 WVJ196655:WVK196678 B262191:C262214 IX262191:IY262214 ST262191:SU262214 ACP262191:ACQ262214 AML262191:AMM262214 AWH262191:AWI262214 BGD262191:BGE262214 BPZ262191:BQA262214 BZV262191:BZW262214 CJR262191:CJS262214 CTN262191:CTO262214 DDJ262191:DDK262214 DNF262191:DNG262214 DXB262191:DXC262214 EGX262191:EGY262214 EQT262191:EQU262214 FAP262191:FAQ262214 FKL262191:FKM262214 FUH262191:FUI262214 GED262191:GEE262214 GNZ262191:GOA262214 GXV262191:GXW262214 HHR262191:HHS262214 HRN262191:HRO262214 IBJ262191:IBK262214 ILF262191:ILG262214 IVB262191:IVC262214 JEX262191:JEY262214 JOT262191:JOU262214 JYP262191:JYQ262214 KIL262191:KIM262214 KSH262191:KSI262214 LCD262191:LCE262214 LLZ262191:LMA262214 LVV262191:LVW262214 MFR262191:MFS262214 MPN262191:MPO262214 MZJ262191:MZK262214 NJF262191:NJG262214 NTB262191:NTC262214 OCX262191:OCY262214 OMT262191:OMU262214 OWP262191:OWQ262214 PGL262191:PGM262214 PQH262191:PQI262214 QAD262191:QAE262214 QJZ262191:QKA262214 QTV262191:QTW262214 RDR262191:RDS262214 RNN262191:RNO262214 RXJ262191:RXK262214 SHF262191:SHG262214 SRB262191:SRC262214 TAX262191:TAY262214 TKT262191:TKU262214 TUP262191:TUQ262214 UEL262191:UEM262214 UOH262191:UOI262214 UYD262191:UYE262214 VHZ262191:VIA262214 VRV262191:VRW262214 WBR262191:WBS262214 WLN262191:WLO262214 WVJ262191:WVK262214 B327727:C327750 IX327727:IY327750 ST327727:SU327750 ACP327727:ACQ327750 AML327727:AMM327750 AWH327727:AWI327750 BGD327727:BGE327750 BPZ327727:BQA327750 BZV327727:BZW327750 CJR327727:CJS327750 CTN327727:CTO327750 DDJ327727:DDK327750 DNF327727:DNG327750 DXB327727:DXC327750 EGX327727:EGY327750 EQT327727:EQU327750 FAP327727:FAQ327750 FKL327727:FKM327750 FUH327727:FUI327750 GED327727:GEE327750 GNZ327727:GOA327750 GXV327727:GXW327750 HHR327727:HHS327750 HRN327727:HRO327750 IBJ327727:IBK327750 ILF327727:ILG327750 IVB327727:IVC327750 JEX327727:JEY327750 JOT327727:JOU327750 JYP327727:JYQ327750 KIL327727:KIM327750 KSH327727:KSI327750 LCD327727:LCE327750 LLZ327727:LMA327750 LVV327727:LVW327750 MFR327727:MFS327750 MPN327727:MPO327750 MZJ327727:MZK327750 NJF327727:NJG327750 NTB327727:NTC327750 OCX327727:OCY327750 OMT327727:OMU327750 OWP327727:OWQ327750 PGL327727:PGM327750 PQH327727:PQI327750 QAD327727:QAE327750 QJZ327727:QKA327750 QTV327727:QTW327750 RDR327727:RDS327750 RNN327727:RNO327750 RXJ327727:RXK327750 SHF327727:SHG327750 SRB327727:SRC327750 TAX327727:TAY327750 TKT327727:TKU327750 TUP327727:TUQ327750 UEL327727:UEM327750 UOH327727:UOI327750 UYD327727:UYE327750 VHZ327727:VIA327750 VRV327727:VRW327750 WBR327727:WBS327750 WLN327727:WLO327750 WVJ327727:WVK327750 B393263:C393286 IX393263:IY393286 ST393263:SU393286 ACP393263:ACQ393286 AML393263:AMM393286 AWH393263:AWI393286 BGD393263:BGE393286 BPZ393263:BQA393286 BZV393263:BZW393286 CJR393263:CJS393286 CTN393263:CTO393286 DDJ393263:DDK393286 DNF393263:DNG393286 DXB393263:DXC393286 EGX393263:EGY393286 EQT393263:EQU393286 FAP393263:FAQ393286 FKL393263:FKM393286 FUH393263:FUI393286 GED393263:GEE393286 GNZ393263:GOA393286 GXV393263:GXW393286 HHR393263:HHS393286 HRN393263:HRO393286 IBJ393263:IBK393286 ILF393263:ILG393286 IVB393263:IVC393286 JEX393263:JEY393286 JOT393263:JOU393286 JYP393263:JYQ393286 KIL393263:KIM393286 KSH393263:KSI393286 LCD393263:LCE393286 LLZ393263:LMA393286 LVV393263:LVW393286 MFR393263:MFS393286 MPN393263:MPO393286 MZJ393263:MZK393286 NJF393263:NJG393286 NTB393263:NTC393286 OCX393263:OCY393286 OMT393263:OMU393286 OWP393263:OWQ393286 PGL393263:PGM393286 PQH393263:PQI393286 QAD393263:QAE393286 QJZ393263:QKA393286 QTV393263:QTW393286 RDR393263:RDS393286 RNN393263:RNO393286 RXJ393263:RXK393286 SHF393263:SHG393286 SRB393263:SRC393286 TAX393263:TAY393286 TKT393263:TKU393286 TUP393263:TUQ393286 UEL393263:UEM393286 UOH393263:UOI393286 UYD393263:UYE393286 VHZ393263:VIA393286 VRV393263:VRW393286 WBR393263:WBS393286 WLN393263:WLO393286 WVJ393263:WVK393286 B458799:C458822 IX458799:IY458822 ST458799:SU458822 ACP458799:ACQ458822 AML458799:AMM458822 AWH458799:AWI458822 BGD458799:BGE458822 BPZ458799:BQA458822 BZV458799:BZW458822 CJR458799:CJS458822 CTN458799:CTO458822 DDJ458799:DDK458822 DNF458799:DNG458822 DXB458799:DXC458822 EGX458799:EGY458822 EQT458799:EQU458822 FAP458799:FAQ458822 FKL458799:FKM458822 FUH458799:FUI458822 GED458799:GEE458822 GNZ458799:GOA458822 GXV458799:GXW458822 HHR458799:HHS458822 HRN458799:HRO458822 IBJ458799:IBK458822 ILF458799:ILG458822 IVB458799:IVC458822 JEX458799:JEY458822 JOT458799:JOU458822 JYP458799:JYQ458822 KIL458799:KIM458822 KSH458799:KSI458822 LCD458799:LCE458822 LLZ458799:LMA458822 LVV458799:LVW458822 MFR458799:MFS458822 MPN458799:MPO458822 MZJ458799:MZK458822 NJF458799:NJG458822 NTB458799:NTC458822 OCX458799:OCY458822 OMT458799:OMU458822 OWP458799:OWQ458822 PGL458799:PGM458822 PQH458799:PQI458822 QAD458799:QAE458822 QJZ458799:QKA458822 QTV458799:QTW458822 RDR458799:RDS458822 RNN458799:RNO458822 RXJ458799:RXK458822 SHF458799:SHG458822 SRB458799:SRC458822 TAX458799:TAY458822 TKT458799:TKU458822 TUP458799:TUQ458822 UEL458799:UEM458822 UOH458799:UOI458822 UYD458799:UYE458822 VHZ458799:VIA458822 VRV458799:VRW458822 WBR458799:WBS458822 WLN458799:WLO458822 WVJ458799:WVK458822 B524335:C524358 IX524335:IY524358 ST524335:SU524358 ACP524335:ACQ524358 AML524335:AMM524358 AWH524335:AWI524358 BGD524335:BGE524358 BPZ524335:BQA524358 BZV524335:BZW524358 CJR524335:CJS524358 CTN524335:CTO524358 DDJ524335:DDK524358 DNF524335:DNG524358 DXB524335:DXC524358 EGX524335:EGY524358 EQT524335:EQU524358 FAP524335:FAQ524358 FKL524335:FKM524358 FUH524335:FUI524358 GED524335:GEE524358 GNZ524335:GOA524358 GXV524335:GXW524358 HHR524335:HHS524358 HRN524335:HRO524358 IBJ524335:IBK524358 ILF524335:ILG524358 IVB524335:IVC524358 JEX524335:JEY524358 JOT524335:JOU524358 JYP524335:JYQ524358 KIL524335:KIM524358 KSH524335:KSI524358 LCD524335:LCE524358 LLZ524335:LMA524358 LVV524335:LVW524358 MFR524335:MFS524358 MPN524335:MPO524358 MZJ524335:MZK524358 NJF524335:NJG524358 NTB524335:NTC524358 OCX524335:OCY524358 OMT524335:OMU524358 OWP524335:OWQ524358 PGL524335:PGM524358 PQH524335:PQI524358 QAD524335:QAE524358 QJZ524335:QKA524358 QTV524335:QTW524358 RDR524335:RDS524358 RNN524335:RNO524358 RXJ524335:RXK524358 SHF524335:SHG524358 SRB524335:SRC524358 TAX524335:TAY524358 TKT524335:TKU524358 TUP524335:TUQ524358 UEL524335:UEM524358 UOH524335:UOI524358 UYD524335:UYE524358 VHZ524335:VIA524358 VRV524335:VRW524358 WBR524335:WBS524358 WLN524335:WLO524358 WVJ524335:WVK524358 B589871:C589894 IX589871:IY589894 ST589871:SU589894 ACP589871:ACQ589894 AML589871:AMM589894 AWH589871:AWI589894 BGD589871:BGE589894 BPZ589871:BQA589894 BZV589871:BZW589894 CJR589871:CJS589894 CTN589871:CTO589894 DDJ589871:DDK589894 DNF589871:DNG589894 DXB589871:DXC589894 EGX589871:EGY589894 EQT589871:EQU589894 FAP589871:FAQ589894 FKL589871:FKM589894 FUH589871:FUI589894 GED589871:GEE589894 GNZ589871:GOA589894 GXV589871:GXW589894 HHR589871:HHS589894 HRN589871:HRO589894 IBJ589871:IBK589894 ILF589871:ILG589894 IVB589871:IVC589894 JEX589871:JEY589894 JOT589871:JOU589894 JYP589871:JYQ589894 KIL589871:KIM589894 KSH589871:KSI589894 LCD589871:LCE589894 LLZ589871:LMA589894 LVV589871:LVW589894 MFR589871:MFS589894 MPN589871:MPO589894 MZJ589871:MZK589894 NJF589871:NJG589894 NTB589871:NTC589894 OCX589871:OCY589894 OMT589871:OMU589894 OWP589871:OWQ589894 PGL589871:PGM589894 PQH589871:PQI589894 QAD589871:QAE589894 QJZ589871:QKA589894 QTV589871:QTW589894 RDR589871:RDS589894 RNN589871:RNO589894 RXJ589871:RXK589894 SHF589871:SHG589894 SRB589871:SRC589894 TAX589871:TAY589894 TKT589871:TKU589894 TUP589871:TUQ589894 UEL589871:UEM589894 UOH589871:UOI589894 UYD589871:UYE589894 VHZ589871:VIA589894 VRV589871:VRW589894 WBR589871:WBS589894 WLN589871:WLO589894 WVJ589871:WVK589894 B655407:C655430 IX655407:IY655430 ST655407:SU655430 ACP655407:ACQ655430 AML655407:AMM655430 AWH655407:AWI655430 BGD655407:BGE655430 BPZ655407:BQA655430 BZV655407:BZW655430 CJR655407:CJS655430 CTN655407:CTO655430 DDJ655407:DDK655430 DNF655407:DNG655430 DXB655407:DXC655430 EGX655407:EGY655430 EQT655407:EQU655430 FAP655407:FAQ655430 FKL655407:FKM655430 FUH655407:FUI655430 GED655407:GEE655430 GNZ655407:GOA655430 GXV655407:GXW655430 HHR655407:HHS655430 HRN655407:HRO655430 IBJ655407:IBK655430 ILF655407:ILG655430 IVB655407:IVC655430 JEX655407:JEY655430 JOT655407:JOU655430 JYP655407:JYQ655430 KIL655407:KIM655430 KSH655407:KSI655430 LCD655407:LCE655430 LLZ655407:LMA655430 LVV655407:LVW655430 MFR655407:MFS655430 MPN655407:MPO655430 MZJ655407:MZK655430 NJF655407:NJG655430 NTB655407:NTC655430 OCX655407:OCY655430 OMT655407:OMU655430 OWP655407:OWQ655430 PGL655407:PGM655430 PQH655407:PQI655430 QAD655407:QAE655430 QJZ655407:QKA655430 QTV655407:QTW655430 RDR655407:RDS655430 RNN655407:RNO655430 RXJ655407:RXK655430 SHF655407:SHG655430 SRB655407:SRC655430 TAX655407:TAY655430 TKT655407:TKU655430 TUP655407:TUQ655430 UEL655407:UEM655430 UOH655407:UOI655430 UYD655407:UYE655430 VHZ655407:VIA655430 VRV655407:VRW655430 WBR655407:WBS655430 WLN655407:WLO655430 WVJ655407:WVK655430 B720943:C720966 IX720943:IY720966 ST720943:SU720966 ACP720943:ACQ720966 AML720943:AMM720966 AWH720943:AWI720966 BGD720943:BGE720966 BPZ720943:BQA720966 BZV720943:BZW720966 CJR720943:CJS720966 CTN720943:CTO720966 DDJ720943:DDK720966 DNF720943:DNG720966 DXB720943:DXC720966 EGX720943:EGY720966 EQT720943:EQU720966 FAP720943:FAQ720966 FKL720943:FKM720966 FUH720943:FUI720966 GED720943:GEE720966 GNZ720943:GOA720966 GXV720943:GXW720966 HHR720943:HHS720966 HRN720943:HRO720966 IBJ720943:IBK720966 ILF720943:ILG720966 IVB720943:IVC720966 JEX720943:JEY720966 JOT720943:JOU720966 JYP720943:JYQ720966 KIL720943:KIM720966 KSH720943:KSI720966 LCD720943:LCE720966 LLZ720943:LMA720966 LVV720943:LVW720966 MFR720943:MFS720966 MPN720943:MPO720966 MZJ720943:MZK720966 NJF720943:NJG720966 NTB720943:NTC720966 OCX720943:OCY720966 OMT720943:OMU720966 OWP720943:OWQ720966 PGL720943:PGM720966 PQH720943:PQI720966 QAD720943:QAE720966 QJZ720943:QKA720966 QTV720943:QTW720966 RDR720943:RDS720966 RNN720943:RNO720966 RXJ720943:RXK720966 SHF720943:SHG720966 SRB720943:SRC720966 TAX720943:TAY720966 TKT720943:TKU720966 TUP720943:TUQ720966 UEL720943:UEM720966 UOH720943:UOI720966 UYD720943:UYE720966 VHZ720943:VIA720966 VRV720943:VRW720966 WBR720943:WBS720966 WLN720943:WLO720966 WVJ720943:WVK720966 B786479:C786502 IX786479:IY786502 ST786479:SU786502 ACP786479:ACQ786502 AML786479:AMM786502 AWH786479:AWI786502 BGD786479:BGE786502 BPZ786479:BQA786502 BZV786479:BZW786502 CJR786479:CJS786502 CTN786479:CTO786502 DDJ786479:DDK786502 DNF786479:DNG786502 DXB786479:DXC786502 EGX786479:EGY786502 EQT786479:EQU786502 FAP786479:FAQ786502 FKL786479:FKM786502 FUH786479:FUI786502 GED786479:GEE786502 GNZ786479:GOA786502 GXV786479:GXW786502 HHR786479:HHS786502 HRN786479:HRO786502 IBJ786479:IBK786502 ILF786479:ILG786502 IVB786479:IVC786502 JEX786479:JEY786502 JOT786479:JOU786502 JYP786479:JYQ786502 KIL786479:KIM786502 KSH786479:KSI786502 LCD786479:LCE786502 LLZ786479:LMA786502 LVV786479:LVW786502 MFR786479:MFS786502 MPN786479:MPO786502 MZJ786479:MZK786502 NJF786479:NJG786502 NTB786479:NTC786502 OCX786479:OCY786502 OMT786479:OMU786502 OWP786479:OWQ786502 PGL786479:PGM786502 PQH786479:PQI786502 QAD786479:QAE786502 QJZ786479:QKA786502 QTV786479:QTW786502 RDR786479:RDS786502 RNN786479:RNO786502 RXJ786479:RXK786502 SHF786479:SHG786502 SRB786479:SRC786502 TAX786479:TAY786502 TKT786479:TKU786502 TUP786479:TUQ786502 UEL786479:UEM786502 UOH786479:UOI786502 UYD786479:UYE786502 VHZ786479:VIA786502 VRV786479:VRW786502 WBR786479:WBS786502 WLN786479:WLO786502 WVJ786479:WVK786502 B852015:C852038 IX852015:IY852038 ST852015:SU852038 ACP852015:ACQ852038 AML852015:AMM852038 AWH852015:AWI852038 BGD852015:BGE852038 BPZ852015:BQA852038 BZV852015:BZW852038 CJR852015:CJS852038 CTN852015:CTO852038 DDJ852015:DDK852038 DNF852015:DNG852038 DXB852015:DXC852038 EGX852015:EGY852038 EQT852015:EQU852038 FAP852015:FAQ852038 FKL852015:FKM852038 FUH852015:FUI852038 GED852015:GEE852038 GNZ852015:GOA852038 GXV852015:GXW852038 HHR852015:HHS852038 HRN852015:HRO852038 IBJ852015:IBK852038 ILF852015:ILG852038 IVB852015:IVC852038 JEX852015:JEY852038 JOT852015:JOU852038 JYP852015:JYQ852038 KIL852015:KIM852038 KSH852015:KSI852038 LCD852015:LCE852038 LLZ852015:LMA852038 LVV852015:LVW852038 MFR852015:MFS852038 MPN852015:MPO852038 MZJ852015:MZK852038 NJF852015:NJG852038 NTB852015:NTC852038 OCX852015:OCY852038 OMT852015:OMU852038 OWP852015:OWQ852038 PGL852015:PGM852038 PQH852015:PQI852038 QAD852015:QAE852038 QJZ852015:QKA852038 QTV852015:QTW852038 RDR852015:RDS852038 RNN852015:RNO852038 RXJ852015:RXK852038 SHF852015:SHG852038 SRB852015:SRC852038 TAX852015:TAY852038 TKT852015:TKU852038 TUP852015:TUQ852038 UEL852015:UEM852038 UOH852015:UOI852038 UYD852015:UYE852038 VHZ852015:VIA852038 VRV852015:VRW852038 WBR852015:WBS852038 WLN852015:WLO852038 WVJ852015:WVK852038 B917551:C917574 IX917551:IY917574 ST917551:SU917574 ACP917551:ACQ917574 AML917551:AMM917574 AWH917551:AWI917574 BGD917551:BGE917574 BPZ917551:BQA917574 BZV917551:BZW917574 CJR917551:CJS917574 CTN917551:CTO917574 DDJ917551:DDK917574 DNF917551:DNG917574 DXB917551:DXC917574 EGX917551:EGY917574 EQT917551:EQU917574 FAP917551:FAQ917574 FKL917551:FKM917574 FUH917551:FUI917574 GED917551:GEE917574 GNZ917551:GOA917574 GXV917551:GXW917574 HHR917551:HHS917574 HRN917551:HRO917574 IBJ917551:IBK917574 ILF917551:ILG917574 IVB917551:IVC917574 JEX917551:JEY917574 JOT917551:JOU917574 JYP917551:JYQ917574 KIL917551:KIM917574 KSH917551:KSI917574 LCD917551:LCE917574 LLZ917551:LMA917574 LVV917551:LVW917574 MFR917551:MFS917574 MPN917551:MPO917574 MZJ917551:MZK917574 NJF917551:NJG917574 NTB917551:NTC917574 OCX917551:OCY917574 OMT917551:OMU917574 OWP917551:OWQ917574 PGL917551:PGM917574 PQH917551:PQI917574 QAD917551:QAE917574 QJZ917551:QKA917574 QTV917551:QTW917574 RDR917551:RDS917574 RNN917551:RNO917574 RXJ917551:RXK917574 SHF917551:SHG917574 SRB917551:SRC917574 TAX917551:TAY917574 TKT917551:TKU917574 TUP917551:TUQ917574 UEL917551:UEM917574 UOH917551:UOI917574 UYD917551:UYE917574 VHZ917551:VIA917574 VRV917551:VRW917574 WBR917551:WBS917574 WLN917551:WLO917574 WVJ917551:WVK917574 B983087:C983110 IX983087:IY983110 ST983087:SU983110 ACP983087:ACQ983110 AML983087:AMM983110 AWH983087:AWI983110 BGD983087:BGE983110 BPZ983087:BQA983110 BZV983087:BZW983110 CJR983087:CJS983110 CTN983087:CTO983110 DDJ983087:DDK983110 DNF983087:DNG983110 DXB983087:DXC983110 EGX983087:EGY983110 EQT983087:EQU983110 FAP983087:FAQ983110 FKL983087:FKM983110 FUH983087:FUI983110 GED983087:GEE983110 GNZ983087:GOA983110 GXV983087:GXW983110 HHR983087:HHS983110 HRN983087:HRO983110 IBJ983087:IBK983110 ILF983087:ILG983110 IVB983087:IVC983110 JEX983087:JEY983110 JOT983087:JOU983110 JYP983087:JYQ983110 KIL983087:KIM983110 KSH983087:KSI983110 LCD983087:LCE983110 LLZ983087:LMA983110 LVV983087:LVW983110 MFR983087:MFS983110 MPN983087:MPO983110 MZJ983087:MZK983110 NJF983087:NJG983110 NTB983087:NTC983110 OCX983087:OCY983110 OMT983087:OMU983110 OWP983087:OWQ983110 PGL983087:PGM983110 PQH983087:PQI983110 QAD983087:QAE983110 QJZ983087:QKA983110 QTV983087:QTW983110 RDR983087:RDS983110 RNN983087:RNO983110 RXJ983087:RXK983110 SHF983087:SHG983110 SRB983087:SRC983110 TAX983087:TAY983110 TKT983087:TKU983110 TUP983087:TUQ983110 UEL983087:UEM983110 UOH983087:UOI983110 UYD983087:UYE983110 VHZ983087:VIA983110 VRV983087:VRW983110 WBR983087:WBS983110 WLN983087:WLO983110 WVJ983087:WVK983110 F1:H113 JB1:JD113 SX1:SZ113 ACT1:ACV113 AMP1:AMR113 AWL1:AWN113 BGH1:BGJ113 BQD1:BQF113 BZZ1:CAB113 CJV1:CJX113 CTR1:CTT113 DDN1:DDP113 DNJ1:DNL113 DXF1:DXH113 EHB1:EHD113 EQX1:EQZ113 FAT1:FAV113 FKP1:FKR113 FUL1:FUN113 GEH1:GEJ113 GOD1:GOF113 GXZ1:GYB113 HHV1:HHX113 HRR1:HRT113 IBN1:IBP113 ILJ1:ILL113 IVF1:IVH113 JFB1:JFD113 JOX1:JOZ113 JYT1:JYV113 KIP1:KIR113 KSL1:KSN113 LCH1:LCJ113 LMD1:LMF113 LVZ1:LWB113 MFV1:MFX113 MPR1:MPT113 MZN1:MZP113 NJJ1:NJL113 NTF1:NTH113 ODB1:ODD113 OMX1:OMZ113 OWT1:OWV113 PGP1:PGR113 PQL1:PQN113 QAH1:QAJ113 QKD1:QKF113 QTZ1:QUB113 RDV1:RDX113 RNR1:RNT113 RXN1:RXP113 SHJ1:SHL113 SRF1:SRH113 TBB1:TBD113 TKX1:TKZ113 TUT1:TUV113 UEP1:UER113 UOL1:UON113 UYH1:UYJ113 VID1:VIF113 VRZ1:VSB113 WBV1:WBX113 WLR1:WLT113 WVN1:WVP113 F65537:H65649 JB65537:JD65649 SX65537:SZ65649 ACT65537:ACV65649 AMP65537:AMR65649 AWL65537:AWN65649 BGH65537:BGJ65649 BQD65537:BQF65649 BZZ65537:CAB65649 CJV65537:CJX65649 CTR65537:CTT65649 DDN65537:DDP65649 DNJ65537:DNL65649 DXF65537:DXH65649 EHB65537:EHD65649 EQX65537:EQZ65649 FAT65537:FAV65649 FKP65537:FKR65649 FUL65537:FUN65649 GEH65537:GEJ65649 GOD65537:GOF65649 GXZ65537:GYB65649 HHV65537:HHX65649 HRR65537:HRT65649 IBN65537:IBP65649 ILJ65537:ILL65649 IVF65537:IVH65649 JFB65537:JFD65649 JOX65537:JOZ65649 JYT65537:JYV65649 KIP65537:KIR65649 KSL65537:KSN65649 LCH65537:LCJ65649 LMD65537:LMF65649 LVZ65537:LWB65649 MFV65537:MFX65649 MPR65537:MPT65649 MZN65537:MZP65649 NJJ65537:NJL65649 NTF65537:NTH65649 ODB65537:ODD65649 OMX65537:OMZ65649 OWT65537:OWV65649 PGP65537:PGR65649 PQL65537:PQN65649 QAH65537:QAJ65649 QKD65537:QKF65649 QTZ65537:QUB65649 RDV65537:RDX65649 RNR65537:RNT65649 RXN65537:RXP65649 SHJ65537:SHL65649 SRF65537:SRH65649 TBB65537:TBD65649 TKX65537:TKZ65649 TUT65537:TUV65649 UEP65537:UER65649 UOL65537:UON65649 UYH65537:UYJ65649 VID65537:VIF65649 VRZ65537:VSB65649 WBV65537:WBX65649 WLR65537:WLT65649 WVN65537:WVP65649 F131073:H131185 JB131073:JD131185 SX131073:SZ131185 ACT131073:ACV131185 AMP131073:AMR131185 AWL131073:AWN131185 BGH131073:BGJ131185 BQD131073:BQF131185 BZZ131073:CAB131185 CJV131073:CJX131185 CTR131073:CTT131185 DDN131073:DDP131185 DNJ131073:DNL131185 DXF131073:DXH131185 EHB131073:EHD131185 EQX131073:EQZ131185 FAT131073:FAV131185 FKP131073:FKR131185 FUL131073:FUN131185 GEH131073:GEJ131185 GOD131073:GOF131185 GXZ131073:GYB131185 HHV131073:HHX131185 HRR131073:HRT131185 IBN131073:IBP131185 ILJ131073:ILL131185 IVF131073:IVH131185 JFB131073:JFD131185 JOX131073:JOZ131185 JYT131073:JYV131185 KIP131073:KIR131185 KSL131073:KSN131185 LCH131073:LCJ131185 LMD131073:LMF131185 LVZ131073:LWB131185 MFV131073:MFX131185 MPR131073:MPT131185 MZN131073:MZP131185 NJJ131073:NJL131185 NTF131073:NTH131185 ODB131073:ODD131185 OMX131073:OMZ131185 OWT131073:OWV131185 PGP131073:PGR131185 PQL131073:PQN131185 QAH131073:QAJ131185 QKD131073:QKF131185 QTZ131073:QUB131185 RDV131073:RDX131185 RNR131073:RNT131185 RXN131073:RXP131185 SHJ131073:SHL131185 SRF131073:SRH131185 TBB131073:TBD131185 TKX131073:TKZ131185 TUT131073:TUV131185 UEP131073:UER131185 UOL131073:UON131185 UYH131073:UYJ131185 VID131073:VIF131185 VRZ131073:VSB131185 WBV131073:WBX131185 WLR131073:WLT131185 WVN131073:WVP131185 F196609:H196721 JB196609:JD196721 SX196609:SZ196721 ACT196609:ACV196721 AMP196609:AMR196721 AWL196609:AWN196721 BGH196609:BGJ196721 BQD196609:BQF196721 BZZ196609:CAB196721 CJV196609:CJX196721 CTR196609:CTT196721 DDN196609:DDP196721 DNJ196609:DNL196721 DXF196609:DXH196721 EHB196609:EHD196721 EQX196609:EQZ196721 FAT196609:FAV196721 FKP196609:FKR196721 FUL196609:FUN196721 GEH196609:GEJ196721 GOD196609:GOF196721 GXZ196609:GYB196721 HHV196609:HHX196721 HRR196609:HRT196721 IBN196609:IBP196721 ILJ196609:ILL196721 IVF196609:IVH196721 JFB196609:JFD196721 JOX196609:JOZ196721 JYT196609:JYV196721 KIP196609:KIR196721 KSL196609:KSN196721 LCH196609:LCJ196721 LMD196609:LMF196721 LVZ196609:LWB196721 MFV196609:MFX196721 MPR196609:MPT196721 MZN196609:MZP196721 NJJ196609:NJL196721 NTF196609:NTH196721 ODB196609:ODD196721 OMX196609:OMZ196721 OWT196609:OWV196721 PGP196609:PGR196721 PQL196609:PQN196721 QAH196609:QAJ196721 QKD196609:QKF196721 QTZ196609:QUB196721 RDV196609:RDX196721 RNR196609:RNT196721 RXN196609:RXP196721 SHJ196609:SHL196721 SRF196609:SRH196721 TBB196609:TBD196721 TKX196609:TKZ196721 TUT196609:TUV196721 UEP196609:UER196721 UOL196609:UON196721 UYH196609:UYJ196721 VID196609:VIF196721 VRZ196609:VSB196721 WBV196609:WBX196721 WLR196609:WLT196721 WVN196609:WVP196721 F262145:H262257 JB262145:JD262257 SX262145:SZ262257 ACT262145:ACV262257 AMP262145:AMR262257 AWL262145:AWN262257 BGH262145:BGJ262257 BQD262145:BQF262257 BZZ262145:CAB262257 CJV262145:CJX262257 CTR262145:CTT262257 DDN262145:DDP262257 DNJ262145:DNL262257 DXF262145:DXH262257 EHB262145:EHD262257 EQX262145:EQZ262257 FAT262145:FAV262257 FKP262145:FKR262257 FUL262145:FUN262257 GEH262145:GEJ262257 GOD262145:GOF262257 GXZ262145:GYB262257 HHV262145:HHX262257 HRR262145:HRT262257 IBN262145:IBP262257 ILJ262145:ILL262257 IVF262145:IVH262257 JFB262145:JFD262257 JOX262145:JOZ262257 JYT262145:JYV262257 KIP262145:KIR262257 KSL262145:KSN262257 LCH262145:LCJ262257 LMD262145:LMF262257 LVZ262145:LWB262257 MFV262145:MFX262257 MPR262145:MPT262257 MZN262145:MZP262257 NJJ262145:NJL262257 NTF262145:NTH262257 ODB262145:ODD262257 OMX262145:OMZ262257 OWT262145:OWV262257 PGP262145:PGR262257 PQL262145:PQN262257 QAH262145:QAJ262257 QKD262145:QKF262257 QTZ262145:QUB262257 RDV262145:RDX262257 RNR262145:RNT262257 RXN262145:RXP262257 SHJ262145:SHL262257 SRF262145:SRH262257 TBB262145:TBD262257 TKX262145:TKZ262257 TUT262145:TUV262257 UEP262145:UER262257 UOL262145:UON262257 UYH262145:UYJ262257 VID262145:VIF262257 VRZ262145:VSB262257 WBV262145:WBX262257 WLR262145:WLT262257 WVN262145:WVP262257 F327681:H327793 JB327681:JD327793 SX327681:SZ327793 ACT327681:ACV327793 AMP327681:AMR327793 AWL327681:AWN327793 BGH327681:BGJ327793 BQD327681:BQF327793 BZZ327681:CAB327793 CJV327681:CJX327793 CTR327681:CTT327793 DDN327681:DDP327793 DNJ327681:DNL327793 DXF327681:DXH327793 EHB327681:EHD327793 EQX327681:EQZ327793 FAT327681:FAV327793 FKP327681:FKR327793 FUL327681:FUN327793 GEH327681:GEJ327793 GOD327681:GOF327793 GXZ327681:GYB327793 HHV327681:HHX327793 HRR327681:HRT327793 IBN327681:IBP327793 ILJ327681:ILL327793 IVF327681:IVH327793 JFB327681:JFD327793 JOX327681:JOZ327793 JYT327681:JYV327793 KIP327681:KIR327793 KSL327681:KSN327793 LCH327681:LCJ327793 LMD327681:LMF327793 LVZ327681:LWB327793 MFV327681:MFX327793 MPR327681:MPT327793 MZN327681:MZP327793 NJJ327681:NJL327793 NTF327681:NTH327793 ODB327681:ODD327793 OMX327681:OMZ327793 OWT327681:OWV327793 PGP327681:PGR327793 PQL327681:PQN327793 QAH327681:QAJ327793 QKD327681:QKF327793 QTZ327681:QUB327793 RDV327681:RDX327793 RNR327681:RNT327793 RXN327681:RXP327793 SHJ327681:SHL327793 SRF327681:SRH327793 TBB327681:TBD327793 TKX327681:TKZ327793 TUT327681:TUV327793 UEP327681:UER327793 UOL327681:UON327793 UYH327681:UYJ327793 VID327681:VIF327793 VRZ327681:VSB327793 WBV327681:WBX327793 WLR327681:WLT327793 WVN327681:WVP327793 F393217:H393329 JB393217:JD393329 SX393217:SZ393329 ACT393217:ACV393329 AMP393217:AMR393329 AWL393217:AWN393329 BGH393217:BGJ393329 BQD393217:BQF393329 BZZ393217:CAB393329 CJV393217:CJX393329 CTR393217:CTT393329 DDN393217:DDP393329 DNJ393217:DNL393329 DXF393217:DXH393329 EHB393217:EHD393329 EQX393217:EQZ393329 FAT393217:FAV393329 FKP393217:FKR393329 FUL393217:FUN393329 GEH393217:GEJ393329 GOD393217:GOF393329 GXZ393217:GYB393329 HHV393217:HHX393329 HRR393217:HRT393329 IBN393217:IBP393329 ILJ393217:ILL393329 IVF393217:IVH393329 JFB393217:JFD393329 JOX393217:JOZ393329 JYT393217:JYV393329 KIP393217:KIR393329 KSL393217:KSN393329 LCH393217:LCJ393329 LMD393217:LMF393329 LVZ393217:LWB393329 MFV393217:MFX393329 MPR393217:MPT393329 MZN393217:MZP393329 NJJ393217:NJL393329 NTF393217:NTH393329 ODB393217:ODD393329 OMX393217:OMZ393329 OWT393217:OWV393329 PGP393217:PGR393329 PQL393217:PQN393329 QAH393217:QAJ393329 QKD393217:QKF393329 QTZ393217:QUB393329 RDV393217:RDX393329 RNR393217:RNT393329 RXN393217:RXP393329 SHJ393217:SHL393329 SRF393217:SRH393329 TBB393217:TBD393329 TKX393217:TKZ393329 TUT393217:TUV393329 UEP393217:UER393329 UOL393217:UON393329 UYH393217:UYJ393329 VID393217:VIF393329 VRZ393217:VSB393329 WBV393217:WBX393329 WLR393217:WLT393329 WVN393217:WVP393329 F458753:H458865 JB458753:JD458865 SX458753:SZ458865 ACT458753:ACV458865 AMP458753:AMR458865 AWL458753:AWN458865 BGH458753:BGJ458865 BQD458753:BQF458865 BZZ458753:CAB458865 CJV458753:CJX458865 CTR458753:CTT458865 DDN458753:DDP458865 DNJ458753:DNL458865 DXF458753:DXH458865 EHB458753:EHD458865 EQX458753:EQZ458865 FAT458753:FAV458865 FKP458753:FKR458865 FUL458753:FUN458865 GEH458753:GEJ458865 GOD458753:GOF458865 GXZ458753:GYB458865 HHV458753:HHX458865 HRR458753:HRT458865 IBN458753:IBP458865 ILJ458753:ILL458865 IVF458753:IVH458865 JFB458753:JFD458865 JOX458753:JOZ458865 JYT458753:JYV458865 KIP458753:KIR458865 KSL458753:KSN458865 LCH458753:LCJ458865 LMD458753:LMF458865 LVZ458753:LWB458865 MFV458753:MFX458865 MPR458753:MPT458865 MZN458753:MZP458865 NJJ458753:NJL458865 NTF458753:NTH458865 ODB458753:ODD458865 OMX458753:OMZ458865 OWT458753:OWV458865 PGP458753:PGR458865 PQL458753:PQN458865 QAH458753:QAJ458865 QKD458753:QKF458865 QTZ458753:QUB458865 RDV458753:RDX458865 RNR458753:RNT458865 RXN458753:RXP458865 SHJ458753:SHL458865 SRF458753:SRH458865 TBB458753:TBD458865 TKX458753:TKZ458865 TUT458753:TUV458865 UEP458753:UER458865 UOL458753:UON458865 UYH458753:UYJ458865 VID458753:VIF458865 VRZ458753:VSB458865 WBV458753:WBX458865 WLR458753:WLT458865 WVN458753:WVP458865 F524289:H524401 JB524289:JD524401 SX524289:SZ524401 ACT524289:ACV524401 AMP524289:AMR524401 AWL524289:AWN524401 BGH524289:BGJ524401 BQD524289:BQF524401 BZZ524289:CAB524401 CJV524289:CJX524401 CTR524289:CTT524401 DDN524289:DDP524401 DNJ524289:DNL524401 DXF524289:DXH524401 EHB524289:EHD524401 EQX524289:EQZ524401 FAT524289:FAV524401 FKP524289:FKR524401 FUL524289:FUN524401 GEH524289:GEJ524401 GOD524289:GOF524401 GXZ524289:GYB524401 HHV524289:HHX524401 HRR524289:HRT524401 IBN524289:IBP524401 ILJ524289:ILL524401 IVF524289:IVH524401 JFB524289:JFD524401 JOX524289:JOZ524401 JYT524289:JYV524401 KIP524289:KIR524401 KSL524289:KSN524401 LCH524289:LCJ524401 LMD524289:LMF524401 LVZ524289:LWB524401 MFV524289:MFX524401 MPR524289:MPT524401 MZN524289:MZP524401 NJJ524289:NJL524401 NTF524289:NTH524401 ODB524289:ODD524401 OMX524289:OMZ524401 OWT524289:OWV524401 PGP524289:PGR524401 PQL524289:PQN524401 QAH524289:QAJ524401 QKD524289:QKF524401 QTZ524289:QUB524401 RDV524289:RDX524401 RNR524289:RNT524401 RXN524289:RXP524401 SHJ524289:SHL524401 SRF524289:SRH524401 TBB524289:TBD524401 TKX524289:TKZ524401 TUT524289:TUV524401 UEP524289:UER524401 UOL524289:UON524401 UYH524289:UYJ524401 VID524289:VIF524401 VRZ524289:VSB524401 WBV524289:WBX524401 WLR524289:WLT524401 WVN524289:WVP524401 F589825:H589937 JB589825:JD589937 SX589825:SZ589937 ACT589825:ACV589937 AMP589825:AMR589937 AWL589825:AWN589937 BGH589825:BGJ589937 BQD589825:BQF589937 BZZ589825:CAB589937 CJV589825:CJX589937 CTR589825:CTT589937 DDN589825:DDP589937 DNJ589825:DNL589937 DXF589825:DXH589937 EHB589825:EHD589937 EQX589825:EQZ589937 FAT589825:FAV589937 FKP589825:FKR589937 FUL589825:FUN589937 GEH589825:GEJ589937 GOD589825:GOF589937 GXZ589825:GYB589937 HHV589825:HHX589937 HRR589825:HRT589937 IBN589825:IBP589937 ILJ589825:ILL589937 IVF589825:IVH589937 JFB589825:JFD589937 JOX589825:JOZ589937 JYT589825:JYV589937 KIP589825:KIR589937 KSL589825:KSN589937 LCH589825:LCJ589937 LMD589825:LMF589937 LVZ589825:LWB589937 MFV589825:MFX589937 MPR589825:MPT589937 MZN589825:MZP589937 NJJ589825:NJL589937 NTF589825:NTH589937 ODB589825:ODD589937 OMX589825:OMZ589937 OWT589825:OWV589937 PGP589825:PGR589937 PQL589825:PQN589937 QAH589825:QAJ589937 QKD589825:QKF589937 QTZ589825:QUB589937 RDV589825:RDX589937 RNR589825:RNT589937 RXN589825:RXP589937 SHJ589825:SHL589937 SRF589825:SRH589937 TBB589825:TBD589937 TKX589825:TKZ589937 TUT589825:TUV589937 UEP589825:UER589937 UOL589825:UON589937 UYH589825:UYJ589937 VID589825:VIF589937 VRZ589825:VSB589937 WBV589825:WBX589937 WLR589825:WLT589937 WVN589825:WVP589937 F655361:H655473 JB655361:JD655473 SX655361:SZ655473 ACT655361:ACV655473 AMP655361:AMR655473 AWL655361:AWN655473 BGH655361:BGJ655473 BQD655361:BQF655473 BZZ655361:CAB655473 CJV655361:CJX655473 CTR655361:CTT655473 DDN655361:DDP655473 DNJ655361:DNL655473 DXF655361:DXH655473 EHB655361:EHD655473 EQX655361:EQZ655473 FAT655361:FAV655473 FKP655361:FKR655473 FUL655361:FUN655473 GEH655361:GEJ655473 GOD655361:GOF655473 GXZ655361:GYB655473 HHV655361:HHX655473 HRR655361:HRT655473 IBN655361:IBP655473 ILJ655361:ILL655473 IVF655361:IVH655473 JFB655361:JFD655473 JOX655361:JOZ655473 JYT655361:JYV655473 KIP655361:KIR655473 KSL655361:KSN655473 LCH655361:LCJ655473 LMD655361:LMF655473 LVZ655361:LWB655473 MFV655361:MFX655473 MPR655361:MPT655473 MZN655361:MZP655473 NJJ655361:NJL655473 NTF655361:NTH655473 ODB655361:ODD655473 OMX655361:OMZ655473 OWT655361:OWV655473 PGP655361:PGR655473 PQL655361:PQN655473 QAH655361:QAJ655473 QKD655361:QKF655473 QTZ655361:QUB655473 RDV655361:RDX655473 RNR655361:RNT655473 RXN655361:RXP655473 SHJ655361:SHL655473 SRF655361:SRH655473 TBB655361:TBD655473 TKX655361:TKZ655473 TUT655361:TUV655473 UEP655361:UER655473 UOL655361:UON655473 UYH655361:UYJ655473 VID655361:VIF655473 VRZ655361:VSB655473 WBV655361:WBX655473 WLR655361:WLT655473 WVN655361:WVP655473 F720897:H721009 JB720897:JD721009 SX720897:SZ721009 ACT720897:ACV721009 AMP720897:AMR721009 AWL720897:AWN721009 BGH720897:BGJ721009 BQD720897:BQF721009 BZZ720897:CAB721009 CJV720897:CJX721009 CTR720897:CTT721009 DDN720897:DDP721009 DNJ720897:DNL721009 DXF720897:DXH721009 EHB720897:EHD721009 EQX720897:EQZ721009 FAT720897:FAV721009 FKP720897:FKR721009 FUL720897:FUN721009 GEH720897:GEJ721009 GOD720897:GOF721009 GXZ720897:GYB721009 HHV720897:HHX721009 HRR720897:HRT721009 IBN720897:IBP721009 ILJ720897:ILL721009 IVF720897:IVH721009 JFB720897:JFD721009 JOX720897:JOZ721009 JYT720897:JYV721009 KIP720897:KIR721009 KSL720897:KSN721009 LCH720897:LCJ721009 LMD720897:LMF721009 LVZ720897:LWB721009 MFV720897:MFX721009 MPR720897:MPT721009 MZN720897:MZP721009 NJJ720897:NJL721009 NTF720897:NTH721009 ODB720897:ODD721009 OMX720897:OMZ721009 OWT720897:OWV721009 PGP720897:PGR721009 PQL720897:PQN721009 QAH720897:QAJ721009 QKD720897:QKF721009 QTZ720897:QUB721009 RDV720897:RDX721009 RNR720897:RNT721009 RXN720897:RXP721009 SHJ720897:SHL721009 SRF720897:SRH721009 TBB720897:TBD721009 TKX720897:TKZ721009 TUT720897:TUV721009 UEP720897:UER721009 UOL720897:UON721009 UYH720897:UYJ721009 VID720897:VIF721009 VRZ720897:VSB721009 WBV720897:WBX721009 WLR720897:WLT721009 WVN720897:WVP721009 F786433:H786545 JB786433:JD786545 SX786433:SZ786545 ACT786433:ACV786545 AMP786433:AMR786545 AWL786433:AWN786545 BGH786433:BGJ786545 BQD786433:BQF786545 BZZ786433:CAB786545 CJV786433:CJX786545 CTR786433:CTT786545 DDN786433:DDP786545 DNJ786433:DNL786545 DXF786433:DXH786545 EHB786433:EHD786545 EQX786433:EQZ786545 FAT786433:FAV786545 FKP786433:FKR786545 FUL786433:FUN786545 GEH786433:GEJ786545 GOD786433:GOF786545 GXZ786433:GYB786545 HHV786433:HHX786545 HRR786433:HRT786545 IBN786433:IBP786545 ILJ786433:ILL786545 IVF786433:IVH786545 JFB786433:JFD786545 JOX786433:JOZ786545 JYT786433:JYV786545 KIP786433:KIR786545 KSL786433:KSN786545 LCH786433:LCJ786545 LMD786433:LMF786545 LVZ786433:LWB786545 MFV786433:MFX786545 MPR786433:MPT786545 MZN786433:MZP786545 NJJ786433:NJL786545 NTF786433:NTH786545 ODB786433:ODD786545 OMX786433:OMZ786545 OWT786433:OWV786545 PGP786433:PGR786545 PQL786433:PQN786545 QAH786433:QAJ786545 QKD786433:QKF786545 QTZ786433:QUB786545 RDV786433:RDX786545 RNR786433:RNT786545 RXN786433:RXP786545 SHJ786433:SHL786545 SRF786433:SRH786545 TBB786433:TBD786545 TKX786433:TKZ786545 TUT786433:TUV786545 UEP786433:UER786545 UOL786433:UON786545 UYH786433:UYJ786545 VID786433:VIF786545 VRZ786433:VSB786545 WBV786433:WBX786545 WLR786433:WLT786545 WVN786433:WVP786545 F851969:H852081 JB851969:JD852081 SX851969:SZ852081 ACT851969:ACV852081 AMP851969:AMR852081 AWL851969:AWN852081 BGH851969:BGJ852081 BQD851969:BQF852081 BZZ851969:CAB852081 CJV851969:CJX852081 CTR851969:CTT852081 DDN851969:DDP852081 DNJ851969:DNL852081 DXF851969:DXH852081 EHB851969:EHD852081 EQX851969:EQZ852081 FAT851969:FAV852081 FKP851969:FKR852081 FUL851969:FUN852081 GEH851969:GEJ852081 GOD851969:GOF852081 GXZ851969:GYB852081 HHV851969:HHX852081 HRR851969:HRT852081 IBN851969:IBP852081 ILJ851969:ILL852081 IVF851969:IVH852081 JFB851969:JFD852081 JOX851969:JOZ852081 JYT851969:JYV852081 KIP851969:KIR852081 KSL851969:KSN852081 LCH851969:LCJ852081 LMD851969:LMF852081 LVZ851969:LWB852081 MFV851969:MFX852081 MPR851969:MPT852081 MZN851969:MZP852081 NJJ851969:NJL852081 NTF851969:NTH852081 ODB851969:ODD852081 OMX851969:OMZ852081 OWT851969:OWV852081 PGP851969:PGR852081 PQL851969:PQN852081 QAH851969:QAJ852081 QKD851969:QKF852081 QTZ851969:QUB852081 RDV851969:RDX852081 RNR851969:RNT852081 RXN851969:RXP852081 SHJ851969:SHL852081 SRF851969:SRH852081 TBB851969:TBD852081 TKX851969:TKZ852081 TUT851969:TUV852081 UEP851969:UER852081 UOL851969:UON852081 UYH851969:UYJ852081 VID851969:VIF852081 VRZ851969:VSB852081 WBV851969:WBX852081 WLR851969:WLT852081 WVN851969:WVP852081 F917505:H917617 JB917505:JD917617 SX917505:SZ917617 ACT917505:ACV917617 AMP917505:AMR917617 AWL917505:AWN917617 BGH917505:BGJ917617 BQD917505:BQF917617 BZZ917505:CAB917617 CJV917505:CJX917617 CTR917505:CTT917617 DDN917505:DDP917617 DNJ917505:DNL917617 DXF917505:DXH917617 EHB917505:EHD917617 EQX917505:EQZ917617 FAT917505:FAV917617 FKP917505:FKR917617 FUL917505:FUN917617 GEH917505:GEJ917617 GOD917505:GOF917617 GXZ917505:GYB917617 HHV917505:HHX917617 HRR917505:HRT917617 IBN917505:IBP917617 ILJ917505:ILL917617 IVF917505:IVH917617 JFB917505:JFD917617 JOX917505:JOZ917617 JYT917505:JYV917617 KIP917505:KIR917617 KSL917505:KSN917617 LCH917505:LCJ917617 LMD917505:LMF917617 LVZ917505:LWB917617 MFV917505:MFX917617 MPR917505:MPT917617 MZN917505:MZP917617 NJJ917505:NJL917617 NTF917505:NTH917617 ODB917505:ODD917617 OMX917505:OMZ917617 OWT917505:OWV917617 PGP917505:PGR917617 PQL917505:PQN917617 QAH917505:QAJ917617 QKD917505:QKF917617 QTZ917505:QUB917617 RDV917505:RDX917617 RNR917505:RNT917617 RXN917505:RXP917617 SHJ917505:SHL917617 SRF917505:SRH917617 TBB917505:TBD917617 TKX917505:TKZ917617 TUT917505:TUV917617 UEP917505:UER917617 UOL917505:UON917617 UYH917505:UYJ917617 VID917505:VIF917617 VRZ917505:VSB917617 WBV917505:WBX917617 WLR917505:WLT917617 WVN917505:WVP917617 F983041:H983153 JB983041:JD983153 SX983041:SZ983153 ACT983041:ACV983153 AMP983041:AMR983153 AWL983041:AWN983153 BGH983041:BGJ983153 BQD983041:BQF983153 BZZ983041:CAB983153 CJV983041:CJX983153 CTR983041:CTT983153 DDN983041:DDP983153 DNJ983041:DNL983153 DXF983041:DXH983153 EHB983041:EHD983153 EQX983041:EQZ983153 FAT983041:FAV983153 FKP983041:FKR983153 FUL983041:FUN983153 GEH983041:GEJ983153 GOD983041:GOF983153 GXZ983041:GYB983153 HHV983041:HHX983153 HRR983041:HRT983153 IBN983041:IBP983153 ILJ983041:ILL983153 IVF983041:IVH983153 JFB983041:JFD983153 JOX983041:JOZ983153 JYT983041:JYV983153 KIP983041:KIR983153 KSL983041:KSN983153 LCH983041:LCJ983153 LMD983041:LMF983153 LVZ983041:LWB983153 MFV983041:MFX983153 MPR983041:MPT983153 MZN983041:MZP983153 NJJ983041:NJL983153 NTF983041:NTH983153 ODB983041:ODD983153 OMX983041:OMZ983153 OWT983041:OWV983153 PGP983041:PGR983153 PQL983041:PQN983153 QAH983041:QAJ983153 QKD983041:QKF983153 QTZ983041:QUB983153 RDV983041:RDX983153 RNR983041:RNT983153 RXN983041:RXP983153 SHJ983041:SHL983153 SRF983041:SRH983153 TBB983041:TBD983153 TKX983041:TKZ983153 TUT983041:TUV983153 UEP983041:UER983153 UOL983041:UON983153 UYH983041:UYJ983153 VID983041:VIF983153 VRZ983041:VSB983153 WBV983041:WBX983153 WLR983041:WLT983153 WVN983041:WVP983153 D1:E70 IZ1:JA70 SV1:SW70 ACR1:ACS70 AMN1:AMO70 AWJ1:AWK70 BGF1:BGG70 BQB1:BQC70 BZX1:BZY70 CJT1:CJU70 CTP1:CTQ70 DDL1:DDM70 DNH1:DNI70 DXD1:DXE70 EGZ1:EHA70 EQV1:EQW70 FAR1:FAS70 FKN1:FKO70 FUJ1:FUK70 GEF1:GEG70 GOB1:GOC70 GXX1:GXY70 HHT1:HHU70 HRP1:HRQ70 IBL1:IBM70 ILH1:ILI70 IVD1:IVE70 JEZ1:JFA70 JOV1:JOW70 JYR1:JYS70 KIN1:KIO70 KSJ1:KSK70 LCF1:LCG70 LMB1:LMC70 LVX1:LVY70 MFT1:MFU70 MPP1:MPQ70 MZL1:MZM70 NJH1:NJI70 NTD1:NTE70 OCZ1:ODA70 OMV1:OMW70 OWR1:OWS70 PGN1:PGO70 PQJ1:PQK70 QAF1:QAG70 QKB1:QKC70 QTX1:QTY70 RDT1:RDU70 RNP1:RNQ70 RXL1:RXM70 SHH1:SHI70 SRD1:SRE70 TAZ1:TBA70 TKV1:TKW70 TUR1:TUS70 UEN1:UEO70 UOJ1:UOK70 UYF1:UYG70 VIB1:VIC70 VRX1:VRY70 WBT1:WBU70 WLP1:WLQ70 WVL1:WVM70 D65537:E65606 IZ65537:JA65606 SV65537:SW65606 ACR65537:ACS65606 AMN65537:AMO65606 AWJ65537:AWK65606 BGF65537:BGG65606 BQB65537:BQC65606 BZX65537:BZY65606 CJT65537:CJU65606 CTP65537:CTQ65606 DDL65537:DDM65606 DNH65537:DNI65606 DXD65537:DXE65606 EGZ65537:EHA65606 EQV65537:EQW65606 FAR65537:FAS65606 FKN65537:FKO65606 FUJ65537:FUK65606 GEF65537:GEG65606 GOB65537:GOC65606 GXX65537:GXY65606 HHT65537:HHU65606 HRP65537:HRQ65606 IBL65537:IBM65606 ILH65537:ILI65606 IVD65537:IVE65606 JEZ65537:JFA65606 JOV65537:JOW65606 JYR65537:JYS65606 KIN65537:KIO65606 KSJ65537:KSK65606 LCF65537:LCG65606 LMB65537:LMC65606 LVX65537:LVY65606 MFT65537:MFU65606 MPP65537:MPQ65606 MZL65537:MZM65606 NJH65537:NJI65606 NTD65537:NTE65606 OCZ65537:ODA65606 OMV65537:OMW65606 OWR65537:OWS65606 PGN65537:PGO65606 PQJ65537:PQK65606 QAF65537:QAG65606 QKB65537:QKC65606 QTX65537:QTY65606 RDT65537:RDU65606 RNP65537:RNQ65606 RXL65537:RXM65606 SHH65537:SHI65606 SRD65537:SRE65606 TAZ65537:TBA65606 TKV65537:TKW65606 TUR65537:TUS65606 UEN65537:UEO65606 UOJ65537:UOK65606 UYF65537:UYG65606 VIB65537:VIC65606 VRX65537:VRY65606 WBT65537:WBU65606 WLP65537:WLQ65606 WVL65537:WVM65606 D131073:E131142 IZ131073:JA131142 SV131073:SW131142 ACR131073:ACS131142 AMN131073:AMO131142 AWJ131073:AWK131142 BGF131073:BGG131142 BQB131073:BQC131142 BZX131073:BZY131142 CJT131073:CJU131142 CTP131073:CTQ131142 DDL131073:DDM131142 DNH131073:DNI131142 DXD131073:DXE131142 EGZ131073:EHA131142 EQV131073:EQW131142 FAR131073:FAS131142 FKN131073:FKO131142 FUJ131073:FUK131142 GEF131073:GEG131142 GOB131073:GOC131142 GXX131073:GXY131142 HHT131073:HHU131142 HRP131073:HRQ131142 IBL131073:IBM131142 ILH131073:ILI131142 IVD131073:IVE131142 JEZ131073:JFA131142 JOV131073:JOW131142 JYR131073:JYS131142 KIN131073:KIO131142 KSJ131073:KSK131142 LCF131073:LCG131142 LMB131073:LMC131142 LVX131073:LVY131142 MFT131073:MFU131142 MPP131073:MPQ131142 MZL131073:MZM131142 NJH131073:NJI131142 NTD131073:NTE131142 OCZ131073:ODA131142 OMV131073:OMW131142 OWR131073:OWS131142 PGN131073:PGO131142 PQJ131073:PQK131142 QAF131073:QAG131142 QKB131073:QKC131142 QTX131073:QTY131142 RDT131073:RDU131142 RNP131073:RNQ131142 RXL131073:RXM131142 SHH131073:SHI131142 SRD131073:SRE131142 TAZ131073:TBA131142 TKV131073:TKW131142 TUR131073:TUS131142 UEN131073:UEO131142 UOJ131073:UOK131142 UYF131073:UYG131142 VIB131073:VIC131142 VRX131073:VRY131142 WBT131073:WBU131142 WLP131073:WLQ131142 WVL131073:WVM131142 D196609:E196678 IZ196609:JA196678 SV196609:SW196678 ACR196609:ACS196678 AMN196609:AMO196678 AWJ196609:AWK196678 BGF196609:BGG196678 BQB196609:BQC196678 BZX196609:BZY196678 CJT196609:CJU196678 CTP196609:CTQ196678 DDL196609:DDM196678 DNH196609:DNI196678 DXD196609:DXE196678 EGZ196609:EHA196678 EQV196609:EQW196678 FAR196609:FAS196678 FKN196609:FKO196678 FUJ196609:FUK196678 GEF196609:GEG196678 GOB196609:GOC196678 GXX196609:GXY196678 HHT196609:HHU196678 HRP196609:HRQ196678 IBL196609:IBM196678 ILH196609:ILI196678 IVD196609:IVE196678 JEZ196609:JFA196678 JOV196609:JOW196678 JYR196609:JYS196678 KIN196609:KIO196678 KSJ196609:KSK196678 LCF196609:LCG196678 LMB196609:LMC196678 LVX196609:LVY196678 MFT196609:MFU196678 MPP196609:MPQ196678 MZL196609:MZM196678 NJH196609:NJI196678 NTD196609:NTE196678 OCZ196609:ODA196678 OMV196609:OMW196678 OWR196609:OWS196678 PGN196609:PGO196678 PQJ196609:PQK196678 QAF196609:QAG196678 QKB196609:QKC196678 QTX196609:QTY196678 RDT196609:RDU196678 RNP196609:RNQ196678 RXL196609:RXM196678 SHH196609:SHI196678 SRD196609:SRE196678 TAZ196609:TBA196678 TKV196609:TKW196678 TUR196609:TUS196678 UEN196609:UEO196678 UOJ196609:UOK196678 UYF196609:UYG196678 VIB196609:VIC196678 VRX196609:VRY196678 WBT196609:WBU196678 WLP196609:WLQ196678 WVL196609:WVM196678 D262145:E262214 IZ262145:JA262214 SV262145:SW262214 ACR262145:ACS262214 AMN262145:AMO262214 AWJ262145:AWK262214 BGF262145:BGG262214 BQB262145:BQC262214 BZX262145:BZY262214 CJT262145:CJU262214 CTP262145:CTQ262214 DDL262145:DDM262214 DNH262145:DNI262214 DXD262145:DXE262214 EGZ262145:EHA262214 EQV262145:EQW262214 FAR262145:FAS262214 FKN262145:FKO262214 FUJ262145:FUK262214 GEF262145:GEG262214 GOB262145:GOC262214 GXX262145:GXY262214 HHT262145:HHU262214 HRP262145:HRQ262214 IBL262145:IBM262214 ILH262145:ILI262214 IVD262145:IVE262214 JEZ262145:JFA262214 JOV262145:JOW262214 JYR262145:JYS262214 KIN262145:KIO262214 KSJ262145:KSK262214 LCF262145:LCG262214 LMB262145:LMC262214 LVX262145:LVY262214 MFT262145:MFU262214 MPP262145:MPQ262214 MZL262145:MZM262214 NJH262145:NJI262214 NTD262145:NTE262214 OCZ262145:ODA262214 OMV262145:OMW262214 OWR262145:OWS262214 PGN262145:PGO262214 PQJ262145:PQK262214 QAF262145:QAG262214 QKB262145:QKC262214 QTX262145:QTY262214 RDT262145:RDU262214 RNP262145:RNQ262214 RXL262145:RXM262214 SHH262145:SHI262214 SRD262145:SRE262214 TAZ262145:TBA262214 TKV262145:TKW262214 TUR262145:TUS262214 UEN262145:UEO262214 UOJ262145:UOK262214 UYF262145:UYG262214 VIB262145:VIC262214 VRX262145:VRY262214 WBT262145:WBU262214 WLP262145:WLQ262214 WVL262145:WVM262214 D327681:E327750 IZ327681:JA327750 SV327681:SW327750 ACR327681:ACS327750 AMN327681:AMO327750 AWJ327681:AWK327750 BGF327681:BGG327750 BQB327681:BQC327750 BZX327681:BZY327750 CJT327681:CJU327750 CTP327681:CTQ327750 DDL327681:DDM327750 DNH327681:DNI327750 DXD327681:DXE327750 EGZ327681:EHA327750 EQV327681:EQW327750 FAR327681:FAS327750 FKN327681:FKO327750 FUJ327681:FUK327750 GEF327681:GEG327750 GOB327681:GOC327750 GXX327681:GXY327750 HHT327681:HHU327750 HRP327681:HRQ327750 IBL327681:IBM327750 ILH327681:ILI327750 IVD327681:IVE327750 JEZ327681:JFA327750 JOV327681:JOW327750 JYR327681:JYS327750 KIN327681:KIO327750 KSJ327681:KSK327750 LCF327681:LCG327750 LMB327681:LMC327750 LVX327681:LVY327750 MFT327681:MFU327750 MPP327681:MPQ327750 MZL327681:MZM327750 NJH327681:NJI327750 NTD327681:NTE327750 OCZ327681:ODA327750 OMV327681:OMW327750 OWR327681:OWS327750 PGN327681:PGO327750 PQJ327681:PQK327750 QAF327681:QAG327750 QKB327681:QKC327750 QTX327681:QTY327750 RDT327681:RDU327750 RNP327681:RNQ327750 RXL327681:RXM327750 SHH327681:SHI327750 SRD327681:SRE327750 TAZ327681:TBA327750 TKV327681:TKW327750 TUR327681:TUS327750 UEN327681:UEO327750 UOJ327681:UOK327750 UYF327681:UYG327750 VIB327681:VIC327750 VRX327681:VRY327750 WBT327681:WBU327750 WLP327681:WLQ327750 WVL327681:WVM327750 D393217:E393286 IZ393217:JA393286 SV393217:SW393286 ACR393217:ACS393286 AMN393217:AMO393286 AWJ393217:AWK393286 BGF393217:BGG393286 BQB393217:BQC393286 BZX393217:BZY393286 CJT393217:CJU393286 CTP393217:CTQ393286 DDL393217:DDM393286 DNH393217:DNI393286 DXD393217:DXE393286 EGZ393217:EHA393286 EQV393217:EQW393286 FAR393217:FAS393286 FKN393217:FKO393286 FUJ393217:FUK393286 GEF393217:GEG393286 GOB393217:GOC393286 GXX393217:GXY393286 HHT393217:HHU393286 HRP393217:HRQ393286 IBL393217:IBM393286 ILH393217:ILI393286 IVD393217:IVE393286 JEZ393217:JFA393286 JOV393217:JOW393286 JYR393217:JYS393286 KIN393217:KIO393286 KSJ393217:KSK393286 LCF393217:LCG393286 LMB393217:LMC393286 LVX393217:LVY393286 MFT393217:MFU393286 MPP393217:MPQ393286 MZL393217:MZM393286 NJH393217:NJI393286 NTD393217:NTE393286 OCZ393217:ODA393286 OMV393217:OMW393286 OWR393217:OWS393286 PGN393217:PGO393286 PQJ393217:PQK393286 QAF393217:QAG393286 QKB393217:QKC393286 QTX393217:QTY393286 RDT393217:RDU393286 RNP393217:RNQ393286 RXL393217:RXM393286 SHH393217:SHI393286 SRD393217:SRE393286 TAZ393217:TBA393286 TKV393217:TKW393286 TUR393217:TUS393286 UEN393217:UEO393286 UOJ393217:UOK393286 UYF393217:UYG393286 VIB393217:VIC393286 VRX393217:VRY393286 WBT393217:WBU393286 WLP393217:WLQ393286 WVL393217:WVM393286 D458753:E458822 IZ458753:JA458822 SV458753:SW458822 ACR458753:ACS458822 AMN458753:AMO458822 AWJ458753:AWK458822 BGF458753:BGG458822 BQB458753:BQC458822 BZX458753:BZY458822 CJT458753:CJU458822 CTP458753:CTQ458822 DDL458753:DDM458822 DNH458753:DNI458822 DXD458753:DXE458822 EGZ458753:EHA458822 EQV458753:EQW458822 FAR458753:FAS458822 FKN458753:FKO458822 FUJ458753:FUK458822 GEF458753:GEG458822 GOB458753:GOC458822 GXX458753:GXY458822 HHT458753:HHU458822 HRP458753:HRQ458822 IBL458753:IBM458822 ILH458753:ILI458822 IVD458753:IVE458822 JEZ458753:JFA458822 JOV458753:JOW458822 JYR458753:JYS458822 KIN458753:KIO458822 KSJ458753:KSK458822 LCF458753:LCG458822 LMB458753:LMC458822 LVX458753:LVY458822 MFT458753:MFU458822 MPP458753:MPQ458822 MZL458753:MZM458822 NJH458753:NJI458822 NTD458753:NTE458822 OCZ458753:ODA458822 OMV458753:OMW458822 OWR458753:OWS458822 PGN458753:PGO458822 PQJ458753:PQK458822 QAF458753:QAG458822 QKB458753:QKC458822 QTX458753:QTY458822 RDT458753:RDU458822 RNP458753:RNQ458822 RXL458753:RXM458822 SHH458753:SHI458822 SRD458753:SRE458822 TAZ458753:TBA458822 TKV458753:TKW458822 TUR458753:TUS458822 UEN458753:UEO458822 UOJ458753:UOK458822 UYF458753:UYG458822 VIB458753:VIC458822 VRX458753:VRY458822 WBT458753:WBU458822 WLP458753:WLQ458822 WVL458753:WVM458822 D524289:E524358 IZ524289:JA524358 SV524289:SW524358 ACR524289:ACS524358 AMN524289:AMO524358 AWJ524289:AWK524358 BGF524289:BGG524358 BQB524289:BQC524358 BZX524289:BZY524358 CJT524289:CJU524358 CTP524289:CTQ524358 DDL524289:DDM524358 DNH524289:DNI524358 DXD524289:DXE524358 EGZ524289:EHA524358 EQV524289:EQW524358 FAR524289:FAS524358 FKN524289:FKO524358 FUJ524289:FUK524358 GEF524289:GEG524358 GOB524289:GOC524358 GXX524289:GXY524358 HHT524289:HHU524358 HRP524289:HRQ524358 IBL524289:IBM524358 ILH524289:ILI524358 IVD524289:IVE524358 JEZ524289:JFA524358 JOV524289:JOW524358 JYR524289:JYS524358 KIN524289:KIO524358 KSJ524289:KSK524358 LCF524289:LCG524358 LMB524289:LMC524358 LVX524289:LVY524358 MFT524289:MFU524358 MPP524289:MPQ524358 MZL524289:MZM524358 NJH524289:NJI524358 NTD524289:NTE524358 OCZ524289:ODA524358 OMV524289:OMW524358 OWR524289:OWS524358 PGN524289:PGO524358 PQJ524289:PQK524358 QAF524289:QAG524358 QKB524289:QKC524358 QTX524289:QTY524358 RDT524289:RDU524358 RNP524289:RNQ524358 RXL524289:RXM524358 SHH524289:SHI524358 SRD524289:SRE524358 TAZ524289:TBA524358 TKV524289:TKW524358 TUR524289:TUS524358 UEN524289:UEO524358 UOJ524289:UOK524358 UYF524289:UYG524358 VIB524289:VIC524358 VRX524289:VRY524358 WBT524289:WBU524358 WLP524289:WLQ524358 WVL524289:WVM524358 D589825:E589894 IZ589825:JA589894 SV589825:SW589894 ACR589825:ACS589894 AMN589825:AMO589894 AWJ589825:AWK589894 BGF589825:BGG589894 BQB589825:BQC589894 BZX589825:BZY589894 CJT589825:CJU589894 CTP589825:CTQ589894 DDL589825:DDM589894 DNH589825:DNI589894 DXD589825:DXE589894 EGZ589825:EHA589894 EQV589825:EQW589894 FAR589825:FAS589894 FKN589825:FKO589894 FUJ589825:FUK589894 GEF589825:GEG589894 GOB589825:GOC589894 GXX589825:GXY589894 HHT589825:HHU589894 HRP589825:HRQ589894 IBL589825:IBM589894 ILH589825:ILI589894 IVD589825:IVE589894 JEZ589825:JFA589894 JOV589825:JOW589894 JYR589825:JYS589894 KIN589825:KIO589894 KSJ589825:KSK589894 LCF589825:LCG589894 LMB589825:LMC589894 LVX589825:LVY589894 MFT589825:MFU589894 MPP589825:MPQ589894 MZL589825:MZM589894 NJH589825:NJI589894 NTD589825:NTE589894 OCZ589825:ODA589894 OMV589825:OMW589894 OWR589825:OWS589894 PGN589825:PGO589894 PQJ589825:PQK589894 QAF589825:QAG589894 QKB589825:QKC589894 QTX589825:QTY589894 RDT589825:RDU589894 RNP589825:RNQ589894 RXL589825:RXM589894 SHH589825:SHI589894 SRD589825:SRE589894 TAZ589825:TBA589894 TKV589825:TKW589894 TUR589825:TUS589894 UEN589825:UEO589894 UOJ589825:UOK589894 UYF589825:UYG589894 VIB589825:VIC589894 VRX589825:VRY589894 WBT589825:WBU589894 WLP589825:WLQ589894 WVL589825:WVM589894 D655361:E655430 IZ655361:JA655430 SV655361:SW655430 ACR655361:ACS655430 AMN655361:AMO655430 AWJ655361:AWK655430 BGF655361:BGG655430 BQB655361:BQC655430 BZX655361:BZY655430 CJT655361:CJU655430 CTP655361:CTQ655430 DDL655361:DDM655430 DNH655361:DNI655430 DXD655361:DXE655430 EGZ655361:EHA655430 EQV655361:EQW655430 FAR655361:FAS655430 FKN655361:FKO655430 FUJ655361:FUK655430 GEF655361:GEG655430 GOB655361:GOC655430 GXX655361:GXY655430 HHT655361:HHU655430 HRP655361:HRQ655430 IBL655361:IBM655430 ILH655361:ILI655430 IVD655361:IVE655430 JEZ655361:JFA655430 JOV655361:JOW655430 JYR655361:JYS655430 KIN655361:KIO655430 KSJ655361:KSK655430 LCF655361:LCG655430 LMB655361:LMC655430 LVX655361:LVY655430 MFT655361:MFU655430 MPP655361:MPQ655430 MZL655361:MZM655430 NJH655361:NJI655430 NTD655361:NTE655430 OCZ655361:ODA655430 OMV655361:OMW655430 OWR655361:OWS655430 PGN655361:PGO655430 PQJ655361:PQK655430 QAF655361:QAG655430 QKB655361:QKC655430 QTX655361:QTY655430 RDT655361:RDU655430 RNP655361:RNQ655430 RXL655361:RXM655430 SHH655361:SHI655430 SRD655361:SRE655430 TAZ655361:TBA655430 TKV655361:TKW655430 TUR655361:TUS655430 UEN655361:UEO655430 UOJ655361:UOK655430 UYF655361:UYG655430 VIB655361:VIC655430 VRX655361:VRY655430 WBT655361:WBU655430 WLP655361:WLQ655430 WVL655361:WVM655430 D720897:E720966 IZ720897:JA720966 SV720897:SW720966 ACR720897:ACS720966 AMN720897:AMO720966 AWJ720897:AWK720966 BGF720897:BGG720966 BQB720897:BQC720966 BZX720897:BZY720966 CJT720897:CJU720966 CTP720897:CTQ720966 DDL720897:DDM720966 DNH720897:DNI720966 DXD720897:DXE720966 EGZ720897:EHA720966 EQV720897:EQW720966 FAR720897:FAS720966 FKN720897:FKO720966 FUJ720897:FUK720966 GEF720897:GEG720966 GOB720897:GOC720966 GXX720897:GXY720966 HHT720897:HHU720966 HRP720897:HRQ720966 IBL720897:IBM720966 ILH720897:ILI720966 IVD720897:IVE720966 JEZ720897:JFA720966 JOV720897:JOW720966 JYR720897:JYS720966 KIN720897:KIO720966 KSJ720897:KSK720966 LCF720897:LCG720966 LMB720897:LMC720966 LVX720897:LVY720966 MFT720897:MFU720966 MPP720897:MPQ720966 MZL720897:MZM720966 NJH720897:NJI720966 NTD720897:NTE720966 OCZ720897:ODA720966 OMV720897:OMW720966 OWR720897:OWS720966 PGN720897:PGO720966 PQJ720897:PQK720966 QAF720897:QAG720966 QKB720897:QKC720966 QTX720897:QTY720966 RDT720897:RDU720966 RNP720897:RNQ720966 RXL720897:RXM720966 SHH720897:SHI720966 SRD720897:SRE720966 TAZ720897:TBA720966 TKV720897:TKW720966 TUR720897:TUS720966 UEN720897:UEO720966 UOJ720897:UOK720966 UYF720897:UYG720966 VIB720897:VIC720966 VRX720897:VRY720966 WBT720897:WBU720966 WLP720897:WLQ720966 WVL720897:WVM720966 D786433:E786502 IZ786433:JA786502 SV786433:SW786502 ACR786433:ACS786502 AMN786433:AMO786502 AWJ786433:AWK786502 BGF786433:BGG786502 BQB786433:BQC786502 BZX786433:BZY786502 CJT786433:CJU786502 CTP786433:CTQ786502 DDL786433:DDM786502 DNH786433:DNI786502 DXD786433:DXE786502 EGZ786433:EHA786502 EQV786433:EQW786502 FAR786433:FAS786502 FKN786433:FKO786502 FUJ786433:FUK786502 GEF786433:GEG786502 GOB786433:GOC786502 GXX786433:GXY786502 HHT786433:HHU786502 HRP786433:HRQ786502 IBL786433:IBM786502 ILH786433:ILI786502 IVD786433:IVE786502 JEZ786433:JFA786502 JOV786433:JOW786502 JYR786433:JYS786502 KIN786433:KIO786502 KSJ786433:KSK786502 LCF786433:LCG786502 LMB786433:LMC786502 LVX786433:LVY786502 MFT786433:MFU786502 MPP786433:MPQ786502 MZL786433:MZM786502 NJH786433:NJI786502 NTD786433:NTE786502 OCZ786433:ODA786502 OMV786433:OMW786502 OWR786433:OWS786502 PGN786433:PGO786502 PQJ786433:PQK786502 QAF786433:QAG786502 QKB786433:QKC786502 QTX786433:QTY786502 RDT786433:RDU786502 RNP786433:RNQ786502 RXL786433:RXM786502 SHH786433:SHI786502 SRD786433:SRE786502 TAZ786433:TBA786502 TKV786433:TKW786502 TUR786433:TUS786502 UEN786433:UEO786502 UOJ786433:UOK786502 UYF786433:UYG786502 VIB786433:VIC786502 VRX786433:VRY786502 WBT786433:WBU786502 WLP786433:WLQ786502 WVL786433:WVM786502 D851969:E852038 IZ851969:JA852038 SV851969:SW852038 ACR851969:ACS852038 AMN851969:AMO852038 AWJ851969:AWK852038 BGF851969:BGG852038 BQB851969:BQC852038 BZX851969:BZY852038 CJT851969:CJU852038 CTP851969:CTQ852038 DDL851969:DDM852038 DNH851969:DNI852038 DXD851969:DXE852038 EGZ851969:EHA852038 EQV851969:EQW852038 FAR851969:FAS852038 FKN851969:FKO852038 FUJ851969:FUK852038 GEF851969:GEG852038 GOB851969:GOC852038 GXX851969:GXY852038 HHT851969:HHU852038 HRP851969:HRQ852038 IBL851969:IBM852038 ILH851969:ILI852038 IVD851969:IVE852038 JEZ851969:JFA852038 JOV851969:JOW852038 JYR851969:JYS852038 KIN851969:KIO852038 KSJ851969:KSK852038 LCF851969:LCG852038 LMB851969:LMC852038 LVX851969:LVY852038 MFT851969:MFU852038 MPP851969:MPQ852038 MZL851969:MZM852038 NJH851969:NJI852038 NTD851969:NTE852038 OCZ851969:ODA852038 OMV851969:OMW852038 OWR851969:OWS852038 PGN851969:PGO852038 PQJ851969:PQK852038 QAF851969:QAG852038 QKB851969:QKC852038 QTX851969:QTY852038 RDT851969:RDU852038 RNP851969:RNQ852038 RXL851969:RXM852038 SHH851969:SHI852038 SRD851969:SRE852038 TAZ851969:TBA852038 TKV851969:TKW852038 TUR851969:TUS852038 UEN851969:UEO852038 UOJ851969:UOK852038 UYF851969:UYG852038 VIB851969:VIC852038 VRX851969:VRY852038 WBT851969:WBU852038 WLP851969:WLQ852038 WVL851969:WVM852038 D917505:E917574 IZ917505:JA917574 SV917505:SW917574 ACR917505:ACS917574 AMN917505:AMO917574 AWJ917505:AWK917574 BGF917505:BGG917574 BQB917505:BQC917574 BZX917505:BZY917574 CJT917505:CJU917574 CTP917505:CTQ917574 DDL917505:DDM917574 DNH917505:DNI917574 DXD917505:DXE917574 EGZ917505:EHA917574 EQV917505:EQW917574 FAR917505:FAS917574 FKN917505:FKO917574 FUJ917505:FUK917574 GEF917505:GEG917574 GOB917505:GOC917574 GXX917505:GXY917574 HHT917505:HHU917574 HRP917505:HRQ917574 IBL917505:IBM917574 ILH917505:ILI917574 IVD917505:IVE917574 JEZ917505:JFA917574 JOV917505:JOW917574 JYR917505:JYS917574 KIN917505:KIO917574 KSJ917505:KSK917574 LCF917505:LCG917574 LMB917505:LMC917574 LVX917505:LVY917574 MFT917505:MFU917574 MPP917505:MPQ917574 MZL917505:MZM917574 NJH917505:NJI917574 NTD917505:NTE917574 OCZ917505:ODA917574 OMV917505:OMW917574 OWR917505:OWS917574 PGN917505:PGO917574 PQJ917505:PQK917574 QAF917505:QAG917574 QKB917505:QKC917574 QTX917505:QTY917574 RDT917505:RDU917574 RNP917505:RNQ917574 RXL917505:RXM917574 SHH917505:SHI917574 SRD917505:SRE917574 TAZ917505:TBA917574 TKV917505:TKW917574 TUR917505:TUS917574 UEN917505:UEO917574 UOJ917505:UOK917574 UYF917505:UYG917574 VIB917505:VIC917574 VRX917505:VRY917574 WBT917505:WBU917574 WLP917505:WLQ917574 WVL917505:WVM917574 D983041:E983110 IZ983041:JA983110 SV983041:SW983110 ACR983041:ACS983110 AMN983041:AMO983110 AWJ983041:AWK983110 BGF983041:BGG983110 BQB983041:BQC983110 BZX983041:BZY983110 CJT983041:CJU983110 CTP983041:CTQ983110 DDL983041:DDM983110 DNH983041:DNI983110 DXD983041:DXE983110 EGZ983041:EHA983110 EQV983041:EQW983110 FAR983041:FAS983110 FKN983041:FKO983110 FUJ983041:FUK983110 GEF983041:GEG983110 GOB983041:GOC983110 GXX983041:GXY983110 HHT983041:HHU983110 HRP983041:HRQ983110 IBL983041:IBM983110 ILH983041:ILI983110 IVD983041:IVE983110 JEZ983041:JFA983110 JOV983041:JOW983110 JYR983041:JYS983110 KIN983041:KIO983110 KSJ983041:KSK983110 LCF983041:LCG983110 LMB983041:LMC983110 LVX983041:LVY983110 MFT983041:MFU983110 MPP983041:MPQ983110 MZL983041:MZM983110 NJH983041:NJI983110 NTD983041:NTE983110 OCZ983041:ODA983110 OMV983041:OMW983110 OWR983041:OWS983110 PGN983041:PGO983110 PQJ983041:PQK983110 QAF983041:QAG983110 QKB983041:QKC983110 QTX983041:QTY983110 RDT983041:RDU983110 RNP983041:RNQ983110 RXL983041:RXM983110 SHH983041:SHI983110 SRD983041:SRE983110 TAZ983041:TBA983110 TKV983041:TKW983110 TUR983041:TUS983110 UEN983041:UEO983110 UOJ983041:UOK983110 UYF983041:UYG983110 VIB983041:VIC983110 VRX983041:VRY983110 WBT983041:WBU983110 WLP983041:WLQ983110 WVL983041:WVM983110 B72:E85 IX72:JA85 ST72:SW85 ACP72:ACS85 AML72:AMO85 AWH72:AWK85 BGD72:BGG85 BPZ72:BQC85 BZV72:BZY85 CJR72:CJU85 CTN72:CTQ85 DDJ72:DDM85 DNF72:DNI85 DXB72:DXE85 EGX72:EHA85 EQT72:EQW85 FAP72:FAS85 FKL72:FKO85 FUH72:FUK85 GED72:GEG85 GNZ72:GOC85 GXV72:GXY85 HHR72:HHU85 HRN72:HRQ85 IBJ72:IBM85 ILF72:ILI85 IVB72:IVE85 JEX72:JFA85 JOT72:JOW85 JYP72:JYS85 KIL72:KIO85 KSH72:KSK85 LCD72:LCG85 LLZ72:LMC85 LVV72:LVY85 MFR72:MFU85 MPN72:MPQ85 MZJ72:MZM85 NJF72:NJI85 NTB72:NTE85 OCX72:ODA85 OMT72:OMW85 OWP72:OWS85 PGL72:PGO85 PQH72:PQK85 QAD72:QAG85 QJZ72:QKC85 QTV72:QTY85 RDR72:RDU85 RNN72:RNQ85 RXJ72:RXM85 SHF72:SHI85 SRB72:SRE85 TAX72:TBA85 TKT72:TKW85 TUP72:TUS85 UEL72:UEO85 UOH72:UOK85 UYD72:UYG85 VHZ72:VIC85 VRV72:VRY85 WBR72:WBU85 WLN72:WLQ85 WVJ72:WVM85 B65608:E65621 IX65608:JA65621 ST65608:SW65621 ACP65608:ACS65621 AML65608:AMO65621 AWH65608:AWK65621 BGD65608:BGG65621 BPZ65608:BQC65621 BZV65608:BZY65621 CJR65608:CJU65621 CTN65608:CTQ65621 DDJ65608:DDM65621 DNF65608:DNI65621 DXB65608:DXE65621 EGX65608:EHA65621 EQT65608:EQW65621 FAP65608:FAS65621 FKL65608:FKO65621 FUH65608:FUK65621 GED65608:GEG65621 GNZ65608:GOC65621 GXV65608:GXY65621 HHR65608:HHU65621 HRN65608:HRQ65621 IBJ65608:IBM65621 ILF65608:ILI65621 IVB65608:IVE65621 JEX65608:JFA65621 JOT65608:JOW65621 JYP65608:JYS65621 KIL65608:KIO65621 KSH65608:KSK65621 LCD65608:LCG65621 LLZ65608:LMC65621 LVV65608:LVY65621 MFR65608:MFU65621 MPN65608:MPQ65621 MZJ65608:MZM65621 NJF65608:NJI65621 NTB65608:NTE65621 OCX65608:ODA65621 OMT65608:OMW65621 OWP65608:OWS65621 PGL65608:PGO65621 PQH65608:PQK65621 QAD65608:QAG65621 QJZ65608:QKC65621 QTV65608:QTY65621 RDR65608:RDU65621 RNN65608:RNQ65621 RXJ65608:RXM65621 SHF65608:SHI65621 SRB65608:SRE65621 TAX65608:TBA65621 TKT65608:TKW65621 TUP65608:TUS65621 UEL65608:UEO65621 UOH65608:UOK65621 UYD65608:UYG65621 VHZ65608:VIC65621 VRV65608:VRY65621 WBR65608:WBU65621 WLN65608:WLQ65621 WVJ65608:WVM65621 B131144:E131157 IX131144:JA131157 ST131144:SW131157 ACP131144:ACS131157 AML131144:AMO131157 AWH131144:AWK131157 BGD131144:BGG131157 BPZ131144:BQC131157 BZV131144:BZY131157 CJR131144:CJU131157 CTN131144:CTQ131157 DDJ131144:DDM131157 DNF131144:DNI131157 DXB131144:DXE131157 EGX131144:EHA131157 EQT131144:EQW131157 FAP131144:FAS131157 FKL131144:FKO131157 FUH131144:FUK131157 GED131144:GEG131157 GNZ131144:GOC131157 GXV131144:GXY131157 HHR131144:HHU131157 HRN131144:HRQ131157 IBJ131144:IBM131157 ILF131144:ILI131157 IVB131144:IVE131157 JEX131144:JFA131157 JOT131144:JOW131157 JYP131144:JYS131157 KIL131144:KIO131157 KSH131144:KSK131157 LCD131144:LCG131157 LLZ131144:LMC131157 LVV131144:LVY131157 MFR131144:MFU131157 MPN131144:MPQ131157 MZJ131144:MZM131157 NJF131144:NJI131157 NTB131144:NTE131157 OCX131144:ODA131157 OMT131144:OMW131157 OWP131144:OWS131157 PGL131144:PGO131157 PQH131144:PQK131157 QAD131144:QAG131157 QJZ131144:QKC131157 QTV131144:QTY131157 RDR131144:RDU131157 RNN131144:RNQ131157 RXJ131144:RXM131157 SHF131144:SHI131157 SRB131144:SRE131157 TAX131144:TBA131157 TKT131144:TKW131157 TUP131144:TUS131157 UEL131144:UEO131157 UOH131144:UOK131157 UYD131144:UYG131157 VHZ131144:VIC131157 VRV131144:VRY131157 WBR131144:WBU131157 WLN131144:WLQ131157 WVJ131144:WVM131157 B196680:E196693 IX196680:JA196693 ST196680:SW196693 ACP196680:ACS196693 AML196680:AMO196693 AWH196680:AWK196693 BGD196680:BGG196693 BPZ196680:BQC196693 BZV196680:BZY196693 CJR196680:CJU196693 CTN196680:CTQ196693 DDJ196680:DDM196693 DNF196680:DNI196693 DXB196680:DXE196693 EGX196680:EHA196693 EQT196680:EQW196693 FAP196680:FAS196693 FKL196680:FKO196693 FUH196680:FUK196693 GED196680:GEG196693 GNZ196680:GOC196693 GXV196680:GXY196693 HHR196680:HHU196693 HRN196680:HRQ196693 IBJ196680:IBM196693 ILF196680:ILI196693 IVB196680:IVE196693 JEX196680:JFA196693 JOT196680:JOW196693 JYP196680:JYS196693 KIL196680:KIO196693 KSH196680:KSK196693 LCD196680:LCG196693 LLZ196680:LMC196693 LVV196680:LVY196693 MFR196680:MFU196693 MPN196680:MPQ196693 MZJ196680:MZM196693 NJF196680:NJI196693 NTB196680:NTE196693 OCX196680:ODA196693 OMT196680:OMW196693 OWP196680:OWS196693 PGL196680:PGO196693 PQH196680:PQK196693 QAD196680:QAG196693 QJZ196680:QKC196693 QTV196680:QTY196693 RDR196680:RDU196693 RNN196680:RNQ196693 RXJ196680:RXM196693 SHF196680:SHI196693 SRB196680:SRE196693 TAX196680:TBA196693 TKT196680:TKW196693 TUP196680:TUS196693 UEL196680:UEO196693 UOH196680:UOK196693 UYD196680:UYG196693 VHZ196680:VIC196693 VRV196680:VRY196693 WBR196680:WBU196693 WLN196680:WLQ196693 WVJ196680:WVM196693 B262216:E262229 IX262216:JA262229 ST262216:SW262229 ACP262216:ACS262229 AML262216:AMO262229 AWH262216:AWK262229 BGD262216:BGG262229 BPZ262216:BQC262229 BZV262216:BZY262229 CJR262216:CJU262229 CTN262216:CTQ262229 DDJ262216:DDM262229 DNF262216:DNI262229 DXB262216:DXE262229 EGX262216:EHA262229 EQT262216:EQW262229 FAP262216:FAS262229 FKL262216:FKO262229 FUH262216:FUK262229 GED262216:GEG262229 GNZ262216:GOC262229 GXV262216:GXY262229 HHR262216:HHU262229 HRN262216:HRQ262229 IBJ262216:IBM262229 ILF262216:ILI262229 IVB262216:IVE262229 JEX262216:JFA262229 JOT262216:JOW262229 JYP262216:JYS262229 KIL262216:KIO262229 KSH262216:KSK262229 LCD262216:LCG262229 LLZ262216:LMC262229 LVV262216:LVY262229 MFR262216:MFU262229 MPN262216:MPQ262229 MZJ262216:MZM262229 NJF262216:NJI262229 NTB262216:NTE262229 OCX262216:ODA262229 OMT262216:OMW262229 OWP262216:OWS262229 PGL262216:PGO262229 PQH262216:PQK262229 QAD262216:QAG262229 QJZ262216:QKC262229 QTV262216:QTY262229 RDR262216:RDU262229 RNN262216:RNQ262229 RXJ262216:RXM262229 SHF262216:SHI262229 SRB262216:SRE262229 TAX262216:TBA262229 TKT262216:TKW262229 TUP262216:TUS262229 UEL262216:UEO262229 UOH262216:UOK262229 UYD262216:UYG262229 VHZ262216:VIC262229 VRV262216:VRY262229 WBR262216:WBU262229 WLN262216:WLQ262229 WVJ262216:WVM262229 B327752:E327765 IX327752:JA327765 ST327752:SW327765 ACP327752:ACS327765 AML327752:AMO327765 AWH327752:AWK327765 BGD327752:BGG327765 BPZ327752:BQC327765 BZV327752:BZY327765 CJR327752:CJU327765 CTN327752:CTQ327765 DDJ327752:DDM327765 DNF327752:DNI327765 DXB327752:DXE327765 EGX327752:EHA327765 EQT327752:EQW327765 FAP327752:FAS327765 FKL327752:FKO327765 FUH327752:FUK327765 GED327752:GEG327765 GNZ327752:GOC327765 GXV327752:GXY327765 HHR327752:HHU327765 HRN327752:HRQ327765 IBJ327752:IBM327765 ILF327752:ILI327765 IVB327752:IVE327765 JEX327752:JFA327765 JOT327752:JOW327765 JYP327752:JYS327765 KIL327752:KIO327765 KSH327752:KSK327765 LCD327752:LCG327765 LLZ327752:LMC327765 LVV327752:LVY327765 MFR327752:MFU327765 MPN327752:MPQ327765 MZJ327752:MZM327765 NJF327752:NJI327765 NTB327752:NTE327765 OCX327752:ODA327765 OMT327752:OMW327765 OWP327752:OWS327765 PGL327752:PGO327765 PQH327752:PQK327765 QAD327752:QAG327765 QJZ327752:QKC327765 QTV327752:QTY327765 RDR327752:RDU327765 RNN327752:RNQ327765 RXJ327752:RXM327765 SHF327752:SHI327765 SRB327752:SRE327765 TAX327752:TBA327765 TKT327752:TKW327765 TUP327752:TUS327765 UEL327752:UEO327765 UOH327752:UOK327765 UYD327752:UYG327765 VHZ327752:VIC327765 VRV327752:VRY327765 WBR327752:WBU327765 WLN327752:WLQ327765 WVJ327752:WVM327765 B393288:E393301 IX393288:JA393301 ST393288:SW393301 ACP393288:ACS393301 AML393288:AMO393301 AWH393288:AWK393301 BGD393288:BGG393301 BPZ393288:BQC393301 BZV393288:BZY393301 CJR393288:CJU393301 CTN393288:CTQ393301 DDJ393288:DDM393301 DNF393288:DNI393301 DXB393288:DXE393301 EGX393288:EHA393301 EQT393288:EQW393301 FAP393288:FAS393301 FKL393288:FKO393301 FUH393288:FUK393301 GED393288:GEG393301 GNZ393288:GOC393301 GXV393288:GXY393301 HHR393288:HHU393301 HRN393288:HRQ393301 IBJ393288:IBM393301 ILF393288:ILI393301 IVB393288:IVE393301 JEX393288:JFA393301 JOT393288:JOW393301 JYP393288:JYS393301 KIL393288:KIO393301 KSH393288:KSK393301 LCD393288:LCG393301 LLZ393288:LMC393301 LVV393288:LVY393301 MFR393288:MFU393301 MPN393288:MPQ393301 MZJ393288:MZM393301 NJF393288:NJI393301 NTB393288:NTE393301 OCX393288:ODA393301 OMT393288:OMW393301 OWP393288:OWS393301 PGL393288:PGO393301 PQH393288:PQK393301 QAD393288:QAG393301 QJZ393288:QKC393301 QTV393288:QTY393301 RDR393288:RDU393301 RNN393288:RNQ393301 RXJ393288:RXM393301 SHF393288:SHI393301 SRB393288:SRE393301 TAX393288:TBA393301 TKT393288:TKW393301 TUP393288:TUS393301 UEL393288:UEO393301 UOH393288:UOK393301 UYD393288:UYG393301 VHZ393288:VIC393301 VRV393288:VRY393301 WBR393288:WBU393301 WLN393288:WLQ393301 WVJ393288:WVM393301 B458824:E458837 IX458824:JA458837 ST458824:SW458837 ACP458824:ACS458837 AML458824:AMO458837 AWH458824:AWK458837 BGD458824:BGG458837 BPZ458824:BQC458837 BZV458824:BZY458837 CJR458824:CJU458837 CTN458824:CTQ458837 DDJ458824:DDM458837 DNF458824:DNI458837 DXB458824:DXE458837 EGX458824:EHA458837 EQT458824:EQW458837 FAP458824:FAS458837 FKL458824:FKO458837 FUH458824:FUK458837 GED458824:GEG458837 GNZ458824:GOC458837 GXV458824:GXY458837 HHR458824:HHU458837 HRN458824:HRQ458837 IBJ458824:IBM458837 ILF458824:ILI458837 IVB458824:IVE458837 JEX458824:JFA458837 JOT458824:JOW458837 JYP458824:JYS458837 KIL458824:KIO458837 KSH458824:KSK458837 LCD458824:LCG458837 LLZ458824:LMC458837 LVV458824:LVY458837 MFR458824:MFU458837 MPN458824:MPQ458837 MZJ458824:MZM458837 NJF458824:NJI458837 NTB458824:NTE458837 OCX458824:ODA458837 OMT458824:OMW458837 OWP458824:OWS458837 PGL458824:PGO458837 PQH458824:PQK458837 QAD458824:QAG458837 QJZ458824:QKC458837 QTV458824:QTY458837 RDR458824:RDU458837 RNN458824:RNQ458837 RXJ458824:RXM458837 SHF458824:SHI458837 SRB458824:SRE458837 TAX458824:TBA458837 TKT458824:TKW458837 TUP458824:TUS458837 UEL458824:UEO458837 UOH458824:UOK458837 UYD458824:UYG458837 VHZ458824:VIC458837 VRV458824:VRY458837 WBR458824:WBU458837 WLN458824:WLQ458837 WVJ458824:WVM458837 B524360:E524373 IX524360:JA524373 ST524360:SW524373 ACP524360:ACS524373 AML524360:AMO524373 AWH524360:AWK524373 BGD524360:BGG524373 BPZ524360:BQC524373 BZV524360:BZY524373 CJR524360:CJU524373 CTN524360:CTQ524373 DDJ524360:DDM524373 DNF524360:DNI524373 DXB524360:DXE524373 EGX524360:EHA524373 EQT524360:EQW524373 FAP524360:FAS524373 FKL524360:FKO524373 FUH524360:FUK524373 GED524360:GEG524373 GNZ524360:GOC524373 GXV524360:GXY524373 HHR524360:HHU524373 HRN524360:HRQ524373 IBJ524360:IBM524373 ILF524360:ILI524373 IVB524360:IVE524373 JEX524360:JFA524373 JOT524360:JOW524373 JYP524360:JYS524373 KIL524360:KIO524373 KSH524360:KSK524373 LCD524360:LCG524373 LLZ524360:LMC524373 LVV524360:LVY524373 MFR524360:MFU524373 MPN524360:MPQ524373 MZJ524360:MZM524373 NJF524360:NJI524373 NTB524360:NTE524373 OCX524360:ODA524373 OMT524360:OMW524373 OWP524360:OWS524373 PGL524360:PGO524373 PQH524360:PQK524373 QAD524360:QAG524373 QJZ524360:QKC524373 QTV524360:QTY524373 RDR524360:RDU524373 RNN524360:RNQ524373 RXJ524360:RXM524373 SHF524360:SHI524373 SRB524360:SRE524373 TAX524360:TBA524373 TKT524360:TKW524373 TUP524360:TUS524373 UEL524360:UEO524373 UOH524360:UOK524373 UYD524360:UYG524373 VHZ524360:VIC524373 VRV524360:VRY524373 WBR524360:WBU524373 WLN524360:WLQ524373 WVJ524360:WVM524373 B589896:E589909 IX589896:JA589909 ST589896:SW589909 ACP589896:ACS589909 AML589896:AMO589909 AWH589896:AWK589909 BGD589896:BGG589909 BPZ589896:BQC589909 BZV589896:BZY589909 CJR589896:CJU589909 CTN589896:CTQ589909 DDJ589896:DDM589909 DNF589896:DNI589909 DXB589896:DXE589909 EGX589896:EHA589909 EQT589896:EQW589909 FAP589896:FAS589909 FKL589896:FKO589909 FUH589896:FUK589909 GED589896:GEG589909 GNZ589896:GOC589909 GXV589896:GXY589909 HHR589896:HHU589909 HRN589896:HRQ589909 IBJ589896:IBM589909 ILF589896:ILI589909 IVB589896:IVE589909 JEX589896:JFA589909 JOT589896:JOW589909 JYP589896:JYS589909 KIL589896:KIO589909 KSH589896:KSK589909 LCD589896:LCG589909 LLZ589896:LMC589909 LVV589896:LVY589909 MFR589896:MFU589909 MPN589896:MPQ589909 MZJ589896:MZM589909 NJF589896:NJI589909 NTB589896:NTE589909 OCX589896:ODA589909 OMT589896:OMW589909 OWP589896:OWS589909 PGL589896:PGO589909 PQH589896:PQK589909 QAD589896:QAG589909 QJZ589896:QKC589909 QTV589896:QTY589909 RDR589896:RDU589909 RNN589896:RNQ589909 RXJ589896:RXM589909 SHF589896:SHI589909 SRB589896:SRE589909 TAX589896:TBA589909 TKT589896:TKW589909 TUP589896:TUS589909 UEL589896:UEO589909 UOH589896:UOK589909 UYD589896:UYG589909 VHZ589896:VIC589909 VRV589896:VRY589909 WBR589896:WBU589909 WLN589896:WLQ589909 WVJ589896:WVM589909 B655432:E655445 IX655432:JA655445 ST655432:SW655445 ACP655432:ACS655445 AML655432:AMO655445 AWH655432:AWK655445 BGD655432:BGG655445 BPZ655432:BQC655445 BZV655432:BZY655445 CJR655432:CJU655445 CTN655432:CTQ655445 DDJ655432:DDM655445 DNF655432:DNI655445 DXB655432:DXE655445 EGX655432:EHA655445 EQT655432:EQW655445 FAP655432:FAS655445 FKL655432:FKO655445 FUH655432:FUK655445 GED655432:GEG655445 GNZ655432:GOC655445 GXV655432:GXY655445 HHR655432:HHU655445 HRN655432:HRQ655445 IBJ655432:IBM655445 ILF655432:ILI655445 IVB655432:IVE655445 JEX655432:JFA655445 JOT655432:JOW655445 JYP655432:JYS655445 KIL655432:KIO655445 KSH655432:KSK655445 LCD655432:LCG655445 LLZ655432:LMC655445 LVV655432:LVY655445 MFR655432:MFU655445 MPN655432:MPQ655445 MZJ655432:MZM655445 NJF655432:NJI655445 NTB655432:NTE655445 OCX655432:ODA655445 OMT655432:OMW655445 OWP655432:OWS655445 PGL655432:PGO655445 PQH655432:PQK655445 QAD655432:QAG655445 QJZ655432:QKC655445 QTV655432:QTY655445 RDR655432:RDU655445 RNN655432:RNQ655445 RXJ655432:RXM655445 SHF655432:SHI655445 SRB655432:SRE655445 TAX655432:TBA655445 TKT655432:TKW655445 TUP655432:TUS655445 UEL655432:UEO655445 UOH655432:UOK655445 UYD655432:UYG655445 VHZ655432:VIC655445 VRV655432:VRY655445 WBR655432:WBU655445 WLN655432:WLQ655445 WVJ655432:WVM655445 B720968:E720981 IX720968:JA720981 ST720968:SW720981 ACP720968:ACS720981 AML720968:AMO720981 AWH720968:AWK720981 BGD720968:BGG720981 BPZ720968:BQC720981 BZV720968:BZY720981 CJR720968:CJU720981 CTN720968:CTQ720981 DDJ720968:DDM720981 DNF720968:DNI720981 DXB720968:DXE720981 EGX720968:EHA720981 EQT720968:EQW720981 FAP720968:FAS720981 FKL720968:FKO720981 FUH720968:FUK720981 GED720968:GEG720981 GNZ720968:GOC720981 GXV720968:GXY720981 HHR720968:HHU720981 HRN720968:HRQ720981 IBJ720968:IBM720981 ILF720968:ILI720981 IVB720968:IVE720981 JEX720968:JFA720981 JOT720968:JOW720981 JYP720968:JYS720981 KIL720968:KIO720981 KSH720968:KSK720981 LCD720968:LCG720981 LLZ720968:LMC720981 LVV720968:LVY720981 MFR720968:MFU720981 MPN720968:MPQ720981 MZJ720968:MZM720981 NJF720968:NJI720981 NTB720968:NTE720981 OCX720968:ODA720981 OMT720968:OMW720981 OWP720968:OWS720981 PGL720968:PGO720981 PQH720968:PQK720981 QAD720968:QAG720981 QJZ720968:QKC720981 QTV720968:QTY720981 RDR720968:RDU720981 RNN720968:RNQ720981 RXJ720968:RXM720981 SHF720968:SHI720981 SRB720968:SRE720981 TAX720968:TBA720981 TKT720968:TKW720981 TUP720968:TUS720981 UEL720968:UEO720981 UOH720968:UOK720981 UYD720968:UYG720981 VHZ720968:VIC720981 VRV720968:VRY720981 WBR720968:WBU720981 WLN720968:WLQ720981 WVJ720968:WVM720981 B786504:E786517 IX786504:JA786517 ST786504:SW786517 ACP786504:ACS786517 AML786504:AMO786517 AWH786504:AWK786517 BGD786504:BGG786517 BPZ786504:BQC786517 BZV786504:BZY786517 CJR786504:CJU786517 CTN786504:CTQ786517 DDJ786504:DDM786517 DNF786504:DNI786517 DXB786504:DXE786517 EGX786504:EHA786517 EQT786504:EQW786517 FAP786504:FAS786517 FKL786504:FKO786517 FUH786504:FUK786517 GED786504:GEG786517 GNZ786504:GOC786517 GXV786504:GXY786517 HHR786504:HHU786517 HRN786504:HRQ786517 IBJ786504:IBM786517 ILF786504:ILI786517 IVB786504:IVE786517 JEX786504:JFA786517 JOT786504:JOW786517 JYP786504:JYS786517 KIL786504:KIO786517 KSH786504:KSK786517 LCD786504:LCG786517 LLZ786504:LMC786517 LVV786504:LVY786517 MFR786504:MFU786517 MPN786504:MPQ786517 MZJ786504:MZM786517 NJF786504:NJI786517 NTB786504:NTE786517 OCX786504:ODA786517 OMT786504:OMW786517 OWP786504:OWS786517 PGL786504:PGO786517 PQH786504:PQK786517 QAD786504:QAG786517 QJZ786504:QKC786517 QTV786504:QTY786517 RDR786504:RDU786517 RNN786504:RNQ786517 RXJ786504:RXM786517 SHF786504:SHI786517 SRB786504:SRE786517 TAX786504:TBA786517 TKT786504:TKW786517 TUP786504:TUS786517 UEL786504:UEO786517 UOH786504:UOK786517 UYD786504:UYG786517 VHZ786504:VIC786517 VRV786504:VRY786517 WBR786504:WBU786517 WLN786504:WLQ786517 WVJ786504:WVM786517 B852040:E852053 IX852040:JA852053 ST852040:SW852053 ACP852040:ACS852053 AML852040:AMO852053 AWH852040:AWK852053 BGD852040:BGG852053 BPZ852040:BQC852053 BZV852040:BZY852053 CJR852040:CJU852053 CTN852040:CTQ852053 DDJ852040:DDM852053 DNF852040:DNI852053 DXB852040:DXE852053 EGX852040:EHA852053 EQT852040:EQW852053 FAP852040:FAS852053 FKL852040:FKO852053 FUH852040:FUK852053 GED852040:GEG852053 GNZ852040:GOC852053 GXV852040:GXY852053 HHR852040:HHU852053 HRN852040:HRQ852053 IBJ852040:IBM852053 ILF852040:ILI852053 IVB852040:IVE852053 JEX852040:JFA852053 JOT852040:JOW852053 JYP852040:JYS852053 KIL852040:KIO852053 KSH852040:KSK852053 LCD852040:LCG852053 LLZ852040:LMC852053 LVV852040:LVY852053 MFR852040:MFU852053 MPN852040:MPQ852053 MZJ852040:MZM852053 NJF852040:NJI852053 NTB852040:NTE852053 OCX852040:ODA852053 OMT852040:OMW852053 OWP852040:OWS852053 PGL852040:PGO852053 PQH852040:PQK852053 QAD852040:QAG852053 QJZ852040:QKC852053 QTV852040:QTY852053 RDR852040:RDU852053 RNN852040:RNQ852053 RXJ852040:RXM852053 SHF852040:SHI852053 SRB852040:SRE852053 TAX852040:TBA852053 TKT852040:TKW852053 TUP852040:TUS852053 UEL852040:UEO852053 UOH852040:UOK852053 UYD852040:UYG852053 VHZ852040:VIC852053 VRV852040:VRY852053 WBR852040:WBU852053 WLN852040:WLQ852053 WVJ852040:WVM852053 B917576:E917589 IX917576:JA917589 ST917576:SW917589 ACP917576:ACS917589 AML917576:AMO917589 AWH917576:AWK917589 BGD917576:BGG917589 BPZ917576:BQC917589 BZV917576:BZY917589 CJR917576:CJU917589 CTN917576:CTQ917589 DDJ917576:DDM917589 DNF917576:DNI917589 DXB917576:DXE917589 EGX917576:EHA917589 EQT917576:EQW917589 FAP917576:FAS917589 FKL917576:FKO917589 FUH917576:FUK917589 GED917576:GEG917589 GNZ917576:GOC917589 GXV917576:GXY917589 HHR917576:HHU917589 HRN917576:HRQ917589 IBJ917576:IBM917589 ILF917576:ILI917589 IVB917576:IVE917589 JEX917576:JFA917589 JOT917576:JOW917589 JYP917576:JYS917589 KIL917576:KIO917589 KSH917576:KSK917589 LCD917576:LCG917589 LLZ917576:LMC917589 LVV917576:LVY917589 MFR917576:MFU917589 MPN917576:MPQ917589 MZJ917576:MZM917589 NJF917576:NJI917589 NTB917576:NTE917589 OCX917576:ODA917589 OMT917576:OMW917589 OWP917576:OWS917589 PGL917576:PGO917589 PQH917576:PQK917589 QAD917576:QAG917589 QJZ917576:QKC917589 QTV917576:QTY917589 RDR917576:RDU917589 RNN917576:RNQ917589 RXJ917576:RXM917589 SHF917576:SHI917589 SRB917576:SRE917589 TAX917576:TBA917589 TKT917576:TKW917589 TUP917576:TUS917589 UEL917576:UEO917589 UOH917576:UOK917589 UYD917576:UYG917589 VHZ917576:VIC917589 VRV917576:VRY917589 WBR917576:WBU917589 WLN917576:WLQ917589 WVJ917576:WVM917589 B983112:E983125 IX983112:JA983125 ST983112:SW983125 ACP983112:ACS983125 AML983112:AMO983125 AWH983112:AWK983125 BGD983112:BGG983125 BPZ983112:BQC983125 BZV983112:BZY983125 CJR983112:CJU983125 CTN983112:CTQ983125 DDJ983112:DDM983125 DNF983112:DNI983125 DXB983112:DXE983125 EGX983112:EHA983125 EQT983112:EQW983125 FAP983112:FAS983125 FKL983112:FKO983125 FUH983112:FUK983125 GED983112:GEG983125 GNZ983112:GOC983125 GXV983112:GXY983125 HHR983112:HHU983125 HRN983112:HRQ983125 IBJ983112:IBM983125 ILF983112:ILI983125 IVB983112:IVE983125 JEX983112:JFA983125 JOT983112:JOW983125 JYP983112:JYS983125 KIL983112:KIO983125 KSH983112:KSK983125 LCD983112:LCG983125 LLZ983112:LMC983125 LVV983112:LVY983125 MFR983112:MFU983125 MPN983112:MPQ983125 MZJ983112:MZM983125 NJF983112:NJI983125 NTB983112:NTE983125 OCX983112:ODA983125 OMT983112:OMW983125 OWP983112:OWS983125 PGL983112:PGO983125 PQH983112:PQK983125 QAD983112:QAG983125 QJZ983112:QKC983125 QTV983112:QTY983125 RDR983112:RDU983125 RNN983112:RNQ983125 RXJ983112:RXM983125 SHF983112:SHI983125 SRB983112:SRE983125 TAX983112:TBA983125 TKT983112:TKW983125 TUP983112:TUS983125 UEL983112:UEO983125 UOH983112:UOK983125 UYD983112:UYG983125 VHZ983112:VIC983125 VRV983112:VRY983125 WBR983112:WBU983125 WLN983112:WLQ983125 WVJ983112:WVM983125 B87:E93 IX87:JA93 ST87:SW93 ACP87:ACS93 AML87:AMO93 AWH87:AWK93 BGD87:BGG93 BPZ87:BQC93 BZV87:BZY93 CJR87:CJU93 CTN87:CTQ93 DDJ87:DDM93 DNF87:DNI93 DXB87:DXE93 EGX87:EHA93 EQT87:EQW93 FAP87:FAS93 FKL87:FKO93 FUH87:FUK93 GED87:GEG93 GNZ87:GOC93 GXV87:GXY93 HHR87:HHU93 HRN87:HRQ93 IBJ87:IBM93 ILF87:ILI93 IVB87:IVE93 JEX87:JFA93 JOT87:JOW93 JYP87:JYS93 KIL87:KIO93 KSH87:KSK93 LCD87:LCG93 LLZ87:LMC93 LVV87:LVY93 MFR87:MFU93 MPN87:MPQ93 MZJ87:MZM93 NJF87:NJI93 NTB87:NTE93 OCX87:ODA93 OMT87:OMW93 OWP87:OWS93 PGL87:PGO93 PQH87:PQK93 QAD87:QAG93 QJZ87:QKC93 QTV87:QTY93 RDR87:RDU93 RNN87:RNQ93 RXJ87:RXM93 SHF87:SHI93 SRB87:SRE93 TAX87:TBA93 TKT87:TKW93 TUP87:TUS93 UEL87:UEO93 UOH87:UOK93 UYD87:UYG93 VHZ87:VIC93 VRV87:VRY93 WBR87:WBU93 WLN87:WLQ93 WVJ87:WVM93 B65623:E65629 IX65623:JA65629 ST65623:SW65629 ACP65623:ACS65629 AML65623:AMO65629 AWH65623:AWK65629 BGD65623:BGG65629 BPZ65623:BQC65629 BZV65623:BZY65629 CJR65623:CJU65629 CTN65623:CTQ65629 DDJ65623:DDM65629 DNF65623:DNI65629 DXB65623:DXE65629 EGX65623:EHA65629 EQT65623:EQW65629 FAP65623:FAS65629 FKL65623:FKO65629 FUH65623:FUK65629 GED65623:GEG65629 GNZ65623:GOC65629 GXV65623:GXY65629 HHR65623:HHU65629 HRN65623:HRQ65629 IBJ65623:IBM65629 ILF65623:ILI65629 IVB65623:IVE65629 JEX65623:JFA65629 JOT65623:JOW65629 JYP65623:JYS65629 KIL65623:KIO65629 KSH65623:KSK65629 LCD65623:LCG65629 LLZ65623:LMC65629 LVV65623:LVY65629 MFR65623:MFU65629 MPN65623:MPQ65629 MZJ65623:MZM65629 NJF65623:NJI65629 NTB65623:NTE65629 OCX65623:ODA65629 OMT65623:OMW65629 OWP65623:OWS65629 PGL65623:PGO65629 PQH65623:PQK65629 QAD65623:QAG65629 QJZ65623:QKC65629 QTV65623:QTY65629 RDR65623:RDU65629 RNN65623:RNQ65629 RXJ65623:RXM65629 SHF65623:SHI65629 SRB65623:SRE65629 TAX65623:TBA65629 TKT65623:TKW65629 TUP65623:TUS65629 UEL65623:UEO65629 UOH65623:UOK65629 UYD65623:UYG65629 VHZ65623:VIC65629 VRV65623:VRY65629 WBR65623:WBU65629 WLN65623:WLQ65629 WVJ65623:WVM65629 B131159:E131165 IX131159:JA131165 ST131159:SW131165 ACP131159:ACS131165 AML131159:AMO131165 AWH131159:AWK131165 BGD131159:BGG131165 BPZ131159:BQC131165 BZV131159:BZY131165 CJR131159:CJU131165 CTN131159:CTQ131165 DDJ131159:DDM131165 DNF131159:DNI131165 DXB131159:DXE131165 EGX131159:EHA131165 EQT131159:EQW131165 FAP131159:FAS131165 FKL131159:FKO131165 FUH131159:FUK131165 GED131159:GEG131165 GNZ131159:GOC131165 GXV131159:GXY131165 HHR131159:HHU131165 HRN131159:HRQ131165 IBJ131159:IBM131165 ILF131159:ILI131165 IVB131159:IVE131165 JEX131159:JFA131165 JOT131159:JOW131165 JYP131159:JYS131165 KIL131159:KIO131165 KSH131159:KSK131165 LCD131159:LCG131165 LLZ131159:LMC131165 LVV131159:LVY131165 MFR131159:MFU131165 MPN131159:MPQ131165 MZJ131159:MZM131165 NJF131159:NJI131165 NTB131159:NTE131165 OCX131159:ODA131165 OMT131159:OMW131165 OWP131159:OWS131165 PGL131159:PGO131165 PQH131159:PQK131165 QAD131159:QAG131165 QJZ131159:QKC131165 QTV131159:QTY131165 RDR131159:RDU131165 RNN131159:RNQ131165 RXJ131159:RXM131165 SHF131159:SHI131165 SRB131159:SRE131165 TAX131159:TBA131165 TKT131159:TKW131165 TUP131159:TUS131165 UEL131159:UEO131165 UOH131159:UOK131165 UYD131159:UYG131165 VHZ131159:VIC131165 VRV131159:VRY131165 WBR131159:WBU131165 WLN131159:WLQ131165 WVJ131159:WVM131165 B196695:E196701 IX196695:JA196701 ST196695:SW196701 ACP196695:ACS196701 AML196695:AMO196701 AWH196695:AWK196701 BGD196695:BGG196701 BPZ196695:BQC196701 BZV196695:BZY196701 CJR196695:CJU196701 CTN196695:CTQ196701 DDJ196695:DDM196701 DNF196695:DNI196701 DXB196695:DXE196701 EGX196695:EHA196701 EQT196695:EQW196701 FAP196695:FAS196701 FKL196695:FKO196701 FUH196695:FUK196701 GED196695:GEG196701 GNZ196695:GOC196701 GXV196695:GXY196701 HHR196695:HHU196701 HRN196695:HRQ196701 IBJ196695:IBM196701 ILF196695:ILI196701 IVB196695:IVE196701 JEX196695:JFA196701 JOT196695:JOW196701 JYP196695:JYS196701 KIL196695:KIO196701 KSH196695:KSK196701 LCD196695:LCG196701 LLZ196695:LMC196701 LVV196695:LVY196701 MFR196695:MFU196701 MPN196695:MPQ196701 MZJ196695:MZM196701 NJF196695:NJI196701 NTB196695:NTE196701 OCX196695:ODA196701 OMT196695:OMW196701 OWP196695:OWS196701 PGL196695:PGO196701 PQH196695:PQK196701 QAD196695:QAG196701 QJZ196695:QKC196701 QTV196695:QTY196701 RDR196695:RDU196701 RNN196695:RNQ196701 RXJ196695:RXM196701 SHF196695:SHI196701 SRB196695:SRE196701 TAX196695:TBA196701 TKT196695:TKW196701 TUP196695:TUS196701 UEL196695:UEO196701 UOH196695:UOK196701 UYD196695:UYG196701 VHZ196695:VIC196701 VRV196695:VRY196701 WBR196695:WBU196701 WLN196695:WLQ196701 WVJ196695:WVM196701 B262231:E262237 IX262231:JA262237 ST262231:SW262237 ACP262231:ACS262237 AML262231:AMO262237 AWH262231:AWK262237 BGD262231:BGG262237 BPZ262231:BQC262237 BZV262231:BZY262237 CJR262231:CJU262237 CTN262231:CTQ262237 DDJ262231:DDM262237 DNF262231:DNI262237 DXB262231:DXE262237 EGX262231:EHA262237 EQT262231:EQW262237 FAP262231:FAS262237 FKL262231:FKO262237 FUH262231:FUK262237 GED262231:GEG262237 GNZ262231:GOC262237 GXV262231:GXY262237 HHR262231:HHU262237 HRN262231:HRQ262237 IBJ262231:IBM262237 ILF262231:ILI262237 IVB262231:IVE262237 JEX262231:JFA262237 JOT262231:JOW262237 JYP262231:JYS262237 KIL262231:KIO262237 KSH262231:KSK262237 LCD262231:LCG262237 LLZ262231:LMC262237 LVV262231:LVY262237 MFR262231:MFU262237 MPN262231:MPQ262237 MZJ262231:MZM262237 NJF262231:NJI262237 NTB262231:NTE262237 OCX262231:ODA262237 OMT262231:OMW262237 OWP262231:OWS262237 PGL262231:PGO262237 PQH262231:PQK262237 QAD262231:QAG262237 QJZ262231:QKC262237 QTV262231:QTY262237 RDR262231:RDU262237 RNN262231:RNQ262237 RXJ262231:RXM262237 SHF262231:SHI262237 SRB262231:SRE262237 TAX262231:TBA262237 TKT262231:TKW262237 TUP262231:TUS262237 UEL262231:UEO262237 UOH262231:UOK262237 UYD262231:UYG262237 VHZ262231:VIC262237 VRV262231:VRY262237 WBR262231:WBU262237 WLN262231:WLQ262237 WVJ262231:WVM262237 B327767:E327773 IX327767:JA327773 ST327767:SW327773 ACP327767:ACS327773 AML327767:AMO327773 AWH327767:AWK327773 BGD327767:BGG327773 BPZ327767:BQC327773 BZV327767:BZY327773 CJR327767:CJU327773 CTN327767:CTQ327773 DDJ327767:DDM327773 DNF327767:DNI327773 DXB327767:DXE327773 EGX327767:EHA327773 EQT327767:EQW327773 FAP327767:FAS327773 FKL327767:FKO327773 FUH327767:FUK327773 GED327767:GEG327773 GNZ327767:GOC327773 GXV327767:GXY327773 HHR327767:HHU327773 HRN327767:HRQ327773 IBJ327767:IBM327773 ILF327767:ILI327773 IVB327767:IVE327773 JEX327767:JFA327773 JOT327767:JOW327773 JYP327767:JYS327773 KIL327767:KIO327773 KSH327767:KSK327773 LCD327767:LCG327773 LLZ327767:LMC327773 LVV327767:LVY327773 MFR327767:MFU327773 MPN327767:MPQ327773 MZJ327767:MZM327773 NJF327767:NJI327773 NTB327767:NTE327773 OCX327767:ODA327773 OMT327767:OMW327773 OWP327767:OWS327773 PGL327767:PGO327773 PQH327767:PQK327773 QAD327767:QAG327773 QJZ327767:QKC327773 QTV327767:QTY327773 RDR327767:RDU327773 RNN327767:RNQ327773 RXJ327767:RXM327773 SHF327767:SHI327773 SRB327767:SRE327773 TAX327767:TBA327773 TKT327767:TKW327773 TUP327767:TUS327773 UEL327767:UEO327773 UOH327767:UOK327773 UYD327767:UYG327773 VHZ327767:VIC327773 VRV327767:VRY327773 WBR327767:WBU327773 WLN327767:WLQ327773 WVJ327767:WVM327773 B393303:E393309 IX393303:JA393309 ST393303:SW393309 ACP393303:ACS393309 AML393303:AMO393309 AWH393303:AWK393309 BGD393303:BGG393309 BPZ393303:BQC393309 BZV393303:BZY393309 CJR393303:CJU393309 CTN393303:CTQ393309 DDJ393303:DDM393309 DNF393303:DNI393309 DXB393303:DXE393309 EGX393303:EHA393309 EQT393303:EQW393309 FAP393303:FAS393309 FKL393303:FKO393309 FUH393303:FUK393309 GED393303:GEG393309 GNZ393303:GOC393309 GXV393303:GXY393309 HHR393303:HHU393309 HRN393303:HRQ393309 IBJ393303:IBM393309 ILF393303:ILI393309 IVB393303:IVE393309 JEX393303:JFA393309 JOT393303:JOW393309 JYP393303:JYS393309 KIL393303:KIO393309 KSH393303:KSK393309 LCD393303:LCG393309 LLZ393303:LMC393309 LVV393303:LVY393309 MFR393303:MFU393309 MPN393303:MPQ393309 MZJ393303:MZM393309 NJF393303:NJI393309 NTB393303:NTE393309 OCX393303:ODA393309 OMT393303:OMW393309 OWP393303:OWS393309 PGL393303:PGO393309 PQH393303:PQK393309 QAD393303:QAG393309 QJZ393303:QKC393309 QTV393303:QTY393309 RDR393303:RDU393309 RNN393303:RNQ393309 RXJ393303:RXM393309 SHF393303:SHI393309 SRB393303:SRE393309 TAX393303:TBA393309 TKT393303:TKW393309 TUP393303:TUS393309 UEL393303:UEO393309 UOH393303:UOK393309 UYD393303:UYG393309 VHZ393303:VIC393309 VRV393303:VRY393309 WBR393303:WBU393309 WLN393303:WLQ393309 WVJ393303:WVM393309 B458839:E458845 IX458839:JA458845 ST458839:SW458845 ACP458839:ACS458845 AML458839:AMO458845 AWH458839:AWK458845 BGD458839:BGG458845 BPZ458839:BQC458845 BZV458839:BZY458845 CJR458839:CJU458845 CTN458839:CTQ458845 DDJ458839:DDM458845 DNF458839:DNI458845 DXB458839:DXE458845 EGX458839:EHA458845 EQT458839:EQW458845 FAP458839:FAS458845 FKL458839:FKO458845 FUH458839:FUK458845 GED458839:GEG458845 GNZ458839:GOC458845 GXV458839:GXY458845 HHR458839:HHU458845 HRN458839:HRQ458845 IBJ458839:IBM458845 ILF458839:ILI458845 IVB458839:IVE458845 JEX458839:JFA458845 JOT458839:JOW458845 JYP458839:JYS458845 KIL458839:KIO458845 KSH458839:KSK458845 LCD458839:LCG458845 LLZ458839:LMC458845 LVV458839:LVY458845 MFR458839:MFU458845 MPN458839:MPQ458845 MZJ458839:MZM458845 NJF458839:NJI458845 NTB458839:NTE458845 OCX458839:ODA458845 OMT458839:OMW458845 OWP458839:OWS458845 PGL458839:PGO458845 PQH458839:PQK458845 QAD458839:QAG458845 QJZ458839:QKC458845 QTV458839:QTY458845 RDR458839:RDU458845 RNN458839:RNQ458845 RXJ458839:RXM458845 SHF458839:SHI458845 SRB458839:SRE458845 TAX458839:TBA458845 TKT458839:TKW458845 TUP458839:TUS458845 UEL458839:UEO458845 UOH458839:UOK458845 UYD458839:UYG458845 VHZ458839:VIC458845 VRV458839:VRY458845 WBR458839:WBU458845 WLN458839:WLQ458845 WVJ458839:WVM458845 B524375:E524381 IX524375:JA524381 ST524375:SW524381 ACP524375:ACS524381 AML524375:AMO524381 AWH524375:AWK524381 BGD524375:BGG524381 BPZ524375:BQC524381 BZV524375:BZY524381 CJR524375:CJU524381 CTN524375:CTQ524381 DDJ524375:DDM524381 DNF524375:DNI524381 DXB524375:DXE524381 EGX524375:EHA524381 EQT524375:EQW524381 FAP524375:FAS524381 FKL524375:FKO524381 FUH524375:FUK524381 GED524375:GEG524381 GNZ524375:GOC524381 GXV524375:GXY524381 HHR524375:HHU524381 HRN524375:HRQ524381 IBJ524375:IBM524381 ILF524375:ILI524381 IVB524375:IVE524381 JEX524375:JFA524381 JOT524375:JOW524381 JYP524375:JYS524381 KIL524375:KIO524381 KSH524375:KSK524381 LCD524375:LCG524381 LLZ524375:LMC524381 LVV524375:LVY524381 MFR524375:MFU524381 MPN524375:MPQ524381 MZJ524375:MZM524381 NJF524375:NJI524381 NTB524375:NTE524381 OCX524375:ODA524381 OMT524375:OMW524381 OWP524375:OWS524381 PGL524375:PGO524381 PQH524375:PQK524381 QAD524375:QAG524381 QJZ524375:QKC524381 QTV524375:QTY524381 RDR524375:RDU524381 RNN524375:RNQ524381 RXJ524375:RXM524381 SHF524375:SHI524381 SRB524375:SRE524381 TAX524375:TBA524381 TKT524375:TKW524381 TUP524375:TUS524381 UEL524375:UEO524381 UOH524375:UOK524381 UYD524375:UYG524381 VHZ524375:VIC524381 VRV524375:VRY524381 WBR524375:WBU524381 WLN524375:WLQ524381 WVJ524375:WVM524381 B589911:E589917 IX589911:JA589917 ST589911:SW589917 ACP589911:ACS589917 AML589911:AMO589917 AWH589911:AWK589917 BGD589911:BGG589917 BPZ589911:BQC589917 BZV589911:BZY589917 CJR589911:CJU589917 CTN589911:CTQ589917 DDJ589911:DDM589917 DNF589911:DNI589917 DXB589911:DXE589917 EGX589911:EHA589917 EQT589911:EQW589917 FAP589911:FAS589917 FKL589911:FKO589917 FUH589911:FUK589917 GED589911:GEG589917 GNZ589911:GOC589917 GXV589911:GXY589917 HHR589911:HHU589917 HRN589911:HRQ589917 IBJ589911:IBM589917 ILF589911:ILI589917 IVB589911:IVE589917 JEX589911:JFA589917 JOT589911:JOW589917 JYP589911:JYS589917 KIL589911:KIO589917 KSH589911:KSK589917 LCD589911:LCG589917 LLZ589911:LMC589917 LVV589911:LVY589917 MFR589911:MFU589917 MPN589911:MPQ589917 MZJ589911:MZM589917 NJF589911:NJI589917 NTB589911:NTE589917 OCX589911:ODA589917 OMT589911:OMW589917 OWP589911:OWS589917 PGL589911:PGO589917 PQH589911:PQK589917 QAD589911:QAG589917 QJZ589911:QKC589917 QTV589911:QTY589917 RDR589911:RDU589917 RNN589911:RNQ589917 RXJ589911:RXM589917 SHF589911:SHI589917 SRB589911:SRE589917 TAX589911:TBA589917 TKT589911:TKW589917 TUP589911:TUS589917 UEL589911:UEO589917 UOH589911:UOK589917 UYD589911:UYG589917 VHZ589911:VIC589917 VRV589911:VRY589917 WBR589911:WBU589917 WLN589911:WLQ589917 WVJ589911:WVM589917 B655447:E655453 IX655447:JA655453 ST655447:SW655453 ACP655447:ACS655453 AML655447:AMO655453 AWH655447:AWK655453 BGD655447:BGG655453 BPZ655447:BQC655453 BZV655447:BZY655453 CJR655447:CJU655453 CTN655447:CTQ655453 DDJ655447:DDM655453 DNF655447:DNI655453 DXB655447:DXE655453 EGX655447:EHA655453 EQT655447:EQW655453 FAP655447:FAS655453 FKL655447:FKO655453 FUH655447:FUK655453 GED655447:GEG655453 GNZ655447:GOC655453 GXV655447:GXY655453 HHR655447:HHU655453 HRN655447:HRQ655453 IBJ655447:IBM655453 ILF655447:ILI655453 IVB655447:IVE655453 JEX655447:JFA655453 JOT655447:JOW655453 JYP655447:JYS655453 KIL655447:KIO655453 KSH655447:KSK655453 LCD655447:LCG655453 LLZ655447:LMC655453 LVV655447:LVY655453 MFR655447:MFU655453 MPN655447:MPQ655453 MZJ655447:MZM655453 NJF655447:NJI655453 NTB655447:NTE655453 OCX655447:ODA655453 OMT655447:OMW655453 OWP655447:OWS655453 PGL655447:PGO655453 PQH655447:PQK655453 QAD655447:QAG655453 QJZ655447:QKC655453 QTV655447:QTY655453 RDR655447:RDU655453 RNN655447:RNQ655453 RXJ655447:RXM655453 SHF655447:SHI655453 SRB655447:SRE655453 TAX655447:TBA655453 TKT655447:TKW655453 TUP655447:TUS655453 UEL655447:UEO655453 UOH655447:UOK655453 UYD655447:UYG655453 VHZ655447:VIC655453 VRV655447:VRY655453 WBR655447:WBU655453 WLN655447:WLQ655453 WVJ655447:WVM655453 B720983:E720989 IX720983:JA720989 ST720983:SW720989 ACP720983:ACS720989 AML720983:AMO720989 AWH720983:AWK720989 BGD720983:BGG720989 BPZ720983:BQC720989 BZV720983:BZY720989 CJR720983:CJU720989 CTN720983:CTQ720989 DDJ720983:DDM720989 DNF720983:DNI720989 DXB720983:DXE720989 EGX720983:EHA720989 EQT720983:EQW720989 FAP720983:FAS720989 FKL720983:FKO720989 FUH720983:FUK720989 GED720983:GEG720989 GNZ720983:GOC720989 GXV720983:GXY720989 HHR720983:HHU720989 HRN720983:HRQ720989 IBJ720983:IBM720989 ILF720983:ILI720989 IVB720983:IVE720989 JEX720983:JFA720989 JOT720983:JOW720989 JYP720983:JYS720989 KIL720983:KIO720989 KSH720983:KSK720989 LCD720983:LCG720989 LLZ720983:LMC720989 LVV720983:LVY720989 MFR720983:MFU720989 MPN720983:MPQ720989 MZJ720983:MZM720989 NJF720983:NJI720989 NTB720983:NTE720989 OCX720983:ODA720989 OMT720983:OMW720989 OWP720983:OWS720989 PGL720983:PGO720989 PQH720983:PQK720989 QAD720983:QAG720989 QJZ720983:QKC720989 QTV720983:QTY720989 RDR720983:RDU720989 RNN720983:RNQ720989 RXJ720983:RXM720989 SHF720983:SHI720989 SRB720983:SRE720989 TAX720983:TBA720989 TKT720983:TKW720989 TUP720983:TUS720989 UEL720983:UEO720989 UOH720983:UOK720989 UYD720983:UYG720989 VHZ720983:VIC720989 VRV720983:VRY720989 WBR720983:WBU720989 WLN720983:WLQ720989 WVJ720983:WVM720989 B786519:E786525 IX786519:JA786525 ST786519:SW786525 ACP786519:ACS786525 AML786519:AMO786525 AWH786519:AWK786525 BGD786519:BGG786525 BPZ786519:BQC786525 BZV786519:BZY786525 CJR786519:CJU786525 CTN786519:CTQ786525 DDJ786519:DDM786525 DNF786519:DNI786525 DXB786519:DXE786525 EGX786519:EHA786525 EQT786519:EQW786525 FAP786519:FAS786525 FKL786519:FKO786525 FUH786519:FUK786525 GED786519:GEG786525 GNZ786519:GOC786525 GXV786519:GXY786525 HHR786519:HHU786525 HRN786519:HRQ786525 IBJ786519:IBM786525 ILF786519:ILI786525 IVB786519:IVE786525 JEX786519:JFA786525 JOT786519:JOW786525 JYP786519:JYS786525 KIL786519:KIO786525 KSH786519:KSK786525 LCD786519:LCG786525 LLZ786519:LMC786525 LVV786519:LVY786525 MFR786519:MFU786525 MPN786519:MPQ786525 MZJ786519:MZM786525 NJF786519:NJI786525 NTB786519:NTE786525 OCX786519:ODA786525 OMT786519:OMW786525 OWP786519:OWS786525 PGL786519:PGO786525 PQH786519:PQK786525 QAD786519:QAG786525 QJZ786519:QKC786525 QTV786519:QTY786525 RDR786519:RDU786525 RNN786519:RNQ786525 RXJ786519:RXM786525 SHF786519:SHI786525 SRB786519:SRE786525 TAX786519:TBA786525 TKT786519:TKW786525 TUP786519:TUS786525 UEL786519:UEO786525 UOH786519:UOK786525 UYD786519:UYG786525 VHZ786519:VIC786525 VRV786519:VRY786525 WBR786519:WBU786525 WLN786519:WLQ786525 WVJ786519:WVM786525 B852055:E852061 IX852055:JA852061 ST852055:SW852061 ACP852055:ACS852061 AML852055:AMO852061 AWH852055:AWK852061 BGD852055:BGG852061 BPZ852055:BQC852061 BZV852055:BZY852061 CJR852055:CJU852061 CTN852055:CTQ852061 DDJ852055:DDM852061 DNF852055:DNI852061 DXB852055:DXE852061 EGX852055:EHA852061 EQT852055:EQW852061 FAP852055:FAS852061 FKL852055:FKO852061 FUH852055:FUK852061 GED852055:GEG852061 GNZ852055:GOC852061 GXV852055:GXY852061 HHR852055:HHU852061 HRN852055:HRQ852061 IBJ852055:IBM852061 ILF852055:ILI852061 IVB852055:IVE852061 JEX852055:JFA852061 JOT852055:JOW852061 JYP852055:JYS852061 KIL852055:KIO852061 KSH852055:KSK852061 LCD852055:LCG852061 LLZ852055:LMC852061 LVV852055:LVY852061 MFR852055:MFU852061 MPN852055:MPQ852061 MZJ852055:MZM852061 NJF852055:NJI852061 NTB852055:NTE852061 OCX852055:ODA852061 OMT852055:OMW852061 OWP852055:OWS852061 PGL852055:PGO852061 PQH852055:PQK852061 QAD852055:QAG852061 QJZ852055:QKC852061 QTV852055:QTY852061 RDR852055:RDU852061 RNN852055:RNQ852061 RXJ852055:RXM852061 SHF852055:SHI852061 SRB852055:SRE852061 TAX852055:TBA852061 TKT852055:TKW852061 TUP852055:TUS852061 UEL852055:UEO852061 UOH852055:UOK852061 UYD852055:UYG852061 VHZ852055:VIC852061 VRV852055:VRY852061 WBR852055:WBU852061 WLN852055:WLQ852061 WVJ852055:WVM852061 B917591:E917597 IX917591:JA917597 ST917591:SW917597 ACP917591:ACS917597 AML917591:AMO917597 AWH917591:AWK917597 BGD917591:BGG917597 BPZ917591:BQC917597 BZV917591:BZY917597 CJR917591:CJU917597 CTN917591:CTQ917597 DDJ917591:DDM917597 DNF917591:DNI917597 DXB917591:DXE917597 EGX917591:EHA917597 EQT917591:EQW917597 FAP917591:FAS917597 FKL917591:FKO917597 FUH917591:FUK917597 GED917591:GEG917597 GNZ917591:GOC917597 GXV917591:GXY917597 HHR917591:HHU917597 HRN917591:HRQ917597 IBJ917591:IBM917597 ILF917591:ILI917597 IVB917591:IVE917597 JEX917591:JFA917597 JOT917591:JOW917597 JYP917591:JYS917597 KIL917591:KIO917597 KSH917591:KSK917597 LCD917591:LCG917597 LLZ917591:LMC917597 LVV917591:LVY917597 MFR917591:MFU917597 MPN917591:MPQ917597 MZJ917591:MZM917597 NJF917591:NJI917597 NTB917591:NTE917597 OCX917591:ODA917597 OMT917591:OMW917597 OWP917591:OWS917597 PGL917591:PGO917597 PQH917591:PQK917597 QAD917591:QAG917597 QJZ917591:QKC917597 QTV917591:QTY917597 RDR917591:RDU917597 RNN917591:RNQ917597 RXJ917591:RXM917597 SHF917591:SHI917597 SRB917591:SRE917597 TAX917591:TBA917597 TKT917591:TKW917597 TUP917591:TUS917597 UEL917591:UEO917597 UOH917591:UOK917597 UYD917591:UYG917597 VHZ917591:VIC917597 VRV917591:VRY917597 WBR917591:WBU917597 WLN917591:WLQ917597 WVJ917591:WVM917597 B983127:E983133 IX983127:JA983133 ST983127:SW983133 ACP983127:ACS983133 AML983127:AMO983133 AWH983127:AWK983133 BGD983127:BGG983133 BPZ983127:BQC983133 BZV983127:BZY983133 CJR983127:CJU983133 CTN983127:CTQ983133 DDJ983127:DDM983133 DNF983127:DNI983133 DXB983127:DXE983133 EGX983127:EHA983133 EQT983127:EQW983133 FAP983127:FAS983133 FKL983127:FKO983133 FUH983127:FUK983133 GED983127:GEG983133 GNZ983127:GOC983133 GXV983127:GXY983133 HHR983127:HHU983133 HRN983127:HRQ983133 IBJ983127:IBM983133 ILF983127:ILI983133 IVB983127:IVE983133 JEX983127:JFA983133 JOT983127:JOW983133 JYP983127:JYS983133 KIL983127:KIO983133 KSH983127:KSK983133 LCD983127:LCG983133 LLZ983127:LMC983133 LVV983127:LVY983133 MFR983127:MFU983133 MPN983127:MPQ983133 MZJ983127:MZM983133 NJF983127:NJI983133 NTB983127:NTE983133 OCX983127:ODA983133 OMT983127:OMW983133 OWP983127:OWS983133 PGL983127:PGO983133 PQH983127:PQK983133 QAD983127:QAG983133 QJZ983127:QKC983133 QTV983127:QTY983133 RDR983127:RDU983133 RNN983127:RNQ983133 RXJ983127:RXM983133 SHF983127:SHI983133 SRB983127:SRE983133 TAX983127:TBA983133 TKT983127:TKW983133 TUP983127:TUS983133 UEL983127:UEO983133 UOH983127:UOK983133 UYD983127:UYG983133 VHZ983127:VIC983133 VRV983127:VRY983133 WBR983127:WBU983133 WLN983127:WLQ983133 WVJ983127:WVM983133 K119:W65536 JG119:JS65536 TC119:TO65536 ACY119:ADK65536 AMU119:ANG65536 AWQ119:AXC65536 BGM119:BGY65536 BQI119:BQU65536 CAE119:CAQ65536 CKA119:CKM65536 CTW119:CUI65536 DDS119:DEE65536 DNO119:DOA65536 DXK119:DXW65536 EHG119:EHS65536 ERC119:ERO65536 FAY119:FBK65536 FKU119:FLG65536 FUQ119:FVC65536 GEM119:GEY65536 GOI119:GOU65536 GYE119:GYQ65536 HIA119:HIM65536 HRW119:HSI65536 IBS119:ICE65536 ILO119:IMA65536 IVK119:IVW65536 JFG119:JFS65536 JPC119:JPO65536 JYY119:JZK65536 KIU119:KJG65536 KSQ119:KTC65536 LCM119:LCY65536 LMI119:LMU65536 LWE119:LWQ65536 MGA119:MGM65536 MPW119:MQI65536 MZS119:NAE65536 NJO119:NKA65536 NTK119:NTW65536 ODG119:ODS65536 ONC119:ONO65536 OWY119:OXK65536 PGU119:PHG65536 PQQ119:PRC65536 QAM119:QAY65536 QKI119:QKU65536 QUE119:QUQ65536 REA119:REM65536 RNW119:ROI65536 RXS119:RYE65536 SHO119:SIA65536 SRK119:SRW65536 TBG119:TBS65536 TLC119:TLO65536 TUY119:TVK65536 UEU119:UFG65536 UOQ119:UPC65536 UYM119:UYY65536 VII119:VIU65536 VSE119:VSQ65536 WCA119:WCM65536 WLW119:WMI65536 WVS119:WWE65536 K65655:W131072 JG65655:JS131072 TC65655:TO131072 ACY65655:ADK131072 AMU65655:ANG131072 AWQ65655:AXC131072 BGM65655:BGY131072 BQI65655:BQU131072 CAE65655:CAQ131072 CKA65655:CKM131072 CTW65655:CUI131072 DDS65655:DEE131072 DNO65655:DOA131072 DXK65655:DXW131072 EHG65655:EHS131072 ERC65655:ERO131072 FAY65655:FBK131072 FKU65655:FLG131072 FUQ65655:FVC131072 GEM65655:GEY131072 GOI65655:GOU131072 GYE65655:GYQ131072 HIA65655:HIM131072 HRW65655:HSI131072 IBS65655:ICE131072 ILO65655:IMA131072 IVK65655:IVW131072 JFG65655:JFS131072 JPC65655:JPO131072 JYY65655:JZK131072 KIU65655:KJG131072 KSQ65655:KTC131072 LCM65655:LCY131072 LMI65655:LMU131072 LWE65655:LWQ131072 MGA65655:MGM131072 MPW65655:MQI131072 MZS65655:NAE131072 NJO65655:NKA131072 NTK65655:NTW131072 ODG65655:ODS131072 ONC65655:ONO131072 OWY65655:OXK131072 PGU65655:PHG131072 PQQ65655:PRC131072 QAM65655:QAY131072 QKI65655:QKU131072 QUE65655:QUQ131072 REA65655:REM131072 RNW65655:ROI131072 RXS65655:RYE131072 SHO65655:SIA131072 SRK65655:SRW131072 TBG65655:TBS131072 TLC65655:TLO131072 TUY65655:TVK131072 UEU65655:UFG131072 UOQ65655:UPC131072 UYM65655:UYY131072 VII65655:VIU131072 VSE65655:VSQ131072 WCA65655:WCM131072 WLW65655:WMI131072 WVS65655:WWE131072 K131191:W196608 JG131191:JS196608 TC131191:TO196608 ACY131191:ADK196608 AMU131191:ANG196608 AWQ131191:AXC196608 BGM131191:BGY196608 BQI131191:BQU196608 CAE131191:CAQ196608 CKA131191:CKM196608 CTW131191:CUI196608 DDS131191:DEE196608 DNO131191:DOA196608 DXK131191:DXW196608 EHG131191:EHS196608 ERC131191:ERO196608 FAY131191:FBK196608 FKU131191:FLG196608 FUQ131191:FVC196608 GEM131191:GEY196608 GOI131191:GOU196608 GYE131191:GYQ196608 HIA131191:HIM196608 HRW131191:HSI196608 IBS131191:ICE196608 ILO131191:IMA196608 IVK131191:IVW196608 JFG131191:JFS196608 JPC131191:JPO196608 JYY131191:JZK196608 KIU131191:KJG196608 KSQ131191:KTC196608 LCM131191:LCY196608 LMI131191:LMU196608 LWE131191:LWQ196608 MGA131191:MGM196608 MPW131191:MQI196608 MZS131191:NAE196608 NJO131191:NKA196608 NTK131191:NTW196608 ODG131191:ODS196608 ONC131191:ONO196608 OWY131191:OXK196608 PGU131191:PHG196608 PQQ131191:PRC196608 QAM131191:QAY196608 QKI131191:QKU196608 QUE131191:QUQ196608 REA131191:REM196608 RNW131191:ROI196608 RXS131191:RYE196608 SHO131191:SIA196608 SRK131191:SRW196608 TBG131191:TBS196608 TLC131191:TLO196608 TUY131191:TVK196608 UEU131191:UFG196608 UOQ131191:UPC196608 UYM131191:UYY196608 VII131191:VIU196608 VSE131191:VSQ196608 WCA131191:WCM196608 WLW131191:WMI196608 WVS131191:WWE196608 K196727:W262144 JG196727:JS262144 TC196727:TO262144 ACY196727:ADK262144 AMU196727:ANG262144 AWQ196727:AXC262144 BGM196727:BGY262144 BQI196727:BQU262144 CAE196727:CAQ262144 CKA196727:CKM262144 CTW196727:CUI262144 DDS196727:DEE262144 DNO196727:DOA262144 DXK196727:DXW262144 EHG196727:EHS262144 ERC196727:ERO262144 FAY196727:FBK262144 FKU196727:FLG262144 FUQ196727:FVC262144 GEM196727:GEY262144 GOI196727:GOU262144 GYE196727:GYQ262144 HIA196727:HIM262144 HRW196727:HSI262144 IBS196727:ICE262144 ILO196727:IMA262144 IVK196727:IVW262144 JFG196727:JFS262144 JPC196727:JPO262144 JYY196727:JZK262144 KIU196727:KJG262144 KSQ196727:KTC262144 LCM196727:LCY262144 LMI196727:LMU262144 LWE196727:LWQ262144 MGA196727:MGM262144 MPW196727:MQI262144 MZS196727:NAE262144 NJO196727:NKA262144 NTK196727:NTW262144 ODG196727:ODS262144 ONC196727:ONO262144 OWY196727:OXK262144 PGU196727:PHG262144 PQQ196727:PRC262144 QAM196727:QAY262144 QKI196727:QKU262144 QUE196727:QUQ262144 REA196727:REM262144 RNW196727:ROI262144 RXS196727:RYE262144 SHO196727:SIA262144 SRK196727:SRW262144 TBG196727:TBS262144 TLC196727:TLO262144 TUY196727:TVK262144 UEU196727:UFG262144 UOQ196727:UPC262144 UYM196727:UYY262144 VII196727:VIU262144 VSE196727:VSQ262144 WCA196727:WCM262144 WLW196727:WMI262144 WVS196727:WWE262144 K262263:W327680 JG262263:JS327680 TC262263:TO327680 ACY262263:ADK327680 AMU262263:ANG327680 AWQ262263:AXC327680 BGM262263:BGY327680 BQI262263:BQU327680 CAE262263:CAQ327680 CKA262263:CKM327680 CTW262263:CUI327680 DDS262263:DEE327680 DNO262263:DOA327680 DXK262263:DXW327680 EHG262263:EHS327680 ERC262263:ERO327680 FAY262263:FBK327680 FKU262263:FLG327680 FUQ262263:FVC327680 GEM262263:GEY327680 GOI262263:GOU327680 GYE262263:GYQ327680 HIA262263:HIM327680 HRW262263:HSI327680 IBS262263:ICE327680 ILO262263:IMA327680 IVK262263:IVW327680 JFG262263:JFS327680 JPC262263:JPO327680 JYY262263:JZK327680 KIU262263:KJG327680 KSQ262263:KTC327680 LCM262263:LCY327680 LMI262263:LMU327680 LWE262263:LWQ327680 MGA262263:MGM327680 MPW262263:MQI327680 MZS262263:NAE327680 NJO262263:NKA327680 NTK262263:NTW327680 ODG262263:ODS327680 ONC262263:ONO327680 OWY262263:OXK327680 PGU262263:PHG327680 PQQ262263:PRC327680 QAM262263:QAY327680 QKI262263:QKU327680 QUE262263:QUQ327680 REA262263:REM327680 RNW262263:ROI327680 RXS262263:RYE327680 SHO262263:SIA327680 SRK262263:SRW327680 TBG262263:TBS327680 TLC262263:TLO327680 TUY262263:TVK327680 UEU262263:UFG327680 UOQ262263:UPC327680 UYM262263:UYY327680 VII262263:VIU327680 VSE262263:VSQ327680 WCA262263:WCM327680 WLW262263:WMI327680 WVS262263:WWE327680 K327799:W393216 JG327799:JS393216 TC327799:TO393216 ACY327799:ADK393216 AMU327799:ANG393216 AWQ327799:AXC393216 BGM327799:BGY393216 BQI327799:BQU393216 CAE327799:CAQ393216 CKA327799:CKM393216 CTW327799:CUI393216 DDS327799:DEE393216 DNO327799:DOA393216 DXK327799:DXW393216 EHG327799:EHS393216 ERC327799:ERO393216 FAY327799:FBK393216 FKU327799:FLG393216 FUQ327799:FVC393216 GEM327799:GEY393216 GOI327799:GOU393216 GYE327799:GYQ393216 HIA327799:HIM393216 HRW327799:HSI393216 IBS327799:ICE393216 ILO327799:IMA393216 IVK327799:IVW393216 JFG327799:JFS393216 JPC327799:JPO393216 JYY327799:JZK393216 KIU327799:KJG393216 KSQ327799:KTC393216 LCM327799:LCY393216 LMI327799:LMU393216 LWE327799:LWQ393216 MGA327799:MGM393216 MPW327799:MQI393216 MZS327799:NAE393216 NJO327799:NKA393216 NTK327799:NTW393216 ODG327799:ODS393216 ONC327799:ONO393216 OWY327799:OXK393216 PGU327799:PHG393216 PQQ327799:PRC393216 QAM327799:QAY393216 QKI327799:QKU393216 QUE327799:QUQ393216 REA327799:REM393216 RNW327799:ROI393216 RXS327799:RYE393216 SHO327799:SIA393216 SRK327799:SRW393216 TBG327799:TBS393216 TLC327799:TLO393216 TUY327799:TVK393216 UEU327799:UFG393216 UOQ327799:UPC393216 UYM327799:UYY393216 VII327799:VIU393216 VSE327799:VSQ393216 WCA327799:WCM393216 WLW327799:WMI393216 WVS327799:WWE393216 K393335:W458752 JG393335:JS458752 TC393335:TO458752 ACY393335:ADK458752 AMU393335:ANG458752 AWQ393335:AXC458752 BGM393335:BGY458752 BQI393335:BQU458752 CAE393335:CAQ458752 CKA393335:CKM458752 CTW393335:CUI458752 DDS393335:DEE458752 DNO393335:DOA458752 DXK393335:DXW458752 EHG393335:EHS458752 ERC393335:ERO458752 FAY393335:FBK458752 FKU393335:FLG458752 FUQ393335:FVC458752 GEM393335:GEY458752 GOI393335:GOU458752 GYE393335:GYQ458752 HIA393335:HIM458752 HRW393335:HSI458752 IBS393335:ICE458752 ILO393335:IMA458752 IVK393335:IVW458752 JFG393335:JFS458752 JPC393335:JPO458752 JYY393335:JZK458752 KIU393335:KJG458752 KSQ393335:KTC458752 LCM393335:LCY458752 LMI393335:LMU458752 LWE393335:LWQ458752 MGA393335:MGM458752 MPW393335:MQI458752 MZS393335:NAE458752 NJO393335:NKA458752 NTK393335:NTW458752 ODG393335:ODS458752 ONC393335:ONO458752 OWY393335:OXK458752 PGU393335:PHG458752 PQQ393335:PRC458752 QAM393335:QAY458752 QKI393335:QKU458752 QUE393335:QUQ458752 REA393335:REM458752 RNW393335:ROI458752 RXS393335:RYE458752 SHO393335:SIA458752 SRK393335:SRW458752 TBG393335:TBS458752 TLC393335:TLO458752 TUY393335:TVK458752 UEU393335:UFG458752 UOQ393335:UPC458752 UYM393335:UYY458752 VII393335:VIU458752 VSE393335:VSQ458752 WCA393335:WCM458752 WLW393335:WMI458752 WVS393335:WWE458752 K458871:W524288 JG458871:JS524288 TC458871:TO524288 ACY458871:ADK524288 AMU458871:ANG524288 AWQ458871:AXC524288 BGM458871:BGY524288 BQI458871:BQU524288 CAE458871:CAQ524288 CKA458871:CKM524288 CTW458871:CUI524288 DDS458871:DEE524288 DNO458871:DOA524288 DXK458871:DXW524288 EHG458871:EHS524288 ERC458871:ERO524288 FAY458871:FBK524288 FKU458871:FLG524288 FUQ458871:FVC524288 GEM458871:GEY524288 GOI458871:GOU524288 GYE458871:GYQ524288 HIA458871:HIM524288 HRW458871:HSI524288 IBS458871:ICE524288 ILO458871:IMA524288 IVK458871:IVW524288 JFG458871:JFS524288 JPC458871:JPO524288 JYY458871:JZK524288 KIU458871:KJG524288 KSQ458871:KTC524288 LCM458871:LCY524288 LMI458871:LMU524288 LWE458871:LWQ524288 MGA458871:MGM524288 MPW458871:MQI524288 MZS458871:NAE524288 NJO458871:NKA524288 NTK458871:NTW524288 ODG458871:ODS524288 ONC458871:ONO524288 OWY458871:OXK524288 PGU458871:PHG524288 PQQ458871:PRC524288 QAM458871:QAY524288 QKI458871:QKU524288 QUE458871:QUQ524288 REA458871:REM524288 RNW458871:ROI524288 RXS458871:RYE524288 SHO458871:SIA524288 SRK458871:SRW524288 TBG458871:TBS524288 TLC458871:TLO524288 TUY458871:TVK524288 UEU458871:UFG524288 UOQ458871:UPC524288 UYM458871:UYY524288 VII458871:VIU524288 VSE458871:VSQ524288 WCA458871:WCM524288 WLW458871:WMI524288 WVS458871:WWE524288 K524407:W589824 JG524407:JS589824 TC524407:TO589824 ACY524407:ADK589824 AMU524407:ANG589824 AWQ524407:AXC589824 BGM524407:BGY589824 BQI524407:BQU589824 CAE524407:CAQ589824 CKA524407:CKM589824 CTW524407:CUI589824 DDS524407:DEE589824 DNO524407:DOA589824 DXK524407:DXW589824 EHG524407:EHS589824 ERC524407:ERO589824 FAY524407:FBK589824 FKU524407:FLG589824 FUQ524407:FVC589824 GEM524407:GEY589824 GOI524407:GOU589824 GYE524407:GYQ589824 HIA524407:HIM589824 HRW524407:HSI589824 IBS524407:ICE589824 ILO524407:IMA589824 IVK524407:IVW589824 JFG524407:JFS589824 JPC524407:JPO589824 JYY524407:JZK589824 KIU524407:KJG589824 KSQ524407:KTC589824 LCM524407:LCY589824 LMI524407:LMU589824 LWE524407:LWQ589824 MGA524407:MGM589824 MPW524407:MQI589824 MZS524407:NAE589824 NJO524407:NKA589824 NTK524407:NTW589824 ODG524407:ODS589824 ONC524407:ONO589824 OWY524407:OXK589824 PGU524407:PHG589824 PQQ524407:PRC589824 QAM524407:QAY589824 QKI524407:QKU589824 QUE524407:QUQ589824 REA524407:REM589824 RNW524407:ROI589824 RXS524407:RYE589824 SHO524407:SIA589824 SRK524407:SRW589824 TBG524407:TBS589824 TLC524407:TLO589824 TUY524407:TVK589824 UEU524407:UFG589824 UOQ524407:UPC589824 UYM524407:UYY589824 VII524407:VIU589824 VSE524407:VSQ589824 WCA524407:WCM589824 WLW524407:WMI589824 WVS524407:WWE589824 K589943:W655360 JG589943:JS655360 TC589943:TO655360 ACY589943:ADK655360 AMU589943:ANG655360 AWQ589943:AXC655360 BGM589943:BGY655360 BQI589943:BQU655360 CAE589943:CAQ655360 CKA589943:CKM655360 CTW589943:CUI655360 DDS589943:DEE655360 DNO589943:DOA655360 DXK589943:DXW655360 EHG589943:EHS655360 ERC589943:ERO655360 FAY589943:FBK655360 FKU589943:FLG655360 FUQ589943:FVC655360 GEM589943:GEY655360 GOI589943:GOU655360 GYE589943:GYQ655360 HIA589943:HIM655360 HRW589943:HSI655360 IBS589943:ICE655360 ILO589943:IMA655360 IVK589943:IVW655360 JFG589943:JFS655360 JPC589943:JPO655360 JYY589943:JZK655360 KIU589943:KJG655360 KSQ589943:KTC655360 LCM589943:LCY655360 LMI589943:LMU655360 LWE589943:LWQ655360 MGA589943:MGM655360 MPW589943:MQI655360 MZS589943:NAE655360 NJO589943:NKA655360 NTK589943:NTW655360 ODG589943:ODS655360 ONC589943:ONO655360 OWY589943:OXK655360 PGU589943:PHG655360 PQQ589943:PRC655360 QAM589943:QAY655360 QKI589943:QKU655360 QUE589943:QUQ655360 REA589943:REM655360 RNW589943:ROI655360 RXS589943:RYE655360 SHO589943:SIA655360 SRK589943:SRW655360 TBG589943:TBS655360 TLC589943:TLO655360 TUY589943:TVK655360 UEU589943:UFG655360 UOQ589943:UPC655360 UYM589943:UYY655360 VII589943:VIU655360 VSE589943:VSQ655360 WCA589943:WCM655360 WLW589943:WMI655360 WVS589943:WWE655360 K655479:W720896 JG655479:JS720896 TC655479:TO720896 ACY655479:ADK720896 AMU655479:ANG720896 AWQ655479:AXC720896 BGM655479:BGY720896 BQI655479:BQU720896 CAE655479:CAQ720896 CKA655479:CKM720896 CTW655479:CUI720896 DDS655479:DEE720896 DNO655479:DOA720896 DXK655479:DXW720896 EHG655479:EHS720896 ERC655479:ERO720896 FAY655479:FBK720896 FKU655479:FLG720896 FUQ655479:FVC720896 GEM655479:GEY720896 GOI655479:GOU720896 GYE655479:GYQ720896 HIA655479:HIM720896 HRW655479:HSI720896 IBS655479:ICE720896 ILO655479:IMA720896 IVK655479:IVW720896 JFG655479:JFS720896 JPC655479:JPO720896 JYY655479:JZK720896 KIU655479:KJG720896 KSQ655479:KTC720896 LCM655479:LCY720896 LMI655479:LMU720896 LWE655479:LWQ720896 MGA655479:MGM720896 MPW655479:MQI720896 MZS655479:NAE720896 NJO655479:NKA720896 NTK655479:NTW720896 ODG655479:ODS720896 ONC655479:ONO720896 OWY655479:OXK720896 PGU655479:PHG720896 PQQ655479:PRC720896 QAM655479:QAY720896 QKI655479:QKU720896 QUE655479:QUQ720896 REA655479:REM720896 RNW655479:ROI720896 RXS655479:RYE720896 SHO655479:SIA720896 SRK655479:SRW720896 TBG655479:TBS720896 TLC655479:TLO720896 TUY655479:TVK720896 UEU655479:UFG720896 UOQ655479:UPC720896 UYM655479:UYY720896 VII655479:VIU720896 VSE655479:VSQ720896 WCA655479:WCM720896 WLW655479:WMI720896 WVS655479:WWE720896 K721015:W786432 JG721015:JS786432 TC721015:TO786432 ACY721015:ADK786432 AMU721015:ANG786432 AWQ721015:AXC786432 BGM721015:BGY786432 BQI721015:BQU786432 CAE721015:CAQ786432 CKA721015:CKM786432 CTW721015:CUI786432 DDS721015:DEE786432 DNO721015:DOA786432 DXK721015:DXW786432 EHG721015:EHS786432 ERC721015:ERO786432 FAY721015:FBK786432 FKU721015:FLG786432 FUQ721015:FVC786432 GEM721015:GEY786432 GOI721015:GOU786432 GYE721015:GYQ786432 HIA721015:HIM786432 HRW721015:HSI786432 IBS721015:ICE786432 ILO721015:IMA786432 IVK721015:IVW786432 JFG721015:JFS786432 JPC721015:JPO786432 JYY721015:JZK786432 KIU721015:KJG786432 KSQ721015:KTC786432 LCM721015:LCY786432 LMI721015:LMU786432 LWE721015:LWQ786432 MGA721015:MGM786432 MPW721015:MQI786432 MZS721015:NAE786432 NJO721015:NKA786432 NTK721015:NTW786432 ODG721015:ODS786432 ONC721015:ONO786432 OWY721015:OXK786432 PGU721015:PHG786432 PQQ721015:PRC786432 QAM721015:QAY786432 QKI721015:QKU786432 QUE721015:QUQ786432 REA721015:REM786432 RNW721015:ROI786432 RXS721015:RYE786432 SHO721015:SIA786432 SRK721015:SRW786432 TBG721015:TBS786432 TLC721015:TLO786432 TUY721015:TVK786432 UEU721015:UFG786432 UOQ721015:UPC786432 UYM721015:UYY786432 VII721015:VIU786432 VSE721015:VSQ786432 WCA721015:WCM786432 WLW721015:WMI786432 WVS721015:WWE786432 K786551:W851968 JG786551:JS851968 TC786551:TO851968 ACY786551:ADK851968 AMU786551:ANG851968 AWQ786551:AXC851968 BGM786551:BGY851968 BQI786551:BQU851968 CAE786551:CAQ851968 CKA786551:CKM851968 CTW786551:CUI851968 DDS786551:DEE851968 DNO786551:DOA851968 DXK786551:DXW851968 EHG786551:EHS851968 ERC786551:ERO851968 FAY786551:FBK851968 FKU786551:FLG851968 FUQ786551:FVC851968 GEM786551:GEY851968 GOI786551:GOU851968 GYE786551:GYQ851968 HIA786551:HIM851968 HRW786551:HSI851968 IBS786551:ICE851968 ILO786551:IMA851968 IVK786551:IVW851968 JFG786551:JFS851968 JPC786551:JPO851968 JYY786551:JZK851968 KIU786551:KJG851968 KSQ786551:KTC851968 LCM786551:LCY851968 LMI786551:LMU851968 LWE786551:LWQ851968 MGA786551:MGM851968 MPW786551:MQI851968 MZS786551:NAE851968 NJO786551:NKA851968 NTK786551:NTW851968 ODG786551:ODS851968 ONC786551:ONO851968 OWY786551:OXK851968 PGU786551:PHG851968 PQQ786551:PRC851968 QAM786551:QAY851968 QKI786551:QKU851968 QUE786551:QUQ851968 REA786551:REM851968 RNW786551:ROI851968 RXS786551:RYE851968 SHO786551:SIA851968 SRK786551:SRW851968 TBG786551:TBS851968 TLC786551:TLO851968 TUY786551:TVK851968 UEU786551:UFG851968 UOQ786551:UPC851968 UYM786551:UYY851968 VII786551:VIU851968 VSE786551:VSQ851968 WCA786551:WCM851968 WLW786551:WMI851968 WVS786551:WWE851968 K852087:W917504 JG852087:JS917504 TC852087:TO917504 ACY852087:ADK917504 AMU852087:ANG917504 AWQ852087:AXC917504 BGM852087:BGY917504 BQI852087:BQU917504 CAE852087:CAQ917504 CKA852087:CKM917504 CTW852087:CUI917504 DDS852087:DEE917504 DNO852087:DOA917504 DXK852087:DXW917504 EHG852087:EHS917504 ERC852087:ERO917504 FAY852087:FBK917504 FKU852087:FLG917504 FUQ852087:FVC917504 GEM852087:GEY917504 GOI852087:GOU917504 GYE852087:GYQ917504 HIA852087:HIM917504 HRW852087:HSI917504 IBS852087:ICE917504 ILO852087:IMA917504 IVK852087:IVW917504 JFG852087:JFS917504 JPC852087:JPO917504 JYY852087:JZK917504 KIU852087:KJG917504 KSQ852087:KTC917504 LCM852087:LCY917504 LMI852087:LMU917504 LWE852087:LWQ917504 MGA852087:MGM917504 MPW852087:MQI917504 MZS852087:NAE917504 NJO852087:NKA917504 NTK852087:NTW917504 ODG852087:ODS917504 ONC852087:ONO917504 OWY852087:OXK917504 PGU852087:PHG917504 PQQ852087:PRC917504 QAM852087:QAY917504 QKI852087:QKU917504 QUE852087:QUQ917504 REA852087:REM917504 RNW852087:ROI917504 RXS852087:RYE917504 SHO852087:SIA917504 SRK852087:SRW917504 TBG852087:TBS917504 TLC852087:TLO917504 TUY852087:TVK917504 UEU852087:UFG917504 UOQ852087:UPC917504 UYM852087:UYY917504 VII852087:VIU917504 VSE852087:VSQ917504 WCA852087:WCM917504 WLW852087:WMI917504 WVS852087:WWE917504 K917623:W983040 JG917623:JS983040 TC917623:TO983040 ACY917623:ADK983040 AMU917623:ANG983040 AWQ917623:AXC983040 BGM917623:BGY983040 BQI917623:BQU983040 CAE917623:CAQ983040 CKA917623:CKM983040 CTW917623:CUI983040 DDS917623:DEE983040 DNO917623:DOA983040 DXK917623:DXW983040 EHG917623:EHS983040 ERC917623:ERO983040 FAY917623:FBK983040 FKU917623:FLG983040 FUQ917623:FVC983040 GEM917623:GEY983040 GOI917623:GOU983040 GYE917623:GYQ983040 HIA917623:HIM983040 HRW917623:HSI983040 IBS917623:ICE983040 ILO917623:IMA983040 IVK917623:IVW983040 JFG917623:JFS983040 JPC917623:JPO983040 JYY917623:JZK983040 KIU917623:KJG983040 KSQ917623:KTC983040 LCM917623:LCY983040 LMI917623:LMU983040 LWE917623:LWQ983040 MGA917623:MGM983040 MPW917623:MQI983040 MZS917623:NAE983040 NJO917623:NKA983040 NTK917623:NTW983040 ODG917623:ODS983040 ONC917623:ONO983040 OWY917623:OXK983040 PGU917623:PHG983040 PQQ917623:PRC983040 QAM917623:QAY983040 QKI917623:QKU983040 QUE917623:QUQ983040 REA917623:REM983040 RNW917623:ROI983040 RXS917623:RYE983040 SHO917623:SIA983040 SRK917623:SRW983040 TBG917623:TBS983040 TLC917623:TLO983040 TUY917623:TVK983040 UEU917623:UFG983040 UOQ917623:UPC983040 UYM917623:UYY983040 VII917623:VIU983040 VSE917623:VSQ983040 WCA917623:WCM983040 WLW917623:WMI983040 WVS917623:WWE983040 K983159:W1048576 JG983159:JS1048576 TC983159:TO1048576 ACY983159:ADK1048576 AMU983159:ANG1048576 AWQ983159:AXC1048576 BGM983159:BGY1048576 BQI983159:BQU1048576 CAE983159:CAQ1048576 CKA983159:CKM1048576 CTW983159:CUI1048576 DDS983159:DEE1048576 DNO983159:DOA1048576 DXK983159:DXW1048576 EHG983159:EHS1048576 ERC983159:ERO1048576 FAY983159:FBK1048576 FKU983159:FLG1048576 FUQ983159:FVC1048576 GEM983159:GEY1048576 GOI983159:GOU1048576 GYE983159:GYQ1048576 HIA983159:HIM1048576 HRW983159:HSI1048576 IBS983159:ICE1048576 ILO983159:IMA1048576 IVK983159:IVW1048576 JFG983159:JFS1048576 JPC983159:JPO1048576 JYY983159:JZK1048576 KIU983159:KJG1048576 KSQ983159:KTC1048576 LCM983159:LCY1048576 LMI983159:LMU1048576 LWE983159:LWQ1048576 MGA983159:MGM1048576 MPW983159:MQI1048576 MZS983159:NAE1048576 NJO983159:NKA1048576 NTK983159:NTW1048576 ODG983159:ODS1048576 ONC983159:ONO1048576 OWY983159:OXK1048576 PGU983159:PHG1048576 PQQ983159:PRC1048576 QAM983159:QAY1048576 QKI983159:QKU1048576 QUE983159:QUQ1048576 REA983159:REM1048576 RNW983159:ROI1048576 RXS983159:RYE1048576 SHO983159:SIA1048576 SRK983159:SRW1048576 TBG983159:TBS1048576 TLC983159:TLO1048576 TUY983159:TVK1048576 UEU983159:UFG1048576 UOQ983159:UPC1048576 UYM983159:UYY1048576 VII983159:VIU1048576 VSE983159:VSQ1048576 WCA983159:WCM1048576 WLW983159:WMI1048576 WVS983159:WWE1048576 C119:J119 IY119:JF119 SU119:TB119 ACQ119:ACX119 AMM119:AMT119 AWI119:AWP119 BGE119:BGL119 BQA119:BQH119 BZW119:CAD119 CJS119:CJZ119 CTO119:CTV119 DDK119:DDR119 DNG119:DNN119 DXC119:DXJ119 EGY119:EHF119 EQU119:ERB119 FAQ119:FAX119 FKM119:FKT119 FUI119:FUP119 GEE119:GEL119 GOA119:GOH119 GXW119:GYD119 HHS119:HHZ119 HRO119:HRV119 IBK119:IBR119 ILG119:ILN119 IVC119:IVJ119 JEY119:JFF119 JOU119:JPB119 JYQ119:JYX119 KIM119:KIT119 KSI119:KSP119 LCE119:LCL119 LMA119:LMH119 LVW119:LWD119 MFS119:MFZ119 MPO119:MPV119 MZK119:MZR119 NJG119:NJN119 NTC119:NTJ119 OCY119:ODF119 OMU119:ONB119 OWQ119:OWX119 PGM119:PGT119 PQI119:PQP119 QAE119:QAL119 QKA119:QKH119 QTW119:QUD119 RDS119:RDZ119 RNO119:RNV119 RXK119:RXR119 SHG119:SHN119 SRC119:SRJ119 TAY119:TBF119 TKU119:TLB119 TUQ119:TUX119 UEM119:UET119 UOI119:UOP119 UYE119:UYL119 VIA119:VIH119 VRW119:VSD119 WBS119:WBZ119 WLO119:WLV119 WVK119:WVR119 C65655:J65655 IY65655:JF65655 SU65655:TB65655 ACQ65655:ACX65655 AMM65655:AMT65655 AWI65655:AWP65655 BGE65655:BGL65655 BQA65655:BQH65655 BZW65655:CAD65655 CJS65655:CJZ65655 CTO65655:CTV65655 DDK65655:DDR65655 DNG65655:DNN65655 DXC65655:DXJ65655 EGY65655:EHF65655 EQU65655:ERB65655 FAQ65655:FAX65655 FKM65655:FKT65655 FUI65655:FUP65655 GEE65655:GEL65655 GOA65655:GOH65655 GXW65655:GYD65655 HHS65655:HHZ65655 HRO65655:HRV65655 IBK65655:IBR65655 ILG65655:ILN65655 IVC65655:IVJ65655 JEY65655:JFF65655 JOU65655:JPB65655 JYQ65655:JYX65655 KIM65655:KIT65655 KSI65655:KSP65655 LCE65655:LCL65655 LMA65655:LMH65655 LVW65655:LWD65655 MFS65655:MFZ65655 MPO65655:MPV65655 MZK65655:MZR65655 NJG65655:NJN65655 NTC65655:NTJ65655 OCY65655:ODF65655 OMU65655:ONB65655 OWQ65655:OWX65655 PGM65655:PGT65655 PQI65655:PQP65655 QAE65655:QAL65655 QKA65655:QKH65655 QTW65655:QUD65655 RDS65655:RDZ65655 RNO65655:RNV65655 RXK65655:RXR65655 SHG65655:SHN65655 SRC65655:SRJ65655 TAY65655:TBF65655 TKU65655:TLB65655 TUQ65655:TUX65655 UEM65655:UET65655 UOI65655:UOP65655 UYE65655:UYL65655 VIA65655:VIH65655 VRW65655:VSD65655 WBS65655:WBZ65655 WLO65655:WLV65655 WVK65655:WVR65655 C131191:J131191 IY131191:JF131191 SU131191:TB131191 ACQ131191:ACX131191 AMM131191:AMT131191 AWI131191:AWP131191 BGE131191:BGL131191 BQA131191:BQH131191 BZW131191:CAD131191 CJS131191:CJZ131191 CTO131191:CTV131191 DDK131191:DDR131191 DNG131191:DNN131191 DXC131191:DXJ131191 EGY131191:EHF131191 EQU131191:ERB131191 FAQ131191:FAX131191 FKM131191:FKT131191 FUI131191:FUP131191 GEE131191:GEL131191 GOA131191:GOH131191 GXW131191:GYD131191 HHS131191:HHZ131191 HRO131191:HRV131191 IBK131191:IBR131191 ILG131191:ILN131191 IVC131191:IVJ131191 JEY131191:JFF131191 JOU131191:JPB131191 JYQ131191:JYX131191 KIM131191:KIT131191 KSI131191:KSP131191 LCE131191:LCL131191 LMA131191:LMH131191 LVW131191:LWD131191 MFS131191:MFZ131191 MPO131191:MPV131191 MZK131191:MZR131191 NJG131191:NJN131191 NTC131191:NTJ131191 OCY131191:ODF131191 OMU131191:ONB131191 OWQ131191:OWX131191 PGM131191:PGT131191 PQI131191:PQP131191 QAE131191:QAL131191 QKA131191:QKH131191 QTW131191:QUD131191 RDS131191:RDZ131191 RNO131191:RNV131191 RXK131191:RXR131191 SHG131191:SHN131191 SRC131191:SRJ131191 TAY131191:TBF131191 TKU131191:TLB131191 TUQ131191:TUX131191 UEM131191:UET131191 UOI131191:UOP131191 UYE131191:UYL131191 VIA131191:VIH131191 VRW131191:VSD131191 WBS131191:WBZ131191 WLO131191:WLV131191 WVK131191:WVR131191 C196727:J196727 IY196727:JF196727 SU196727:TB196727 ACQ196727:ACX196727 AMM196727:AMT196727 AWI196727:AWP196727 BGE196727:BGL196727 BQA196727:BQH196727 BZW196727:CAD196727 CJS196727:CJZ196727 CTO196727:CTV196727 DDK196727:DDR196727 DNG196727:DNN196727 DXC196727:DXJ196727 EGY196727:EHF196727 EQU196727:ERB196727 FAQ196727:FAX196727 FKM196727:FKT196727 FUI196727:FUP196727 GEE196727:GEL196727 GOA196727:GOH196727 GXW196727:GYD196727 HHS196727:HHZ196727 HRO196727:HRV196727 IBK196727:IBR196727 ILG196727:ILN196727 IVC196727:IVJ196727 JEY196727:JFF196727 JOU196727:JPB196727 JYQ196727:JYX196727 KIM196727:KIT196727 KSI196727:KSP196727 LCE196727:LCL196727 LMA196727:LMH196727 LVW196727:LWD196727 MFS196727:MFZ196727 MPO196727:MPV196727 MZK196727:MZR196727 NJG196727:NJN196727 NTC196727:NTJ196727 OCY196727:ODF196727 OMU196727:ONB196727 OWQ196727:OWX196727 PGM196727:PGT196727 PQI196727:PQP196727 QAE196727:QAL196727 QKA196727:QKH196727 QTW196727:QUD196727 RDS196727:RDZ196727 RNO196727:RNV196727 RXK196727:RXR196727 SHG196727:SHN196727 SRC196727:SRJ196727 TAY196727:TBF196727 TKU196727:TLB196727 TUQ196727:TUX196727 UEM196727:UET196727 UOI196727:UOP196727 UYE196727:UYL196727 VIA196727:VIH196727 VRW196727:VSD196727 WBS196727:WBZ196727 WLO196727:WLV196727 WVK196727:WVR196727 C262263:J262263 IY262263:JF262263 SU262263:TB262263 ACQ262263:ACX262263 AMM262263:AMT262263 AWI262263:AWP262263 BGE262263:BGL262263 BQA262263:BQH262263 BZW262263:CAD262263 CJS262263:CJZ262263 CTO262263:CTV262263 DDK262263:DDR262263 DNG262263:DNN262263 DXC262263:DXJ262263 EGY262263:EHF262263 EQU262263:ERB262263 FAQ262263:FAX262263 FKM262263:FKT262263 FUI262263:FUP262263 GEE262263:GEL262263 GOA262263:GOH262263 GXW262263:GYD262263 HHS262263:HHZ262263 HRO262263:HRV262263 IBK262263:IBR262263 ILG262263:ILN262263 IVC262263:IVJ262263 JEY262263:JFF262263 JOU262263:JPB262263 JYQ262263:JYX262263 KIM262263:KIT262263 KSI262263:KSP262263 LCE262263:LCL262263 LMA262263:LMH262263 LVW262263:LWD262263 MFS262263:MFZ262263 MPO262263:MPV262263 MZK262263:MZR262263 NJG262263:NJN262263 NTC262263:NTJ262263 OCY262263:ODF262263 OMU262263:ONB262263 OWQ262263:OWX262263 PGM262263:PGT262263 PQI262263:PQP262263 QAE262263:QAL262263 QKA262263:QKH262263 QTW262263:QUD262263 RDS262263:RDZ262263 RNO262263:RNV262263 RXK262263:RXR262263 SHG262263:SHN262263 SRC262263:SRJ262263 TAY262263:TBF262263 TKU262263:TLB262263 TUQ262263:TUX262263 UEM262263:UET262263 UOI262263:UOP262263 UYE262263:UYL262263 VIA262263:VIH262263 VRW262263:VSD262263 WBS262263:WBZ262263 WLO262263:WLV262263 WVK262263:WVR262263 C327799:J327799 IY327799:JF327799 SU327799:TB327799 ACQ327799:ACX327799 AMM327799:AMT327799 AWI327799:AWP327799 BGE327799:BGL327799 BQA327799:BQH327799 BZW327799:CAD327799 CJS327799:CJZ327799 CTO327799:CTV327799 DDK327799:DDR327799 DNG327799:DNN327799 DXC327799:DXJ327799 EGY327799:EHF327799 EQU327799:ERB327799 FAQ327799:FAX327799 FKM327799:FKT327799 FUI327799:FUP327799 GEE327799:GEL327799 GOA327799:GOH327799 GXW327799:GYD327799 HHS327799:HHZ327799 HRO327799:HRV327799 IBK327799:IBR327799 ILG327799:ILN327799 IVC327799:IVJ327799 JEY327799:JFF327799 JOU327799:JPB327799 JYQ327799:JYX327799 KIM327799:KIT327799 KSI327799:KSP327799 LCE327799:LCL327799 LMA327799:LMH327799 LVW327799:LWD327799 MFS327799:MFZ327799 MPO327799:MPV327799 MZK327799:MZR327799 NJG327799:NJN327799 NTC327799:NTJ327799 OCY327799:ODF327799 OMU327799:ONB327799 OWQ327799:OWX327799 PGM327799:PGT327799 PQI327799:PQP327799 QAE327799:QAL327799 QKA327799:QKH327799 QTW327799:QUD327799 RDS327799:RDZ327799 RNO327799:RNV327799 RXK327799:RXR327799 SHG327799:SHN327799 SRC327799:SRJ327799 TAY327799:TBF327799 TKU327799:TLB327799 TUQ327799:TUX327799 UEM327799:UET327799 UOI327799:UOP327799 UYE327799:UYL327799 VIA327799:VIH327799 VRW327799:VSD327799 WBS327799:WBZ327799 WLO327799:WLV327799 WVK327799:WVR327799 C393335:J393335 IY393335:JF393335 SU393335:TB393335 ACQ393335:ACX393335 AMM393335:AMT393335 AWI393335:AWP393335 BGE393335:BGL393335 BQA393335:BQH393335 BZW393335:CAD393335 CJS393335:CJZ393335 CTO393335:CTV393335 DDK393335:DDR393335 DNG393335:DNN393335 DXC393335:DXJ393335 EGY393335:EHF393335 EQU393335:ERB393335 FAQ393335:FAX393335 FKM393335:FKT393335 FUI393335:FUP393335 GEE393335:GEL393335 GOA393335:GOH393335 GXW393335:GYD393335 HHS393335:HHZ393335 HRO393335:HRV393335 IBK393335:IBR393335 ILG393335:ILN393335 IVC393335:IVJ393335 JEY393335:JFF393335 JOU393335:JPB393335 JYQ393335:JYX393335 KIM393335:KIT393335 KSI393335:KSP393335 LCE393335:LCL393335 LMA393335:LMH393335 LVW393335:LWD393335 MFS393335:MFZ393335 MPO393335:MPV393335 MZK393335:MZR393335 NJG393335:NJN393335 NTC393335:NTJ393335 OCY393335:ODF393335 OMU393335:ONB393335 OWQ393335:OWX393335 PGM393335:PGT393335 PQI393335:PQP393335 QAE393335:QAL393335 QKA393335:QKH393335 QTW393335:QUD393335 RDS393335:RDZ393335 RNO393335:RNV393335 RXK393335:RXR393335 SHG393335:SHN393335 SRC393335:SRJ393335 TAY393335:TBF393335 TKU393335:TLB393335 TUQ393335:TUX393335 UEM393335:UET393335 UOI393335:UOP393335 UYE393335:UYL393335 VIA393335:VIH393335 VRW393335:VSD393335 WBS393335:WBZ393335 WLO393335:WLV393335 WVK393335:WVR393335 C458871:J458871 IY458871:JF458871 SU458871:TB458871 ACQ458871:ACX458871 AMM458871:AMT458871 AWI458871:AWP458871 BGE458871:BGL458871 BQA458871:BQH458871 BZW458871:CAD458871 CJS458871:CJZ458871 CTO458871:CTV458871 DDK458871:DDR458871 DNG458871:DNN458871 DXC458871:DXJ458871 EGY458871:EHF458871 EQU458871:ERB458871 FAQ458871:FAX458871 FKM458871:FKT458871 FUI458871:FUP458871 GEE458871:GEL458871 GOA458871:GOH458871 GXW458871:GYD458871 HHS458871:HHZ458871 HRO458871:HRV458871 IBK458871:IBR458871 ILG458871:ILN458871 IVC458871:IVJ458871 JEY458871:JFF458871 JOU458871:JPB458871 JYQ458871:JYX458871 KIM458871:KIT458871 KSI458871:KSP458871 LCE458871:LCL458871 LMA458871:LMH458871 LVW458871:LWD458871 MFS458871:MFZ458871 MPO458871:MPV458871 MZK458871:MZR458871 NJG458871:NJN458871 NTC458871:NTJ458871 OCY458871:ODF458871 OMU458871:ONB458871 OWQ458871:OWX458871 PGM458871:PGT458871 PQI458871:PQP458871 QAE458871:QAL458871 QKA458871:QKH458871 QTW458871:QUD458871 RDS458871:RDZ458871 RNO458871:RNV458871 RXK458871:RXR458871 SHG458871:SHN458871 SRC458871:SRJ458871 TAY458871:TBF458871 TKU458871:TLB458871 TUQ458871:TUX458871 UEM458871:UET458871 UOI458871:UOP458871 UYE458871:UYL458871 VIA458871:VIH458871 VRW458871:VSD458871 WBS458871:WBZ458871 WLO458871:WLV458871 WVK458871:WVR458871 C524407:J524407 IY524407:JF524407 SU524407:TB524407 ACQ524407:ACX524407 AMM524407:AMT524407 AWI524407:AWP524407 BGE524407:BGL524407 BQA524407:BQH524407 BZW524407:CAD524407 CJS524407:CJZ524407 CTO524407:CTV524407 DDK524407:DDR524407 DNG524407:DNN524407 DXC524407:DXJ524407 EGY524407:EHF524407 EQU524407:ERB524407 FAQ524407:FAX524407 FKM524407:FKT524407 FUI524407:FUP524407 GEE524407:GEL524407 GOA524407:GOH524407 GXW524407:GYD524407 HHS524407:HHZ524407 HRO524407:HRV524407 IBK524407:IBR524407 ILG524407:ILN524407 IVC524407:IVJ524407 JEY524407:JFF524407 JOU524407:JPB524407 JYQ524407:JYX524407 KIM524407:KIT524407 KSI524407:KSP524407 LCE524407:LCL524407 LMA524407:LMH524407 LVW524407:LWD524407 MFS524407:MFZ524407 MPO524407:MPV524407 MZK524407:MZR524407 NJG524407:NJN524407 NTC524407:NTJ524407 OCY524407:ODF524407 OMU524407:ONB524407 OWQ524407:OWX524407 PGM524407:PGT524407 PQI524407:PQP524407 QAE524407:QAL524407 QKA524407:QKH524407 QTW524407:QUD524407 RDS524407:RDZ524407 RNO524407:RNV524407 RXK524407:RXR524407 SHG524407:SHN524407 SRC524407:SRJ524407 TAY524407:TBF524407 TKU524407:TLB524407 TUQ524407:TUX524407 UEM524407:UET524407 UOI524407:UOP524407 UYE524407:UYL524407 VIA524407:VIH524407 VRW524407:VSD524407 WBS524407:WBZ524407 WLO524407:WLV524407 WVK524407:WVR524407 C589943:J589943 IY589943:JF589943 SU589943:TB589943 ACQ589943:ACX589943 AMM589943:AMT589943 AWI589943:AWP589943 BGE589943:BGL589943 BQA589943:BQH589943 BZW589943:CAD589943 CJS589943:CJZ589943 CTO589943:CTV589943 DDK589943:DDR589943 DNG589943:DNN589943 DXC589943:DXJ589943 EGY589943:EHF589943 EQU589943:ERB589943 FAQ589943:FAX589943 FKM589943:FKT589943 FUI589943:FUP589943 GEE589943:GEL589943 GOA589943:GOH589943 GXW589943:GYD589943 HHS589943:HHZ589943 HRO589943:HRV589943 IBK589943:IBR589943 ILG589943:ILN589943 IVC589943:IVJ589943 JEY589943:JFF589943 JOU589943:JPB589943 JYQ589943:JYX589943 KIM589943:KIT589943 KSI589943:KSP589943 LCE589943:LCL589943 LMA589943:LMH589943 LVW589943:LWD589943 MFS589943:MFZ589943 MPO589943:MPV589943 MZK589943:MZR589943 NJG589943:NJN589943 NTC589943:NTJ589943 OCY589943:ODF589943 OMU589943:ONB589943 OWQ589943:OWX589943 PGM589943:PGT589943 PQI589943:PQP589943 QAE589943:QAL589943 QKA589943:QKH589943 QTW589943:QUD589943 RDS589943:RDZ589943 RNO589943:RNV589943 RXK589943:RXR589943 SHG589943:SHN589943 SRC589943:SRJ589943 TAY589943:TBF589943 TKU589943:TLB589943 TUQ589943:TUX589943 UEM589943:UET589943 UOI589943:UOP589943 UYE589943:UYL589943 VIA589943:VIH589943 VRW589943:VSD589943 WBS589943:WBZ589943 WLO589943:WLV589943 WVK589943:WVR589943 C655479:J655479 IY655479:JF655479 SU655479:TB655479 ACQ655479:ACX655479 AMM655479:AMT655479 AWI655479:AWP655479 BGE655479:BGL655479 BQA655479:BQH655479 BZW655479:CAD655479 CJS655479:CJZ655479 CTO655479:CTV655479 DDK655479:DDR655479 DNG655479:DNN655479 DXC655479:DXJ655479 EGY655479:EHF655479 EQU655479:ERB655479 FAQ655479:FAX655479 FKM655479:FKT655479 FUI655479:FUP655479 GEE655479:GEL655479 GOA655479:GOH655479 GXW655479:GYD655479 HHS655479:HHZ655479 HRO655479:HRV655479 IBK655479:IBR655479 ILG655479:ILN655479 IVC655479:IVJ655479 JEY655479:JFF655479 JOU655479:JPB655479 JYQ655479:JYX655479 KIM655479:KIT655479 KSI655479:KSP655479 LCE655479:LCL655479 LMA655479:LMH655479 LVW655479:LWD655479 MFS655479:MFZ655479 MPO655479:MPV655479 MZK655479:MZR655479 NJG655479:NJN655479 NTC655479:NTJ655479 OCY655479:ODF655479 OMU655479:ONB655479 OWQ655479:OWX655479 PGM655479:PGT655479 PQI655479:PQP655479 QAE655479:QAL655479 QKA655479:QKH655479 QTW655479:QUD655479 RDS655479:RDZ655479 RNO655479:RNV655479 RXK655479:RXR655479 SHG655479:SHN655479 SRC655479:SRJ655479 TAY655479:TBF655479 TKU655479:TLB655479 TUQ655479:TUX655479 UEM655479:UET655479 UOI655479:UOP655479 UYE655479:UYL655479 VIA655479:VIH655479 VRW655479:VSD655479 WBS655479:WBZ655479 WLO655479:WLV655479 WVK655479:WVR655479 C721015:J721015 IY721015:JF721015 SU721015:TB721015 ACQ721015:ACX721015 AMM721015:AMT721015 AWI721015:AWP721015 BGE721015:BGL721015 BQA721015:BQH721015 BZW721015:CAD721015 CJS721015:CJZ721015 CTO721015:CTV721015 DDK721015:DDR721015 DNG721015:DNN721015 DXC721015:DXJ721015 EGY721015:EHF721015 EQU721015:ERB721015 FAQ721015:FAX721015 FKM721015:FKT721015 FUI721015:FUP721015 GEE721015:GEL721015 GOA721015:GOH721015 GXW721015:GYD721015 HHS721015:HHZ721015 HRO721015:HRV721015 IBK721015:IBR721015 ILG721015:ILN721015 IVC721015:IVJ721015 JEY721015:JFF721015 JOU721015:JPB721015 JYQ721015:JYX721015 KIM721015:KIT721015 KSI721015:KSP721015 LCE721015:LCL721015 LMA721015:LMH721015 LVW721015:LWD721015 MFS721015:MFZ721015 MPO721015:MPV721015 MZK721015:MZR721015 NJG721015:NJN721015 NTC721015:NTJ721015 OCY721015:ODF721015 OMU721015:ONB721015 OWQ721015:OWX721015 PGM721015:PGT721015 PQI721015:PQP721015 QAE721015:QAL721015 QKA721015:QKH721015 QTW721015:QUD721015 RDS721015:RDZ721015 RNO721015:RNV721015 RXK721015:RXR721015 SHG721015:SHN721015 SRC721015:SRJ721015 TAY721015:TBF721015 TKU721015:TLB721015 TUQ721015:TUX721015 UEM721015:UET721015 UOI721015:UOP721015 UYE721015:UYL721015 VIA721015:VIH721015 VRW721015:VSD721015 WBS721015:WBZ721015 WLO721015:WLV721015 WVK721015:WVR721015 C786551:J786551 IY786551:JF786551 SU786551:TB786551 ACQ786551:ACX786551 AMM786551:AMT786551 AWI786551:AWP786551 BGE786551:BGL786551 BQA786551:BQH786551 BZW786551:CAD786551 CJS786551:CJZ786551 CTO786551:CTV786551 DDK786551:DDR786551 DNG786551:DNN786551 DXC786551:DXJ786551 EGY786551:EHF786551 EQU786551:ERB786551 FAQ786551:FAX786551 FKM786551:FKT786551 FUI786551:FUP786551 GEE786551:GEL786551 GOA786551:GOH786551 GXW786551:GYD786551 HHS786551:HHZ786551 HRO786551:HRV786551 IBK786551:IBR786551 ILG786551:ILN786551 IVC786551:IVJ786551 JEY786551:JFF786551 JOU786551:JPB786551 JYQ786551:JYX786551 KIM786551:KIT786551 KSI786551:KSP786551 LCE786551:LCL786551 LMA786551:LMH786551 LVW786551:LWD786551 MFS786551:MFZ786551 MPO786551:MPV786551 MZK786551:MZR786551 NJG786551:NJN786551 NTC786551:NTJ786551 OCY786551:ODF786551 OMU786551:ONB786551 OWQ786551:OWX786551 PGM786551:PGT786551 PQI786551:PQP786551 QAE786551:QAL786551 QKA786551:QKH786551 QTW786551:QUD786551 RDS786551:RDZ786551 RNO786551:RNV786551 RXK786551:RXR786551 SHG786551:SHN786551 SRC786551:SRJ786551 TAY786551:TBF786551 TKU786551:TLB786551 TUQ786551:TUX786551 UEM786551:UET786551 UOI786551:UOP786551 UYE786551:UYL786551 VIA786551:VIH786551 VRW786551:VSD786551 WBS786551:WBZ786551 WLO786551:WLV786551 WVK786551:WVR786551 C852087:J852087 IY852087:JF852087 SU852087:TB852087 ACQ852087:ACX852087 AMM852087:AMT852087 AWI852087:AWP852087 BGE852087:BGL852087 BQA852087:BQH852087 BZW852087:CAD852087 CJS852087:CJZ852087 CTO852087:CTV852087 DDK852087:DDR852087 DNG852087:DNN852087 DXC852087:DXJ852087 EGY852087:EHF852087 EQU852087:ERB852087 FAQ852087:FAX852087 FKM852087:FKT852087 FUI852087:FUP852087 GEE852087:GEL852087 GOA852087:GOH852087 GXW852087:GYD852087 HHS852087:HHZ852087 HRO852087:HRV852087 IBK852087:IBR852087 ILG852087:ILN852087 IVC852087:IVJ852087 JEY852087:JFF852087 JOU852087:JPB852087 JYQ852087:JYX852087 KIM852087:KIT852087 KSI852087:KSP852087 LCE852087:LCL852087 LMA852087:LMH852087 LVW852087:LWD852087 MFS852087:MFZ852087 MPO852087:MPV852087 MZK852087:MZR852087 NJG852087:NJN852087 NTC852087:NTJ852087 OCY852087:ODF852087 OMU852087:ONB852087 OWQ852087:OWX852087 PGM852087:PGT852087 PQI852087:PQP852087 QAE852087:QAL852087 QKA852087:QKH852087 QTW852087:QUD852087 RDS852087:RDZ852087 RNO852087:RNV852087 RXK852087:RXR852087 SHG852087:SHN852087 SRC852087:SRJ852087 TAY852087:TBF852087 TKU852087:TLB852087 TUQ852087:TUX852087 UEM852087:UET852087 UOI852087:UOP852087 UYE852087:UYL852087 VIA852087:VIH852087 VRW852087:VSD852087 WBS852087:WBZ852087 WLO852087:WLV852087 WVK852087:WVR852087 C917623:J917623 IY917623:JF917623 SU917623:TB917623 ACQ917623:ACX917623 AMM917623:AMT917623 AWI917623:AWP917623 BGE917623:BGL917623 BQA917623:BQH917623 BZW917623:CAD917623 CJS917623:CJZ917623 CTO917623:CTV917623 DDK917623:DDR917623 DNG917623:DNN917623 DXC917623:DXJ917623 EGY917623:EHF917623 EQU917623:ERB917623 FAQ917623:FAX917623 FKM917623:FKT917623 FUI917623:FUP917623 GEE917623:GEL917623 GOA917623:GOH917623 GXW917623:GYD917623 HHS917623:HHZ917623 HRO917623:HRV917623 IBK917623:IBR917623 ILG917623:ILN917623 IVC917623:IVJ917623 JEY917623:JFF917623 JOU917623:JPB917623 JYQ917623:JYX917623 KIM917623:KIT917623 KSI917623:KSP917623 LCE917623:LCL917623 LMA917623:LMH917623 LVW917623:LWD917623 MFS917623:MFZ917623 MPO917623:MPV917623 MZK917623:MZR917623 NJG917623:NJN917623 NTC917623:NTJ917623 OCY917623:ODF917623 OMU917623:ONB917623 OWQ917623:OWX917623 PGM917623:PGT917623 PQI917623:PQP917623 QAE917623:QAL917623 QKA917623:QKH917623 QTW917623:QUD917623 RDS917623:RDZ917623 RNO917623:RNV917623 RXK917623:RXR917623 SHG917623:SHN917623 SRC917623:SRJ917623 TAY917623:TBF917623 TKU917623:TLB917623 TUQ917623:TUX917623 UEM917623:UET917623 UOI917623:UOP917623 UYE917623:UYL917623 VIA917623:VIH917623 VRW917623:VSD917623 WBS917623:WBZ917623 WLO917623:WLV917623 WVK917623:WVR917623 C983159:J983159 IY983159:JF983159 SU983159:TB983159 ACQ983159:ACX983159 AMM983159:AMT983159 AWI983159:AWP983159 BGE983159:BGL983159 BQA983159:BQH983159 BZW983159:CAD983159 CJS983159:CJZ983159 CTO983159:CTV983159 DDK983159:DDR983159 DNG983159:DNN983159 DXC983159:DXJ983159 EGY983159:EHF983159 EQU983159:ERB983159 FAQ983159:FAX983159 FKM983159:FKT983159 FUI983159:FUP983159 GEE983159:GEL983159 GOA983159:GOH983159 GXW983159:GYD983159 HHS983159:HHZ983159 HRO983159:HRV983159 IBK983159:IBR983159 ILG983159:ILN983159 IVC983159:IVJ983159 JEY983159:JFF983159 JOU983159:JPB983159 JYQ983159:JYX983159 KIM983159:KIT983159 KSI983159:KSP983159 LCE983159:LCL983159 LMA983159:LMH983159 LVW983159:LWD983159 MFS983159:MFZ983159 MPO983159:MPV983159 MZK983159:MZR983159 NJG983159:NJN983159 NTC983159:NTJ983159 OCY983159:ODF983159 OMU983159:ONB983159 OWQ983159:OWX983159 PGM983159:PGT983159 PQI983159:PQP983159 QAE983159:QAL983159 QKA983159:QKH983159 QTW983159:QUD983159 RDS983159:RDZ983159 RNO983159:RNV983159 RXK983159:RXR983159 SHG983159:SHN983159 SRC983159:SRJ983159 TAY983159:TBF983159 TKU983159:TLB983159 TUQ983159:TUX983159 UEM983159:UET983159 UOI983159:UOP983159 UYE983159:UYL983159 VIA983159:VIH983159 VRW983159:VSD983159 WBS983159:WBZ983159 WLO983159:WLV983159 WVK983159:WVR983159 J138:J65536 JF138:JF65536 TB138:TB65536 ACX138:ACX65536 AMT138:AMT65536 AWP138:AWP65536 BGL138:BGL65536 BQH138:BQH65536 CAD138:CAD65536 CJZ138:CJZ65536 CTV138:CTV65536 DDR138:DDR65536 DNN138:DNN65536 DXJ138:DXJ65536 EHF138:EHF65536 ERB138:ERB65536 FAX138:FAX65536 FKT138:FKT65536 FUP138:FUP65536 GEL138:GEL65536 GOH138:GOH65536 GYD138:GYD65536 HHZ138:HHZ65536 HRV138:HRV65536 IBR138:IBR65536 ILN138:ILN65536 IVJ138:IVJ65536 JFF138:JFF65536 JPB138:JPB65536 JYX138:JYX65536 KIT138:KIT65536 KSP138:KSP65536 LCL138:LCL65536 LMH138:LMH65536 LWD138:LWD65536 MFZ138:MFZ65536 MPV138:MPV65536 MZR138:MZR65536 NJN138:NJN65536 NTJ138:NTJ65536 ODF138:ODF65536 ONB138:ONB65536 OWX138:OWX65536 PGT138:PGT65536 PQP138:PQP65536 QAL138:QAL65536 QKH138:QKH65536 QUD138:QUD65536 RDZ138:RDZ65536 RNV138:RNV65536 RXR138:RXR65536 SHN138:SHN65536 SRJ138:SRJ65536 TBF138:TBF65536 TLB138:TLB65536 TUX138:TUX65536 UET138:UET65536 UOP138:UOP65536 UYL138:UYL65536 VIH138:VIH65536 VSD138:VSD65536 WBZ138:WBZ65536 WLV138:WLV65536 WVR138:WVR65536 J65674:J131072 JF65674:JF131072 TB65674:TB131072 ACX65674:ACX131072 AMT65674:AMT131072 AWP65674:AWP131072 BGL65674:BGL131072 BQH65674:BQH131072 CAD65674:CAD131072 CJZ65674:CJZ131072 CTV65674:CTV131072 DDR65674:DDR131072 DNN65674:DNN131072 DXJ65674:DXJ131072 EHF65674:EHF131072 ERB65674:ERB131072 FAX65674:FAX131072 FKT65674:FKT131072 FUP65674:FUP131072 GEL65674:GEL131072 GOH65674:GOH131072 GYD65674:GYD131072 HHZ65674:HHZ131072 HRV65674:HRV131072 IBR65674:IBR131072 ILN65674:ILN131072 IVJ65674:IVJ131072 JFF65674:JFF131072 JPB65674:JPB131072 JYX65674:JYX131072 KIT65674:KIT131072 KSP65674:KSP131072 LCL65674:LCL131072 LMH65674:LMH131072 LWD65674:LWD131072 MFZ65674:MFZ131072 MPV65674:MPV131072 MZR65674:MZR131072 NJN65674:NJN131072 NTJ65674:NTJ131072 ODF65674:ODF131072 ONB65674:ONB131072 OWX65674:OWX131072 PGT65674:PGT131072 PQP65674:PQP131072 QAL65674:QAL131072 QKH65674:QKH131072 QUD65674:QUD131072 RDZ65674:RDZ131072 RNV65674:RNV131072 RXR65674:RXR131072 SHN65674:SHN131072 SRJ65674:SRJ131072 TBF65674:TBF131072 TLB65674:TLB131072 TUX65674:TUX131072 UET65674:UET131072 UOP65674:UOP131072 UYL65674:UYL131072 VIH65674:VIH131072 VSD65674:VSD131072 WBZ65674:WBZ131072 WLV65674:WLV131072 WVR65674:WVR131072 J131210:J196608 JF131210:JF196608 TB131210:TB196608 ACX131210:ACX196608 AMT131210:AMT196608 AWP131210:AWP196608 BGL131210:BGL196608 BQH131210:BQH196608 CAD131210:CAD196608 CJZ131210:CJZ196608 CTV131210:CTV196608 DDR131210:DDR196608 DNN131210:DNN196608 DXJ131210:DXJ196608 EHF131210:EHF196608 ERB131210:ERB196608 FAX131210:FAX196608 FKT131210:FKT196608 FUP131210:FUP196608 GEL131210:GEL196608 GOH131210:GOH196608 GYD131210:GYD196608 HHZ131210:HHZ196608 HRV131210:HRV196608 IBR131210:IBR196608 ILN131210:ILN196608 IVJ131210:IVJ196608 JFF131210:JFF196608 JPB131210:JPB196608 JYX131210:JYX196608 KIT131210:KIT196608 KSP131210:KSP196608 LCL131210:LCL196608 LMH131210:LMH196608 LWD131210:LWD196608 MFZ131210:MFZ196608 MPV131210:MPV196608 MZR131210:MZR196608 NJN131210:NJN196608 NTJ131210:NTJ196608 ODF131210:ODF196608 ONB131210:ONB196608 OWX131210:OWX196608 PGT131210:PGT196608 PQP131210:PQP196608 QAL131210:QAL196608 QKH131210:QKH196608 QUD131210:QUD196608 RDZ131210:RDZ196608 RNV131210:RNV196608 RXR131210:RXR196608 SHN131210:SHN196608 SRJ131210:SRJ196608 TBF131210:TBF196608 TLB131210:TLB196608 TUX131210:TUX196608 UET131210:UET196608 UOP131210:UOP196608 UYL131210:UYL196608 VIH131210:VIH196608 VSD131210:VSD196608 WBZ131210:WBZ196608 WLV131210:WLV196608 WVR131210:WVR196608 J196746:J262144 JF196746:JF262144 TB196746:TB262144 ACX196746:ACX262144 AMT196746:AMT262144 AWP196746:AWP262144 BGL196746:BGL262144 BQH196746:BQH262144 CAD196746:CAD262144 CJZ196746:CJZ262144 CTV196746:CTV262144 DDR196746:DDR262144 DNN196746:DNN262144 DXJ196746:DXJ262144 EHF196746:EHF262144 ERB196746:ERB262144 FAX196746:FAX262144 FKT196746:FKT262144 FUP196746:FUP262144 GEL196746:GEL262144 GOH196746:GOH262144 GYD196746:GYD262144 HHZ196746:HHZ262144 HRV196746:HRV262144 IBR196746:IBR262144 ILN196746:ILN262144 IVJ196746:IVJ262144 JFF196746:JFF262144 JPB196746:JPB262144 JYX196746:JYX262144 KIT196746:KIT262144 KSP196746:KSP262144 LCL196746:LCL262144 LMH196746:LMH262144 LWD196746:LWD262144 MFZ196746:MFZ262144 MPV196746:MPV262144 MZR196746:MZR262144 NJN196746:NJN262144 NTJ196746:NTJ262144 ODF196746:ODF262144 ONB196746:ONB262144 OWX196746:OWX262144 PGT196746:PGT262144 PQP196746:PQP262144 QAL196746:QAL262144 QKH196746:QKH262144 QUD196746:QUD262144 RDZ196746:RDZ262144 RNV196746:RNV262144 RXR196746:RXR262144 SHN196746:SHN262144 SRJ196746:SRJ262144 TBF196746:TBF262144 TLB196746:TLB262144 TUX196746:TUX262144 UET196746:UET262144 UOP196746:UOP262144 UYL196746:UYL262144 VIH196746:VIH262144 VSD196746:VSD262144 WBZ196746:WBZ262144 WLV196746:WLV262144 WVR196746:WVR262144 J262282:J327680 JF262282:JF327680 TB262282:TB327680 ACX262282:ACX327680 AMT262282:AMT327680 AWP262282:AWP327680 BGL262282:BGL327680 BQH262282:BQH327680 CAD262282:CAD327680 CJZ262282:CJZ327680 CTV262282:CTV327680 DDR262282:DDR327680 DNN262282:DNN327680 DXJ262282:DXJ327680 EHF262282:EHF327680 ERB262282:ERB327680 FAX262282:FAX327680 FKT262282:FKT327680 FUP262282:FUP327680 GEL262282:GEL327680 GOH262282:GOH327680 GYD262282:GYD327680 HHZ262282:HHZ327680 HRV262282:HRV327680 IBR262282:IBR327680 ILN262282:ILN327680 IVJ262282:IVJ327680 JFF262282:JFF327680 JPB262282:JPB327680 JYX262282:JYX327680 KIT262282:KIT327680 KSP262282:KSP327680 LCL262282:LCL327680 LMH262282:LMH327680 LWD262282:LWD327680 MFZ262282:MFZ327680 MPV262282:MPV327680 MZR262282:MZR327680 NJN262282:NJN327680 NTJ262282:NTJ327680 ODF262282:ODF327680 ONB262282:ONB327680 OWX262282:OWX327680 PGT262282:PGT327680 PQP262282:PQP327680 QAL262282:QAL327680 QKH262282:QKH327680 QUD262282:QUD327680 RDZ262282:RDZ327680 RNV262282:RNV327680 RXR262282:RXR327680 SHN262282:SHN327680 SRJ262282:SRJ327680 TBF262282:TBF327680 TLB262282:TLB327680 TUX262282:TUX327680 UET262282:UET327680 UOP262282:UOP327680 UYL262282:UYL327680 VIH262282:VIH327680 VSD262282:VSD327680 WBZ262282:WBZ327680 WLV262282:WLV327680 WVR262282:WVR327680 J327818:J393216 JF327818:JF393216 TB327818:TB393216 ACX327818:ACX393216 AMT327818:AMT393216 AWP327818:AWP393216 BGL327818:BGL393216 BQH327818:BQH393216 CAD327818:CAD393216 CJZ327818:CJZ393216 CTV327818:CTV393216 DDR327818:DDR393216 DNN327818:DNN393216 DXJ327818:DXJ393216 EHF327818:EHF393216 ERB327818:ERB393216 FAX327818:FAX393216 FKT327818:FKT393216 FUP327818:FUP393216 GEL327818:GEL393216 GOH327818:GOH393216 GYD327818:GYD393216 HHZ327818:HHZ393216 HRV327818:HRV393216 IBR327818:IBR393216 ILN327818:ILN393216 IVJ327818:IVJ393216 JFF327818:JFF393216 JPB327818:JPB393216 JYX327818:JYX393216 KIT327818:KIT393216 KSP327818:KSP393216 LCL327818:LCL393216 LMH327818:LMH393216 LWD327818:LWD393216 MFZ327818:MFZ393216 MPV327818:MPV393216 MZR327818:MZR393216 NJN327818:NJN393216 NTJ327818:NTJ393216 ODF327818:ODF393216 ONB327818:ONB393216 OWX327818:OWX393216 PGT327818:PGT393216 PQP327818:PQP393216 QAL327818:QAL393216 QKH327818:QKH393216 QUD327818:QUD393216 RDZ327818:RDZ393216 RNV327818:RNV393216 RXR327818:RXR393216 SHN327818:SHN393216 SRJ327818:SRJ393216 TBF327818:TBF393216 TLB327818:TLB393216 TUX327818:TUX393216 UET327818:UET393216 UOP327818:UOP393216 UYL327818:UYL393216 VIH327818:VIH393216 VSD327818:VSD393216 WBZ327818:WBZ393216 WLV327818:WLV393216 WVR327818:WVR393216 J393354:J458752 JF393354:JF458752 TB393354:TB458752 ACX393354:ACX458752 AMT393354:AMT458752 AWP393354:AWP458752 BGL393354:BGL458752 BQH393354:BQH458752 CAD393354:CAD458752 CJZ393354:CJZ458752 CTV393354:CTV458752 DDR393354:DDR458752 DNN393354:DNN458752 DXJ393354:DXJ458752 EHF393354:EHF458752 ERB393354:ERB458752 FAX393354:FAX458752 FKT393354:FKT458752 FUP393354:FUP458752 GEL393354:GEL458752 GOH393354:GOH458752 GYD393354:GYD458752 HHZ393354:HHZ458752 HRV393354:HRV458752 IBR393354:IBR458752 ILN393354:ILN458752 IVJ393354:IVJ458752 JFF393354:JFF458752 JPB393354:JPB458752 JYX393354:JYX458752 KIT393354:KIT458752 KSP393354:KSP458752 LCL393354:LCL458752 LMH393354:LMH458752 LWD393354:LWD458752 MFZ393354:MFZ458752 MPV393354:MPV458752 MZR393354:MZR458752 NJN393354:NJN458752 NTJ393354:NTJ458752 ODF393354:ODF458752 ONB393354:ONB458752 OWX393354:OWX458752 PGT393354:PGT458752 PQP393354:PQP458752 QAL393354:QAL458752 QKH393354:QKH458752 QUD393354:QUD458752 RDZ393354:RDZ458752 RNV393354:RNV458752 RXR393354:RXR458752 SHN393354:SHN458752 SRJ393354:SRJ458752 TBF393354:TBF458752 TLB393354:TLB458752 TUX393354:TUX458752 UET393354:UET458752 UOP393354:UOP458752 UYL393354:UYL458752 VIH393354:VIH458752 VSD393354:VSD458752 WBZ393354:WBZ458752 WLV393354:WLV458752 WVR393354:WVR458752 J458890:J524288 JF458890:JF524288 TB458890:TB524288 ACX458890:ACX524288 AMT458890:AMT524288 AWP458890:AWP524288 BGL458890:BGL524288 BQH458890:BQH524288 CAD458890:CAD524288 CJZ458890:CJZ524288 CTV458890:CTV524288 DDR458890:DDR524288 DNN458890:DNN524288 DXJ458890:DXJ524288 EHF458890:EHF524288 ERB458890:ERB524288 FAX458890:FAX524288 FKT458890:FKT524288 FUP458890:FUP524288 GEL458890:GEL524288 GOH458890:GOH524288 GYD458890:GYD524288 HHZ458890:HHZ524288 HRV458890:HRV524288 IBR458890:IBR524288 ILN458890:ILN524288 IVJ458890:IVJ524288 JFF458890:JFF524288 JPB458890:JPB524288 JYX458890:JYX524288 KIT458890:KIT524288 KSP458890:KSP524288 LCL458890:LCL524288 LMH458890:LMH524288 LWD458890:LWD524288 MFZ458890:MFZ524288 MPV458890:MPV524288 MZR458890:MZR524288 NJN458890:NJN524288 NTJ458890:NTJ524288 ODF458890:ODF524288 ONB458890:ONB524288 OWX458890:OWX524288 PGT458890:PGT524288 PQP458890:PQP524288 QAL458890:QAL524288 QKH458890:QKH524288 QUD458890:QUD524288 RDZ458890:RDZ524288 RNV458890:RNV524288 RXR458890:RXR524288 SHN458890:SHN524288 SRJ458890:SRJ524288 TBF458890:TBF524288 TLB458890:TLB524288 TUX458890:TUX524288 UET458890:UET524288 UOP458890:UOP524288 UYL458890:UYL524288 VIH458890:VIH524288 VSD458890:VSD524288 WBZ458890:WBZ524288 WLV458890:WLV524288 WVR458890:WVR524288 J524426:J589824 JF524426:JF589824 TB524426:TB589824 ACX524426:ACX589824 AMT524426:AMT589824 AWP524426:AWP589824 BGL524426:BGL589824 BQH524426:BQH589824 CAD524426:CAD589824 CJZ524426:CJZ589824 CTV524426:CTV589824 DDR524426:DDR589824 DNN524426:DNN589824 DXJ524426:DXJ589824 EHF524426:EHF589824 ERB524426:ERB589824 FAX524426:FAX589824 FKT524426:FKT589824 FUP524426:FUP589824 GEL524426:GEL589824 GOH524426:GOH589824 GYD524426:GYD589824 HHZ524426:HHZ589824 HRV524426:HRV589824 IBR524426:IBR589824 ILN524426:ILN589824 IVJ524426:IVJ589824 JFF524426:JFF589824 JPB524426:JPB589824 JYX524426:JYX589824 KIT524426:KIT589824 KSP524426:KSP589824 LCL524426:LCL589824 LMH524426:LMH589824 LWD524426:LWD589824 MFZ524426:MFZ589824 MPV524426:MPV589824 MZR524426:MZR589824 NJN524426:NJN589824 NTJ524426:NTJ589824 ODF524426:ODF589824 ONB524426:ONB589824 OWX524426:OWX589824 PGT524426:PGT589824 PQP524426:PQP589824 QAL524426:QAL589824 QKH524426:QKH589824 QUD524426:QUD589824 RDZ524426:RDZ589824 RNV524426:RNV589824 RXR524426:RXR589824 SHN524426:SHN589824 SRJ524426:SRJ589824 TBF524426:TBF589824 TLB524426:TLB589824 TUX524426:TUX589824 UET524426:UET589824 UOP524426:UOP589824 UYL524426:UYL589824 VIH524426:VIH589824 VSD524426:VSD589824 WBZ524426:WBZ589824 WLV524426:WLV589824 WVR524426:WVR589824 J589962:J655360 JF589962:JF655360 TB589962:TB655360 ACX589962:ACX655360 AMT589962:AMT655360 AWP589962:AWP655360 BGL589962:BGL655360 BQH589962:BQH655360 CAD589962:CAD655360 CJZ589962:CJZ655360 CTV589962:CTV655360 DDR589962:DDR655360 DNN589962:DNN655360 DXJ589962:DXJ655360 EHF589962:EHF655360 ERB589962:ERB655360 FAX589962:FAX655360 FKT589962:FKT655360 FUP589962:FUP655360 GEL589962:GEL655360 GOH589962:GOH655360 GYD589962:GYD655360 HHZ589962:HHZ655360 HRV589962:HRV655360 IBR589962:IBR655360 ILN589962:ILN655360 IVJ589962:IVJ655360 JFF589962:JFF655360 JPB589962:JPB655360 JYX589962:JYX655360 KIT589962:KIT655360 KSP589962:KSP655360 LCL589962:LCL655360 LMH589962:LMH655360 LWD589962:LWD655360 MFZ589962:MFZ655360 MPV589962:MPV655360 MZR589962:MZR655360 NJN589962:NJN655360 NTJ589962:NTJ655360 ODF589962:ODF655360 ONB589962:ONB655360 OWX589962:OWX655360 PGT589962:PGT655360 PQP589962:PQP655360 QAL589962:QAL655360 QKH589962:QKH655360 QUD589962:QUD655360 RDZ589962:RDZ655360 RNV589962:RNV655360 RXR589962:RXR655360 SHN589962:SHN655360 SRJ589962:SRJ655360 TBF589962:TBF655360 TLB589962:TLB655360 TUX589962:TUX655360 UET589962:UET655360 UOP589962:UOP655360 UYL589962:UYL655360 VIH589962:VIH655360 VSD589962:VSD655360 WBZ589962:WBZ655360 WLV589962:WLV655360 WVR589962:WVR655360 J655498:J720896 JF655498:JF720896 TB655498:TB720896 ACX655498:ACX720896 AMT655498:AMT720896 AWP655498:AWP720896 BGL655498:BGL720896 BQH655498:BQH720896 CAD655498:CAD720896 CJZ655498:CJZ720896 CTV655498:CTV720896 DDR655498:DDR720896 DNN655498:DNN720896 DXJ655498:DXJ720896 EHF655498:EHF720896 ERB655498:ERB720896 FAX655498:FAX720896 FKT655498:FKT720896 FUP655498:FUP720896 GEL655498:GEL720896 GOH655498:GOH720896 GYD655498:GYD720896 HHZ655498:HHZ720896 HRV655498:HRV720896 IBR655498:IBR720896 ILN655498:ILN720896 IVJ655498:IVJ720896 JFF655498:JFF720896 JPB655498:JPB720896 JYX655498:JYX720896 KIT655498:KIT720896 KSP655498:KSP720896 LCL655498:LCL720896 LMH655498:LMH720896 LWD655498:LWD720896 MFZ655498:MFZ720896 MPV655498:MPV720896 MZR655498:MZR720896 NJN655498:NJN720896 NTJ655498:NTJ720896 ODF655498:ODF720896 ONB655498:ONB720896 OWX655498:OWX720896 PGT655498:PGT720896 PQP655498:PQP720896 QAL655498:QAL720896 QKH655498:QKH720896 QUD655498:QUD720896 RDZ655498:RDZ720896 RNV655498:RNV720896 RXR655498:RXR720896 SHN655498:SHN720896 SRJ655498:SRJ720896 TBF655498:TBF720896 TLB655498:TLB720896 TUX655498:TUX720896 UET655498:UET720896 UOP655498:UOP720896 UYL655498:UYL720896 VIH655498:VIH720896 VSD655498:VSD720896 WBZ655498:WBZ720896 WLV655498:WLV720896 WVR655498:WVR720896 J721034:J786432 JF721034:JF786432 TB721034:TB786432 ACX721034:ACX786432 AMT721034:AMT786432 AWP721034:AWP786432 BGL721034:BGL786432 BQH721034:BQH786432 CAD721034:CAD786432 CJZ721034:CJZ786432 CTV721034:CTV786432 DDR721034:DDR786432 DNN721034:DNN786432 DXJ721034:DXJ786432 EHF721034:EHF786432 ERB721034:ERB786432 FAX721034:FAX786432 FKT721034:FKT786432 FUP721034:FUP786432 GEL721034:GEL786432 GOH721034:GOH786432 GYD721034:GYD786432 HHZ721034:HHZ786432 HRV721034:HRV786432 IBR721034:IBR786432 ILN721034:ILN786432 IVJ721034:IVJ786432 JFF721034:JFF786432 JPB721034:JPB786432 JYX721034:JYX786432 KIT721034:KIT786432 KSP721034:KSP786432 LCL721034:LCL786432 LMH721034:LMH786432 LWD721034:LWD786432 MFZ721034:MFZ786432 MPV721034:MPV786432 MZR721034:MZR786432 NJN721034:NJN786432 NTJ721034:NTJ786432 ODF721034:ODF786432 ONB721034:ONB786432 OWX721034:OWX786432 PGT721034:PGT786432 PQP721034:PQP786432 QAL721034:QAL786432 QKH721034:QKH786432 QUD721034:QUD786432 RDZ721034:RDZ786432 RNV721034:RNV786432 RXR721034:RXR786432 SHN721034:SHN786432 SRJ721034:SRJ786432 TBF721034:TBF786432 TLB721034:TLB786432 TUX721034:TUX786432 UET721034:UET786432 UOP721034:UOP786432 UYL721034:UYL786432 VIH721034:VIH786432 VSD721034:VSD786432 WBZ721034:WBZ786432 WLV721034:WLV786432 WVR721034:WVR786432 J786570:J851968 JF786570:JF851968 TB786570:TB851968 ACX786570:ACX851968 AMT786570:AMT851968 AWP786570:AWP851968 BGL786570:BGL851968 BQH786570:BQH851968 CAD786570:CAD851968 CJZ786570:CJZ851968 CTV786570:CTV851968 DDR786570:DDR851968 DNN786570:DNN851968 DXJ786570:DXJ851968 EHF786570:EHF851968 ERB786570:ERB851968 FAX786570:FAX851968 FKT786570:FKT851968 FUP786570:FUP851968 GEL786570:GEL851968 GOH786570:GOH851968 GYD786570:GYD851968 HHZ786570:HHZ851968 HRV786570:HRV851968 IBR786570:IBR851968 ILN786570:ILN851968 IVJ786570:IVJ851968 JFF786570:JFF851968 JPB786570:JPB851968 JYX786570:JYX851968 KIT786570:KIT851968 KSP786570:KSP851968 LCL786570:LCL851968 LMH786570:LMH851968 LWD786570:LWD851968 MFZ786570:MFZ851968 MPV786570:MPV851968 MZR786570:MZR851968 NJN786570:NJN851968 NTJ786570:NTJ851968 ODF786570:ODF851968 ONB786570:ONB851968 OWX786570:OWX851968 PGT786570:PGT851968 PQP786570:PQP851968 QAL786570:QAL851968 QKH786570:QKH851968 QUD786570:QUD851968 RDZ786570:RDZ851968 RNV786570:RNV851968 RXR786570:RXR851968 SHN786570:SHN851968 SRJ786570:SRJ851968 TBF786570:TBF851968 TLB786570:TLB851968 TUX786570:TUX851968 UET786570:UET851968 UOP786570:UOP851968 UYL786570:UYL851968 VIH786570:VIH851968 VSD786570:VSD851968 WBZ786570:WBZ851968 WLV786570:WLV851968 WVR786570:WVR851968 J852106:J917504 JF852106:JF917504 TB852106:TB917504 ACX852106:ACX917504 AMT852106:AMT917504 AWP852106:AWP917504 BGL852106:BGL917504 BQH852106:BQH917504 CAD852106:CAD917504 CJZ852106:CJZ917504 CTV852106:CTV917504 DDR852106:DDR917504 DNN852106:DNN917504 DXJ852106:DXJ917504 EHF852106:EHF917504 ERB852106:ERB917504 FAX852106:FAX917504 FKT852106:FKT917504 FUP852106:FUP917504 GEL852106:GEL917504 GOH852106:GOH917504 GYD852106:GYD917504 HHZ852106:HHZ917504 HRV852106:HRV917504 IBR852106:IBR917504 ILN852106:ILN917504 IVJ852106:IVJ917504 JFF852106:JFF917504 JPB852106:JPB917504 JYX852106:JYX917504 KIT852106:KIT917504 KSP852106:KSP917504 LCL852106:LCL917504 LMH852106:LMH917504 LWD852106:LWD917504 MFZ852106:MFZ917504 MPV852106:MPV917504 MZR852106:MZR917504 NJN852106:NJN917504 NTJ852106:NTJ917504 ODF852106:ODF917504 ONB852106:ONB917504 OWX852106:OWX917504 PGT852106:PGT917504 PQP852106:PQP917504 QAL852106:QAL917504 QKH852106:QKH917504 QUD852106:QUD917504 RDZ852106:RDZ917504 RNV852106:RNV917504 RXR852106:RXR917504 SHN852106:SHN917504 SRJ852106:SRJ917504 TBF852106:TBF917504 TLB852106:TLB917504 TUX852106:TUX917504 UET852106:UET917504 UOP852106:UOP917504 UYL852106:UYL917504 VIH852106:VIH917504 VSD852106:VSD917504 WBZ852106:WBZ917504 WLV852106:WLV917504 WVR852106:WVR917504 J917642:J983040 JF917642:JF983040 TB917642:TB983040 ACX917642:ACX983040 AMT917642:AMT983040 AWP917642:AWP983040 BGL917642:BGL983040 BQH917642:BQH983040 CAD917642:CAD983040 CJZ917642:CJZ983040 CTV917642:CTV983040 DDR917642:DDR983040 DNN917642:DNN983040 DXJ917642:DXJ983040 EHF917642:EHF983040 ERB917642:ERB983040 FAX917642:FAX983040 FKT917642:FKT983040 FUP917642:FUP983040 GEL917642:GEL983040 GOH917642:GOH983040 GYD917642:GYD983040 HHZ917642:HHZ983040 HRV917642:HRV983040 IBR917642:IBR983040 ILN917642:ILN983040 IVJ917642:IVJ983040 JFF917642:JFF983040 JPB917642:JPB983040 JYX917642:JYX983040 KIT917642:KIT983040 KSP917642:KSP983040 LCL917642:LCL983040 LMH917642:LMH983040 LWD917642:LWD983040 MFZ917642:MFZ983040 MPV917642:MPV983040 MZR917642:MZR983040 NJN917642:NJN983040 NTJ917642:NTJ983040 ODF917642:ODF983040 ONB917642:ONB983040 OWX917642:OWX983040 PGT917642:PGT983040 PQP917642:PQP983040 QAL917642:QAL983040 QKH917642:QKH983040 QUD917642:QUD983040 RDZ917642:RDZ983040 RNV917642:RNV983040 RXR917642:RXR983040 SHN917642:SHN983040 SRJ917642:SRJ983040 TBF917642:TBF983040 TLB917642:TLB983040 TUX917642:TUX983040 UET917642:UET983040 UOP917642:UOP983040 UYL917642:UYL983040 VIH917642:VIH983040 VSD917642:VSD983040 WBZ917642:WBZ983040 WLV917642:WLV983040 WVR917642:WVR983040 J983178:J1048576 JF983178:JF1048576 TB983178:TB1048576 ACX983178:ACX1048576 AMT983178:AMT1048576 AWP983178:AWP1048576 BGL983178:BGL1048576 BQH983178:BQH1048576 CAD983178:CAD1048576 CJZ983178:CJZ1048576 CTV983178:CTV1048576 DDR983178:DDR1048576 DNN983178:DNN1048576 DXJ983178:DXJ1048576 EHF983178:EHF1048576 ERB983178:ERB1048576 FAX983178:FAX1048576 FKT983178:FKT1048576 FUP983178:FUP1048576 GEL983178:GEL1048576 GOH983178:GOH1048576 GYD983178:GYD1048576 HHZ983178:HHZ1048576 HRV983178:HRV1048576 IBR983178:IBR1048576 ILN983178:ILN1048576 IVJ983178:IVJ1048576 JFF983178:JFF1048576 JPB983178:JPB1048576 JYX983178:JYX1048576 KIT983178:KIT1048576 KSP983178:KSP1048576 LCL983178:LCL1048576 LMH983178:LMH1048576 LWD983178:LWD1048576 MFZ983178:MFZ1048576 MPV983178:MPV1048576 MZR983178:MZR1048576 NJN983178:NJN1048576 NTJ983178:NTJ1048576 ODF983178:ODF1048576 ONB983178:ONB1048576 OWX983178:OWX1048576 PGT983178:PGT1048576 PQP983178:PQP1048576 QAL983178:QAL1048576 QKH983178:QKH1048576 QUD983178:QUD1048576 RDZ983178:RDZ1048576 RNV983178:RNV1048576 RXR983178:RXR1048576 SHN983178:SHN1048576 SRJ983178:SRJ1048576 TBF983178:TBF1048576 TLB983178:TLB1048576 TUX983178:TUX1048576 UET983178:UET1048576 UOP983178:UOP1048576 UYL983178:UYL1048576 VIH983178:VIH1048576 VSD983178:VSD1048576 WBZ983178:WBZ1048576 WLV983178:WLV1048576 WVR983178:WVR1048576 I121:J137 JE121:JF137 TA121:TB137 ACW121:ACX137 AMS121:AMT137 AWO121:AWP137 BGK121:BGL137 BQG121:BQH137 CAC121:CAD137 CJY121:CJZ137 CTU121:CTV137 DDQ121:DDR137 DNM121:DNN137 DXI121:DXJ137 EHE121:EHF137 ERA121:ERB137 FAW121:FAX137 FKS121:FKT137 FUO121:FUP137 GEK121:GEL137 GOG121:GOH137 GYC121:GYD137 HHY121:HHZ137 HRU121:HRV137 IBQ121:IBR137 ILM121:ILN137 IVI121:IVJ137 JFE121:JFF137 JPA121:JPB137 JYW121:JYX137 KIS121:KIT137 KSO121:KSP137 LCK121:LCL137 LMG121:LMH137 LWC121:LWD137 MFY121:MFZ137 MPU121:MPV137 MZQ121:MZR137 NJM121:NJN137 NTI121:NTJ137 ODE121:ODF137 ONA121:ONB137 OWW121:OWX137 PGS121:PGT137 PQO121:PQP137 QAK121:QAL137 QKG121:QKH137 QUC121:QUD137 RDY121:RDZ137 RNU121:RNV137 RXQ121:RXR137 SHM121:SHN137 SRI121:SRJ137 TBE121:TBF137 TLA121:TLB137 TUW121:TUX137 UES121:UET137 UOO121:UOP137 UYK121:UYL137 VIG121:VIH137 VSC121:VSD137 WBY121:WBZ137 WLU121:WLV137 WVQ121:WVR137 I65657:J65673 JE65657:JF65673 TA65657:TB65673 ACW65657:ACX65673 AMS65657:AMT65673 AWO65657:AWP65673 BGK65657:BGL65673 BQG65657:BQH65673 CAC65657:CAD65673 CJY65657:CJZ65673 CTU65657:CTV65673 DDQ65657:DDR65673 DNM65657:DNN65673 DXI65657:DXJ65673 EHE65657:EHF65673 ERA65657:ERB65673 FAW65657:FAX65673 FKS65657:FKT65673 FUO65657:FUP65673 GEK65657:GEL65673 GOG65657:GOH65673 GYC65657:GYD65673 HHY65657:HHZ65673 HRU65657:HRV65673 IBQ65657:IBR65673 ILM65657:ILN65673 IVI65657:IVJ65673 JFE65657:JFF65673 JPA65657:JPB65673 JYW65657:JYX65673 KIS65657:KIT65673 KSO65657:KSP65673 LCK65657:LCL65673 LMG65657:LMH65673 LWC65657:LWD65673 MFY65657:MFZ65673 MPU65657:MPV65673 MZQ65657:MZR65673 NJM65657:NJN65673 NTI65657:NTJ65673 ODE65657:ODF65673 ONA65657:ONB65673 OWW65657:OWX65673 PGS65657:PGT65673 PQO65657:PQP65673 QAK65657:QAL65673 QKG65657:QKH65673 QUC65657:QUD65673 RDY65657:RDZ65673 RNU65657:RNV65673 RXQ65657:RXR65673 SHM65657:SHN65673 SRI65657:SRJ65673 TBE65657:TBF65673 TLA65657:TLB65673 TUW65657:TUX65673 UES65657:UET65673 UOO65657:UOP65673 UYK65657:UYL65673 VIG65657:VIH65673 VSC65657:VSD65673 WBY65657:WBZ65673 WLU65657:WLV65673 WVQ65657:WVR65673 I131193:J131209 JE131193:JF131209 TA131193:TB131209 ACW131193:ACX131209 AMS131193:AMT131209 AWO131193:AWP131209 BGK131193:BGL131209 BQG131193:BQH131209 CAC131193:CAD131209 CJY131193:CJZ131209 CTU131193:CTV131209 DDQ131193:DDR131209 DNM131193:DNN131209 DXI131193:DXJ131209 EHE131193:EHF131209 ERA131193:ERB131209 FAW131193:FAX131209 FKS131193:FKT131209 FUO131193:FUP131209 GEK131193:GEL131209 GOG131193:GOH131209 GYC131193:GYD131209 HHY131193:HHZ131209 HRU131193:HRV131209 IBQ131193:IBR131209 ILM131193:ILN131209 IVI131193:IVJ131209 JFE131193:JFF131209 JPA131193:JPB131209 JYW131193:JYX131209 KIS131193:KIT131209 KSO131193:KSP131209 LCK131193:LCL131209 LMG131193:LMH131209 LWC131193:LWD131209 MFY131193:MFZ131209 MPU131193:MPV131209 MZQ131193:MZR131209 NJM131193:NJN131209 NTI131193:NTJ131209 ODE131193:ODF131209 ONA131193:ONB131209 OWW131193:OWX131209 PGS131193:PGT131209 PQO131193:PQP131209 QAK131193:QAL131209 QKG131193:QKH131209 QUC131193:QUD131209 RDY131193:RDZ131209 RNU131193:RNV131209 RXQ131193:RXR131209 SHM131193:SHN131209 SRI131193:SRJ131209 TBE131193:TBF131209 TLA131193:TLB131209 TUW131193:TUX131209 UES131193:UET131209 UOO131193:UOP131209 UYK131193:UYL131209 VIG131193:VIH131209 VSC131193:VSD131209 WBY131193:WBZ131209 WLU131193:WLV131209 WVQ131193:WVR131209 I196729:J196745 JE196729:JF196745 TA196729:TB196745 ACW196729:ACX196745 AMS196729:AMT196745 AWO196729:AWP196745 BGK196729:BGL196745 BQG196729:BQH196745 CAC196729:CAD196745 CJY196729:CJZ196745 CTU196729:CTV196745 DDQ196729:DDR196745 DNM196729:DNN196745 DXI196729:DXJ196745 EHE196729:EHF196745 ERA196729:ERB196745 FAW196729:FAX196745 FKS196729:FKT196745 FUO196729:FUP196745 GEK196729:GEL196745 GOG196729:GOH196745 GYC196729:GYD196745 HHY196729:HHZ196745 HRU196729:HRV196745 IBQ196729:IBR196745 ILM196729:ILN196745 IVI196729:IVJ196745 JFE196729:JFF196745 JPA196729:JPB196745 JYW196729:JYX196745 KIS196729:KIT196745 KSO196729:KSP196745 LCK196729:LCL196745 LMG196729:LMH196745 LWC196729:LWD196745 MFY196729:MFZ196745 MPU196729:MPV196745 MZQ196729:MZR196745 NJM196729:NJN196745 NTI196729:NTJ196745 ODE196729:ODF196745 ONA196729:ONB196745 OWW196729:OWX196745 PGS196729:PGT196745 PQO196729:PQP196745 QAK196729:QAL196745 QKG196729:QKH196745 QUC196729:QUD196745 RDY196729:RDZ196745 RNU196729:RNV196745 RXQ196729:RXR196745 SHM196729:SHN196745 SRI196729:SRJ196745 TBE196729:TBF196745 TLA196729:TLB196745 TUW196729:TUX196745 UES196729:UET196745 UOO196729:UOP196745 UYK196729:UYL196745 VIG196729:VIH196745 VSC196729:VSD196745 WBY196729:WBZ196745 WLU196729:WLV196745 WVQ196729:WVR196745 I262265:J262281 JE262265:JF262281 TA262265:TB262281 ACW262265:ACX262281 AMS262265:AMT262281 AWO262265:AWP262281 BGK262265:BGL262281 BQG262265:BQH262281 CAC262265:CAD262281 CJY262265:CJZ262281 CTU262265:CTV262281 DDQ262265:DDR262281 DNM262265:DNN262281 DXI262265:DXJ262281 EHE262265:EHF262281 ERA262265:ERB262281 FAW262265:FAX262281 FKS262265:FKT262281 FUO262265:FUP262281 GEK262265:GEL262281 GOG262265:GOH262281 GYC262265:GYD262281 HHY262265:HHZ262281 HRU262265:HRV262281 IBQ262265:IBR262281 ILM262265:ILN262281 IVI262265:IVJ262281 JFE262265:JFF262281 JPA262265:JPB262281 JYW262265:JYX262281 KIS262265:KIT262281 KSO262265:KSP262281 LCK262265:LCL262281 LMG262265:LMH262281 LWC262265:LWD262281 MFY262265:MFZ262281 MPU262265:MPV262281 MZQ262265:MZR262281 NJM262265:NJN262281 NTI262265:NTJ262281 ODE262265:ODF262281 ONA262265:ONB262281 OWW262265:OWX262281 PGS262265:PGT262281 PQO262265:PQP262281 QAK262265:QAL262281 QKG262265:QKH262281 QUC262265:QUD262281 RDY262265:RDZ262281 RNU262265:RNV262281 RXQ262265:RXR262281 SHM262265:SHN262281 SRI262265:SRJ262281 TBE262265:TBF262281 TLA262265:TLB262281 TUW262265:TUX262281 UES262265:UET262281 UOO262265:UOP262281 UYK262265:UYL262281 VIG262265:VIH262281 VSC262265:VSD262281 WBY262265:WBZ262281 WLU262265:WLV262281 WVQ262265:WVR262281 I327801:J327817 JE327801:JF327817 TA327801:TB327817 ACW327801:ACX327817 AMS327801:AMT327817 AWO327801:AWP327817 BGK327801:BGL327817 BQG327801:BQH327817 CAC327801:CAD327817 CJY327801:CJZ327817 CTU327801:CTV327817 DDQ327801:DDR327817 DNM327801:DNN327817 DXI327801:DXJ327817 EHE327801:EHF327817 ERA327801:ERB327817 FAW327801:FAX327817 FKS327801:FKT327817 FUO327801:FUP327817 GEK327801:GEL327817 GOG327801:GOH327817 GYC327801:GYD327817 HHY327801:HHZ327817 HRU327801:HRV327817 IBQ327801:IBR327817 ILM327801:ILN327817 IVI327801:IVJ327817 JFE327801:JFF327817 JPA327801:JPB327817 JYW327801:JYX327817 KIS327801:KIT327817 KSO327801:KSP327817 LCK327801:LCL327817 LMG327801:LMH327817 LWC327801:LWD327817 MFY327801:MFZ327817 MPU327801:MPV327817 MZQ327801:MZR327817 NJM327801:NJN327817 NTI327801:NTJ327817 ODE327801:ODF327817 ONA327801:ONB327817 OWW327801:OWX327817 PGS327801:PGT327817 PQO327801:PQP327817 QAK327801:QAL327817 QKG327801:QKH327817 QUC327801:QUD327817 RDY327801:RDZ327817 RNU327801:RNV327817 RXQ327801:RXR327817 SHM327801:SHN327817 SRI327801:SRJ327817 TBE327801:TBF327817 TLA327801:TLB327817 TUW327801:TUX327817 UES327801:UET327817 UOO327801:UOP327817 UYK327801:UYL327817 VIG327801:VIH327817 VSC327801:VSD327817 WBY327801:WBZ327817 WLU327801:WLV327817 WVQ327801:WVR327817 I393337:J393353 JE393337:JF393353 TA393337:TB393353 ACW393337:ACX393353 AMS393337:AMT393353 AWO393337:AWP393353 BGK393337:BGL393353 BQG393337:BQH393353 CAC393337:CAD393353 CJY393337:CJZ393353 CTU393337:CTV393353 DDQ393337:DDR393353 DNM393337:DNN393353 DXI393337:DXJ393353 EHE393337:EHF393353 ERA393337:ERB393353 FAW393337:FAX393353 FKS393337:FKT393353 FUO393337:FUP393353 GEK393337:GEL393353 GOG393337:GOH393353 GYC393337:GYD393353 HHY393337:HHZ393353 HRU393337:HRV393353 IBQ393337:IBR393353 ILM393337:ILN393353 IVI393337:IVJ393353 JFE393337:JFF393353 JPA393337:JPB393353 JYW393337:JYX393353 KIS393337:KIT393353 KSO393337:KSP393353 LCK393337:LCL393353 LMG393337:LMH393353 LWC393337:LWD393353 MFY393337:MFZ393353 MPU393337:MPV393353 MZQ393337:MZR393353 NJM393337:NJN393353 NTI393337:NTJ393353 ODE393337:ODF393353 ONA393337:ONB393353 OWW393337:OWX393353 PGS393337:PGT393353 PQO393337:PQP393353 QAK393337:QAL393353 QKG393337:QKH393353 QUC393337:QUD393353 RDY393337:RDZ393353 RNU393337:RNV393353 RXQ393337:RXR393353 SHM393337:SHN393353 SRI393337:SRJ393353 TBE393337:TBF393353 TLA393337:TLB393353 TUW393337:TUX393353 UES393337:UET393353 UOO393337:UOP393353 UYK393337:UYL393353 VIG393337:VIH393353 VSC393337:VSD393353 WBY393337:WBZ393353 WLU393337:WLV393353 WVQ393337:WVR393353 I458873:J458889 JE458873:JF458889 TA458873:TB458889 ACW458873:ACX458889 AMS458873:AMT458889 AWO458873:AWP458889 BGK458873:BGL458889 BQG458873:BQH458889 CAC458873:CAD458889 CJY458873:CJZ458889 CTU458873:CTV458889 DDQ458873:DDR458889 DNM458873:DNN458889 DXI458873:DXJ458889 EHE458873:EHF458889 ERA458873:ERB458889 FAW458873:FAX458889 FKS458873:FKT458889 FUO458873:FUP458889 GEK458873:GEL458889 GOG458873:GOH458889 GYC458873:GYD458889 HHY458873:HHZ458889 HRU458873:HRV458889 IBQ458873:IBR458889 ILM458873:ILN458889 IVI458873:IVJ458889 JFE458873:JFF458889 JPA458873:JPB458889 JYW458873:JYX458889 KIS458873:KIT458889 KSO458873:KSP458889 LCK458873:LCL458889 LMG458873:LMH458889 LWC458873:LWD458889 MFY458873:MFZ458889 MPU458873:MPV458889 MZQ458873:MZR458889 NJM458873:NJN458889 NTI458873:NTJ458889 ODE458873:ODF458889 ONA458873:ONB458889 OWW458873:OWX458889 PGS458873:PGT458889 PQO458873:PQP458889 QAK458873:QAL458889 QKG458873:QKH458889 QUC458873:QUD458889 RDY458873:RDZ458889 RNU458873:RNV458889 RXQ458873:RXR458889 SHM458873:SHN458889 SRI458873:SRJ458889 TBE458873:TBF458889 TLA458873:TLB458889 TUW458873:TUX458889 UES458873:UET458889 UOO458873:UOP458889 UYK458873:UYL458889 VIG458873:VIH458889 VSC458873:VSD458889 WBY458873:WBZ458889 WLU458873:WLV458889 WVQ458873:WVR458889 I524409:J524425 JE524409:JF524425 TA524409:TB524425 ACW524409:ACX524425 AMS524409:AMT524425 AWO524409:AWP524425 BGK524409:BGL524425 BQG524409:BQH524425 CAC524409:CAD524425 CJY524409:CJZ524425 CTU524409:CTV524425 DDQ524409:DDR524425 DNM524409:DNN524425 DXI524409:DXJ524425 EHE524409:EHF524425 ERA524409:ERB524425 FAW524409:FAX524425 FKS524409:FKT524425 FUO524409:FUP524425 GEK524409:GEL524425 GOG524409:GOH524425 GYC524409:GYD524425 HHY524409:HHZ524425 HRU524409:HRV524425 IBQ524409:IBR524425 ILM524409:ILN524425 IVI524409:IVJ524425 JFE524409:JFF524425 JPA524409:JPB524425 JYW524409:JYX524425 KIS524409:KIT524425 KSO524409:KSP524425 LCK524409:LCL524425 LMG524409:LMH524425 LWC524409:LWD524425 MFY524409:MFZ524425 MPU524409:MPV524425 MZQ524409:MZR524425 NJM524409:NJN524425 NTI524409:NTJ524425 ODE524409:ODF524425 ONA524409:ONB524425 OWW524409:OWX524425 PGS524409:PGT524425 PQO524409:PQP524425 QAK524409:QAL524425 QKG524409:QKH524425 QUC524409:QUD524425 RDY524409:RDZ524425 RNU524409:RNV524425 RXQ524409:RXR524425 SHM524409:SHN524425 SRI524409:SRJ524425 TBE524409:TBF524425 TLA524409:TLB524425 TUW524409:TUX524425 UES524409:UET524425 UOO524409:UOP524425 UYK524409:UYL524425 VIG524409:VIH524425 VSC524409:VSD524425 WBY524409:WBZ524425 WLU524409:WLV524425 WVQ524409:WVR524425 I589945:J589961 JE589945:JF589961 TA589945:TB589961 ACW589945:ACX589961 AMS589945:AMT589961 AWO589945:AWP589961 BGK589945:BGL589961 BQG589945:BQH589961 CAC589945:CAD589961 CJY589945:CJZ589961 CTU589945:CTV589961 DDQ589945:DDR589961 DNM589945:DNN589961 DXI589945:DXJ589961 EHE589945:EHF589961 ERA589945:ERB589961 FAW589945:FAX589961 FKS589945:FKT589961 FUO589945:FUP589961 GEK589945:GEL589961 GOG589945:GOH589961 GYC589945:GYD589961 HHY589945:HHZ589961 HRU589945:HRV589961 IBQ589945:IBR589961 ILM589945:ILN589961 IVI589945:IVJ589961 JFE589945:JFF589961 JPA589945:JPB589961 JYW589945:JYX589961 KIS589945:KIT589961 KSO589945:KSP589961 LCK589945:LCL589961 LMG589945:LMH589961 LWC589945:LWD589961 MFY589945:MFZ589961 MPU589945:MPV589961 MZQ589945:MZR589961 NJM589945:NJN589961 NTI589945:NTJ589961 ODE589945:ODF589961 ONA589945:ONB589961 OWW589945:OWX589961 PGS589945:PGT589961 PQO589945:PQP589961 QAK589945:QAL589961 QKG589945:QKH589961 QUC589945:QUD589961 RDY589945:RDZ589961 RNU589945:RNV589961 RXQ589945:RXR589961 SHM589945:SHN589961 SRI589945:SRJ589961 TBE589945:TBF589961 TLA589945:TLB589961 TUW589945:TUX589961 UES589945:UET589961 UOO589945:UOP589961 UYK589945:UYL589961 VIG589945:VIH589961 VSC589945:VSD589961 WBY589945:WBZ589961 WLU589945:WLV589961 WVQ589945:WVR589961 I655481:J655497 JE655481:JF655497 TA655481:TB655497 ACW655481:ACX655497 AMS655481:AMT655497 AWO655481:AWP655497 BGK655481:BGL655497 BQG655481:BQH655497 CAC655481:CAD655497 CJY655481:CJZ655497 CTU655481:CTV655497 DDQ655481:DDR655497 DNM655481:DNN655497 DXI655481:DXJ655497 EHE655481:EHF655497 ERA655481:ERB655497 FAW655481:FAX655497 FKS655481:FKT655497 FUO655481:FUP655497 GEK655481:GEL655497 GOG655481:GOH655497 GYC655481:GYD655497 HHY655481:HHZ655497 HRU655481:HRV655497 IBQ655481:IBR655497 ILM655481:ILN655497 IVI655481:IVJ655497 JFE655481:JFF655497 JPA655481:JPB655497 JYW655481:JYX655497 KIS655481:KIT655497 KSO655481:KSP655497 LCK655481:LCL655497 LMG655481:LMH655497 LWC655481:LWD655497 MFY655481:MFZ655497 MPU655481:MPV655497 MZQ655481:MZR655497 NJM655481:NJN655497 NTI655481:NTJ655497 ODE655481:ODF655497 ONA655481:ONB655497 OWW655481:OWX655497 PGS655481:PGT655497 PQO655481:PQP655497 QAK655481:QAL655497 QKG655481:QKH655497 QUC655481:QUD655497 RDY655481:RDZ655497 RNU655481:RNV655497 RXQ655481:RXR655497 SHM655481:SHN655497 SRI655481:SRJ655497 TBE655481:TBF655497 TLA655481:TLB655497 TUW655481:TUX655497 UES655481:UET655497 UOO655481:UOP655497 UYK655481:UYL655497 VIG655481:VIH655497 VSC655481:VSD655497 WBY655481:WBZ655497 WLU655481:WLV655497 WVQ655481:WVR655497 I721017:J721033 JE721017:JF721033 TA721017:TB721033 ACW721017:ACX721033 AMS721017:AMT721033 AWO721017:AWP721033 BGK721017:BGL721033 BQG721017:BQH721033 CAC721017:CAD721033 CJY721017:CJZ721033 CTU721017:CTV721033 DDQ721017:DDR721033 DNM721017:DNN721033 DXI721017:DXJ721033 EHE721017:EHF721033 ERA721017:ERB721033 FAW721017:FAX721033 FKS721017:FKT721033 FUO721017:FUP721033 GEK721017:GEL721033 GOG721017:GOH721033 GYC721017:GYD721033 HHY721017:HHZ721033 HRU721017:HRV721033 IBQ721017:IBR721033 ILM721017:ILN721033 IVI721017:IVJ721033 JFE721017:JFF721033 JPA721017:JPB721033 JYW721017:JYX721033 KIS721017:KIT721033 KSO721017:KSP721033 LCK721017:LCL721033 LMG721017:LMH721033 LWC721017:LWD721033 MFY721017:MFZ721033 MPU721017:MPV721033 MZQ721017:MZR721033 NJM721017:NJN721033 NTI721017:NTJ721033 ODE721017:ODF721033 ONA721017:ONB721033 OWW721017:OWX721033 PGS721017:PGT721033 PQO721017:PQP721033 QAK721017:QAL721033 QKG721017:QKH721033 QUC721017:QUD721033 RDY721017:RDZ721033 RNU721017:RNV721033 RXQ721017:RXR721033 SHM721017:SHN721033 SRI721017:SRJ721033 TBE721017:TBF721033 TLA721017:TLB721033 TUW721017:TUX721033 UES721017:UET721033 UOO721017:UOP721033 UYK721017:UYL721033 VIG721017:VIH721033 VSC721017:VSD721033 WBY721017:WBZ721033 WLU721017:WLV721033 WVQ721017:WVR721033 I786553:J786569 JE786553:JF786569 TA786553:TB786569 ACW786553:ACX786569 AMS786553:AMT786569 AWO786553:AWP786569 BGK786553:BGL786569 BQG786553:BQH786569 CAC786553:CAD786569 CJY786553:CJZ786569 CTU786553:CTV786569 DDQ786553:DDR786569 DNM786553:DNN786569 DXI786553:DXJ786569 EHE786553:EHF786569 ERA786553:ERB786569 FAW786553:FAX786569 FKS786553:FKT786569 FUO786553:FUP786569 GEK786553:GEL786569 GOG786553:GOH786569 GYC786553:GYD786569 HHY786553:HHZ786569 HRU786553:HRV786569 IBQ786553:IBR786569 ILM786553:ILN786569 IVI786553:IVJ786569 JFE786553:JFF786569 JPA786553:JPB786569 JYW786553:JYX786569 KIS786553:KIT786569 KSO786553:KSP786569 LCK786553:LCL786569 LMG786553:LMH786569 LWC786553:LWD786569 MFY786553:MFZ786569 MPU786553:MPV786569 MZQ786553:MZR786569 NJM786553:NJN786569 NTI786553:NTJ786569 ODE786553:ODF786569 ONA786553:ONB786569 OWW786553:OWX786569 PGS786553:PGT786569 PQO786553:PQP786569 QAK786553:QAL786569 QKG786553:QKH786569 QUC786553:QUD786569 RDY786553:RDZ786569 RNU786553:RNV786569 RXQ786553:RXR786569 SHM786553:SHN786569 SRI786553:SRJ786569 TBE786553:TBF786569 TLA786553:TLB786569 TUW786553:TUX786569 UES786553:UET786569 UOO786553:UOP786569 UYK786553:UYL786569 VIG786553:VIH786569 VSC786553:VSD786569 WBY786553:WBZ786569 WLU786553:WLV786569 WVQ786553:WVR786569 I852089:J852105 JE852089:JF852105 TA852089:TB852105 ACW852089:ACX852105 AMS852089:AMT852105 AWO852089:AWP852105 BGK852089:BGL852105 BQG852089:BQH852105 CAC852089:CAD852105 CJY852089:CJZ852105 CTU852089:CTV852105 DDQ852089:DDR852105 DNM852089:DNN852105 DXI852089:DXJ852105 EHE852089:EHF852105 ERA852089:ERB852105 FAW852089:FAX852105 FKS852089:FKT852105 FUO852089:FUP852105 GEK852089:GEL852105 GOG852089:GOH852105 GYC852089:GYD852105 HHY852089:HHZ852105 HRU852089:HRV852105 IBQ852089:IBR852105 ILM852089:ILN852105 IVI852089:IVJ852105 JFE852089:JFF852105 JPA852089:JPB852105 JYW852089:JYX852105 KIS852089:KIT852105 KSO852089:KSP852105 LCK852089:LCL852105 LMG852089:LMH852105 LWC852089:LWD852105 MFY852089:MFZ852105 MPU852089:MPV852105 MZQ852089:MZR852105 NJM852089:NJN852105 NTI852089:NTJ852105 ODE852089:ODF852105 ONA852089:ONB852105 OWW852089:OWX852105 PGS852089:PGT852105 PQO852089:PQP852105 QAK852089:QAL852105 QKG852089:QKH852105 QUC852089:QUD852105 RDY852089:RDZ852105 RNU852089:RNV852105 RXQ852089:RXR852105 SHM852089:SHN852105 SRI852089:SRJ852105 TBE852089:TBF852105 TLA852089:TLB852105 TUW852089:TUX852105 UES852089:UET852105 UOO852089:UOP852105 UYK852089:UYL852105 VIG852089:VIH852105 VSC852089:VSD852105 WBY852089:WBZ852105 WLU852089:WLV852105 WVQ852089:WVR852105 I917625:J917641 JE917625:JF917641 TA917625:TB917641 ACW917625:ACX917641 AMS917625:AMT917641 AWO917625:AWP917641 BGK917625:BGL917641 BQG917625:BQH917641 CAC917625:CAD917641 CJY917625:CJZ917641 CTU917625:CTV917641 DDQ917625:DDR917641 DNM917625:DNN917641 DXI917625:DXJ917641 EHE917625:EHF917641 ERA917625:ERB917641 FAW917625:FAX917641 FKS917625:FKT917641 FUO917625:FUP917641 GEK917625:GEL917641 GOG917625:GOH917641 GYC917625:GYD917641 HHY917625:HHZ917641 HRU917625:HRV917641 IBQ917625:IBR917641 ILM917625:ILN917641 IVI917625:IVJ917641 JFE917625:JFF917641 JPA917625:JPB917641 JYW917625:JYX917641 KIS917625:KIT917641 KSO917625:KSP917641 LCK917625:LCL917641 LMG917625:LMH917641 LWC917625:LWD917641 MFY917625:MFZ917641 MPU917625:MPV917641 MZQ917625:MZR917641 NJM917625:NJN917641 NTI917625:NTJ917641 ODE917625:ODF917641 ONA917625:ONB917641 OWW917625:OWX917641 PGS917625:PGT917641 PQO917625:PQP917641 QAK917625:QAL917641 QKG917625:QKH917641 QUC917625:QUD917641 RDY917625:RDZ917641 RNU917625:RNV917641 RXQ917625:RXR917641 SHM917625:SHN917641 SRI917625:SRJ917641 TBE917625:TBF917641 TLA917625:TLB917641 TUW917625:TUX917641 UES917625:UET917641 UOO917625:UOP917641 UYK917625:UYL917641 VIG917625:VIH917641 VSC917625:VSD917641 WBY917625:WBZ917641 WLU917625:WLV917641 WVQ917625:WVR917641 I983161:J983177 JE983161:JF983177 TA983161:TB983177 ACW983161:ACX983177 AMS983161:AMT983177 AWO983161:AWP983177 BGK983161:BGL983177 BQG983161:BQH983177 CAC983161:CAD983177 CJY983161:CJZ983177 CTU983161:CTV983177 DDQ983161:DDR983177 DNM983161:DNN983177 DXI983161:DXJ983177 EHE983161:EHF983177 ERA983161:ERB983177 FAW983161:FAX983177 FKS983161:FKT983177 FUO983161:FUP983177 GEK983161:GEL983177 GOG983161:GOH983177 GYC983161:GYD983177 HHY983161:HHZ983177 HRU983161:HRV983177 IBQ983161:IBR983177 ILM983161:ILN983177 IVI983161:IVJ983177 JFE983161:JFF983177 JPA983161:JPB983177 JYW983161:JYX983177 KIS983161:KIT983177 KSO983161:KSP983177 LCK983161:LCL983177 LMG983161:LMH983177 LWC983161:LWD983177 MFY983161:MFZ983177 MPU983161:MPV983177 MZQ983161:MZR983177 NJM983161:NJN983177 NTI983161:NTJ983177 ODE983161:ODF983177 ONA983161:ONB983177 OWW983161:OWX983177 PGS983161:PGT983177 PQO983161:PQP983177 QAK983161:QAL983177 QKG983161:QKH983177 QUC983161:QUD983177 RDY983161:RDZ983177 RNU983161:RNV983177 RXQ983161:RXR983177 SHM983161:SHN983177 SRI983161:SRJ983177 TBE983161:TBF983177 TLA983161:TLB983177 TUW983161:TUX983177 UES983161:UET983177 UOO983161:UOP983177 UYK983161:UYL983177 VIG983161:VIH983177 VSC983161:VSD983177 WBY983161:WBZ983177 WLU983161:WLV983177 WVQ983161:WVR983177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39"/>
  <sheetViews>
    <sheetView workbookViewId="0">
      <selection activeCell="H8" sqref="H8"/>
    </sheetView>
  </sheetViews>
  <sheetFormatPr baseColWidth="10" defaultRowHeight="12.75" x14ac:dyDescent="0.2"/>
  <cols>
    <col min="1" max="1" width="35.42578125" style="263" customWidth="1"/>
    <col min="2" max="2" width="23.5703125" style="263" customWidth="1"/>
    <col min="3" max="3" width="15" style="263" customWidth="1"/>
    <col min="4" max="4" width="15.7109375" style="263" customWidth="1"/>
    <col min="5" max="5" width="13.42578125" style="263" customWidth="1"/>
    <col min="6" max="6" width="13.5703125" style="263" customWidth="1"/>
    <col min="7" max="7" width="14.7109375" style="263" customWidth="1"/>
    <col min="8" max="8" width="13.85546875" style="263" customWidth="1"/>
    <col min="9" max="9" width="12.5703125" style="263" customWidth="1"/>
    <col min="10" max="10" width="11.85546875" style="263" customWidth="1"/>
    <col min="11" max="11" width="10.28515625" style="263" customWidth="1"/>
    <col min="12" max="12" width="9.28515625" style="263" customWidth="1"/>
    <col min="13" max="13" width="9.42578125" style="263" customWidth="1"/>
    <col min="14" max="14" width="9.140625" style="263" customWidth="1"/>
    <col min="15" max="15" width="9.28515625" style="79" customWidth="1"/>
    <col min="16" max="16" width="9.42578125" style="79" customWidth="1"/>
    <col min="17" max="17" width="9.7109375" style="79" customWidth="1"/>
    <col min="18" max="18" width="9.5703125" style="79" customWidth="1"/>
    <col min="19" max="19" width="9.28515625" style="79" customWidth="1"/>
    <col min="20" max="20" width="8.5703125" style="79" customWidth="1"/>
    <col min="21" max="21" width="8.85546875" style="79" customWidth="1"/>
    <col min="22" max="22" width="9.7109375" style="79" customWidth="1"/>
    <col min="23" max="23" width="8.7109375" style="79" customWidth="1"/>
    <col min="24" max="24" width="13.5703125" style="79" customWidth="1"/>
    <col min="25" max="25" width="16.28515625" style="79" customWidth="1"/>
    <col min="26" max="43" width="9.42578125" style="79" customWidth="1"/>
    <col min="44" max="47" width="10.28515625" style="79" customWidth="1"/>
    <col min="48" max="48" width="9.140625" style="79" customWidth="1"/>
    <col min="49" max="49" width="11.42578125" style="80" hidden="1" customWidth="1"/>
    <col min="50" max="67" width="11.42578125" style="79" hidden="1" customWidth="1"/>
    <col min="68" max="68" width="11.42578125" style="80" hidden="1" customWidth="1"/>
    <col min="69" max="78" width="11.42578125" style="79" customWidth="1"/>
    <col min="79" max="83" width="10.28515625" style="79" customWidth="1"/>
    <col min="84" max="92" width="9.42578125" style="79" customWidth="1"/>
    <col min="93" max="256" width="11.42578125" style="79"/>
    <col min="257" max="257" width="35.42578125" style="79" customWidth="1"/>
    <col min="258" max="258" width="23.5703125" style="79" customWidth="1"/>
    <col min="259" max="259" width="15" style="79" customWidth="1"/>
    <col min="260" max="260" width="15.7109375" style="79" customWidth="1"/>
    <col min="261" max="261" width="13.42578125" style="79" customWidth="1"/>
    <col min="262" max="262" width="13.5703125" style="79" customWidth="1"/>
    <col min="263" max="263" width="14.7109375" style="79" customWidth="1"/>
    <col min="264" max="264" width="13.85546875" style="79" customWidth="1"/>
    <col min="265" max="265" width="12.5703125" style="79" customWidth="1"/>
    <col min="266" max="266" width="11.85546875" style="79" customWidth="1"/>
    <col min="267" max="267" width="10.28515625" style="79" customWidth="1"/>
    <col min="268" max="268" width="9.28515625" style="79" customWidth="1"/>
    <col min="269" max="269" width="9.42578125" style="79" customWidth="1"/>
    <col min="270" max="270" width="9.140625" style="79" customWidth="1"/>
    <col min="271" max="271" width="9.28515625" style="79" customWidth="1"/>
    <col min="272" max="272" width="9.42578125" style="79" customWidth="1"/>
    <col min="273" max="273" width="9.7109375" style="79" customWidth="1"/>
    <col min="274" max="274" width="9.5703125" style="79" customWidth="1"/>
    <col min="275" max="275" width="9.28515625" style="79" customWidth="1"/>
    <col min="276" max="276" width="8.5703125" style="79" customWidth="1"/>
    <col min="277" max="277" width="8.85546875" style="79" customWidth="1"/>
    <col min="278" max="278" width="9.7109375" style="79" customWidth="1"/>
    <col min="279" max="279" width="8.7109375" style="79" customWidth="1"/>
    <col min="280" max="280" width="13.5703125" style="79" customWidth="1"/>
    <col min="281" max="281" width="16.28515625" style="79" customWidth="1"/>
    <col min="282" max="299" width="9.42578125" style="79" customWidth="1"/>
    <col min="300" max="303" width="10.28515625" style="79" customWidth="1"/>
    <col min="304" max="304" width="9.140625" style="79" customWidth="1"/>
    <col min="305" max="324" width="0" style="79" hidden="1" customWidth="1"/>
    <col min="325" max="334" width="11.42578125" style="79" customWidth="1"/>
    <col min="335" max="339" width="10.28515625" style="79" customWidth="1"/>
    <col min="340" max="348" width="9.42578125" style="79" customWidth="1"/>
    <col min="349" max="512" width="11.42578125" style="79"/>
    <col min="513" max="513" width="35.42578125" style="79" customWidth="1"/>
    <col min="514" max="514" width="23.5703125" style="79" customWidth="1"/>
    <col min="515" max="515" width="15" style="79" customWidth="1"/>
    <col min="516" max="516" width="15.7109375" style="79" customWidth="1"/>
    <col min="517" max="517" width="13.42578125" style="79" customWidth="1"/>
    <col min="518" max="518" width="13.5703125" style="79" customWidth="1"/>
    <col min="519" max="519" width="14.7109375" style="79" customWidth="1"/>
    <col min="520" max="520" width="13.85546875" style="79" customWidth="1"/>
    <col min="521" max="521" width="12.5703125" style="79" customWidth="1"/>
    <col min="522" max="522" width="11.85546875" style="79" customWidth="1"/>
    <col min="523" max="523" width="10.28515625" style="79" customWidth="1"/>
    <col min="524" max="524" width="9.28515625" style="79" customWidth="1"/>
    <col min="525" max="525" width="9.42578125" style="79" customWidth="1"/>
    <col min="526" max="526" width="9.140625" style="79" customWidth="1"/>
    <col min="527" max="527" width="9.28515625" style="79" customWidth="1"/>
    <col min="528" max="528" width="9.42578125" style="79" customWidth="1"/>
    <col min="529" max="529" width="9.7109375" style="79" customWidth="1"/>
    <col min="530" max="530" width="9.5703125" style="79" customWidth="1"/>
    <col min="531" max="531" width="9.28515625" style="79" customWidth="1"/>
    <col min="532" max="532" width="8.5703125" style="79" customWidth="1"/>
    <col min="533" max="533" width="8.85546875" style="79" customWidth="1"/>
    <col min="534" max="534" width="9.7109375" style="79" customWidth="1"/>
    <col min="535" max="535" width="8.7109375" style="79" customWidth="1"/>
    <col min="536" max="536" width="13.5703125" style="79" customWidth="1"/>
    <col min="537" max="537" width="16.28515625" style="79" customWidth="1"/>
    <col min="538" max="555" width="9.42578125" style="79" customWidth="1"/>
    <col min="556" max="559" width="10.28515625" style="79" customWidth="1"/>
    <col min="560" max="560" width="9.140625" style="79" customWidth="1"/>
    <col min="561" max="580" width="0" style="79" hidden="1" customWidth="1"/>
    <col min="581" max="590" width="11.42578125" style="79" customWidth="1"/>
    <col min="591" max="595" width="10.28515625" style="79" customWidth="1"/>
    <col min="596" max="604" width="9.42578125" style="79" customWidth="1"/>
    <col min="605" max="768" width="11.42578125" style="79"/>
    <col min="769" max="769" width="35.42578125" style="79" customWidth="1"/>
    <col min="770" max="770" width="23.5703125" style="79" customWidth="1"/>
    <col min="771" max="771" width="15" style="79" customWidth="1"/>
    <col min="772" max="772" width="15.7109375" style="79" customWidth="1"/>
    <col min="773" max="773" width="13.42578125" style="79" customWidth="1"/>
    <col min="774" max="774" width="13.5703125" style="79" customWidth="1"/>
    <col min="775" max="775" width="14.7109375" style="79" customWidth="1"/>
    <col min="776" max="776" width="13.85546875" style="79" customWidth="1"/>
    <col min="777" max="777" width="12.5703125" style="79" customWidth="1"/>
    <col min="778" max="778" width="11.85546875" style="79" customWidth="1"/>
    <col min="779" max="779" width="10.28515625" style="79" customWidth="1"/>
    <col min="780" max="780" width="9.28515625" style="79" customWidth="1"/>
    <col min="781" max="781" width="9.42578125" style="79" customWidth="1"/>
    <col min="782" max="782" width="9.140625" style="79" customWidth="1"/>
    <col min="783" max="783" width="9.28515625" style="79" customWidth="1"/>
    <col min="784" max="784" width="9.42578125" style="79" customWidth="1"/>
    <col min="785" max="785" width="9.7109375" style="79" customWidth="1"/>
    <col min="786" max="786" width="9.5703125" style="79" customWidth="1"/>
    <col min="787" max="787" width="9.28515625" style="79" customWidth="1"/>
    <col min="788" max="788" width="8.5703125" style="79" customWidth="1"/>
    <col min="789" max="789" width="8.85546875" style="79" customWidth="1"/>
    <col min="790" max="790" width="9.7109375" style="79" customWidth="1"/>
    <col min="791" max="791" width="8.7109375" style="79" customWidth="1"/>
    <col min="792" max="792" width="13.5703125" style="79" customWidth="1"/>
    <col min="793" max="793" width="16.28515625" style="79" customWidth="1"/>
    <col min="794" max="811" width="9.42578125" style="79" customWidth="1"/>
    <col min="812" max="815" width="10.28515625" style="79" customWidth="1"/>
    <col min="816" max="816" width="9.140625" style="79" customWidth="1"/>
    <col min="817" max="836" width="0" style="79" hidden="1" customWidth="1"/>
    <col min="837" max="846" width="11.42578125" style="79" customWidth="1"/>
    <col min="847" max="851" width="10.28515625" style="79" customWidth="1"/>
    <col min="852" max="860" width="9.42578125" style="79" customWidth="1"/>
    <col min="861" max="1024" width="11.42578125" style="79"/>
    <col min="1025" max="1025" width="35.42578125" style="79" customWidth="1"/>
    <col min="1026" max="1026" width="23.5703125" style="79" customWidth="1"/>
    <col min="1027" max="1027" width="15" style="79" customWidth="1"/>
    <col min="1028" max="1028" width="15.7109375" style="79" customWidth="1"/>
    <col min="1029" max="1029" width="13.42578125" style="79" customWidth="1"/>
    <col min="1030" max="1030" width="13.5703125" style="79" customWidth="1"/>
    <col min="1031" max="1031" width="14.7109375" style="79" customWidth="1"/>
    <col min="1032" max="1032" width="13.85546875" style="79" customWidth="1"/>
    <col min="1033" max="1033" width="12.5703125" style="79" customWidth="1"/>
    <col min="1034" max="1034" width="11.85546875" style="79" customWidth="1"/>
    <col min="1035" max="1035" width="10.28515625" style="79" customWidth="1"/>
    <col min="1036" max="1036" width="9.28515625" style="79" customWidth="1"/>
    <col min="1037" max="1037" width="9.42578125" style="79" customWidth="1"/>
    <col min="1038" max="1038" width="9.140625" style="79" customWidth="1"/>
    <col min="1039" max="1039" width="9.28515625" style="79" customWidth="1"/>
    <col min="1040" max="1040" width="9.42578125" style="79" customWidth="1"/>
    <col min="1041" max="1041" width="9.7109375" style="79" customWidth="1"/>
    <col min="1042" max="1042" width="9.5703125" style="79" customWidth="1"/>
    <col min="1043" max="1043" width="9.28515625" style="79" customWidth="1"/>
    <col min="1044" max="1044" width="8.5703125" style="79" customWidth="1"/>
    <col min="1045" max="1045" width="8.85546875" style="79" customWidth="1"/>
    <col min="1046" max="1046" width="9.7109375" style="79" customWidth="1"/>
    <col min="1047" max="1047" width="8.7109375" style="79" customWidth="1"/>
    <col min="1048" max="1048" width="13.5703125" style="79" customWidth="1"/>
    <col min="1049" max="1049" width="16.28515625" style="79" customWidth="1"/>
    <col min="1050" max="1067" width="9.42578125" style="79" customWidth="1"/>
    <col min="1068" max="1071" width="10.28515625" style="79" customWidth="1"/>
    <col min="1072" max="1072" width="9.140625" style="79" customWidth="1"/>
    <col min="1073" max="1092" width="0" style="79" hidden="1" customWidth="1"/>
    <col min="1093" max="1102" width="11.42578125" style="79" customWidth="1"/>
    <col min="1103" max="1107" width="10.28515625" style="79" customWidth="1"/>
    <col min="1108" max="1116" width="9.42578125" style="79" customWidth="1"/>
    <col min="1117" max="1280" width="11.42578125" style="79"/>
    <col min="1281" max="1281" width="35.42578125" style="79" customWidth="1"/>
    <col min="1282" max="1282" width="23.5703125" style="79" customWidth="1"/>
    <col min="1283" max="1283" width="15" style="79" customWidth="1"/>
    <col min="1284" max="1284" width="15.7109375" style="79" customWidth="1"/>
    <col min="1285" max="1285" width="13.42578125" style="79" customWidth="1"/>
    <col min="1286" max="1286" width="13.5703125" style="79" customWidth="1"/>
    <col min="1287" max="1287" width="14.7109375" style="79" customWidth="1"/>
    <col min="1288" max="1288" width="13.85546875" style="79" customWidth="1"/>
    <col min="1289" max="1289" width="12.5703125" style="79" customWidth="1"/>
    <col min="1290" max="1290" width="11.85546875" style="79" customWidth="1"/>
    <col min="1291" max="1291" width="10.28515625" style="79" customWidth="1"/>
    <col min="1292" max="1292" width="9.28515625" style="79" customWidth="1"/>
    <col min="1293" max="1293" width="9.42578125" style="79" customWidth="1"/>
    <col min="1294" max="1294" width="9.140625" style="79" customWidth="1"/>
    <col min="1295" max="1295" width="9.28515625" style="79" customWidth="1"/>
    <col min="1296" max="1296" width="9.42578125" style="79" customWidth="1"/>
    <col min="1297" max="1297" width="9.7109375" style="79" customWidth="1"/>
    <col min="1298" max="1298" width="9.5703125" style="79" customWidth="1"/>
    <col min="1299" max="1299" width="9.28515625" style="79" customWidth="1"/>
    <col min="1300" max="1300" width="8.5703125" style="79" customWidth="1"/>
    <col min="1301" max="1301" width="8.85546875" style="79" customWidth="1"/>
    <col min="1302" max="1302" width="9.7109375" style="79" customWidth="1"/>
    <col min="1303" max="1303" width="8.7109375" style="79" customWidth="1"/>
    <col min="1304" max="1304" width="13.5703125" style="79" customWidth="1"/>
    <col min="1305" max="1305" width="16.28515625" style="79" customWidth="1"/>
    <col min="1306" max="1323" width="9.42578125" style="79" customWidth="1"/>
    <col min="1324" max="1327" width="10.28515625" style="79" customWidth="1"/>
    <col min="1328" max="1328" width="9.140625" style="79" customWidth="1"/>
    <col min="1329" max="1348" width="0" style="79" hidden="1" customWidth="1"/>
    <col min="1349" max="1358" width="11.42578125" style="79" customWidth="1"/>
    <col min="1359" max="1363" width="10.28515625" style="79" customWidth="1"/>
    <col min="1364" max="1372" width="9.42578125" style="79" customWidth="1"/>
    <col min="1373" max="1536" width="11.42578125" style="79"/>
    <col min="1537" max="1537" width="35.42578125" style="79" customWidth="1"/>
    <col min="1538" max="1538" width="23.5703125" style="79" customWidth="1"/>
    <col min="1539" max="1539" width="15" style="79" customWidth="1"/>
    <col min="1540" max="1540" width="15.7109375" style="79" customWidth="1"/>
    <col min="1541" max="1541" width="13.42578125" style="79" customWidth="1"/>
    <col min="1542" max="1542" width="13.5703125" style="79" customWidth="1"/>
    <col min="1543" max="1543" width="14.7109375" style="79" customWidth="1"/>
    <col min="1544" max="1544" width="13.85546875" style="79" customWidth="1"/>
    <col min="1545" max="1545" width="12.5703125" style="79" customWidth="1"/>
    <col min="1546" max="1546" width="11.85546875" style="79" customWidth="1"/>
    <col min="1547" max="1547" width="10.28515625" style="79" customWidth="1"/>
    <col min="1548" max="1548" width="9.28515625" style="79" customWidth="1"/>
    <col min="1549" max="1549" width="9.42578125" style="79" customWidth="1"/>
    <col min="1550" max="1550" width="9.140625" style="79" customWidth="1"/>
    <col min="1551" max="1551" width="9.28515625" style="79" customWidth="1"/>
    <col min="1552" max="1552" width="9.42578125" style="79" customWidth="1"/>
    <col min="1553" max="1553" width="9.7109375" style="79" customWidth="1"/>
    <col min="1554" max="1554" width="9.5703125" style="79" customWidth="1"/>
    <col min="1555" max="1555" width="9.28515625" style="79" customWidth="1"/>
    <col min="1556" max="1556" width="8.5703125" style="79" customWidth="1"/>
    <col min="1557" max="1557" width="8.85546875" style="79" customWidth="1"/>
    <col min="1558" max="1558" width="9.7109375" style="79" customWidth="1"/>
    <col min="1559" max="1559" width="8.7109375" style="79" customWidth="1"/>
    <col min="1560" max="1560" width="13.5703125" style="79" customWidth="1"/>
    <col min="1561" max="1561" width="16.28515625" style="79" customWidth="1"/>
    <col min="1562" max="1579" width="9.42578125" style="79" customWidth="1"/>
    <col min="1580" max="1583" width="10.28515625" style="79" customWidth="1"/>
    <col min="1584" max="1584" width="9.140625" style="79" customWidth="1"/>
    <col min="1585" max="1604" width="0" style="79" hidden="1" customWidth="1"/>
    <col min="1605" max="1614" width="11.42578125" style="79" customWidth="1"/>
    <col min="1615" max="1619" width="10.28515625" style="79" customWidth="1"/>
    <col min="1620" max="1628" width="9.42578125" style="79" customWidth="1"/>
    <col min="1629" max="1792" width="11.42578125" style="79"/>
    <col min="1793" max="1793" width="35.42578125" style="79" customWidth="1"/>
    <col min="1794" max="1794" width="23.5703125" style="79" customWidth="1"/>
    <col min="1795" max="1795" width="15" style="79" customWidth="1"/>
    <col min="1796" max="1796" width="15.7109375" style="79" customWidth="1"/>
    <col min="1797" max="1797" width="13.42578125" style="79" customWidth="1"/>
    <col min="1798" max="1798" width="13.5703125" style="79" customWidth="1"/>
    <col min="1799" max="1799" width="14.7109375" style="79" customWidth="1"/>
    <col min="1800" max="1800" width="13.85546875" style="79" customWidth="1"/>
    <col min="1801" max="1801" width="12.5703125" style="79" customWidth="1"/>
    <col min="1802" max="1802" width="11.85546875" style="79" customWidth="1"/>
    <col min="1803" max="1803" width="10.28515625" style="79" customWidth="1"/>
    <col min="1804" max="1804" width="9.28515625" style="79" customWidth="1"/>
    <col min="1805" max="1805" width="9.42578125" style="79" customWidth="1"/>
    <col min="1806" max="1806" width="9.140625" style="79" customWidth="1"/>
    <col min="1807" max="1807" width="9.28515625" style="79" customWidth="1"/>
    <col min="1808" max="1808" width="9.42578125" style="79" customWidth="1"/>
    <col min="1809" max="1809" width="9.7109375" style="79" customWidth="1"/>
    <col min="1810" max="1810" width="9.5703125" style="79" customWidth="1"/>
    <col min="1811" max="1811" width="9.28515625" style="79" customWidth="1"/>
    <col min="1812" max="1812" width="8.5703125" style="79" customWidth="1"/>
    <col min="1813" max="1813" width="8.85546875" style="79" customWidth="1"/>
    <col min="1814" max="1814" width="9.7109375" style="79" customWidth="1"/>
    <col min="1815" max="1815" width="8.7109375" style="79" customWidth="1"/>
    <col min="1816" max="1816" width="13.5703125" style="79" customWidth="1"/>
    <col min="1817" max="1817" width="16.28515625" style="79" customWidth="1"/>
    <col min="1818" max="1835" width="9.42578125" style="79" customWidth="1"/>
    <col min="1836" max="1839" width="10.28515625" style="79" customWidth="1"/>
    <col min="1840" max="1840" width="9.140625" style="79" customWidth="1"/>
    <col min="1841" max="1860" width="0" style="79" hidden="1" customWidth="1"/>
    <col min="1861" max="1870" width="11.42578125" style="79" customWidth="1"/>
    <col min="1871" max="1875" width="10.28515625" style="79" customWidth="1"/>
    <col min="1876" max="1884" width="9.42578125" style="79" customWidth="1"/>
    <col min="1885" max="2048" width="11.42578125" style="79"/>
    <col min="2049" max="2049" width="35.42578125" style="79" customWidth="1"/>
    <col min="2050" max="2050" width="23.5703125" style="79" customWidth="1"/>
    <col min="2051" max="2051" width="15" style="79" customWidth="1"/>
    <col min="2052" max="2052" width="15.7109375" style="79" customWidth="1"/>
    <col min="2053" max="2053" width="13.42578125" style="79" customWidth="1"/>
    <col min="2054" max="2054" width="13.5703125" style="79" customWidth="1"/>
    <col min="2055" max="2055" width="14.7109375" style="79" customWidth="1"/>
    <col min="2056" max="2056" width="13.85546875" style="79" customWidth="1"/>
    <col min="2057" max="2057" width="12.5703125" style="79" customWidth="1"/>
    <col min="2058" max="2058" width="11.85546875" style="79" customWidth="1"/>
    <col min="2059" max="2059" width="10.28515625" style="79" customWidth="1"/>
    <col min="2060" max="2060" width="9.28515625" style="79" customWidth="1"/>
    <col min="2061" max="2061" width="9.42578125" style="79" customWidth="1"/>
    <col min="2062" max="2062" width="9.140625" style="79" customWidth="1"/>
    <col min="2063" max="2063" width="9.28515625" style="79" customWidth="1"/>
    <col min="2064" max="2064" width="9.42578125" style="79" customWidth="1"/>
    <col min="2065" max="2065" width="9.7109375" style="79" customWidth="1"/>
    <col min="2066" max="2066" width="9.5703125" style="79" customWidth="1"/>
    <col min="2067" max="2067" width="9.28515625" style="79" customWidth="1"/>
    <col min="2068" max="2068" width="8.5703125" style="79" customWidth="1"/>
    <col min="2069" max="2069" width="8.85546875" style="79" customWidth="1"/>
    <col min="2070" max="2070" width="9.7109375" style="79" customWidth="1"/>
    <col min="2071" max="2071" width="8.7109375" style="79" customWidth="1"/>
    <col min="2072" max="2072" width="13.5703125" style="79" customWidth="1"/>
    <col min="2073" max="2073" width="16.28515625" style="79" customWidth="1"/>
    <col min="2074" max="2091" width="9.42578125" style="79" customWidth="1"/>
    <col min="2092" max="2095" width="10.28515625" style="79" customWidth="1"/>
    <col min="2096" max="2096" width="9.140625" style="79" customWidth="1"/>
    <col min="2097" max="2116" width="0" style="79" hidden="1" customWidth="1"/>
    <col min="2117" max="2126" width="11.42578125" style="79" customWidth="1"/>
    <col min="2127" max="2131" width="10.28515625" style="79" customWidth="1"/>
    <col min="2132" max="2140" width="9.42578125" style="79" customWidth="1"/>
    <col min="2141" max="2304" width="11.42578125" style="79"/>
    <col min="2305" max="2305" width="35.42578125" style="79" customWidth="1"/>
    <col min="2306" max="2306" width="23.5703125" style="79" customWidth="1"/>
    <col min="2307" max="2307" width="15" style="79" customWidth="1"/>
    <col min="2308" max="2308" width="15.7109375" style="79" customWidth="1"/>
    <col min="2309" max="2309" width="13.42578125" style="79" customWidth="1"/>
    <col min="2310" max="2310" width="13.5703125" style="79" customWidth="1"/>
    <col min="2311" max="2311" width="14.7109375" style="79" customWidth="1"/>
    <col min="2312" max="2312" width="13.85546875" style="79" customWidth="1"/>
    <col min="2313" max="2313" width="12.5703125" style="79" customWidth="1"/>
    <col min="2314" max="2314" width="11.85546875" style="79" customWidth="1"/>
    <col min="2315" max="2315" width="10.28515625" style="79" customWidth="1"/>
    <col min="2316" max="2316" width="9.28515625" style="79" customWidth="1"/>
    <col min="2317" max="2317" width="9.42578125" style="79" customWidth="1"/>
    <col min="2318" max="2318" width="9.140625" style="79" customWidth="1"/>
    <col min="2319" max="2319" width="9.28515625" style="79" customWidth="1"/>
    <col min="2320" max="2320" width="9.42578125" style="79" customWidth="1"/>
    <col min="2321" max="2321" width="9.7109375" style="79" customWidth="1"/>
    <col min="2322" max="2322" width="9.5703125" style="79" customWidth="1"/>
    <col min="2323" max="2323" width="9.28515625" style="79" customWidth="1"/>
    <col min="2324" max="2324" width="8.5703125" style="79" customWidth="1"/>
    <col min="2325" max="2325" width="8.85546875" style="79" customWidth="1"/>
    <col min="2326" max="2326" width="9.7109375" style="79" customWidth="1"/>
    <col min="2327" max="2327" width="8.7109375" style="79" customWidth="1"/>
    <col min="2328" max="2328" width="13.5703125" style="79" customWidth="1"/>
    <col min="2329" max="2329" width="16.28515625" style="79" customWidth="1"/>
    <col min="2330" max="2347" width="9.42578125" style="79" customWidth="1"/>
    <col min="2348" max="2351" width="10.28515625" style="79" customWidth="1"/>
    <col min="2352" max="2352" width="9.140625" style="79" customWidth="1"/>
    <col min="2353" max="2372" width="0" style="79" hidden="1" customWidth="1"/>
    <col min="2373" max="2382" width="11.42578125" style="79" customWidth="1"/>
    <col min="2383" max="2387" width="10.28515625" style="79" customWidth="1"/>
    <col min="2388" max="2396" width="9.42578125" style="79" customWidth="1"/>
    <col min="2397" max="2560" width="11.42578125" style="79"/>
    <col min="2561" max="2561" width="35.42578125" style="79" customWidth="1"/>
    <col min="2562" max="2562" width="23.5703125" style="79" customWidth="1"/>
    <col min="2563" max="2563" width="15" style="79" customWidth="1"/>
    <col min="2564" max="2564" width="15.7109375" style="79" customWidth="1"/>
    <col min="2565" max="2565" width="13.42578125" style="79" customWidth="1"/>
    <col min="2566" max="2566" width="13.5703125" style="79" customWidth="1"/>
    <col min="2567" max="2567" width="14.7109375" style="79" customWidth="1"/>
    <col min="2568" max="2568" width="13.85546875" style="79" customWidth="1"/>
    <col min="2569" max="2569" width="12.5703125" style="79" customWidth="1"/>
    <col min="2570" max="2570" width="11.85546875" style="79" customWidth="1"/>
    <col min="2571" max="2571" width="10.28515625" style="79" customWidth="1"/>
    <col min="2572" max="2572" width="9.28515625" style="79" customWidth="1"/>
    <col min="2573" max="2573" width="9.42578125" style="79" customWidth="1"/>
    <col min="2574" max="2574" width="9.140625" style="79" customWidth="1"/>
    <col min="2575" max="2575" width="9.28515625" style="79" customWidth="1"/>
    <col min="2576" max="2576" width="9.42578125" style="79" customWidth="1"/>
    <col min="2577" max="2577" width="9.7109375" style="79" customWidth="1"/>
    <col min="2578" max="2578" width="9.5703125" style="79" customWidth="1"/>
    <col min="2579" max="2579" width="9.28515625" style="79" customWidth="1"/>
    <col min="2580" max="2580" width="8.5703125" style="79" customWidth="1"/>
    <col min="2581" max="2581" width="8.85546875" style="79" customWidth="1"/>
    <col min="2582" max="2582" width="9.7109375" style="79" customWidth="1"/>
    <col min="2583" max="2583" width="8.7109375" style="79" customWidth="1"/>
    <col min="2584" max="2584" width="13.5703125" style="79" customWidth="1"/>
    <col min="2585" max="2585" width="16.28515625" style="79" customWidth="1"/>
    <col min="2586" max="2603" width="9.42578125" style="79" customWidth="1"/>
    <col min="2604" max="2607" width="10.28515625" style="79" customWidth="1"/>
    <col min="2608" max="2608" width="9.140625" style="79" customWidth="1"/>
    <col min="2609" max="2628" width="0" style="79" hidden="1" customWidth="1"/>
    <col min="2629" max="2638" width="11.42578125" style="79" customWidth="1"/>
    <col min="2639" max="2643" width="10.28515625" style="79" customWidth="1"/>
    <col min="2644" max="2652" width="9.42578125" style="79" customWidth="1"/>
    <col min="2653" max="2816" width="11.42578125" style="79"/>
    <col min="2817" max="2817" width="35.42578125" style="79" customWidth="1"/>
    <col min="2818" max="2818" width="23.5703125" style="79" customWidth="1"/>
    <col min="2819" max="2819" width="15" style="79" customWidth="1"/>
    <col min="2820" max="2820" width="15.7109375" style="79" customWidth="1"/>
    <col min="2821" max="2821" width="13.42578125" style="79" customWidth="1"/>
    <col min="2822" max="2822" width="13.5703125" style="79" customWidth="1"/>
    <col min="2823" max="2823" width="14.7109375" style="79" customWidth="1"/>
    <col min="2824" max="2824" width="13.85546875" style="79" customWidth="1"/>
    <col min="2825" max="2825" width="12.5703125" style="79" customWidth="1"/>
    <col min="2826" max="2826" width="11.85546875" style="79" customWidth="1"/>
    <col min="2827" max="2827" width="10.28515625" style="79" customWidth="1"/>
    <col min="2828" max="2828" width="9.28515625" style="79" customWidth="1"/>
    <col min="2829" max="2829" width="9.42578125" style="79" customWidth="1"/>
    <col min="2830" max="2830" width="9.140625" style="79" customWidth="1"/>
    <col min="2831" max="2831" width="9.28515625" style="79" customWidth="1"/>
    <col min="2832" max="2832" width="9.42578125" style="79" customWidth="1"/>
    <col min="2833" max="2833" width="9.7109375" style="79" customWidth="1"/>
    <col min="2834" max="2834" width="9.5703125" style="79" customWidth="1"/>
    <col min="2835" max="2835" width="9.28515625" style="79" customWidth="1"/>
    <col min="2836" max="2836" width="8.5703125" style="79" customWidth="1"/>
    <col min="2837" max="2837" width="8.85546875" style="79" customWidth="1"/>
    <col min="2838" max="2838" width="9.7109375" style="79" customWidth="1"/>
    <col min="2839" max="2839" width="8.7109375" style="79" customWidth="1"/>
    <col min="2840" max="2840" width="13.5703125" style="79" customWidth="1"/>
    <col min="2841" max="2841" width="16.28515625" style="79" customWidth="1"/>
    <col min="2842" max="2859" width="9.42578125" style="79" customWidth="1"/>
    <col min="2860" max="2863" width="10.28515625" style="79" customWidth="1"/>
    <col min="2864" max="2864" width="9.140625" style="79" customWidth="1"/>
    <col min="2865" max="2884" width="0" style="79" hidden="1" customWidth="1"/>
    <col min="2885" max="2894" width="11.42578125" style="79" customWidth="1"/>
    <col min="2895" max="2899" width="10.28515625" style="79" customWidth="1"/>
    <col min="2900" max="2908" width="9.42578125" style="79" customWidth="1"/>
    <col min="2909" max="3072" width="11.42578125" style="79"/>
    <col min="3073" max="3073" width="35.42578125" style="79" customWidth="1"/>
    <col min="3074" max="3074" width="23.5703125" style="79" customWidth="1"/>
    <col min="3075" max="3075" width="15" style="79" customWidth="1"/>
    <col min="3076" max="3076" width="15.7109375" style="79" customWidth="1"/>
    <col min="3077" max="3077" width="13.42578125" style="79" customWidth="1"/>
    <col min="3078" max="3078" width="13.5703125" style="79" customWidth="1"/>
    <col min="3079" max="3079" width="14.7109375" style="79" customWidth="1"/>
    <col min="3080" max="3080" width="13.85546875" style="79" customWidth="1"/>
    <col min="3081" max="3081" width="12.5703125" style="79" customWidth="1"/>
    <col min="3082" max="3082" width="11.85546875" style="79" customWidth="1"/>
    <col min="3083" max="3083" width="10.28515625" style="79" customWidth="1"/>
    <col min="3084" max="3084" width="9.28515625" style="79" customWidth="1"/>
    <col min="3085" max="3085" width="9.42578125" style="79" customWidth="1"/>
    <col min="3086" max="3086" width="9.140625" style="79" customWidth="1"/>
    <col min="3087" max="3087" width="9.28515625" style="79" customWidth="1"/>
    <col min="3088" max="3088" width="9.42578125" style="79" customWidth="1"/>
    <col min="3089" max="3089" width="9.7109375" style="79" customWidth="1"/>
    <col min="3090" max="3090" width="9.5703125" style="79" customWidth="1"/>
    <col min="3091" max="3091" width="9.28515625" style="79" customWidth="1"/>
    <col min="3092" max="3092" width="8.5703125" style="79" customWidth="1"/>
    <col min="3093" max="3093" width="8.85546875" style="79" customWidth="1"/>
    <col min="3094" max="3094" width="9.7109375" style="79" customWidth="1"/>
    <col min="3095" max="3095" width="8.7109375" style="79" customWidth="1"/>
    <col min="3096" max="3096" width="13.5703125" style="79" customWidth="1"/>
    <col min="3097" max="3097" width="16.28515625" style="79" customWidth="1"/>
    <col min="3098" max="3115" width="9.42578125" style="79" customWidth="1"/>
    <col min="3116" max="3119" width="10.28515625" style="79" customWidth="1"/>
    <col min="3120" max="3120" width="9.140625" style="79" customWidth="1"/>
    <col min="3121" max="3140" width="0" style="79" hidden="1" customWidth="1"/>
    <col min="3141" max="3150" width="11.42578125" style="79" customWidth="1"/>
    <col min="3151" max="3155" width="10.28515625" style="79" customWidth="1"/>
    <col min="3156" max="3164" width="9.42578125" style="79" customWidth="1"/>
    <col min="3165" max="3328" width="11.42578125" style="79"/>
    <col min="3329" max="3329" width="35.42578125" style="79" customWidth="1"/>
    <col min="3330" max="3330" width="23.5703125" style="79" customWidth="1"/>
    <col min="3331" max="3331" width="15" style="79" customWidth="1"/>
    <col min="3332" max="3332" width="15.7109375" style="79" customWidth="1"/>
    <col min="3333" max="3333" width="13.42578125" style="79" customWidth="1"/>
    <col min="3334" max="3334" width="13.5703125" style="79" customWidth="1"/>
    <col min="3335" max="3335" width="14.7109375" style="79" customWidth="1"/>
    <col min="3336" max="3336" width="13.85546875" style="79" customWidth="1"/>
    <col min="3337" max="3337" width="12.5703125" style="79" customWidth="1"/>
    <col min="3338" max="3338" width="11.85546875" style="79" customWidth="1"/>
    <col min="3339" max="3339" width="10.28515625" style="79" customWidth="1"/>
    <col min="3340" max="3340" width="9.28515625" style="79" customWidth="1"/>
    <col min="3341" max="3341" width="9.42578125" style="79" customWidth="1"/>
    <col min="3342" max="3342" width="9.140625" style="79" customWidth="1"/>
    <col min="3343" max="3343" width="9.28515625" style="79" customWidth="1"/>
    <col min="3344" max="3344" width="9.42578125" style="79" customWidth="1"/>
    <col min="3345" max="3345" width="9.7109375" style="79" customWidth="1"/>
    <col min="3346" max="3346" width="9.5703125" style="79" customWidth="1"/>
    <col min="3347" max="3347" width="9.28515625" style="79" customWidth="1"/>
    <col min="3348" max="3348" width="8.5703125" style="79" customWidth="1"/>
    <col min="3349" max="3349" width="8.85546875" style="79" customWidth="1"/>
    <col min="3350" max="3350" width="9.7109375" style="79" customWidth="1"/>
    <col min="3351" max="3351" width="8.7109375" style="79" customWidth="1"/>
    <col min="3352" max="3352" width="13.5703125" style="79" customWidth="1"/>
    <col min="3353" max="3353" width="16.28515625" style="79" customWidth="1"/>
    <col min="3354" max="3371" width="9.42578125" style="79" customWidth="1"/>
    <col min="3372" max="3375" width="10.28515625" style="79" customWidth="1"/>
    <col min="3376" max="3376" width="9.140625" style="79" customWidth="1"/>
    <col min="3377" max="3396" width="0" style="79" hidden="1" customWidth="1"/>
    <col min="3397" max="3406" width="11.42578125" style="79" customWidth="1"/>
    <col min="3407" max="3411" width="10.28515625" style="79" customWidth="1"/>
    <col min="3412" max="3420" width="9.42578125" style="79" customWidth="1"/>
    <col min="3421" max="3584" width="11.42578125" style="79"/>
    <col min="3585" max="3585" width="35.42578125" style="79" customWidth="1"/>
    <col min="3586" max="3586" width="23.5703125" style="79" customWidth="1"/>
    <col min="3587" max="3587" width="15" style="79" customWidth="1"/>
    <col min="3588" max="3588" width="15.7109375" style="79" customWidth="1"/>
    <col min="3589" max="3589" width="13.42578125" style="79" customWidth="1"/>
    <col min="3590" max="3590" width="13.5703125" style="79" customWidth="1"/>
    <col min="3591" max="3591" width="14.7109375" style="79" customWidth="1"/>
    <col min="3592" max="3592" width="13.85546875" style="79" customWidth="1"/>
    <col min="3593" max="3593" width="12.5703125" style="79" customWidth="1"/>
    <col min="3594" max="3594" width="11.85546875" style="79" customWidth="1"/>
    <col min="3595" max="3595" width="10.28515625" style="79" customWidth="1"/>
    <col min="3596" max="3596" width="9.28515625" style="79" customWidth="1"/>
    <col min="3597" max="3597" width="9.42578125" style="79" customWidth="1"/>
    <col min="3598" max="3598" width="9.140625" style="79" customWidth="1"/>
    <col min="3599" max="3599" width="9.28515625" style="79" customWidth="1"/>
    <col min="3600" max="3600" width="9.42578125" style="79" customWidth="1"/>
    <col min="3601" max="3601" width="9.7109375" style="79" customWidth="1"/>
    <col min="3602" max="3602" width="9.5703125" style="79" customWidth="1"/>
    <col min="3603" max="3603" width="9.28515625" style="79" customWidth="1"/>
    <col min="3604" max="3604" width="8.5703125" style="79" customWidth="1"/>
    <col min="3605" max="3605" width="8.85546875" style="79" customWidth="1"/>
    <col min="3606" max="3606" width="9.7109375" style="79" customWidth="1"/>
    <col min="3607" max="3607" width="8.7109375" style="79" customWidth="1"/>
    <col min="3608" max="3608" width="13.5703125" style="79" customWidth="1"/>
    <col min="3609" max="3609" width="16.28515625" style="79" customWidth="1"/>
    <col min="3610" max="3627" width="9.42578125" style="79" customWidth="1"/>
    <col min="3628" max="3631" width="10.28515625" style="79" customWidth="1"/>
    <col min="3632" max="3632" width="9.140625" style="79" customWidth="1"/>
    <col min="3633" max="3652" width="0" style="79" hidden="1" customWidth="1"/>
    <col min="3653" max="3662" width="11.42578125" style="79" customWidth="1"/>
    <col min="3663" max="3667" width="10.28515625" style="79" customWidth="1"/>
    <col min="3668" max="3676" width="9.42578125" style="79" customWidth="1"/>
    <col min="3677" max="3840" width="11.42578125" style="79"/>
    <col min="3841" max="3841" width="35.42578125" style="79" customWidth="1"/>
    <col min="3842" max="3842" width="23.5703125" style="79" customWidth="1"/>
    <col min="3843" max="3843" width="15" style="79" customWidth="1"/>
    <col min="3844" max="3844" width="15.7109375" style="79" customWidth="1"/>
    <col min="3845" max="3845" width="13.42578125" style="79" customWidth="1"/>
    <col min="3846" max="3846" width="13.5703125" style="79" customWidth="1"/>
    <col min="3847" max="3847" width="14.7109375" style="79" customWidth="1"/>
    <col min="3848" max="3848" width="13.85546875" style="79" customWidth="1"/>
    <col min="3849" max="3849" width="12.5703125" style="79" customWidth="1"/>
    <col min="3850" max="3850" width="11.85546875" style="79" customWidth="1"/>
    <col min="3851" max="3851" width="10.28515625" style="79" customWidth="1"/>
    <col min="3852" max="3852" width="9.28515625" style="79" customWidth="1"/>
    <col min="3853" max="3853" width="9.42578125" style="79" customWidth="1"/>
    <col min="3854" max="3854" width="9.140625" style="79" customWidth="1"/>
    <col min="3855" max="3855" width="9.28515625" style="79" customWidth="1"/>
    <col min="3856" max="3856" width="9.42578125" style="79" customWidth="1"/>
    <col min="3857" max="3857" width="9.7109375" style="79" customWidth="1"/>
    <col min="3858" max="3858" width="9.5703125" style="79" customWidth="1"/>
    <col min="3859" max="3859" width="9.28515625" style="79" customWidth="1"/>
    <col min="3860" max="3860" width="8.5703125" style="79" customWidth="1"/>
    <col min="3861" max="3861" width="8.85546875" style="79" customWidth="1"/>
    <col min="3862" max="3862" width="9.7109375" style="79" customWidth="1"/>
    <col min="3863" max="3863" width="8.7109375" style="79" customWidth="1"/>
    <col min="3864" max="3864" width="13.5703125" style="79" customWidth="1"/>
    <col min="3865" max="3865" width="16.28515625" style="79" customWidth="1"/>
    <col min="3866" max="3883" width="9.42578125" style="79" customWidth="1"/>
    <col min="3884" max="3887" width="10.28515625" style="79" customWidth="1"/>
    <col min="3888" max="3888" width="9.140625" style="79" customWidth="1"/>
    <col min="3889" max="3908" width="0" style="79" hidden="1" customWidth="1"/>
    <col min="3909" max="3918" width="11.42578125" style="79" customWidth="1"/>
    <col min="3919" max="3923" width="10.28515625" style="79" customWidth="1"/>
    <col min="3924" max="3932" width="9.42578125" style="79" customWidth="1"/>
    <col min="3933" max="4096" width="11.42578125" style="79"/>
    <col min="4097" max="4097" width="35.42578125" style="79" customWidth="1"/>
    <col min="4098" max="4098" width="23.5703125" style="79" customWidth="1"/>
    <col min="4099" max="4099" width="15" style="79" customWidth="1"/>
    <col min="4100" max="4100" width="15.7109375" style="79" customWidth="1"/>
    <col min="4101" max="4101" width="13.42578125" style="79" customWidth="1"/>
    <col min="4102" max="4102" width="13.5703125" style="79" customWidth="1"/>
    <col min="4103" max="4103" width="14.7109375" style="79" customWidth="1"/>
    <col min="4104" max="4104" width="13.85546875" style="79" customWidth="1"/>
    <col min="4105" max="4105" width="12.5703125" style="79" customWidth="1"/>
    <col min="4106" max="4106" width="11.85546875" style="79" customWidth="1"/>
    <col min="4107" max="4107" width="10.28515625" style="79" customWidth="1"/>
    <col min="4108" max="4108" width="9.28515625" style="79" customWidth="1"/>
    <col min="4109" max="4109" width="9.42578125" style="79" customWidth="1"/>
    <col min="4110" max="4110" width="9.140625" style="79" customWidth="1"/>
    <col min="4111" max="4111" width="9.28515625" style="79" customWidth="1"/>
    <col min="4112" max="4112" width="9.42578125" style="79" customWidth="1"/>
    <col min="4113" max="4113" width="9.7109375" style="79" customWidth="1"/>
    <col min="4114" max="4114" width="9.5703125" style="79" customWidth="1"/>
    <col min="4115" max="4115" width="9.28515625" style="79" customWidth="1"/>
    <col min="4116" max="4116" width="8.5703125" style="79" customWidth="1"/>
    <col min="4117" max="4117" width="8.85546875" style="79" customWidth="1"/>
    <col min="4118" max="4118" width="9.7109375" style="79" customWidth="1"/>
    <col min="4119" max="4119" width="8.7109375" style="79" customWidth="1"/>
    <col min="4120" max="4120" width="13.5703125" style="79" customWidth="1"/>
    <col min="4121" max="4121" width="16.28515625" style="79" customWidth="1"/>
    <col min="4122" max="4139" width="9.42578125" style="79" customWidth="1"/>
    <col min="4140" max="4143" width="10.28515625" style="79" customWidth="1"/>
    <col min="4144" max="4144" width="9.140625" style="79" customWidth="1"/>
    <col min="4145" max="4164" width="0" style="79" hidden="1" customWidth="1"/>
    <col min="4165" max="4174" width="11.42578125" style="79" customWidth="1"/>
    <col min="4175" max="4179" width="10.28515625" style="79" customWidth="1"/>
    <col min="4180" max="4188" width="9.42578125" style="79" customWidth="1"/>
    <col min="4189" max="4352" width="11.42578125" style="79"/>
    <col min="4353" max="4353" width="35.42578125" style="79" customWidth="1"/>
    <col min="4354" max="4354" width="23.5703125" style="79" customWidth="1"/>
    <col min="4355" max="4355" width="15" style="79" customWidth="1"/>
    <col min="4356" max="4356" width="15.7109375" style="79" customWidth="1"/>
    <col min="4357" max="4357" width="13.42578125" style="79" customWidth="1"/>
    <col min="4358" max="4358" width="13.5703125" style="79" customWidth="1"/>
    <col min="4359" max="4359" width="14.7109375" style="79" customWidth="1"/>
    <col min="4360" max="4360" width="13.85546875" style="79" customWidth="1"/>
    <col min="4361" max="4361" width="12.5703125" style="79" customWidth="1"/>
    <col min="4362" max="4362" width="11.85546875" style="79" customWidth="1"/>
    <col min="4363" max="4363" width="10.28515625" style="79" customWidth="1"/>
    <col min="4364" max="4364" width="9.28515625" style="79" customWidth="1"/>
    <col min="4365" max="4365" width="9.42578125" style="79" customWidth="1"/>
    <col min="4366" max="4366" width="9.140625" style="79" customWidth="1"/>
    <col min="4367" max="4367" width="9.28515625" style="79" customWidth="1"/>
    <col min="4368" max="4368" width="9.42578125" style="79" customWidth="1"/>
    <col min="4369" max="4369" width="9.7109375" style="79" customWidth="1"/>
    <col min="4370" max="4370" width="9.5703125" style="79" customWidth="1"/>
    <col min="4371" max="4371" width="9.28515625" style="79" customWidth="1"/>
    <col min="4372" max="4372" width="8.5703125" style="79" customWidth="1"/>
    <col min="4373" max="4373" width="8.85546875" style="79" customWidth="1"/>
    <col min="4374" max="4374" width="9.7109375" style="79" customWidth="1"/>
    <col min="4375" max="4375" width="8.7109375" style="79" customWidth="1"/>
    <col min="4376" max="4376" width="13.5703125" style="79" customWidth="1"/>
    <col min="4377" max="4377" width="16.28515625" style="79" customWidth="1"/>
    <col min="4378" max="4395" width="9.42578125" style="79" customWidth="1"/>
    <col min="4396" max="4399" width="10.28515625" style="79" customWidth="1"/>
    <col min="4400" max="4400" width="9.140625" style="79" customWidth="1"/>
    <col min="4401" max="4420" width="0" style="79" hidden="1" customWidth="1"/>
    <col min="4421" max="4430" width="11.42578125" style="79" customWidth="1"/>
    <col min="4431" max="4435" width="10.28515625" style="79" customWidth="1"/>
    <col min="4436" max="4444" width="9.42578125" style="79" customWidth="1"/>
    <col min="4445" max="4608" width="11.42578125" style="79"/>
    <col min="4609" max="4609" width="35.42578125" style="79" customWidth="1"/>
    <col min="4610" max="4610" width="23.5703125" style="79" customWidth="1"/>
    <col min="4611" max="4611" width="15" style="79" customWidth="1"/>
    <col min="4612" max="4612" width="15.7109375" style="79" customWidth="1"/>
    <col min="4613" max="4613" width="13.42578125" style="79" customWidth="1"/>
    <col min="4614" max="4614" width="13.5703125" style="79" customWidth="1"/>
    <col min="4615" max="4615" width="14.7109375" style="79" customWidth="1"/>
    <col min="4616" max="4616" width="13.85546875" style="79" customWidth="1"/>
    <col min="4617" max="4617" width="12.5703125" style="79" customWidth="1"/>
    <col min="4618" max="4618" width="11.85546875" style="79" customWidth="1"/>
    <col min="4619" max="4619" width="10.28515625" style="79" customWidth="1"/>
    <col min="4620" max="4620" width="9.28515625" style="79" customWidth="1"/>
    <col min="4621" max="4621" width="9.42578125" style="79" customWidth="1"/>
    <col min="4622" max="4622" width="9.140625" style="79" customWidth="1"/>
    <col min="4623" max="4623" width="9.28515625" style="79" customWidth="1"/>
    <col min="4624" max="4624" width="9.42578125" style="79" customWidth="1"/>
    <col min="4625" max="4625" width="9.7109375" style="79" customWidth="1"/>
    <col min="4626" max="4626" width="9.5703125" style="79" customWidth="1"/>
    <col min="4627" max="4627" width="9.28515625" style="79" customWidth="1"/>
    <col min="4628" max="4628" width="8.5703125" style="79" customWidth="1"/>
    <col min="4629" max="4629" width="8.85546875" style="79" customWidth="1"/>
    <col min="4630" max="4630" width="9.7109375" style="79" customWidth="1"/>
    <col min="4631" max="4631" width="8.7109375" style="79" customWidth="1"/>
    <col min="4632" max="4632" width="13.5703125" style="79" customWidth="1"/>
    <col min="4633" max="4633" width="16.28515625" style="79" customWidth="1"/>
    <col min="4634" max="4651" width="9.42578125" style="79" customWidth="1"/>
    <col min="4652" max="4655" width="10.28515625" style="79" customWidth="1"/>
    <col min="4656" max="4656" width="9.140625" style="79" customWidth="1"/>
    <col min="4657" max="4676" width="0" style="79" hidden="1" customWidth="1"/>
    <col min="4677" max="4686" width="11.42578125" style="79" customWidth="1"/>
    <col min="4687" max="4691" width="10.28515625" style="79" customWidth="1"/>
    <col min="4692" max="4700" width="9.42578125" style="79" customWidth="1"/>
    <col min="4701" max="4864" width="11.42578125" style="79"/>
    <col min="4865" max="4865" width="35.42578125" style="79" customWidth="1"/>
    <col min="4866" max="4866" width="23.5703125" style="79" customWidth="1"/>
    <col min="4867" max="4867" width="15" style="79" customWidth="1"/>
    <col min="4868" max="4868" width="15.7109375" style="79" customWidth="1"/>
    <col min="4869" max="4869" width="13.42578125" style="79" customWidth="1"/>
    <col min="4870" max="4870" width="13.5703125" style="79" customWidth="1"/>
    <col min="4871" max="4871" width="14.7109375" style="79" customWidth="1"/>
    <col min="4872" max="4872" width="13.85546875" style="79" customWidth="1"/>
    <col min="4873" max="4873" width="12.5703125" style="79" customWidth="1"/>
    <col min="4874" max="4874" width="11.85546875" style="79" customWidth="1"/>
    <col min="4875" max="4875" width="10.28515625" style="79" customWidth="1"/>
    <col min="4876" max="4876" width="9.28515625" style="79" customWidth="1"/>
    <col min="4877" max="4877" width="9.42578125" style="79" customWidth="1"/>
    <col min="4878" max="4878" width="9.140625" style="79" customWidth="1"/>
    <col min="4879" max="4879" width="9.28515625" style="79" customWidth="1"/>
    <col min="4880" max="4880" width="9.42578125" style="79" customWidth="1"/>
    <col min="4881" max="4881" width="9.7109375" style="79" customWidth="1"/>
    <col min="4882" max="4882" width="9.5703125" style="79" customWidth="1"/>
    <col min="4883" max="4883" width="9.28515625" style="79" customWidth="1"/>
    <col min="4884" max="4884" width="8.5703125" style="79" customWidth="1"/>
    <col min="4885" max="4885" width="8.85546875" style="79" customWidth="1"/>
    <col min="4886" max="4886" width="9.7109375" style="79" customWidth="1"/>
    <col min="4887" max="4887" width="8.7109375" style="79" customWidth="1"/>
    <col min="4888" max="4888" width="13.5703125" style="79" customWidth="1"/>
    <col min="4889" max="4889" width="16.28515625" style="79" customWidth="1"/>
    <col min="4890" max="4907" width="9.42578125" style="79" customWidth="1"/>
    <col min="4908" max="4911" width="10.28515625" style="79" customWidth="1"/>
    <col min="4912" max="4912" width="9.140625" style="79" customWidth="1"/>
    <col min="4913" max="4932" width="0" style="79" hidden="1" customWidth="1"/>
    <col min="4933" max="4942" width="11.42578125" style="79" customWidth="1"/>
    <col min="4943" max="4947" width="10.28515625" style="79" customWidth="1"/>
    <col min="4948" max="4956" width="9.42578125" style="79" customWidth="1"/>
    <col min="4957" max="5120" width="11.42578125" style="79"/>
    <col min="5121" max="5121" width="35.42578125" style="79" customWidth="1"/>
    <col min="5122" max="5122" width="23.5703125" style="79" customWidth="1"/>
    <col min="5123" max="5123" width="15" style="79" customWidth="1"/>
    <col min="5124" max="5124" width="15.7109375" style="79" customWidth="1"/>
    <col min="5125" max="5125" width="13.42578125" style="79" customWidth="1"/>
    <col min="5126" max="5126" width="13.5703125" style="79" customWidth="1"/>
    <col min="5127" max="5127" width="14.7109375" style="79" customWidth="1"/>
    <col min="5128" max="5128" width="13.85546875" style="79" customWidth="1"/>
    <col min="5129" max="5129" width="12.5703125" style="79" customWidth="1"/>
    <col min="5130" max="5130" width="11.85546875" style="79" customWidth="1"/>
    <col min="5131" max="5131" width="10.28515625" style="79" customWidth="1"/>
    <col min="5132" max="5132" width="9.28515625" style="79" customWidth="1"/>
    <col min="5133" max="5133" width="9.42578125" style="79" customWidth="1"/>
    <col min="5134" max="5134" width="9.140625" style="79" customWidth="1"/>
    <col min="5135" max="5135" width="9.28515625" style="79" customWidth="1"/>
    <col min="5136" max="5136" width="9.42578125" style="79" customWidth="1"/>
    <col min="5137" max="5137" width="9.7109375" style="79" customWidth="1"/>
    <col min="5138" max="5138" width="9.5703125" style="79" customWidth="1"/>
    <col min="5139" max="5139" width="9.28515625" style="79" customWidth="1"/>
    <col min="5140" max="5140" width="8.5703125" style="79" customWidth="1"/>
    <col min="5141" max="5141" width="8.85546875" style="79" customWidth="1"/>
    <col min="5142" max="5142" width="9.7109375" style="79" customWidth="1"/>
    <col min="5143" max="5143" width="8.7109375" style="79" customWidth="1"/>
    <col min="5144" max="5144" width="13.5703125" style="79" customWidth="1"/>
    <col min="5145" max="5145" width="16.28515625" style="79" customWidth="1"/>
    <col min="5146" max="5163" width="9.42578125" style="79" customWidth="1"/>
    <col min="5164" max="5167" width="10.28515625" style="79" customWidth="1"/>
    <col min="5168" max="5168" width="9.140625" style="79" customWidth="1"/>
    <col min="5169" max="5188" width="0" style="79" hidden="1" customWidth="1"/>
    <col min="5189" max="5198" width="11.42578125" style="79" customWidth="1"/>
    <col min="5199" max="5203" width="10.28515625" style="79" customWidth="1"/>
    <col min="5204" max="5212" width="9.42578125" style="79" customWidth="1"/>
    <col min="5213" max="5376" width="11.42578125" style="79"/>
    <col min="5377" max="5377" width="35.42578125" style="79" customWidth="1"/>
    <col min="5378" max="5378" width="23.5703125" style="79" customWidth="1"/>
    <col min="5379" max="5379" width="15" style="79" customWidth="1"/>
    <col min="5380" max="5380" width="15.7109375" style="79" customWidth="1"/>
    <col min="5381" max="5381" width="13.42578125" style="79" customWidth="1"/>
    <col min="5382" max="5382" width="13.5703125" style="79" customWidth="1"/>
    <col min="5383" max="5383" width="14.7109375" style="79" customWidth="1"/>
    <col min="5384" max="5384" width="13.85546875" style="79" customWidth="1"/>
    <col min="5385" max="5385" width="12.5703125" style="79" customWidth="1"/>
    <col min="5386" max="5386" width="11.85546875" style="79" customWidth="1"/>
    <col min="5387" max="5387" width="10.28515625" style="79" customWidth="1"/>
    <col min="5388" max="5388" width="9.28515625" style="79" customWidth="1"/>
    <col min="5389" max="5389" width="9.42578125" style="79" customWidth="1"/>
    <col min="5390" max="5390" width="9.140625" style="79" customWidth="1"/>
    <col min="5391" max="5391" width="9.28515625" style="79" customWidth="1"/>
    <col min="5392" max="5392" width="9.42578125" style="79" customWidth="1"/>
    <col min="5393" max="5393" width="9.7109375" style="79" customWidth="1"/>
    <col min="5394" max="5394" width="9.5703125" style="79" customWidth="1"/>
    <col min="5395" max="5395" width="9.28515625" style="79" customWidth="1"/>
    <col min="5396" max="5396" width="8.5703125" style="79" customWidth="1"/>
    <col min="5397" max="5397" width="8.85546875" style="79" customWidth="1"/>
    <col min="5398" max="5398" width="9.7109375" style="79" customWidth="1"/>
    <col min="5399" max="5399" width="8.7109375" style="79" customWidth="1"/>
    <col min="5400" max="5400" width="13.5703125" style="79" customWidth="1"/>
    <col min="5401" max="5401" width="16.28515625" style="79" customWidth="1"/>
    <col min="5402" max="5419" width="9.42578125" style="79" customWidth="1"/>
    <col min="5420" max="5423" width="10.28515625" style="79" customWidth="1"/>
    <col min="5424" max="5424" width="9.140625" style="79" customWidth="1"/>
    <col min="5425" max="5444" width="0" style="79" hidden="1" customWidth="1"/>
    <col min="5445" max="5454" width="11.42578125" style="79" customWidth="1"/>
    <col min="5455" max="5459" width="10.28515625" style="79" customWidth="1"/>
    <col min="5460" max="5468" width="9.42578125" style="79" customWidth="1"/>
    <col min="5469" max="5632" width="11.42578125" style="79"/>
    <col min="5633" max="5633" width="35.42578125" style="79" customWidth="1"/>
    <col min="5634" max="5634" width="23.5703125" style="79" customWidth="1"/>
    <col min="5635" max="5635" width="15" style="79" customWidth="1"/>
    <col min="5636" max="5636" width="15.7109375" style="79" customWidth="1"/>
    <col min="5637" max="5637" width="13.42578125" style="79" customWidth="1"/>
    <col min="5638" max="5638" width="13.5703125" style="79" customWidth="1"/>
    <col min="5639" max="5639" width="14.7109375" style="79" customWidth="1"/>
    <col min="5640" max="5640" width="13.85546875" style="79" customWidth="1"/>
    <col min="5641" max="5641" width="12.5703125" style="79" customWidth="1"/>
    <col min="5642" max="5642" width="11.85546875" style="79" customWidth="1"/>
    <col min="5643" max="5643" width="10.28515625" style="79" customWidth="1"/>
    <col min="5644" max="5644" width="9.28515625" style="79" customWidth="1"/>
    <col min="5645" max="5645" width="9.42578125" style="79" customWidth="1"/>
    <col min="5646" max="5646" width="9.140625" style="79" customWidth="1"/>
    <col min="5647" max="5647" width="9.28515625" style="79" customWidth="1"/>
    <col min="5648" max="5648" width="9.42578125" style="79" customWidth="1"/>
    <col min="5649" max="5649" width="9.7109375" style="79" customWidth="1"/>
    <col min="5650" max="5650" width="9.5703125" style="79" customWidth="1"/>
    <col min="5651" max="5651" width="9.28515625" style="79" customWidth="1"/>
    <col min="5652" max="5652" width="8.5703125" style="79" customWidth="1"/>
    <col min="5653" max="5653" width="8.85546875" style="79" customWidth="1"/>
    <col min="5654" max="5654" width="9.7109375" style="79" customWidth="1"/>
    <col min="5655" max="5655" width="8.7109375" style="79" customWidth="1"/>
    <col min="5656" max="5656" width="13.5703125" style="79" customWidth="1"/>
    <col min="5657" max="5657" width="16.28515625" style="79" customWidth="1"/>
    <col min="5658" max="5675" width="9.42578125" style="79" customWidth="1"/>
    <col min="5676" max="5679" width="10.28515625" style="79" customWidth="1"/>
    <col min="5680" max="5680" width="9.140625" style="79" customWidth="1"/>
    <col min="5681" max="5700" width="0" style="79" hidden="1" customWidth="1"/>
    <col min="5701" max="5710" width="11.42578125" style="79" customWidth="1"/>
    <col min="5711" max="5715" width="10.28515625" style="79" customWidth="1"/>
    <col min="5716" max="5724" width="9.42578125" style="79" customWidth="1"/>
    <col min="5725" max="5888" width="11.42578125" style="79"/>
    <col min="5889" max="5889" width="35.42578125" style="79" customWidth="1"/>
    <col min="5890" max="5890" width="23.5703125" style="79" customWidth="1"/>
    <col min="5891" max="5891" width="15" style="79" customWidth="1"/>
    <col min="5892" max="5892" width="15.7109375" style="79" customWidth="1"/>
    <col min="5893" max="5893" width="13.42578125" style="79" customWidth="1"/>
    <col min="5894" max="5894" width="13.5703125" style="79" customWidth="1"/>
    <col min="5895" max="5895" width="14.7109375" style="79" customWidth="1"/>
    <col min="5896" max="5896" width="13.85546875" style="79" customWidth="1"/>
    <col min="5897" max="5897" width="12.5703125" style="79" customWidth="1"/>
    <col min="5898" max="5898" width="11.85546875" style="79" customWidth="1"/>
    <col min="5899" max="5899" width="10.28515625" style="79" customWidth="1"/>
    <col min="5900" max="5900" width="9.28515625" style="79" customWidth="1"/>
    <col min="5901" max="5901" width="9.42578125" style="79" customWidth="1"/>
    <col min="5902" max="5902" width="9.140625" style="79" customWidth="1"/>
    <col min="5903" max="5903" width="9.28515625" style="79" customWidth="1"/>
    <col min="5904" max="5904" width="9.42578125" style="79" customWidth="1"/>
    <col min="5905" max="5905" width="9.7109375" style="79" customWidth="1"/>
    <col min="5906" max="5906" width="9.5703125" style="79" customWidth="1"/>
    <col min="5907" max="5907" width="9.28515625" style="79" customWidth="1"/>
    <col min="5908" max="5908" width="8.5703125" style="79" customWidth="1"/>
    <col min="5909" max="5909" width="8.85546875" style="79" customWidth="1"/>
    <col min="5910" max="5910" width="9.7109375" style="79" customWidth="1"/>
    <col min="5911" max="5911" width="8.7109375" style="79" customWidth="1"/>
    <col min="5912" max="5912" width="13.5703125" style="79" customWidth="1"/>
    <col min="5913" max="5913" width="16.28515625" style="79" customWidth="1"/>
    <col min="5914" max="5931" width="9.42578125" style="79" customWidth="1"/>
    <col min="5932" max="5935" width="10.28515625" style="79" customWidth="1"/>
    <col min="5936" max="5936" width="9.140625" style="79" customWidth="1"/>
    <col min="5937" max="5956" width="0" style="79" hidden="1" customWidth="1"/>
    <col min="5957" max="5966" width="11.42578125" style="79" customWidth="1"/>
    <col min="5967" max="5971" width="10.28515625" style="79" customWidth="1"/>
    <col min="5972" max="5980" width="9.42578125" style="79" customWidth="1"/>
    <col min="5981" max="6144" width="11.42578125" style="79"/>
    <col min="6145" max="6145" width="35.42578125" style="79" customWidth="1"/>
    <col min="6146" max="6146" width="23.5703125" style="79" customWidth="1"/>
    <col min="6147" max="6147" width="15" style="79" customWidth="1"/>
    <col min="6148" max="6148" width="15.7109375" style="79" customWidth="1"/>
    <col min="6149" max="6149" width="13.42578125" style="79" customWidth="1"/>
    <col min="6150" max="6150" width="13.5703125" style="79" customWidth="1"/>
    <col min="6151" max="6151" width="14.7109375" style="79" customWidth="1"/>
    <col min="6152" max="6152" width="13.85546875" style="79" customWidth="1"/>
    <col min="6153" max="6153" width="12.5703125" style="79" customWidth="1"/>
    <col min="6154" max="6154" width="11.85546875" style="79" customWidth="1"/>
    <col min="6155" max="6155" width="10.28515625" style="79" customWidth="1"/>
    <col min="6156" max="6156" width="9.28515625" style="79" customWidth="1"/>
    <col min="6157" max="6157" width="9.42578125" style="79" customWidth="1"/>
    <col min="6158" max="6158" width="9.140625" style="79" customWidth="1"/>
    <col min="6159" max="6159" width="9.28515625" style="79" customWidth="1"/>
    <col min="6160" max="6160" width="9.42578125" style="79" customWidth="1"/>
    <col min="6161" max="6161" width="9.7109375" style="79" customWidth="1"/>
    <col min="6162" max="6162" width="9.5703125" style="79" customWidth="1"/>
    <col min="6163" max="6163" width="9.28515625" style="79" customWidth="1"/>
    <col min="6164" max="6164" width="8.5703125" style="79" customWidth="1"/>
    <col min="6165" max="6165" width="8.85546875" style="79" customWidth="1"/>
    <col min="6166" max="6166" width="9.7109375" style="79" customWidth="1"/>
    <col min="6167" max="6167" width="8.7109375" style="79" customWidth="1"/>
    <col min="6168" max="6168" width="13.5703125" style="79" customWidth="1"/>
    <col min="6169" max="6169" width="16.28515625" style="79" customWidth="1"/>
    <col min="6170" max="6187" width="9.42578125" style="79" customWidth="1"/>
    <col min="6188" max="6191" width="10.28515625" style="79" customWidth="1"/>
    <col min="6192" max="6192" width="9.140625" style="79" customWidth="1"/>
    <col min="6193" max="6212" width="0" style="79" hidden="1" customWidth="1"/>
    <col min="6213" max="6222" width="11.42578125" style="79" customWidth="1"/>
    <col min="6223" max="6227" width="10.28515625" style="79" customWidth="1"/>
    <col min="6228" max="6236" width="9.42578125" style="79" customWidth="1"/>
    <col min="6237" max="6400" width="11.42578125" style="79"/>
    <col min="6401" max="6401" width="35.42578125" style="79" customWidth="1"/>
    <col min="6402" max="6402" width="23.5703125" style="79" customWidth="1"/>
    <col min="6403" max="6403" width="15" style="79" customWidth="1"/>
    <col min="6404" max="6404" width="15.7109375" style="79" customWidth="1"/>
    <col min="6405" max="6405" width="13.42578125" style="79" customWidth="1"/>
    <col min="6406" max="6406" width="13.5703125" style="79" customWidth="1"/>
    <col min="6407" max="6407" width="14.7109375" style="79" customWidth="1"/>
    <col min="6408" max="6408" width="13.85546875" style="79" customWidth="1"/>
    <col min="6409" max="6409" width="12.5703125" style="79" customWidth="1"/>
    <col min="6410" max="6410" width="11.85546875" style="79" customWidth="1"/>
    <col min="6411" max="6411" width="10.28515625" style="79" customWidth="1"/>
    <col min="6412" max="6412" width="9.28515625" style="79" customWidth="1"/>
    <col min="6413" max="6413" width="9.42578125" style="79" customWidth="1"/>
    <col min="6414" max="6414" width="9.140625" style="79" customWidth="1"/>
    <col min="6415" max="6415" width="9.28515625" style="79" customWidth="1"/>
    <col min="6416" max="6416" width="9.42578125" style="79" customWidth="1"/>
    <col min="6417" max="6417" width="9.7109375" style="79" customWidth="1"/>
    <col min="6418" max="6418" width="9.5703125" style="79" customWidth="1"/>
    <col min="6419" max="6419" width="9.28515625" style="79" customWidth="1"/>
    <col min="6420" max="6420" width="8.5703125" style="79" customWidth="1"/>
    <col min="6421" max="6421" width="8.85546875" style="79" customWidth="1"/>
    <col min="6422" max="6422" width="9.7109375" style="79" customWidth="1"/>
    <col min="6423" max="6423" width="8.7109375" style="79" customWidth="1"/>
    <col min="6424" max="6424" width="13.5703125" style="79" customWidth="1"/>
    <col min="6425" max="6425" width="16.28515625" style="79" customWidth="1"/>
    <col min="6426" max="6443" width="9.42578125" style="79" customWidth="1"/>
    <col min="6444" max="6447" width="10.28515625" style="79" customWidth="1"/>
    <col min="6448" max="6448" width="9.140625" style="79" customWidth="1"/>
    <col min="6449" max="6468" width="0" style="79" hidden="1" customWidth="1"/>
    <col min="6469" max="6478" width="11.42578125" style="79" customWidth="1"/>
    <col min="6479" max="6483" width="10.28515625" style="79" customWidth="1"/>
    <col min="6484" max="6492" width="9.42578125" style="79" customWidth="1"/>
    <col min="6493" max="6656" width="11.42578125" style="79"/>
    <col min="6657" max="6657" width="35.42578125" style="79" customWidth="1"/>
    <col min="6658" max="6658" width="23.5703125" style="79" customWidth="1"/>
    <col min="6659" max="6659" width="15" style="79" customWidth="1"/>
    <col min="6660" max="6660" width="15.7109375" style="79" customWidth="1"/>
    <col min="6661" max="6661" width="13.42578125" style="79" customWidth="1"/>
    <col min="6662" max="6662" width="13.5703125" style="79" customWidth="1"/>
    <col min="6663" max="6663" width="14.7109375" style="79" customWidth="1"/>
    <col min="6664" max="6664" width="13.85546875" style="79" customWidth="1"/>
    <col min="6665" max="6665" width="12.5703125" style="79" customWidth="1"/>
    <col min="6666" max="6666" width="11.85546875" style="79" customWidth="1"/>
    <col min="6667" max="6667" width="10.28515625" style="79" customWidth="1"/>
    <col min="6668" max="6668" width="9.28515625" style="79" customWidth="1"/>
    <col min="6669" max="6669" width="9.42578125" style="79" customWidth="1"/>
    <col min="6670" max="6670" width="9.140625" style="79" customWidth="1"/>
    <col min="6671" max="6671" width="9.28515625" style="79" customWidth="1"/>
    <col min="6672" max="6672" width="9.42578125" style="79" customWidth="1"/>
    <col min="6673" max="6673" width="9.7109375" style="79" customWidth="1"/>
    <col min="6674" max="6674" width="9.5703125" style="79" customWidth="1"/>
    <col min="6675" max="6675" width="9.28515625" style="79" customWidth="1"/>
    <col min="6676" max="6676" width="8.5703125" style="79" customWidth="1"/>
    <col min="6677" max="6677" width="8.85546875" style="79" customWidth="1"/>
    <col min="6678" max="6678" width="9.7109375" style="79" customWidth="1"/>
    <col min="6679" max="6679" width="8.7109375" style="79" customWidth="1"/>
    <col min="6680" max="6680" width="13.5703125" style="79" customWidth="1"/>
    <col min="6681" max="6681" width="16.28515625" style="79" customWidth="1"/>
    <col min="6682" max="6699" width="9.42578125" style="79" customWidth="1"/>
    <col min="6700" max="6703" width="10.28515625" style="79" customWidth="1"/>
    <col min="6704" max="6704" width="9.140625" style="79" customWidth="1"/>
    <col min="6705" max="6724" width="0" style="79" hidden="1" customWidth="1"/>
    <col min="6725" max="6734" width="11.42578125" style="79" customWidth="1"/>
    <col min="6735" max="6739" width="10.28515625" style="79" customWidth="1"/>
    <col min="6740" max="6748" width="9.42578125" style="79" customWidth="1"/>
    <col min="6749" max="6912" width="11.42578125" style="79"/>
    <col min="6913" max="6913" width="35.42578125" style="79" customWidth="1"/>
    <col min="6914" max="6914" width="23.5703125" style="79" customWidth="1"/>
    <col min="6915" max="6915" width="15" style="79" customWidth="1"/>
    <col min="6916" max="6916" width="15.7109375" style="79" customWidth="1"/>
    <col min="6917" max="6917" width="13.42578125" style="79" customWidth="1"/>
    <col min="6918" max="6918" width="13.5703125" style="79" customWidth="1"/>
    <col min="6919" max="6919" width="14.7109375" style="79" customWidth="1"/>
    <col min="6920" max="6920" width="13.85546875" style="79" customWidth="1"/>
    <col min="6921" max="6921" width="12.5703125" style="79" customWidth="1"/>
    <col min="6922" max="6922" width="11.85546875" style="79" customWidth="1"/>
    <col min="6923" max="6923" width="10.28515625" style="79" customWidth="1"/>
    <col min="6924" max="6924" width="9.28515625" style="79" customWidth="1"/>
    <col min="6925" max="6925" width="9.42578125" style="79" customWidth="1"/>
    <col min="6926" max="6926" width="9.140625" style="79" customWidth="1"/>
    <col min="6927" max="6927" width="9.28515625" style="79" customWidth="1"/>
    <col min="6928" max="6928" width="9.42578125" style="79" customWidth="1"/>
    <col min="6929" max="6929" width="9.7109375" style="79" customWidth="1"/>
    <col min="6930" max="6930" width="9.5703125" style="79" customWidth="1"/>
    <col min="6931" max="6931" width="9.28515625" style="79" customWidth="1"/>
    <col min="6932" max="6932" width="8.5703125" style="79" customWidth="1"/>
    <col min="6933" max="6933" width="8.85546875" style="79" customWidth="1"/>
    <col min="6934" max="6934" width="9.7109375" style="79" customWidth="1"/>
    <col min="6935" max="6935" width="8.7109375" style="79" customWidth="1"/>
    <col min="6936" max="6936" width="13.5703125" style="79" customWidth="1"/>
    <col min="6937" max="6937" width="16.28515625" style="79" customWidth="1"/>
    <col min="6938" max="6955" width="9.42578125" style="79" customWidth="1"/>
    <col min="6956" max="6959" width="10.28515625" style="79" customWidth="1"/>
    <col min="6960" max="6960" width="9.140625" style="79" customWidth="1"/>
    <col min="6961" max="6980" width="0" style="79" hidden="1" customWidth="1"/>
    <col min="6981" max="6990" width="11.42578125" style="79" customWidth="1"/>
    <col min="6991" max="6995" width="10.28515625" style="79" customWidth="1"/>
    <col min="6996" max="7004" width="9.42578125" style="79" customWidth="1"/>
    <col min="7005" max="7168" width="11.42578125" style="79"/>
    <col min="7169" max="7169" width="35.42578125" style="79" customWidth="1"/>
    <col min="7170" max="7170" width="23.5703125" style="79" customWidth="1"/>
    <col min="7171" max="7171" width="15" style="79" customWidth="1"/>
    <col min="7172" max="7172" width="15.7109375" style="79" customWidth="1"/>
    <col min="7173" max="7173" width="13.42578125" style="79" customWidth="1"/>
    <col min="7174" max="7174" width="13.5703125" style="79" customWidth="1"/>
    <col min="7175" max="7175" width="14.7109375" style="79" customWidth="1"/>
    <col min="7176" max="7176" width="13.85546875" style="79" customWidth="1"/>
    <col min="7177" max="7177" width="12.5703125" style="79" customWidth="1"/>
    <col min="7178" max="7178" width="11.85546875" style="79" customWidth="1"/>
    <col min="7179" max="7179" width="10.28515625" style="79" customWidth="1"/>
    <col min="7180" max="7180" width="9.28515625" style="79" customWidth="1"/>
    <col min="7181" max="7181" width="9.42578125" style="79" customWidth="1"/>
    <col min="7182" max="7182" width="9.140625" style="79" customWidth="1"/>
    <col min="7183" max="7183" width="9.28515625" style="79" customWidth="1"/>
    <col min="7184" max="7184" width="9.42578125" style="79" customWidth="1"/>
    <col min="7185" max="7185" width="9.7109375" style="79" customWidth="1"/>
    <col min="7186" max="7186" width="9.5703125" style="79" customWidth="1"/>
    <col min="7187" max="7187" width="9.28515625" style="79" customWidth="1"/>
    <col min="7188" max="7188" width="8.5703125" style="79" customWidth="1"/>
    <col min="7189" max="7189" width="8.85546875" style="79" customWidth="1"/>
    <col min="7190" max="7190" width="9.7109375" style="79" customWidth="1"/>
    <col min="7191" max="7191" width="8.7109375" style="79" customWidth="1"/>
    <col min="7192" max="7192" width="13.5703125" style="79" customWidth="1"/>
    <col min="7193" max="7193" width="16.28515625" style="79" customWidth="1"/>
    <col min="7194" max="7211" width="9.42578125" style="79" customWidth="1"/>
    <col min="7212" max="7215" width="10.28515625" style="79" customWidth="1"/>
    <col min="7216" max="7216" width="9.140625" style="79" customWidth="1"/>
    <col min="7217" max="7236" width="0" style="79" hidden="1" customWidth="1"/>
    <col min="7237" max="7246" width="11.42578125" style="79" customWidth="1"/>
    <col min="7247" max="7251" width="10.28515625" style="79" customWidth="1"/>
    <col min="7252" max="7260" width="9.42578125" style="79" customWidth="1"/>
    <col min="7261" max="7424" width="11.42578125" style="79"/>
    <col min="7425" max="7425" width="35.42578125" style="79" customWidth="1"/>
    <col min="7426" max="7426" width="23.5703125" style="79" customWidth="1"/>
    <col min="7427" max="7427" width="15" style="79" customWidth="1"/>
    <col min="7428" max="7428" width="15.7109375" style="79" customWidth="1"/>
    <col min="7429" max="7429" width="13.42578125" style="79" customWidth="1"/>
    <col min="7430" max="7430" width="13.5703125" style="79" customWidth="1"/>
    <col min="7431" max="7431" width="14.7109375" style="79" customWidth="1"/>
    <col min="7432" max="7432" width="13.85546875" style="79" customWidth="1"/>
    <col min="7433" max="7433" width="12.5703125" style="79" customWidth="1"/>
    <col min="7434" max="7434" width="11.85546875" style="79" customWidth="1"/>
    <col min="7435" max="7435" width="10.28515625" style="79" customWidth="1"/>
    <col min="7436" max="7436" width="9.28515625" style="79" customWidth="1"/>
    <col min="7437" max="7437" width="9.42578125" style="79" customWidth="1"/>
    <col min="7438" max="7438" width="9.140625" style="79" customWidth="1"/>
    <col min="7439" max="7439" width="9.28515625" style="79" customWidth="1"/>
    <col min="7440" max="7440" width="9.42578125" style="79" customWidth="1"/>
    <col min="7441" max="7441" width="9.7109375" style="79" customWidth="1"/>
    <col min="7442" max="7442" width="9.5703125" style="79" customWidth="1"/>
    <col min="7443" max="7443" width="9.28515625" style="79" customWidth="1"/>
    <col min="7444" max="7444" width="8.5703125" style="79" customWidth="1"/>
    <col min="7445" max="7445" width="8.85546875" style="79" customWidth="1"/>
    <col min="7446" max="7446" width="9.7109375" style="79" customWidth="1"/>
    <col min="7447" max="7447" width="8.7109375" style="79" customWidth="1"/>
    <col min="7448" max="7448" width="13.5703125" style="79" customWidth="1"/>
    <col min="7449" max="7449" width="16.28515625" style="79" customWidth="1"/>
    <col min="7450" max="7467" width="9.42578125" style="79" customWidth="1"/>
    <col min="7468" max="7471" width="10.28515625" style="79" customWidth="1"/>
    <col min="7472" max="7472" width="9.140625" style="79" customWidth="1"/>
    <col min="7473" max="7492" width="0" style="79" hidden="1" customWidth="1"/>
    <col min="7493" max="7502" width="11.42578125" style="79" customWidth="1"/>
    <col min="7503" max="7507" width="10.28515625" style="79" customWidth="1"/>
    <col min="7508" max="7516" width="9.42578125" style="79" customWidth="1"/>
    <col min="7517" max="7680" width="11.42578125" style="79"/>
    <col min="7681" max="7681" width="35.42578125" style="79" customWidth="1"/>
    <col min="7682" max="7682" width="23.5703125" style="79" customWidth="1"/>
    <col min="7683" max="7683" width="15" style="79" customWidth="1"/>
    <col min="7684" max="7684" width="15.7109375" style="79" customWidth="1"/>
    <col min="7685" max="7685" width="13.42578125" style="79" customWidth="1"/>
    <col min="7686" max="7686" width="13.5703125" style="79" customWidth="1"/>
    <col min="7687" max="7687" width="14.7109375" style="79" customWidth="1"/>
    <col min="7688" max="7688" width="13.85546875" style="79" customWidth="1"/>
    <col min="7689" max="7689" width="12.5703125" style="79" customWidth="1"/>
    <col min="7690" max="7690" width="11.85546875" style="79" customWidth="1"/>
    <col min="7691" max="7691" width="10.28515625" style="79" customWidth="1"/>
    <col min="7692" max="7692" width="9.28515625" style="79" customWidth="1"/>
    <col min="7693" max="7693" width="9.42578125" style="79" customWidth="1"/>
    <col min="7694" max="7694" width="9.140625" style="79" customWidth="1"/>
    <col min="7695" max="7695" width="9.28515625" style="79" customWidth="1"/>
    <col min="7696" max="7696" width="9.42578125" style="79" customWidth="1"/>
    <col min="7697" max="7697" width="9.7109375" style="79" customWidth="1"/>
    <col min="7698" max="7698" width="9.5703125" style="79" customWidth="1"/>
    <col min="7699" max="7699" width="9.28515625" style="79" customWidth="1"/>
    <col min="7700" max="7700" width="8.5703125" style="79" customWidth="1"/>
    <col min="7701" max="7701" width="8.85546875" style="79" customWidth="1"/>
    <col min="7702" max="7702" width="9.7109375" style="79" customWidth="1"/>
    <col min="7703" max="7703" width="8.7109375" style="79" customWidth="1"/>
    <col min="7704" max="7704" width="13.5703125" style="79" customWidth="1"/>
    <col min="7705" max="7705" width="16.28515625" style="79" customWidth="1"/>
    <col min="7706" max="7723" width="9.42578125" style="79" customWidth="1"/>
    <col min="7724" max="7727" width="10.28515625" style="79" customWidth="1"/>
    <col min="7728" max="7728" width="9.140625" style="79" customWidth="1"/>
    <col min="7729" max="7748" width="0" style="79" hidden="1" customWidth="1"/>
    <col min="7749" max="7758" width="11.42578125" style="79" customWidth="1"/>
    <col min="7759" max="7763" width="10.28515625" style="79" customWidth="1"/>
    <col min="7764" max="7772" width="9.42578125" style="79" customWidth="1"/>
    <col min="7773" max="7936" width="11.42578125" style="79"/>
    <col min="7937" max="7937" width="35.42578125" style="79" customWidth="1"/>
    <col min="7938" max="7938" width="23.5703125" style="79" customWidth="1"/>
    <col min="7939" max="7939" width="15" style="79" customWidth="1"/>
    <col min="7940" max="7940" width="15.7109375" style="79" customWidth="1"/>
    <col min="7941" max="7941" width="13.42578125" style="79" customWidth="1"/>
    <col min="7942" max="7942" width="13.5703125" style="79" customWidth="1"/>
    <col min="7943" max="7943" width="14.7109375" style="79" customWidth="1"/>
    <col min="7944" max="7944" width="13.85546875" style="79" customWidth="1"/>
    <col min="7945" max="7945" width="12.5703125" style="79" customWidth="1"/>
    <col min="7946" max="7946" width="11.85546875" style="79" customWidth="1"/>
    <col min="7947" max="7947" width="10.28515625" style="79" customWidth="1"/>
    <col min="7948" max="7948" width="9.28515625" style="79" customWidth="1"/>
    <col min="7949" max="7949" width="9.42578125" style="79" customWidth="1"/>
    <col min="7950" max="7950" width="9.140625" style="79" customWidth="1"/>
    <col min="7951" max="7951" width="9.28515625" style="79" customWidth="1"/>
    <col min="7952" max="7952" width="9.42578125" style="79" customWidth="1"/>
    <col min="7953" max="7953" width="9.7109375" style="79" customWidth="1"/>
    <col min="7954" max="7954" width="9.5703125" style="79" customWidth="1"/>
    <col min="7955" max="7955" width="9.28515625" style="79" customWidth="1"/>
    <col min="7956" max="7956" width="8.5703125" style="79" customWidth="1"/>
    <col min="7957" max="7957" width="8.85546875" style="79" customWidth="1"/>
    <col min="7958" max="7958" width="9.7109375" style="79" customWidth="1"/>
    <col min="7959" max="7959" width="8.7109375" style="79" customWidth="1"/>
    <col min="7960" max="7960" width="13.5703125" style="79" customWidth="1"/>
    <col min="7961" max="7961" width="16.28515625" style="79" customWidth="1"/>
    <col min="7962" max="7979" width="9.42578125" style="79" customWidth="1"/>
    <col min="7980" max="7983" width="10.28515625" style="79" customWidth="1"/>
    <col min="7984" max="7984" width="9.140625" style="79" customWidth="1"/>
    <col min="7985" max="8004" width="0" style="79" hidden="1" customWidth="1"/>
    <col min="8005" max="8014" width="11.42578125" style="79" customWidth="1"/>
    <col min="8015" max="8019" width="10.28515625" style="79" customWidth="1"/>
    <col min="8020" max="8028" width="9.42578125" style="79" customWidth="1"/>
    <col min="8029" max="8192" width="11.42578125" style="79"/>
    <col min="8193" max="8193" width="35.42578125" style="79" customWidth="1"/>
    <col min="8194" max="8194" width="23.5703125" style="79" customWidth="1"/>
    <col min="8195" max="8195" width="15" style="79" customWidth="1"/>
    <col min="8196" max="8196" width="15.7109375" style="79" customWidth="1"/>
    <col min="8197" max="8197" width="13.42578125" style="79" customWidth="1"/>
    <col min="8198" max="8198" width="13.5703125" style="79" customWidth="1"/>
    <col min="8199" max="8199" width="14.7109375" style="79" customWidth="1"/>
    <col min="8200" max="8200" width="13.85546875" style="79" customWidth="1"/>
    <col min="8201" max="8201" width="12.5703125" style="79" customWidth="1"/>
    <col min="8202" max="8202" width="11.85546875" style="79" customWidth="1"/>
    <col min="8203" max="8203" width="10.28515625" style="79" customWidth="1"/>
    <col min="8204" max="8204" width="9.28515625" style="79" customWidth="1"/>
    <col min="8205" max="8205" width="9.42578125" style="79" customWidth="1"/>
    <col min="8206" max="8206" width="9.140625" style="79" customWidth="1"/>
    <col min="8207" max="8207" width="9.28515625" style="79" customWidth="1"/>
    <col min="8208" max="8208" width="9.42578125" style="79" customWidth="1"/>
    <col min="8209" max="8209" width="9.7109375" style="79" customWidth="1"/>
    <col min="8210" max="8210" width="9.5703125" style="79" customWidth="1"/>
    <col min="8211" max="8211" width="9.28515625" style="79" customWidth="1"/>
    <col min="8212" max="8212" width="8.5703125" style="79" customWidth="1"/>
    <col min="8213" max="8213" width="8.85546875" style="79" customWidth="1"/>
    <col min="8214" max="8214" width="9.7109375" style="79" customWidth="1"/>
    <col min="8215" max="8215" width="8.7109375" style="79" customWidth="1"/>
    <col min="8216" max="8216" width="13.5703125" style="79" customWidth="1"/>
    <col min="8217" max="8217" width="16.28515625" style="79" customWidth="1"/>
    <col min="8218" max="8235" width="9.42578125" style="79" customWidth="1"/>
    <col min="8236" max="8239" width="10.28515625" style="79" customWidth="1"/>
    <col min="8240" max="8240" width="9.140625" style="79" customWidth="1"/>
    <col min="8241" max="8260" width="0" style="79" hidden="1" customWidth="1"/>
    <col min="8261" max="8270" width="11.42578125" style="79" customWidth="1"/>
    <col min="8271" max="8275" width="10.28515625" style="79" customWidth="1"/>
    <col min="8276" max="8284" width="9.42578125" style="79" customWidth="1"/>
    <col min="8285" max="8448" width="11.42578125" style="79"/>
    <col min="8449" max="8449" width="35.42578125" style="79" customWidth="1"/>
    <col min="8450" max="8450" width="23.5703125" style="79" customWidth="1"/>
    <col min="8451" max="8451" width="15" style="79" customWidth="1"/>
    <col min="8452" max="8452" width="15.7109375" style="79" customWidth="1"/>
    <col min="8453" max="8453" width="13.42578125" style="79" customWidth="1"/>
    <col min="8454" max="8454" width="13.5703125" style="79" customWidth="1"/>
    <col min="8455" max="8455" width="14.7109375" style="79" customWidth="1"/>
    <col min="8456" max="8456" width="13.85546875" style="79" customWidth="1"/>
    <col min="8457" max="8457" width="12.5703125" style="79" customWidth="1"/>
    <col min="8458" max="8458" width="11.85546875" style="79" customWidth="1"/>
    <col min="8459" max="8459" width="10.28515625" style="79" customWidth="1"/>
    <col min="8460" max="8460" width="9.28515625" style="79" customWidth="1"/>
    <col min="8461" max="8461" width="9.42578125" style="79" customWidth="1"/>
    <col min="8462" max="8462" width="9.140625" style="79" customWidth="1"/>
    <col min="8463" max="8463" width="9.28515625" style="79" customWidth="1"/>
    <col min="8464" max="8464" width="9.42578125" style="79" customWidth="1"/>
    <col min="8465" max="8465" width="9.7109375" style="79" customWidth="1"/>
    <col min="8466" max="8466" width="9.5703125" style="79" customWidth="1"/>
    <col min="8467" max="8467" width="9.28515625" style="79" customWidth="1"/>
    <col min="8468" max="8468" width="8.5703125" style="79" customWidth="1"/>
    <col min="8469" max="8469" width="8.85546875" style="79" customWidth="1"/>
    <col min="8470" max="8470" width="9.7109375" style="79" customWidth="1"/>
    <col min="8471" max="8471" width="8.7109375" style="79" customWidth="1"/>
    <col min="8472" max="8472" width="13.5703125" style="79" customWidth="1"/>
    <col min="8473" max="8473" width="16.28515625" style="79" customWidth="1"/>
    <col min="8474" max="8491" width="9.42578125" style="79" customWidth="1"/>
    <col min="8492" max="8495" width="10.28515625" style="79" customWidth="1"/>
    <col min="8496" max="8496" width="9.140625" style="79" customWidth="1"/>
    <col min="8497" max="8516" width="0" style="79" hidden="1" customWidth="1"/>
    <col min="8517" max="8526" width="11.42578125" style="79" customWidth="1"/>
    <col min="8527" max="8531" width="10.28515625" style="79" customWidth="1"/>
    <col min="8532" max="8540" width="9.42578125" style="79" customWidth="1"/>
    <col min="8541" max="8704" width="11.42578125" style="79"/>
    <col min="8705" max="8705" width="35.42578125" style="79" customWidth="1"/>
    <col min="8706" max="8706" width="23.5703125" style="79" customWidth="1"/>
    <col min="8707" max="8707" width="15" style="79" customWidth="1"/>
    <col min="8708" max="8708" width="15.7109375" style="79" customWidth="1"/>
    <col min="8709" max="8709" width="13.42578125" style="79" customWidth="1"/>
    <col min="8710" max="8710" width="13.5703125" style="79" customWidth="1"/>
    <col min="8711" max="8711" width="14.7109375" style="79" customWidth="1"/>
    <col min="8712" max="8712" width="13.85546875" style="79" customWidth="1"/>
    <col min="8713" max="8713" width="12.5703125" style="79" customWidth="1"/>
    <col min="8714" max="8714" width="11.85546875" style="79" customWidth="1"/>
    <col min="8715" max="8715" width="10.28515625" style="79" customWidth="1"/>
    <col min="8716" max="8716" width="9.28515625" style="79" customWidth="1"/>
    <col min="8717" max="8717" width="9.42578125" style="79" customWidth="1"/>
    <col min="8718" max="8718" width="9.140625" style="79" customWidth="1"/>
    <col min="8719" max="8719" width="9.28515625" style="79" customWidth="1"/>
    <col min="8720" max="8720" width="9.42578125" style="79" customWidth="1"/>
    <col min="8721" max="8721" width="9.7109375" style="79" customWidth="1"/>
    <col min="8722" max="8722" width="9.5703125" style="79" customWidth="1"/>
    <col min="8723" max="8723" width="9.28515625" style="79" customWidth="1"/>
    <col min="8724" max="8724" width="8.5703125" style="79" customWidth="1"/>
    <col min="8725" max="8725" width="8.85546875" style="79" customWidth="1"/>
    <col min="8726" max="8726" width="9.7109375" style="79" customWidth="1"/>
    <col min="8727" max="8727" width="8.7109375" style="79" customWidth="1"/>
    <col min="8728" max="8728" width="13.5703125" style="79" customWidth="1"/>
    <col min="8729" max="8729" width="16.28515625" style="79" customWidth="1"/>
    <col min="8730" max="8747" width="9.42578125" style="79" customWidth="1"/>
    <col min="8748" max="8751" width="10.28515625" style="79" customWidth="1"/>
    <col min="8752" max="8752" width="9.140625" style="79" customWidth="1"/>
    <col min="8753" max="8772" width="0" style="79" hidden="1" customWidth="1"/>
    <col min="8773" max="8782" width="11.42578125" style="79" customWidth="1"/>
    <col min="8783" max="8787" width="10.28515625" style="79" customWidth="1"/>
    <col min="8788" max="8796" width="9.42578125" style="79" customWidth="1"/>
    <col min="8797" max="8960" width="11.42578125" style="79"/>
    <col min="8961" max="8961" width="35.42578125" style="79" customWidth="1"/>
    <col min="8962" max="8962" width="23.5703125" style="79" customWidth="1"/>
    <col min="8963" max="8963" width="15" style="79" customWidth="1"/>
    <col min="8964" max="8964" width="15.7109375" style="79" customWidth="1"/>
    <col min="8965" max="8965" width="13.42578125" style="79" customWidth="1"/>
    <col min="8966" max="8966" width="13.5703125" style="79" customWidth="1"/>
    <col min="8967" max="8967" width="14.7109375" style="79" customWidth="1"/>
    <col min="8968" max="8968" width="13.85546875" style="79" customWidth="1"/>
    <col min="8969" max="8969" width="12.5703125" style="79" customWidth="1"/>
    <col min="8970" max="8970" width="11.85546875" style="79" customWidth="1"/>
    <col min="8971" max="8971" width="10.28515625" style="79" customWidth="1"/>
    <col min="8972" max="8972" width="9.28515625" style="79" customWidth="1"/>
    <col min="8973" max="8973" width="9.42578125" style="79" customWidth="1"/>
    <col min="8974" max="8974" width="9.140625" style="79" customWidth="1"/>
    <col min="8975" max="8975" width="9.28515625" style="79" customWidth="1"/>
    <col min="8976" max="8976" width="9.42578125" style="79" customWidth="1"/>
    <col min="8977" max="8977" width="9.7109375" style="79" customWidth="1"/>
    <col min="8978" max="8978" width="9.5703125" style="79" customWidth="1"/>
    <col min="8979" max="8979" width="9.28515625" style="79" customWidth="1"/>
    <col min="8980" max="8980" width="8.5703125" style="79" customWidth="1"/>
    <col min="8981" max="8981" width="8.85546875" style="79" customWidth="1"/>
    <col min="8982" max="8982" width="9.7109375" style="79" customWidth="1"/>
    <col min="8983" max="8983" width="8.7109375" style="79" customWidth="1"/>
    <col min="8984" max="8984" width="13.5703125" style="79" customWidth="1"/>
    <col min="8985" max="8985" width="16.28515625" style="79" customWidth="1"/>
    <col min="8986" max="9003" width="9.42578125" style="79" customWidth="1"/>
    <col min="9004" max="9007" width="10.28515625" style="79" customWidth="1"/>
    <col min="9008" max="9008" width="9.140625" style="79" customWidth="1"/>
    <col min="9009" max="9028" width="0" style="79" hidden="1" customWidth="1"/>
    <col min="9029" max="9038" width="11.42578125" style="79" customWidth="1"/>
    <col min="9039" max="9043" width="10.28515625" style="79" customWidth="1"/>
    <col min="9044" max="9052" width="9.42578125" style="79" customWidth="1"/>
    <col min="9053" max="9216" width="11.42578125" style="79"/>
    <col min="9217" max="9217" width="35.42578125" style="79" customWidth="1"/>
    <col min="9218" max="9218" width="23.5703125" style="79" customWidth="1"/>
    <col min="9219" max="9219" width="15" style="79" customWidth="1"/>
    <col min="9220" max="9220" width="15.7109375" style="79" customWidth="1"/>
    <col min="9221" max="9221" width="13.42578125" style="79" customWidth="1"/>
    <col min="9222" max="9222" width="13.5703125" style="79" customWidth="1"/>
    <col min="9223" max="9223" width="14.7109375" style="79" customWidth="1"/>
    <col min="9224" max="9224" width="13.85546875" style="79" customWidth="1"/>
    <col min="9225" max="9225" width="12.5703125" style="79" customWidth="1"/>
    <col min="9226" max="9226" width="11.85546875" style="79" customWidth="1"/>
    <col min="9227" max="9227" width="10.28515625" style="79" customWidth="1"/>
    <col min="9228" max="9228" width="9.28515625" style="79" customWidth="1"/>
    <col min="9229" max="9229" width="9.42578125" style="79" customWidth="1"/>
    <col min="9230" max="9230" width="9.140625" style="79" customWidth="1"/>
    <col min="9231" max="9231" width="9.28515625" style="79" customWidth="1"/>
    <col min="9232" max="9232" width="9.42578125" style="79" customWidth="1"/>
    <col min="9233" max="9233" width="9.7109375" style="79" customWidth="1"/>
    <col min="9234" max="9234" width="9.5703125" style="79" customWidth="1"/>
    <col min="9235" max="9235" width="9.28515625" style="79" customWidth="1"/>
    <col min="9236" max="9236" width="8.5703125" style="79" customWidth="1"/>
    <col min="9237" max="9237" width="8.85546875" style="79" customWidth="1"/>
    <col min="9238" max="9238" width="9.7109375" style="79" customWidth="1"/>
    <col min="9239" max="9239" width="8.7109375" style="79" customWidth="1"/>
    <col min="9240" max="9240" width="13.5703125" style="79" customWidth="1"/>
    <col min="9241" max="9241" width="16.28515625" style="79" customWidth="1"/>
    <col min="9242" max="9259" width="9.42578125" style="79" customWidth="1"/>
    <col min="9260" max="9263" width="10.28515625" style="79" customWidth="1"/>
    <col min="9264" max="9264" width="9.140625" style="79" customWidth="1"/>
    <col min="9265" max="9284" width="0" style="79" hidden="1" customWidth="1"/>
    <col min="9285" max="9294" width="11.42578125" style="79" customWidth="1"/>
    <col min="9295" max="9299" width="10.28515625" style="79" customWidth="1"/>
    <col min="9300" max="9308" width="9.42578125" style="79" customWidth="1"/>
    <col min="9309" max="9472" width="11.42578125" style="79"/>
    <col min="9473" max="9473" width="35.42578125" style="79" customWidth="1"/>
    <col min="9474" max="9474" width="23.5703125" style="79" customWidth="1"/>
    <col min="9475" max="9475" width="15" style="79" customWidth="1"/>
    <col min="9476" max="9476" width="15.7109375" style="79" customWidth="1"/>
    <col min="9477" max="9477" width="13.42578125" style="79" customWidth="1"/>
    <col min="9478" max="9478" width="13.5703125" style="79" customWidth="1"/>
    <col min="9479" max="9479" width="14.7109375" style="79" customWidth="1"/>
    <col min="9480" max="9480" width="13.85546875" style="79" customWidth="1"/>
    <col min="9481" max="9481" width="12.5703125" style="79" customWidth="1"/>
    <col min="9482" max="9482" width="11.85546875" style="79" customWidth="1"/>
    <col min="9483" max="9483" width="10.28515625" style="79" customWidth="1"/>
    <col min="9484" max="9484" width="9.28515625" style="79" customWidth="1"/>
    <col min="9485" max="9485" width="9.42578125" style="79" customWidth="1"/>
    <col min="9486" max="9486" width="9.140625" style="79" customWidth="1"/>
    <col min="9487" max="9487" width="9.28515625" style="79" customWidth="1"/>
    <col min="9488" max="9488" width="9.42578125" style="79" customWidth="1"/>
    <col min="9489" max="9489" width="9.7109375" style="79" customWidth="1"/>
    <col min="9490" max="9490" width="9.5703125" style="79" customWidth="1"/>
    <col min="9491" max="9491" width="9.28515625" style="79" customWidth="1"/>
    <col min="9492" max="9492" width="8.5703125" style="79" customWidth="1"/>
    <col min="9493" max="9493" width="8.85546875" style="79" customWidth="1"/>
    <col min="9494" max="9494" width="9.7109375" style="79" customWidth="1"/>
    <col min="9495" max="9495" width="8.7109375" style="79" customWidth="1"/>
    <col min="9496" max="9496" width="13.5703125" style="79" customWidth="1"/>
    <col min="9497" max="9497" width="16.28515625" style="79" customWidth="1"/>
    <col min="9498" max="9515" width="9.42578125" style="79" customWidth="1"/>
    <col min="9516" max="9519" width="10.28515625" style="79" customWidth="1"/>
    <col min="9520" max="9520" width="9.140625" style="79" customWidth="1"/>
    <col min="9521" max="9540" width="0" style="79" hidden="1" customWidth="1"/>
    <col min="9541" max="9550" width="11.42578125" style="79" customWidth="1"/>
    <col min="9551" max="9555" width="10.28515625" style="79" customWidth="1"/>
    <col min="9556" max="9564" width="9.42578125" style="79" customWidth="1"/>
    <col min="9565" max="9728" width="11.42578125" style="79"/>
    <col min="9729" max="9729" width="35.42578125" style="79" customWidth="1"/>
    <col min="9730" max="9730" width="23.5703125" style="79" customWidth="1"/>
    <col min="9731" max="9731" width="15" style="79" customWidth="1"/>
    <col min="9732" max="9732" width="15.7109375" style="79" customWidth="1"/>
    <col min="9733" max="9733" width="13.42578125" style="79" customWidth="1"/>
    <col min="9734" max="9734" width="13.5703125" style="79" customWidth="1"/>
    <col min="9735" max="9735" width="14.7109375" style="79" customWidth="1"/>
    <col min="9736" max="9736" width="13.85546875" style="79" customWidth="1"/>
    <col min="9737" max="9737" width="12.5703125" style="79" customWidth="1"/>
    <col min="9738" max="9738" width="11.85546875" style="79" customWidth="1"/>
    <col min="9739" max="9739" width="10.28515625" style="79" customWidth="1"/>
    <col min="9740" max="9740" width="9.28515625" style="79" customWidth="1"/>
    <col min="9741" max="9741" width="9.42578125" style="79" customWidth="1"/>
    <col min="9742" max="9742" width="9.140625" style="79" customWidth="1"/>
    <col min="9743" max="9743" width="9.28515625" style="79" customWidth="1"/>
    <col min="9744" max="9744" width="9.42578125" style="79" customWidth="1"/>
    <col min="9745" max="9745" width="9.7109375" style="79" customWidth="1"/>
    <col min="9746" max="9746" width="9.5703125" style="79" customWidth="1"/>
    <col min="9747" max="9747" width="9.28515625" style="79" customWidth="1"/>
    <col min="9748" max="9748" width="8.5703125" style="79" customWidth="1"/>
    <col min="9749" max="9749" width="8.85546875" style="79" customWidth="1"/>
    <col min="9750" max="9750" width="9.7109375" style="79" customWidth="1"/>
    <col min="9751" max="9751" width="8.7109375" style="79" customWidth="1"/>
    <col min="9752" max="9752" width="13.5703125" style="79" customWidth="1"/>
    <col min="9753" max="9753" width="16.28515625" style="79" customWidth="1"/>
    <col min="9754" max="9771" width="9.42578125" style="79" customWidth="1"/>
    <col min="9772" max="9775" width="10.28515625" style="79" customWidth="1"/>
    <col min="9776" max="9776" width="9.140625" style="79" customWidth="1"/>
    <col min="9777" max="9796" width="0" style="79" hidden="1" customWidth="1"/>
    <col min="9797" max="9806" width="11.42578125" style="79" customWidth="1"/>
    <col min="9807" max="9811" width="10.28515625" style="79" customWidth="1"/>
    <col min="9812" max="9820" width="9.42578125" style="79" customWidth="1"/>
    <col min="9821" max="9984" width="11.42578125" style="79"/>
    <col min="9985" max="9985" width="35.42578125" style="79" customWidth="1"/>
    <col min="9986" max="9986" width="23.5703125" style="79" customWidth="1"/>
    <col min="9987" max="9987" width="15" style="79" customWidth="1"/>
    <col min="9988" max="9988" width="15.7109375" style="79" customWidth="1"/>
    <col min="9989" max="9989" width="13.42578125" style="79" customWidth="1"/>
    <col min="9990" max="9990" width="13.5703125" style="79" customWidth="1"/>
    <col min="9991" max="9991" width="14.7109375" style="79" customWidth="1"/>
    <col min="9992" max="9992" width="13.85546875" style="79" customWidth="1"/>
    <col min="9993" max="9993" width="12.5703125" style="79" customWidth="1"/>
    <col min="9994" max="9994" width="11.85546875" style="79" customWidth="1"/>
    <col min="9995" max="9995" width="10.28515625" style="79" customWidth="1"/>
    <col min="9996" max="9996" width="9.28515625" style="79" customWidth="1"/>
    <col min="9997" max="9997" width="9.42578125" style="79" customWidth="1"/>
    <col min="9998" max="9998" width="9.140625" style="79" customWidth="1"/>
    <col min="9999" max="9999" width="9.28515625" style="79" customWidth="1"/>
    <col min="10000" max="10000" width="9.42578125" style="79" customWidth="1"/>
    <col min="10001" max="10001" width="9.7109375" style="79" customWidth="1"/>
    <col min="10002" max="10002" width="9.5703125" style="79" customWidth="1"/>
    <col min="10003" max="10003" width="9.28515625" style="79" customWidth="1"/>
    <col min="10004" max="10004" width="8.5703125" style="79" customWidth="1"/>
    <col min="10005" max="10005" width="8.85546875" style="79" customWidth="1"/>
    <col min="10006" max="10006" width="9.7109375" style="79" customWidth="1"/>
    <col min="10007" max="10007" width="8.7109375" style="79" customWidth="1"/>
    <col min="10008" max="10008" width="13.5703125" style="79" customWidth="1"/>
    <col min="10009" max="10009" width="16.28515625" style="79" customWidth="1"/>
    <col min="10010" max="10027" width="9.42578125" style="79" customWidth="1"/>
    <col min="10028" max="10031" width="10.28515625" style="79" customWidth="1"/>
    <col min="10032" max="10032" width="9.140625" style="79" customWidth="1"/>
    <col min="10033" max="10052" width="0" style="79" hidden="1" customWidth="1"/>
    <col min="10053" max="10062" width="11.42578125" style="79" customWidth="1"/>
    <col min="10063" max="10067" width="10.28515625" style="79" customWidth="1"/>
    <col min="10068" max="10076" width="9.42578125" style="79" customWidth="1"/>
    <col min="10077" max="10240" width="11.42578125" style="79"/>
    <col min="10241" max="10241" width="35.42578125" style="79" customWidth="1"/>
    <col min="10242" max="10242" width="23.5703125" style="79" customWidth="1"/>
    <col min="10243" max="10243" width="15" style="79" customWidth="1"/>
    <col min="10244" max="10244" width="15.7109375" style="79" customWidth="1"/>
    <col min="10245" max="10245" width="13.42578125" style="79" customWidth="1"/>
    <col min="10246" max="10246" width="13.5703125" style="79" customWidth="1"/>
    <col min="10247" max="10247" width="14.7109375" style="79" customWidth="1"/>
    <col min="10248" max="10248" width="13.85546875" style="79" customWidth="1"/>
    <col min="10249" max="10249" width="12.5703125" style="79" customWidth="1"/>
    <col min="10250" max="10250" width="11.85546875" style="79" customWidth="1"/>
    <col min="10251" max="10251" width="10.28515625" style="79" customWidth="1"/>
    <col min="10252" max="10252" width="9.28515625" style="79" customWidth="1"/>
    <col min="10253" max="10253" width="9.42578125" style="79" customWidth="1"/>
    <col min="10254" max="10254" width="9.140625" style="79" customWidth="1"/>
    <col min="10255" max="10255" width="9.28515625" style="79" customWidth="1"/>
    <col min="10256" max="10256" width="9.42578125" style="79" customWidth="1"/>
    <col min="10257" max="10257" width="9.7109375" style="79" customWidth="1"/>
    <col min="10258" max="10258" width="9.5703125" style="79" customWidth="1"/>
    <col min="10259" max="10259" width="9.28515625" style="79" customWidth="1"/>
    <col min="10260" max="10260" width="8.5703125" style="79" customWidth="1"/>
    <col min="10261" max="10261" width="8.85546875" style="79" customWidth="1"/>
    <col min="10262" max="10262" width="9.7109375" style="79" customWidth="1"/>
    <col min="10263" max="10263" width="8.7109375" style="79" customWidth="1"/>
    <col min="10264" max="10264" width="13.5703125" style="79" customWidth="1"/>
    <col min="10265" max="10265" width="16.28515625" style="79" customWidth="1"/>
    <col min="10266" max="10283" width="9.42578125" style="79" customWidth="1"/>
    <col min="10284" max="10287" width="10.28515625" style="79" customWidth="1"/>
    <col min="10288" max="10288" width="9.140625" style="79" customWidth="1"/>
    <col min="10289" max="10308" width="0" style="79" hidden="1" customWidth="1"/>
    <col min="10309" max="10318" width="11.42578125" style="79" customWidth="1"/>
    <col min="10319" max="10323" width="10.28515625" style="79" customWidth="1"/>
    <col min="10324" max="10332" width="9.42578125" style="79" customWidth="1"/>
    <col min="10333" max="10496" width="11.42578125" style="79"/>
    <col min="10497" max="10497" width="35.42578125" style="79" customWidth="1"/>
    <col min="10498" max="10498" width="23.5703125" style="79" customWidth="1"/>
    <col min="10499" max="10499" width="15" style="79" customWidth="1"/>
    <col min="10500" max="10500" width="15.7109375" style="79" customWidth="1"/>
    <col min="10501" max="10501" width="13.42578125" style="79" customWidth="1"/>
    <col min="10502" max="10502" width="13.5703125" style="79" customWidth="1"/>
    <col min="10503" max="10503" width="14.7109375" style="79" customWidth="1"/>
    <col min="10504" max="10504" width="13.85546875" style="79" customWidth="1"/>
    <col min="10505" max="10505" width="12.5703125" style="79" customWidth="1"/>
    <col min="10506" max="10506" width="11.85546875" style="79" customWidth="1"/>
    <col min="10507" max="10507" width="10.28515625" style="79" customWidth="1"/>
    <col min="10508" max="10508" width="9.28515625" style="79" customWidth="1"/>
    <col min="10509" max="10509" width="9.42578125" style="79" customWidth="1"/>
    <col min="10510" max="10510" width="9.140625" style="79" customWidth="1"/>
    <col min="10511" max="10511" width="9.28515625" style="79" customWidth="1"/>
    <col min="10512" max="10512" width="9.42578125" style="79" customWidth="1"/>
    <col min="10513" max="10513" width="9.7109375" style="79" customWidth="1"/>
    <col min="10514" max="10514" width="9.5703125" style="79" customWidth="1"/>
    <col min="10515" max="10515" width="9.28515625" style="79" customWidth="1"/>
    <col min="10516" max="10516" width="8.5703125" style="79" customWidth="1"/>
    <col min="10517" max="10517" width="8.85546875" style="79" customWidth="1"/>
    <col min="10518" max="10518" width="9.7109375" style="79" customWidth="1"/>
    <col min="10519" max="10519" width="8.7109375" style="79" customWidth="1"/>
    <col min="10520" max="10520" width="13.5703125" style="79" customWidth="1"/>
    <col min="10521" max="10521" width="16.28515625" style="79" customWidth="1"/>
    <col min="10522" max="10539" width="9.42578125" style="79" customWidth="1"/>
    <col min="10540" max="10543" width="10.28515625" style="79" customWidth="1"/>
    <col min="10544" max="10544" width="9.140625" style="79" customWidth="1"/>
    <col min="10545" max="10564" width="0" style="79" hidden="1" customWidth="1"/>
    <col min="10565" max="10574" width="11.42578125" style="79" customWidth="1"/>
    <col min="10575" max="10579" width="10.28515625" style="79" customWidth="1"/>
    <col min="10580" max="10588" width="9.42578125" style="79" customWidth="1"/>
    <col min="10589" max="10752" width="11.42578125" style="79"/>
    <col min="10753" max="10753" width="35.42578125" style="79" customWidth="1"/>
    <col min="10754" max="10754" width="23.5703125" style="79" customWidth="1"/>
    <col min="10755" max="10755" width="15" style="79" customWidth="1"/>
    <col min="10756" max="10756" width="15.7109375" style="79" customWidth="1"/>
    <col min="10757" max="10757" width="13.42578125" style="79" customWidth="1"/>
    <col min="10758" max="10758" width="13.5703125" style="79" customWidth="1"/>
    <col min="10759" max="10759" width="14.7109375" style="79" customWidth="1"/>
    <col min="10760" max="10760" width="13.85546875" style="79" customWidth="1"/>
    <col min="10761" max="10761" width="12.5703125" style="79" customWidth="1"/>
    <col min="10762" max="10762" width="11.85546875" style="79" customWidth="1"/>
    <col min="10763" max="10763" width="10.28515625" style="79" customWidth="1"/>
    <col min="10764" max="10764" width="9.28515625" style="79" customWidth="1"/>
    <col min="10765" max="10765" width="9.42578125" style="79" customWidth="1"/>
    <col min="10766" max="10766" width="9.140625" style="79" customWidth="1"/>
    <col min="10767" max="10767" width="9.28515625" style="79" customWidth="1"/>
    <col min="10768" max="10768" width="9.42578125" style="79" customWidth="1"/>
    <col min="10769" max="10769" width="9.7109375" style="79" customWidth="1"/>
    <col min="10770" max="10770" width="9.5703125" style="79" customWidth="1"/>
    <col min="10771" max="10771" width="9.28515625" style="79" customWidth="1"/>
    <col min="10772" max="10772" width="8.5703125" style="79" customWidth="1"/>
    <col min="10773" max="10773" width="8.85546875" style="79" customWidth="1"/>
    <col min="10774" max="10774" width="9.7109375" style="79" customWidth="1"/>
    <col min="10775" max="10775" width="8.7109375" style="79" customWidth="1"/>
    <col min="10776" max="10776" width="13.5703125" style="79" customWidth="1"/>
    <col min="10777" max="10777" width="16.28515625" style="79" customWidth="1"/>
    <col min="10778" max="10795" width="9.42578125" style="79" customWidth="1"/>
    <col min="10796" max="10799" width="10.28515625" style="79" customWidth="1"/>
    <col min="10800" max="10800" width="9.140625" style="79" customWidth="1"/>
    <col min="10801" max="10820" width="0" style="79" hidden="1" customWidth="1"/>
    <col min="10821" max="10830" width="11.42578125" style="79" customWidth="1"/>
    <col min="10831" max="10835" width="10.28515625" style="79" customWidth="1"/>
    <col min="10836" max="10844" width="9.42578125" style="79" customWidth="1"/>
    <col min="10845" max="11008" width="11.42578125" style="79"/>
    <col min="11009" max="11009" width="35.42578125" style="79" customWidth="1"/>
    <col min="11010" max="11010" width="23.5703125" style="79" customWidth="1"/>
    <col min="11011" max="11011" width="15" style="79" customWidth="1"/>
    <col min="11012" max="11012" width="15.7109375" style="79" customWidth="1"/>
    <col min="11013" max="11013" width="13.42578125" style="79" customWidth="1"/>
    <col min="11014" max="11014" width="13.5703125" style="79" customWidth="1"/>
    <col min="11015" max="11015" width="14.7109375" style="79" customWidth="1"/>
    <col min="11016" max="11016" width="13.85546875" style="79" customWidth="1"/>
    <col min="11017" max="11017" width="12.5703125" style="79" customWidth="1"/>
    <col min="11018" max="11018" width="11.85546875" style="79" customWidth="1"/>
    <col min="11019" max="11019" width="10.28515625" style="79" customWidth="1"/>
    <col min="11020" max="11020" width="9.28515625" style="79" customWidth="1"/>
    <col min="11021" max="11021" width="9.42578125" style="79" customWidth="1"/>
    <col min="11022" max="11022" width="9.140625" style="79" customWidth="1"/>
    <col min="11023" max="11023" width="9.28515625" style="79" customWidth="1"/>
    <col min="11024" max="11024" width="9.42578125" style="79" customWidth="1"/>
    <col min="11025" max="11025" width="9.7109375" style="79" customWidth="1"/>
    <col min="11026" max="11026" width="9.5703125" style="79" customWidth="1"/>
    <col min="11027" max="11027" width="9.28515625" style="79" customWidth="1"/>
    <col min="11028" max="11028" width="8.5703125" style="79" customWidth="1"/>
    <col min="11029" max="11029" width="8.85546875" style="79" customWidth="1"/>
    <col min="11030" max="11030" width="9.7109375" style="79" customWidth="1"/>
    <col min="11031" max="11031" width="8.7109375" style="79" customWidth="1"/>
    <col min="11032" max="11032" width="13.5703125" style="79" customWidth="1"/>
    <col min="11033" max="11033" width="16.28515625" style="79" customWidth="1"/>
    <col min="11034" max="11051" width="9.42578125" style="79" customWidth="1"/>
    <col min="11052" max="11055" width="10.28515625" style="79" customWidth="1"/>
    <col min="11056" max="11056" width="9.140625" style="79" customWidth="1"/>
    <col min="11057" max="11076" width="0" style="79" hidden="1" customWidth="1"/>
    <col min="11077" max="11086" width="11.42578125" style="79" customWidth="1"/>
    <col min="11087" max="11091" width="10.28515625" style="79" customWidth="1"/>
    <col min="11092" max="11100" width="9.42578125" style="79" customWidth="1"/>
    <col min="11101" max="11264" width="11.42578125" style="79"/>
    <col min="11265" max="11265" width="35.42578125" style="79" customWidth="1"/>
    <col min="11266" max="11266" width="23.5703125" style="79" customWidth="1"/>
    <col min="11267" max="11267" width="15" style="79" customWidth="1"/>
    <col min="11268" max="11268" width="15.7109375" style="79" customWidth="1"/>
    <col min="11269" max="11269" width="13.42578125" style="79" customWidth="1"/>
    <col min="11270" max="11270" width="13.5703125" style="79" customWidth="1"/>
    <col min="11271" max="11271" width="14.7109375" style="79" customWidth="1"/>
    <col min="11272" max="11272" width="13.85546875" style="79" customWidth="1"/>
    <col min="11273" max="11273" width="12.5703125" style="79" customWidth="1"/>
    <col min="11274" max="11274" width="11.85546875" style="79" customWidth="1"/>
    <col min="11275" max="11275" width="10.28515625" style="79" customWidth="1"/>
    <col min="11276" max="11276" width="9.28515625" style="79" customWidth="1"/>
    <col min="11277" max="11277" width="9.42578125" style="79" customWidth="1"/>
    <col min="11278" max="11278" width="9.140625" style="79" customWidth="1"/>
    <col min="11279" max="11279" width="9.28515625" style="79" customWidth="1"/>
    <col min="11280" max="11280" width="9.42578125" style="79" customWidth="1"/>
    <col min="11281" max="11281" width="9.7109375" style="79" customWidth="1"/>
    <col min="11282" max="11282" width="9.5703125" style="79" customWidth="1"/>
    <col min="11283" max="11283" width="9.28515625" style="79" customWidth="1"/>
    <col min="11284" max="11284" width="8.5703125" style="79" customWidth="1"/>
    <col min="11285" max="11285" width="8.85546875" style="79" customWidth="1"/>
    <col min="11286" max="11286" width="9.7109375" style="79" customWidth="1"/>
    <col min="11287" max="11287" width="8.7109375" style="79" customWidth="1"/>
    <col min="11288" max="11288" width="13.5703125" style="79" customWidth="1"/>
    <col min="11289" max="11289" width="16.28515625" style="79" customWidth="1"/>
    <col min="11290" max="11307" width="9.42578125" style="79" customWidth="1"/>
    <col min="11308" max="11311" width="10.28515625" style="79" customWidth="1"/>
    <col min="11312" max="11312" width="9.140625" style="79" customWidth="1"/>
    <col min="11313" max="11332" width="0" style="79" hidden="1" customWidth="1"/>
    <col min="11333" max="11342" width="11.42578125" style="79" customWidth="1"/>
    <col min="11343" max="11347" width="10.28515625" style="79" customWidth="1"/>
    <col min="11348" max="11356" width="9.42578125" style="79" customWidth="1"/>
    <col min="11357" max="11520" width="11.42578125" style="79"/>
    <col min="11521" max="11521" width="35.42578125" style="79" customWidth="1"/>
    <col min="11522" max="11522" width="23.5703125" style="79" customWidth="1"/>
    <col min="11523" max="11523" width="15" style="79" customWidth="1"/>
    <col min="11524" max="11524" width="15.7109375" style="79" customWidth="1"/>
    <col min="11525" max="11525" width="13.42578125" style="79" customWidth="1"/>
    <col min="11526" max="11526" width="13.5703125" style="79" customWidth="1"/>
    <col min="11527" max="11527" width="14.7109375" style="79" customWidth="1"/>
    <col min="11528" max="11528" width="13.85546875" style="79" customWidth="1"/>
    <col min="11529" max="11529" width="12.5703125" style="79" customWidth="1"/>
    <col min="11530" max="11530" width="11.85546875" style="79" customWidth="1"/>
    <col min="11531" max="11531" width="10.28515625" style="79" customWidth="1"/>
    <col min="11532" max="11532" width="9.28515625" style="79" customWidth="1"/>
    <col min="11533" max="11533" width="9.42578125" style="79" customWidth="1"/>
    <col min="11534" max="11534" width="9.140625" style="79" customWidth="1"/>
    <col min="11535" max="11535" width="9.28515625" style="79" customWidth="1"/>
    <col min="11536" max="11536" width="9.42578125" style="79" customWidth="1"/>
    <col min="11537" max="11537" width="9.7109375" style="79" customWidth="1"/>
    <col min="11538" max="11538" width="9.5703125" style="79" customWidth="1"/>
    <col min="11539" max="11539" width="9.28515625" style="79" customWidth="1"/>
    <col min="11540" max="11540" width="8.5703125" style="79" customWidth="1"/>
    <col min="11541" max="11541" width="8.85546875" style="79" customWidth="1"/>
    <col min="11542" max="11542" width="9.7109375" style="79" customWidth="1"/>
    <col min="11543" max="11543" width="8.7109375" style="79" customWidth="1"/>
    <col min="11544" max="11544" width="13.5703125" style="79" customWidth="1"/>
    <col min="11545" max="11545" width="16.28515625" style="79" customWidth="1"/>
    <col min="11546" max="11563" width="9.42578125" style="79" customWidth="1"/>
    <col min="11564" max="11567" width="10.28515625" style="79" customWidth="1"/>
    <col min="11568" max="11568" width="9.140625" style="79" customWidth="1"/>
    <col min="11569" max="11588" width="0" style="79" hidden="1" customWidth="1"/>
    <col min="11589" max="11598" width="11.42578125" style="79" customWidth="1"/>
    <col min="11599" max="11603" width="10.28515625" style="79" customWidth="1"/>
    <col min="11604" max="11612" width="9.42578125" style="79" customWidth="1"/>
    <col min="11613" max="11776" width="11.42578125" style="79"/>
    <col min="11777" max="11777" width="35.42578125" style="79" customWidth="1"/>
    <col min="11778" max="11778" width="23.5703125" style="79" customWidth="1"/>
    <col min="11779" max="11779" width="15" style="79" customWidth="1"/>
    <col min="11780" max="11780" width="15.7109375" style="79" customWidth="1"/>
    <col min="11781" max="11781" width="13.42578125" style="79" customWidth="1"/>
    <col min="11782" max="11782" width="13.5703125" style="79" customWidth="1"/>
    <col min="11783" max="11783" width="14.7109375" style="79" customWidth="1"/>
    <col min="11784" max="11784" width="13.85546875" style="79" customWidth="1"/>
    <col min="11785" max="11785" width="12.5703125" style="79" customWidth="1"/>
    <col min="11786" max="11786" width="11.85546875" style="79" customWidth="1"/>
    <col min="11787" max="11787" width="10.28515625" style="79" customWidth="1"/>
    <col min="11788" max="11788" width="9.28515625" style="79" customWidth="1"/>
    <col min="11789" max="11789" width="9.42578125" style="79" customWidth="1"/>
    <col min="11790" max="11790" width="9.140625" style="79" customWidth="1"/>
    <col min="11791" max="11791" width="9.28515625" style="79" customWidth="1"/>
    <col min="11792" max="11792" width="9.42578125" style="79" customWidth="1"/>
    <col min="11793" max="11793" width="9.7109375" style="79" customWidth="1"/>
    <col min="11794" max="11794" width="9.5703125" style="79" customWidth="1"/>
    <col min="11795" max="11795" width="9.28515625" style="79" customWidth="1"/>
    <col min="11796" max="11796" width="8.5703125" style="79" customWidth="1"/>
    <col min="11797" max="11797" width="8.85546875" style="79" customWidth="1"/>
    <col min="11798" max="11798" width="9.7109375" style="79" customWidth="1"/>
    <col min="11799" max="11799" width="8.7109375" style="79" customWidth="1"/>
    <col min="11800" max="11800" width="13.5703125" style="79" customWidth="1"/>
    <col min="11801" max="11801" width="16.28515625" style="79" customWidth="1"/>
    <col min="11802" max="11819" width="9.42578125" style="79" customWidth="1"/>
    <col min="11820" max="11823" width="10.28515625" style="79" customWidth="1"/>
    <col min="11824" max="11824" width="9.140625" style="79" customWidth="1"/>
    <col min="11825" max="11844" width="0" style="79" hidden="1" customWidth="1"/>
    <col min="11845" max="11854" width="11.42578125" style="79" customWidth="1"/>
    <col min="11855" max="11859" width="10.28515625" style="79" customWidth="1"/>
    <col min="11860" max="11868" width="9.42578125" style="79" customWidth="1"/>
    <col min="11869" max="12032" width="11.42578125" style="79"/>
    <col min="12033" max="12033" width="35.42578125" style="79" customWidth="1"/>
    <col min="12034" max="12034" width="23.5703125" style="79" customWidth="1"/>
    <col min="12035" max="12035" width="15" style="79" customWidth="1"/>
    <col min="12036" max="12036" width="15.7109375" style="79" customWidth="1"/>
    <col min="12037" max="12037" width="13.42578125" style="79" customWidth="1"/>
    <col min="12038" max="12038" width="13.5703125" style="79" customWidth="1"/>
    <col min="12039" max="12039" width="14.7109375" style="79" customWidth="1"/>
    <col min="12040" max="12040" width="13.85546875" style="79" customWidth="1"/>
    <col min="12041" max="12041" width="12.5703125" style="79" customWidth="1"/>
    <col min="12042" max="12042" width="11.85546875" style="79" customWidth="1"/>
    <col min="12043" max="12043" width="10.28515625" style="79" customWidth="1"/>
    <col min="12044" max="12044" width="9.28515625" style="79" customWidth="1"/>
    <col min="12045" max="12045" width="9.42578125" style="79" customWidth="1"/>
    <col min="12046" max="12046" width="9.140625" style="79" customWidth="1"/>
    <col min="12047" max="12047" width="9.28515625" style="79" customWidth="1"/>
    <col min="12048" max="12048" width="9.42578125" style="79" customWidth="1"/>
    <col min="12049" max="12049" width="9.7109375" style="79" customWidth="1"/>
    <col min="12050" max="12050" width="9.5703125" style="79" customWidth="1"/>
    <col min="12051" max="12051" width="9.28515625" style="79" customWidth="1"/>
    <col min="12052" max="12052" width="8.5703125" style="79" customWidth="1"/>
    <col min="12053" max="12053" width="8.85546875" style="79" customWidth="1"/>
    <col min="12054" max="12054" width="9.7109375" style="79" customWidth="1"/>
    <col min="12055" max="12055" width="8.7109375" style="79" customWidth="1"/>
    <col min="12056" max="12056" width="13.5703125" style="79" customWidth="1"/>
    <col min="12057" max="12057" width="16.28515625" style="79" customWidth="1"/>
    <col min="12058" max="12075" width="9.42578125" style="79" customWidth="1"/>
    <col min="12076" max="12079" width="10.28515625" style="79" customWidth="1"/>
    <col min="12080" max="12080" width="9.140625" style="79" customWidth="1"/>
    <col min="12081" max="12100" width="0" style="79" hidden="1" customWidth="1"/>
    <col min="12101" max="12110" width="11.42578125" style="79" customWidth="1"/>
    <col min="12111" max="12115" width="10.28515625" style="79" customWidth="1"/>
    <col min="12116" max="12124" width="9.42578125" style="79" customWidth="1"/>
    <col min="12125" max="12288" width="11.42578125" style="79"/>
    <col min="12289" max="12289" width="35.42578125" style="79" customWidth="1"/>
    <col min="12290" max="12290" width="23.5703125" style="79" customWidth="1"/>
    <col min="12291" max="12291" width="15" style="79" customWidth="1"/>
    <col min="12292" max="12292" width="15.7109375" style="79" customWidth="1"/>
    <col min="12293" max="12293" width="13.42578125" style="79" customWidth="1"/>
    <col min="12294" max="12294" width="13.5703125" style="79" customWidth="1"/>
    <col min="12295" max="12295" width="14.7109375" style="79" customWidth="1"/>
    <col min="12296" max="12296" width="13.85546875" style="79" customWidth="1"/>
    <col min="12297" max="12297" width="12.5703125" style="79" customWidth="1"/>
    <col min="12298" max="12298" width="11.85546875" style="79" customWidth="1"/>
    <col min="12299" max="12299" width="10.28515625" style="79" customWidth="1"/>
    <col min="12300" max="12300" width="9.28515625" style="79" customWidth="1"/>
    <col min="12301" max="12301" width="9.42578125" style="79" customWidth="1"/>
    <col min="12302" max="12302" width="9.140625" style="79" customWidth="1"/>
    <col min="12303" max="12303" width="9.28515625" style="79" customWidth="1"/>
    <col min="12304" max="12304" width="9.42578125" style="79" customWidth="1"/>
    <col min="12305" max="12305" width="9.7109375" style="79" customWidth="1"/>
    <col min="12306" max="12306" width="9.5703125" style="79" customWidth="1"/>
    <col min="12307" max="12307" width="9.28515625" style="79" customWidth="1"/>
    <col min="12308" max="12308" width="8.5703125" style="79" customWidth="1"/>
    <col min="12309" max="12309" width="8.85546875" style="79" customWidth="1"/>
    <col min="12310" max="12310" width="9.7109375" style="79" customWidth="1"/>
    <col min="12311" max="12311" width="8.7109375" style="79" customWidth="1"/>
    <col min="12312" max="12312" width="13.5703125" style="79" customWidth="1"/>
    <col min="12313" max="12313" width="16.28515625" style="79" customWidth="1"/>
    <col min="12314" max="12331" width="9.42578125" style="79" customWidth="1"/>
    <col min="12332" max="12335" width="10.28515625" style="79" customWidth="1"/>
    <col min="12336" max="12336" width="9.140625" style="79" customWidth="1"/>
    <col min="12337" max="12356" width="0" style="79" hidden="1" customWidth="1"/>
    <col min="12357" max="12366" width="11.42578125" style="79" customWidth="1"/>
    <col min="12367" max="12371" width="10.28515625" style="79" customWidth="1"/>
    <col min="12372" max="12380" width="9.42578125" style="79" customWidth="1"/>
    <col min="12381" max="12544" width="11.42578125" style="79"/>
    <col min="12545" max="12545" width="35.42578125" style="79" customWidth="1"/>
    <col min="12546" max="12546" width="23.5703125" style="79" customWidth="1"/>
    <col min="12547" max="12547" width="15" style="79" customWidth="1"/>
    <col min="12548" max="12548" width="15.7109375" style="79" customWidth="1"/>
    <col min="12549" max="12549" width="13.42578125" style="79" customWidth="1"/>
    <col min="12550" max="12550" width="13.5703125" style="79" customWidth="1"/>
    <col min="12551" max="12551" width="14.7109375" style="79" customWidth="1"/>
    <col min="12552" max="12552" width="13.85546875" style="79" customWidth="1"/>
    <col min="12553" max="12553" width="12.5703125" style="79" customWidth="1"/>
    <col min="12554" max="12554" width="11.85546875" style="79" customWidth="1"/>
    <col min="12555" max="12555" width="10.28515625" style="79" customWidth="1"/>
    <col min="12556" max="12556" width="9.28515625" style="79" customWidth="1"/>
    <col min="12557" max="12557" width="9.42578125" style="79" customWidth="1"/>
    <col min="12558" max="12558" width="9.140625" style="79" customWidth="1"/>
    <col min="12559" max="12559" width="9.28515625" style="79" customWidth="1"/>
    <col min="12560" max="12560" width="9.42578125" style="79" customWidth="1"/>
    <col min="12561" max="12561" width="9.7109375" style="79" customWidth="1"/>
    <col min="12562" max="12562" width="9.5703125" style="79" customWidth="1"/>
    <col min="12563" max="12563" width="9.28515625" style="79" customWidth="1"/>
    <col min="12564" max="12564" width="8.5703125" style="79" customWidth="1"/>
    <col min="12565" max="12565" width="8.85546875" style="79" customWidth="1"/>
    <col min="12566" max="12566" width="9.7109375" style="79" customWidth="1"/>
    <col min="12567" max="12567" width="8.7109375" style="79" customWidth="1"/>
    <col min="12568" max="12568" width="13.5703125" style="79" customWidth="1"/>
    <col min="12569" max="12569" width="16.28515625" style="79" customWidth="1"/>
    <col min="12570" max="12587" width="9.42578125" style="79" customWidth="1"/>
    <col min="12588" max="12591" width="10.28515625" style="79" customWidth="1"/>
    <col min="12592" max="12592" width="9.140625" style="79" customWidth="1"/>
    <col min="12593" max="12612" width="0" style="79" hidden="1" customWidth="1"/>
    <col min="12613" max="12622" width="11.42578125" style="79" customWidth="1"/>
    <col min="12623" max="12627" width="10.28515625" style="79" customWidth="1"/>
    <col min="12628" max="12636" width="9.42578125" style="79" customWidth="1"/>
    <col min="12637" max="12800" width="11.42578125" style="79"/>
    <col min="12801" max="12801" width="35.42578125" style="79" customWidth="1"/>
    <col min="12802" max="12802" width="23.5703125" style="79" customWidth="1"/>
    <col min="12803" max="12803" width="15" style="79" customWidth="1"/>
    <col min="12804" max="12804" width="15.7109375" style="79" customWidth="1"/>
    <col min="12805" max="12805" width="13.42578125" style="79" customWidth="1"/>
    <col min="12806" max="12806" width="13.5703125" style="79" customWidth="1"/>
    <col min="12807" max="12807" width="14.7109375" style="79" customWidth="1"/>
    <col min="12808" max="12808" width="13.85546875" style="79" customWidth="1"/>
    <col min="12809" max="12809" width="12.5703125" style="79" customWidth="1"/>
    <col min="12810" max="12810" width="11.85546875" style="79" customWidth="1"/>
    <col min="12811" max="12811" width="10.28515625" style="79" customWidth="1"/>
    <col min="12812" max="12812" width="9.28515625" style="79" customWidth="1"/>
    <col min="12813" max="12813" width="9.42578125" style="79" customWidth="1"/>
    <col min="12814" max="12814" width="9.140625" style="79" customWidth="1"/>
    <col min="12815" max="12815" width="9.28515625" style="79" customWidth="1"/>
    <col min="12816" max="12816" width="9.42578125" style="79" customWidth="1"/>
    <col min="12817" max="12817" width="9.7109375" style="79" customWidth="1"/>
    <col min="12818" max="12818" width="9.5703125" style="79" customWidth="1"/>
    <col min="12819" max="12819" width="9.28515625" style="79" customWidth="1"/>
    <col min="12820" max="12820" width="8.5703125" style="79" customWidth="1"/>
    <col min="12821" max="12821" width="8.85546875" style="79" customWidth="1"/>
    <col min="12822" max="12822" width="9.7109375" style="79" customWidth="1"/>
    <col min="12823" max="12823" width="8.7109375" style="79" customWidth="1"/>
    <col min="12824" max="12824" width="13.5703125" style="79" customWidth="1"/>
    <col min="12825" max="12825" width="16.28515625" style="79" customWidth="1"/>
    <col min="12826" max="12843" width="9.42578125" style="79" customWidth="1"/>
    <col min="12844" max="12847" width="10.28515625" style="79" customWidth="1"/>
    <col min="12848" max="12848" width="9.140625" style="79" customWidth="1"/>
    <col min="12849" max="12868" width="0" style="79" hidden="1" customWidth="1"/>
    <col min="12869" max="12878" width="11.42578125" style="79" customWidth="1"/>
    <col min="12879" max="12883" width="10.28515625" style="79" customWidth="1"/>
    <col min="12884" max="12892" width="9.42578125" style="79" customWidth="1"/>
    <col min="12893" max="13056" width="11.42578125" style="79"/>
    <col min="13057" max="13057" width="35.42578125" style="79" customWidth="1"/>
    <col min="13058" max="13058" width="23.5703125" style="79" customWidth="1"/>
    <col min="13059" max="13059" width="15" style="79" customWidth="1"/>
    <col min="13060" max="13060" width="15.7109375" style="79" customWidth="1"/>
    <col min="13061" max="13061" width="13.42578125" style="79" customWidth="1"/>
    <col min="13062" max="13062" width="13.5703125" style="79" customWidth="1"/>
    <col min="13063" max="13063" width="14.7109375" style="79" customWidth="1"/>
    <col min="13064" max="13064" width="13.85546875" style="79" customWidth="1"/>
    <col min="13065" max="13065" width="12.5703125" style="79" customWidth="1"/>
    <col min="13066" max="13066" width="11.85546875" style="79" customWidth="1"/>
    <col min="13067" max="13067" width="10.28515625" style="79" customWidth="1"/>
    <col min="13068" max="13068" width="9.28515625" style="79" customWidth="1"/>
    <col min="13069" max="13069" width="9.42578125" style="79" customWidth="1"/>
    <col min="13070" max="13070" width="9.140625" style="79" customWidth="1"/>
    <col min="13071" max="13071" width="9.28515625" style="79" customWidth="1"/>
    <col min="13072" max="13072" width="9.42578125" style="79" customWidth="1"/>
    <col min="13073" max="13073" width="9.7109375" style="79" customWidth="1"/>
    <col min="13074" max="13074" width="9.5703125" style="79" customWidth="1"/>
    <col min="13075" max="13075" width="9.28515625" style="79" customWidth="1"/>
    <col min="13076" max="13076" width="8.5703125" style="79" customWidth="1"/>
    <col min="13077" max="13077" width="8.85546875" style="79" customWidth="1"/>
    <col min="13078" max="13078" width="9.7109375" style="79" customWidth="1"/>
    <col min="13079" max="13079" width="8.7109375" style="79" customWidth="1"/>
    <col min="13080" max="13080" width="13.5703125" style="79" customWidth="1"/>
    <col min="13081" max="13081" width="16.28515625" style="79" customWidth="1"/>
    <col min="13082" max="13099" width="9.42578125" style="79" customWidth="1"/>
    <col min="13100" max="13103" width="10.28515625" style="79" customWidth="1"/>
    <col min="13104" max="13104" width="9.140625" style="79" customWidth="1"/>
    <col min="13105" max="13124" width="0" style="79" hidden="1" customWidth="1"/>
    <col min="13125" max="13134" width="11.42578125" style="79" customWidth="1"/>
    <col min="13135" max="13139" width="10.28515625" style="79" customWidth="1"/>
    <col min="13140" max="13148" width="9.42578125" style="79" customWidth="1"/>
    <col min="13149" max="13312" width="11.42578125" style="79"/>
    <col min="13313" max="13313" width="35.42578125" style="79" customWidth="1"/>
    <col min="13314" max="13314" width="23.5703125" style="79" customWidth="1"/>
    <col min="13315" max="13315" width="15" style="79" customWidth="1"/>
    <col min="13316" max="13316" width="15.7109375" style="79" customWidth="1"/>
    <col min="13317" max="13317" width="13.42578125" style="79" customWidth="1"/>
    <col min="13318" max="13318" width="13.5703125" style="79" customWidth="1"/>
    <col min="13319" max="13319" width="14.7109375" style="79" customWidth="1"/>
    <col min="13320" max="13320" width="13.85546875" style="79" customWidth="1"/>
    <col min="13321" max="13321" width="12.5703125" style="79" customWidth="1"/>
    <col min="13322" max="13322" width="11.85546875" style="79" customWidth="1"/>
    <col min="13323" max="13323" width="10.28515625" style="79" customWidth="1"/>
    <col min="13324" max="13324" width="9.28515625" style="79" customWidth="1"/>
    <col min="13325" max="13325" width="9.42578125" style="79" customWidth="1"/>
    <col min="13326" max="13326" width="9.140625" style="79" customWidth="1"/>
    <col min="13327" max="13327" width="9.28515625" style="79" customWidth="1"/>
    <col min="13328" max="13328" width="9.42578125" style="79" customWidth="1"/>
    <col min="13329" max="13329" width="9.7109375" style="79" customWidth="1"/>
    <col min="13330" max="13330" width="9.5703125" style="79" customWidth="1"/>
    <col min="13331" max="13331" width="9.28515625" style="79" customWidth="1"/>
    <col min="13332" max="13332" width="8.5703125" style="79" customWidth="1"/>
    <col min="13333" max="13333" width="8.85546875" style="79" customWidth="1"/>
    <col min="13334" max="13334" width="9.7109375" style="79" customWidth="1"/>
    <col min="13335" max="13335" width="8.7109375" style="79" customWidth="1"/>
    <col min="13336" max="13336" width="13.5703125" style="79" customWidth="1"/>
    <col min="13337" max="13337" width="16.28515625" style="79" customWidth="1"/>
    <col min="13338" max="13355" width="9.42578125" style="79" customWidth="1"/>
    <col min="13356" max="13359" width="10.28515625" style="79" customWidth="1"/>
    <col min="13360" max="13360" width="9.140625" style="79" customWidth="1"/>
    <col min="13361" max="13380" width="0" style="79" hidden="1" customWidth="1"/>
    <col min="13381" max="13390" width="11.42578125" style="79" customWidth="1"/>
    <col min="13391" max="13395" width="10.28515625" style="79" customWidth="1"/>
    <col min="13396" max="13404" width="9.42578125" style="79" customWidth="1"/>
    <col min="13405" max="13568" width="11.42578125" style="79"/>
    <col min="13569" max="13569" width="35.42578125" style="79" customWidth="1"/>
    <col min="13570" max="13570" width="23.5703125" style="79" customWidth="1"/>
    <col min="13571" max="13571" width="15" style="79" customWidth="1"/>
    <col min="13572" max="13572" width="15.7109375" style="79" customWidth="1"/>
    <col min="13573" max="13573" width="13.42578125" style="79" customWidth="1"/>
    <col min="13574" max="13574" width="13.5703125" style="79" customWidth="1"/>
    <col min="13575" max="13575" width="14.7109375" style="79" customWidth="1"/>
    <col min="13576" max="13576" width="13.85546875" style="79" customWidth="1"/>
    <col min="13577" max="13577" width="12.5703125" style="79" customWidth="1"/>
    <col min="13578" max="13578" width="11.85546875" style="79" customWidth="1"/>
    <col min="13579" max="13579" width="10.28515625" style="79" customWidth="1"/>
    <col min="13580" max="13580" width="9.28515625" style="79" customWidth="1"/>
    <col min="13581" max="13581" width="9.42578125" style="79" customWidth="1"/>
    <col min="13582" max="13582" width="9.140625" style="79" customWidth="1"/>
    <col min="13583" max="13583" width="9.28515625" style="79" customWidth="1"/>
    <col min="13584" max="13584" width="9.42578125" style="79" customWidth="1"/>
    <col min="13585" max="13585" width="9.7109375" style="79" customWidth="1"/>
    <col min="13586" max="13586" width="9.5703125" style="79" customWidth="1"/>
    <col min="13587" max="13587" width="9.28515625" style="79" customWidth="1"/>
    <col min="13588" max="13588" width="8.5703125" style="79" customWidth="1"/>
    <col min="13589" max="13589" width="8.85546875" style="79" customWidth="1"/>
    <col min="13590" max="13590" width="9.7109375" style="79" customWidth="1"/>
    <col min="13591" max="13591" width="8.7109375" style="79" customWidth="1"/>
    <col min="13592" max="13592" width="13.5703125" style="79" customWidth="1"/>
    <col min="13593" max="13593" width="16.28515625" style="79" customWidth="1"/>
    <col min="13594" max="13611" width="9.42578125" style="79" customWidth="1"/>
    <col min="13612" max="13615" width="10.28515625" style="79" customWidth="1"/>
    <col min="13616" max="13616" width="9.140625" style="79" customWidth="1"/>
    <col min="13617" max="13636" width="0" style="79" hidden="1" customWidth="1"/>
    <col min="13637" max="13646" width="11.42578125" style="79" customWidth="1"/>
    <col min="13647" max="13651" width="10.28515625" style="79" customWidth="1"/>
    <col min="13652" max="13660" width="9.42578125" style="79" customWidth="1"/>
    <col min="13661" max="13824" width="11.42578125" style="79"/>
    <col min="13825" max="13825" width="35.42578125" style="79" customWidth="1"/>
    <col min="13826" max="13826" width="23.5703125" style="79" customWidth="1"/>
    <col min="13827" max="13827" width="15" style="79" customWidth="1"/>
    <col min="13828" max="13828" width="15.7109375" style="79" customWidth="1"/>
    <col min="13829" max="13829" width="13.42578125" style="79" customWidth="1"/>
    <col min="13830" max="13830" width="13.5703125" style="79" customWidth="1"/>
    <col min="13831" max="13831" width="14.7109375" style="79" customWidth="1"/>
    <col min="13832" max="13832" width="13.85546875" style="79" customWidth="1"/>
    <col min="13833" max="13833" width="12.5703125" style="79" customWidth="1"/>
    <col min="13834" max="13834" width="11.85546875" style="79" customWidth="1"/>
    <col min="13835" max="13835" width="10.28515625" style="79" customWidth="1"/>
    <col min="13836" max="13836" width="9.28515625" style="79" customWidth="1"/>
    <col min="13837" max="13837" width="9.42578125" style="79" customWidth="1"/>
    <col min="13838" max="13838" width="9.140625" style="79" customWidth="1"/>
    <col min="13839" max="13839" width="9.28515625" style="79" customWidth="1"/>
    <col min="13840" max="13840" width="9.42578125" style="79" customWidth="1"/>
    <col min="13841" max="13841" width="9.7109375" style="79" customWidth="1"/>
    <col min="13842" max="13842" width="9.5703125" style="79" customWidth="1"/>
    <col min="13843" max="13843" width="9.28515625" style="79" customWidth="1"/>
    <col min="13844" max="13844" width="8.5703125" style="79" customWidth="1"/>
    <col min="13845" max="13845" width="8.85546875" style="79" customWidth="1"/>
    <col min="13846" max="13846" width="9.7109375" style="79" customWidth="1"/>
    <col min="13847" max="13847" width="8.7109375" style="79" customWidth="1"/>
    <col min="13848" max="13848" width="13.5703125" style="79" customWidth="1"/>
    <col min="13849" max="13849" width="16.28515625" style="79" customWidth="1"/>
    <col min="13850" max="13867" width="9.42578125" style="79" customWidth="1"/>
    <col min="13868" max="13871" width="10.28515625" style="79" customWidth="1"/>
    <col min="13872" max="13872" width="9.140625" style="79" customWidth="1"/>
    <col min="13873" max="13892" width="0" style="79" hidden="1" customWidth="1"/>
    <col min="13893" max="13902" width="11.42578125" style="79" customWidth="1"/>
    <col min="13903" max="13907" width="10.28515625" style="79" customWidth="1"/>
    <col min="13908" max="13916" width="9.42578125" style="79" customWidth="1"/>
    <col min="13917" max="14080" width="11.42578125" style="79"/>
    <col min="14081" max="14081" width="35.42578125" style="79" customWidth="1"/>
    <col min="14082" max="14082" width="23.5703125" style="79" customWidth="1"/>
    <col min="14083" max="14083" width="15" style="79" customWidth="1"/>
    <col min="14084" max="14084" width="15.7109375" style="79" customWidth="1"/>
    <col min="14085" max="14085" width="13.42578125" style="79" customWidth="1"/>
    <col min="14086" max="14086" width="13.5703125" style="79" customWidth="1"/>
    <col min="14087" max="14087" width="14.7109375" style="79" customWidth="1"/>
    <col min="14088" max="14088" width="13.85546875" style="79" customWidth="1"/>
    <col min="14089" max="14089" width="12.5703125" style="79" customWidth="1"/>
    <col min="14090" max="14090" width="11.85546875" style="79" customWidth="1"/>
    <col min="14091" max="14091" width="10.28515625" style="79" customWidth="1"/>
    <col min="14092" max="14092" width="9.28515625" style="79" customWidth="1"/>
    <col min="14093" max="14093" width="9.42578125" style="79" customWidth="1"/>
    <col min="14094" max="14094" width="9.140625" style="79" customWidth="1"/>
    <col min="14095" max="14095" width="9.28515625" style="79" customWidth="1"/>
    <col min="14096" max="14096" width="9.42578125" style="79" customWidth="1"/>
    <col min="14097" max="14097" width="9.7109375" style="79" customWidth="1"/>
    <col min="14098" max="14098" width="9.5703125" style="79" customWidth="1"/>
    <col min="14099" max="14099" width="9.28515625" style="79" customWidth="1"/>
    <col min="14100" max="14100" width="8.5703125" style="79" customWidth="1"/>
    <col min="14101" max="14101" width="8.85546875" style="79" customWidth="1"/>
    <col min="14102" max="14102" width="9.7109375" style="79" customWidth="1"/>
    <col min="14103" max="14103" width="8.7109375" style="79" customWidth="1"/>
    <col min="14104" max="14104" width="13.5703125" style="79" customWidth="1"/>
    <col min="14105" max="14105" width="16.28515625" style="79" customWidth="1"/>
    <col min="14106" max="14123" width="9.42578125" style="79" customWidth="1"/>
    <col min="14124" max="14127" width="10.28515625" style="79" customWidth="1"/>
    <col min="14128" max="14128" width="9.140625" style="79" customWidth="1"/>
    <col min="14129" max="14148" width="0" style="79" hidden="1" customWidth="1"/>
    <col min="14149" max="14158" width="11.42578125" style="79" customWidth="1"/>
    <col min="14159" max="14163" width="10.28515625" style="79" customWidth="1"/>
    <col min="14164" max="14172" width="9.42578125" style="79" customWidth="1"/>
    <col min="14173" max="14336" width="11.42578125" style="79"/>
    <col min="14337" max="14337" width="35.42578125" style="79" customWidth="1"/>
    <col min="14338" max="14338" width="23.5703125" style="79" customWidth="1"/>
    <col min="14339" max="14339" width="15" style="79" customWidth="1"/>
    <col min="14340" max="14340" width="15.7109375" style="79" customWidth="1"/>
    <col min="14341" max="14341" width="13.42578125" style="79" customWidth="1"/>
    <col min="14342" max="14342" width="13.5703125" style="79" customWidth="1"/>
    <col min="14343" max="14343" width="14.7109375" style="79" customWidth="1"/>
    <col min="14344" max="14344" width="13.85546875" style="79" customWidth="1"/>
    <col min="14345" max="14345" width="12.5703125" style="79" customWidth="1"/>
    <col min="14346" max="14346" width="11.85546875" style="79" customWidth="1"/>
    <col min="14347" max="14347" width="10.28515625" style="79" customWidth="1"/>
    <col min="14348" max="14348" width="9.28515625" style="79" customWidth="1"/>
    <col min="14349" max="14349" width="9.42578125" style="79" customWidth="1"/>
    <col min="14350" max="14350" width="9.140625" style="79" customWidth="1"/>
    <col min="14351" max="14351" width="9.28515625" style="79" customWidth="1"/>
    <col min="14352" max="14352" width="9.42578125" style="79" customWidth="1"/>
    <col min="14353" max="14353" width="9.7109375" style="79" customWidth="1"/>
    <col min="14354" max="14354" width="9.5703125" style="79" customWidth="1"/>
    <col min="14355" max="14355" width="9.28515625" style="79" customWidth="1"/>
    <col min="14356" max="14356" width="8.5703125" style="79" customWidth="1"/>
    <col min="14357" max="14357" width="8.85546875" style="79" customWidth="1"/>
    <col min="14358" max="14358" width="9.7109375" style="79" customWidth="1"/>
    <col min="14359" max="14359" width="8.7109375" style="79" customWidth="1"/>
    <col min="14360" max="14360" width="13.5703125" style="79" customWidth="1"/>
    <col min="14361" max="14361" width="16.28515625" style="79" customWidth="1"/>
    <col min="14362" max="14379" width="9.42578125" style="79" customWidth="1"/>
    <col min="14380" max="14383" width="10.28515625" style="79" customWidth="1"/>
    <col min="14384" max="14384" width="9.140625" style="79" customWidth="1"/>
    <col min="14385" max="14404" width="0" style="79" hidden="1" customWidth="1"/>
    <col min="14405" max="14414" width="11.42578125" style="79" customWidth="1"/>
    <col min="14415" max="14419" width="10.28515625" style="79" customWidth="1"/>
    <col min="14420" max="14428" width="9.42578125" style="79" customWidth="1"/>
    <col min="14429" max="14592" width="11.42578125" style="79"/>
    <col min="14593" max="14593" width="35.42578125" style="79" customWidth="1"/>
    <col min="14594" max="14594" width="23.5703125" style="79" customWidth="1"/>
    <col min="14595" max="14595" width="15" style="79" customWidth="1"/>
    <col min="14596" max="14596" width="15.7109375" style="79" customWidth="1"/>
    <col min="14597" max="14597" width="13.42578125" style="79" customWidth="1"/>
    <col min="14598" max="14598" width="13.5703125" style="79" customWidth="1"/>
    <col min="14599" max="14599" width="14.7109375" style="79" customWidth="1"/>
    <col min="14600" max="14600" width="13.85546875" style="79" customWidth="1"/>
    <col min="14601" max="14601" width="12.5703125" style="79" customWidth="1"/>
    <col min="14602" max="14602" width="11.85546875" style="79" customWidth="1"/>
    <col min="14603" max="14603" width="10.28515625" style="79" customWidth="1"/>
    <col min="14604" max="14604" width="9.28515625" style="79" customWidth="1"/>
    <col min="14605" max="14605" width="9.42578125" style="79" customWidth="1"/>
    <col min="14606" max="14606" width="9.140625" style="79" customWidth="1"/>
    <col min="14607" max="14607" width="9.28515625" style="79" customWidth="1"/>
    <col min="14608" max="14608" width="9.42578125" style="79" customWidth="1"/>
    <col min="14609" max="14609" width="9.7109375" style="79" customWidth="1"/>
    <col min="14610" max="14610" width="9.5703125" style="79" customWidth="1"/>
    <col min="14611" max="14611" width="9.28515625" style="79" customWidth="1"/>
    <col min="14612" max="14612" width="8.5703125" style="79" customWidth="1"/>
    <col min="14613" max="14613" width="8.85546875" style="79" customWidth="1"/>
    <col min="14614" max="14614" width="9.7109375" style="79" customWidth="1"/>
    <col min="14615" max="14615" width="8.7109375" style="79" customWidth="1"/>
    <col min="14616" max="14616" width="13.5703125" style="79" customWidth="1"/>
    <col min="14617" max="14617" width="16.28515625" style="79" customWidth="1"/>
    <col min="14618" max="14635" width="9.42578125" style="79" customWidth="1"/>
    <col min="14636" max="14639" width="10.28515625" style="79" customWidth="1"/>
    <col min="14640" max="14640" width="9.140625" style="79" customWidth="1"/>
    <col min="14641" max="14660" width="0" style="79" hidden="1" customWidth="1"/>
    <col min="14661" max="14670" width="11.42578125" style="79" customWidth="1"/>
    <col min="14671" max="14675" width="10.28515625" style="79" customWidth="1"/>
    <col min="14676" max="14684" width="9.42578125" style="79" customWidth="1"/>
    <col min="14685" max="14848" width="11.42578125" style="79"/>
    <col min="14849" max="14849" width="35.42578125" style="79" customWidth="1"/>
    <col min="14850" max="14850" width="23.5703125" style="79" customWidth="1"/>
    <col min="14851" max="14851" width="15" style="79" customWidth="1"/>
    <col min="14852" max="14852" width="15.7109375" style="79" customWidth="1"/>
    <col min="14853" max="14853" width="13.42578125" style="79" customWidth="1"/>
    <col min="14854" max="14854" width="13.5703125" style="79" customWidth="1"/>
    <col min="14855" max="14855" width="14.7109375" style="79" customWidth="1"/>
    <col min="14856" max="14856" width="13.85546875" style="79" customWidth="1"/>
    <col min="14857" max="14857" width="12.5703125" style="79" customWidth="1"/>
    <col min="14858" max="14858" width="11.85546875" style="79" customWidth="1"/>
    <col min="14859" max="14859" width="10.28515625" style="79" customWidth="1"/>
    <col min="14860" max="14860" width="9.28515625" style="79" customWidth="1"/>
    <col min="14861" max="14861" width="9.42578125" style="79" customWidth="1"/>
    <col min="14862" max="14862" width="9.140625" style="79" customWidth="1"/>
    <col min="14863" max="14863" width="9.28515625" style="79" customWidth="1"/>
    <col min="14864" max="14864" width="9.42578125" style="79" customWidth="1"/>
    <col min="14865" max="14865" width="9.7109375" style="79" customWidth="1"/>
    <col min="14866" max="14866" width="9.5703125" style="79" customWidth="1"/>
    <col min="14867" max="14867" width="9.28515625" style="79" customWidth="1"/>
    <col min="14868" max="14868" width="8.5703125" style="79" customWidth="1"/>
    <col min="14869" max="14869" width="8.85546875" style="79" customWidth="1"/>
    <col min="14870" max="14870" width="9.7109375" style="79" customWidth="1"/>
    <col min="14871" max="14871" width="8.7109375" style="79" customWidth="1"/>
    <col min="14872" max="14872" width="13.5703125" style="79" customWidth="1"/>
    <col min="14873" max="14873" width="16.28515625" style="79" customWidth="1"/>
    <col min="14874" max="14891" width="9.42578125" style="79" customWidth="1"/>
    <col min="14892" max="14895" width="10.28515625" style="79" customWidth="1"/>
    <col min="14896" max="14896" width="9.140625" style="79" customWidth="1"/>
    <col min="14897" max="14916" width="0" style="79" hidden="1" customWidth="1"/>
    <col min="14917" max="14926" width="11.42578125" style="79" customWidth="1"/>
    <col min="14927" max="14931" width="10.28515625" style="79" customWidth="1"/>
    <col min="14932" max="14940" width="9.42578125" style="79" customWidth="1"/>
    <col min="14941" max="15104" width="11.42578125" style="79"/>
    <col min="15105" max="15105" width="35.42578125" style="79" customWidth="1"/>
    <col min="15106" max="15106" width="23.5703125" style="79" customWidth="1"/>
    <col min="15107" max="15107" width="15" style="79" customWidth="1"/>
    <col min="15108" max="15108" width="15.7109375" style="79" customWidth="1"/>
    <col min="15109" max="15109" width="13.42578125" style="79" customWidth="1"/>
    <col min="15110" max="15110" width="13.5703125" style="79" customWidth="1"/>
    <col min="15111" max="15111" width="14.7109375" style="79" customWidth="1"/>
    <col min="15112" max="15112" width="13.85546875" style="79" customWidth="1"/>
    <col min="15113" max="15113" width="12.5703125" style="79" customWidth="1"/>
    <col min="15114" max="15114" width="11.85546875" style="79" customWidth="1"/>
    <col min="15115" max="15115" width="10.28515625" style="79" customWidth="1"/>
    <col min="15116" max="15116" width="9.28515625" style="79" customWidth="1"/>
    <col min="15117" max="15117" width="9.42578125" style="79" customWidth="1"/>
    <col min="15118" max="15118" width="9.140625" style="79" customWidth="1"/>
    <col min="15119" max="15119" width="9.28515625" style="79" customWidth="1"/>
    <col min="15120" max="15120" width="9.42578125" style="79" customWidth="1"/>
    <col min="15121" max="15121" width="9.7109375" style="79" customWidth="1"/>
    <col min="15122" max="15122" width="9.5703125" style="79" customWidth="1"/>
    <col min="15123" max="15123" width="9.28515625" style="79" customWidth="1"/>
    <col min="15124" max="15124" width="8.5703125" style="79" customWidth="1"/>
    <col min="15125" max="15125" width="8.85546875" style="79" customWidth="1"/>
    <col min="15126" max="15126" width="9.7109375" style="79" customWidth="1"/>
    <col min="15127" max="15127" width="8.7109375" style="79" customWidth="1"/>
    <col min="15128" max="15128" width="13.5703125" style="79" customWidth="1"/>
    <col min="15129" max="15129" width="16.28515625" style="79" customWidth="1"/>
    <col min="15130" max="15147" width="9.42578125" style="79" customWidth="1"/>
    <col min="15148" max="15151" width="10.28515625" style="79" customWidth="1"/>
    <col min="15152" max="15152" width="9.140625" style="79" customWidth="1"/>
    <col min="15153" max="15172" width="0" style="79" hidden="1" customWidth="1"/>
    <col min="15173" max="15182" width="11.42578125" style="79" customWidth="1"/>
    <col min="15183" max="15187" width="10.28515625" style="79" customWidth="1"/>
    <col min="15188" max="15196" width="9.42578125" style="79" customWidth="1"/>
    <col min="15197" max="15360" width="11.42578125" style="79"/>
    <col min="15361" max="15361" width="35.42578125" style="79" customWidth="1"/>
    <col min="15362" max="15362" width="23.5703125" style="79" customWidth="1"/>
    <col min="15363" max="15363" width="15" style="79" customWidth="1"/>
    <col min="15364" max="15364" width="15.7109375" style="79" customWidth="1"/>
    <col min="15365" max="15365" width="13.42578125" style="79" customWidth="1"/>
    <col min="15366" max="15366" width="13.5703125" style="79" customWidth="1"/>
    <col min="15367" max="15367" width="14.7109375" style="79" customWidth="1"/>
    <col min="15368" max="15368" width="13.85546875" style="79" customWidth="1"/>
    <col min="15369" max="15369" width="12.5703125" style="79" customWidth="1"/>
    <col min="15370" max="15370" width="11.85546875" style="79" customWidth="1"/>
    <col min="15371" max="15371" width="10.28515625" style="79" customWidth="1"/>
    <col min="15372" max="15372" width="9.28515625" style="79" customWidth="1"/>
    <col min="15373" max="15373" width="9.42578125" style="79" customWidth="1"/>
    <col min="15374" max="15374" width="9.140625" style="79" customWidth="1"/>
    <col min="15375" max="15375" width="9.28515625" style="79" customWidth="1"/>
    <col min="15376" max="15376" width="9.42578125" style="79" customWidth="1"/>
    <col min="15377" max="15377" width="9.7109375" style="79" customWidth="1"/>
    <col min="15378" max="15378" width="9.5703125" style="79" customWidth="1"/>
    <col min="15379" max="15379" width="9.28515625" style="79" customWidth="1"/>
    <col min="15380" max="15380" width="8.5703125" style="79" customWidth="1"/>
    <col min="15381" max="15381" width="8.85546875" style="79" customWidth="1"/>
    <col min="15382" max="15382" width="9.7109375" style="79" customWidth="1"/>
    <col min="15383" max="15383" width="8.7109375" style="79" customWidth="1"/>
    <col min="15384" max="15384" width="13.5703125" style="79" customWidth="1"/>
    <col min="15385" max="15385" width="16.28515625" style="79" customWidth="1"/>
    <col min="15386" max="15403" width="9.42578125" style="79" customWidth="1"/>
    <col min="15404" max="15407" width="10.28515625" style="79" customWidth="1"/>
    <col min="15408" max="15408" width="9.140625" style="79" customWidth="1"/>
    <col min="15409" max="15428" width="0" style="79" hidden="1" customWidth="1"/>
    <col min="15429" max="15438" width="11.42578125" style="79" customWidth="1"/>
    <col min="15439" max="15443" width="10.28515625" style="79" customWidth="1"/>
    <col min="15444" max="15452" width="9.42578125" style="79" customWidth="1"/>
    <col min="15453" max="15616" width="11.42578125" style="79"/>
    <col min="15617" max="15617" width="35.42578125" style="79" customWidth="1"/>
    <col min="15618" max="15618" width="23.5703125" style="79" customWidth="1"/>
    <col min="15619" max="15619" width="15" style="79" customWidth="1"/>
    <col min="15620" max="15620" width="15.7109375" style="79" customWidth="1"/>
    <col min="15621" max="15621" width="13.42578125" style="79" customWidth="1"/>
    <col min="15622" max="15622" width="13.5703125" style="79" customWidth="1"/>
    <col min="15623" max="15623" width="14.7109375" style="79" customWidth="1"/>
    <col min="15624" max="15624" width="13.85546875" style="79" customWidth="1"/>
    <col min="15625" max="15625" width="12.5703125" style="79" customWidth="1"/>
    <col min="15626" max="15626" width="11.85546875" style="79" customWidth="1"/>
    <col min="15627" max="15627" width="10.28515625" style="79" customWidth="1"/>
    <col min="15628" max="15628" width="9.28515625" style="79" customWidth="1"/>
    <col min="15629" max="15629" width="9.42578125" style="79" customWidth="1"/>
    <col min="15630" max="15630" width="9.140625" style="79" customWidth="1"/>
    <col min="15631" max="15631" width="9.28515625" style="79" customWidth="1"/>
    <col min="15632" max="15632" width="9.42578125" style="79" customWidth="1"/>
    <col min="15633" max="15633" width="9.7109375" style="79" customWidth="1"/>
    <col min="15634" max="15634" width="9.5703125" style="79" customWidth="1"/>
    <col min="15635" max="15635" width="9.28515625" style="79" customWidth="1"/>
    <col min="15636" max="15636" width="8.5703125" style="79" customWidth="1"/>
    <col min="15637" max="15637" width="8.85546875" style="79" customWidth="1"/>
    <col min="15638" max="15638" width="9.7109375" style="79" customWidth="1"/>
    <col min="15639" max="15639" width="8.7109375" style="79" customWidth="1"/>
    <col min="15640" max="15640" width="13.5703125" style="79" customWidth="1"/>
    <col min="15641" max="15641" width="16.28515625" style="79" customWidth="1"/>
    <col min="15642" max="15659" width="9.42578125" style="79" customWidth="1"/>
    <col min="15660" max="15663" width="10.28515625" style="79" customWidth="1"/>
    <col min="15664" max="15664" width="9.140625" style="79" customWidth="1"/>
    <col min="15665" max="15684" width="0" style="79" hidden="1" customWidth="1"/>
    <col min="15685" max="15694" width="11.42578125" style="79" customWidth="1"/>
    <col min="15695" max="15699" width="10.28515625" style="79" customWidth="1"/>
    <col min="15700" max="15708" width="9.42578125" style="79" customWidth="1"/>
    <col min="15709" max="15872" width="11.42578125" style="79"/>
    <col min="15873" max="15873" width="35.42578125" style="79" customWidth="1"/>
    <col min="15874" max="15874" width="23.5703125" style="79" customWidth="1"/>
    <col min="15875" max="15875" width="15" style="79" customWidth="1"/>
    <col min="15876" max="15876" width="15.7109375" style="79" customWidth="1"/>
    <col min="15877" max="15877" width="13.42578125" style="79" customWidth="1"/>
    <col min="15878" max="15878" width="13.5703125" style="79" customWidth="1"/>
    <col min="15879" max="15879" width="14.7109375" style="79" customWidth="1"/>
    <col min="15880" max="15880" width="13.85546875" style="79" customWidth="1"/>
    <col min="15881" max="15881" width="12.5703125" style="79" customWidth="1"/>
    <col min="15882" max="15882" width="11.85546875" style="79" customWidth="1"/>
    <col min="15883" max="15883" width="10.28515625" style="79" customWidth="1"/>
    <col min="15884" max="15884" width="9.28515625" style="79" customWidth="1"/>
    <col min="15885" max="15885" width="9.42578125" style="79" customWidth="1"/>
    <col min="15886" max="15886" width="9.140625" style="79" customWidth="1"/>
    <col min="15887" max="15887" width="9.28515625" style="79" customWidth="1"/>
    <col min="15888" max="15888" width="9.42578125" style="79" customWidth="1"/>
    <col min="15889" max="15889" width="9.7109375" style="79" customWidth="1"/>
    <col min="15890" max="15890" width="9.5703125" style="79" customWidth="1"/>
    <col min="15891" max="15891" width="9.28515625" style="79" customWidth="1"/>
    <col min="15892" max="15892" width="8.5703125" style="79" customWidth="1"/>
    <col min="15893" max="15893" width="8.85546875" style="79" customWidth="1"/>
    <col min="15894" max="15894" width="9.7109375" style="79" customWidth="1"/>
    <col min="15895" max="15895" width="8.7109375" style="79" customWidth="1"/>
    <col min="15896" max="15896" width="13.5703125" style="79" customWidth="1"/>
    <col min="15897" max="15897" width="16.28515625" style="79" customWidth="1"/>
    <col min="15898" max="15915" width="9.42578125" style="79" customWidth="1"/>
    <col min="15916" max="15919" width="10.28515625" style="79" customWidth="1"/>
    <col min="15920" max="15920" width="9.140625" style="79" customWidth="1"/>
    <col min="15921" max="15940" width="0" style="79" hidden="1" customWidth="1"/>
    <col min="15941" max="15950" width="11.42578125" style="79" customWidth="1"/>
    <col min="15951" max="15955" width="10.28515625" style="79" customWidth="1"/>
    <col min="15956" max="15964" width="9.42578125" style="79" customWidth="1"/>
    <col min="15965" max="16128" width="11.42578125" style="79"/>
    <col min="16129" max="16129" width="35.42578125" style="79" customWidth="1"/>
    <col min="16130" max="16130" width="23.5703125" style="79" customWidth="1"/>
    <col min="16131" max="16131" width="15" style="79" customWidth="1"/>
    <col min="16132" max="16132" width="15.7109375" style="79" customWidth="1"/>
    <col min="16133" max="16133" width="13.42578125" style="79" customWidth="1"/>
    <col min="16134" max="16134" width="13.5703125" style="79" customWidth="1"/>
    <col min="16135" max="16135" width="14.7109375" style="79" customWidth="1"/>
    <col min="16136" max="16136" width="13.85546875" style="79" customWidth="1"/>
    <col min="16137" max="16137" width="12.5703125" style="79" customWidth="1"/>
    <col min="16138" max="16138" width="11.85546875" style="79" customWidth="1"/>
    <col min="16139" max="16139" width="10.28515625" style="79" customWidth="1"/>
    <col min="16140" max="16140" width="9.28515625" style="79" customWidth="1"/>
    <col min="16141" max="16141" width="9.42578125" style="79" customWidth="1"/>
    <col min="16142" max="16142" width="9.140625" style="79" customWidth="1"/>
    <col min="16143" max="16143" width="9.28515625" style="79" customWidth="1"/>
    <col min="16144" max="16144" width="9.42578125" style="79" customWidth="1"/>
    <col min="16145" max="16145" width="9.7109375" style="79" customWidth="1"/>
    <col min="16146" max="16146" width="9.5703125" style="79" customWidth="1"/>
    <col min="16147" max="16147" width="9.28515625" style="79" customWidth="1"/>
    <col min="16148" max="16148" width="8.5703125" style="79" customWidth="1"/>
    <col min="16149" max="16149" width="8.85546875" style="79" customWidth="1"/>
    <col min="16150" max="16150" width="9.7109375" style="79" customWidth="1"/>
    <col min="16151" max="16151" width="8.7109375" style="79" customWidth="1"/>
    <col min="16152" max="16152" width="13.5703125" style="79" customWidth="1"/>
    <col min="16153" max="16153" width="16.28515625" style="79" customWidth="1"/>
    <col min="16154" max="16171" width="9.42578125" style="79" customWidth="1"/>
    <col min="16172" max="16175" width="10.28515625" style="79" customWidth="1"/>
    <col min="16176" max="16176" width="9.140625" style="79" customWidth="1"/>
    <col min="16177" max="16196" width="0" style="79" hidden="1" customWidth="1"/>
    <col min="16197" max="16206" width="11.42578125" style="79" customWidth="1"/>
    <col min="16207" max="16211" width="10.28515625" style="79" customWidth="1"/>
    <col min="16212" max="16220" width="9.42578125" style="79" customWidth="1"/>
    <col min="16221" max="16384" width="11.42578125" style="79"/>
  </cols>
  <sheetData>
    <row r="1" spans="1:81" s="76" customFormat="1" x14ac:dyDescent="0.2">
      <c r="A1" s="1" t="s">
        <v>0</v>
      </c>
      <c r="B1" s="75"/>
      <c r="C1" s="75"/>
      <c r="D1" s="75"/>
      <c r="E1" s="75"/>
      <c r="F1" s="75"/>
      <c r="G1" s="75"/>
      <c r="H1" s="75"/>
      <c r="I1" s="75"/>
      <c r="J1" s="75"/>
      <c r="K1" s="75"/>
      <c r="L1" s="75"/>
      <c r="M1" s="75"/>
      <c r="N1" s="75"/>
      <c r="AK1" s="77"/>
      <c r="AL1" s="77"/>
      <c r="AM1" s="77"/>
      <c r="AN1" s="77"/>
      <c r="AO1" s="77"/>
      <c r="AP1" s="77"/>
      <c r="AS1" s="78"/>
      <c r="AT1" s="78"/>
      <c r="AU1" s="78"/>
      <c r="AV1" s="79"/>
      <c r="AW1" s="80"/>
      <c r="AX1" s="78"/>
      <c r="AY1" s="78"/>
      <c r="AZ1" s="78"/>
      <c r="BA1" s="78"/>
      <c r="BB1" s="78"/>
      <c r="BC1" s="78"/>
      <c r="BD1" s="78"/>
      <c r="BE1" s="78"/>
      <c r="BF1" s="78"/>
      <c r="BG1" s="78"/>
      <c r="BH1" s="78"/>
      <c r="BI1" s="78"/>
      <c r="BJ1" s="78"/>
      <c r="BK1" s="78"/>
      <c r="BL1" s="78"/>
      <c r="BM1" s="78"/>
      <c r="BN1" s="78"/>
      <c r="BO1" s="78"/>
      <c r="BP1" s="80"/>
      <c r="BQ1" s="78"/>
      <c r="BR1" s="78"/>
      <c r="BS1" s="78"/>
      <c r="BT1" s="78"/>
      <c r="BU1" s="78"/>
      <c r="BV1" s="78"/>
      <c r="BW1" s="78"/>
      <c r="BX1" s="78"/>
      <c r="BY1" s="78"/>
      <c r="BZ1" s="78"/>
      <c r="CA1" s="78"/>
      <c r="CB1" s="78"/>
      <c r="CC1" s="78"/>
    </row>
    <row r="2" spans="1:81" s="76" customFormat="1" x14ac:dyDescent="0.2">
      <c r="A2" s="1" t="str">
        <f>CONCATENATE("COMUNA: ",[11]NOMBRE!B2," - ","( ",[11]NOMBRE!C2,[11]NOMBRE!D2,[11]NOMBRE!E2,[11]NOMBRE!F2,[11]NOMBRE!G2," )")</f>
        <v>COMUNA: Linares - ( 07401 )</v>
      </c>
      <c r="B2" s="75"/>
      <c r="C2" s="75"/>
      <c r="D2" s="75"/>
      <c r="E2" s="75"/>
      <c r="F2" s="75"/>
      <c r="G2" s="75"/>
      <c r="H2" s="75"/>
      <c r="I2" s="75"/>
      <c r="J2" s="75"/>
      <c r="K2" s="75"/>
      <c r="L2" s="75"/>
      <c r="M2" s="75"/>
      <c r="N2" s="75"/>
      <c r="AK2" s="77"/>
      <c r="AL2" s="77"/>
      <c r="AM2" s="77"/>
      <c r="AN2" s="77"/>
      <c r="AO2" s="77"/>
      <c r="AP2" s="77"/>
      <c r="AS2" s="78"/>
      <c r="AT2" s="78"/>
      <c r="AU2" s="78"/>
      <c r="AV2" s="79"/>
      <c r="AW2" s="80"/>
      <c r="AX2" s="78"/>
      <c r="AY2" s="78"/>
      <c r="AZ2" s="78"/>
      <c r="BA2" s="78"/>
      <c r="BB2" s="78"/>
      <c r="BC2" s="78"/>
      <c r="BD2" s="78"/>
      <c r="BE2" s="78"/>
      <c r="BF2" s="78"/>
      <c r="BG2" s="78"/>
      <c r="BH2" s="78"/>
      <c r="BI2" s="78"/>
      <c r="BJ2" s="78"/>
      <c r="BK2" s="78"/>
      <c r="BL2" s="78"/>
      <c r="BM2" s="78"/>
      <c r="BN2" s="78"/>
      <c r="BO2" s="78"/>
      <c r="BP2" s="80"/>
      <c r="BQ2" s="78"/>
      <c r="BR2" s="78"/>
      <c r="BS2" s="78"/>
      <c r="BT2" s="78"/>
      <c r="BU2" s="78"/>
      <c r="BV2" s="78"/>
      <c r="BW2" s="78"/>
      <c r="BX2" s="78"/>
      <c r="BY2" s="78"/>
      <c r="BZ2" s="78"/>
      <c r="CA2" s="78"/>
      <c r="CB2" s="78"/>
      <c r="CC2" s="78"/>
    </row>
    <row r="3" spans="1:81" s="76" customFormat="1" x14ac:dyDescent="0.2">
      <c r="A3" s="1" t="str">
        <f>CONCATENATE("ESTABLECIMIENTO/ESTRATEGIA: ",[11]NOMBRE!B3," - ","( ",[11]NOMBRE!C3,[11]NOMBRE!D3,[11]NOMBRE!E3,[11]NOMBRE!F3,[11]NOMBRE!G3,[11]NOMBRE!H3," )")</f>
        <v>ESTABLECIMIENTO/ESTRATEGIA: Hospital Presidente Carlos Ibáñez del Campo - ( 116108 )</v>
      </c>
      <c r="B3" s="75"/>
      <c r="C3" s="75"/>
      <c r="D3" s="75"/>
      <c r="E3" s="75"/>
      <c r="F3" s="75"/>
      <c r="G3" s="75"/>
      <c r="H3" s="75"/>
      <c r="I3" s="75"/>
      <c r="J3" s="75"/>
      <c r="K3" s="75"/>
      <c r="L3" s="75"/>
      <c r="M3" s="75"/>
      <c r="N3" s="75"/>
      <c r="AK3" s="77"/>
      <c r="AL3" s="77"/>
      <c r="AM3" s="77"/>
      <c r="AN3" s="77"/>
      <c r="AO3" s="77"/>
      <c r="AP3" s="77"/>
      <c r="AS3" s="78"/>
      <c r="AT3" s="78"/>
      <c r="AU3" s="78"/>
      <c r="AV3" s="79"/>
      <c r="AW3" s="80"/>
      <c r="AX3" s="78"/>
      <c r="AY3" s="78"/>
      <c r="AZ3" s="78"/>
      <c r="BA3" s="78"/>
      <c r="BB3" s="78"/>
      <c r="BC3" s="78"/>
      <c r="BD3" s="78"/>
      <c r="BE3" s="78"/>
      <c r="BF3" s="78"/>
      <c r="BG3" s="78"/>
      <c r="BH3" s="78"/>
      <c r="BI3" s="78"/>
      <c r="BJ3" s="78"/>
      <c r="BK3" s="78"/>
      <c r="BL3" s="78"/>
      <c r="BM3" s="78"/>
      <c r="BN3" s="78"/>
      <c r="BO3" s="78"/>
      <c r="BP3" s="80"/>
      <c r="BQ3" s="78"/>
      <c r="BR3" s="78"/>
      <c r="BS3" s="78"/>
      <c r="BT3" s="78"/>
      <c r="BU3" s="78"/>
      <c r="BV3" s="78"/>
      <c r="BW3" s="78"/>
      <c r="BX3" s="78"/>
      <c r="BY3" s="78"/>
      <c r="BZ3" s="78"/>
      <c r="CA3" s="78"/>
      <c r="CB3" s="78"/>
      <c r="CC3" s="78"/>
    </row>
    <row r="4" spans="1:81" s="76" customFormat="1" x14ac:dyDescent="0.2">
      <c r="A4" s="1" t="str">
        <f>CONCATENATE("MES: ",[11]NOMBRE!B6," - ","( ",[11]NOMBRE!C6,[11]NOMBRE!D6," )")</f>
        <v>MES: OCTUBRE - ( 10 )</v>
      </c>
      <c r="B4" s="75"/>
      <c r="C4" s="75"/>
      <c r="D4" s="75"/>
      <c r="E4" s="75"/>
      <c r="F4" s="75"/>
      <c r="G4" s="75"/>
      <c r="H4" s="75"/>
      <c r="I4" s="75"/>
      <c r="J4" s="75"/>
      <c r="K4" s="75"/>
      <c r="L4" s="75"/>
      <c r="M4" s="75"/>
      <c r="N4" s="75"/>
      <c r="AK4" s="77"/>
      <c r="AL4" s="77"/>
      <c r="AM4" s="77"/>
      <c r="AN4" s="77"/>
      <c r="AO4" s="77"/>
      <c r="AP4" s="77"/>
      <c r="AS4" s="78"/>
      <c r="AT4" s="78"/>
      <c r="AU4" s="78"/>
      <c r="AV4" s="79"/>
      <c r="AW4" s="80"/>
      <c r="AX4" s="78"/>
      <c r="AY4" s="78"/>
      <c r="AZ4" s="78"/>
      <c r="BA4" s="78"/>
      <c r="BB4" s="78"/>
      <c r="BC4" s="78"/>
      <c r="BD4" s="78"/>
      <c r="BE4" s="78"/>
      <c r="BF4" s="78"/>
      <c r="BG4" s="78"/>
      <c r="BH4" s="78"/>
      <c r="BI4" s="78"/>
      <c r="BJ4" s="78"/>
      <c r="BK4" s="78"/>
      <c r="BL4" s="78"/>
      <c r="BM4" s="78"/>
      <c r="BN4" s="78"/>
      <c r="BO4" s="78"/>
      <c r="BP4" s="80"/>
      <c r="BQ4" s="78"/>
      <c r="BR4" s="78"/>
      <c r="BS4" s="78"/>
      <c r="BT4" s="78"/>
      <c r="BU4" s="78"/>
      <c r="BV4" s="78"/>
      <c r="BW4" s="78"/>
      <c r="BX4" s="78"/>
      <c r="BY4" s="78"/>
      <c r="BZ4" s="78"/>
      <c r="CA4" s="78"/>
      <c r="CB4" s="78"/>
      <c r="CC4" s="78"/>
    </row>
    <row r="5" spans="1:81" s="76" customFormat="1" x14ac:dyDescent="0.2">
      <c r="A5" s="2" t="str">
        <f>CONCATENATE("AÑO: ",[11]NOMBRE!B7)</f>
        <v>AÑO: 2016</v>
      </c>
      <c r="B5" s="75"/>
      <c r="C5" s="75"/>
      <c r="D5" s="75"/>
      <c r="E5" s="75"/>
      <c r="F5" s="75"/>
      <c r="G5" s="75"/>
      <c r="H5" s="75"/>
      <c r="I5" s="75"/>
      <c r="J5" s="75"/>
      <c r="K5" s="75"/>
      <c r="L5" s="75"/>
      <c r="M5" s="75"/>
      <c r="N5" s="75"/>
      <c r="AK5" s="77"/>
      <c r="AL5" s="77"/>
      <c r="AM5" s="77"/>
      <c r="AN5" s="77"/>
      <c r="AO5" s="77"/>
      <c r="AP5" s="77"/>
      <c r="AS5" s="78"/>
      <c r="AT5" s="78"/>
      <c r="AU5" s="78"/>
      <c r="AV5" s="79"/>
      <c r="AW5" s="80"/>
      <c r="AX5" s="78"/>
      <c r="AY5" s="78"/>
      <c r="AZ5" s="78"/>
      <c r="BA5" s="78"/>
      <c r="BB5" s="78"/>
      <c r="BC5" s="78"/>
      <c r="BD5" s="78"/>
      <c r="BE5" s="78"/>
      <c r="BF5" s="78"/>
      <c r="BG5" s="78"/>
      <c r="BH5" s="78"/>
      <c r="BI5" s="78"/>
      <c r="BJ5" s="78"/>
      <c r="BK5" s="78"/>
      <c r="BL5" s="78"/>
      <c r="BM5" s="78"/>
      <c r="BN5" s="78"/>
      <c r="BO5" s="78"/>
      <c r="BP5" s="80"/>
      <c r="BQ5" s="78"/>
      <c r="BR5" s="78"/>
      <c r="BS5" s="78"/>
      <c r="BT5" s="78"/>
      <c r="BU5" s="78"/>
      <c r="BV5" s="78"/>
      <c r="BW5" s="78"/>
      <c r="BX5" s="78"/>
      <c r="BY5" s="78"/>
      <c r="BZ5" s="78"/>
      <c r="CA5" s="78"/>
      <c r="CB5" s="78"/>
      <c r="CC5" s="78"/>
    </row>
    <row r="6" spans="1:81" s="76" customFormat="1" ht="14.25" customHeight="1" x14ac:dyDescent="0.15">
      <c r="A6" s="447" t="s">
        <v>15</v>
      </c>
      <c r="B6" s="447"/>
      <c r="C6" s="447"/>
      <c r="D6" s="447"/>
      <c r="E6" s="447"/>
      <c r="F6" s="447"/>
      <c r="G6" s="447"/>
      <c r="H6" s="447"/>
      <c r="I6" s="447"/>
      <c r="J6" s="447"/>
      <c r="K6" s="447"/>
      <c r="L6" s="447"/>
      <c r="M6" s="447"/>
      <c r="N6" s="447"/>
      <c r="O6" s="81"/>
      <c r="AK6" s="77"/>
      <c r="AL6" s="77"/>
      <c r="AM6" s="77"/>
      <c r="AN6" s="77"/>
      <c r="AO6" s="77"/>
      <c r="AP6" s="77"/>
      <c r="AS6" s="78"/>
      <c r="AT6" s="78"/>
      <c r="AU6" s="78"/>
      <c r="AV6" s="79"/>
      <c r="AW6" s="80"/>
      <c r="AX6" s="78"/>
      <c r="AY6" s="78"/>
      <c r="AZ6" s="78"/>
      <c r="BA6" s="78"/>
      <c r="BB6" s="78"/>
      <c r="BC6" s="78"/>
      <c r="BD6" s="78"/>
      <c r="BE6" s="78"/>
      <c r="BF6" s="78"/>
      <c r="BG6" s="78"/>
      <c r="BH6" s="78"/>
      <c r="BI6" s="78"/>
      <c r="BJ6" s="78"/>
      <c r="BK6" s="78"/>
      <c r="BL6" s="78"/>
      <c r="BM6" s="78"/>
      <c r="BN6" s="78"/>
      <c r="BO6" s="78"/>
      <c r="BP6" s="80"/>
      <c r="BQ6" s="78"/>
      <c r="BR6" s="78"/>
      <c r="BS6" s="78"/>
      <c r="BT6" s="78"/>
      <c r="BU6" s="78"/>
      <c r="BV6" s="78"/>
      <c r="BW6" s="78"/>
      <c r="BX6" s="78"/>
      <c r="BY6" s="78"/>
      <c r="BZ6" s="78"/>
      <c r="CA6" s="78"/>
      <c r="CB6" s="78"/>
      <c r="CC6" s="78"/>
    </row>
    <row r="7" spans="1:81" s="76" customFormat="1" x14ac:dyDescent="0.2">
      <c r="A7" s="75"/>
      <c r="B7" s="75"/>
      <c r="C7" s="75"/>
      <c r="D7" s="75"/>
      <c r="E7" s="75"/>
      <c r="F7" s="75"/>
      <c r="G7" s="75"/>
      <c r="H7" s="75"/>
      <c r="I7" s="75"/>
      <c r="J7" s="75"/>
      <c r="K7" s="75"/>
      <c r="L7" s="75"/>
      <c r="M7" s="75"/>
      <c r="N7" s="75"/>
      <c r="AK7" s="77"/>
      <c r="AL7" s="77"/>
      <c r="AM7" s="77"/>
      <c r="AN7" s="77"/>
      <c r="AO7" s="77"/>
      <c r="AP7" s="77"/>
      <c r="AS7" s="78"/>
      <c r="AT7" s="78"/>
      <c r="AU7" s="78"/>
      <c r="AV7" s="79"/>
      <c r="AW7" s="80"/>
      <c r="AX7" s="78"/>
      <c r="AY7" s="78"/>
      <c r="AZ7" s="78"/>
      <c r="BA7" s="78"/>
      <c r="BB7" s="78"/>
      <c r="BC7" s="78"/>
      <c r="BD7" s="78"/>
      <c r="BE7" s="78"/>
      <c r="BF7" s="78"/>
      <c r="BG7" s="78"/>
      <c r="BH7" s="78"/>
      <c r="BI7" s="78"/>
      <c r="BJ7" s="78"/>
      <c r="BK7" s="78"/>
      <c r="BL7" s="78"/>
      <c r="BM7" s="78"/>
      <c r="BN7" s="78"/>
      <c r="BO7" s="78"/>
      <c r="BP7" s="80"/>
      <c r="BQ7" s="78"/>
      <c r="BR7" s="78"/>
      <c r="BS7" s="78"/>
      <c r="BT7" s="78"/>
      <c r="BU7" s="78"/>
      <c r="BV7" s="78"/>
      <c r="BW7" s="78"/>
      <c r="BX7" s="78"/>
      <c r="BY7" s="78"/>
      <c r="BZ7" s="78"/>
      <c r="CA7" s="78"/>
      <c r="CB7" s="78"/>
      <c r="CC7" s="78"/>
    </row>
    <row r="8" spans="1:81" s="76" customFormat="1" ht="14.25" x14ac:dyDescent="0.2">
      <c r="A8" s="82" t="s">
        <v>16</v>
      </c>
      <c r="B8" s="75"/>
      <c r="C8" s="75"/>
      <c r="D8" s="75"/>
      <c r="E8" s="75"/>
      <c r="F8" s="75"/>
      <c r="G8" s="75"/>
      <c r="H8" s="83"/>
      <c r="I8" s="83"/>
      <c r="J8" s="83"/>
      <c r="K8" s="83"/>
      <c r="L8" s="83"/>
      <c r="M8" s="75"/>
      <c r="N8" s="75"/>
      <c r="AK8" s="77"/>
      <c r="AL8" s="77"/>
      <c r="AM8" s="77"/>
      <c r="AN8" s="77"/>
      <c r="AO8" s="77"/>
      <c r="AP8" s="77"/>
      <c r="AS8" s="78"/>
      <c r="AT8" s="78"/>
      <c r="AU8" s="78"/>
      <c r="AV8" s="79"/>
      <c r="AW8" s="80"/>
      <c r="AX8" s="78"/>
      <c r="AY8" s="78"/>
      <c r="AZ8" s="78"/>
      <c r="BA8" s="78"/>
      <c r="BB8" s="78"/>
      <c r="BC8" s="78"/>
      <c r="BD8" s="78"/>
      <c r="BE8" s="78"/>
      <c r="BF8" s="78"/>
      <c r="BG8" s="78"/>
      <c r="BH8" s="78"/>
      <c r="BI8" s="78"/>
      <c r="BJ8" s="78"/>
      <c r="BK8" s="78"/>
      <c r="BL8" s="78"/>
      <c r="BM8" s="78"/>
      <c r="BN8" s="78"/>
      <c r="BO8" s="78"/>
      <c r="BP8" s="80"/>
      <c r="BQ8" s="78"/>
      <c r="BR8" s="78"/>
      <c r="BS8" s="78"/>
      <c r="BT8" s="78"/>
      <c r="BU8" s="78"/>
      <c r="BV8" s="78"/>
      <c r="BW8" s="78"/>
      <c r="BX8" s="78"/>
      <c r="BY8" s="78"/>
      <c r="BZ8" s="78"/>
      <c r="CA8" s="78"/>
      <c r="CB8" s="78"/>
      <c r="CC8" s="78"/>
    </row>
    <row r="9" spans="1:81" s="3" customFormat="1" ht="15.75" customHeight="1" x14ac:dyDescent="0.2">
      <c r="A9" s="84" t="s">
        <v>17</v>
      </c>
      <c r="B9" s="84"/>
      <c r="R9" s="85"/>
      <c r="S9" s="85"/>
      <c r="T9" s="85"/>
      <c r="U9" s="86"/>
      <c r="V9" s="86"/>
      <c r="W9" s="86"/>
      <c r="X9" s="86"/>
      <c r="Y9" s="86"/>
      <c r="Z9" s="86"/>
      <c r="AA9" s="86"/>
      <c r="AB9" s="86"/>
      <c r="AC9" s="86"/>
      <c r="AI9" s="86"/>
      <c r="AJ9" s="86"/>
      <c r="AK9" s="86"/>
      <c r="AL9" s="86"/>
      <c r="AM9" s="86"/>
      <c r="AW9" s="87"/>
      <c r="AZ9" s="88"/>
      <c r="BA9" s="86"/>
      <c r="BB9" s="86"/>
      <c r="BC9" s="86"/>
      <c r="BD9" s="86"/>
      <c r="BE9" s="86"/>
      <c r="BF9" s="86"/>
      <c r="BP9" s="87"/>
    </row>
    <row r="10" spans="1:81" s="3" customFormat="1" ht="15.75" customHeight="1" x14ac:dyDescent="0.15">
      <c r="A10" s="385" t="s">
        <v>18</v>
      </c>
      <c r="B10" s="400" t="s">
        <v>1</v>
      </c>
      <c r="C10" s="401" t="s">
        <v>19</v>
      </c>
      <c r="D10" s="401"/>
      <c r="E10" s="401"/>
      <c r="F10" s="401"/>
      <c r="G10" s="401"/>
      <c r="H10" s="401"/>
      <c r="I10" s="401"/>
      <c r="J10" s="401"/>
      <c r="K10" s="401"/>
      <c r="L10" s="401"/>
      <c r="M10" s="401"/>
      <c r="N10" s="401"/>
      <c r="O10" s="401"/>
      <c r="P10" s="401"/>
      <c r="Q10" s="401"/>
      <c r="R10" s="401"/>
      <c r="S10" s="401"/>
      <c r="T10" s="401"/>
      <c r="U10" s="387"/>
      <c r="V10" s="387" t="s">
        <v>20</v>
      </c>
      <c r="W10" s="388"/>
      <c r="X10" s="443" t="s">
        <v>21</v>
      </c>
      <c r="Y10" s="441" t="s">
        <v>22</v>
      </c>
      <c r="Z10" s="86"/>
      <c r="AA10" s="86"/>
      <c r="AB10" s="86"/>
      <c r="AC10" s="86"/>
      <c r="AI10" s="86"/>
      <c r="AJ10" s="86"/>
      <c r="AK10" s="86"/>
      <c r="AL10" s="86"/>
      <c r="AM10" s="86"/>
      <c r="AW10" s="87"/>
      <c r="AZ10" s="88"/>
      <c r="BP10" s="87"/>
    </row>
    <row r="11" spans="1:81" s="3" customFormat="1" ht="39" customHeight="1" x14ac:dyDescent="0.15">
      <c r="A11" s="386"/>
      <c r="B11" s="400"/>
      <c r="C11" s="66" t="s">
        <v>23</v>
      </c>
      <c r="D11" s="67" t="s">
        <v>24</v>
      </c>
      <c r="E11" s="89" t="s">
        <v>25</v>
      </c>
      <c r="F11" s="89" t="s">
        <v>26</v>
      </c>
      <c r="G11" s="89" t="s">
        <v>27</v>
      </c>
      <c r="H11" s="67" t="s">
        <v>28</v>
      </c>
      <c r="I11" s="67" t="s">
        <v>29</v>
      </c>
      <c r="J11" s="67" t="s">
        <v>30</v>
      </c>
      <c r="K11" s="67" t="s">
        <v>31</v>
      </c>
      <c r="L11" s="67" t="s">
        <v>2</v>
      </c>
      <c r="M11" s="67" t="s">
        <v>3</v>
      </c>
      <c r="N11" s="67" t="s">
        <v>32</v>
      </c>
      <c r="O11" s="67" t="s">
        <v>4</v>
      </c>
      <c r="P11" s="67" t="s">
        <v>5</v>
      </c>
      <c r="Q11" s="67" t="s">
        <v>6</v>
      </c>
      <c r="R11" s="67" t="s">
        <v>7</v>
      </c>
      <c r="S11" s="67" t="s">
        <v>8</v>
      </c>
      <c r="T11" s="67" t="s">
        <v>9</v>
      </c>
      <c r="U11" s="90" t="s">
        <v>10</v>
      </c>
      <c r="V11" s="91" t="s">
        <v>11</v>
      </c>
      <c r="W11" s="92" t="s">
        <v>12</v>
      </c>
      <c r="X11" s="444"/>
      <c r="Y11" s="442"/>
      <c r="Z11" s="86"/>
      <c r="AA11" s="86"/>
      <c r="AB11" s="86"/>
      <c r="AC11" s="86"/>
      <c r="AD11" s="86"/>
      <c r="AE11" s="86"/>
      <c r="AF11" s="86"/>
      <c r="AG11" s="86"/>
      <c r="AH11" s="86"/>
      <c r="AN11" s="86"/>
      <c r="AO11" s="86"/>
      <c r="AP11" s="86"/>
      <c r="AQ11" s="86"/>
      <c r="AR11" s="86"/>
      <c r="AW11" s="87"/>
      <c r="BP11" s="87"/>
    </row>
    <row r="12" spans="1:81" s="3" customFormat="1" ht="15.75" customHeight="1" x14ac:dyDescent="0.15">
      <c r="A12" s="4" t="s">
        <v>33</v>
      </c>
      <c r="B12" s="4">
        <f>+SUM(C12:U12)</f>
        <v>0</v>
      </c>
      <c r="C12" s="93"/>
      <c r="D12" s="5"/>
      <c r="E12" s="5"/>
      <c r="F12" s="5"/>
      <c r="G12" s="5">
        <v>0</v>
      </c>
      <c r="H12" s="5"/>
      <c r="I12" s="5"/>
      <c r="J12" s="5"/>
      <c r="K12" s="5"/>
      <c r="L12" s="5"/>
      <c r="M12" s="5"/>
      <c r="N12" s="5"/>
      <c r="O12" s="5"/>
      <c r="P12" s="5"/>
      <c r="Q12" s="5"/>
      <c r="R12" s="5"/>
      <c r="S12" s="5"/>
      <c r="T12" s="5"/>
      <c r="U12" s="94"/>
      <c r="V12" s="6"/>
      <c r="W12" s="7"/>
      <c r="X12" s="95"/>
      <c r="Y12" s="96"/>
      <c r="Z12" s="97" t="str">
        <f>$BA12&amp;" "&amp;$BB12</f>
        <v xml:space="preserve"> </v>
      </c>
      <c r="AA12" s="86"/>
      <c r="AB12" s="86"/>
      <c r="AC12" s="86"/>
      <c r="AD12" s="86"/>
      <c r="AE12" s="86"/>
      <c r="AF12" s="86"/>
      <c r="AG12" s="86"/>
      <c r="AH12" s="86"/>
      <c r="AN12" s="86"/>
      <c r="AO12" s="86"/>
      <c r="AP12" s="86"/>
      <c r="AQ12" s="86"/>
      <c r="AR12" s="86"/>
      <c r="AW12" s="87"/>
      <c r="BA12" s="98" t="str">
        <f>IF($B12&lt;&gt;($V12+$W12)," El número de ingresos según sexo NO puede ser diferente al Total.","")</f>
        <v/>
      </c>
      <c r="BB12" s="98" t="str">
        <f>IF($B12&lt;$Y12," Ingresos con PTI cuidador NO puede ser mayor al Total de Ingresos.","")</f>
        <v/>
      </c>
      <c r="BD12" s="87">
        <f>IF($B12&lt;&gt;($V12+$W12),1,0)</f>
        <v>0</v>
      </c>
      <c r="BE12" s="87">
        <f>IF($B12&lt;$Y12,1,0)</f>
        <v>0</v>
      </c>
      <c r="BP12" s="87"/>
    </row>
    <row r="13" spans="1:81" s="3" customFormat="1" ht="24" customHeight="1" x14ac:dyDescent="0.15">
      <c r="A13" s="99" t="s">
        <v>34</v>
      </c>
      <c r="B13" s="8">
        <f>+SUM(C13:U13)</f>
        <v>0</v>
      </c>
      <c r="C13" s="9"/>
      <c r="D13" s="10"/>
      <c r="E13" s="10"/>
      <c r="F13" s="10"/>
      <c r="G13" s="10"/>
      <c r="H13" s="10"/>
      <c r="I13" s="10"/>
      <c r="J13" s="10"/>
      <c r="K13" s="10"/>
      <c r="L13" s="10"/>
      <c r="M13" s="10"/>
      <c r="N13" s="10"/>
      <c r="O13" s="10"/>
      <c r="P13" s="10"/>
      <c r="Q13" s="10"/>
      <c r="R13" s="10"/>
      <c r="S13" s="10"/>
      <c r="T13" s="10"/>
      <c r="U13" s="11"/>
      <c r="V13" s="12"/>
      <c r="W13" s="13"/>
      <c r="X13" s="100"/>
      <c r="Y13" s="101"/>
      <c r="Z13" s="97" t="str">
        <f>$BA13&amp;" "&amp;$BB13</f>
        <v xml:space="preserve"> </v>
      </c>
      <c r="AA13" s="86"/>
      <c r="AB13" s="86"/>
      <c r="AC13" s="86"/>
      <c r="AD13" s="86"/>
      <c r="AE13" s="86"/>
      <c r="AF13" s="86"/>
      <c r="AG13" s="86"/>
      <c r="AH13" s="86"/>
      <c r="AN13" s="86"/>
      <c r="AO13" s="86"/>
      <c r="AP13" s="86"/>
      <c r="AQ13" s="86"/>
      <c r="AR13" s="86"/>
      <c r="AW13" s="87"/>
      <c r="BA13" s="98" t="str">
        <f>IF($B13&lt;&gt;($V13+$W13)," El número de ingresos según sexo NO puede ser diferente al Total.","")</f>
        <v/>
      </c>
      <c r="BB13" s="98" t="str">
        <f>IF($B13&gt;$B12," Ingresos con PTI  NO puede ser mayor al Total de Ingresos.","")</f>
        <v/>
      </c>
      <c r="BD13" s="87">
        <f>IF($B13&lt;&gt;($V13+$W13),1,0)</f>
        <v>0</v>
      </c>
      <c r="BE13" s="87">
        <f>IF($B13&gt;$B12,1,0)</f>
        <v>0</v>
      </c>
      <c r="BP13" s="87"/>
    </row>
    <row r="14" spans="1:81" s="3" customFormat="1" ht="27" customHeight="1" x14ac:dyDescent="0.15">
      <c r="A14" s="102" t="s">
        <v>35</v>
      </c>
      <c r="B14" s="14">
        <f>+SUM(C14:U14)</f>
        <v>0</v>
      </c>
      <c r="C14" s="15"/>
      <c r="D14" s="16"/>
      <c r="E14" s="16"/>
      <c r="F14" s="16"/>
      <c r="G14" s="16"/>
      <c r="H14" s="17"/>
      <c r="I14" s="17"/>
      <c r="J14" s="17"/>
      <c r="K14" s="17"/>
      <c r="L14" s="17"/>
      <c r="M14" s="17"/>
      <c r="N14" s="17"/>
      <c r="O14" s="17"/>
      <c r="P14" s="17"/>
      <c r="Q14" s="17"/>
      <c r="R14" s="17"/>
      <c r="S14" s="16"/>
      <c r="T14" s="16"/>
      <c r="U14" s="18"/>
      <c r="V14" s="19"/>
      <c r="W14" s="20"/>
      <c r="X14" s="15"/>
      <c r="Y14" s="103"/>
      <c r="Z14" s="97" t="str">
        <f>$BA14&amp;" "&amp;$BB14</f>
        <v xml:space="preserve"> </v>
      </c>
      <c r="AA14" s="86"/>
      <c r="AB14" s="86"/>
      <c r="AC14" s="86"/>
      <c r="AD14" s="86"/>
      <c r="AE14" s="86"/>
      <c r="AF14" s="86"/>
      <c r="AG14" s="86"/>
      <c r="AH14" s="86"/>
      <c r="AN14" s="86"/>
      <c r="AO14" s="86"/>
      <c r="AP14" s="86"/>
      <c r="AQ14" s="86"/>
      <c r="AR14" s="86"/>
      <c r="AW14" s="87"/>
      <c r="BA14" s="98" t="str">
        <f>IF($B14&lt;&gt;($V14+$W14)," El número de ingresos según sexo NO puede ser diferente al Total.","")</f>
        <v/>
      </c>
      <c r="BB14" s="98" t="str">
        <f>IF($B14&gt;$B13," Ingresos con PTI Laboral  NO puede ser mayor al Nº Ingresos con PTI .","")</f>
        <v/>
      </c>
      <c r="BD14" s="87">
        <f>IF($B14&lt;&gt;($V14+$W14),1,0)</f>
        <v>0</v>
      </c>
      <c r="BE14" s="87">
        <f>IF($B14&gt;$B13,1,0)</f>
        <v>0</v>
      </c>
      <c r="BP14" s="87"/>
    </row>
    <row r="15" spans="1:81" s="3" customFormat="1" ht="24" customHeight="1" x14ac:dyDescent="0.15">
      <c r="A15" s="104" t="s">
        <v>36</v>
      </c>
      <c r="B15" s="14">
        <f>+SUM(C15:U15)</f>
        <v>0</v>
      </c>
      <c r="C15" s="21"/>
      <c r="D15" s="17"/>
      <c r="E15" s="17"/>
      <c r="F15" s="17"/>
      <c r="G15" s="17"/>
      <c r="H15" s="17"/>
      <c r="I15" s="17"/>
      <c r="J15" s="17"/>
      <c r="K15" s="17"/>
      <c r="L15" s="17"/>
      <c r="M15" s="17"/>
      <c r="N15" s="17"/>
      <c r="O15" s="17"/>
      <c r="P15" s="17"/>
      <c r="Q15" s="17"/>
      <c r="R15" s="17"/>
      <c r="S15" s="17"/>
      <c r="T15" s="17"/>
      <c r="U15" s="22"/>
      <c r="V15" s="19"/>
      <c r="W15" s="20"/>
      <c r="X15" s="15"/>
      <c r="Y15" s="103"/>
      <c r="Z15" s="97" t="str">
        <f>$BA15&amp;" "&amp;$BB15</f>
        <v xml:space="preserve"> </v>
      </c>
      <c r="AA15" s="86"/>
      <c r="AB15" s="86"/>
      <c r="AC15" s="86"/>
      <c r="AD15" s="86"/>
      <c r="AE15" s="86"/>
      <c r="AF15" s="86"/>
      <c r="AG15" s="86"/>
      <c r="AH15" s="86"/>
      <c r="AN15" s="86"/>
      <c r="AO15" s="86"/>
      <c r="AP15" s="86"/>
      <c r="AQ15" s="86"/>
      <c r="AR15" s="86"/>
      <c r="AW15" s="87"/>
      <c r="BA15" s="98" t="str">
        <f>IF($B15&lt;&gt;($V15+$W15)," El número de ingresos según sexo NO puede ser diferente al Total.","")</f>
        <v/>
      </c>
      <c r="BD15" s="87">
        <f>IF($B15&lt;&gt;($V15+$W15),1,0)</f>
        <v>0</v>
      </c>
      <c r="BE15" s="87"/>
      <c r="BP15" s="87"/>
    </row>
    <row r="16" spans="1:81" s="3" customFormat="1" ht="24.75" customHeight="1" x14ac:dyDescent="0.15">
      <c r="A16" s="104" t="s">
        <v>37</v>
      </c>
      <c r="B16" s="23">
        <f>+SUM(C16:U16)</f>
        <v>0</v>
      </c>
      <c r="C16" s="24"/>
      <c r="D16" s="25"/>
      <c r="E16" s="25"/>
      <c r="F16" s="25"/>
      <c r="G16" s="25"/>
      <c r="H16" s="25"/>
      <c r="I16" s="25"/>
      <c r="J16" s="25"/>
      <c r="K16" s="25"/>
      <c r="L16" s="25"/>
      <c r="M16" s="25"/>
      <c r="N16" s="25"/>
      <c r="O16" s="25"/>
      <c r="P16" s="25"/>
      <c r="Q16" s="25"/>
      <c r="R16" s="25"/>
      <c r="S16" s="25"/>
      <c r="T16" s="25"/>
      <c r="U16" s="26"/>
      <c r="V16" s="27"/>
      <c r="W16" s="28"/>
      <c r="X16" s="29"/>
      <c r="Y16" s="30"/>
      <c r="Z16" s="97" t="str">
        <f>$BA16&amp;" "&amp;$BB16</f>
        <v xml:space="preserve"> </v>
      </c>
      <c r="AA16" s="86"/>
      <c r="AB16" s="86"/>
      <c r="AC16" s="86"/>
      <c r="AD16" s="86"/>
      <c r="AE16" s="86"/>
      <c r="AF16" s="86"/>
      <c r="AG16" s="86"/>
      <c r="AH16" s="86"/>
      <c r="AN16" s="86"/>
      <c r="AO16" s="86"/>
      <c r="AP16" s="86"/>
      <c r="AQ16" s="86"/>
      <c r="AR16" s="86"/>
      <c r="AW16" s="87"/>
      <c r="BA16" s="98" t="str">
        <f>IF($B16&lt;&gt;($V16+$W16)," El número de ingresos según sexo NO puede ser diferente al Total.","")</f>
        <v/>
      </c>
      <c r="BD16" s="87">
        <f>IF($B16&lt;&gt;($V16+$W16),1,0)</f>
        <v>0</v>
      </c>
      <c r="BE16" s="87"/>
      <c r="BP16" s="87"/>
    </row>
    <row r="17" spans="1:81" s="3" customFormat="1" ht="24" customHeight="1" x14ac:dyDescent="0.2">
      <c r="A17" s="84" t="s">
        <v>38</v>
      </c>
      <c r="B17" s="84"/>
      <c r="D17" s="105"/>
      <c r="E17" s="105"/>
      <c r="F17" s="105"/>
      <c r="G17" s="105"/>
      <c r="H17" s="105"/>
      <c r="I17" s="105"/>
      <c r="J17" s="105"/>
      <c r="K17" s="105"/>
      <c r="L17" s="105"/>
      <c r="M17" s="105"/>
      <c r="N17" s="105"/>
      <c r="O17" s="105"/>
      <c r="P17" s="105"/>
      <c r="Q17" s="106"/>
      <c r="R17" s="97"/>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W17" s="87"/>
      <c r="AX17" s="86"/>
      <c r="AY17" s="86"/>
      <c r="AZ17" s="86"/>
      <c r="BA17" s="86"/>
      <c r="BD17" s="86"/>
      <c r="BE17" s="86"/>
      <c r="BF17" s="86"/>
      <c r="BG17" s="86"/>
      <c r="BH17" s="86"/>
      <c r="BP17" s="87"/>
    </row>
    <row r="18" spans="1:81" s="3" customFormat="1" ht="15.75" customHeight="1" x14ac:dyDescent="0.15">
      <c r="A18" s="385" t="s">
        <v>39</v>
      </c>
      <c r="B18" s="385" t="s">
        <v>1</v>
      </c>
      <c r="C18" s="422" t="s">
        <v>40</v>
      </c>
      <c r="D18" s="423"/>
      <c r="E18" s="423"/>
      <c r="F18" s="385" t="s">
        <v>41</v>
      </c>
      <c r="G18" s="105"/>
      <c r="K18" s="105"/>
      <c r="L18" s="105"/>
      <c r="M18" s="105"/>
      <c r="N18" s="105"/>
      <c r="O18" s="106"/>
      <c r="P18" s="97"/>
      <c r="Q18" s="86"/>
      <c r="R18" s="86"/>
      <c r="S18" s="86"/>
      <c r="T18" s="86"/>
      <c r="U18" s="86"/>
      <c r="V18" s="86"/>
      <c r="W18" s="86"/>
      <c r="X18" s="86"/>
      <c r="Y18" s="86"/>
      <c r="Z18" s="86"/>
      <c r="AA18" s="86"/>
      <c r="AW18" s="87"/>
      <c r="BP18" s="87"/>
    </row>
    <row r="19" spans="1:81" s="3" customFormat="1" ht="46.5" customHeight="1" x14ac:dyDescent="0.15">
      <c r="A19" s="386"/>
      <c r="B19" s="386"/>
      <c r="C19" s="31" t="s">
        <v>42</v>
      </c>
      <c r="D19" s="107" t="s">
        <v>43</v>
      </c>
      <c r="E19" s="108" t="s">
        <v>44</v>
      </c>
      <c r="F19" s="386"/>
      <c r="G19" s="105"/>
      <c r="H19" s="105"/>
      <c r="I19" s="105"/>
      <c r="J19" s="105"/>
      <c r="K19" s="105"/>
      <c r="L19" s="105"/>
      <c r="M19" s="105"/>
      <c r="N19" s="105"/>
      <c r="O19" s="106"/>
      <c r="P19" s="97"/>
      <c r="Q19" s="86"/>
      <c r="R19" s="86"/>
      <c r="S19" s="86"/>
      <c r="T19" s="86"/>
      <c r="U19" s="86"/>
      <c r="V19" s="86"/>
      <c r="W19" s="86"/>
      <c r="X19" s="86"/>
      <c r="Y19" s="86"/>
      <c r="Z19" s="86"/>
      <c r="AA19" s="86"/>
      <c r="AG19" s="86"/>
      <c r="AH19" s="86"/>
      <c r="AI19" s="86"/>
      <c r="AJ19" s="86"/>
      <c r="AK19" s="86"/>
      <c r="AW19" s="87"/>
      <c r="AX19" s="88"/>
      <c r="AY19" s="88"/>
      <c r="BA19" s="32"/>
      <c r="BB19" s="32"/>
      <c r="BC19" s="32"/>
      <c r="BD19" s="32"/>
      <c r="BE19" s="32"/>
      <c r="BF19" s="88"/>
      <c r="BP19" s="87"/>
    </row>
    <row r="20" spans="1:81" s="3" customFormat="1" ht="15" customHeight="1" x14ac:dyDescent="0.15">
      <c r="A20" s="109" t="s">
        <v>45</v>
      </c>
      <c r="B20" s="110">
        <f>+SUM(C20:F20)</f>
        <v>0</v>
      </c>
      <c r="C20" s="33"/>
      <c r="D20" s="34"/>
      <c r="E20" s="35"/>
      <c r="F20" s="36"/>
      <c r="G20" s="105"/>
      <c r="H20" s="105"/>
      <c r="I20" s="105"/>
      <c r="J20" s="105"/>
      <c r="K20" s="105"/>
      <c r="L20" s="105"/>
      <c r="M20" s="105"/>
      <c r="N20" s="105"/>
      <c r="O20" s="106"/>
      <c r="P20" s="97"/>
      <c r="Q20" s="86"/>
      <c r="R20" s="86"/>
      <c r="S20" s="86"/>
      <c r="T20" s="86"/>
      <c r="U20" s="86"/>
      <c r="V20" s="86"/>
      <c r="W20" s="86"/>
      <c r="X20" s="86"/>
      <c r="Y20" s="86"/>
      <c r="Z20" s="86"/>
      <c r="AA20" s="86"/>
      <c r="AG20" s="86"/>
      <c r="AH20" s="86"/>
      <c r="AI20" s="86"/>
      <c r="AJ20" s="86"/>
      <c r="AK20" s="86"/>
      <c r="AW20" s="87"/>
      <c r="AX20" s="88"/>
      <c r="AY20" s="88"/>
      <c r="BA20" s="32"/>
      <c r="BB20" s="32"/>
      <c r="BC20" s="32"/>
      <c r="BD20" s="32"/>
      <c r="BE20" s="32"/>
      <c r="BF20" s="88"/>
      <c r="BP20" s="87"/>
    </row>
    <row r="21" spans="1:81" s="3" customFormat="1" ht="15" customHeight="1" x14ac:dyDescent="0.15">
      <c r="A21" s="102" t="s">
        <v>46</v>
      </c>
      <c r="B21" s="111">
        <f>+SUM(C21:F21)</f>
        <v>0</v>
      </c>
      <c r="C21" s="21"/>
      <c r="D21" s="17"/>
      <c r="E21" s="22"/>
      <c r="F21" s="37"/>
      <c r="G21" s="105"/>
      <c r="H21" s="105"/>
      <c r="I21" s="105"/>
      <c r="J21" s="105"/>
      <c r="K21" s="105"/>
      <c r="L21" s="105"/>
      <c r="M21" s="105"/>
      <c r="N21" s="105"/>
      <c r="O21" s="106"/>
      <c r="P21" s="97"/>
      <c r="Q21" s="86"/>
      <c r="R21" s="86"/>
      <c r="S21" s="86"/>
      <c r="T21" s="86"/>
      <c r="U21" s="86"/>
      <c r="V21" s="86"/>
      <c r="W21" s="86"/>
      <c r="X21" s="86"/>
      <c r="Y21" s="86"/>
      <c r="Z21" s="86"/>
      <c r="AA21" s="86"/>
      <c r="AG21" s="86"/>
      <c r="AH21" s="86"/>
      <c r="AI21" s="86"/>
      <c r="AJ21" s="86"/>
      <c r="AK21" s="86"/>
      <c r="AW21" s="87"/>
      <c r="AX21" s="88"/>
      <c r="AY21" s="88"/>
      <c r="BC21" s="88"/>
      <c r="BF21" s="88"/>
      <c r="BP21" s="87"/>
    </row>
    <row r="22" spans="1:81" s="3" customFormat="1" ht="15" customHeight="1" x14ac:dyDescent="0.15">
      <c r="A22" s="112" t="s">
        <v>47</v>
      </c>
      <c r="B22" s="113">
        <f>+SUM(C22:F22)</f>
        <v>0</v>
      </c>
      <c r="C22" s="38"/>
      <c r="D22" s="39"/>
      <c r="E22" s="40"/>
      <c r="F22" s="41"/>
      <c r="G22" s="105"/>
      <c r="H22" s="105"/>
      <c r="I22" s="105"/>
      <c r="J22" s="105"/>
      <c r="K22" s="105"/>
      <c r="L22" s="105"/>
      <c r="M22" s="105"/>
      <c r="N22" s="105"/>
      <c r="O22" s="106"/>
      <c r="P22" s="97"/>
      <c r="Q22" s="86"/>
      <c r="R22" s="86"/>
      <c r="S22" s="86"/>
      <c r="T22" s="86"/>
      <c r="U22" s="86"/>
      <c r="V22" s="86"/>
      <c r="W22" s="86"/>
      <c r="X22" s="86"/>
      <c r="Y22" s="86"/>
      <c r="Z22" s="86"/>
      <c r="AA22" s="86"/>
      <c r="AG22" s="86"/>
      <c r="AH22" s="86"/>
      <c r="AI22" s="86"/>
      <c r="AJ22" s="86"/>
      <c r="AK22" s="86"/>
      <c r="AW22" s="87"/>
      <c r="AX22" s="88"/>
      <c r="AY22" s="88"/>
      <c r="BA22" s="32"/>
      <c r="BB22" s="32"/>
      <c r="BC22" s="32"/>
      <c r="BD22" s="32"/>
      <c r="BE22" s="32"/>
      <c r="BF22" s="88"/>
      <c r="BP22" s="87"/>
    </row>
    <row r="23" spans="1:81" s="3" customFormat="1" ht="15" customHeight="1" x14ac:dyDescent="0.15">
      <c r="A23" s="114" t="s">
        <v>1</v>
      </c>
      <c r="B23" s="359">
        <f>+SUM(C23:F23)</f>
        <v>0</v>
      </c>
      <c r="C23" s="42">
        <f>+SUM(C20:C22)</f>
        <v>0</v>
      </c>
      <c r="D23" s="43">
        <f>+SUM(D20:D22)</f>
        <v>0</v>
      </c>
      <c r="E23" s="44">
        <f>+SUM(E20:E22)</f>
        <v>0</v>
      </c>
      <c r="F23" s="4">
        <f>+SUM(F20:F22)</f>
        <v>0</v>
      </c>
      <c r="G23" s="105"/>
      <c r="H23" s="105"/>
      <c r="I23" s="105"/>
      <c r="J23" s="105"/>
      <c r="K23" s="105"/>
      <c r="L23" s="105"/>
      <c r="M23" s="105"/>
      <c r="N23" s="105"/>
      <c r="O23" s="106"/>
      <c r="P23" s="97"/>
      <c r="Q23" s="86"/>
      <c r="R23" s="86"/>
      <c r="S23" s="86"/>
      <c r="T23" s="86"/>
      <c r="U23" s="86"/>
      <c r="V23" s="86"/>
      <c r="W23" s="86"/>
      <c r="X23" s="86"/>
      <c r="Y23" s="86"/>
      <c r="Z23" s="86"/>
      <c r="AA23" s="86"/>
      <c r="AG23" s="86"/>
      <c r="AH23" s="86"/>
      <c r="AI23" s="86"/>
      <c r="AJ23" s="86"/>
      <c r="AK23" s="86"/>
      <c r="AW23" s="87"/>
      <c r="AX23" s="88"/>
      <c r="AY23" s="88"/>
      <c r="BA23" s="32"/>
      <c r="BB23" s="32"/>
      <c r="BC23" s="32"/>
      <c r="BD23" s="32"/>
      <c r="BE23" s="32"/>
      <c r="BF23" s="115"/>
      <c r="BP23" s="87"/>
    </row>
    <row r="24" spans="1:81" s="83" customFormat="1" ht="50.25" customHeight="1" x14ac:dyDescent="0.2">
      <c r="A24" s="116" t="s">
        <v>48</v>
      </c>
      <c r="B24" s="116"/>
      <c r="D24" s="116"/>
      <c r="E24" s="116"/>
      <c r="AS24" s="117"/>
      <c r="AT24" s="117"/>
      <c r="AU24" s="117"/>
      <c r="AV24" s="118"/>
      <c r="AW24" s="119"/>
      <c r="AX24" s="117"/>
      <c r="AY24" s="117"/>
      <c r="AZ24" s="117"/>
      <c r="BA24" s="32"/>
      <c r="BB24" s="32"/>
      <c r="BC24" s="32"/>
      <c r="BD24" s="32"/>
      <c r="BE24" s="32"/>
      <c r="BF24" s="115"/>
      <c r="BG24" s="117"/>
      <c r="BH24" s="117"/>
      <c r="BI24" s="117"/>
      <c r="BJ24" s="117"/>
      <c r="BK24" s="117"/>
      <c r="BL24" s="117"/>
      <c r="BM24" s="117"/>
      <c r="BN24" s="117"/>
      <c r="BO24" s="117"/>
      <c r="BP24" s="119"/>
      <c r="BQ24" s="117"/>
      <c r="BR24" s="117"/>
      <c r="BS24" s="117"/>
      <c r="BT24" s="117"/>
      <c r="BU24" s="117"/>
      <c r="BV24" s="117"/>
      <c r="BW24" s="117"/>
      <c r="BX24" s="117"/>
      <c r="BY24" s="117"/>
      <c r="BZ24" s="117"/>
      <c r="CA24" s="117"/>
      <c r="CB24" s="117"/>
      <c r="CC24" s="117"/>
    </row>
    <row r="25" spans="1:81" s="83" customFormat="1" ht="15" customHeight="1" x14ac:dyDescent="0.2">
      <c r="A25" s="438" t="s">
        <v>49</v>
      </c>
      <c r="B25" s="400" t="s">
        <v>50</v>
      </c>
      <c r="C25" s="400"/>
      <c r="D25" s="385" t="s">
        <v>1</v>
      </c>
      <c r="E25" s="406" t="s">
        <v>40</v>
      </c>
      <c r="F25" s="406"/>
      <c r="G25" s="406"/>
      <c r="H25" s="439" t="s">
        <v>41</v>
      </c>
      <c r="AS25" s="117"/>
      <c r="AT25" s="117"/>
      <c r="AU25" s="117"/>
      <c r="AV25" s="118"/>
      <c r="AW25" s="119"/>
      <c r="AX25" s="117"/>
      <c r="AY25" s="117"/>
      <c r="AZ25" s="117"/>
      <c r="BA25" s="32"/>
      <c r="BB25" s="32"/>
      <c r="BC25" s="32"/>
      <c r="BD25" s="32"/>
      <c r="BE25" s="32"/>
      <c r="BF25" s="115"/>
      <c r="BG25" s="117"/>
      <c r="BH25" s="117"/>
      <c r="BI25" s="117"/>
      <c r="BJ25" s="117"/>
      <c r="BK25" s="117"/>
      <c r="BL25" s="117"/>
      <c r="BM25" s="117"/>
      <c r="BN25" s="117"/>
      <c r="BO25" s="117"/>
      <c r="BP25" s="119"/>
      <c r="BQ25" s="117"/>
      <c r="BR25" s="117"/>
      <c r="BS25" s="117"/>
      <c r="BT25" s="117"/>
      <c r="BU25" s="117"/>
      <c r="BV25" s="117"/>
      <c r="BW25" s="117"/>
      <c r="BX25" s="117"/>
      <c r="BY25" s="117"/>
      <c r="BZ25" s="117"/>
      <c r="CA25" s="117"/>
      <c r="CB25" s="117"/>
      <c r="CC25" s="117"/>
    </row>
    <row r="26" spans="1:81" s="83" customFormat="1" ht="49.5" customHeight="1" x14ac:dyDescent="0.2">
      <c r="A26" s="438"/>
      <c r="B26" s="400"/>
      <c r="C26" s="400"/>
      <c r="D26" s="386"/>
      <c r="E26" s="120" t="s">
        <v>42</v>
      </c>
      <c r="F26" s="120" t="s">
        <v>51</v>
      </c>
      <c r="G26" s="120" t="s">
        <v>44</v>
      </c>
      <c r="H26" s="440"/>
      <c r="AS26" s="117"/>
      <c r="AT26" s="117"/>
      <c r="AU26" s="117"/>
      <c r="AV26" s="118"/>
      <c r="AW26" s="119"/>
      <c r="AX26" s="117"/>
      <c r="AY26" s="117"/>
      <c r="AZ26" s="117"/>
      <c r="BA26" s="32"/>
      <c r="BB26" s="32"/>
      <c r="BC26" s="32"/>
      <c r="BD26" s="32"/>
      <c r="BE26" s="32"/>
      <c r="BF26" s="115"/>
      <c r="BG26" s="117"/>
      <c r="BH26" s="117"/>
      <c r="BI26" s="117"/>
      <c r="BJ26" s="117"/>
      <c r="BK26" s="117"/>
      <c r="BL26" s="117"/>
      <c r="BM26" s="117"/>
      <c r="BN26" s="117"/>
      <c r="BO26" s="117"/>
      <c r="BP26" s="119"/>
      <c r="BQ26" s="117"/>
      <c r="BR26" s="117"/>
      <c r="BS26" s="117"/>
      <c r="BT26" s="117"/>
      <c r="BU26" s="117"/>
      <c r="BV26" s="117"/>
      <c r="BW26" s="117"/>
      <c r="BX26" s="117"/>
      <c r="BY26" s="117"/>
      <c r="BZ26" s="117"/>
      <c r="CA26" s="117"/>
      <c r="CB26" s="117"/>
      <c r="CC26" s="117"/>
    </row>
    <row r="27" spans="1:81" s="83" customFormat="1" ht="14.25" x14ac:dyDescent="0.2">
      <c r="A27" s="433" t="s">
        <v>52</v>
      </c>
      <c r="B27" s="434"/>
      <c r="C27" s="435"/>
      <c r="D27" s="121">
        <f>+SUM(E27:H27)</f>
        <v>0</v>
      </c>
      <c r="E27" s="122"/>
      <c r="F27" s="123"/>
      <c r="G27" s="124"/>
      <c r="H27" s="125"/>
      <c r="I27" s="126" t="str">
        <f>$AZ27&amp;"  "&amp;$BA27&amp;"  "&amp;$BB27&amp;"  "&amp;$BC27&amp;"  "&amp;AZ28</f>
        <v xml:space="preserve">        </v>
      </c>
      <c r="J27" s="127"/>
      <c r="K27" s="127"/>
      <c r="L27" s="127"/>
      <c r="AS27" s="117"/>
      <c r="AT27" s="117"/>
      <c r="AU27" s="117"/>
      <c r="AV27" s="118"/>
      <c r="AW27" s="119"/>
      <c r="AX27" s="117"/>
      <c r="AY27" s="117"/>
      <c r="AZ27" s="128" t="str">
        <f>IF($E27&lt;MAX($E28:$E45),"EN RBC existen patologías que son mayores a los Ingresos-personas","")</f>
        <v/>
      </c>
      <c r="BA27" s="129" t="str">
        <f>IF($F27&lt;MAX($F28:$F45),"EN RI existen patologías que son mayores a los Ingresos-personas","")</f>
        <v/>
      </c>
      <c r="BB27" s="129" t="str">
        <f>IF($G27&lt;MAX($G28:$G45),"EN RR existen patologías que son mayores a los Ingresos-personas","")</f>
        <v/>
      </c>
      <c r="BC27" s="129" t="str">
        <f>IF($H27&lt;MAX($H28:$H45),"EN Otros existen patologías que son mayores a los Ingresos-personas","")</f>
        <v/>
      </c>
      <c r="BD27" s="130" t="str">
        <f>IF($E27&lt;MAX($E28:$E45),1,"")</f>
        <v/>
      </c>
      <c r="BE27" s="130" t="str">
        <f>IF($F27&lt;MAX($F28:$F45),1,"")</f>
        <v/>
      </c>
      <c r="BF27" s="130" t="str">
        <f>IF($G27&lt;MAX($G28:$G45),1,"")</f>
        <v/>
      </c>
      <c r="BG27" s="131" t="str">
        <f>IF($H27&lt;MAX($H28:$H45),1,"")</f>
        <v/>
      </c>
      <c r="BH27" s="117"/>
      <c r="BI27" s="117"/>
      <c r="BJ27" s="117"/>
      <c r="BK27" s="117"/>
      <c r="BL27" s="117"/>
      <c r="BM27" s="117"/>
      <c r="BN27" s="117"/>
      <c r="BO27" s="117"/>
      <c r="BP27" s="119"/>
      <c r="BQ27" s="117"/>
      <c r="BR27" s="117"/>
      <c r="BS27" s="117"/>
      <c r="BT27" s="117"/>
      <c r="BU27" s="117"/>
      <c r="BV27" s="117"/>
      <c r="BW27" s="117"/>
      <c r="BX27" s="117"/>
      <c r="BY27" s="117"/>
      <c r="BZ27" s="117"/>
      <c r="CA27" s="117"/>
      <c r="CB27" s="117"/>
      <c r="CC27" s="117"/>
    </row>
    <row r="28" spans="1:81" s="83" customFormat="1" ht="20.25" customHeight="1" x14ac:dyDescent="0.2">
      <c r="A28" s="424" t="s">
        <v>53</v>
      </c>
      <c r="B28" s="426" t="s">
        <v>54</v>
      </c>
      <c r="C28" s="427"/>
      <c r="D28" s="132">
        <f t="shared" ref="D28:D46" si="0">+SUM(E28:H28)</f>
        <v>0</v>
      </c>
      <c r="E28" s="133"/>
      <c r="F28" s="134"/>
      <c r="G28" s="135"/>
      <c r="H28" s="136"/>
      <c r="I28" s="126"/>
      <c r="J28" s="137"/>
      <c r="K28" s="137"/>
      <c r="L28" s="137"/>
      <c r="M28" s="137"/>
      <c r="N28" s="137"/>
      <c r="O28" s="137"/>
      <c r="P28" s="137"/>
      <c r="Q28" s="137"/>
      <c r="R28" s="137"/>
      <c r="S28" s="137"/>
      <c r="T28" s="137"/>
      <c r="U28" s="137"/>
      <c r="AS28" s="117"/>
      <c r="AT28" s="117"/>
      <c r="AU28" s="117"/>
      <c r="AV28" s="118"/>
      <c r="AW28" s="119"/>
      <c r="AX28" s="117"/>
      <c r="AY28" s="117"/>
      <c r="AZ28" s="128" t="str">
        <f>IF($D27&lt;&gt;($B12),"EL NÚMERO DE INGRESOS NO PUEDE SER DISTINTO AL TOTAL DE INGRESOS DE LA SECCION A.1","")</f>
        <v/>
      </c>
      <c r="BA28" s="88"/>
      <c r="BB28" s="88"/>
      <c r="BC28" s="88"/>
      <c r="BD28" s="130" t="str">
        <f>IF($D27&lt;&gt;$B12,1,"")</f>
        <v/>
      </c>
      <c r="BE28" s="88"/>
      <c r="BF28" s="88"/>
      <c r="BG28" s="118"/>
      <c r="BH28" s="117"/>
      <c r="BI28" s="117"/>
      <c r="BJ28" s="117"/>
      <c r="BK28" s="117"/>
      <c r="BL28" s="117"/>
      <c r="BM28" s="117"/>
      <c r="BN28" s="117"/>
      <c r="BO28" s="117"/>
      <c r="BP28" s="119"/>
      <c r="BQ28" s="117"/>
      <c r="BR28" s="117"/>
      <c r="BS28" s="117"/>
      <c r="BT28" s="117"/>
      <c r="BU28" s="117"/>
      <c r="BV28" s="117"/>
      <c r="BW28" s="117"/>
      <c r="BX28" s="117"/>
      <c r="BY28" s="117"/>
      <c r="BZ28" s="117"/>
      <c r="CA28" s="117"/>
      <c r="CB28" s="117"/>
      <c r="CC28" s="117"/>
    </row>
    <row r="29" spans="1:81" s="83" customFormat="1" ht="22.5" customHeight="1" x14ac:dyDescent="0.2">
      <c r="A29" s="425"/>
      <c r="B29" s="428" t="s">
        <v>55</v>
      </c>
      <c r="C29" s="429"/>
      <c r="D29" s="138">
        <f t="shared" si="0"/>
        <v>0</v>
      </c>
      <c r="E29" s="133"/>
      <c r="F29" s="134"/>
      <c r="G29" s="135"/>
      <c r="H29" s="136"/>
      <c r="I29" s="126"/>
      <c r="J29" s="137"/>
      <c r="K29" s="137"/>
      <c r="L29" s="137"/>
      <c r="M29" s="137"/>
      <c r="N29" s="137"/>
      <c r="O29" s="137"/>
      <c r="P29" s="137"/>
      <c r="Q29" s="137"/>
      <c r="R29" s="137"/>
      <c r="S29" s="137"/>
      <c r="T29" s="137"/>
      <c r="U29" s="137"/>
      <c r="AS29" s="117"/>
      <c r="AT29" s="117"/>
      <c r="AU29" s="117"/>
      <c r="AV29" s="118"/>
      <c r="AW29" s="119"/>
      <c r="AX29" s="117"/>
      <c r="AY29" s="117"/>
      <c r="AZ29" s="118"/>
      <c r="BA29" s="3"/>
      <c r="BB29" s="139"/>
      <c r="BC29" s="3"/>
      <c r="BD29" s="3"/>
      <c r="BE29" s="3"/>
      <c r="BF29" s="3"/>
      <c r="BG29" s="3"/>
      <c r="BH29" s="117"/>
      <c r="BI29" s="117"/>
      <c r="BJ29" s="117"/>
      <c r="BK29" s="117"/>
      <c r="BL29" s="117"/>
      <c r="BM29" s="117"/>
      <c r="BN29" s="117"/>
      <c r="BO29" s="117"/>
      <c r="BP29" s="119"/>
      <c r="BQ29" s="117"/>
      <c r="BR29" s="117"/>
      <c r="BS29" s="117"/>
      <c r="BT29" s="117"/>
      <c r="BU29" s="117"/>
      <c r="BV29" s="117"/>
      <c r="BW29" s="117"/>
      <c r="BX29" s="117"/>
      <c r="BY29" s="117"/>
      <c r="BZ29" s="117"/>
      <c r="CA29" s="117"/>
      <c r="CB29" s="117"/>
      <c r="CC29" s="117"/>
    </row>
    <row r="30" spans="1:81" s="83" customFormat="1" ht="23.25" customHeight="1" x14ac:dyDescent="0.2">
      <c r="A30" s="425"/>
      <c r="B30" s="436" t="s">
        <v>56</v>
      </c>
      <c r="C30" s="437"/>
      <c r="D30" s="138">
        <f t="shared" si="0"/>
        <v>0</v>
      </c>
      <c r="E30" s="133"/>
      <c r="F30" s="134"/>
      <c r="G30" s="135"/>
      <c r="H30" s="136"/>
      <c r="I30" s="126"/>
      <c r="J30" s="137"/>
      <c r="K30" s="137"/>
      <c r="L30" s="137"/>
      <c r="M30" s="137"/>
      <c r="N30" s="137"/>
      <c r="O30" s="137"/>
      <c r="P30" s="137"/>
      <c r="Q30" s="137"/>
      <c r="R30" s="137"/>
      <c r="S30" s="137"/>
      <c r="T30" s="137"/>
      <c r="U30" s="137"/>
      <c r="AS30" s="117"/>
      <c r="AT30" s="117"/>
      <c r="AU30" s="117"/>
      <c r="AV30" s="118"/>
      <c r="AW30" s="119"/>
      <c r="AX30" s="117"/>
      <c r="AY30" s="117"/>
      <c r="AZ30" s="3"/>
      <c r="BA30" s="3"/>
      <c r="BB30" s="139"/>
      <c r="BC30" s="3"/>
      <c r="BD30" s="3"/>
      <c r="BE30" s="3"/>
      <c r="BF30" s="3"/>
      <c r="BG30" s="3"/>
      <c r="BH30" s="117"/>
      <c r="BI30" s="117"/>
      <c r="BJ30" s="117"/>
      <c r="BK30" s="117"/>
      <c r="BL30" s="117"/>
      <c r="BM30" s="117"/>
      <c r="BN30" s="117"/>
      <c r="BO30" s="117"/>
      <c r="BP30" s="119"/>
      <c r="BQ30" s="117"/>
      <c r="BR30" s="117"/>
      <c r="BS30" s="117"/>
      <c r="BT30" s="117"/>
      <c r="BU30" s="117"/>
      <c r="BV30" s="117"/>
      <c r="BW30" s="117"/>
      <c r="BX30" s="117"/>
      <c r="BY30" s="117"/>
      <c r="BZ30" s="117"/>
      <c r="CA30" s="117"/>
      <c r="CB30" s="117"/>
      <c r="CC30" s="117"/>
    </row>
    <row r="31" spans="1:81" s="83" customFormat="1" ht="13.5" customHeight="1" x14ac:dyDescent="0.2">
      <c r="A31" s="425"/>
      <c r="B31" s="428" t="s">
        <v>57</v>
      </c>
      <c r="C31" s="429"/>
      <c r="D31" s="138">
        <f t="shared" si="0"/>
        <v>0</v>
      </c>
      <c r="E31" s="133"/>
      <c r="F31" s="134"/>
      <c r="G31" s="135"/>
      <c r="H31" s="136"/>
      <c r="I31" s="126"/>
      <c r="J31" s="137"/>
      <c r="K31" s="137"/>
      <c r="L31" s="137"/>
      <c r="M31" s="137"/>
      <c r="N31" s="137"/>
      <c r="O31" s="137"/>
      <c r="P31" s="137"/>
      <c r="Q31" s="137"/>
      <c r="R31" s="137"/>
      <c r="S31" s="137"/>
      <c r="T31" s="137"/>
      <c r="U31" s="137"/>
      <c r="AS31" s="117"/>
      <c r="AT31" s="117"/>
      <c r="AU31" s="117"/>
      <c r="AV31" s="118"/>
      <c r="AW31" s="119"/>
      <c r="AX31" s="117"/>
      <c r="AY31" s="117"/>
      <c r="AZ31" s="3"/>
      <c r="BA31" s="3"/>
      <c r="BB31" s="139"/>
      <c r="BC31" s="3"/>
      <c r="BD31" s="3"/>
      <c r="BE31" s="3"/>
      <c r="BF31" s="3"/>
      <c r="BG31" s="3"/>
      <c r="BH31" s="117"/>
      <c r="BI31" s="117"/>
      <c r="BJ31" s="117"/>
      <c r="BK31" s="117"/>
      <c r="BL31" s="117"/>
      <c r="BM31" s="117"/>
      <c r="BN31" s="117"/>
      <c r="BO31" s="117"/>
      <c r="BP31" s="119"/>
      <c r="BQ31" s="117"/>
      <c r="BR31" s="117"/>
      <c r="BS31" s="117"/>
      <c r="BT31" s="117"/>
      <c r="BU31" s="117"/>
      <c r="BV31" s="117"/>
      <c r="BW31" s="117"/>
      <c r="BX31" s="117"/>
      <c r="BY31" s="117"/>
      <c r="BZ31" s="117"/>
      <c r="CA31" s="117"/>
      <c r="CB31" s="117"/>
      <c r="CC31" s="117"/>
    </row>
    <row r="32" spans="1:81" s="83" customFormat="1" ht="16.5" customHeight="1" x14ac:dyDescent="0.2">
      <c r="A32" s="425"/>
      <c r="B32" s="428" t="s">
        <v>58</v>
      </c>
      <c r="C32" s="429"/>
      <c r="D32" s="138">
        <f t="shared" si="0"/>
        <v>0</v>
      </c>
      <c r="E32" s="133"/>
      <c r="F32" s="134"/>
      <c r="G32" s="135"/>
      <c r="H32" s="136"/>
      <c r="I32" s="126"/>
      <c r="J32" s="137"/>
      <c r="K32" s="137"/>
      <c r="L32" s="137"/>
      <c r="M32" s="137"/>
      <c r="N32" s="137"/>
      <c r="O32" s="137"/>
      <c r="P32" s="137"/>
      <c r="Q32" s="137"/>
      <c r="R32" s="137"/>
      <c r="S32" s="137"/>
      <c r="T32" s="137"/>
      <c r="U32" s="137"/>
      <c r="AS32" s="117"/>
      <c r="AT32" s="117"/>
      <c r="AU32" s="117"/>
      <c r="AV32" s="118"/>
      <c r="AW32" s="119"/>
      <c r="AX32" s="117"/>
      <c r="AY32" s="117"/>
      <c r="AZ32" s="3"/>
      <c r="BA32" s="3"/>
      <c r="BB32" s="139"/>
      <c r="BC32" s="3"/>
      <c r="BD32" s="3"/>
      <c r="BE32" s="3"/>
      <c r="BF32" s="3"/>
      <c r="BG32" s="3"/>
      <c r="BH32" s="117"/>
      <c r="BI32" s="117"/>
      <c r="BJ32" s="117"/>
      <c r="BK32" s="117"/>
      <c r="BL32" s="117"/>
      <c r="BM32" s="117"/>
      <c r="BN32" s="117"/>
      <c r="BO32" s="117"/>
      <c r="BP32" s="119"/>
      <c r="BQ32" s="117"/>
      <c r="BR32" s="117"/>
      <c r="BS32" s="117"/>
      <c r="BT32" s="117"/>
      <c r="BU32" s="117"/>
      <c r="BV32" s="117"/>
      <c r="BW32" s="117"/>
      <c r="BX32" s="117"/>
      <c r="BY32" s="117"/>
      <c r="BZ32" s="117"/>
      <c r="CA32" s="117"/>
      <c r="CB32" s="117"/>
      <c r="CC32" s="117"/>
    </row>
    <row r="33" spans="1:81" s="83" customFormat="1" ht="16.5" customHeight="1" x14ac:dyDescent="0.2">
      <c r="A33" s="425"/>
      <c r="B33" s="428" t="s">
        <v>59</v>
      </c>
      <c r="C33" s="429"/>
      <c r="D33" s="138">
        <f t="shared" si="0"/>
        <v>0</v>
      </c>
      <c r="E33" s="133"/>
      <c r="F33" s="134"/>
      <c r="G33" s="135"/>
      <c r="H33" s="136"/>
      <c r="I33" s="126"/>
      <c r="J33" s="137"/>
      <c r="K33" s="137"/>
      <c r="L33" s="137"/>
      <c r="M33" s="137"/>
      <c r="N33" s="137"/>
      <c r="O33" s="137"/>
      <c r="P33" s="137"/>
      <c r="Q33" s="137"/>
      <c r="R33" s="137"/>
      <c r="S33" s="137"/>
      <c r="T33" s="137"/>
      <c r="U33" s="137"/>
      <c r="AS33" s="117"/>
      <c r="AT33" s="117"/>
      <c r="AU33" s="117"/>
      <c r="AV33" s="118"/>
      <c r="AW33" s="119"/>
      <c r="AX33" s="117"/>
      <c r="AY33" s="117"/>
      <c r="AZ33" s="3"/>
      <c r="BA33" s="3"/>
      <c r="BB33" s="139"/>
      <c r="BC33" s="3"/>
      <c r="BD33" s="3"/>
      <c r="BE33" s="3"/>
      <c r="BF33" s="3"/>
      <c r="BG33" s="3"/>
      <c r="BH33" s="117"/>
      <c r="BI33" s="117"/>
      <c r="BJ33" s="117"/>
      <c r="BK33" s="117"/>
      <c r="BL33" s="117"/>
      <c r="BM33" s="117"/>
      <c r="BN33" s="117"/>
      <c r="BO33" s="117"/>
      <c r="BP33" s="119"/>
      <c r="BQ33" s="117"/>
      <c r="BR33" s="117"/>
      <c r="BS33" s="117"/>
      <c r="BT33" s="117"/>
      <c r="BU33" s="117"/>
      <c r="BV33" s="117"/>
      <c r="BW33" s="117"/>
      <c r="BX33" s="117"/>
      <c r="BY33" s="117"/>
      <c r="BZ33" s="117"/>
      <c r="CA33" s="117"/>
      <c r="CB33" s="117"/>
      <c r="CC33" s="117"/>
    </row>
    <row r="34" spans="1:81" s="83" customFormat="1" ht="15" customHeight="1" x14ac:dyDescent="0.2">
      <c r="A34" s="425"/>
      <c r="B34" s="428" t="s">
        <v>60</v>
      </c>
      <c r="C34" s="429"/>
      <c r="D34" s="138">
        <f t="shared" si="0"/>
        <v>0</v>
      </c>
      <c r="E34" s="133"/>
      <c r="F34" s="134"/>
      <c r="G34" s="135"/>
      <c r="H34" s="136"/>
      <c r="I34" s="126"/>
      <c r="J34" s="137"/>
      <c r="K34" s="137"/>
      <c r="L34" s="137"/>
      <c r="M34" s="137"/>
      <c r="N34" s="137"/>
      <c r="O34" s="137"/>
      <c r="P34" s="137"/>
      <c r="Q34" s="137"/>
      <c r="R34" s="137"/>
      <c r="S34" s="137"/>
      <c r="T34" s="137"/>
      <c r="U34" s="137"/>
      <c r="AS34" s="117"/>
      <c r="AT34" s="117"/>
      <c r="AU34" s="117"/>
      <c r="AV34" s="118"/>
      <c r="AW34" s="119"/>
      <c r="AX34" s="117"/>
      <c r="AY34" s="117"/>
      <c r="AZ34" s="3"/>
      <c r="BA34" s="3"/>
      <c r="BB34" s="139"/>
      <c r="BC34" s="3"/>
      <c r="BD34" s="3"/>
      <c r="BE34" s="3"/>
      <c r="BF34" s="3"/>
      <c r="BG34" s="3"/>
      <c r="BH34" s="117"/>
      <c r="BI34" s="117"/>
      <c r="BJ34" s="117"/>
      <c r="BK34" s="117"/>
      <c r="BL34" s="117"/>
      <c r="BM34" s="117"/>
      <c r="BN34" s="117"/>
      <c r="BO34" s="117"/>
      <c r="BP34" s="119"/>
      <c r="BQ34" s="117"/>
      <c r="BR34" s="117"/>
      <c r="BS34" s="117"/>
      <c r="BT34" s="117"/>
      <c r="BU34" s="117"/>
      <c r="BV34" s="117"/>
      <c r="BW34" s="117"/>
      <c r="BX34" s="117"/>
      <c r="BY34" s="117"/>
      <c r="BZ34" s="117"/>
      <c r="CA34" s="117"/>
      <c r="CB34" s="117"/>
      <c r="CC34" s="117"/>
    </row>
    <row r="35" spans="1:81" s="83" customFormat="1" ht="15.75" customHeight="1" x14ac:dyDescent="0.2">
      <c r="A35" s="425"/>
      <c r="B35" s="428" t="s">
        <v>61</v>
      </c>
      <c r="C35" s="429"/>
      <c r="D35" s="138">
        <f t="shared" si="0"/>
        <v>0</v>
      </c>
      <c r="E35" s="133"/>
      <c r="F35" s="134"/>
      <c r="G35" s="135"/>
      <c r="H35" s="136"/>
      <c r="I35" s="126"/>
      <c r="J35" s="137"/>
      <c r="K35" s="137"/>
      <c r="L35" s="137"/>
      <c r="M35" s="137"/>
      <c r="N35" s="137"/>
      <c r="O35" s="137"/>
      <c r="P35" s="137"/>
      <c r="Q35" s="137"/>
      <c r="R35" s="137"/>
      <c r="S35" s="137"/>
      <c r="T35" s="137"/>
      <c r="U35" s="137"/>
      <c r="AS35" s="117"/>
      <c r="AT35" s="117"/>
      <c r="AU35" s="117"/>
      <c r="AV35" s="118"/>
      <c r="AW35" s="119"/>
      <c r="AX35" s="117"/>
      <c r="AY35" s="117"/>
      <c r="AZ35" s="3"/>
      <c r="BA35" s="3"/>
      <c r="BB35" s="139"/>
      <c r="BC35" s="3"/>
      <c r="BD35" s="3"/>
      <c r="BE35" s="3"/>
      <c r="BF35" s="3"/>
      <c r="BG35" s="3"/>
      <c r="BH35" s="117"/>
      <c r="BI35" s="117"/>
      <c r="BJ35" s="117"/>
      <c r="BK35" s="117"/>
      <c r="BL35" s="117"/>
      <c r="BM35" s="117"/>
      <c r="BN35" s="117"/>
      <c r="BO35" s="117"/>
      <c r="BP35" s="119"/>
      <c r="BQ35" s="117"/>
      <c r="BR35" s="117"/>
      <c r="BS35" s="117"/>
      <c r="BT35" s="117"/>
      <c r="BU35" s="117"/>
      <c r="BV35" s="117"/>
      <c r="BW35" s="117"/>
      <c r="BX35" s="117"/>
      <c r="BY35" s="117"/>
      <c r="BZ35" s="117"/>
      <c r="CA35" s="117"/>
      <c r="CB35" s="117"/>
      <c r="CC35" s="117"/>
    </row>
    <row r="36" spans="1:81" s="83" customFormat="1" ht="33.75" customHeight="1" x14ac:dyDescent="0.2">
      <c r="A36" s="425"/>
      <c r="B36" s="428" t="s">
        <v>62</v>
      </c>
      <c r="C36" s="429"/>
      <c r="D36" s="138">
        <f t="shared" si="0"/>
        <v>0</v>
      </c>
      <c r="E36" s="133"/>
      <c r="F36" s="134"/>
      <c r="G36" s="135"/>
      <c r="H36" s="136"/>
      <c r="I36" s="126"/>
      <c r="J36" s="137"/>
      <c r="K36" s="137"/>
      <c r="L36" s="137"/>
      <c r="M36" s="137"/>
      <c r="N36" s="137"/>
      <c r="O36" s="137"/>
      <c r="P36" s="137"/>
      <c r="Q36" s="137"/>
      <c r="R36" s="137"/>
      <c r="S36" s="137"/>
      <c r="T36" s="137"/>
      <c r="U36" s="137"/>
      <c r="AS36" s="117"/>
      <c r="AT36" s="117"/>
      <c r="AU36" s="117"/>
      <c r="AV36" s="118"/>
      <c r="AW36" s="119"/>
      <c r="AX36" s="117"/>
      <c r="AY36" s="117"/>
      <c r="AZ36" s="3"/>
      <c r="BA36" s="3"/>
      <c r="BB36" s="139"/>
      <c r="BC36" s="3"/>
      <c r="BD36" s="3"/>
      <c r="BE36" s="3"/>
      <c r="BF36" s="3"/>
      <c r="BG36" s="3"/>
      <c r="BH36" s="117"/>
      <c r="BI36" s="117"/>
      <c r="BJ36" s="117"/>
      <c r="BK36" s="117"/>
      <c r="BL36" s="117"/>
      <c r="BM36" s="117"/>
      <c r="BN36" s="117"/>
      <c r="BO36" s="117"/>
      <c r="BP36" s="119"/>
      <c r="BQ36" s="117"/>
      <c r="BR36" s="117"/>
      <c r="BS36" s="117"/>
      <c r="BT36" s="117"/>
      <c r="BU36" s="117"/>
      <c r="BV36" s="117"/>
      <c r="BW36" s="117"/>
      <c r="BX36" s="117"/>
      <c r="BY36" s="117"/>
      <c r="BZ36" s="117"/>
      <c r="CA36" s="117"/>
      <c r="CB36" s="117"/>
      <c r="CC36" s="117"/>
    </row>
    <row r="37" spans="1:81" s="83" customFormat="1" ht="33.75" customHeight="1" x14ac:dyDescent="0.2">
      <c r="A37" s="425"/>
      <c r="B37" s="428" t="s">
        <v>63</v>
      </c>
      <c r="C37" s="429"/>
      <c r="D37" s="138">
        <f t="shared" si="0"/>
        <v>0</v>
      </c>
      <c r="E37" s="133"/>
      <c r="F37" s="134"/>
      <c r="G37" s="135"/>
      <c r="H37" s="136"/>
      <c r="I37" s="126"/>
      <c r="J37" s="137"/>
      <c r="K37" s="137"/>
      <c r="L37" s="137"/>
      <c r="M37" s="137"/>
      <c r="N37" s="137"/>
      <c r="O37" s="137"/>
      <c r="P37" s="137"/>
      <c r="Q37" s="137"/>
      <c r="R37" s="137"/>
      <c r="S37" s="137"/>
      <c r="T37" s="137"/>
      <c r="U37" s="137"/>
      <c r="AS37" s="117"/>
      <c r="AT37" s="117"/>
      <c r="AU37" s="117"/>
      <c r="AV37" s="118"/>
      <c r="AW37" s="119"/>
      <c r="AX37" s="117"/>
      <c r="AY37" s="117"/>
      <c r="AZ37" s="3"/>
      <c r="BA37" s="3"/>
      <c r="BB37" s="139"/>
      <c r="BC37" s="3"/>
      <c r="BD37" s="3"/>
      <c r="BE37" s="3"/>
      <c r="BF37" s="3"/>
      <c r="BG37" s="3"/>
      <c r="BH37" s="117"/>
      <c r="BI37" s="117"/>
      <c r="BJ37" s="117"/>
      <c r="BK37" s="117"/>
      <c r="BL37" s="117"/>
      <c r="BM37" s="117"/>
      <c r="BN37" s="117"/>
      <c r="BO37" s="117"/>
      <c r="BP37" s="119"/>
      <c r="BQ37" s="117"/>
      <c r="BR37" s="117"/>
      <c r="BS37" s="117"/>
      <c r="BT37" s="117"/>
      <c r="BU37" s="117"/>
      <c r="BV37" s="117"/>
      <c r="BW37" s="117"/>
      <c r="BX37" s="117"/>
      <c r="BY37" s="117"/>
      <c r="BZ37" s="117"/>
      <c r="CA37" s="117"/>
      <c r="CB37" s="117"/>
      <c r="CC37" s="117"/>
    </row>
    <row r="38" spans="1:81" s="83" customFormat="1" ht="35.25" customHeight="1" x14ac:dyDescent="0.2">
      <c r="A38" s="425"/>
      <c r="B38" s="428" t="s">
        <v>64</v>
      </c>
      <c r="C38" s="429"/>
      <c r="D38" s="138">
        <f t="shared" si="0"/>
        <v>0</v>
      </c>
      <c r="E38" s="133"/>
      <c r="F38" s="134"/>
      <c r="G38" s="135"/>
      <c r="H38" s="136"/>
      <c r="I38" s="126"/>
      <c r="J38" s="137"/>
      <c r="K38" s="137"/>
      <c r="L38" s="137"/>
      <c r="M38" s="137"/>
      <c r="N38" s="137"/>
      <c r="O38" s="137"/>
      <c r="P38" s="137"/>
      <c r="Q38" s="137"/>
      <c r="R38" s="137"/>
      <c r="S38" s="137"/>
      <c r="T38" s="137"/>
      <c r="U38" s="137"/>
      <c r="AS38" s="117"/>
      <c r="AT38" s="117"/>
      <c r="AU38" s="117"/>
      <c r="AV38" s="118"/>
      <c r="AW38" s="119"/>
      <c r="AX38" s="117"/>
      <c r="AY38" s="117"/>
      <c r="AZ38" s="3"/>
      <c r="BA38" s="3"/>
      <c r="BB38" s="139"/>
      <c r="BC38" s="3"/>
      <c r="BD38" s="3"/>
      <c r="BE38" s="3"/>
      <c r="BF38" s="3"/>
      <c r="BG38" s="3"/>
      <c r="BH38" s="117"/>
      <c r="BI38" s="117"/>
      <c r="BJ38" s="117"/>
      <c r="BK38" s="117"/>
      <c r="BL38" s="117"/>
      <c r="BM38" s="117"/>
      <c r="BN38" s="117"/>
      <c r="BO38" s="117"/>
      <c r="BP38" s="119"/>
      <c r="BQ38" s="117"/>
      <c r="BR38" s="117"/>
      <c r="BS38" s="117"/>
      <c r="BT38" s="117"/>
      <c r="BU38" s="117"/>
      <c r="BV38" s="117"/>
      <c r="BW38" s="117"/>
      <c r="BX38" s="117"/>
      <c r="BY38" s="117"/>
      <c r="BZ38" s="117"/>
      <c r="CA38" s="117"/>
      <c r="CB38" s="117"/>
      <c r="CC38" s="117"/>
    </row>
    <row r="39" spans="1:81" s="83" customFormat="1" ht="14.25" customHeight="1" x14ac:dyDescent="0.2">
      <c r="A39" s="430"/>
      <c r="B39" s="448" t="s">
        <v>13</v>
      </c>
      <c r="C39" s="449"/>
      <c r="D39" s="140">
        <f t="shared" si="0"/>
        <v>0</v>
      </c>
      <c r="E39" s="141"/>
      <c r="F39" s="142"/>
      <c r="G39" s="143"/>
      <c r="H39" s="144"/>
      <c r="I39" s="126"/>
      <c r="J39" s="137"/>
      <c r="K39" s="137"/>
      <c r="L39" s="137"/>
      <c r="M39" s="137"/>
      <c r="N39" s="137"/>
      <c r="O39" s="137"/>
      <c r="P39" s="137"/>
      <c r="Q39" s="137"/>
      <c r="R39" s="137"/>
      <c r="S39" s="137"/>
      <c r="T39" s="137"/>
      <c r="U39" s="137"/>
      <c r="AS39" s="117"/>
      <c r="AT39" s="117"/>
      <c r="AU39" s="117"/>
      <c r="AV39" s="118"/>
      <c r="AW39" s="119"/>
      <c r="AX39" s="117"/>
      <c r="AY39" s="117"/>
      <c r="AZ39" s="3"/>
      <c r="BA39" s="3"/>
      <c r="BB39" s="139"/>
      <c r="BC39" s="3"/>
      <c r="BD39" s="3"/>
      <c r="BE39" s="3"/>
      <c r="BF39" s="3"/>
      <c r="BG39" s="3"/>
      <c r="BH39" s="117"/>
      <c r="BI39" s="117"/>
      <c r="BJ39" s="117"/>
      <c r="BK39" s="117"/>
      <c r="BL39" s="117"/>
      <c r="BM39" s="117"/>
      <c r="BN39" s="117"/>
      <c r="BO39" s="117"/>
      <c r="BP39" s="119"/>
      <c r="BQ39" s="117"/>
      <c r="BR39" s="117"/>
      <c r="BS39" s="117"/>
      <c r="BT39" s="117"/>
      <c r="BU39" s="117"/>
      <c r="BV39" s="117"/>
      <c r="BW39" s="117"/>
      <c r="BX39" s="117"/>
      <c r="BY39" s="117"/>
      <c r="BZ39" s="117"/>
      <c r="CA39" s="117"/>
      <c r="CB39" s="117"/>
      <c r="CC39" s="117"/>
    </row>
    <row r="40" spans="1:81" s="83" customFormat="1" ht="14.25" x14ac:dyDescent="0.2">
      <c r="A40" s="424" t="s">
        <v>65</v>
      </c>
      <c r="B40" s="426" t="s">
        <v>66</v>
      </c>
      <c r="C40" s="427"/>
      <c r="D40" s="132">
        <f t="shared" si="0"/>
        <v>0</v>
      </c>
      <c r="E40" s="145"/>
      <c r="F40" s="146"/>
      <c r="G40" s="147"/>
      <c r="H40" s="148"/>
      <c r="I40" s="126"/>
      <c r="J40" s="137"/>
      <c r="K40" s="137"/>
      <c r="L40" s="137"/>
      <c r="M40" s="137"/>
      <c r="N40" s="137"/>
      <c r="O40" s="137"/>
      <c r="P40" s="137"/>
      <c r="Q40" s="137"/>
      <c r="R40" s="137"/>
      <c r="S40" s="137"/>
      <c r="T40" s="137"/>
      <c r="U40" s="137"/>
      <c r="AS40" s="117"/>
      <c r="AT40" s="117"/>
      <c r="AU40" s="117"/>
      <c r="AV40" s="118"/>
      <c r="AW40" s="119"/>
      <c r="AX40" s="117"/>
      <c r="AY40" s="117"/>
      <c r="AZ40" s="3"/>
      <c r="BA40" s="3"/>
      <c r="BB40" s="139"/>
      <c r="BC40" s="3"/>
      <c r="BD40" s="3"/>
      <c r="BE40" s="3"/>
      <c r="BF40" s="3"/>
      <c r="BG40" s="3"/>
      <c r="BH40" s="117"/>
      <c r="BI40" s="117"/>
      <c r="BJ40" s="117"/>
      <c r="BK40" s="117"/>
      <c r="BL40" s="117"/>
      <c r="BM40" s="117"/>
      <c r="BN40" s="117"/>
      <c r="BO40" s="117"/>
      <c r="BP40" s="119"/>
      <c r="BQ40" s="117"/>
      <c r="BR40" s="117"/>
      <c r="BS40" s="117"/>
      <c r="BT40" s="117"/>
      <c r="BU40" s="117"/>
      <c r="BV40" s="117"/>
      <c r="BW40" s="117"/>
      <c r="BX40" s="117"/>
      <c r="BY40" s="117"/>
      <c r="BZ40" s="117"/>
      <c r="CA40" s="117"/>
      <c r="CB40" s="117"/>
      <c r="CC40" s="117"/>
    </row>
    <row r="41" spans="1:81" s="83" customFormat="1" ht="14.25" x14ac:dyDescent="0.2">
      <c r="A41" s="425"/>
      <c r="B41" s="428" t="s">
        <v>67</v>
      </c>
      <c r="C41" s="429"/>
      <c r="D41" s="138">
        <f t="shared" si="0"/>
        <v>0</v>
      </c>
      <c r="E41" s="133"/>
      <c r="F41" s="134"/>
      <c r="G41" s="135"/>
      <c r="H41" s="136"/>
      <c r="I41" s="126"/>
      <c r="J41" s="137"/>
      <c r="K41" s="137"/>
      <c r="L41" s="137"/>
      <c r="M41" s="137"/>
      <c r="N41" s="137"/>
      <c r="O41" s="137"/>
      <c r="P41" s="137"/>
      <c r="Q41" s="137"/>
      <c r="R41" s="137"/>
      <c r="S41" s="137"/>
      <c r="T41" s="137"/>
      <c r="U41" s="137"/>
      <c r="AS41" s="117"/>
      <c r="AT41" s="117"/>
      <c r="AU41" s="117"/>
      <c r="AV41" s="118"/>
      <c r="AW41" s="119"/>
      <c r="AX41" s="117"/>
      <c r="AY41" s="117"/>
      <c r="AZ41" s="3"/>
      <c r="BA41" s="3"/>
      <c r="BB41" s="139"/>
      <c r="BC41" s="3"/>
      <c r="BD41" s="3"/>
      <c r="BE41" s="3"/>
      <c r="BF41" s="3"/>
      <c r="BG41" s="3"/>
      <c r="BH41" s="117"/>
      <c r="BI41" s="117"/>
      <c r="BJ41" s="117"/>
      <c r="BK41" s="117"/>
      <c r="BL41" s="117"/>
      <c r="BM41" s="117"/>
      <c r="BN41" s="117"/>
      <c r="BO41" s="117"/>
      <c r="BP41" s="119"/>
      <c r="BQ41" s="117"/>
      <c r="BR41" s="117"/>
      <c r="BS41" s="117"/>
      <c r="BT41" s="117"/>
      <c r="BU41" s="117"/>
      <c r="BV41" s="117"/>
      <c r="BW41" s="117"/>
      <c r="BX41" s="117"/>
      <c r="BY41" s="117"/>
      <c r="BZ41" s="117"/>
      <c r="CA41" s="117"/>
      <c r="CB41" s="117"/>
      <c r="CC41" s="117"/>
    </row>
    <row r="42" spans="1:81" s="83" customFormat="1" ht="14.25" x14ac:dyDescent="0.2">
      <c r="A42" s="425"/>
      <c r="B42" s="448" t="s">
        <v>13</v>
      </c>
      <c r="C42" s="449"/>
      <c r="D42" s="140">
        <f t="shared" si="0"/>
        <v>0</v>
      </c>
      <c r="E42" s="133"/>
      <c r="F42" s="134"/>
      <c r="G42" s="135"/>
      <c r="H42" s="136"/>
      <c r="I42" s="126"/>
      <c r="J42" s="137"/>
      <c r="K42" s="137"/>
      <c r="L42" s="137"/>
      <c r="M42" s="137"/>
      <c r="N42" s="137"/>
      <c r="O42" s="137"/>
      <c r="P42" s="137"/>
      <c r="Q42" s="137"/>
      <c r="R42" s="137"/>
      <c r="S42" s="137"/>
      <c r="T42" s="137"/>
      <c r="U42" s="137"/>
      <c r="AS42" s="117"/>
      <c r="AT42" s="117"/>
      <c r="AU42" s="117"/>
      <c r="AV42" s="118"/>
      <c r="AW42" s="119"/>
      <c r="AX42" s="117"/>
      <c r="AY42" s="117"/>
      <c r="AZ42" s="3"/>
      <c r="BA42" s="3"/>
      <c r="BB42" s="139"/>
      <c r="BC42" s="3"/>
      <c r="BD42" s="3"/>
      <c r="BE42" s="3"/>
      <c r="BF42" s="3"/>
      <c r="BG42" s="3"/>
      <c r="BH42" s="117"/>
      <c r="BI42" s="117"/>
      <c r="BJ42" s="117"/>
      <c r="BK42" s="117"/>
      <c r="BL42" s="117"/>
      <c r="BM42" s="117"/>
      <c r="BN42" s="117"/>
      <c r="BO42" s="117"/>
      <c r="BP42" s="119"/>
      <c r="BQ42" s="117"/>
      <c r="BR42" s="117"/>
      <c r="BS42" s="117"/>
      <c r="BT42" s="117"/>
      <c r="BU42" s="117"/>
      <c r="BV42" s="117"/>
      <c r="BW42" s="117"/>
      <c r="BX42" s="117"/>
      <c r="BY42" s="117"/>
      <c r="BZ42" s="117"/>
      <c r="CA42" s="117"/>
      <c r="CB42" s="117"/>
      <c r="CC42" s="117"/>
    </row>
    <row r="43" spans="1:81" s="83" customFormat="1" ht="14.25" x14ac:dyDescent="0.2">
      <c r="A43" s="424" t="s">
        <v>68</v>
      </c>
      <c r="B43" s="426" t="s">
        <v>66</v>
      </c>
      <c r="C43" s="427"/>
      <c r="D43" s="132">
        <f t="shared" si="0"/>
        <v>0</v>
      </c>
      <c r="E43" s="145"/>
      <c r="F43" s="146"/>
      <c r="G43" s="147"/>
      <c r="H43" s="148"/>
      <c r="I43" s="126"/>
      <c r="J43" s="137"/>
      <c r="K43" s="137"/>
      <c r="L43" s="137"/>
      <c r="M43" s="137"/>
      <c r="N43" s="137"/>
      <c r="O43" s="137"/>
      <c r="P43" s="137"/>
      <c r="Q43" s="137"/>
      <c r="R43" s="137"/>
      <c r="S43" s="137"/>
      <c r="T43" s="137"/>
      <c r="U43" s="137"/>
      <c r="AS43" s="117"/>
      <c r="AT43" s="117"/>
      <c r="AU43" s="117"/>
      <c r="AV43" s="118"/>
      <c r="AW43" s="119"/>
      <c r="AX43" s="117"/>
      <c r="AY43" s="117"/>
      <c r="AZ43" s="3"/>
      <c r="BA43" s="3"/>
      <c r="BB43" s="139"/>
      <c r="BC43" s="3"/>
      <c r="BD43" s="3"/>
      <c r="BE43" s="3"/>
      <c r="BF43" s="3"/>
      <c r="BG43" s="3"/>
      <c r="BH43" s="117"/>
      <c r="BI43" s="117"/>
      <c r="BJ43" s="117"/>
      <c r="BK43" s="117"/>
      <c r="BL43" s="117"/>
      <c r="BM43" s="117"/>
      <c r="BN43" s="117"/>
      <c r="BO43" s="117"/>
      <c r="BP43" s="119"/>
      <c r="BQ43" s="117"/>
      <c r="BR43" s="117"/>
      <c r="BS43" s="117"/>
      <c r="BT43" s="117"/>
      <c r="BU43" s="117"/>
      <c r="BV43" s="117"/>
      <c r="BW43" s="117"/>
      <c r="BX43" s="117"/>
      <c r="BY43" s="117"/>
      <c r="BZ43" s="117"/>
      <c r="CA43" s="117"/>
      <c r="CB43" s="117"/>
      <c r="CC43" s="117"/>
    </row>
    <row r="44" spans="1:81" s="83" customFormat="1" ht="14.25" x14ac:dyDescent="0.2">
      <c r="A44" s="425"/>
      <c r="B44" s="428" t="s">
        <v>67</v>
      </c>
      <c r="C44" s="429"/>
      <c r="D44" s="138">
        <f t="shared" si="0"/>
        <v>0</v>
      </c>
      <c r="E44" s="133"/>
      <c r="F44" s="134"/>
      <c r="G44" s="135"/>
      <c r="H44" s="136"/>
      <c r="I44" s="126"/>
      <c r="J44" s="137"/>
      <c r="K44" s="137"/>
      <c r="L44" s="137"/>
      <c r="M44" s="137"/>
      <c r="N44" s="137"/>
      <c r="O44" s="137"/>
      <c r="P44" s="137"/>
      <c r="Q44" s="137"/>
      <c r="R44" s="137"/>
      <c r="S44" s="137"/>
      <c r="T44" s="137"/>
      <c r="U44" s="137"/>
      <c r="AS44" s="117"/>
      <c r="AT44" s="117"/>
      <c r="AU44" s="117"/>
      <c r="AV44" s="118"/>
      <c r="AW44" s="119"/>
      <c r="AX44" s="117"/>
      <c r="AY44" s="117"/>
      <c r="AZ44" s="3"/>
      <c r="BA44" s="3"/>
      <c r="BB44" s="139"/>
      <c r="BC44" s="3"/>
      <c r="BD44" s="3"/>
      <c r="BE44" s="3"/>
      <c r="BF44" s="3"/>
      <c r="BG44" s="3"/>
      <c r="BH44" s="117"/>
      <c r="BI44" s="117"/>
      <c r="BJ44" s="117"/>
      <c r="BK44" s="117"/>
      <c r="BL44" s="117"/>
      <c r="BM44" s="117"/>
      <c r="BN44" s="117"/>
      <c r="BO44" s="117"/>
      <c r="BP44" s="119"/>
      <c r="BQ44" s="117"/>
      <c r="BR44" s="117"/>
      <c r="BS44" s="117"/>
      <c r="BT44" s="117"/>
      <c r="BU44" s="117"/>
      <c r="BV44" s="117"/>
      <c r="BW44" s="117"/>
      <c r="BX44" s="117"/>
      <c r="BY44" s="117"/>
      <c r="BZ44" s="117"/>
      <c r="CA44" s="117"/>
      <c r="CB44" s="117"/>
      <c r="CC44" s="117"/>
    </row>
    <row r="45" spans="1:81" s="83" customFormat="1" ht="14.25" x14ac:dyDescent="0.2">
      <c r="A45" s="430"/>
      <c r="B45" s="431" t="s">
        <v>13</v>
      </c>
      <c r="C45" s="432"/>
      <c r="D45" s="140">
        <f t="shared" si="0"/>
        <v>0</v>
      </c>
      <c r="E45" s="141"/>
      <c r="F45" s="142"/>
      <c r="G45" s="143"/>
      <c r="H45" s="144"/>
      <c r="I45" s="126"/>
      <c r="J45" s="137"/>
      <c r="K45" s="137"/>
      <c r="L45" s="137"/>
      <c r="M45" s="137"/>
      <c r="N45" s="137"/>
      <c r="O45" s="137"/>
      <c r="P45" s="137"/>
      <c r="Q45" s="137"/>
      <c r="R45" s="137"/>
      <c r="S45" s="137"/>
      <c r="T45" s="137"/>
      <c r="U45" s="137"/>
      <c r="AS45" s="117"/>
      <c r="AT45" s="117"/>
      <c r="AU45" s="117"/>
      <c r="AV45" s="118"/>
      <c r="AW45" s="119"/>
      <c r="AX45" s="117"/>
      <c r="AY45" s="117"/>
      <c r="AZ45" s="3"/>
      <c r="BA45" s="3"/>
      <c r="BB45" s="139"/>
      <c r="BC45" s="3"/>
      <c r="BD45" s="3"/>
      <c r="BE45" s="3"/>
      <c r="BF45" s="3"/>
      <c r="BG45" s="3"/>
      <c r="BH45" s="117"/>
      <c r="BI45" s="117"/>
      <c r="BJ45" s="117"/>
      <c r="BK45" s="117"/>
      <c r="BL45" s="117"/>
      <c r="BM45" s="117"/>
      <c r="BN45" s="117"/>
      <c r="BO45" s="117"/>
      <c r="BP45" s="119"/>
      <c r="BQ45" s="117"/>
      <c r="BR45" s="117"/>
      <c r="BS45" s="117"/>
      <c r="BT45" s="117"/>
      <c r="BU45" s="117"/>
      <c r="BV45" s="117"/>
      <c r="BW45" s="117"/>
      <c r="BX45" s="117"/>
      <c r="BY45" s="117"/>
      <c r="BZ45" s="117"/>
      <c r="CA45" s="117"/>
      <c r="CB45" s="117"/>
      <c r="CC45" s="117"/>
    </row>
    <row r="46" spans="1:81" s="83" customFormat="1" ht="25.5" customHeight="1" x14ac:dyDescent="0.2">
      <c r="A46" s="149" t="s">
        <v>13</v>
      </c>
      <c r="B46" s="450" t="s">
        <v>69</v>
      </c>
      <c r="C46" s="451"/>
      <c r="D46" s="150">
        <f t="shared" si="0"/>
        <v>0</v>
      </c>
      <c r="E46" s="151"/>
      <c r="F46" s="152"/>
      <c r="G46" s="153"/>
      <c r="H46" s="154"/>
      <c r="I46" s="126"/>
      <c r="J46" s="137"/>
      <c r="K46" s="137"/>
      <c r="L46" s="137"/>
      <c r="M46" s="137"/>
      <c r="N46" s="137"/>
      <c r="O46" s="137"/>
      <c r="P46" s="137"/>
      <c r="Q46" s="137"/>
      <c r="R46" s="137"/>
      <c r="S46" s="137"/>
      <c r="T46" s="137"/>
      <c r="U46" s="137"/>
      <c r="AS46" s="117"/>
      <c r="AT46" s="117"/>
      <c r="AU46" s="117"/>
      <c r="AV46" s="118"/>
      <c r="AW46" s="119"/>
      <c r="AX46" s="117"/>
      <c r="AY46" s="117"/>
      <c r="AZ46" s="3"/>
      <c r="BA46" s="3"/>
      <c r="BB46" s="139"/>
      <c r="BC46" s="3"/>
      <c r="BD46" s="3"/>
      <c r="BE46" s="3"/>
      <c r="BF46" s="3"/>
      <c r="BG46" s="3"/>
      <c r="BH46" s="117"/>
      <c r="BI46" s="117"/>
      <c r="BJ46" s="117"/>
      <c r="BK46" s="117"/>
      <c r="BL46" s="117"/>
      <c r="BM46" s="117"/>
      <c r="BN46" s="117"/>
      <c r="BO46" s="117"/>
      <c r="BP46" s="119"/>
      <c r="BQ46" s="117"/>
      <c r="BR46" s="117"/>
      <c r="BS46" s="117"/>
      <c r="BT46" s="117"/>
      <c r="BU46" s="117"/>
      <c r="BV46" s="117"/>
      <c r="BW46" s="117"/>
      <c r="BX46" s="117"/>
      <c r="BY46" s="117"/>
      <c r="BZ46" s="117"/>
      <c r="CA46" s="117"/>
      <c r="CB46" s="117"/>
      <c r="CC46" s="117"/>
    </row>
    <row r="47" spans="1:81" s="86" customFormat="1" ht="34.5" customHeight="1" x14ac:dyDescent="0.2">
      <c r="A47" s="155" t="s">
        <v>70</v>
      </c>
      <c r="B47" s="155"/>
      <c r="C47" s="155"/>
      <c r="D47" s="155"/>
      <c r="E47" s="155"/>
      <c r="F47" s="155"/>
      <c r="G47" s="155"/>
      <c r="H47" s="83"/>
      <c r="I47" s="83"/>
      <c r="J47" s="83"/>
      <c r="K47" s="83"/>
      <c r="L47" s="83"/>
      <c r="M47" s="155"/>
      <c r="N47" s="155"/>
      <c r="R47" s="83"/>
      <c r="AK47" s="3"/>
      <c r="AL47" s="3"/>
      <c r="AM47" s="3"/>
      <c r="AN47" s="3"/>
      <c r="AO47" s="3"/>
      <c r="AP47" s="3"/>
      <c r="AV47" s="88"/>
      <c r="AW47" s="156"/>
      <c r="BA47" s="32"/>
      <c r="BB47" s="32"/>
      <c r="BC47" s="32"/>
      <c r="BD47" s="32"/>
      <c r="BE47" s="32"/>
      <c r="BF47" s="115"/>
      <c r="BP47" s="87"/>
    </row>
    <row r="48" spans="1:81" s="3" customFormat="1" ht="19.5" customHeight="1" x14ac:dyDescent="0.15">
      <c r="A48" s="389" t="s">
        <v>71</v>
      </c>
      <c r="B48" s="391" t="s">
        <v>72</v>
      </c>
      <c r="C48" s="393" t="s">
        <v>14</v>
      </c>
      <c r="D48" s="394"/>
      <c r="E48" s="394"/>
      <c r="F48" s="394"/>
      <c r="G48" s="394"/>
      <c r="H48" s="394"/>
      <c r="I48" s="394"/>
      <c r="J48" s="394"/>
      <c r="K48" s="394"/>
      <c r="L48" s="394"/>
      <c r="M48" s="394"/>
      <c r="N48" s="394"/>
      <c r="O48" s="394"/>
      <c r="P48" s="394"/>
      <c r="Q48" s="394"/>
      <c r="R48" s="394"/>
      <c r="S48" s="394"/>
      <c r="T48" s="394"/>
      <c r="U48" s="395"/>
      <c r="V48" s="393" t="s">
        <v>20</v>
      </c>
      <c r="W48" s="395"/>
      <c r="X48" s="385" t="s">
        <v>73</v>
      </c>
      <c r="Y48" s="86"/>
      <c r="Z48" s="86"/>
      <c r="AA48" s="86"/>
      <c r="AB48" s="86"/>
      <c r="AC48" s="86"/>
      <c r="AD48" s="86"/>
      <c r="AE48" s="86"/>
      <c r="AF48" s="86"/>
      <c r="AG48" s="86"/>
      <c r="AH48" s="86"/>
      <c r="AI48" s="86"/>
      <c r="AJ48" s="86"/>
      <c r="AW48" s="156"/>
      <c r="AX48" s="88"/>
      <c r="BA48" s="32"/>
      <c r="BB48" s="32"/>
      <c r="BC48" s="32"/>
      <c r="BD48" s="32"/>
      <c r="BE48" s="32"/>
      <c r="BF48" s="115"/>
      <c r="BP48" s="87"/>
    </row>
    <row r="49" spans="1:68" s="3" customFormat="1" ht="27.75" customHeight="1" x14ac:dyDescent="0.15">
      <c r="A49" s="390"/>
      <c r="B49" s="392"/>
      <c r="C49" s="157" t="s">
        <v>23</v>
      </c>
      <c r="D49" s="67" t="s">
        <v>24</v>
      </c>
      <c r="E49" s="89" t="s">
        <v>25</v>
      </c>
      <c r="F49" s="89" t="s">
        <v>26</v>
      </c>
      <c r="G49" s="89" t="s">
        <v>27</v>
      </c>
      <c r="H49" s="67" t="s">
        <v>28</v>
      </c>
      <c r="I49" s="67" t="s">
        <v>29</v>
      </c>
      <c r="J49" s="67" t="s">
        <v>30</v>
      </c>
      <c r="K49" s="67" t="s">
        <v>31</v>
      </c>
      <c r="L49" s="67" t="s">
        <v>2</v>
      </c>
      <c r="M49" s="67" t="s">
        <v>3</v>
      </c>
      <c r="N49" s="67" t="s">
        <v>32</v>
      </c>
      <c r="O49" s="67" t="s">
        <v>4</v>
      </c>
      <c r="P49" s="67" t="s">
        <v>5</v>
      </c>
      <c r="Q49" s="67" t="s">
        <v>6</v>
      </c>
      <c r="R49" s="67" t="s">
        <v>7</v>
      </c>
      <c r="S49" s="67" t="s">
        <v>8</v>
      </c>
      <c r="T49" s="67" t="s">
        <v>9</v>
      </c>
      <c r="U49" s="92" t="s">
        <v>10</v>
      </c>
      <c r="V49" s="91" t="s">
        <v>11</v>
      </c>
      <c r="W49" s="92" t="s">
        <v>12</v>
      </c>
      <c r="X49" s="386"/>
      <c r="Y49" s="86"/>
      <c r="Z49" s="86"/>
      <c r="AA49" s="86"/>
      <c r="AB49" s="86"/>
      <c r="AC49" s="86"/>
      <c r="AD49" s="86"/>
      <c r="AE49" s="86"/>
      <c r="AF49" s="76"/>
      <c r="AG49" s="86"/>
      <c r="AH49" s="86"/>
      <c r="AI49" s="86"/>
      <c r="AJ49" s="86"/>
      <c r="AK49" s="86"/>
      <c r="AL49" s="86"/>
      <c r="AM49" s="86"/>
      <c r="AW49" s="87"/>
      <c r="AZ49" s="88"/>
      <c r="BA49" s="32"/>
      <c r="BB49" s="32"/>
      <c r="BC49" s="32"/>
      <c r="BD49" s="32"/>
      <c r="BE49" s="32"/>
      <c r="BF49" s="115"/>
      <c r="BP49" s="87"/>
    </row>
    <row r="50" spans="1:68" s="3" customFormat="1" ht="15.75" customHeight="1" x14ac:dyDescent="0.15">
      <c r="A50" s="158" t="s">
        <v>74</v>
      </c>
      <c r="B50" s="45">
        <f t="shared" ref="B50:B55" si="1">SUM(C50:U50)</f>
        <v>0</v>
      </c>
      <c r="C50" s="19"/>
      <c r="D50" s="17"/>
      <c r="E50" s="17"/>
      <c r="F50" s="17"/>
      <c r="G50" s="17"/>
      <c r="H50" s="17"/>
      <c r="I50" s="17"/>
      <c r="J50" s="17"/>
      <c r="K50" s="17"/>
      <c r="L50" s="17"/>
      <c r="M50" s="22"/>
      <c r="N50" s="22"/>
      <c r="O50" s="22"/>
      <c r="P50" s="22"/>
      <c r="Q50" s="22"/>
      <c r="R50" s="22"/>
      <c r="S50" s="22"/>
      <c r="T50" s="22"/>
      <c r="U50" s="22"/>
      <c r="V50" s="19"/>
      <c r="W50" s="20"/>
      <c r="X50" s="159"/>
      <c r="Y50" s="137" t="str">
        <f t="shared" ref="Y50:Y55" si="2">+BA50&amp;BB50&amp;BC50</f>
        <v/>
      </c>
      <c r="Z50" s="86"/>
      <c r="AA50" s="86"/>
      <c r="AB50" s="86"/>
      <c r="AC50" s="86"/>
      <c r="AI50" s="86"/>
      <c r="AJ50" s="86"/>
      <c r="AK50" s="86"/>
      <c r="AL50" s="86"/>
      <c r="AM50" s="86"/>
      <c r="AW50" s="87"/>
      <c r="AZ50" s="98" t="str">
        <f t="shared" ref="AZ50:BA55" si="3">IF($B50&lt;&gt;($V50+$W50)," El número de consultas según sexo NO puede ser diferente al Total.","")</f>
        <v/>
      </c>
      <c r="BA50" s="98" t="str">
        <f t="shared" si="3"/>
        <v/>
      </c>
      <c r="BB50" s="160" t="str">
        <f t="shared" ref="BB50:BB55" si="4">IF($B50=0,"",IF($X50="",IF($B50="",""," No olvide escribir la columna Beneficiarios."),""))</f>
        <v/>
      </c>
      <c r="BC50" s="98" t="str">
        <f t="shared" ref="BC50:BC55" si="5">IF($B50&lt;$X50," El número de Beneficiarios NO puede ser mayor que el Total.","")</f>
        <v/>
      </c>
      <c r="BD50" s="87">
        <f t="shared" ref="BD50:BD55" si="6">IF($B50&lt;&gt;($V50+$W50),1,0)</f>
        <v>0</v>
      </c>
      <c r="BE50" s="87">
        <f t="shared" ref="BE50:BE55" si="7">IF($B50&lt;$X50,1,0)</f>
        <v>0</v>
      </c>
      <c r="BF50" s="87" t="str">
        <f t="shared" ref="BF50:BF55" si="8">IF($B50=0,"",IF($X50="",IF($B50="","",1),0))</f>
        <v/>
      </c>
      <c r="BP50" s="87"/>
    </row>
    <row r="51" spans="1:68" s="3" customFormat="1" ht="15.75" customHeight="1" x14ac:dyDescent="0.15">
      <c r="A51" s="158" t="s">
        <v>75</v>
      </c>
      <c r="B51" s="14">
        <f t="shared" si="1"/>
        <v>0</v>
      </c>
      <c r="C51" s="19"/>
      <c r="D51" s="17"/>
      <c r="E51" s="17"/>
      <c r="F51" s="17"/>
      <c r="G51" s="17"/>
      <c r="H51" s="17"/>
      <c r="I51" s="17"/>
      <c r="J51" s="17"/>
      <c r="K51" s="17"/>
      <c r="L51" s="17"/>
      <c r="M51" s="22"/>
      <c r="N51" s="22"/>
      <c r="O51" s="22"/>
      <c r="P51" s="22"/>
      <c r="Q51" s="22"/>
      <c r="R51" s="22"/>
      <c r="S51" s="22"/>
      <c r="T51" s="22"/>
      <c r="U51" s="22"/>
      <c r="V51" s="19"/>
      <c r="W51" s="20"/>
      <c r="X51" s="159"/>
      <c r="Y51" s="137" t="str">
        <f t="shared" si="2"/>
        <v/>
      </c>
      <c r="Z51" s="86"/>
      <c r="AA51" s="86"/>
      <c r="AB51" s="86"/>
      <c r="AC51" s="86"/>
      <c r="AI51" s="86"/>
      <c r="AJ51" s="86"/>
      <c r="AK51" s="86"/>
      <c r="AL51" s="86"/>
      <c r="AM51" s="86"/>
      <c r="AW51" s="87"/>
      <c r="AZ51" s="88"/>
      <c r="BA51" s="98" t="str">
        <f t="shared" si="3"/>
        <v/>
      </c>
      <c r="BB51" s="160" t="str">
        <f t="shared" si="4"/>
        <v/>
      </c>
      <c r="BC51" s="98" t="str">
        <f t="shared" si="5"/>
        <v/>
      </c>
      <c r="BD51" s="87">
        <f t="shared" si="6"/>
        <v>0</v>
      </c>
      <c r="BE51" s="87">
        <f t="shared" si="7"/>
        <v>0</v>
      </c>
      <c r="BF51" s="87" t="str">
        <f t="shared" si="8"/>
        <v/>
      </c>
      <c r="BP51" s="87"/>
    </row>
    <row r="52" spans="1:68" s="3" customFormat="1" ht="15.75" customHeight="1" x14ac:dyDescent="0.15">
      <c r="A52" s="158" t="s">
        <v>76</v>
      </c>
      <c r="B52" s="14">
        <f t="shared" si="1"/>
        <v>0</v>
      </c>
      <c r="C52" s="19"/>
      <c r="D52" s="17"/>
      <c r="E52" s="17"/>
      <c r="F52" s="17"/>
      <c r="G52" s="17"/>
      <c r="H52" s="17"/>
      <c r="I52" s="17"/>
      <c r="J52" s="17"/>
      <c r="K52" s="17"/>
      <c r="L52" s="17"/>
      <c r="M52" s="22"/>
      <c r="N52" s="22"/>
      <c r="O52" s="22"/>
      <c r="P52" s="22"/>
      <c r="Q52" s="22"/>
      <c r="R52" s="22"/>
      <c r="S52" s="22"/>
      <c r="T52" s="22"/>
      <c r="U52" s="22"/>
      <c r="V52" s="19"/>
      <c r="W52" s="20"/>
      <c r="X52" s="159"/>
      <c r="Y52" s="137" t="str">
        <f t="shared" si="2"/>
        <v/>
      </c>
      <c r="Z52" s="86"/>
      <c r="AA52" s="86"/>
      <c r="AB52" s="86"/>
      <c r="AC52" s="86"/>
      <c r="AI52" s="86"/>
      <c r="AJ52" s="86"/>
      <c r="AK52" s="86"/>
      <c r="AL52" s="86"/>
      <c r="AM52" s="86"/>
      <c r="AW52" s="87"/>
      <c r="AZ52" s="88"/>
      <c r="BA52" s="98" t="str">
        <f t="shared" si="3"/>
        <v/>
      </c>
      <c r="BB52" s="160" t="str">
        <f t="shared" si="4"/>
        <v/>
      </c>
      <c r="BC52" s="98" t="str">
        <f t="shared" si="5"/>
        <v/>
      </c>
      <c r="BD52" s="87">
        <f t="shared" si="6"/>
        <v>0</v>
      </c>
      <c r="BE52" s="87">
        <f t="shared" si="7"/>
        <v>0</v>
      </c>
      <c r="BF52" s="87" t="str">
        <f t="shared" si="8"/>
        <v/>
      </c>
      <c r="BP52" s="87"/>
    </row>
    <row r="53" spans="1:68" s="3" customFormat="1" ht="15.75" customHeight="1" x14ac:dyDescent="0.15">
      <c r="A53" s="158" t="s">
        <v>77</v>
      </c>
      <c r="B53" s="14">
        <f t="shared" si="1"/>
        <v>0</v>
      </c>
      <c r="C53" s="19"/>
      <c r="D53" s="17"/>
      <c r="E53" s="17"/>
      <c r="F53" s="17"/>
      <c r="G53" s="17"/>
      <c r="H53" s="17"/>
      <c r="I53" s="17"/>
      <c r="J53" s="17"/>
      <c r="K53" s="17"/>
      <c r="L53" s="17"/>
      <c r="M53" s="22"/>
      <c r="N53" s="22"/>
      <c r="O53" s="22"/>
      <c r="P53" s="22"/>
      <c r="Q53" s="22"/>
      <c r="R53" s="22"/>
      <c r="S53" s="22"/>
      <c r="T53" s="22"/>
      <c r="U53" s="22"/>
      <c r="V53" s="19"/>
      <c r="W53" s="20"/>
      <c r="X53" s="159"/>
      <c r="Y53" s="137" t="str">
        <f t="shared" si="2"/>
        <v/>
      </c>
      <c r="Z53" s="86"/>
      <c r="AA53" s="86"/>
      <c r="AB53" s="86"/>
      <c r="AC53" s="86"/>
      <c r="AI53" s="86"/>
      <c r="AJ53" s="86"/>
      <c r="AK53" s="86"/>
      <c r="AL53" s="86"/>
      <c r="AM53" s="86"/>
      <c r="AW53" s="87"/>
      <c r="AZ53" s="88"/>
      <c r="BA53" s="98" t="str">
        <f t="shared" si="3"/>
        <v/>
      </c>
      <c r="BB53" s="160" t="str">
        <f t="shared" si="4"/>
        <v/>
      </c>
      <c r="BC53" s="98" t="str">
        <f t="shared" si="5"/>
        <v/>
      </c>
      <c r="BD53" s="87">
        <f t="shared" si="6"/>
        <v>0</v>
      </c>
      <c r="BE53" s="87">
        <f t="shared" si="7"/>
        <v>0</v>
      </c>
      <c r="BF53" s="87" t="str">
        <f t="shared" si="8"/>
        <v/>
      </c>
      <c r="BP53" s="87"/>
    </row>
    <row r="54" spans="1:68" s="3" customFormat="1" ht="15.75" customHeight="1" x14ac:dyDescent="0.15">
      <c r="A54" s="161" t="s">
        <v>78</v>
      </c>
      <c r="B54" s="23">
        <f t="shared" si="1"/>
        <v>0</v>
      </c>
      <c r="C54" s="27"/>
      <c r="D54" s="25"/>
      <c r="E54" s="25"/>
      <c r="F54" s="25"/>
      <c r="G54" s="25"/>
      <c r="H54" s="25"/>
      <c r="I54" s="25"/>
      <c r="J54" s="25"/>
      <c r="K54" s="25"/>
      <c r="L54" s="25"/>
      <c r="M54" s="26"/>
      <c r="N54" s="26"/>
      <c r="O54" s="26"/>
      <c r="P54" s="26"/>
      <c r="Q54" s="26"/>
      <c r="R54" s="26"/>
      <c r="S54" s="26"/>
      <c r="T54" s="26"/>
      <c r="U54" s="26"/>
      <c r="V54" s="27"/>
      <c r="W54" s="28"/>
      <c r="X54" s="162"/>
      <c r="Y54" s="137" t="str">
        <f t="shared" si="2"/>
        <v/>
      </c>
      <c r="Z54" s="86"/>
      <c r="AA54" s="86"/>
      <c r="AB54" s="86"/>
      <c r="AC54" s="86"/>
      <c r="AI54" s="86"/>
      <c r="AJ54" s="86"/>
      <c r="AK54" s="86"/>
      <c r="AL54" s="86"/>
      <c r="AM54" s="86"/>
      <c r="AW54" s="87"/>
      <c r="AZ54" s="88"/>
      <c r="BA54" s="98" t="str">
        <f t="shared" si="3"/>
        <v/>
      </c>
      <c r="BB54" s="160" t="str">
        <f t="shared" si="4"/>
        <v/>
      </c>
      <c r="BC54" s="98" t="str">
        <f t="shared" si="5"/>
        <v/>
      </c>
      <c r="BD54" s="87">
        <f t="shared" si="6"/>
        <v>0</v>
      </c>
      <c r="BE54" s="87">
        <f t="shared" si="7"/>
        <v>0</v>
      </c>
      <c r="BF54" s="87" t="str">
        <f t="shared" si="8"/>
        <v/>
      </c>
      <c r="BP54" s="87"/>
    </row>
    <row r="55" spans="1:68" s="3" customFormat="1" ht="15.75" customHeight="1" x14ac:dyDescent="0.15">
      <c r="A55" s="163" t="s">
        <v>1</v>
      </c>
      <c r="B55" s="164">
        <f t="shared" si="1"/>
        <v>0</v>
      </c>
      <c r="C55" s="165">
        <f>+SUM(C50:C54)</f>
        <v>0</v>
      </c>
      <c r="D55" s="166">
        <f t="shared" ref="D55:X55" si="9">+SUM(D50:D54)</f>
        <v>0</v>
      </c>
      <c r="E55" s="166">
        <f t="shared" si="9"/>
        <v>0</v>
      </c>
      <c r="F55" s="166">
        <f t="shared" si="9"/>
        <v>0</v>
      </c>
      <c r="G55" s="166">
        <f t="shared" si="9"/>
        <v>0</v>
      </c>
      <c r="H55" s="166">
        <f t="shared" si="9"/>
        <v>0</v>
      </c>
      <c r="I55" s="166">
        <f t="shared" si="9"/>
        <v>0</v>
      </c>
      <c r="J55" s="166">
        <f t="shared" si="9"/>
        <v>0</v>
      </c>
      <c r="K55" s="166">
        <f t="shared" si="9"/>
        <v>0</v>
      </c>
      <c r="L55" s="166">
        <f t="shared" si="9"/>
        <v>0</v>
      </c>
      <c r="M55" s="167">
        <f t="shared" si="9"/>
        <v>0</v>
      </c>
      <c r="N55" s="167">
        <f t="shared" si="9"/>
        <v>0</v>
      </c>
      <c r="O55" s="167">
        <f t="shared" si="9"/>
        <v>0</v>
      </c>
      <c r="P55" s="167">
        <f t="shared" si="9"/>
        <v>0</v>
      </c>
      <c r="Q55" s="167">
        <f t="shared" si="9"/>
        <v>0</v>
      </c>
      <c r="R55" s="167">
        <f t="shared" si="9"/>
        <v>0</v>
      </c>
      <c r="S55" s="167">
        <f t="shared" si="9"/>
        <v>0</v>
      </c>
      <c r="T55" s="167">
        <f t="shared" si="9"/>
        <v>0</v>
      </c>
      <c r="U55" s="167">
        <f t="shared" si="9"/>
        <v>0</v>
      </c>
      <c r="V55" s="165">
        <f t="shared" si="9"/>
        <v>0</v>
      </c>
      <c r="W55" s="168">
        <f t="shared" si="9"/>
        <v>0</v>
      </c>
      <c r="X55" s="169">
        <f t="shared" si="9"/>
        <v>0</v>
      </c>
      <c r="Y55" s="137" t="str">
        <f t="shared" si="2"/>
        <v/>
      </c>
      <c r="Z55" s="86"/>
      <c r="AA55" s="86"/>
      <c r="AB55" s="86"/>
      <c r="AC55" s="86"/>
      <c r="AI55" s="86"/>
      <c r="AJ55" s="86"/>
      <c r="AK55" s="86"/>
      <c r="AL55" s="86"/>
      <c r="AM55" s="86"/>
      <c r="AW55" s="87"/>
      <c r="AZ55" s="88"/>
      <c r="BA55" s="98" t="str">
        <f t="shared" si="3"/>
        <v/>
      </c>
      <c r="BB55" s="160" t="str">
        <f t="shared" si="4"/>
        <v/>
      </c>
      <c r="BC55" s="98" t="str">
        <f t="shared" si="5"/>
        <v/>
      </c>
      <c r="BD55" s="87">
        <f t="shared" si="6"/>
        <v>0</v>
      </c>
      <c r="BE55" s="87">
        <f t="shared" si="7"/>
        <v>0</v>
      </c>
      <c r="BF55" s="87" t="str">
        <f t="shared" si="8"/>
        <v/>
      </c>
      <c r="BP55" s="87"/>
    </row>
    <row r="56" spans="1:68" s="3" customFormat="1" ht="39.75" customHeight="1" x14ac:dyDescent="0.2">
      <c r="A56" s="170" t="s">
        <v>79</v>
      </c>
      <c r="C56" s="155"/>
      <c r="D56" s="155"/>
      <c r="E56" s="155"/>
      <c r="F56" s="155"/>
      <c r="G56" s="155"/>
      <c r="H56" s="155"/>
      <c r="I56" s="155"/>
      <c r="J56" s="155"/>
      <c r="K56" s="155"/>
      <c r="L56" s="155"/>
      <c r="M56" s="155"/>
      <c r="N56" s="155"/>
      <c r="O56" s="86"/>
      <c r="P56" s="86"/>
      <c r="Q56" s="86"/>
      <c r="R56" s="86"/>
      <c r="S56" s="86"/>
      <c r="T56" s="86"/>
      <c r="U56" s="86"/>
      <c r="V56" s="86"/>
      <c r="W56" s="86"/>
      <c r="X56" s="86"/>
      <c r="Y56" s="86"/>
      <c r="Z56" s="86"/>
      <c r="AF56" s="86"/>
      <c r="AG56" s="86"/>
      <c r="AH56" s="86"/>
      <c r="AI56" s="86"/>
      <c r="AJ56" s="86"/>
      <c r="AV56" s="88"/>
      <c r="AW56" s="156"/>
      <c r="BA56" s="32"/>
      <c r="BB56" s="32"/>
      <c r="BC56" s="32"/>
      <c r="BD56" s="32"/>
      <c r="BE56" s="32"/>
      <c r="BF56" s="115"/>
      <c r="BP56" s="87"/>
    </row>
    <row r="57" spans="1:68" s="3" customFormat="1" ht="19.5" customHeight="1" x14ac:dyDescent="0.15">
      <c r="A57" s="360" t="s">
        <v>71</v>
      </c>
      <c r="B57" s="120" t="s">
        <v>72</v>
      </c>
      <c r="C57" s="86"/>
      <c r="D57" s="86"/>
      <c r="E57" s="86"/>
      <c r="F57" s="86"/>
      <c r="G57" s="86"/>
      <c r="H57" s="86"/>
      <c r="I57" s="86"/>
      <c r="J57" s="86"/>
      <c r="K57" s="86"/>
      <c r="Q57" s="86"/>
      <c r="R57" s="86"/>
      <c r="S57" s="86"/>
      <c r="T57" s="86"/>
      <c r="U57" s="86"/>
      <c r="AH57" s="172"/>
      <c r="AI57" s="172"/>
      <c r="AW57" s="87"/>
      <c r="BA57" s="32"/>
      <c r="BB57" s="32"/>
      <c r="BC57" s="32"/>
      <c r="BD57" s="32"/>
      <c r="BE57" s="32"/>
      <c r="BF57" s="115"/>
      <c r="BP57" s="87"/>
    </row>
    <row r="58" spans="1:68" s="3" customFormat="1" ht="15" customHeight="1" x14ac:dyDescent="0.15">
      <c r="A58" s="173" t="s">
        <v>75</v>
      </c>
      <c r="B58" s="46"/>
      <c r="C58" s="86"/>
      <c r="D58" s="86"/>
      <c r="E58" s="86"/>
      <c r="F58" s="86"/>
      <c r="G58" s="86"/>
      <c r="H58" s="86"/>
      <c r="I58" s="86"/>
      <c r="J58" s="86"/>
      <c r="K58" s="86"/>
      <c r="Q58" s="86"/>
      <c r="R58" s="86"/>
      <c r="S58" s="86"/>
      <c r="T58" s="86"/>
      <c r="U58" s="86"/>
      <c r="AH58" s="172"/>
      <c r="AI58" s="172"/>
      <c r="AL58" s="47"/>
      <c r="AM58" s="174"/>
      <c r="AN58" s="47"/>
      <c r="AO58" s="47"/>
      <c r="AP58" s="47"/>
      <c r="AQ58" s="47"/>
      <c r="AW58" s="87"/>
      <c r="BA58" s="32"/>
      <c r="BB58" s="32"/>
      <c r="BC58" s="32"/>
      <c r="BD58" s="32"/>
      <c r="BE58" s="32"/>
      <c r="BF58" s="115"/>
      <c r="BP58" s="87"/>
    </row>
    <row r="59" spans="1:68" s="3" customFormat="1" ht="15" customHeight="1" x14ac:dyDescent="0.15">
      <c r="A59" s="158" t="s">
        <v>76</v>
      </c>
      <c r="B59" s="37"/>
      <c r="C59" s="86"/>
      <c r="D59" s="86"/>
      <c r="E59" s="86"/>
      <c r="F59" s="86"/>
      <c r="G59" s="86"/>
      <c r="H59" s="86"/>
      <c r="I59" s="86"/>
      <c r="J59" s="86"/>
      <c r="K59" s="86"/>
      <c r="Q59" s="86"/>
      <c r="R59" s="86"/>
      <c r="S59" s="86"/>
      <c r="T59" s="86"/>
      <c r="U59" s="86"/>
      <c r="AH59" s="172"/>
      <c r="AI59" s="172"/>
      <c r="AL59" s="47"/>
      <c r="AM59" s="174"/>
      <c r="AN59" s="47"/>
      <c r="AO59" s="47"/>
      <c r="AP59" s="47"/>
      <c r="AQ59" s="47"/>
      <c r="AW59" s="87"/>
      <c r="BA59" s="32"/>
      <c r="BB59" s="32"/>
      <c r="BC59" s="32"/>
      <c r="BD59" s="32"/>
      <c r="BE59" s="32"/>
      <c r="BF59" s="115"/>
      <c r="BP59" s="87"/>
    </row>
    <row r="60" spans="1:68" s="3" customFormat="1" ht="15" customHeight="1" x14ac:dyDescent="0.15">
      <c r="A60" s="158" t="s">
        <v>77</v>
      </c>
      <c r="B60" s="37"/>
      <c r="C60" s="86"/>
      <c r="D60" s="86"/>
      <c r="E60" s="86"/>
      <c r="F60" s="86"/>
      <c r="G60" s="86"/>
      <c r="H60" s="86"/>
      <c r="I60" s="86"/>
      <c r="J60" s="86"/>
      <c r="K60" s="86"/>
      <c r="Q60" s="86"/>
      <c r="R60" s="86"/>
      <c r="S60" s="86"/>
      <c r="T60" s="86"/>
      <c r="U60" s="86"/>
      <c r="AH60" s="172"/>
      <c r="AI60" s="172"/>
      <c r="AL60" s="47"/>
      <c r="AM60" s="174"/>
      <c r="AN60" s="47"/>
      <c r="AO60" s="47"/>
      <c r="AP60" s="47"/>
      <c r="AQ60" s="47"/>
      <c r="AW60" s="87"/>
      <c r="BA60" s="78"/>
      <c r="BB60" s="78"/>
      <c r="BC60" s="78"/>
      <c r="BD60" s="78"/>
      <c r="BE60" s="78"/>
      <c r="BF60" s="175"/>
      <c r="BP60" s="87"/>
    </row>
    <row r="61" spans="1:68" s="3" customFormat="1" ht="15" customHeight="1" x14ac:dyDescent="0.15">
      <c r="A61" s="161" t="s">
        <v>78</v>
      </c>
      <c r="B61" s="48"/>
      <c r="C61" s="86"/>
      <c r="D61" s="86"/>
      <c r="E61" s="86"/>
      <c r="F61" s="86"/>
      <c r="G61" s="86"/>
      <c r="H61" s="86"/>
      <c r="I61" s="86"/>
      <c r="J61" s="86"/>
      <c r="K61" s="86"/>
      <c r="Q61" s="86"/>
      <c r="R61" s="86"/>
      <c r="S61" s="86"/>
      <c r="T61" s="86"/>
      <c r="U61" s="86"/>
      <c r="AH61" s="172"/>
      <c r="AI61" s="172"/>
      <c r="AL61" s="47"/>
      <c r="AM61" s="174"/>
      <c r="AN61" s="47"/>
      <c r="AO61" s="47"/>
      <c r="AP61" s="47"/>
      <c r="AQ61" s="47"/>
      <c r="AW61" s="87"/>
      <c r="BA61" s="78"/>
      <c r="BB61" s="78"/>
      <c r="BC61" s="78"/>
      <c r="BD61" s="78"/>
      <c r="BE61" s="78"/>
      <c r="BF61" s="175"/>
      <c r="BP61" s="87"/>
    </row>
    <row r="62" spans="1:68" s="3" customFormat="1" ht="15" customHeight="1" x14ac:dyDescent="0.15">
      <c r="A62" s="163" t="s">
        <v>1</v>
      </c>
      <c r="B62" s="164">
        <f>+SUM(B58:B61)</f>
        <v>0</v>
      </c>
      <c r="C62" s="86"/>
      <c r="D62" s="86"/>
      <c r="E62" s="86"/>
      <c r="F62" s="86"/>
      <c r="G62" s="86"/>
      <c r="H62" s="86"/>
      <c r="I62" s="86"/>
      <c r="J62" s="86"/>
      <c r="K62" s="86"/>
      <c r="Q62" s="86"/>
      <c r="R62" s="86"/>
      <c r="S62" s="86"/>
      <c r="T62" s="86"/>
      <c r="U62" s="86"/>
      <c r="AH62" s="172"/>
      <c r="AI62" s="172"/>
      <c r="AL62" s="47"/>
      <c r="AM62" s="174"/>
      <c r="AN62" s="47"/>
      <c r="AO62" s="47"/>
      <c r="AP62" s="47"/>
      <c r="AQ62" s="47"/>
      <c r="AW62" s="87"/>
      <c r="BA62" s="78"/>
      <c r="BB62" s="78"/>
      <c r="BC62" s="78"/>
      <c r="BD62" s="78"/>
      <c r="BE62" s="78"/>
      <c r="BF62" s="175"/>
      <c r="BP62" s="87"/>
    </row>
    <row r="63" spans="1:68" s="3" customFormat="1" ht="41.25" customHeight="1" x14ac:dyDescent="0.2">
      <c r="A63" s="170" t="s">
        <v>80</v>
      </c>
      <c r="B63" s="170"/>
      <c r="C63" s="86"/>
      <c r="D63" s="86"/>
      <c r="E63" s="86"/>
      <c r="F63" s="86"/>
      <c r="G63" s="86"/>
      <c r="H63" s="86"/>
      <c r="I63" s="86"/>
      <c r="J63" s="86"/>
      <c r="K63" s="86"/>
      <c r="Q63" s="86"/>
      <c r="R63" s="86"/>
      <c r="S63" s="86"/>
      <c r="T63" s="86"/>
      <c r="U63" s="86"/>
      <c r="AH63" s="172"/>
      <c r="AI63" s="172"/>
      <c r="AL63" s="47"/>
      <c r="AM63" s="174"/>
      <c r="AN63" s="47"/>
      <c r="AO63" s="47"/>
      <c r="AP63" s="47"/>
      <c r="AQ63" s="47"/>
      <c r="AW63" s="87"/>
      <c r="BA63" s="78"/>
      <c r="BB63" s="78"/>
      <c r="BC63" s="78"/>
      <c r="BD63" s="78"/>
      <c r="BE63" s="78"/>
      <c r="BF63" s="175"/>
      <c r="BP63" s="87"/>
    </row>
    <row r="64" spans="1:68" s="3" customFormat="1" ht="15" customHeight="1" x14ac:dyDescent="0.15">
      <c r="A64" s="360" t="s">
        <v>71</v>
      </c>
      <c r="B64" s="120" t="s">
        <v>72</v>
      </c>
      <c r="C64" s="86"/>
      <c r="D64" s="86"/>
      <c r="E64" s="86"/>
      <c r="F64" s="86"/>
      <c r="G64" s="86"/>
      <c r="H64" s="86"/>
      <c r="I64" s="86"/>
      <c r="J64" s="86"/>
      <c r="K64" s="86"/>
      <c r="Q64" s="86"/>
      <c r="R64" s="86"/>
      <c r="S64" s="86"/>
      <c r="T64" s="86"/>
      <c r="U64" s="86"/>
      <c r="AH64" s="172"/>
      <c r="AI64" s="172"/>
      <c r="AL64" s="47"/>
      <c r="AM64" s="174"/>
      <c r="AN64" s="47"/>
      <c r="AO64" s="47"/>
      <c r="AP64" s="47"/>
      <c r="AQ64" s="47"/>
      <c r="AW64" s="87"/>
      <c r="BA64" s="78"/>
      <c r="BB64" s="78"/>
      <c r="BC64" s="78"/>
      <c r="BD64" s="78"/>
      <c r="BE64" s="78"/>
      <c r="BF64" s="175"/>
      <c r="BP64" s="87"/>
    </row>
    <row r="65" spans="1:81" s="3" customFormat="1" ht="15" customHeight="1" x14ac:dyDescent="0.15">
      <c r="A65" s="173" t="s">
        <v>75</v>
      </c>
      <c r="B65" s="46"/>
      <c r="C65" s="86"/>
      <c r="D65" s="86"/>
      <c r="E65" s="86"/>
      <c r="F65" s="86"/>
      <c r="G65" s="86"/>
      <c r="H65" s="86"/>
      <c r="I65" s="86"/>
      <c r="J65" s="86"/>
      <c r="K65" s="86"/>
      <c r="Q65" s="86"/>
      <c r="R65" s="86"/>
      <c r="S65" s="86"/>
      <c r="T65" s="86"/>
      <c r="U65" s="86"/>
      <c r="AH65" s="172"/>
      <c r="AI65" s="172"/>
      <c r="AL65" s="47"/>
      <c r="AM65" s="174"/>
      <c r="AN65" s="47"/>
      <c r="AO65" s="47"/>
      <c r="AP65" s="47"/>
      <c r="AQ65" s="47"/>
      <c r="AW65" s="87"/>
      <c r="BA65" s="78"/>
      <c r="BB65" s="78"/>
      <c r="BC65" s="78"/>
      <c r="BD65" s="78"/>
      <c r="BE65" s="78"/>
      <c r="BF65" s="175"/>
      <c r="BP65" s="87"/>
    </row>
    <row r="66" spans="1:81" s="3" customFormat="1" ht="15" customHeight="1" x14ac:dyDescent="0.15">
      <c r="A66" s="158" t="s">
        <v>76</v>
      </c>
      <c r="B66" s="37"/>
      <c r="C66" s="86"/>
      <c r="D66" s="86"/>
      <c r="E66" s="86"/>
      <c r="F66" s="86"/>
      <c r="G66" s="86"/>
      <c r="H66" s="86"/>
      <c r="I66" s="86"/>
      <c r="J66" s="86"/>
      <c r="K66" s="86"/>
      <c r="Q66" s="86"/>
      <c r="R66" s="86"/>
      <c r="S66" s="86"/>
      <c r="T66" s="86"/>
      <c r="U66" s="86"/>
      <c r="AH66" s="172"/>
      <c r="AI66" s="172"/>
      <c r="AL66" s="47"/>
      <c r="AM66" s="174"/>
      <c r="AN66" s="47"/>
      <c r="AO66" s="47"/>
      <c r="AP66" s="47"/>
      <c r="AQ66" s="47"/>
      <c r="AW66" s="87"/>
      <c r="BA66" s="78"/>
      <c r="BB66" s="78"/>
      <c r="BC66" s="78"/>
      <c r="BD66" s="78"/>
      <c r="BE66" s="78"/>
      <c r="BF66" s="175"/>
      <c r="BP66" s="87"/>
    </row>
    <row r="67" spans="1:81" s="3" customFormat="1" ht="15" customHeight="1" x14ac:dyDescent="0.15">
      <c r="A67" s="158" t="s">
        <v>77</v>
      </c>
      <c r="B67" s="37"/>
      <c r="C67" s="86"/>
      <c r="D67" s="86"/>
      <c r="E67" s="86"/>
      <c r="F67" s="86"/>
      <c r="G67" s="86"/>
      <c r="H67" s="86"/>
      <c r="I67" s="86"/>
      <c r="J67" s="86"/>
      <c r="K67" s="86"/>
      <c r="Q67" s="86"/>
      <c r="R67" s="86"/>
      <c r="S67" s="86"/>
      <c r="T67" s="86"/>
      <c r="U67" s="86"/>
      <c r="AH67" s="172"/>
      <c r="AI67" s="172"/>
      <c r="AL67" s="47"/>
      <c r="AM67" s="174"/>
      <c r="AN67" s="47"/>
      <c r="AO67" s="47"/>
      <c r="AP67" s="47"/>
      <c r="AQ67" s="47"/>
      <c r="AW67" s="87"/>
      <c r="BA67" s="78"/>
      <c r="BB67" s="78"/>
      <c r="BC67" s="78"/>
      <c r="BD67" s="78"/>
      <c r="BE67" s="78"/>
      <c r="BF67" s="175"/>
      <c r="BP67" s="87"/>
    </row>
    <row r="68" spans="1:81" s="3" customFormat="1" ht="15" customHeight="1" x14ac:dyDescent="0.15">
      <c r="A68" s="161" t="s">
        <v>78</v>
      </c>
      <c r="B68" s="48"/>
      <c r="C68" s="86"/>
      <c r="D68" s="86"/>
      <c r="E68" s="86"/>
      <c r="F68" s="86"/>
      <c r="G68" s="86"/>
      <c r="H68" s="86"/>
      <c r="I68" s="86"/>
      <c r="J68" s="86"/>
      <c r="K68" s="86"/>
      <c r="Q68" s="86"/>
      <c r="R68" s="86"/>
      <c r="S68" s="86"/>
      <c r="T68" s="86"/>
      <c r="U68" s="86"/>
      <c r="AH68" s="172"/>
      <c r="AI68" s="172"/>
      <c r="AL68" s="47"/>
      <c r="AM68" s="174"/>
      <c r="AN68" s="47"/>
      <c r="AO68" s="47"/>
      <c r="AP68" s="47"/>
      <c r="AQ68" s="47"/>
      <c r="AW68" s="87"/>
      <c r="BA68" s="78"/>
      <c r="BB68" s="78"/>
      <c r="BC68" s="78"/>
      <c r="BD68" s="78"/>
      <c r="BE68" s="78"/>
      <c r="BF68" s="175"/>
      <c r="BP68" s="87"/>
    </row>
    <row r="69" spans="1:81" s="3" customFormat="1" ht="15" customHeight="1" x14ac:dyDescent="0.15">
      <c r="A69" s="163" t="s">
        <v>1</v>
      </c>
      <c r="B69" s="164">
        <f>+SUM(B65:B68)</f>
        <v>0</v>
      </c>
      <c r="C69" s="86"/>
      <c r="D69" s="86"/>
      <c r="E69" s="86"/>
      <c r="F69" s="86"/>
      <c r="G69" s="86"/>
      <c r="H69" s="86"/>
      <c r="I69" s="86"/>
      <c r="J69" s="86"/>
      <c r="K69" s="86"/>
      <c r="Q69" s="86"/>
      <c r="R69" s="86"/>
      <c r="S69" s="86"/>
      <c r="T69" s="86"/>
      <c r="U69" s="86"/>
      <c r="AH69" s="172"/>
      <c r="AI69" s="172"/>
      <c r="AL69" s="47"/>
      <c r="AM69" s="174"/>
      <c r="AN69" s="47"/>
      <c r="AO69" s="47"/>
      <c r="AP69" s="47"/>
      <c r="AQ69" s="47"/>
      <c r="AW69" s="87"/>
      <c r="BA69" s="78"/>
      <c r="BB69" s="78"/>
      <c r="BC69" s="78"/>
      <c r="BD69" s="78"/>
      <c r="BE69" s="78"/>
      <c r="BF69" s="175"/>
      <c r="BP69" s="87"/>
    </row>
    <row r="70" spans="1:81" s="83" customFormat="1" ht="45" customHeight="1" x14ac:dyDescent="0.2">
      <c r="A70" s="176" t="s">
        <v>81</v>
      </c>
      <c r="B70" s="177"/>
      <c r="C70" s="178"/>
      <c r="AS70" s="117"/>
      <c r="AT70" s="117"/>
      <c r="AU70" s="117"/>
      <c r="AV70" s="118"/>
      <c r="AW70" s="119"/>
      <c r="AX70" s="117"/>
      <c r="AY70" s="117"/>
      <c r="AZ70" s="117"/>
      <c r="BA70" s="78"/>
      <c r="BB70" s="78"/>
      <c r="BC70" s="78"/>
      <c r="BD70" s="78"/>
      <c r="BE70" s="78"/>
      <c r="BF70" s="175"/>
      <c r="BG70" s="117"/>
      <c r="BH70" s="117"/>
      <c r="BI70" s="117"/>
      <c r="BJ70" s="117"/>
      <c r="BK70" s="117"/>
      <c r="BL70" s="117"/>
      <c r="BM70" s="117"/>
      <c r="BN70" s="117"/>
      <c r="BO70" s="117"/>
      <c r="BP70" s="119"/>
      <c r="BQ70" s="117"/>
      <c r="BR70" s="117"/>
      <c r="BS70" s="117"/>
      <c r="BT70" s="117"/>
      <c r="BU70" s="117"/>
      <c r="BV70" s="117"/>
      <c r="BW70" s="117"/>
      <c r="BX70" s="117"/>
      <c r="BY70" s="117"/>
      <c r="BZ70" s="117"/>
      <c r="CA70" s="117"/>
      <c r="CB70" s="117"/>
      <c r="CC70" s="117"/>
    </row>
    <row r="71" spans="1:81" s="83" customFormat="1" ht="39.75" customHeight="1" x14ac:dyDescent="0.2">
      <c r="A71" s="358" t="s">
        <v>82</v>
      </c>
      <c r="B71" s="179" t="s">
        <v>83</v>
      </c>
      <c r="C71" s="180" t="s">
        <v>84</v>
      </c>
      <c r="D71" s="180" t="s">
        <v>85</v>
      </c>
      <c r="E71" s="180" t="s">
        <v>13</v>
      </c>
      <c r="AS71" s="117"/>
      <c r="AT71" s="117"/>
      <c r="AU71" s="117"/>
      <c r="AV71" s="118"/>
      <c r="AW71" s="119"/>
      <c r="AX71" s="117"/>
      <c r="AY71" s="117"/>
      <c r="AZ71" s="117"/>
      <c r="BA71" s="78"/>
      <c r="BB71" s="78"/>
      <c r="BC71" s="78"/>
      <c r="BD71" s="78"/>
      <c r="BE71" s="78"/>
      <c r="BF71" s="175"/>
      <c r="BG71" s="117"/>
      <c r="BH71" s="117"/>
      <c r="BI71" s="117"/>
      <c r="BJ71" s="117"/>
      <c r="BK71" s="117"/>
      <c r="BL71" s="117"/>
      <c r="BM71" s="117"/>
      <c r="BN71" s="117"/>
      <c r="BO71" s="117"/>
      <c r="BP71" s="119"/>
      <c r="BQ71" s="117"/>
      <c r="BR71" s="117"/>
      <c r="BS71" s="117"/>
      <c r="BT71" s="117"/>
      <c r="BU71" s="117"/>
      <c r="BV71" s="117"/>
      <c r="BW71" s="117"/>
      <c r="BX71" s="117"/>
      <c r="BY71" s="117"/>
      <c r="BZ71" s="117"/>
      <c r="CA71" s="117"/>
      <c r="CB71" s="117"/>
      <c r="CC71" s="117"/>
    </row>
    <row r="72" spans="1:81" s="83" customFormat="1" ht="17.25" customHeight="1" x14ac:dyDescent="0.2">
      <c r="A72" s="181" t="s">
        <v>86</v>
      </c>
      <c r="B72" s="46"/>
      <c r="C72" s="46"/>
      <c r="D72" s="46"/>
      <c r="E72" s="46"/>
      <c r="AS72" s="117"/>
      <c r="AT72" s="117"/>
      <c r="AU72" s="117"/>
      <c r="AV72" s="118"/>
      <c r="AW72" s="119"/>
      <c r="AX72" s="117"/>
      <c r="AY72" s="117"/>
      <c r="AZ72" s="117"/>
      <c r="BA72" s="78"/>
      <c r="BB72" s="78"/>
      <c r="BC72" s="78"/>
      <c r="BD72" s="78"/>
      <c r="BE72" s="78"/>
      <c r="BF72" s="175"/>
      <c r="BG72" s="117"/>
      <c r="BH72" s="117"/>
      <c r="BI72" s="117"/>
      <c r="BJ72" s="117"/>
      <c r="BK72" s="117"/>
      <c r="BL72" s="117"/>
      <c r="BM72" s="117"/>
      <c r="BN72" s="117"/>
      <c r="BO72" s="117"/>
      <c r="BP72" s="119"/>
      <c r="BQ72" s="117"/>
      <c r="BR72" s="117"/>
      <c r="BS72" s="117"/>
      <c r="BT72" s="117"/>
      <c r="BU72" s="117"/>
      <c r="BV72" s="117"/>
      <c r="BW72" s="117"/>
      <c r="BX72" s="117"/>
      <c r="BY72" s="117"/>
      <c r="BZ72" s="117"/>
      <c r="CA72" s="117"/>
      <c r="CB72" s="117"/>
      <c r="CC72" s="117"/>
    </row>
    <row r="73" spans="1:81" s="83" customFormat="1" ht="15" customHeight="1" x14ac:dyDescent="0.2">
      <c r="A73" s="182" t="s">
        <v>87</v>
      </c>
      <c r="B73" s="37"/>
      <c r="C73" s="37"/>
      <c r="D73" s="37"/>
      <c r="E73" s="37"/>
      <c r="AS73" s="117"/>
      <c r="AT73" s="117"/>
      <c r="AU73" s="117"/>
      <c r="AV73" s="118"/>
      <c r="AW73" s="119"/>
      <c r="AX73" s="117"/>
      <c r="AY73" s="117"/>
      <c r="AZ73" s="117"/>
      <c r="BA73" s="78"/>
      <c r="BB73" s="78"/>
      <c r="BC73" s="78"/>
      <c r="BD73" s="78"/>
      <c r="BE73" s="78"/>
      <c r="BF73" s="175"/>
      <c r="BG73" s="117"/>
      <c r="BH73" s="117"/>
      <c r="BI73" s="117"/>
      <c r="BJ73" s="117"/>
      <c r="BK73" s="117"/>
      <c r="BL73" s="117"/>
      <c r="BM73" s="117"/>
      <c r="BN73" s="117"/>
      <c r="BO73" s="117"/>
      <c r="BP73" s="119"/>
      <c r="BQ73" s="117"/>
      <c r="BR73" s="117"/>
      <c r="BS73" s="117"/>
      <c r="BT73" s="117"/>
      <c r="BU73" s="117"/>
      <c r="BV73" s="117"/>
      <c r="BW73" s="117"/>
      <c r="BX73" s="117"/>
      <c r="BY73" s="117"/>
      <c r="BZ73" s="117"/>
      <c r="CA73" s="117"/>
      <c r="CB73" s="117"/>
      <c r="CC73" s="117"/>
    </row>
    <row r="74" spans="1:81" s="83" customFormat="1" ht="15" customHeight="1" x14ac:dyDescent="0.2">
      <c r="A74" s="182" t="s">
        <v>88</v>
      </c>
      <c r="B74" s="37"/>
      <c r="C74" s="37"/>
      <c r="D74" s="37"/>
      <c r="E74" s="37"/>
      <c r="AS74" s="117"/>
      <c r="AT74" s="117"/>
      <c r="AU74" s="117"/>
      <c r="AV74" s="118"/>
      <c r="AW74" s="119"/>
      <c r="AX74" s="117"/>
      <c r="AY74" s="117"/>
      <c r="AZ74" s="117"/>
      <c r="BA74" s="78"/>
      <c r="BB74" s="78"/>
      <c r="BC74" s="78"/>
      <c r="BD74" s="78"/>
      <c r="BE74" s="78"/>
      <c r="BF74" s="175"/>
      <c r="BG74" s="117"/>
      <c r="BH74" s="117"/>
      <c r="BI74" s="117"/>
      <c r="BJ74" s="117"/>
      <c r="BK74" s="117"/>
      <c r="BL74" s="117"/>
      <c r="BM74" s="117"/>
      <c r="BN74" s="117"/>
      <c r="BO74" s="117"/>
      <c r="BP74" s="119"/>
      <c r="BQ74" s="117"/>
      <c r="BR74" s="117"/>
      <c r="BS74" s="117"/>
      <c r="BT74" s="117"/>
      <c r="BU74" s="117"/>
      <c r="BV74" s="117"/>
      <c r="BW74" s="117"/>
      <c r="BX74" s="117"/>
      <c r="BY74" s="117"/>
      <c r="BZ74" s="117"/>
      <c r="CA74" s="117"/>
      <c r="CB74" s="117"/>
      <c r="CC74" s="117"/>
    </row>
    <row r="75" spans="1:81" s="83" customFormat="1" ht="14.25" x14ac:dyDescent="0.2">
      <c r="A75" s="182" t="s">
        <v>89</v>
      </c>
      <c r="B75" s="37"/>
      <c r="C75" s="37"/>
      <c r="D75" s="37"/>
      <c r="E75" s="37"/>
      <c r="AS75" s="117"/>
      <c r="AT75" s="117"/>
      <c r="AU75" s="117"/>
      <c r="AV75" s="118"/>
      <c r="AW75" s="119"/>
      <c r="AX75" s="117"/>
      <c r="AY75" s="117"/>
      <c r="AZ75" s="117"/>
      <c r="BA75" s="78"/>
      <c r="BB75" s="78"/>
      <c r="BC75" s="78"/>
      <c r="BD75" s="78"/>
      <c r="BE75" s="78"/>
      <c r="BF75" s="175"/>
      <c r="BG75" s="117"/>
      <c r="BH75" s="117"/>
      <c r="BI75" s="117"/>
      <c r="BJ75" s="117"/>
      <c r="BK75" s="117"/>
      <c r="BL75" s="117"/>
      <c r="BM75" s="117"/>
      <c r="BN75" s="117"/>
      <c r="BO75" s="117"/>
      <c r="BP75" s="119"/>
      <c r="BQ75" s="117"/>
      <c r="BR75" s="117"/>
      <c r="BS75" s="117"/>
      <c r="BT75" s="117"/>
      <c r="BU75" s="117"/>
      <c r="BV75" s="117"/>
      <c r="BW75" s="117"/>
      <c r="BX75" s="117"/>
      <c r="BY75" s="117"/>
      <c r="BZ75" s="117"/>
      <c r="CA75" s="117"/>
      <c r="CB75" s="117"/>
      <c r="CC75" s="117"/>
    </row>
    <row r="76" spans="1:81" s="83" customFormat="1" ht="15" customHeight="1" x14ac:dyDescent="0.2">
      <c r="A76" s="182" t="s">
        <v>90</v>
      </c>
      <c r="B76" s="37"/>
      <c r="C76" s="37"/>
      <c r="D76" s="37"/>
      <c r="E76" s="37"/>
      <c r="AS76" s="117"/>
      <c r="AT76" s="117"/>
      <c r="AU76" s="117"/>
      <c r="AV76" s="118"/>
      <c r="AW76" s="119"/>
      <c r="AX76" s="117"/>
      <c r="AY76" s="117"/>
      <c r="AZ76" s="117"/>
      <c r="BA76" s="78"/>
      <c r="BB76" s="78"/>
      <c r="BC76" s="78"/>
      <c r="BD76" s="78"/>
      <c r="BE76" s="78"/>
      <c r="BF76" s="175"/>
      <c r="BG76" s="117"/>
      <c r="BH76" s="117"/>
      <c r="BI76" s="117"/>
      <c r="BJ76" s="117"/>
      <c r="BK76" s="117"/>
      <c r="BL76" s="117"/>
      <c r="BM76" s="117"/>
      <c r="BN76" s="117"/>
      <c r="BO76" s="117"/>
      <c r="BP76" s="119"/>
      <c r="BQ76" s="117"/>
      <c r="BR76" s="117"/>
      <c r="BS76" s="117"/>
      <c r="BT76" s="117"/>
      <c r="BU76" s="117"/>
      <c r="BV76" s="117"/>
      <c r="BW76" s="117"/>
      <c r="BX76" s="117"/>
      <c r="BY76" s="117"/>
      <c r="BZ76" s="117"/>
      <c r="CA76" s="117"/>
      <c r="CB76" s="117"/>
      <c r="CC76" s="117"/>
    </row>
    <row r="77" spans="1:81" s="83" customFormat="1" ht="15" customHeight="1" x14ac:dyDescent="0.2">
      <c r="A77" s="182" t="s">
        <v>91</v>
      </c>
      <c r="B77" s="37"/>
      <c r="C77" s="37"/>
      <c r="D77" s="37"/>
      <c r="E77" s="37"/>
      <c r="AS77" s="117"/>
      <c r="AT77" s="117"/>
      <c r="AU77" s="117"/>
      <c r="AV77" s="118"/>
      <c r="AW77" s="119"/>
      <c r="AX77" s="117"/>
      <c r="AY77" s="117"/>
      <c r="AZ77" s="117"/>
      <c r="BA77" s="78"/>
      <c r="BB77" s="78"/>
      <c r="BC77" s="78"/>
      <c r="BD77" s="78"/>
      <c r="BE77" s="78"/>
      <c r="BF77" s="175"/>
      <c r="BG77" s="117"/>
      <c r="BH77" s="117"/>
      <c r="BI77" s="117"/>
      <c r="BJ77" s="117"/>
      <c r="BK77" s="117"/>
      <c r="BL77" s="117"/>
      <c r="BM77" s="117"/>
      <c r="BN77" s="117"/>
      <c r="BO77" s="117"/>
      <c r="BP77" s="119"/>
      <c r="BQ77" s="117"/>
      <c r="BR77" s="117"/>
      <c r="BS77" s="117"/>
      <c r="BT77" s="117"/>
      <c r="BU77" s="117"/>
      <c r="BV77" s="117"/>
      <c r="BW77" s="117"/>
      <c r="BX77" s="117"/>
      <c r="BY77" s="117"/>
      <c r="BZ77" s="117"/>
      <c r="CA77" s="117"/>
      <c r="CB77" s="117"/>
      <c r="CC77" s="117"/>
    </row>
    <row r="78" spans="1:81" s="83" customFormat="1" ht="15" customHeight="1" x14ac:dyDescent="0.2">
      <c r="A78" s="183" t="s">
        <v>92</v>
      </c>
      <c r="B78" s="37"/>
      <c r="C78" s="37"/>
      <c r="D78" s="37"/>
      <c r="E78" s="37"/>
      <c r="AS78" s="117"/>
      <c r="AT78" s="117"/>
      <c r="AU78" s="117"/>
      <c r="AV78" s="118"/>
      <c r="AW78" s="119"/>
      <c r="AX78" s="117"/>
      <c r="AY78" s="117"/>
      <c r="AZ78" s="117"/>
      <c r="BA78" s="78"/>
      <c r="BB78" s="78"/>
      <c r="BC78" s="78"/>
      <c r="BD78" s="78"/>
      <c r="BE78" s="78"/>
      <c r="BF78" s="175"/>
      <c r="BG78" s="117"/>
      <c r="BH78" s="117"/>
      <c r="BI78" s="117"/>
      <c r="BJ78" s="117"/>
      <c r="BK78" s="117"/>
      <c r="BL78" s="117"/>
      <c r="BM78" s="117"/>
      <c r="BN78" s="117"/>
      <c r="BO78" s="117"/>
      <c r="BP78" s="119"/>
      <c r="BQ78" s="117"/>
      <c r="BR78" s="117"/>
      <c r="BS78" s="117"/>
      <c r="BT78" s="117"/>
      <c r="BU78" s="117"/>
      <c r="BV78" s="117"/>
      <c r="BW78" s="117"/>
      <c r="BX78" s="117"/>
      <c r="BY78" s="117"/>
      <c r="BZ78" s="117"/>
      <c r="CA78" s="117"/>
      <c r="CB78" s="117"/>
      <c r="CC78" s="117"/>
    </row>
    <row r="79" spans="1:81" s="83" customFormat="1" ht="15" customHeight="1" x14ac:dyDescent="0.2">
      <c r="A79" s="182" t="s">
        <v>93</v>
      </c>
      <c r="B79" s="37"/>
      <c r="C79" s="37"/>
      <c r="D79" s="37"/>
      <c r="E79" s="37"/>
      <c r="AS79" s="117"/>
      <c r="AT79" s="117"/>
      <c r="AU79" s="117"/>
      <c r="AV79" s="118"/>
      <c r="AW79" s="119"/>
      <c r="AX79" s="117"/>
      <c r="AY79" s="117"/>
      <c r="AZ79" s="117"/>
      <c r="BA79" s="78"/>
      <c r="BB79" s="78"/>
      <c r="BC79" s="78"/>
      <c r="BD79" s="78"/>
      <c r="BE79" s="78"/>
      <c r="BF79" s="175"/>
      <c r="BG79" s="117"/>
      <c r="BH79" s="117"/>
      <c r="BI79" s="117"/>
      <c r="BJ79" s="117"/>
      <c r="BK79" s="117"/>
      <c r="BL79" s="117"/>
      <c r="BM79" s="117"/>
      <c r="BN79" s="117"/>
      <c r="BO79" s="117"/>
      <c r="BP79" s="119"/>
      <c r="BQ79" s="117"/>
      <c r="BR79" s="117"/>
      <c r="BS79" s="117"/>
      <c r="BT79" s="117"/>
      <c r="BU79" s="117"/>
      <c r="BV79" s="117"/>
      <c r="BW79" s="117"/>
      <c r="BX79" s="117"/>
      <c r="BY79" s="117"/>
      <c r="BZ79" s="117"/>
      <c r="CA79" s="117"/>
      <c r="CB79" s="117"/>
      <c r="CC79" s="117"/>
    </row>
    <row r="80" spans="1:81" s="83" customFormat="1" ht="15" customHeight="1" x14ac:dyDescent="0.2">
      <c r="A80" s="182" t="s">
        <v>94</v>
      </c>
      <c r="B80" s="37"/>
      <c r="C80" s="37"/>
      <c r="D80" s="37"/>
      <c r="E80" s="37"/>
      <c r="AS80" s="117"/>
      <c r="AT80" s="117"/>
      <c r="AU80" s="117"/>
      <c r="AV80" s="118"/>
      <c r="AW80" s="119"/>
      <c r="AX80" s="117"/>
      <c r="AY80" s="117"/>
      <c r="AZ80" s="117"/>
      <c r="BA80" s="78"/>
      <c r="BB80" s="78"/>
      <c r="BC80" s="78"/>
      <c r="BD80" s="78"/>
      <c r="BE80" s="78"/>
      <c r="BF80" s="175"/>
      <c r="BG80" s="117"/>
      <c r="BH80" s="117"/>
      <c r="BI80" s="117"/>
      <c r="BJ80" s="117"/>
      <c r="BK80" s="117"/>
      <c r="BL80" s="117"/>
      <c r="BM80" s="117"/>
      <c r="BN80" s="117"/>
      <c r="BO80" s="117"/>
      <c r="BP80" s="119"/>
      <c r="BQ80" s="117"/>
      <c r="BR80" s="117"/>
      <c r="BS80" s="117"/>
      <c r="BT80" s="117"/>
      <c r="BU80" s="117"/>
      <c r="BV80" s="117"/>
      <c r="BW80" s="117"/>
      <c r="BX80" s="117"/>
      <c r="BY80" s="117"/>
      <c r="BZ80" s="117"/>
      <c r="CA80" s="117"/>
      <c r="CB80" s="117"/>
      <c r="CC80" s="117"/>
    </row>
    <row r="81" spans="1:81" s="83" customFormat="1" ht="15" customHeight="1" x14ac:dyDescent="0.2">
      <c r="A81" s="182" t="s">
        <v>95</v>
      </c>
      <c r="B81" s="37"/>
      <c r="C81" s="37"/>
      <c r="D81" s="37"/>
      <c r="E81" s="37"/>
      <c r="AS81" s="117"/>
      <c r="AT81" s="117"/>
      <c r="AU81" s="117"/>
      <c r="AV81" s="118"/>
      <c r="AW81" s="119"/>
      <c r="AX81" s="117"/>
      <c r="AY81" s="117"/>
      <c r="AZ81" s="117"/>
      <c r="BA81" s="78"/>
      <c r="BB81" s="78"/>
      <c r="BC81" s="78"/>
      <c r="BD81" s="78"/>
      <c r="BE81" s="78"/>
      <c r="BF81" s="175"/>
      <c r="BG81" s="117"/>
      <c r="BH81" s="117"/>
      <c r="BI81" s="117"/>
      <c r="BJ81" s="117"/>
      <c r="BK81" s="117"/>
      <c r="BL81" s="117"/>
      <c r="BM81" s="117"/>
      <c r="BN81" s="117"/>
      <c r="BO81" s="117"/>
      <c r="BP81" s="119"/>
      <c r="BQ81" s="117"/>
      <c r="BR81" s="117"/>
      <c r="BS81" s="117"/>
      <c r="BT81" s="117"/>
      <c r="BU81" s="117"/>
      <c r="BV81" s="117"/>
      <c r="BW81" s="117"/>
      <c r="BX81" s="117"/>
      <c r="BY81" s="117"/>
      <c r="BZ81" s="117"/>
      <c r="CA81" s="117"/>
      <c r="CB81" s="117"/>
      <c r="CC81" s="117"/>
    </row>
    <row r="82" spans="1:81" s="83" customFormat="1" ht="15" customHeight="1" x14ac:dyDescent="0.2">
      <c r="A82" s="182" t="s">
        <v>96</v>
      </c>
      <c r="B82" s="37"/>
      <c r="C82" s="37"/>
      <c r="D82" s="37"/>
      <c r="E82" s="37"/>
      <c r="AS82" s="117"/>
      <c r="AT82" s="117"/>
      <c r="AU82" s="117"/>
      <c r="AV82" s="118"/>
      <c r="AW82" s="119"/>
      <c r="AX82" s="117"/>
      <c r="AY82" s="117"/>
      <c r="AZ82" s="117"/>
      <c r="BA82" s="78"/>
      <c r="BB82" s="78"/>
      <c r="BC82" s="78"/>
      <c r="BD82" s="78"/>
      <c r="BE82" s="78"/>
      <c r="BF82" s="175"/>
      <c r="BG82" s="117"/>
      <c r="BH82" s="117"/>
      <c r="BI82" s="117"/>
      <c r="BJ82" s="117"/>
      <c r="BK82" s="117"/>
      <c r="BL82" s="117"/>
      <c r="BM82" s="117"/>
      <c r="BN82" s="117"/>
      <c r="BO82" s="117"/>
      <c r="BP82" s="119"/>
      <c r="BQ82" s="117"/>
      <c r="BR82" s="117"/>
      <c r="BS82" s="117"/>
      <c r="BT82" s="117"/>
      <c r="BU82" s="117"/>
      <c r="BV82" s="117"/>
      <c r="BW82" s="117"/>
      <c r="BX82" s="117"/>
      <c r="BY82" s="117"/>
      <c r="BZ82" s="117"/>
      <c r="CA82" s="117"/>
      <c r="CB82" s="117"/>
      <c r="CC82" s="117"/>
    </row>
    <row r="83" spans="1:81" s="83" customFormat="1" ht="15" customHeight="1" x14ac:dyDescent="0.2">
      <c r="A83" s="184" t="s">
        <v>97</v>
      </c>
      <c r="B83" s="48"/>
      <c r="C83" s="48"/>
      <c r="D83" s="48"/>
      <c r="E83" s="48"/>
      <c r="AS83" s="117"/>
      <c r="AT83" s="117"/>
      <c r="AU83" s="117"/>
      <c r="AV83" s="118"/>
      <c r="AW83" s="119"/>
      <c r="AX83" s="117"/>
      <c r="AY83" s="117"/>
      <c r="AZ83" s="117"/>
      <c r="BA83" s="78"/>
      <c r="BB83" s="78"/>
      <c r="BC83" s="78"/>
      <c r="BD83" s="78"/>
      <c r="BE83" s="78"/>
      <c r="BF83" s="175"/>
      <c r="BG83" s="117"/>
      <c r="BH83" s="117"/>
      <c r="BI83" s="117"/>
      <c r="BJ83" s="117"/>
      <c r="BK83" s="117"/>
      <c r="BL83" s="117"/>
      <c r="BM83" s="117"/>
      <c r="BN83" s="117"/>
      <c r="BO83" s="117"/>
      <c r="BP83" s="119"/>
      <c r="BQ83" s="117"/>
      <c r="BR83" s="117"/>
      <c r="BS83" s="117"/>
      <c r="BT83" s="117"/>
      <c r="BU83" s="117"/>
      <c r="BV83" s="117"/>
      <c r="BW83" s="117"/>
      <c r="BX83" s="117"/>
      <c r="BY83" s="117"/>
      <c r="BZ83" s="117"/>
      <c r="CA83" s="117"/>
      <c r="CB83" s="117"/>
      <c r="CC83" s="117"/>
    </row>
    <row r="84" spans="1:81" s="83" customFormat="1" ht="15" customHeight="1" x14ac:dyDescent="0.2">
      <c r="A84" s="363" t="s">
        <v>1</v>
      </c>
      <c r="B84" s="164">
        <f>SUM(B72:B83)</f>
        <v>0</v>
      </c>
      <c r="C84" s="164">
        <f>SUM(C72:C83)</f>
        <v>0</v>
      </c>
      <c r="D84" s="164">
        <f>SUM(D72:D83)</f>
        <v>0</v>
      </c>
      <c r="E84" s="164">
        <f>SUM(E72:E83)</f>
        <v>0</v>
      </c>
      <c r="AS84" s="117"/>
      <c r="AT84" s="117"/>
      <c r="AU84" s="117"/>
      <c r="AV84" s="118"/>
      <c r="AW84" s="119"/>
      <c r="AX84" s="117"/>
      <c r="AY84" s="117"/>
      <c r="AZ84" s="117"/>
      <c r="BA84" s="78"/>
      <c r="BB84" s="78"/>
      <c r="BC84" s="78"/>
      <c r="BD84" s="78"/>
      <c r="BE84" s="78"/>
      <c r="BF84" s="175"/>
      <c r="BG84" s="117"/>
      <c r="BH84" s="117"/>
      <c r="BI84" s="117"/>
      <c r="BJ84" s="117"/>
      <c r="BK84" s="117"/>
      <c r="BL84" s="117"/>
      <c r="BM84" s="117"/>
      <c r="BN84" s="117"/>
      <c r="BO84" s="117"/>
      <c r="BP84" s="119"/>
      <c r="BQ84" s="117"/>
      <c r="BR84" s="117"/>
      <c r="BS84" s="117"/>
      <c r="BT84" s="117"/>
      <c r="BU84" s="117"/>
      <c r="BV84" s="117"/>
      <c r="BW84" s="117"/>
      <c r="BX84" s="117"/>
      <c r="BY84" s="117"/>
      <c r="BZ84" s="117"/>
      <c r="CA84" s="117"/>
      <c r="CB84" s="117"/>
      <c r="CC84" s="117"/>
    </row>
    <row r="85" spans="1:81" s="76" customFormat="1" ht="30" customHeight="1" x14ac:dyDescent="0.2">
      <c r="A85" s="176" t="s">
        <v>98</v>
      </c>
      <c r="B85" s="186"/>
      <c r="C85" s="186"/>
      <c r="D85" s="75"/>
      <c r="E85" s="75"/>
      <c r="F85" s="75"/>
      <c r="G85" s="75"/>
      <c r="H85" s="75"/>
      <c r="I85" s="75"/>
      <c r="J85" s="75"/>
      <c r="K85" s="75"/>
      <c r="L85" s="75"/>
      <c r="M85" s="75"/>
      <c r="N85" s="75"/>
      <c r="AS85" s="78"/>
      <c r="AT85" s="78"/>
      <c r="AU85" s="78"/>
      <c r="AV85" s="79"/>
      <c r="AW85" s="80"/>
      <c r="AX85" s="78"/>
      <c r="AY85" s="78"/>
      <c r="AZ85" s="78"/>
      <c r="BA85" s="78"/>
      <c r="BB85" s="78"/>
      <c r="BC85" s="78"/>
      <c r="BD85" s="78"/>
      <c r="BE85" s="78"/>
      <c r="BF85" s="175"/>
      <c r="BG85" s="78"/>
      <c r="BH85" s="78"/>
      <c r="BI85" s="78"/>
      <c r="BJ85" s="78"/>
      <c r="BK85" s="78"/>
      <c r="BL85" s="78"/>
      <c r="BM85" s="78"/>
      <c r="BN85" s="78"/>
      <c r="BO85" s="78"/>
      <c r="BP85" s="80"/>
      <c r="BQ85" s="78"/>
      <c r="BR85" s="78"/>
      <c r="BS85" s="78"/>
      <c r="BT85" s="78"/>
      <c r="BU85" s="78"/>
      <c r="BV85" s="78"/>
      <c r="BW85" s="78"/>
      <c r="BX85" s="78"/>
      <c r="BY85" s="78"/>
      <c r="BZ85" s="78"/>
      <c r="CA85" s="78"/>
      <c r="CB85" s="78"/>
      <c r="CC85" s="78"/>
    </row>
    <row r="86" spans="1:81" s="76" customFormat="1" ht="33.75" customHeight="1" x14ac:dyDescent="0.3">
      <c r="A86" s="187" t="s">
        <v>71</v>
      </c>
      <c r="B86" s="180" t="s">
        <v>83</v>
      </c>
      <c r="C86" s="180" t="s">
        <v>84</v>
      </c>
      <c r="D86" s="180" t="s">
        <v>85</v>
      </c>
      <c r="E86" s="180" t="s">
        <v>13</v>
      </c>
      <c r="F86" s="188"/>
      <c r="G86" s="188"/>
      <c r="H86" s="75"/>
      <c r="I86" s="75"/>
      <c r="J86" s="75"/>
      <c r="K86" s="75"/>
      <c r="L86" s="75"/>
      <c r="M86" s="75"/>
      <c r="N86" s="75"/>
      <c r="AS86" s="78"/>
      <c r="AT86" s="78"/>
      <c r="AU86" s="78"/>
      <c r="AV86" s="79"/>
      <c r="AW86" s="80"/>
      <c r="AX86" s="78"/>
      <c r="AY86" s="78"/>
      <c r="AZ86" s="78"/>
      <c r="BA86" s="78"/>
      <c r="BB86" s="78"/>
      <c r="BC86" s="78"/>
      <c r="BD86" s="78"/>
      <c r="BE86" s="78"/>
      <c r="BF86" s="175"/>
      <c r="BG86" s="78"/>
      <c r="BH86" s="78"/>
      <c r="BI86" s="78"/>
      <c r="BJ86" s="78"/>
      <c r="BK86" s="78"/>
      <c r="BL86" s="78"/>
      <c r="BM86" s="78"/>
      <c r="BN86" s="78"/>
      <c r="BO86" s="78"/>
      <c r="BP86" s="80"/>
      <c r="BQ86" s="78"/>
      <c r="BR86" s="78"/>
      <c r="BS86" s="78"/>
      <c r="BT86" s="78"/>
      <c r="BU86" s="78"/>
      <c r="BV86" s="78"/>
      <c r="BW86" s="78"/>
      <c r="BX86" s="78"/>
      <c r="BY86" s="78"/>
      <c r="BZ86" s="78"/>
      <c r="CA86" s="78"/>
      <c r="CB86" s="78"/>
      <c r="CC86" s="78"/>
    </row>
    <row r="87" spans="1:81" s="76" customFormat="1" ht="15" customHeight="1" x14ac:dyDescent="0.2">
      <c r="A87" s="189" t="s">
        <v>75</v>
      </c>
      <c r="B87" s="49"/>
      <c r="C87" s="49"/>
      <c r="D87" s="49"/>
      <c r="E87" s="49"/>
      <c r="F87" s="75"/>
      <c r="G87" s="75"/>
      <c r="H87" s="75"/>
      <c r="I87" s="75"/>
      <c r="J87" s="75"/>
      <c r="K87" s="75"/>
      <c r="L87" s="75"/>
      <c r="M87" s="75"/>
      <c r="N87" s="75"/>
      <c r="AS87" s="78"/>
      <c r="AT87" s="78"/>
      <c r="AU87" s="78"/>
      <c r="AV87" s="79"/>
      <c r="AW87" s="80"/>
      <c r="AX87" s="78"/>
      <c r="AY87" s="78"/>
      <c r="AZ87" s="78"/>
      <c r="BA87" s="78"/>
      <c r="BB87" s="78"/>
      <c r="BC87" s="78"/>
      <c r="BD87" s="78"/>
      <c r="BE87" s="78"/>
      <c r="BF87" s="175"/>
      <c r="BG87" s="78"/>
      <c r="BH87" s="78"/>
      <c r="BI87" s="78"/>
      <c r="BJ87" s="78"/>
      <c r="BK87" s="78"/>
      <c r="BL87" s="78"/>
      <c r="BM87" s="78"/>
      <c r="BN87" s="78"/>
      <c r="BO87" s="78"/>
      <c r="BP87" s="80"/>
      <c r="BQ87" s="78"/>
      <c r="BR87" s="78"/>
      <c r="BS87" s="78"/>
      <c r="BT87" s="78"/>
      <c r="BU87" s="78"/>
      <c r="BV87" s="78"/>
      <c r="BW87" s="78"/>
      <c r="BX87" s="78"/>
      <c r="BY87" s="78"/>
      <c r="BZ87" s="78"/>
      <c r="CA87" s="78"/>
      <c r="CB87" s="78"/>
      <c r="CC87" s="78"/>
    </row>
    <row r="88" spans="1:81" s="76" customFormat="1" ht="15" customHeight="1" x14ac:dyDescent="0.2">
      <c r="A88" s="190" t="s">
        <v>76</v>
      </c>
      <c r="B88" s="49"/>
      <c r="C88" s="49"/>
      <c r="D88" s="49"/>
      <c r="E88" s="49"/>
      <c r="F88" s="75"/>
      <c r="G88" s="75"/>
      <c r="H88" s="75"/>
      <c r="I88" s="75"/>
      <c r="J88" s="75"/>
      <c r="K88" s="75"/>
      <c r="L88" s="75"/>
      <c r="M88" s="75"/>
      <c r="N88" s="75"/>
      <c r="AS88" s="78"/>
      <c r="AT88" s="78"/>
      <c r="AU88" s="78"/>
      <c r="AV88" s="79"/>
      <c r="AW88" s="80"/>
      <c r="AX88" s="78"/>
      <c r="AY88" s="78"/>
      <c r="AZ88" s="78"/>
      <c r="BA88" s="78"/>
      <c r="BB88" s="78"/>
      <c r="BC88" s="78"/>
      <c r="BD88" s="78"/>
      <c r="BE88" s="78"/>
      <c r="BF88" s="175"/>
      <c r="BG88" s="78"/>
      <c r="BH88" s="78"/>
      <c r="BI88" s="78"/>
      <c r="BJ88" s="78"/>
      <c r="BK88" s="78"/>
      <c r="BL88" s="78"/>
      <c r="BM88" s="78"/>
      <c r="BN88" s="78"/>
      <c r="BO88" s="78"/>
      <c r="BP88" s="80"/>
      <c r="BQ88" s="78"/>
      <c r="BR88" s="78"/>
      <c r="BS88" s="78"/>
      <c r="BT88" s="78"/>
      <c r="BU88" s="78"/>
      <c r="BV88" s="78"/>
      <c r="BW88" s="78"/>
      <c r="BX88" s="78"/>
      <c r="BY88" s="78"/>
      <c r="BZ88" s="78"/>
      <c r="CA88" s="78"/>
      <c r="CB88" s="78"/>
      <c r="CC88" s="78"/>
    </row>
    <row r="89" spans="1:81" s="76" customFormat="1" ht="15" customHeight="1" x14ac:dyDescent="0.2">
      <c r="A89" s="190" t="s">
        <v>77</v>
      </c>
      <c r="B89" s="49"/>
      <c r="C89" s="49"/>
      <c r="D89" s="49"/>
      <c r="E89" s="49"/>
      <c r="F89" s="75"/>
      <c r="G89" s="75"/>
      <c r="H89" s="75"/>
      <c r="I89" s="75"/>
      <c r="J89" s="75"/>
      <c r="K89" s="75"/>
      <c r="L89" s="75"/>
      <c r="M89" s="75"/>
      <c r="N89" s="75"/>
      <c r="AS89" s="78"/>
      <c r="AT89" s="78"/>
      <c r="AU89" s="78"/>
      <c r="AV89" s="79"/>
      <c r="AW89" s="80"/>
      <c r="AX89" s="78"/>
      <c r="AY89" s="78"/>
      <c r="AZ89" s="78"/>
      <c r="BA89" s="78"/>
      <c r="BB89" s="78"/>
      <c r="BC89" s="78"/>
      <c r="BD89" s="78"/>
      <c r="BE89" s="78"/>
      <c r="BF89" s="175"/>
      <c r="BG89" s="78"/>
      <c r="BH89" s="78"/>
      <c r="BI89" s="78"/>
      <c r="BJ89" s="78"/>
      <c r="BK89" s="78"/>
      <c r="BL89" s="78"/>
      <c r="BM89" s="78"/>
      <c r="BN89" s="78"/>
      <c r="BO89" s="78"/>
      <c r="BP89" s="80"/>
      <c r="BQ89" s="78"/>
      <c r="BR89" s="78"/>
      <c r="BS89" s="78"/>
      <c r="BT89" s="78"/>
      <c r="BU89" s="78"/>
      <c r="BV89" s="78"/>
      <c r="BW89" s="78"/>
      <c r="BX89" s="78"/>
      <c r="BY89" s="78"/>
      <c r="BZ89" s="78"/>
      <c r="CA89" s="78"/>
      <c r="CB89" s="78"/>
      <c r="CC89" s="78"/>
    </row>
    <row r="90" spans="1:81" s="76" customFormat="1" ht="15" customHeight="1" x14ac:dyDescent="0.2">
      <c r="A90" s="190" t="s">
        <v>78</v>
      </c>
      <c r="B90" s="49"/>
      <c r="C90" s="49"/>
      <c r="D90" s="49"/>
      <c r="E90" s="49"/>
      <c r="F90" s="75"/>
      <c r="G90" s="75"/>
      <c r="H90" s="75"/>
      <c r="I90" s="75"/>
      <c r="J90" s="75"/>
      <c r="K90" s="75"/>
      <c r="L90" s="75"/>
      <c r="M90" s="75"/>
      <c r="N90" s="75"/>
      <c r="AS90" s="78"/>
      <c r="AT90" s="78"/>
      <c r="AU90" s="78"/>
      <c r="AV90" s="79"/>
      <c r="AW90" s="80"/>
      <c r="AX90" s="78"/>
      <c r="AY90" s="78"/>
      <c r="AZ90" s="78"/>
      <c r="BA90" s="78"/>
      <c r="BB90" s="78"/>
      <c r="BC90" s="78"/>
      <c r="BD90" s="78"/>
      <c r="BE90" s="78"/>
      <c r="BF90" s="175"/>
      <c r="BG90" s="78"/>
      <c r="BH90" s="78"/>
      <c r="BI90" s="78"/>
      <c r="BJ90" s="78"/>
      <c r="BK90" s="78"/>
      <c r="BL90" s="78"/>
      <c r="BM90" s="78"/>
      <c r="BN90" s="78"/>
      <c r="BO90" s="78"/>
      <c r="BP90" s="80"/>
      <c r="BQ90" s="78"/>
      <c r="BR90" s="78"/>
      <c r="BS90" s="78"/>
      <c r="BT90" s="78"/>
      <c r="BU90" s="78"/>
      <c r="BV90" s="78"/>
      <c r="BW90" s="78"/>
      <c r="BX90" s="78"/>
      <c r="BY90" s="78"/>
      <c r="BZ90" s="78"/>
      <c r="CA90" s="78"/>
      <c r="CB90" s="78"/>
      <c r="CC90" s="78"/>
    </row>
    <row r="91" spans="1:81" s="76" customFormat="1" ht="15" customHeight="1" x14ac:dyDescent="0.2">
      <c r="A91" s="191" t="s">
        <v>99</v>
      </c>
      <c r="B91" s="50"/>
      <c r="C91" s="50"/>
      <c r="D91" s="50"/>
      <c r="E91" s="50"/>
      <c r="F91" s="75"/>
      <c r="G91" s="75"/>
      <c r="H91" s="75"/>
      <c r="I91" s="75"/>
      <c r="J91" s="75"/>
      <c r="K91" s="75"/>
      <c r="L91" s="75"/>
      <c r="M91" s="75"/>
      <c r="N91" s="75"/>
      <c r="AS91" s="78"/>
      <c r="AT91" s="78"/>
      <c r="AU91" s="78"/>
      <c r="AV91" s="79"/>
      <c r="AW91" s="80"/>
      <c r="AX91" s="78"/>
      <c r="AY91" s="78"/>
      <c r="AZ91" s="78"/>
      <c r="BA91" s="78"/>
      <c r="BB91" s="78"/>
      <c r="BC91" s="78"/>
      <c r="BD91" s="78"/>
      <c r="BE91" s="78"/>
      <c r="BF91" s="175"/>
      <c r="BG91" s="78"/>
      <c r="BH91" s="78"/>
      <c r="BI91" s="78"/>
      <c r="BJ91" s="78"/>
      <c r="BK91" s="78"/>
      <c r="BL91" s="78"/>
      <c r="BM91" s="78"/>
      <c r="BN91" s="78"/>
      <c r="BO91" s="78"/>
      <c r="BP91" s="80"/>
      <c r="BQ91" s="78"/>
      <c r="BR91" s="78"/>
      <c r="BS91" s="78"/>
      <c r="BT91" s="78"/>
      <c r="BU91" s="78"/>
      <c r="BV91" s="78"/>
      <c r="BW91" s="78"/>
      <c r="BX91" s="78"/>
      <c r="BY91" s="78"/>
      <c r="BZ91" s="78"/>
      <c r="CA91" s="78"/>
      <c r="CB91" s="78"/>
      <c r="CC91" s="78"/>
    </row>
    <row r="92" spans="1:81" s="76" customFormat="1" ht="15" customHeight="1" x14ac:dyDescent="0.2">
      <c r="A92" s="163" t="s">
        <v>1</v>
      </c>
      <c r="B92" s="164">
        <f>+SUM(B87:B91)</f>
        <v>0</v>
      </c>
      <c r="C92" s="164">
        <f>+SUM(C87:C91)</f>
        <v>0</v>
      </c>
      <c r="D92" s="164">
        <f>+SUM(D87:D91)</f>
        <v>0</v>
      </c>
      <c r="E92" s="164">
        <f>+SUM(E87:E91)</f>
        <v>0</v>
      </c>
      <c r="F92" s="75"/>
      <c r="G92" s="75"/>
      <c r="H92" s="75"/>
      <c r="I92" s="75"/>
      <c r="J92" s="75"/>
      <c r="K92" s="75"/>
      <c r="L92" s="75"/>
      <c r="M92" s="75"/>
      <c r="N92" s="75"/>
      <c r="AS92" s="78"/>
      <c r="AT92" s="78"/>
      <c r="AU92" s="78"/>
      <c r="AV92" s="79"/>
      <c r="AW92" s="80"/>
      <c r="AX92" s="78"/>
      <c r="AY92" s="78"/>
      <c r="AZ92" s="78"/>
      <c r="BA92" s="78"/>
      <c r="BB92" s="78"/>
      <c r="BC92" s="78"/>
      <c r="BD92" s="78"/>
      <c r="BE92" s="78"/>
      <c r="BF92" s="175"/>
      <c r="BG92" s="78"/>
      <c r="BH92" s="78"/>
      <c r="BI92" s="78"/>
      <c r="BJ92" s="78"/>
      <c r="BK92" s="78"/>
      <c r="BL92" s="78"/>
      <c r="BM92" s="78"/>
      <c r="BN92" s="78"/>
      <c r="BO92" s="78"/>
      <c r="BP92" s="80"/>
      <c r="BQ92" s="78"/>
      <c r="BR92" s="78"/>
      <c r="BS92" s="78"/>
      <c r="BT92" s="78"/>
      <c r="BU92" s="78"/>
      <c r="BV92" s="78"/>
      <c r="BW92" s="78"/>
      <c r="BX92" s="78"/>
      <c r="BY92" s="78"/>
      <c r="BZ92" s="78"/>
      <c r="CA92" s="78"/>
      <c r="CB92" s="78"/>
      <c r="CC92" s="78"/>
    </row>
    <row r="93" spans="1:81" s="76" customFormat="1" ht="30" customHeight="1" x14ac:dyDescent="0.2">
      <c r="A93" s="176" t="s">
        <v>100</v>
      </c>
      <c r="B93" s="192"/>
      <c r="C93" s="193"/>
      <c r="D93" s="75"/>
      <c r="E93" s="75"/>
      <c r="F93" s="75"/>
      <c r="G93" s="75"/>
      <c r="H93" s="75"/>
      <c r="I93" s="75"/>
      <c r="J93" s="75"/>
      <c r="K93" s="75"/>
      <c r="L93" s="75"/>
      <c r="M93" s="75"/>
      <c r="N93" s="75"/>
      <c r="AS93" s="78"/>
      <c r="AT93" s="78"/>
      <c r="AU93" s="78"/>
      <c r="AV93" s="79"/>
      <c r="AW93" s="80"/>
      <c r="AX93" s="78"/>
      <c r="AY93" s="78"/>
      <c r="AZ93" s="78"/>
      <c r="BA93" s="78"/>
      <c r="BB93" s="78"/>
      <c r="BC93" s="78"/>
      <c r="BD93" s="78"/>
      <c r="BE93" s="78"/>
      <c r="BF93" s="175"/>
      <c r="BG93" s="78"/>
      <c r="BH93" s="78"/>
      <c r="BI93" s="78"/>
      <c r="BJ93" s="78"/>
      <c r="BK93" s="78"/>
      <c r="BL93" s="78"/>
      <c r="BM93" s="78"/>
      <c r="BN93" s="78"/>
      <c r="BO93" s="78"/>
      <c r="BP93" s="80"/>
      <c r="BQ93" s="78"/>
      <c r="BR93" s="78"/>
      <c r="BS93" s="78"/>
      <c r="BT93" s="78"/>
      <c r="BU93" s="78"/>
      <c r="BV93" s="78"/>
      <c r="BW93" s="78"/>
      <c r="BX93" s="78"/>
      <c r="BY93" s="78"/>
      <c r="BZ93" s="78"/>
      <c r="CA93" s="78"/>
      <c r="CB93" s="78"/>
      <c r="CC93" s="78"/>
    </row>
    <row r="94" spans="1:81" s="76" customFormat="1" ht="51" customHeight="1" x14ac:dyDescent="0.2">
      <c r="A94" s="187" t="s">
        <v>71</v>
      </c>
      <c r="B94" s="180" t="s">
        <v>83</v>
      </c>
      <c r="C94" s="180" t="s">
        <v>84</v>
      </c>
      <c r="D94" s="180" t="s">
        <v>85</v>
      </c>
      <c r="E94" s="180" t="s">
        <v>13</v>
      </c>
      <c r="F94" s="75"/>
      <c r="G94" s="75"/>
      <c r="H94" s="75"/>
      <c r="I94" s="75"/>
      <c r="J94" s="75"/>
      <c r="K94" s="75"/>
      <c r="L94" s="75"/>
      <c r="M94" s="75"/>
      <c r="N94" s="75"/>
      <c r="AS94" s="78"/>
      <c r="AT94" s="78"/>
      <c r="AU94" s="78"/>
      <c r="AV94" s="79"/>
      <c r="AW94" s="80"/>
      <c r="AX94" s="78"/>
      <c r="AY94" s="78"/>
      <c r="AZ94" s="78"/>
      <c r="BA94" s="78"/>
      <c r="BB94" s="78"/>
      <c r="BC94" s="78"/>
      <c r="BD94" s="78"/>
      <c r="BE94" s="78"/>
      <c r="BF94" s="175"/>
      <c r="BG94" s="78"/>
      <c r="BH94" s="78"/>
      <c r="BI94" s="78"/>
      <c r="BJ94" s="78"/>
      <c r="BK94" s="78"/>
      <c r="BL94" s="78"/>
      <c r="BM94" s="78"/>
      <c r="BN94" s="78"/>
      <c r="BO94" s="78"/>
      <c r="BP94" s="80"/>
      <c r="BQ94" s="78"/>
      <c r="BR94" s="78"/>
      <c r="BS94" s="78"/>
      <c r="BT94" s="78"/>
      <c r="BU94" s="78"/>
      <c r="BV94" s="78"/>
      <c r="BW94" s="78"/>
      <c r="BX94" s="78"/>
      <c r="BY94" s="78"/>
      <c r="BZ94" s="78"/>
      <c r="CA94" s="78"/>
      <c r="CB94" s="78"/>
      <c r="CC94" s="78"/>
    </row>
    <row r="95" spans="1:81" s="76" customFormat="1" ht="15" customHeight="1" x14ac:dyDescent="0.2">
      <c r="A95" s="189" t="s">
        <v>75</v>
      </c>
      <c r="B95" s="49"/>
      <c r="C95" s="49"/>
      <c r="D95" s="49"/>
      <c r="E95" s="49"/>
      <c r="F95" s="75"/>
      <c r="G95" s="75"/>
      <c r="H95" s="75"/>
      <c r="I95" s="75"/>
      <c r="J95" s="75"/>
      <c r="K95" s="75"/>
      <c r="L95" s="75"/>
      <c r="M95" s="75"/>
      <c r="N95" s="75"/>
      <c r="AS95" s="78"/>
      <c r="AT95" s="78"/>
      <c r="AU95" s="78"/>
      <c r="AV95" s="79"/>
      <c r="AW95" s="80"/>
      <c r="AX95" s="78"/>
      <c r="AY95" s="78"/>
      <c r="AZ95" s="78"/>
      <c r="BA95" s="78"/>
      <c r="BB95" s="78"/>
      <c r="BC95" s="78"/>
      <c r="BD95" s="78"/>
      <c r="BE95" s="78"/>
      <c r="BF95" s="175"/>
      <c r="BG95" s="78"/>
      <c r="BH95" s="78"/>
      <c r="BI95" s="78"/>
      <c r="BJ95" s="78"/>
      <c r="BK95" s="78"/>
      <c r="BL95" s="78"/>
      <c r="BM95" s="78"/>
      <c r="BN95" s="78"/>
      <c r="BO95" s="78"/>
      <c r="BP95" s="80"/>
      <c r="BQ95" s="78"/>
      <c r="BR95" s="78"/>
      <c r="BS95" s="78"/>
      <c r="BT95" s="78"/>
      <c r="BU95" s="78"/>
      <c r="BV95" s="78"/>
      <c r="BW95" s="78"/>
      <c r="BX95" s="78"/>
      <c r="BY95" s="78"/>
      <c r="BZ95" s="78"/>
      <c r="CA95" s="78"/>
      <c r="CB95" s="78"/>
      <c r="CC95" s="78"/>
    </row>
    <row r="96" spans="1:81" s="76" customFormat="1" ht="15" customHeight="1" x14ac:dyDescent="0.2">
      <c r="A96" s="190" t="s">
        <v>76</v>
      </c>
      <c r="B96" s="49"/>
      <c r="C96" s="49"/>
      <c r="D96" s="49"/>
      <c r="E96" s="49"/>
      <c r="F96" s="75"/>
      <c r="G96" s="75"/>
      <c r="H96" s="75"/>
      <c r="I96" s="75"/>
      <c r="J96" s="75"/>
      <c r="K96" s="75"/>
      <c r="L96" s="75"/>
      <c r="M96" s="75"/>
      <c r="N96" s="75"/>
      <c r="AS96" s="78"/>
      <c r="AT96" s="78"/>
      <c r="AU96" s="78"/>
      <c r="AV96" s="79"/>
      <c r="AW96" s="80"/>
      <c r="AX96" s="78"/>
      <c r="AY96" s="78"/>
      <c r="AZ96" s="78"/>
      <c r="BA96" s="78"/>
      <c r="BB96" s="78"/>
      <c r="BC96" s="78"/>
      <c r="BD96" s="78"/>
      <c r="BE96" s="78"/>
      <c r="BF96" s="175"/>
      <c r="BG96" s="78"/>
      <c r="BH96" s="78"/>
      <c r="BI96" s="78"/>
      <c r="BJ96" s="78"/>
      <c r="BK96" s="78"/>
      <c r="BL96" s="78"/>
      <c r="BM96" s="78"/>
      <c r="BN96" s="78"/>
      <c r="BO96" s="78"/>
      <c r="BP96" s="80"/>
      <c r="BQ96" s="78"/>
      <c r="BR96" s="78"/>
      <c r="BS96" s="78"/>
      <c r="BT96" s="78"/>
      <c r="BU96" s="78"/>
      <c r="BV96" s="78"/>
      <c r="BW96" s="78"/>
      <c r="BX96" s="78"/>
      <c r="BY96" s="78"/>
      <c r="BZ96" s="78"/>
      <c r="CA96" s="78"/>
      <c r="CB96" s="78"/>
      <c r="CC96" s="78"/>
    </row>
    <row r="97" spans="1:81" s="76" customFormat="1" ht="15" customHeight="1" x14ac:dyDescent="0.2">
      <c r="A97" s="190" t="s">
        <v>77</v>
      </c>
      <c r="B97" s="49"/>
      <c r="C97" s="49"/>
      <c r="D97" s="49"/>
      <c r="E97" s="49"/>
      <c r="F97" s="75"/>
      <c r="G97" s="75"/>
      <c r="H97" s="75"/>
      <c r="I97" s="75"/>
      <c r="J97" s="75"/>
      <c r="K97" s="75"/>
      <c r="L97" s="75"/>
      <c r="M97" s="75"/>
      <c r="N97" s="75"/>
      <c r="AS97" s="78"/>
      <c r="AT97" s="78"/>
      <c r="AU97" s="78"/>
      <c r="AV97" s="79"/>
      <c r="AW97" s="80"/>
      <c r="AX97" s="78"/>
      <c r="AY97" s="78"/>
      <c r="AZ97" s="78"/>
      <c r="BA97" s="78"/>
      <c r="BB97" s="78"/>
      <c r="BC97" s="78"/>
      <c r="BD97" s="78"/>
      <c r="BE97" s="78"/>
      <c r="BF97" s="78"/>
      <c r="BG97" s="78"/>
      <c r="BH97" s="78"/>
      <c r="BI97" s="78"/>
      <c r="BJ97" s="78"/>
      <c r="BK97" s="78"/>
      <c r="BL97" s="78"/>
      <c r="BM97" s="78"/>
      <c r="BN97" s="78"/>
      <c r="BO97" s="78"/>
      <c r="BP97" s="80"/>
      <c r="BQ97" s="78"/>
      <c r="BR97" s="78"/>
      <c r="BS97" s="78"/>
      <c r="BT97" s="78"/>
      <c r="BU97" s="78"/>
      <c r="BV97" s="78"/>
      <c r="BW97" s="78"/>
      <c r="BX97" s="78"/>
      <c r="BY97" s="78"/>
      <c r="BZ97" s="78"/>
      <c r="CA97" s="78"/>
      <c r="CB97" s="78"/>
      <c r="CC97" s="78"/>
    </row>
    <row r="98" spans="1:81" s="76" customFormat="1" ht="15" customHeight="1" x14ac:dyDescent="0.2">
      <c r="A98" s="190" t="s">
        <v>78</v>
      </c>
      <c r="B98" s="49"/>
      <c r="C98" s="49"/>
      <c r="D98" s="49"/>
      <c r="E98" s="49"/>
      <c r="F98" s="75"/>
      <c r="G98" s="75"/>
      <c r="H98" s="75"/>
      <c r="I98" s="75"/>
      <c r="J98" s="75"/>
      <c r="K98" s="75"/>
      <c r="L98" s="75"/>
      <c r="M98" s="75"/>
      <c r="N98" s="75"/>
      <c r="AS98" s="78"/>
      <c r="AT98" s="78"/>
      <c r="AU98" s="78"/>
      <c r="AV98" s="79"/>
      <c r="AW98" s="80"/>
      <c r="AX98" s="78"/>
      <c r="AY98" s="78"/>
      <c r="AZ98" s="78"/>
      <c r="BA98" s="79"/>
      <c r="BB98" s="79"/>
      <c r="BC98" s="79"/>
      <c r="BD98" s="79"/>
      <c r="BE98" s="79"/>
      <c r="BF98" s="79"/>
      <c r="BG98" s="78"/>
      <c r="BH98" s="78"/>
      <c r="BI98" s="78"/>
      <c r="BJ98" s="78"/>
      <c r="BK98" s="78"/>
      <c r="BL98" s="78"/>
      <c r="BM98" s="78"/>
      <c r="BN98" s="78"/>
      <c r="BO98" s="78"/>
      <c r="BP98" s="80"/>
      <c r="BQ98" s="78"/>
      <c r="BR98" s="78"/>
      <c r="BS98" s="78"/>
      <c r="BT98" s="78"/>
      <c r="BU98" s="78"/>
      <c r="BV98" s="78"/>
      <c r="BW98" s="78"/>
      <c r="BX98" s="78"/>
      <c r="BY98" s="78"/>
      <c r="BZ98" s="78"/>
      <c r="CA98" s="78"/>
      <c r="CB98" s="78"/>
      <c r="CC98" s="78"/>
    </row>
    <row r="99" spans="1:81" s="76" customFormat="1" ht="15" customHeight="1" x14ac:dyDescent="0.2">
      <c r="A99" s="191" t="s">
        <v>99</v>
      </c>
      <c r="B99" s="50"/>
      <c r="C99" s="50"/>
      <c r="D99" s="50"/>
      <c r="E99" s="50"/>
      <c r="F99" s="75"/>
      <c r="G99" s="75"/>
      <c r="H99" s="75"/>
      <c r="I99" s="75"/>
      <c r="J99" s="75"/>
      <c r="K99" s="75"/>
      <c r="L99" s="75"/>
      <c r="M99" s="75"/>
      <c r="N99" s="75"/>
      <c r="AS99" s="78"/>
      <c r="AT99" s="78"/>
      <c r="AU99" s="78"/>
      <c r="AV99" s="79"/>
      <c r="AW99" s="80"/>
      <c r="AX99" s="78"/>
      <c r="AY99" s="78"/>
      <c r="AZ99" s="78"/>
      <c r="BA99" s="79"/>
      <c r="BB99" s="79"/>
      <c r="BC99" s="79"/>
      <c r="BD99" s="79"/>
      <c r="BE99" s="79"/>
      <c r="BF99" s="79"/>
      <c r="BG99" s="78"/>
      <c r="BH99" s="78"/>
      <c r="BI99" s="78"/>
      <c r="BJ99" s="78"/>
      <c r="BK99" s="78"/>
      <c r="BL99" s="78"/>
      <c r="BM99" s="78"/>
      <c r="BN99" s="78"/>
      <c r="BO99" s="78"/>
      <c r="BP99" s="80"/>
      <c r="BQ99" s="78"/>
      <c r="BR99" s="78"/>
      <c r="BS99" s="78"/>
      <c r="BT99" s="78"/>
      <c r="BU99" s="78"/>
      <c r="BV99" s="78"/>
      <c r="BW99" s="78"/>
      <c r="BX99" s="78"/>
      <c r="BY99" s="78"/>
      <c r="BZ99" s="78"/>
      <c r="CA99" s="78"/>
      <c r="CB99" s="78"/>
      <c r="CC99" s="78"/>
    </row>
    <row r="100" spans="1:81" s="76" customFormat="1" ht="15" customHeight="1" x14ac:dyDescent="0.2">
      <c r="A100" s="163" t="s">
        <v>1</v>
      </c>
      <c r="B100" s="164">
        <f>+SUM(B95:B99)</f>
        <v>0</v>
      </c>
      <c r="C100" s="164">
        <f>+SUM(C95:C99)</f>
        <v>0</v>
      </c>
      <c r="D100" s="164">
        <f>+SUM(D95:D99)</f>
        <v>0</v>
      </c>
      <c r="E100" s="164">
        <f>+SUM(E95:E99)</f>
        <v>0</v>
      </c>
      <c r="F100" s="75"/>
      <c r="G100" s="75"/>
      <c r="H100" s="75"/>
      <c r="I100" s="75"/>
      <c r="J100" s="75"/>
      <c r="K100" s="75"/>
      <c r="L100" s="75"/>
      <c r="M100" s="75"/>
      <c r="N100" s="75"/>
      <c r="AS100" s="78"/>
      <c r="AT100" s="78"/>
      <c r="AU100" s="78"/>
      <c r="AV100" s="79"/>
      <c r="AW100" s="80"/>
      <c r="AX100" s="78"/>
      <c r="AY100" s="78"/>
      <c r="AZ100" s="78"/>
      <c r="BA100" s="79"/>
      <c r="BB100" s="79"/>
      <c r="BC100" s="79"/>
      <c r="BD100" s="79"/>
      <c r="BE100" s="79"/>
      <c r="BF100" s="79"/>
      <c r="BG100" s="78"/>
      <c r="BH100" s="78"/>
      <c r="BI100" s="78"/>
      <c r="BJ100" s="78"/>
      <c r="BK100" s="78"/>
      <c r="BL100" s="78"/>
      <c r="BM100" s="78"/>
      <c r="BN100" s="78"/>
      <c r="BO100" s="78"/>
      <c r="BP100" s="80"/>
      <c r="BQ100" s="78"/>
      <c r="BR100" s="78"/>
      <c r="BS100" s="78"/>
      <c r="BT100" s="78"/>
      <c r="BU100" s="78"/>
      <c r="BV100" s="78"/>
      <c r="BW100" s="78"/>
      <c r="BX100" s="78"/>
      <c r="BY100" s="78"/>
      <c r="BZ100" s="78"/>
      <c r="CA100" s="78"/>
      <c r="CB100" s="78"/>
      <c r="CC100" s="78"/>
    </row>
    <row r="101" spans="1:81" s="76" customFormat="1" ht="27.75" customHeight="1" x14ac:dyDescent="0.2">
      <c r="A101" s="176" t="s">
        <v>101</v>
      </c>
      <c r="B101" s="192"/>
      <c r="C101" s="193"/>
      <c r="D101" s="75"/>
      <c r="E101" s="75"/>
      <c r="F101" s="75"/>
      <c r="K101" s="75"/>
      <c r="L101" s="75"/>
      <c r="M101" s="75"/>
      <c r="N101" s="75"/>
      <c r="AS101" s="78"/>
      <c r="AT101" s="78"/>
      <c r="AU101" s="78"/>
      <c r="AV101" s="79"/>
      <c r="AW101" s="80"/>
      <c r="AX101" s="78"/>
      <c r="AY101" s="78"/>
      <c r="AZ101" s="78"/>
      <c r="BA101" s="79"/>
      <c r="BB101" s="79"/>
      <c r="BC101" s="79"/>
      <c r="BD101" s="79"/>
      <c r="BE101" s="79"/>
      <c r="BF101" s="79"/>
      <c r="BG101" s="78"/>
      <c r="BH101" s="78"/>
      <c r="BI101" s="78"/>
      <c r="BJ101" s="78"/>
      <c r="BK101" s="78"/>
      <c r="BL101" s="78"/>
      <c r="BM101" s="78"/>
      <c r="BN101" s="78"/>
      <c r="BO101" s="78"/>
      <c r="BP101" s="80"/>
      <c r="BQ101" s="78"/>
      <c r="BR101" s="78"/>
      <c r="BS101" s="78"/>
      <c r="BT101" s="78"/>
      <c r="BU101" s="78"/>
      <c r="BV101" s="78"/>
      <c r="BW101" s="78"/>
      <c r="BX101" s="78"/>
      <c r="BY101" s="78"/>
      <c r="BZ101" s="78"/>
      <c r="CA101" s="78"/>
      <c r="CB101" s="78"/>
      <c r="CC101" s="78"/>
    </row>
    <row r="102" spans="1:81" s="76" customFormat="1" ht="27.75" customHeight="1" x14ac:dyDescent="0.2">
      <c r="A102" s="452" t="s">
        <v>102</v>
      </c>
      <c r="B102" s="453"/>
      <c r="C102" s="420" t="s">
        <v>1</v>
      </c>
      <c r="D102" s="422" t="s">
        <v>40</v>
      </c>
      <c r="E102" s="423"/>
      <c r="F102" s="423"/>
      <c r="G102" s="385" t="s">
        <v>41</v>
      </c>
      <c r="K102" s="75"/>
      <c r="L102" s="75"/>
      <c r="M102" s="75"/>
      <c r="N102" s="75"/>
      <c r="AS102" s="78"/>
      <c r="AT102" s="78"/>
      <c r="AU102" s="78"/>
      <c r="AV102" s="79"/>
      <c r="AW102" s="80"/>
      <c r="AX102" s="78"/>
      <c r="AY102" s="78"/>
      <c r="AZ102" s="78"/>
      <c r="BA102" s="79"/>
      <c r="BB102" s="79"/>
      <c r="BC102" s="79"/>
      <c r="BD102" s="79"/>
      <c r="BE102" s="79"/>
      <c r="BF102" s="79"/>
      <c r="BG102" s="78"/>
      <c r="BH102" s="78"/>
      <c r="BI102" s="78"/>
      <c r="BJ102" s="78"/>
      <c r="BK102" s="78"/>
      <c r="BL102" s="78"/>
      <c r="BM102" s="78"/>
      <c r="BN102" s="78"/>
      <c r="BO102" s="78"/>
      <c r="BP102" s="80"/>
      <c r="BQ102" s="78"/>
      <c r="BR102" s="78"/>
      <c r="BS102" s="78"/>
      <c r="BT102" s="78"/>
      <c r="BU102" s="78"/>
      <c r="BV102" s="78"/>
      <c r="BW102" s="78"/>
      <c r="BX102" s="78"/>
      <c r="BY102" s="78"/>
      <c r="BZ102" s="78"/>
      <c r="CA102" s="78"/>
      <c r="CB102" s="78"/>
      <c r="CC102" s="78"/>
    </row>
    <row r="103" spans="1:81" s="76" customFormat="1" ht="51" customHeight="1" x14ac:dyDescent="0.2">
      <c r="A103" s="454"/>
      <c r="B103" s="455"/>
      <c r="C103" s="421"/>
      <c r="D103" s="359" t="s">
        <v>42</v>
      </c>
      <c r="E103" s="359" t="s">
        <v>43</v>
      </c>
      <c r="F103" s="359" t="s">
        <v>44</v>
      </c>
      <c r="G103" s="386"/>
      <c r="H103" s="75"/>
      <c r="I103" s="75"/>
      <c r="J103" s="75"/>
      <c r="K103" s="75"/>
      <c r="L103" s="75"/>
      <c r="M103" s="75"/>
      <c r="N103" s="75"/>
      <c r="AS103" s="78"/>
      <c r="AT103" s="78"/>
      <c r="AU103" s="78"/>
      <c r="AV103" s="79"/>
      <c r="AW103" s="80"/>
      <c r="AX103" s="78"/>
      <c r="AY103" s="78"/>
      <c r="AZ103" s="78"/>
      <c r="BA103" s="79"/>
      <c r="BB103" s="79"/>
      <c r="BC103" s="79"/>
      <c r="BD103" s="79"/>
      <c r="BE103" s="79"/>
      <c r="BF103" s="79"/>
      <c r="BG103" s="78"/>
      <c r="BH103" s="78"/>
      <c r="BI103" s="78"/>
      <c r="BJ103" s="78"/>
      <c r="BK103" s="78"/>
      <c r="BL103" s="78"/>
      <c r="BM103" s="78"/>
      <c r="BN103" s="78"/>
      <c r="BO103" s="78"/>
      <c r="BP103" s="80"/>
      <c r="BQ103" s="78"/>
      <c r="BR103" s="78"/>
      <c r="BS103" s="78"/>
      <c r="BT103" s="78"/>
      <c r="BU103" s="78"/>
      <c r="BV103" s="78"/>
      <c r="BW103" s="78"/>
      <c r="BX103" s="78"/>
      <c r="BY103" s="78"/>
      <c r="BZ103" s="78"/>
      <c r="CA103" s="78"/>
      <c r="CB103" s="78"/>
      <c r="CC103" s="78"/>
    </row>
    <row r="104" spans="1:81" s="76" customFormat="1" ht="16.5" customHeight="1" x14ac:dyDescent="0.2">
      <c r="A104" s="456" t="s">
        <v>103</v>
      </c>
      <c r="B104" s="457"/>
      <c r="C104" s="164">
        <f>SUM(D104:G104)</f>
        <v>0</v>
      </c>
      <c r="D104" s="6"/>
      <c r="E104" s="5"/>
      <c r="F104" s="7"/>
      <c r="G104" s="7"/>
      <c r="H104" s="75"/>
      <c r="I104" s="75"/>
      <c r="J104" s="75"/>
      <c r="K104" s="75"/>
      <c r="L104" s="75"/>
      <c r="M104" s="75"/>
      <c r="N104" s="75"/>
      <c r="AS104" s="78"/>
      <c r="AT104" s="78"/>
      <c r="AU104" s="78"/>
      <c r="AV104" s="79"/>
      <c r="AW104" s="80"/>
      <c r="AX104" s="78"/>
      <c r="AY104" s="78"/>
      <c r="AZ104" s="78"/>
      <c r="BA104" s="79"/>
      <c r="BB104" s="79"/>
      <c r="BC104" s="79"/>
      <c r="BD104" s="79"/>
      <c r="BE104" s="79"/>
      <c r="BF104" s="79"/>
      <c r="BG104" s="78"/>
      <c r="BH104" s="78"/>
      <c r="BI104" s="78"/>
      <c r="BJ104" s="78"/>
      <c r="BK104" s="78"/>
      <c r="BL104" s="78"/>
      <c r="BM104" s="78"/>
      <c r="BN104" s="78"/>
      <c r="BO104" s="78"/>
      <c r="BP104" s="80"/>
      <c r="BQ104" s="78"/>
      <c r="BR104" s="78"/>
      <c r="BS104" s="78"/>
      <c r="BT104" s="78"/>
      <c r="BU104" s="78"/>
      <c r="BV104" s="78"/>
      <c r="BW104" s="78"/>
      <c r="BX104" s="78"/>
      <c r="BY104" s="78"/>
      <c r="BZ104" s="78"/>
      <c r="CA104" s="78"/>
      <c r="CB104" s="78"/>
      <c r="CC104" s="78"/>
    </row>
    <row r="105" spans="1:81" s="76" customFormat="1" ht="15.75" customHeight="1" x14ac:dyDescent="0.2">
      <c r="A105" s="445" t="s">
        <v>104</v>
      </c>
      <c r="B105" s="446"/>
      <c r="C105" s="4">
        <f>SUM(D105:G105)</f>
        <v>0</v>
      </c>
      <c r="D105" s="6"/>
      <c r="E105" s="5"/>
      <c r="F105" s="7"/>
      <c r="G105" s="7"/>
      <c r="H105" s="75"/>
      <c r="I105" s="75"/>
      <c r="J105" s="75"/>
      <c r="K105" s="75"/>
      <c r="L105" s="75"/>
      <c r="M105" s="75"/>
      <c r="N105" s="75"/>
      <c r="AS105" s="78"/>
      <c r="AT105" s="78"/>
      <c r="AU105" s="78"/>
      <c r="AV105" s="79"/>
      <c r="AW105" s="80"/>
      <c r="AX105" s="78"/>
      <c r="AY105" s="78"/>
      <c r="AZ105" s="78"/>
      <c r="BA105" s="79"/>
      <c r="BB105" s="79"/>
      <c r="BC105" s="79"/>
      <c r="BD105" s="79"/>
      <c r="BE105" s="79"/>
      <c r="BF105" s="79"/>
      <c r="BG105" s="78"/>
      <c r="BH105" s="78"/>
      <c r="BI105" s="78"/>
      <c r="BJ105" s="78"/>
      <c r="BK105" s="78"/>
      <c r="BL105" s="78"/>
      <c r="BM105" s="78"/>
      <c r="BN105" s="78"/>
      <c r="BO105" s="78"/>
      <c r="BP105" s="80"/>
      <c r="BQ105" s="78"/>
      <c r="BR105" s="78"/>
      <c r="BS105" s="78"/>
      <c r="BT105" s="78"/>
      <c r="BU105" s="78"/>
      <c r="BV105" s="78"/>
      <c r="BW105" s="78"/>
      <c r="BX105" s="78"/>
      <c r="BY105" s="78"/>
      <c r="BZ105" s="78"/>
      <c r="CA105" s="78"/>
      <c r="CB105" s="78"/>
      <c r="CC105" s="78"/>
    </row>
    <row r="106" spans="1:81" s="76" customFormat="1" ht="20.25" customHeight="1" x14ac:dyDescent="0.2">
      <c r="A106" s="176" t="s">
        <v>105</v>
      </c>
      <c r="B106" s="364"/>
      <c r="C106" s="364"/>
      <c r="D106" s="364"/>
      <c r="E106" s="364"/>
      <c r="F106" s="364"/>
      <c r="G106" s="364"/>
      <c r="H106" s="364"/>
      <c r="I106" s="364"/>
      <c r="J106" s="364"/>
      <c r="K106" s="364"/>
      <c r="L106" s="364"/>
      <c r="M106" s="364"/>
      <c r="N106" s="75"/>
      <c r="AS106" s="78"/>
      <c r="AT106" s="78"/>
      <c r="AU106" s="78"/>
      <c r="AV106" s="79"/>
      <c r="AW106" s="80"/>
      <c r="AX106" s="78"/>
      <c r="AY106" s="78"/>
      <c r="AZ106" s="78"/>
      <c r="BA106" s="79"/>
      <c r="BB106" s="79"/>
      <c r="BC106" s="79"/>
      <c r="BD106" s="79"/>
      <c r="BE106" s="79"/>
      <c r="BF106" s="79"/>
      <c r="BG106" s="78"/>
      <c r="BH106" s="78"/>
      <c r="BI106" s="78"/>
      <c r="BJ106" s="78"/>
      <c r="BK106" s="78"/>
      <c r="BL106" s="78"/>
      <c r="BM106" s="78"/>
      <c r="BN106" s="78"/>
      <c r="BO106" s="78"/>
      <c r="BP106" s="80"/>
      <c r="BQ106" s="78"/>
      <c r="BR106" s="78"/>
      <c r="BS106" s="78"/>
      <c r="BT106" s="78"/>
      <c r="BU106" s="78"/>
      <c r="BV106" s="78"/>
      <c r="BW106" s="78"/>
      <c r="BX106" s="78"/>
      <c r="BY106" s="78"/>
      <c r="BZ106" s="78"/>
      <c r="CA106" s="78"/>
      <c r="CB106" s="78"/>
      <c r="CC106" s="78"/>
    </row>
    <row r="107" spans="1:81" s="76" customFormat="1" ht="33" customHeight="1" x14ac:dyDescent="0.2">
      <c r="A107" s="411" t="s">
        <v>106</v>
      </c>
      <c r="B107" s="412"/>
      <c r="C107" s="413"/>
      <c r="D107" s="194" t="s">
        <v>1</v>
      </c>
      <c r="E107" s="195"/>
      <c r="F107" s="195"/>
      <c r="G107" s="75"/>
      <c r="H107" s="75"/>
      <c r="I107" s="75"/>
      <c r="J107" s="75"/>
      <c r="K107" s="75"/>
      <c r="L107" s="75"/>
      <c r="M107" s="75"/>
      <c r="N107" s="75"/>
      <c r="AS107" s="78"/>
      <c r="AT107" s="78"/>
      <c r="AU107" s="78"/>
      <c r="AV107" s="79"/>
      <c r="AW107" s="80"/>
      <c r="AX107" s="78"/>
      <c r="AY107" s="78"/>
      <c r="AZ107" s="78"/>
      <c r="BA107" s="79"/>
      <c r="BB107" s="79"/>
      <c r="BC107" s="79"/>
      <c r="BD107" s="79"/>
      <c r="BE107" s="79"/>
      <c r="BF107" s="79"/>
      <c r="BG107" s="78"/>
      <c r="BH107" s="78"/>
      <c r="BI107" s="78"/>
      <c r="BJ107" s="78"/>
      <c r="BK107" s="78"/>
      <c r="BL107" s="78"/>
      <c r="BM107" s="78"/>
      <c r="BN107" s="78"/>
      <c r="BO107" s="78"/>
      <c r="BP107" s="80"/>
      <c r="BQ107" s="78"/>
      <c r="BR107" s="78"/>
      <c r="BS107" s="78"/>
      <c r="BT107" s="78"/>
      <c r="BU107" s="78"/>
      <c r="BV107" s="78"/>
      <c r="BW107" s="78"/>
      <c r="BX107" s="78"/>
      <c r="BY107" s="78"/>
      <c r="BZ107" s="78"/>
      <c r="CA107" s="78"/>
      <c r="CB107" s="78"/>
      <c r="CC107" s="78"/>
    </row>
    <row r="108" spans="1:81" s="76" customFormat="1" ht="15" customHeight="1" x14ac:dyDescent="0.2">
      <c r="A108" s="196" t="s">
        <v>107</v>
      </c>
      <c r="B108" s="197"/>
      <c r="C108" s="198"/>
      <c r="D108" s="199"/>
      <c r="E108" s="105"/>
      <c r="F108" s="105"/>
      <c r="K108" s="75"/>
      <c r="L108" s="75"/>
      <c r="M108" s="75"/>
      <c r="N108" s="75"/>
      <c r="AS108" s="78"/>
      <c r="AT108" s="78"/>
      <c r="AU108" s="78"/>
      <c r="AV108" s="79"/>
      <c r="AW108" s="80"/>
      <c r="AX108" s="78"/>
      <c r="AY108" s="78"/>
      <c r="AZ108" s="78"/>
      <c r="BA108" s="79"/>
      <c r="BB108" s="79"/>
      <c r="BC108" s="79"/>
      <c r="BD108" s="79"/>
      <c r="BE108" s="79"/>
      <c r="BF108" s="79"/>
      <c r="BG108" s="78"/>
      <c r="BH108" s="78"/>
      <c r="BI108" s="78"/>
      <c r="BJ108" s="78"/>
      <c r="BK108" s="78"/>
      <c r="BL108" s="78"/>
      <c r="BM108" s="78"/>
      <c r="BN108" s="78"/>
      <c r="BO108" s="78"/>
      <c r="BP108" s="80"/>
      <c r="BQ108" s="78"/>
      <c r="BR108" s="78"/>
      <c r="BS108" s="78"/>
      <c r="BT108" s="78"/>
      <c r="BU108" s="78"/>
      <c r="BV108" s="78"/>
      <c r="BW108" s="78"/>
      <c r="BX108" s="78"/>
      <c r="BY108" s="78"/>
      <c r="BZ108" s="78"/>
      <c r="CA108" s="78"/>
      <c r="CB108" s="78"/>
      <c r="CC108" s="78"/>
    </row>
    <row r="109" spans="1:81" s="76" customFormat="1" ht="30" customHeight="1" x14ac:dyDescent="0.2">
      <c r="A109" s="176" t="s">
        <v>108</v>
      </c>
      <c r="B109" s="364"/>
      <c r="C109" s="364"/>
      <c r="D109" s="364"/>
      <c r="E109" s="75"/>
      <c r="F109" s="75"/>
      <c r="G109" s="75"/>
      <c r="H109" s="75"/>
      <c r="I109" s="75"/>
      <c r="J109" s="75"/>
      <c r="K109" s="75"/>
      <c r="L109" s="75"/>
      <c r="M109" s="75"/>
      <c r="N109" s="75"/>
      <c r="AS109" s="78"/>
      <c r="AT109" s="78"/>
      <c r="AU109" s="78"/>
      <c r="AV109" s="79"/>
      <c r="AW109" s="80"/>
      <c r="AX109" s="78"/>
      <c r="AY109" s="78"/>
      <c r="AZ109" s="78"/>
      <c r="BA109" s="79"/>
      <c r="BB109" s="79"/>
      <c r="BC109" s="79"/>
      <c r="BD109" s="79"/>
      <c r="BE109" s="79"/>
      <c r="BF109" s="79"/>
      <c r="BG109" s="78"/>
      <c r="BH109" s="78"/>
      <c r="BI109" s="78"/>
      <c r="BJ109" s="78"/>
      <c r="BK109" s="78"/>
      <c r="BL109" s="78"/>
      <c r="BM109" s="78"/>
      <c r="BN109" s="78"/>
      <c r="BO109" s="78"/>
      <c r="BP109" s="80"/>
      <c r="BQ109" s="78"/>
      <c r="BR109" s="78"/>
      <c r="BS109" s="78"/>
      <c r="BT109" s="78"/>
      <c r="BU109" s="78"/>
      <c r="BV109" s="78"/>
      <c r="BW109" s="78"/>
      <c r="BX109" s="78"/>
      <c r="BY109" s="78"/>
      <c r="BZ109" s="78"/>
      <c r="CA109" s="78"/>
      <c r="CB109" s="78"/>
      <c r="CC109" s="78"/>
    </row>
    <row r="110" spans="1:81" s="76" customFormat="1" ht="30" customHeight="1" x14ac:dyDescent="0.2">
      <c r="A110" s="414" t="s">
        <v>106</v>
      </c>
      <c r="B110" s="415"/>
      <c r="C110" s="416"/>
      <c r="D110" s="420" t="s">
        <v>1</v>
      </c>
      <c r="E110" s="422" t="s">
        <v>40</v>
      </c>
      <c r="F110" s="423"/>
      <c r="G110" s="423"/>
      <c r="H110" s="385" t="s">
        <v>41</v>
      </c>
      <c r="I110" s="75"/>
      <c r="J110" s="75"/>
      <c r="K110" s="75"/>
      <c r="L110" s="75"/>
      <c r="M110" s="75"/>
      <c r="N110" s="75"/>
      <c r="AS110" s="78"/>
      <c r="AT110" s="78"/>
      <c r="AU110" s="78"/>
      <c r="AV110" s="79"/>
      <c r="AW110" s="80"/>
      <c r="AX110" s="78"/>
      <c r="AY110" s="78"/>
      <c r="AZ110" s="78"/>
      <c r="BA110" s="79"/>
      <c r="BB110" s="79"/>
      <c r="BC110" s="79"/>
      <c r="BD110" s="79"/>
      <c r="BE110" s="79"/>
      <c r="BF110" s="79"/>
      <c r="BG110" s="78"/>
      <c r="BH110" s="78"/>
      <c r="BI110" s="78"/>
      <c r="BJ110" s="78"/>
      <c r="BK110" s="78"/>
      <c r="BL110" s="78"/>
      <c r="BM110" s="78"/>
      <c r="BN110" s="78"/>
      <c r="BO110" s="78"/>
      <c r="BP110" s="80"/>
      <c r="BQ110" s="78"/>
      <c r="BR110" s="78"/>
      <c r="BS110" s="78"/>
      <c r="BT110" s="78"/>
      <c r="BU110" s="78"/>
      <c r="BV110" s="78"/>
      <c r="BW110" s="78"/>
      <c r="BX110" s="78"/>
      <c r="BY110" s="78"/>
      <c r="BZ110" s="78"/>
      <c r="CA110" s="78"/>
      <c r="CB110" s="78"/>
      <c r="CC110" s="78"/>
    </row>
    <row r="111" spans="1:81" s="76" customFormat="1" ht="44.25" customHeight="1" x14ac:dyDescent="0.2">
      <c r="A111" s="417"/>
      <c r="B111" s="418"/>
      <c r="C111" s="419"/>
      <c r="D111" s="421"/>
      <c r="E111" s="359" t="s">
        <v>42</v>
      </c>
      <c r="F111" s="359" t="s">
        <v>43</v>
      </c>
      <c r="G111" s="359" t="s">
        <v>44</v>
      </c>
      <c r="H111" s="386"/>
      <c r="I111" s="75"/>
      <c r="J111" s="75"/>
      <c r="K111" s="75"/>
      <c r="L111" s="75"/>
      <c r="M111" s="75"/>
      <c r="N111" s="75"/>
      <c r="AS111" s="78"/>
      <c r="AT111" s="78"/>
      <c r="AU111" s="78"/>
      <c r="AV111" s="79"/>
      <c r="AW111" s="80"/>
      <c r="AX111" s="78"/>
      <c r="AY111" s="78"/>
      <c r="AZ111" s="78"/>
      <c r="BA111" s="79"/>
      <c r="BB111" s="79"/>
      <c r="BC111" s="79"/>
      <c r="BD111" s="79"/>
      <c r="BE111" s="79"/>
      <c r="BF111" s="79"/>
      <c r="BG111" s="78"/>
      <c r="BH111" s="78"/>
      <c r="BI111" s="78"/>
      <c r="BJ111" s="78"/>
      <c r="BK111" s="78"/>
      <c r="BL111" s="78"/>
      <c r="BM111" s="78"/>
      <c r="BN111" s="78"/>
      <c r="BO111" s="78"/>
      <c r="BP111" s="80"/>
      <c r="BQ111" s="78"/>
      <c r="BR111" s="78"/>
      <c r="BS111" s="78"/>
      <c r="BT111" s="78"/>
      <c r="BU111" s="78"/>
      <c r="BV111" s="78"/>
      <c r="BW111" s="78"/>
      <c r="BX111" s="78"/>
      <c r="BY111" s="78"/>
      <c r="BZ111" s="78"/>
      <c r="CA111" s="78"/>
      <c r="CB111" s="78"/>
      <c r="CC111" s="78"/>
    </row>
    <row r="112" spans="1:81" s="76" customFormat="1" ht="21" customHeight="1" x14ac:dyDescent="0.2">
      <c r="A112" s="196" t="s">
        <v>107</v>
      </c>
      <c r="B112" s="197"/>
      <c r="C112" s="198"/>
      <c r="D112" s="164">
        <f>SUM(E112:H112)</f>
        <v>0</v>
      </c>
      <c r="E112" s="6"/>
      <c r="F112" s="5"/>
      <c r="G112" s="7"/>
      <c r="H112" s="7"/>
      <c r="I112" s="75"/>
      <c r="J112" s="75"/>
      <c r="K112" s="75"/>
      <c r="L112" s="75"/>
      <c r="M112" s="75"/>
      <c r="N112" s="75"/>
      <c r="AS112" s="78"/>
      <c r="AT112" s="78"/>
      <c r="AU112" s="78"/>
      <c r="AV112" s="79"/>
      <c r="AW112" s="80"/>
      <c r="AX112" s="78"/>
      <c r="AY112" s="78"/>
      <c r="AZ112" s="78"/>
      <c r="BA112" s="79"/>
      <c r="BB112" s="79"/>
      <c r="BC112" s="79"/>
      <c r="BD112" s="79"/>
      <c r="BE112" s="79"/>
      <c r="BF112" s="79"/>
      <c r="BG112" s="78"/>
      <c r="BH112" s="78"/>
      <c r="BI112" s="78"/>
      <c r="BJ112" s="78"/>
      <c r="BK112" s="78"/>
      <c r="BL112" s="78"/>
      <c r="BM112" s="78"/>
      <c r="BN112" s="78"/>
      <c r="BO112" s="78"/>
      <c r="BP112" s="80"/>
      <c r="BQ112" s="78"/>
      <c r="BR112" s="78"/>
      <c r="BS112" s="78"/>
      <c r="BT112" s="78"/>
      <c r="BU112" s="78"/>
      <c r="BV112" s="78"/>
      <c r="BW112" s="78"/>
      <c r="BX112" s="78"/>
      <c r="BY112" s="78"/>
      <c r="BZ112" s="78"/>
      <c r="CA112" s="78"/>
      <c r="CB112" s="78"/>
      <c r="CC112" s="78"/>
    </row>
    <row r="113" spans="1:91" s="83" customFormat="1" ht="24.75" customHeight="1" x14ac:dyDescent="0.2">
      <c r="A113" s="84" t="s">
        <v>109</v>
      </c>
      <c r="B113" s="200"/>
      <c r="C113" s="201"/>
      <c r="D113" s="201"/>
      <c r="E113" s="201"/>
      <c r="F113" s="202"/>
      <c r="AS113" s="117"/>
      <c r="AT113" s="117"/>
      <c r="AU113" s="117"/>
      <c r="AV113" s="118"/>
      <c r="AW113" s="119"/>
      <c r="AX113" s="117"/>
      <c r="AY113" s="117"/>
      <c r="AZ113" s="117"/>
      <c r="BA113" s="79"/>
      <c r="BB113" s="79"/>
      <c r="BC113" s="79"/>
      <c r="BD113" s="79"/>
      <c r="BE113" s="79"/>
      <c r="BF113" s="79"/>
      <c r="BG113" s="117"/>
      <c r="BH113" s="117"/>
      <c r="BI113" s="117"/>
      <c r="BJ113" s="117"/>
      <c r="BK113" s="117"/>
      <c r="BL113" s="117"/>
      <c r="BM113" s="117"/>
      <c r="BN113" s="117"/>
      <c r="BO113" s="117"/>
      <c r="BP113" s="119"/>
      <c r="BQ113" s="117"/>
      <c r="BR113" s="117"/>
      <c r="BS113" s="117"/>
      <c r="BT113" s="117"/>
      <c r="BU113" s="117"/>
      <c r="BV113" s="117"/>
      <c r="BW113" s="117"/>
      <c r="BX113" s="117"/>
      <c r="BY113" s="117"/>
      <c r="BZ113" s="117"/>
      <c r="CA113" s="117"/>
      <c r="CB113" s="117"/>
      <c r="CC113" s="117"/>
    </row>
    <row r="114" spans="1:91" s="83" customFormat="1" ht="17.25" customHeight="1" x14ac:dyDescent="0.2">
      <c r="A114" s="389" t="s">
        <v>110</v>
      </c>
      <c r="B114" s="407" t="s">
        <v>1</v>
      </c>
      <c r="C114" s="409" t="s">
        <v>111</v>
      </c>
      <c r="D114" s="409"/>
      <c r="E114" s="409"/>
      <c r="F114" s="409" t="s">
        <v>112</v>
      </c>
      <c r="G114" s="410" t="s">
        <v>113</v>
      </c>
      <c r="H114" s="405" t="s">
        <v>40</v>
      </c>
      <c r="I114" s="406"/>
      <c r="J114" s="406"/>
      <c r="K114" s="400" t="s">
        <v>41</v>
      </c>
      <c r="AS114" s="117"/>
      <c r="AT114" s="117"/>
      <c r="AU114" s="117"/>
      <c r="AV114" s="118"/>
      <c r="AW114" s="119"/>
      <c r="AX114" s="117"/>
      <c r="AY114" s="117"/>
      <c r="AZ114" s="117"/>
      <c r="BA114" s="79"/>
      <c r="BB114" s="79"/>
      <c r="BC114" s="79"/>
      <c r="BD114" s="79"/>
      <c r="BE114" s="79"/>
      <c r="BF114" s="79"/>
      <c r="BG114" s="117"/>
      <c r="BH114" s="117"/>
      <c r="BI114" s="117"/>
      <c r="BJ114" s="117"/>
      <c r="BK114" s="117"/>
      <c r="BL114" s="117"/>
      <c r="BM114" s="117"/>
      <c r="BN114" s="117"/>
      <c r="BO114" s="117"/>
      <c r="BP114" s="119"/>
      <c r="BQ114" s="117"/>
      <c r="BR114" s="117"/>
      <c r="BS114" s="117"/>
      <c r="BT114" s="117"/>
      <c r="BU114" s="117"/>
      <c r="BV114" s="117"/>
      <c r="BW114" s="117"/>
      <c r="BX114" s="117"/>
      <c r="BY114" s="117"/>
      <c r="BZ114" s="117"/>
      <c r="CA114" s="117"/>
      <c r="CB114" s="117"/>
      <c r="CC114" s="117"/>
    </row>
    <row r="115" spans="1:91" s="83" customFormat="1" ht="57" customHeight="1" x14ac:dyDescent="0.2">
      <c r="A115" s="390"/>
      <c r="B115" s="408"/>
      <c r="C115" s="203" t="s">
        <v>114</v>
      </c>
      <c r="D115" s="203" t="s">
        <v>115</v>
      </c>
      <c r="E115" s="51" t="s">
        <v>116</v>
      </c>
      <c r="F115" s="409"/>
      <c r="G115" s="410"/>
      <c r="H115" s="70" t="s">
        <v>42</v>
      </c>
      <c r="I115" s="359" t="s">
        <v>43</v>
      </c>
      <c r="J115" s="359" t="s">
        <v>44</v>
      </c>
      <c r="K115" s="400"/>
      <c r="AT115" s="117"/>
      <c r="AU115" s="117"/>
      <c r="AV115" s="117"/>
      <c r="AW115" s="118"/>
      <c r="AX115" s="119"/>
      <c r="AY115" s="117"/>
      <c r="AZ115" s="117"/>
      <c r="BA115" s="117"/>
      <c r="BB115" s="3"/>
      <c r="BC115" s="79"/>
      <c r="BD115" s="79"/>
      <c r="BE115" s="3"/>
      <c r="BF115" s="79"/>
      <c r="BG115" s="79"/>
      <c r="BH115" s="117"/>
      <c r="BI115" s="117"/>
      <c r="BJ115" s="117"/>
      <c r="BK115" s="117"/>
      <c r="BL115" s="117"/>
      <c r="BM115" s="117"/>
      <c r="BN115" s="117"/>
      <c r="BO115" s="117"/>
      <c r="BP115" s="117"/>
      <c r="BQ115" s="119"/>
      <c r="BR115" s="117"/>
      <c r="BS115" s="117"/>
      <c r="BT115" s="117"/>
      <c r="BU115" s="117"/>
      <c r="BV115" s="117"/>
      <c r="BW115" s="117"/>
      <c r="BX115" s="117"/>
      <c r="BY115" s="117"/>
      <c r="BZ115" s="117"/>
      <c r="CA115" s="117"/>
      <c r="CB115" s="117"/>
      <c r="CC115" s="117"/>
      <c r="CD115" s="117"/>
    </row>
    <row r="116" spans="1:91" s="83" customFormat="1" ht="15" customHeight="1" x14ac:dyDescent="0.2">
      <c r="A116" s="204" t="s">
        <v>53</v>
      </c>
      <c r="B116" s="45">
        <f>+SUM(C116:G116)</f>
        <v>0</v>
      </c>
      <c r="C116" s="52"/>
      <c r="D116" s="52"/>
      <c r="E116" s="53"/>
      <c r="F116" s="36"/>
      <c r="G116" s="205"/>
      <c r="H116" s="54"/>
      <c r="I116" s="36"/>
      <c r="J116" s="36"/>
      <c r="K116" s="36"/>
      <c r="L116" s="127" t="str">
        <f>+BB116</f>
        <v/>
      </c>
      <c r="AT116" s="117"/>
      <c r="AU116" s="117"/>
      <c r="AV116" s="117"/>
      <c r="AW116" s="118"/>
      <c r="AX116" s="119"/>
      <c r="AY116" s="117"/>
      <c r="AZ116" s="117"/>
      <c r="BA116" s="117"/>
      <c r="BB116" s="98" t="str">
        <f>IF($B116&lt;&gt;SUM($H116:$K116),"Total personas  debe ser igual que segúnTipo estrategia+otros","")</f>
        <v/>
      </c>
      <c r="BC116" s="79"/>
      <c r="BD116" s="79"/>
      <c r="BE116" s="87">
        <f>IF($B116&lt;&gt;SUM($H116:$K116),1,0)</f>
        <v>0</v>
      </c>
      <c r="BF116" s="79"/>
      <c r="BG116" s="79"/>
      <c r="BH116" s="117"/>
      <c r="BI116" s="117"/>
      <c r="BJ116" s="117"/>
      <c r="BK116" s="117"/>
      <c r="BL116" s="117"/>
      <c r="BM116" s="117"/>
      <c r="BN116" s="117"/>
      <c r="BO116" s="117"/>
      <c r="BP116" s="117"/>
      <c r="BQ116" s="119"/>
      <c r="BR116" s="117"/>
      <c r="BS116" s="117"/>
      <c r="BT116" s="117"/>
      <c r="BU116" s="117"/>
      <c r="BV116" s="117"/>
      <c r="BW116" s="117"/>
      <c r="BX116" s="117"/>
      <c r="BY116" s="117"/>
      <c r="BZ116" s="117"/>
      <c r="CA116" s="117"/>
      <c r="CB116" s="117"/>
      <c r="CC116" s="117"/>
      <c r="CD116" s="117"/>
    </row>
    <row r="117" spans="1:91" s="83" customFormat="1" ht="15" customHeight="1" x14ac:dyDescent="0.2">
      <c r="A117" s="206" t="s">
        <v>65</v>
      </c>
      <c r="B117" s="14">
        <f>+SUM(C117:G117)</f>
        <v>0</v>
      </c>
      <c r="C117" s="19"/>
      <c r="D117" s="19"/>
      <c r="E117" s="20"/>
      <c r="F117" s="37"/>
      <c r="G117" s="207"/>
      <c r="H117" s="49"/>
      <c r="I117" s="37"/>
      <c r="J117" s="37"/>
      <c r="K117" s="37"/>
      <c r="L117" s="127" t="str">
        <f>+BB117</f>
        <v/>
      </c>
      <c r="AT117" s="117"/>
      <c r="AU117" s="117"/>
      <c r="AV117" s="117"/>
      <c r="AW117" s="118"/>
      <c r="AX117" s="119"/>
      <c r="AY117" s="117"/>
      <c r="AZ117" s="117"/>
      <c r="BA117" s="117"/>
      <c r="BB117" s="98" t="str">
        <f>IF($B117&lt;&gt;SUM($H117:$K117),"Total personas  debe ser igual que segúnTipo estrategia+otros","")</f>
        <v/>
      </c>
      <c r="BC117" s="79"/>
      <c r="BD117" s="79"/>
      <c r="BE117" s="87">
        <f>IF($B117&lt;&gt;SUM($H117:$K117),1,0)</f>
        <v>0</v>
      </c>
      <c r="BF117" s="79"/>
      <c r="BG117" s="79"/>
      <c r="BH117" s="117"/>
      <c r="BI117" s="117"/>
      <c r="BJ117" s="117"/>
      <c r="BK117" s="117"/>
      <c r="BL117" s="117"/>
      <c r="BM117" s="117"/>
      <c r="BN117" s="117"/>
      <c r="BO117" s="117"/>
      <c r="BP117" s="117"/>
      <c r="BQ117" s="119"/>
      <c r="BR117" s="117"/>
      <c r="BS117" s="117"/>
      <c r="BT117" s="117"/>
      <c r="BU117" s="117"/>
      <c r="BV117" s="117"/>
      <c r="BW117" s="117"/>
      <c r="BX117" s="117"/>
      <c r="BY117" s="117"/>
      <c r="BZ117" s="117"/>
      <c r="CA117" s="117"/>
      <c r="CB117" s="117"/>
      <c r="CC117" s="117"/>
      <c r="CD117" s="117"/>
    </row>
    <row r="118" spans="1:91" s="210" customFormat="1" ht="15" customHeight="1" x14ac:dyDescent="0.2">
      <c r="A118" s="208" t="s">
        <v>68</v>
      </c>
      <c r="B118" s="23">
        <f>+SUM(C118:G118)</f>
        <v>0</v>
      </c>
      <c r="C118" s="27"/>
      <c r="D118" s="27"/>
      <c r="E118" s="28"/>
      <c r="F118" s="48"/>
      <c r="G118" s="209"/>
      <c r="H118" s="50"/>
      <c r="I118" s="48"/>
      <c r="J118" s="48"/>
      <c r="K118" s="48"/>
      <c r="L118" s="127" t="str">
        <f>+BB118</f>
        <v/>
      </c>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117"/>
      <c r="AU118" s="117"/>
      <c r="AV118" s="117"/>
      <c r="AW118" s="118"/>
      <c r="AX118" s="119"/>
      <c r="AY118" s="117"/>
      <c r="AZ118" s="117"/>
      <c r="BA118" s="117"/>
      <c r="BB118" s="98" t="str">
        <f>IF($B118&lt;&gt;SUM($H118:$K118),"Total personas  debe ser igual que segúnTipo estrategia+otros","")</f>
        <v/>
      </c>
      <c r="BC118" s="79"/>
      <c r="BD118" s="79"/>
      <c r="BE118" s="87">
        <f>IF($B118&lt;&gt;SUM($H118:$K118),1,0)</f>
        <v>0</v>
      </c>
      <c r="BF118" s="79"/>
      <c r="BG118" s="79"/>
      <c r="BH118" s="117"/>
      <c r="BI118" s="117"/>
      <c r="BJ118" s="117"/>
      <c r="BK118" s="117"/>
      <c r="BL118" s="117"/>
      <c r="BM118" s="117"/>
      <c r="BN118" s="117"/>
      <c r="BO118" s="117"/>
      <c r="BP118" s="117"/>
      <c r="BQ118" s="119"/>
      <c r="BR118" s="117"/>
      <c r="BS118" s="117"/>
      <c r="BT118" s="117"/>
      <c r="BU118" s="117"/>
      <c r="BV118" s="117"/>
      <c r="BW118" s="117"/>
      <c r="BX118" s="117"/>
      <c r="BY118" s="117"/>
      <c r="BZ118" s="117"/>
      <c r="CA118" s="117"/>
      <c r="CB118" s="117"/>
      <c r="CC118" s="117"/>
      <c r="CD118" s="117"/>
      <c r="CE118" s="83"/>
      <c r="CF118" s="83"/>
      <c r="CG118" s="83"/>
      <c r="CH118" s="83"/>
      <c r="CI118" s="83"/>
      <c r="CJ118" s="83"/>
      <c r="CK118" s="83"/>
      <c r="CL118" s="83"/>
      <c r="CM118" s="83"/>
    </row>
    <row r="119" spans="1:91" s="76" customFormat="1" ht="30" customHeight="1" x14ac:dyDescent="0.2">
      <c r="A119" s="176" t="s">
        <v>117</v>
      </c>
      <c r="B119" s="364"/>
      <c r="C119" s="364"/>
      <c r="D119" s="364"/>
      <c r="E119" s="364"/>
      <c r="F119" s="364"/>
      <c r="G119" s="364"/>
      <c r="H119" s="364"/>
      <c r="I119" s="364"/>
      <c r="J119" s="364"/>
      <c r="K119" s="364"/>
      <c r="L119" s="364"/>
      <c r="M119" s="364"/>
      <c r="N119" s="75"/>
      <c r="AS119" s="78"/>
      <c r="AT119" s="78"/>
      <c r="AU119" s="78"/>
      <c r="AV119" s="79"/>
      <c r="AW119" s="80"/>
      <c r="AX119" s="78"/>
      <c r="AY119" s="78"/>
      <c r="AZ119" s="78"/>
      <c r="BA119" s="79"/>
      <c r="BB119" s="79"/>
      <c r="BC119" s="79"/>
      <c r="BD119" s="79"/>
      <c r="BE119" s="79"/>
      <c r="BF119" s="79"/>
      <c r="BG119" s="78"/>
      <c r="BH119" s="78"/>
      <c r="BI119" s="78"/>
      <c r="BJ119" s="78"/>
      <c r="BK119" s="78"/>
      <c r="BL119" s="78"/>
      <c r="BM119" s="78"/>
      <c r="BN119" s="78"/>
      <c r="BO119" s="78"/>
      <c r="BP119" s="80"/>
      <c r="BQ119" s="78"/>
      <c r="BR119" s="78"/>
      <c r="BS119" s="78"/>
      <c r="BT119" s="78"/>
      <c r="BU119" s="78"/>
      <c r="BV119" s="78"/>
      <c r="BW119" s="78"/>
      <c r="BX119" s="78"/>
      <c r="BY119" s="78"/>
      <c r="BZ119" s="78"/>
      <c r="CA119" s="78"/>
      <c r="CB119" s="78"/>
      <c r="CC119" s="78"/>
    </row>
    <row r="120" spans="1:91" s="76" customFormat="1" ht="49.5" customHeight="1" x14ac:dyDescent="0.2">
      <c r="A120" s="361" t="s">
        <v>118</v>
      </c>
      <c r="B120" s="362" t="s">
        <v>119</v>
      </c>
      <c r="C120" s="362" t="s">
        <v>120</v>
      </c>
      <c r="D120" s="212" t="s">
        <v>121</v>
      </c>
      <c r="E120" s="213" t="s">
        <v>122</v>
      </c>
      <c r="F120" s="214" t="s">
        <v>123</v>
      </c>
      <c r="G120" s="215" t="s">
        <v>124</v>
      </c>
      <c r="H120" s="214" t="s">
        <v>125</v>
      </c>
      <c r="I120" s="215" t="s">
        <v>126</v>
      </c>
      <c r="J120" s="214" t="s">
        <v>127</v>
      </c>
      <c r="K120" s="364"/>
      <c r="L120" s="364"/>
      <c r="M120" s="364"/>
      <c r="N120" s="75"/>
      <c r="AS120" s="78"/>
      <c r="AT120" s="78"/>
      <c r="AU120" s="78"/>
      <c r="AV120" s="79"/>
      <c r="AW120" s="80"/>
      <c r="AX120" s="78"/>
      <c r="AY120" s="78"/>
      <c r="AZ120" s="78"/>
      <c r="BA120" s="79"/>
      <c r="BB120" s="79"/>
      <c r="BC120" s="79"/>
      <c r="BD120" s="79"/>
      <c r="BE120" s="79"/>
      <c r="BF120" s="79"/>
      <c r="BG120" s="78"/>
      <c r="BH120" s="78"/>
      <c r="BI120" s="78"/>
      <c r="BJ120" s="78"/>
      <c r="BK120" s="78"/>
      <c r="BL120" s="78"/>
      <c r="BM120" s="78"/>
      <c r="BN120" s="78"/>
      <c r="BO120" s="78"/>
      <c r="BP120" s="80"/>
      <c r="BQ120" s="78"/>
      <c r="BR120" s="78"/>
      <c r="BS120" s="78"/>
      <c r="BT120" s="78"/>
      <c r="BU120" s="78"/>
      <c r="BV120" s="78"/>
      <c r="BW120" s="78"/>
      <c r="BX120" s="78"/>
      <c r="BY120" s="78"/>
      <c r="BZ120" s="78"/>
      <c r="CA120" s="78"/>
      <c r="CB120" s="78"/>
      <c r="CC120" s="78"/>
    </row>
    <row r="121" spans="1:91" s="76" customFormat="1" ht="15" customHeight="1" x14ac:dyDescent="0.2">
      <c r="A121" s="385" t="s">
        <v>128</v>
      </c>
      <c r="B121" s="204" t="s">
        <v>129</v>
      </c>
      <c r="C121" s="36"/>
      <c r="D121" s="216"/>
      <c r="E121" s="217"/>
      <c r="F121" s="218"/>
      <c r="G121" s="54"/>
      <c r="H121" s="218"/>
      <c r="I121" s="54"/>
      <c r="J121" s="218"/>
      <c r="K121" s="364"/>
      <c r="L121" s="364"/>
      <c r="M121" s="364"/>
      <c r="N121" s="75"/>
      <c r="AS121" s="78"/>
      <c r="AT121" s="78"/>
      <c r="AU121" s="78"/>
      <c r="AV121" s="79"/>
      <c r="AW121" s="80"/>
      <c r="AX121" s="78"/>
      <c r="AY121" s="78"/>
      <c r="AZ121" s="78"/>
      <c r="BA121" s="79"/>
      <c r="BB121" s="79"/>
      <c r="BC121" s="79"/>
      <c r="BD121" s="79"/>
      <c r="BE121" s="79"/>
      <c r="BF121" s="79"/>
      <c r="BG121" s="78"/>
      <c r="BH121" s="78"/>
      <c r="BI121" s="78"/>
      <c r="BJ121" s="78"/>
      <c r="BK121" s="78"/>
      <c r="BL121" s="78"/>
      <c r="BM121" s="78"/>
      <c r="BN121" s="78"/>
      <c r="BO121" s="78"/>
      <c r="BP121" s="80"/>
      <c r="BQ121" s="78"/>
      <c r="BR121" s="78"/>
      <c r="BS121" s="78"/>
      <c r="BT121" s="78"/>
      <c r="BU121" s="78"/>
      <c r="BV121" s="78"/>
      <c r="BW121" s="78"/>
      <c r="BX121" s="78"/>
      <c r="BY121" s="78"/>
      <c r="BZ121" s="78"/>
      <c r="CA121" s="78"/>
      <c r="CB121" s="78"/>
      <c r="CC121" s="78"/>
    </row>
    <row r="122" spans="1:91" s="76" customFormat="1" ht="34.5" customHeight="1" x14ac:dyDescent="0.2">
      <c r="A122" s="404"/>
      <c r="B122" s="206" t="s">
        <v>130</v>
      </c>
      <c r="C122" s="37"/>
      <c r="D122" s="219"/>
      <c r="E122" s="220"/>
      <c r="F122" s="221"/>
      <c r="G122" s="49"/>
      <c r="H122" s="221"/>
      <c r="I122" s="49"/>
      <c r="J122" s="221"/>
      <c r="K122" s="364"/>
      <c r="L122" s="364"/>
      <c r="M122" s="364"/>
      <c r="N122" s="75"/>
      <c r="AS122" s="78"/>
      <c r="AT122" s="78"/>
      <c r="AU122" s="78"/>
      <c r="AV122" s="79"/>
      <c r="AW122" s="80"/>
      <c r="AX122" s="78"/>
      <c r="AY122" s="78"/>
      <c r="AZ122" s="78"/>
      <c r="BA122" s="79"/>
      <c r="BB122" s="79"/>
      <c r="BC122" s="79"/>
      <c r="BD122" s="79"/>
      <c r="BE122" s="79"/>
      <c r="BF122" s="79"/>
      <c r="BG122" s="78"/>
      <c r="BH122" s="78"/>
      <c r="BI122" s="78"/>
      <c r="BJ122" s="78"/>
      <c r="BK122" s="78"/>
      <c r="BL122" s="78"/>
      <c r="BM122" s="78"/>
      <c r="BN122" s="78"/>
      <c r="BO122" s="78"/>
      <c r="BP122" s="80"/>
      <c r="BQ122" s="78"/>
      <c r="BR122" s="78"/>
      <c r="BS122" s="78"/>
      <c r="BT122" s="78"/>
      <c r="BU122" s="78"/>
      <c r="BV122" s="78"/>
      <c r="BW122" s="78"/>
      <c r="BX122" s="78"/>
      <c r="BY122" s="78"/>
      <c r="BZ122" s="78"/>
      <c r="CA122" s="78"/>
      <c r="CB122" s="78"/>
      <c r="CC122" s="78"/>
    </row>
    <row r="123" spans="1:91" s="76" customFormat="1" ht="22.5" customHeight="1" x14ac:dyDescent="0.2">
      <c r="A123" s="404"/>
      <c r="B123" s="206" t="s">
        <v>131</v>
      </c>
      <c r="C123" s="37"/>
      <c r="D123" s="219"/>
      <c r="E123" s="220"/>
      <c r="F123" s="221"/>
      <c r="G123" s="49"/>
      <c r="H123" s="221"/>
      <c r="I123" s="49"/>
      <c r="J123" s="221"/>
      <c r="K123" s="364"/>
      <c r="L123" s="364"/>
      <c r="M123" s="364"/>
      <c r="N123" s="75"/>
      <c r="AS123" s="78"/>
      <c r="AT123" s="78"/>
      <c r="AU123" s="78"/>
      <c r="AV123" s="79"/>
      <c r="AW123" s="80"/>
      <c r="AX123" s="78"/>
      <c r="AY123" s="78"/>
      <c r="AZ123" s="78"/>
      <c r="BA123" s="79"/>
      <c r="BB123" s="79"/>
      <c r="BC123" s="79"/>
      <c r="BD123" s="79"/>
      <c r="BE123" s="79"/>
      <c r="BF123" s="79"/>
      <c r="BG123" s="78"/>
      <c r="BH123" s="78"/>
      <c r="BI123" s="78"/>
      <c r="BJ123" s="78"/>
      <c r="BK123" s="78"/>
      <c r="BL123" s="78"/>
      <c r="BM123" s="78"/>
      <c r="BN123" s="78"/>
      <c r="BO123" s="78"/>
      <c r="BP123" s="80"/>
      <c r="BQ123" s="78"/>
      <c r="BR123" s="78"/>
      <c r="BS123" s="78"/>
      <c r="BT123" s="78"/>
      <c r="BU123" s="78"/>
      <c r="BV123" s="78"/>
      <c r="BW123" s="78"/>
      <c r="BX123" s="78"/>
      <c r="BY123" s="78"/>
      <c r="BZ123" s="78"/>
      <c r="CA123" s="78"/>
      <c r="CB123" s="78"/>
      <c r="CC123" s="78"/>
    </row>
    <row r="124" spans="1:91" s="76" customFormat="1" ht="15" x14ac:dyDescent="0.2">
      <c r="A124" s="386"/>
      <c r="B124" s="206" t="s">
        <v>132</v>
      </c>
      <c r="C124" s="48"/>
      <c r="D124" s="222"/>
      <c r="E124" s="223"/>
      <c r="F124" s="224"/>
      <c r="G124" s="50"/>
      <c r="H124" s="224"/>
      <c r="I124" s="50"/>
      <c r="J124" s="224"/>
      <c r="K124" s="364"/>
      <c r="L124" s="364"/>
      <c r="M124" s="364"/>
      <c r="N124" s="75"/>
      <c r="AS124" s="78"/>
      <c r="AT124" s="78"/>
      <c r="AU124" s="78"/>
      <c r="AV124" s="79"/>
      <c r="AW124" s="80"/>
      <c r="AX124" s="78"/>
      <c r="AY124" s="78"/>
      <c r="AZ124" s="78"/>
      <c r="BA124" s="79"/>
      <c r="BB124" s="79"/>
      <c r="BC124" s="79"/>
      <c r="BD124" s="79"/>
      <c r="BE124" s="79"/>
      <c r="BF124" s="79"/>
      <c r="BG124" s="78"/>
      <c r="BH124" s="78"/>
      <c r="BI124" s="78"/>
      <c r="BJ124" s="78"/>
      <c r="BK124" s="78"/>
      <c r="BL124" s="78"/>
      <c r="BM124" s="78"/>
      <c r="BN124" s="78"/>
      <c r="BO124" s="78"/>
      <c r="BP124" s="80"/>
      <c r="BQ124" s="78"/>
      <c r="BR124" s="78"/>
      <c r="BS124" s="78"/>
      <c r="BT124" s="78"/>
      <c r="BU124" s="78"/>
      <c r="BV124" s="78"/>
      <c r="BW124" s="78"/>
      <c r="BX124" s="78"/>
      <c r="BY124" s="78"/>
      <c r="BZ124" s="78"/>
      <c r="CA124" s="78"/>
      <c r="CB124" s="78"/>
      <c r="CC124" s="78"/>
    </row>
    <row r="125" spans="1:91" s="76" customFormat="1" ht="14.25" customHeight="1" x14ac:dyDescent="0.2">
      <c r="A125" s="400" t="s">
        <v>133</v>
      </c>
      <c r="B125" s="204" t="s">
        <v>134</v>
      </c>
      <c r="C125" s="36"/>
      <c r="D125" s="216"/>
      <c r="E125" s="217"/>
      <c r="F125" s="218"/>
      <c r="G125" s="54"/>
      <c r="H125" s="218"/>
      <c r="I125" s="54"/>
      <c r="J125" s="218"/>
      <c r="K125" s="364"/>
      <c r="L125" s="364"/>
      <c r="M125" s="364"/>
      <c r="N125" s="75"/>
      <c r="AS125" s="78"/>
      <c r="AT125" s="78"/>
      <c r="AU125" s="78"/>
      <c r="AV125" s="79"/>
      <c r="AW125" s="80"/>
      <c r="AX125" s="78"/>
      <c r="AY125" s="78"/>
      <c r="AZ125" s="78"/>
      <c r="BA125" s="79"/>
      <c r="BB125" s="79"/>
      <c r="BC125" s="79"/>
      <c r="BD125" s="79"/>
      <c r="BE125" s="79"/>
      <c r="BF125" s="79"/>
      <c r="BG125" s="78"/>
      <c r="BH125" s="78"/>
      <c r="BI125" s="78"/>
      <c r="BJ125" s="78"/>
      <c r="BK125" s="78"/>
      <c r="BL125" s="78"/>
      <c r="BM125" s="78"/>
      <c r="BN125" s="78"/>
      <c r="BO125" s="78"/>
      <c r="BP125" s="80"/>
      <c r="BQ125" s="78"/>
      <c r="BR125" s="78"/>
      <c r="BS125" s="78"/>
      <c r="BT125" s="78"/>
      <c r="BU125" s="78"/>
      <c r="BV125" s="78"/>
      <c r="BW125" s="78"/>
      <c r="BX125" s="78"/>
      <c r="BY125" s="78"/>
      <c r="BZ125" s="78"/>
      <c r="CA125" s="78"/>
      <c r="CB125" s="78"/>
      <c r="CC125" s="78"/>
    </row>
    <row r="126" spans="1:91" s="76" customFormat="1" ht="23.25" customHeight="1" x14ac:dyDescent="0.2">
      <c r="A126" s="401"/>
      <c r="B126" s="206" t="s">
        <v>135</v>
      </c>
      <c r="C126" s="37"/>
      <c r="D126" s="219"/>
      <c r="E126" s="220"/>
      <c r="F126" s="221"/>
      <c r="G126" s="49"/>
      <c r="H126" s="221"/>
      <c r="I126" s="49"/>
      <c r="J126" s="221"/>
      <c r="K126" s="364"/>
      <c r="L126" s="364"/>
      <c r="M126" s="364"/>
      <c r="N126" s="75"/>
      <c r="AS126" s="78"/>
      <c r="AT126" s="78"/>
      <c r="AU126" s="78"/>
      <c r="AV126" s="79"/>
      <c r="AW126" s="80"/>
      <c r="AX126" s="78"/>
      <c r="AY126" s="78"/>
      <c r="AZ126" s="78"/>
      <c r="BA126" s="79"/>
      <c r="BB126" s="79"/>
      <c r="BC126" s="79"/>
      <c r="BD126" s="79"/>
      <c r="BE126" s="79"/>
      <c r="BF126" s="79"/>
      <c r="BG126" s="78"/>
      <c r="BH126" s="78"/>
      <c r="BI126" s="78"/>
      <c r="BJ126" s="78"/>
      <c r="BK126" s="78"/>
      <c r="BL126" s="78"/>
      <c r="BM126" s="78"/>
      <c r="BN126" s="78"/>
      <c r="BO126" s="78"/>
      <c r="BP126" s="80"/>
      <c r="BQ126" s="78"/>
      <c r="BR126" s="78"/>
      <c r="BS126" s="78"/>
      <c r="BT126" s="78"/>
      <c r="BU126" s="78"/>
      <c r="BV126" s="78"/>
      <c r="BW126" s="78"/>
      <c r="BX126" s="78"/>
      <c r="BY126" s="78"/>
      <c r="BZ126" s="78"/>
      <c r="CA126" s="78"/>
      <c r="CB126" s="78"/>
      <c r="CC126" s="78"/>
    </row>
    <row r="127" spans="1:91" s="76" customFormat="1" ht="18" customHeight="1" x14ac:dyDescent="0.2">
      <c r="A127" s="401"/>
      <c r="B127" s="206" t="s">
        <v>132</v>
      </c>
      <c r="C127" s="37"/>
      <c r="D127" s="219"/>
      <c r="E127" s="220"/>
      <c r="F127" s="221"/>
      <c r="G127" s="49"/>
      <c r="H127" s="221"/>
      <c r="I127" s="49"/>
      <c r="J127" s="221"/>
      <c r="K127" s="364"/>
      <c r="L127" s="364"/>
      <c r="M127" s="364"/>
      <c r="N127" s="75"/>
      <c r="AS127" s="78"/>
      <c r="AT127" s="78"/>
      <c r="AU127" s="78"/>
      <c r="AV127" s="79"/>
      <c r="AW127" s="80"/>
      <c r="AX127" s="78"/>
      <c r="AY127" s="78"/>
      <c r="AZ127" s="78"/>
      <c r="BA127" s="79"/>
      <c r="BB127" s="79"/>
      <c r="BC127" s="79"/>
      <c r="BD127" s="79"/>
      <c r="BE127" s="79"/>
      <c r="BF127" s="79"/>
      <c r="BG127" s="78"/>
      <c r="BH127" s="78"/>
      <c r="BI127" s="78"/>
      <c r="BJ127" s="78"/>
      <c r="BK127" s="78"/>
      <c r="BL127" s="78"/>
      <c r="BM127" s="78"/>
      <c r="BN127" s="78"/>
      <c r="BO127" s="78"/>
      <c r="BP127" s="80"/>
      <c r="BQ127" s="78"/>
      <c r="BR127" s="78"/>
      <c r="BS127" s="78"/>
      <c r="BT127" s="78"/>
      <c r="BU127" s="78"/>
      <c r="BV127" s="78"/>
      <c r="BW127" s="78"/>
      <c r="BX127" s="78"/>
      <c r="BY127" s="78"/>
      <c r="BZ127" s="78"/>
      <c r="CA127" s="78"/>
      <c r="CB127" s="78"/>
      <c r="CC127" s="78"/>
    </row>
    <row r="128" spans="1:91" s="76" customFormat="1" ht="15" customHeight="1" x14ac:dyDescent="0.2">
      <c r="A128" s="401"/>
      <c r="B128" s="225" t="s">
        <v>136</v>
      </c>
      <c r="C128" s="41"/>
      <c r="D128" s="226"/>
      <c r="E128" s="227"/>
      <c r="F128" s="228"/>
      <c r="G128" s="64"/>
      <c r="H128" s="228"/>
      <c r="I128" s="64"/>
      <c r="J128" s="228"/>
      <c r="K128" s="364"/>
      <c r="L128" s="364"/>
      <c r="M128" s="364"/>
      <c r="N128" s="75"/>
      <c r="AS128" s="78"/>
      <c r="AT128" s="78"/>
      <c r="AU128" s="78"/>
      <c r="AV128" s="79"/>
      <c r="AW128" s="80"/>
      <c r="AX128" s="78"/>
      <c r="AY128" s="78"/>
      <c r="AZ128" s="78"/>
      <c r="BA128" s="79"/>
      <c r="BB128" s="79"/>
      <c r="BC128" s="79"/>
      <c r="BD128" s="79"/>
      <c r="BE128" s="79"/>
      <c r="BF128" s="79"/>
      <c r="BG128" s="78"/>
      <c r="BH128" s="78"/>
      <c r="BI128" s="78"/>
      <c r="BJ128" s="78"/>
      <c r="BK128" s="78"/>
      <c r="BL128" s="78"/>
      <c r="BM128" s="78"/>
      <c r="BN128" s="78"/>
      <c r="BO128" s="78"/>
      <c r="BP128" s="80"/>
      <c r="BQ128" s="78"/>
      <c r="BR128" s="78"/>
      <c r="BS128" s="78"/>
      <c r="BT128" s="78"/>
      <c r="BU128" s="78"/>
      <c r="BV128" s="78"/>
      <c r="BW128" s="78"/>
      <c r="BX128" s="78"/>
      <c r="BY128" s="78"/>
      <c r="BZ128" s="78"/>
      <c r="CA128" s="78"/>
      <c r="CB128" s="78"/>
      <c r="CC128" s="78"/>
    </row>
    <row r="129" spans="1:81" s="76" customFormat="1" ht="15" customHeight="1" x14ac:dyDescent="0.2">
      <c r="A129" s="401"/>
      <c r="B129" s="208" t="s">
        <v>69</v>
      </c>
      <c r="C129" s="48"/>
      <c r="D129" s="222"/>
      <c r="E129" s="223"/>
      <c r="F129" s="224"/>
      <c r="G129" s="50"/>
      <c r="H129" s="224"/>
      <c r="I129" s="50"/>
      <c r="J129" s="224"/>
      <c r="K129" s="364"/>
      <c r="L129" s="364"/>
      <c r="M129" s="364"/>
      <c r="N129" s="75"/>
      <c r="AS129" s="78"/>
      <c r="AT129" s="78"/>
      <c r="AU129" s="78"/>
      <c r="AV129" s="79"/>
      <c r="AW129" s="80"/>
      <c r="AX129" s="78"/>
      <c r="AY129" s="78"/>
      <c r="AZ129" s="78"/>
      <c r="BA129" s="79"/>
      <c r="BB129" s="79"/>
      <c r="BC129" s="79"/>
      <c r="BD129" s="79"/>
      <c r="BE129" s="79"/>
      <c r="BF129" s="79"/>
      <c r="BG129" s="78"/>
      <c r="BH129" s="78"/>
      <c r="BI129" s="78"/>
      <c r="BJ129" s="78"/>
      <c r="BK129" s="78"/>
      <c r="BL129" s="78"/>
      <c r="BM129" s="78"/>
      <c r="BN129" s="78"/>
      <c r="BO129" s="78"/>
      <c r="BP129" s="80"/>
      <c r="BQ129" s="78"/>
      <c r="BR129" s="78"/>
      <c r="BS129" s="78"/>
      <c r="BT129" s="78"/>
      <c r="BU129" s="78"/>
      <c r="BV129" s="78"/>
      <c r="BW129" s="78"/>
      <c r="BX129" s="78"/>
      <c r="BY129" s="78"/>
      <c r="BZ129" s="78"/>
      <c r="CA129" s="78"/>
      <c r="CB129" s="78"/>
      <c r="CC129" s="78"/>
    </row>
    <row r="130" spans="1:81" s="76" customFormat="1" ht="23.25" customHeight="1" x14ac:dyDescent="0.2">
      <c r="A130" s="385" t="s">
        <v>137</v>
      </c>
      <c r="B130" s="204" t="s">
        <v>138</v>
      </c>
      <c r="C130" s="36"/>
      <c r="D130" s="216"/>
      <c r="E130" s="217"/>
      <c r="F130" s="218"/>
      <c r="G130" s="54"/>
      <c r="H130" s="218"/>
      <c r="I130" s="54"/>
      <c r="J130" s="218"/>
      <c r="K130" s="364"/>
      <c r="L130" s="364"/>
      <c r="M130" s="364"/>
      <c r="N130" s="75"/>
      <c r="AS130" s="78"/>
      <c r="AT130" s="78"/>
      <c r="AU130" s="78"/>
      <c r="AV130" s="79"/>
      <c r="AW130" s="80"/>
      <c r="AX130" s="78"/>
      <c r="AY130" s="78"/>
      <c r="AZ130" s="78"/>
      <c r="BA130" s="79"/>
      <c r="BB130" s="79"/>
      <c r="BC130" s="79"/>
      <c r="BD130" s="79"/>
      <c r="BE130" s="79"/>
      <c r="BF130" s="79"/>
      <c r="BG130" s="78"/>
      <c r="BH130" s="78"/>
      <c r="BI130" s="78"/>
      <c r="BJ130" s="78"/>
      <c r="BK130" s="78"/>
      <c r="BL130" s="78"/>
      <c r="BM130" s="78"/>
      <c r="BN130" s="78"/>
      <c r="BO130" s="78"/>
      <c r="BP130" s="80"/>
      <c r="BQ130" s="78"/>
      <c r="BR130" s="78"/>
      <c r="BS130" s="78"/>
      <c r="BT130" s="78"/>
      <c r="BU130" s="78"/>
      <c r="BV130" s="78"/>
      <c r="BW130" s="78"/>
      <c r="BX130" s="78"/>
      <c r="BY130" s="78"/>
      <c r="BZ130" s="78"/>
      <c r="CA130" s="78"/>
      <c r="CB130" s="78"/>
      <c r="CC130" s="78"/>
    </row>
    <row r="131" spans="1:81" s="76" customFormat="1" ht="27" customHeight="1" x14ac:dyDescent="0.2">
      <c r="A131" s="404"/>
      <c r="B131" s="206" t="s">
        <v>135</v>
      </c>
      <c r="C131" s="37"/>
      <c r="D131" s="219"/>
      <c r="E131" s="220"/>
      <c r="F131" s="221"/>
      <c r="G131" s="49"/>
      <c r="H131" s="221"/>
      <c r="I131" s="49"/>
      <c r="J131" s="221"/>
      <c r="K131" s="364"/>
      <c r="L131" s="364"/>
      <c r="M131" s="364"/>
      <c r="N131" s="75"/>
      <c r="AS131" s="78"/>
      <c r="AT131" s="78"/>
      <c r="AU131" s="78"/>
      <c r="AV131" s="79"/>
      <c r="AW131" s="80"/>
      <c r="AX131" s="78"/>
      <c r="AY131" s="78"/>
      <c r="AZ131" s="78"/>
      <c r="BA131" s="79"/>
      <c r="BB131" s="79"/>
      <c r="BC131" s="79"/>
      <c r="BD131" s="79"/>
      <c r="BE131" s="79"/>
      <c r="BF131" s="79"/>
      <c r="BG131" s="78"/>
      <c r="BH131" s="78"/>
      <c r="BI131" s="78"/>
      <c r="BJ131" s="78"/>
      <c r="BK131" s="78"/>
      <c r="BL131" s="78"/>
      <c r="BM131" s="78"/>
      <c r="BN131" s="78"/>
      <c r="BO131" s="78"/>
      <c r="BP131" s="80"/>
      <c r="BQ131" s="78"/>
      <c r="BR131" s="78"/>
      <c r="BS131" s="78"/>
      <c r="BT131" s="78"/>
      <c r="BU131" s="78"/>
      <c r="BV131" s="78"/>
      <c r="BW131" s="78"/>
      <c r="BX131" s="78"/>
      <c r="BY131" s="78"/>
      <c r="BZ131" s="78"/>
      <c r="CA131" s="78"/>
      <c r="CB131" s="78"/>
      <c r="CC131" s="78"/>
    </row>
    <row r="132" spans="1:81" s="76" customFormat="1" ht="15" customHeight="1" x14ac:dyDescent="0.2">
      <c r="A132" s="404"/>
      <c r="B132" s="206" t="s">
        <v>132</v>
      </c>
      <c r="C132" s="37"/>
      <c r="D132" s="219"/>
      <c r="E132" s="220"/>
      <c r="F132" s="221"/>
      <c r="G132" s="49"/>
      <c r="H132" s="221"/>
      <c r="I132" s="49"/>
      <c r="J132" s="221"/>
      <c r="K132" s="75"/>
      <c r="L132" s="75"/>
      <c r="M132" s="75"/>
      <c r="N132" s="75"/>
      <c r="AS132" s="78"/>
      <c r="AT132" s="78"/>
      <c r="AU132" s="78"/>
      <c r="AV132" s="79"/>
      <c r="AW132" s="80"/>
      <c r="AX132" s="78"/>
      <c r="AY132" s="78"/>
      <c r="AZ132" s="78"/>
      <c r="BA132" s="79"/>
      <c r="BB132" s="79"/>
      <c r="BC132" s="79"/>
      <c r="BD132" s="79"/>
      <c r="BE132" s="79"/>
      <c r="BF132" s="79"/>
      <c r="BG132" s="78"/>
      <c r="BH132" s="78"/>
      <c r="BI132" s="78"/>
      <c r="BJ132" s="78"/>
      <c r="BK132" s="78"/>
      <c r="BL132" s="78"/>
      <c r="BM132" s="78"/>
      <c r="BN132" s="78"/>
      <c r="BO132" s="78"/>
      <c r="BP132" s="80"/>
      <c r="BQ132" s="78"/>
      <c r="BR132" s="78"/>
      <c r="BS132" s="78"/>
      <c r="BT132" s="78"/>
      <c r="BU132" s="78"/>
      <c r="BV132" s="78"/>
      <c r="BW132" s="78"/>
      <c r="BX132" s="78"/>
      <c r="BY132" s="78"/>
      <c r="BZ132" s="78"/>
      <c r="CA132" s="78"/>
      <c r="CB132" s="78"/>
      <c r="CC132" s="78"/>
    </row>
    <row r="133" spans="1:81" s="76" customFormat="1" ht="19.5" customHeight="1" x14ac:dyDescent="0.2">
      <c r="A133" s="404"/>
      <c r="B133" s="225" t="s">
        <v>139</v>
      </c>
      <c r="C133" s="37"/>
      <c r="D133" s="219"/>
      <c r="E133" s="220"/>
      <c r="F133" s="221"/>
      <c r="G133" s="49"/>
      <c r="H133" s="221"/>
      <c r="I133" s="49"/>
      <c r="J133" s="221"/>
      <c r="K133" s="75"/>
      <c r="L133" s="75"/>
      <c r="M133" s="75"/>
      <c r="N133" s="75"/>
      <c r="AS133" s="78"/>
      <c r="AT133" s="78"/>
      <c r="AU133" s="78"/>
      <c r="AV133" s="79"/>
      <c r="AW133" s="80"/>
      <c r="AX133" s="78"/>
      <c r="AY133" s="78"/>
      <c r="AZ133" s="78"/>
      <c r="BA133" s="79"/>
      <c r="BB133" s="79"/>
      <c r="BC133" s="79"/>
      <c r="BD133" s="79"/>
      <c r="BE133" s="79"/>
      <c r="BF133" s="79"/>
      <c r="BG133" s="78"/>
      <c r="BH133" s="78"/>
      <c r="BI133" s="78"/>
      <c r="BJ133" s="78"/>
      <c r="BK133" s="78"/>
      <c r="BL133" s="78"/>
      <c r="BM133" s="78"/>
      <c r="BN133" s="78"/>
      <c r="BO133" s="78"/>
      <c r="BP133" s="80"/>
      <c r="BQ133" s="78"/>
      <c r="BR133" s="78"/>
      <c r="BS133" s="78"/>
      <c r="BT133" s="78"/>
      <c r="BU133" s="78"/>
      <c r="BV133" s="78"/>
      <c r="BW133" s="78"/>
      <c r="BX133" s="78"/>
      <c r="BY133" s="78"/>
      <c r="BZ133" s="78"/>
      <c r="CA133" s="78"/>
      <c r="CB133" s="78"/>
      <c r="CC133" s="78"/>
    </row>
    <row r="134" spans="1:81" s="76" customFormat="1" x14ac:dyDescent="0.2">
      <c r="A134" s="404"/>
      <c r="B134" s="225" t="s">
        <v>136</v>
      </c>
      <c r="C134" s="37"/>
      <c r="D134" s="219"/>
      <c r="E134" s="220"/>
      <c r="F134" s="221"/>
      <c r="G134" s="49"/>
      <c r="H134" s="221"/>
      <c r="I134" s="49"/>
      <c r="J134" s="221"/>
      <c r="K134" s="75"/>
      <c r="L134" s="75"/>
      <c r="M134" s="75"/>
      <c r="N134" s="75"/>
      <c r="AS134" s="78"/>
      <c r="AT134" s="78"/>
      <c r="AU134" s="78"/>
      <c r="AV134" s="79"/>
      <c r="AW134" s="80"/>
      <c r="AX134" s="78"/>
      <c r="AY134" s="78"/>
      <c r="AZ134" s="78"/>
      <c r="BA134" s="79"/>
      <c r="BB134" s="79"/>
      <c r="BC134" s="79"/>
      <c r="BD134" s="79"/>
      <c r="BE134" s="79"/>
      <c r="BF134" s="79"/>
      <c r="BG134" s="78"/>
      <c r="BH134" s="78"/>
      <c r="BI134" s="78"/>
      <c r="BJ134" s="78"/>
      <c r="BK134" s="78"/>
      <c r="BL134" s="78"/>
      <c r="BM134" s="78"/>
      <c r="BN134" s="78"/>
      <c r="BO134" s="78"/>
      <c r="BP134" s="80"/>
      <c r="BQ134" s="78"/>
      <c r="BR134" s="78"/>
      <c r="BS134" s="78"/>
      <c r="BT134" s="78"/>
      <c r="BU134" s="78"/>
      <c r="BV134" s="78"/>
      <c r="BW134" s="78"/>
      <c r="BX134" s="78"/>
      <c r="BY134" s="78"/>
      <c r="BZ134" s="78"/>
      <c r="CA134" s="78"/>
      <c r="CB134" s="78"/>
      <c r="CC134" s="78"/>
    </row>
    <row r="135" spans="1:81" s="76" customFormat="1" ht="15" customHeight="1" x14ac:dyDescent="0.2">
      <c r="A135" s="386"/>
      <c r="B135" s="208" t="s">
        <v>69</v>
      </c>
      <c r="C135" s="229"/>
      <c r="D135" s="230"/>
      <c r="E135" s="231"/>
      <c r="F135" s="232"/>
      <c r="G135" s="233"/>
      <c r="H135" s="232"/>
      <c r="I135" s="233"/>
      <c r="J135" s="232"/>
      <c r="K135" s="75"/>
      <c r="L135" s="75"/>
      <c r="M135" s="75"/>
      <c r="N135" s="75"/>
      <c r="AS135" s="78"/>
      <c r="AT135" s="78"/>
      <c r="AU135" s="78"/>
      <c r="AV135" s="79"/>
      <c r="AW135" s="80"/>
      <c r="AX135" s="78"/>
      <c r="AY135" s="78"/>
      <c r="AZ135" s="78"/>
      <c r="BA135" s="79"/>
      <c r="BB135" s="79"/>
      <c r="BC135" s="79"/>
      <c r="BD135" s="79"/>
      <c r="BE135" s="79"/>
      <c r="BF135" s="79"/>
      <c r="BG135" s="78"/>
      <c r="BH135" s="78"/>
      <c r="BI135" s="78"/>
      <c r="BJ135" s="78"/>
      <c r="BK135" s="78"/>
      <c r="BL135" s="78"/>
      <c r="BM135" s="78"/>
      <c r="BN135" s="78"/>
      <c r="BO135" s="78"/>
      <c r="BP135" s="80"/>
      <c r="BQ135" s="78"/>
      <c r="BR135" s="78"/>
      <c r="BS135" s="78"/>
      <c r="BT135" s="78"/>
      <c r="BU135" s="78"/>
      <c r="BV135" s="78"/>
      <c r="BW135" s="78"/>
      <c r="BX135" s="78"/>
      <c r="BY135" s="78"/>
      <c r="BZ135" s="78"/>
      <c r="CA135" s="78"/>
      <c r="CB135" s="78"/>
      <c r="CC135" s="78"/>
    </row>
    <row r="136" spans="1:81" s="76" customFormat="1" ht="15" customHeight="1" x14ac:dyDescent="0.2">
      <c r="A136" s="400" t="s">
        <v>140</v>
      </c>
      <c r="B136" s="204" t="s">
        <v>141</v>
      </c>
      <c r="C136" s="36"/>
      <c r="D136" s="216"/>
      <c r="E136" s="217"/>
      <c r="F136" s="218"/>
      <c r="G136" s="54"/>
      <c r="H136" s="218"/>
      <c r="I136" s="54"/>
      <c r="J136" s="218"/>
      <c r="K136" s="75"/>
      <c r="L136" s="75"/>
      <c r="M136" s="75"/>
      <c r="N136" s="75"/>
      <c r="AS136" s="78"/>
      <c r="AT136" s="78"/>
      <c r="AU136" s="78"/>
      <c r="AV136" s="79"/>
      <c r="AW136" s="80"/>
      <c r="AX136" s="78"/>
      <c r="AY136" s="78"/>
      <c r="AZ136" s="78"/>
      <c r="BA136" s="79"/>
      <c r="BB136" s="79"/>
      <c r="BC136" s="79"/>
      <c r="BD136" s="79"/>
      <c r="BE136" s="79"/>
      <c r="BF136" s="79"/>
      <c r="BG136" s="78"/>
      <c r="BH136" s="78"/>
      <c r="BI136" s="78"/>
      <c r="BJ136" s="78"/>
      <c r="BK136" s="78"/>
      <c r="BL136" s="78"/>
      <c r="BM136" s="78"/>
      <c r="BN136" s="78"/>
      <c r="BO136" s="78"/>
      <c r="BP136" s="80"/>
      <c r="BQ136" s="78"/>
      <c r="BR136" s="78"/>
      <c r="BS136" s="78"/>
      <c r="BT136" s="78"/>
      <c r="BU136" s="78"/>
      <c r="BV136" s="78"/>
      <c r="BW136" s="78"/>
      <c r="BX136" s="78"/>
      <c r="BY136" s="78"/>
      <c r="BZ136" s="78"/>
      <c r="CA136" s="78"/>
      <c r="CB136" s="78"/>
      <c r="CC136" s="78"/>
    </row>
    <row r="137" spans="1:81" s="76" customFormat="1" ht="25.5" customHeight="1" x14ac:dyDescent="0.2">
      <c r="A137" s="401"/>
      <c r="B137" s="208" t="s">
        <v>142</v>
      </c>
      <c r="C137" s="48"/>
      <c r="D137" s="222"/>
      <c r="E137" s="223"/>
      <c r="F137" s="224"/>
      <c r="G137" s="50"/>
      <c r="H137" s="224"/>
      <c r="I137" s="50"/>
      <c r="J137" s="224"/>
      <c r="K137" s="75"/>
      <c r="L137" s="75"/>
      <c r="M137" s="75"/>
      <c r="N137" s="75"/>
      <c r="AS137" s="78"/>
      <c r="AT137" s="78"/>
      <c r="AU137" s="78"/>
      <c r="AV137" s="79"/>
      <c r="AW137" s="80"/>
      <c r="AX137" s="78"/>
      <c r="AY137" s="78"/>
      <c r="AZ137" s="78"/>
      <c r="BA137" s="79"/>
      <c r="BB137" s="79"/>
      <c r="BC137" s="79"/>
      <c r="BD137" s="79"/>
      <c r="BE137" s="79"/>
      <c r="BF137" s="79"/>
      <c r="BG137" s="78"/>
      <c r="BH137" s="78"/>
      <c r="BI137" s="78"/>
      <c r="BJ137" s="78"/>
      <c r="BK137" s="78"/>
      <c r="BL137" s="78"/>
      <c r="BM137" s="78"/>
      <c r="BN137" s="78"/>
      <c r="BO137" s="78"/>
      <c r="BP137" s="80"/>
      <c r="BQ137" s="78"/>
      <c r="BR137" s="78"/>
      <c r="BS137" s="78"/>
      <c r="BT137" s="78"/>
      <c r="BU137" s="78"/>
      <c r="BV137" s="78"/>
      <c r="BW137" s="78"/>
      <c r="BX137" s="78"/>
      <c r="BY137" s="78"/>
      <c r="BZ137" s="78"/>
      <c r="CA137" s="78"/>
      <c r="CB137" s="78"/>
      <c r="CC137" s="78"/>
    </row>
    <row r="138" spans="1:81" s="78" customFormat="1" ht="56.25" customHeight="1" x14ac:dyDescent="0.2">
      <c r="A138" s="234" t="s">
        <v>143</v>
      </c>
      <c r="B138" s="235"/>
      <c r="C138" s="236"/>
      <c r="D138" s="236"/>
      <c r="E138" s="236"/>
      <c r="F138" s="236"/>
      <c r="G138" s="236"/>
      <c r="H138" s="236"/>
      <c r="I138" s="236"/>
      <c r="J138" s="236"/>
      <c r="K138" s="236"/>
      <c r="L138" s="236"/>
      <c r="M138" s="236"/>
      <c r="N138" s="236"/>
      <c r="AV138" s="79"/>
      <c r="AW138" s="80"/>
      <c r="BA138" s="79"/>
      <c r="BB138" s="79"/>
      <c r="BC138" s="79"/>
      <c r="BD138" s="79"/>
      <c r="BE138" s="79"/>
      <c r="BF138" s="79"/>
      <c r="BP138" s="80"/>
    </row>
    <row r="139" spans="1:81" s="78" customFormat="1" ht="18.75" customHeight="1" x14ac:dyDescent="0.2">
      <c r="A139" s="234" t="s">
        <v>144</v>
      </c>
      <c r="B139" s="235"/>
      <c r="C139" s="236"/>
      <c r="D139" s="236"/>
      <c r="E139" s="236"/>
      <c r="F139" s="236"/>
      <c r="G139" s="236"/>
      <c r="H139" s="236"/>
      <c r="I139" s="236"/>
      <c r="J139" s="236"/>
      <c r="K139" s="236"/>
      <c r="L139" s="236"/>
      <c r="M139" s="236"/>
      <c r="N139" s="236"/>
      <c r="AV139" s="79"/>
      <c r="AW139" s="80"/>
      <c r="BA139" s="79"/>
      <c r="BB139" s="79"/>
      <c r="BC139" s="79"/>
      <c r="BD139" s="79"/>
      <c r="BE139" s="79"/>
      <c r="BF139" s="79"/>
      <c r="BP139" s="80"/>
    </row>
    <row r="140" spans="1:81" s="83" customFormat="1" ht="34.5" customHeight="1" x14ac:dyDescent="0.2">
      <c r="A140" s="402" t="s">
        <v>33</v>
      </c>
      <c r="B140" s="385" t="s">
        <v>1</v>
      </c>
      <c r="C140" s="393" t="s">
        <v>14</v>
      </c>
      <c r="D140" s="394"/>
      <c r="E140" s="394"/>
      <c r="F140" s="394"/>
      <c r="G140" s="394"/>
      <c r="H140" s="394"/>
      <c r="I140" s="394"/>
      <c r="J140" s="394"/>
      <c r="K140" s="394"/>
      <c r="L140" s="394"/>
      <c r="M140" s="394"/>
      <c r="N140" s="394"/>
      <c r="O140" s="394"/>
      <c r="P140" s="394"/>
      <c r="Q140" s="394"/>
      <c r="R140" s="394"/>
      <c r="S140" s="394"/>
      <c r="T140" s="394"/>
      <c r="U140" s="395"/>
      <c r="V140" s="383" t="s">
        <v>145</v>
      </c>
      <c r="W140" s="384"/>
      <c r="X140" s="383" t="s">
        <v>146</v>
      </c>
      <c r="Y140" s="384"/>
      <c r="AS140" s="117"/>
      <c r="AT140" s="117"/>
      <c r="AU140" s="117"/>
      <c r="AV140" s="118"/>
      <c r="AW140" s="119"/>
      <c r="AX140" s="117"/>
      <c r="AY140" s="117"/>
      <c r="AZ140" s="117"/>
      <c r="BA140" s="79"/>
      <c r="BB140" s="79"/>
      <c r="BC140" s="79"/>
      <c r="BD140" s="79"/>
      <c r="BE140" s="79"/>
      <c r="BF140" s="79"/>
      <c r="BG140" s="117"/>
      <c r="BH140" s="117"/>
      <c r="BI140" s="117"/>
      <c r="BJ140" s="117"/>
      <c r="BK140" s="117"/>
      <c r="BL140" s="117"/>
      <c r="BM140" s="117"/>
      <c r="BN140" s="117"/>
      <c r="BO140" s="117"/>
      <c r="BP140" s="119"/>
      <c r="BQ140" s="117"/>
      <c r="BR140" s="117"/>
      <c r="BS140" s="117"/>
      <c r="BT140" s="117"/>
      <c r="BU140" s="117"/>
      <c r="BV140" s="117"/>
      <c r="BW140" s="117"/>
      <c r="BX140" s="117"/>
      <c r="BY140" s="117"/>
      <c r="BZ140" s="117"/>
      <c r="CA140" s="117"/>
      <c r="CB140" s="117"/>
      <c r="CC140" s="117"/>
    </row>
    <row r="141" spans="1:81" s="85" customFormat="1" ht="54" customHeight="1" x14ac:dyDescent="0.2">
      <c r="A141" s="403"/>
      <c r="B141" s="404"/>
      <c r="C141" s="237" t="s">
        <v>23</v>
      </c>
      <c r="D141" s="107" t="s">
        <v>24</v>
      </c>
      <c r="E141" s="238" t="s">
        <v>25</v>
      </c>
      <c r="F141" s="238" t="s">
        <v>26</v>
      </c>
      <c r="G141" s="238" t="s">
        <v>27</v>
      </c>
      <c r="H141" s="107" t="s">
        <v>28</v>
      </c>
      <c r="I141" s="107" t="s">
        <v>29</v>
      </c>
      <c r="J141" s="107" t="s">
        <v>30</v>
      </c>
      <c r="K141" s="107" t="s">
        <v>31</v>
      </c>
      <c r="L141" s="107" t="s">
        <v>2</v>
      </c>
      <c r="M141" s="107" t="s">
        <v>3</v>
      </c>
      <c r="N141" s="107" t="s">
        <v>32</v>
      </c>
      <c r="O141" s="107" t="s">
        <v>4</v>
      </c>
      <c r="P141" s="107" t="s">
        <v>5</v>
      </c>
      <c r="Q141" s="107" t="s">
        <v>6</v>
      </c>
      <c r="R141" s="107" t="s">
        <v>7</v>
      </c>
      <c r="S141" s="107" t="s">
        <v>8</v>
      </c>
      <c r="T141" s="107" t="s">
        <v>9</v>
      </c>
      <c r="U141" s="239" t="s">
        <v>10</v>
      </c>
      <c r="V141" s="240" t="s">
        <v>11</v>
      </c>
      <c r="W141" s="239" t="s">
        <v>12</v>
      </c>
      <c r="X141" s="240" t="s">
        <v>147</v>
      </c>
      <c r="Y141" s="239" t="s">
        <v>148</v>
      </c>
      <c r="Z141" s="83"/>
      <c r="AS141" s="241"/>
      <c r="AT141" s="241"/>
      <c r="AU141" s="241"/>
      <c r="AV141" s="118"/>
      <c r="AW141" s="119"/>
      <c r="AX141" s="241"/>
      <c r="AY141" s="241"/>
      <c r="AZ141" s="241"/>
      <c r="BA141" s="79"/>
      <c r="BB141" s="79"/>
      <c r="BC141" s="79"/>
      <c r="BD141" s="79"/>
      <c r="BE141" s="79"/>
      <c r="BF141" s="79"/>
      <c r="BG141" s="241"/>
      <c r="BH141" s="241"/>
      <c r="BI141" s="241"/>
      <c r="BJ141" s="241"/>
      <c r="BK141" s="241"/>
      <c r="BL141" s="241"/>
      <c r="BM141" s="241"/>
      <c r="BN141" s="241"/>
      <c r="BO141" s="241"/>
      <c r="BP141" s="119"/>
      <c r="BQ141" s="241"/>
      <c r="BR141" s="241"/>
      <c r="BS141" s="241"/>
      <c r="BT141" s="241"/>
      <c r="BU141" s="241"/>
      <c r="BV141" s="241"/>
      <c r="BW141" s="241"/>
      <c r="BX141" s="241"/>
      <c r="BY141" s="241"/>
      <c r="BZ141" s="241"/>
      <c r="CA141" s="241"/>
      <c r="CB141" s="241"/>
      <c r="CC141" s="241"/>
    </row>
    <row r="142" spans="1:81" s="83" customFormat="1" ht="22.5" customHeight="1" x14ac:dyDescent="0.2">
      <c r="A142" s="242" t="s">
        <v>52</v>
      </c>
      <c r="B142" s="4">
        <f>+SUM(C142:U142)</f>
        <v>180</v>
      </c>
      <c r="C142" s="6">
        <v>4</v>
      </c>
      <c r="D142" s="5">
        <v>2</v>
      </c>
      <c r="E142" s="5">
        <v>2</v>
      </c>
      <c r="F142" s="5">
        <v>5</v>
      </c>
      <c r="G142" s="5">
        <v>3</v>
      </c>
      <c r="H142" s="5">
        <v>3</v>
      </c>
      <c r="I142" s="5">
        <v>2</v>
      </c>
      <c r="J142" s="5">
        <v>2</v>
      </c>
      <c r="K142" s="5">
        <v>3</v>
      </c>
      <c r="L142" s="5">
        <v>2</v>
      </c>
      <c r="M142" s="5">
        <v>10</v>
      </c>
      <c r="N142" s="5">
        <v>7</v>
      </c>
      <c r="O142" s="5">
        <v>12</v>
      </c>
      <c r="P142" s="5">
        <v>18</v>
      </c>
      <c r="Q142" s="5">
        <v>8</v>
      </c>
      <c r="R142" s="5">
        <v>17</v>
      </c>
      <c r="S142" s="5">
        <v>19</v>
      </c>
      <c r="T142" s="5">
        <v>19</v>
      </c>
      <c r="U142" s="7">
        <v>42</v>
      </c>
      <c r="V142" s="93">
        <v>68</v>
      </c>
      <c r="W142" s="7">
        <v>112</v>
      </c>
      <c r="X142" s="93">
        <v>74</v>
      </c>
      <c r="Y142" s="7">
        <v>106</v>
      </c>
      <c r="Z142" s="86" t="str">
        <f>$BA142&amp;"  "&amp;$BB142</f>
        <v xml:space="preserve">  </v>
      </c>
      <c r="AA142" s="86"/>
      <c r="AB142" s="86"/>
      <c r="AC142" s="86"/>
      <c r="AD142" s="3"/>
      <c r="AE142" s="3"/>
      <c r="AF142" s="3"/>
      <c r="AG142" s="3"/>
      <c r="AH142" s="3"/>
      <c r="AI142" s="86"/>
      <c r="AJ142" s="86"/>
      <c r="AK142" s="86"/>
      <c r="AL142" s="86"/>
      <c r="AM142" s="86"/>
      <c r="AN142" s="3"/>
      <c r="AO142" s="3"/>
      <c r="AP142" s="3"/>
      <c r="AQ142" s="3"/>
      <c r="AR142" s="3"/>
      <c r="AS142" s="3"/>
      <c r="AT142" s="3"/>
      <c r="AU142" s="3"/>
      <c r="AV142" s="3"/>
      <c r="AW142" s="87"/>
      <c r="AX142" s="3"/>
      <c r="AY142" s="3"/>
      <c r="AZ142" s="88"/>
      <c r="BA142" s="98" t="str">
        <f t="shared" ref="BA142:BA159" si="10">IF($B142&lt;&gt;($V142+$W142)," El número de consultas según sexo NO puede ser diferente al Total.","")</f>
        <v/>
      </c>
      <c r="BB142" s="98" t="str">
        <f>IF($B142&lt;&gt;($X142+$Y142)," El número de consultas según tipo atención NO puede ser diferente al Total.","")</f>
        <v/>
      </c>
      <c r="BC142" s="3"/>
      <c r="BD142" s="87">
        <f t="shared" ref="BD142:BD159" si="11">IF($B142&lt;&gt;($V142+$W142),1,0)</f>
        <v>0</v>
      </c>
      <c r="BE142" s="87">
        <f>IF($B142&lt;&gt;($X142+$Y142),1,0)</f>
        <v>0</v>
      </c>
      <c r="BF142" s="3"/>
      <c r="BG142" s="3"/>
      <c r="BH142" s="3"/>
      <c r="BI142" s="3"/>
      <c r="BJ142" s="3"/>
      <c r="BK142" s="3"/>
      <c r="BL142" s="3"/>
      <c r="BM142" s="3"/>
      <c r="BN142" s="3"/>
      <c r="BO142" s="3"/>
      <c r="BP142" s="87"/>
      <c r="BQ142" s="3"/>
      <c r="BR142" s="3"/>
      <c r="BS142" s="117"/>
      <c r="BT142" s="117"/>
      <c r="BU142" s="117"/>
      <c r="BV142" s="117"/>
      <c r="BW142" s="117"/>
      <c r="BX142" s="117"/>
      <c r="BY142" s="117"/>
      <c r="BZ142" s="117"/>
      <c r="CA142" s="117"/>
      <c r="CB142" s="117"/>
      <c r="CC142" s="117"/>
    </row>
    <row r="143" spans="1:81" s="117" customFormat="1" ht="22.5" customHeight="1" x14ac:dyDescent="0.2">
      <c r="A143" s="243" t="s">
        <v>34</v>
      </c>
      <c r="B143" s="55">
        <f>+SUM(C143:U143)</f>
        <v>0</v>
      </c>
      <c r="C143" s="56"/>
      <c r="D143" s="57"/>
      <c r="E143" s="57"/>
      <c r="F143" s="57"/>
      <c r="G143" s="57"/>
      <c r="H143" s="57"/>
      <c r="I143" s="57"/>
      <c r="J143" s="57"/>
      <c r="K143" s="57"/>
      <c r="L143" s="57"/>
      <c r="M143" s="57"/>
      <c r="N143" s="57"/>
      <c r="O143" s="57"/>
      <c r="P143" s="57"/>
      <c r="Q143" s="57"/>
      <c r="R143" s="57"/>
      <c r="S143" s="57"/>
      <c r="T143" s="57"/>
      <c r="U143" s="58"/>
      <c r="V143" s="59"/>
      <c r="W143" s="58"/>
      <c r="X143" s="59"/>
      <c r="Y143" s="7"/>
      <c r="Z143" s="86" t="str">
        <f>$BA143&amp;"  "&amp;$BB143</f>
        <v xml:space="preserve">  </v>
      </c>
      <c r="AA143" s="86"/>
      <c r="AB143" s="86"/>
      <c r="AC143" s="86"/>
      <c r="AD143" s="3"/>
      <c r="AE143" s="3"/>
      <c r="AF143" s="3"/>
      <c r="AG143" s="3"/>
      <c r="AH143" s="3"/>
      <c r="AI143" s="86"/>
      <c r="AJ143" s="86"/>
      <c r="AK143" s="86"/>
      <c r="AL143" s="86"/>
      <c r="AM143" s="86"/>
      <c r="AN143" s="3"/>
      <c r="AO143" s="3"/>
      <c r="AP143" s="3"/>
      <c r="AQ143" s="3"/>
      <c r="AR143" s="3"/>
      <c r="AS143" s="3"/>
      <c r="AT143" s="3"/>
      <c r="AU143" s="3"/>
      <c r="AV143" s="3"/>
      <c r="AW143" s="87"/>
      <c r="AX143" s="3"/>
      <c r="AY143" s="3"/>
      <c r="AZ143" s="88"/>
      <c r="BA143" s="98" t="str">
        <f t="shared" si="10"/>
        <v/>
      </c>
      <c r="BB143" s="98" t="str">
        <f>IF($B143&lt;&gt;($X143+$Y143)," El número de consultas según tipo atención NO puede ser diferente al Total.","")</f>
        <v/>
      </c>
      <c r="BC143" s="3"/>
      <c r="BD143" s="87">
        <f t="shared" si="11"/>
        <v>0</v>
      </c>
      <c r="BE143" s="87">
        <f>IF($B143&lt;&gt;($X143+$Y143),1,0)</f>
        <v>0</v>
      </c>
      <c r="BF143" s="3"/>
      <c r="BG143" s="3"/>
      <c r="BH143" s="3"/>
      <c r="BI143" s="3"/>
      <c r="BJ143" s="3"/>
      <c r="BK143" s="3"/>
      <c r="BL143" s="3"/>
      <c r="BM143" s="3"/>
      <c r="BN143" s="3"/>
      <c r="BO143" s="3"/>
      <c r="BP143" s="87"/>
      <c r="BQ143" s="3"/>
      <c r="BR143" s="3"/>
    </row>
    <row r="144" spans="1:81" s="83" customFormat="1" ht="31.5" customHeight="1" x14ac:dyDescent="0.2">
      <c r="A144" s="244" t="s">
        <v>149</v>
      </c>
      <c r="B144" s="8">
        <f t="shared" ref="B144:B159" si="12">+SUM(C144:U144)</f>
        <v>1</v>
      </c>
      <c r="C144" s="12"/>
      <c r="D144" s="10"/>
      <c r="E144" s="10"/>
      <c r="F144" s="10"/>
      <c r="G144" s="10"/>
      <c r="H144" s="10"/>
      <c r="I144" s="10"/>
      <c r="J144" s="10"/>
      <c r="K144" s="10">
        <v>1</v>
      </c>
      <c r="L144" s="10"/>
      <c r="M144" s="10"/>
      <c r="N144" s="10"/>
      <c r="O144" s="10"/>
      <c r="P144" s="10"/>
      <c r="Q144" s="10"/>
      <c r="R144" s="10"/>
      <c r="S144" s="10"/>
      <c r="T144" s="10"/>
      <c r="U144" s="13"/>
      <c r="V144" s="9">
        <v>1</v>
      </c>
      <c r="W144" s="13"/>
      <c r="X144" s="9"/>
      <c r="Y144" s="13">
        <v>1</v>
      </c>
      <c r="Z144" s="86" t="str">
        <f t="shared" ref="Z144:Z158" si="13">$BA144&amp;"  "&amp;$BB144</f>
        <v xml:space="preserve">  </v>
      </c>
      <c r="AA144" s="86"/>
      <c r="AB144" s="86"/>
      <c r="AC144" s="86"/>
      <c r="AD144" s="3"/>
      <c r="AE144" s="3"/>
      <c r="AF144" s="3"/>
      <c r="AG144" s="3"/>
      <c r="AH144" s="3"/>
      <c r="AI144" s="86"/>
      <c r="AJ144" s="86"/>
      <c r="AK144" s="86"/>
      <c r="AL144" s="86"/>
      <c r="AM144" s="86"/>
      <c r="AN144" s="3"/>
      <c r="AO144" s="3"/>
      <c r="AP144" s="3"/>
      <c r="AQ144" s="3"/>
      <c r="AR144" s="3"/>
      <c r="AS144" s="3"/>
      <c r="AT144" s="3"/>
      <c r="AU144" s="3"/>
      <c r="AV144" s="3"/>
      <c r="AW144" s="87"/>
      <c r="AX144" s="3"/>
      <c r="AY144" s="3"/>
      <c r="AZ144" s="88"/>
      <c r="BA144" s="98" t="str">
        <f t="shared" si="10"/>
        <v/>
      </c>
      <c r="BB144" s="160" t="str">
        <f t="shared" ref="BB144:BB159" si="14">IF($B144&lt;&gt;($X144+$Y144)," El número de consultas según tipo atención NO puede ser diferente al Total.","")</f>
        <v/>
      </c>
      <c r="BC144" s="3"/>
      <c r="BD144" s="87">
        <f t="shared" si="11"/>
        <v>0</v>
      </c>
      <c r="BE144" s="87">
        <f t="shared" ref="BE144:BE159" si="15">IF($B144&lt;&gt;($X144+$Y144),1,0)</f>
        <v>0</v>
      </c>
      <c r="BF144" s="3"/>
      <c r="BG144" s="117"/>
      <c r="BH144" s="117"/>
      <c r="BI144" s="117"/>
      <c r="BJ144" s="117"/>
      <c r="BK144" s="117"/>
      <c r="BL144" s="117"/>
      <c r="BM144" s="117"/>
      <c r="BN144" s="117"/>
      <c r="BO144" s="117"/>
      <c r="BP144" s="119"/>
      <c r="BQ144" s="117"/>
      <c r="BR144" s="117"/>
      <c r="BS144" s="117"/>
      <c r="BT144" s="117"/>
      <c r="BU144" s="117"/>
      <c r="BV144" s="117"/>
      <c r="BW144" s="117"/>
      <c r="BX144" s="117"/>
      <c r="BY144" s="117"/>
      <c r="BZ144" s="117"/>
      <c r="CA144" s="117"/>
      <c r="CB144" s="117"/>
      <c r="CC144" s="117"/>
    </row>
    <row r="145" spans="1:81" s="83" customFormat="1" ht="18" customHeight="1" x14ac:dyDescent="0.2">
      <c r="A145" s="245" t="s">
        <v>150</v>
      </c>
      <c r="B145" s="14">
        <f t="shared" si="12"/>
        <v>0</v>
      </c>
      <c r="C145" s="19"/>
      <c r="D145" s="17"/>
      <c r="E145" s="21"/>
      <c r="F145" s="17"/>
      <c r="G145" s="17"/>
      <c r="H145" s="17"/>
      <c r="I145" s="17"/>
      <c r="J145" s="17"/>
      <c r="K145" s="17"/>
      <c r="L145" s="17"/>
      <c r="M145" s="17"/>
      <c r="N145" s="17"/>
      <c r="O145" s="21"/>
      <c r="P145" s="17"/>
      <c r="Q145" s="17"/>
      <c r="R145" s="17"/>
      <c r="S145" s="17"/>
      <c r="T145" s="17"/>
      <c r="U145" s="20"/>
      <c r="V145" s="21"/>
      <c r="W145" s="20"/>
      <c r="X145" s="21"/>
      <c r="Y145" s="20"/>
      <c r="Z145" s="86" t="str">
        <f t="shared" si="13"/>
        <v xml:space="preserve">  </v>
      </c>
      <c r="AA145" s="86"/>
      <c r="AB145" s="86"/>
      <c r="AC145" s="86"/>
      <c r="AD145" s="3"/>
      <c r="AE145" s="3"/>
      <c r="AF145" s="3"/>
      <c r="AG145" s="3"/>
      <c r="AH145" s="3"/>
      <c r="AI145" s="86"/>
      <c r="AJ145" s="86"/>
      <c r="AK145" s="86"/>
      <c r="AL145" s="86"/>
      <c r="AM145" s="86"/>
      <c r="AN145" s="3"/>
      <c r="AO145" s="3"/>
      <c r="AP145" s="3"/>
      <c r="AQ145" s="3"/>
      <c r="AR145" s="3"/>
      <c r="AS145" s="3"/>
      <c r="AT145" s="3"/>
      <c r="AU145" s="3"/>
      <c r="AV145" s="3"/>
      <c r="AW145" s="87"/>
      <c r="AX145" s="3"/>
      <c r="AY145" s="3"/>
      <c r="AZ145" s="88"/>
      <c r="BA145" s="98" t="str">
        <f t="shared" si="10"/>
        <v/>
      </c>
      <c r="BB145" s="160" t="str">
        <f t="shared" si="14"/>
        <v/>
      </c>
      <c r="BC145" s="3"/>
      <c r="BD145" s="87">
        <f t="shared" si="11"/>
        <v>0</v>
      </c>
      <c r="BE145" s="87">
        <f t="shared" si="15"/>
        <v>0</v>
      </c>
      <c r="BF145" s="3"/>
      <c r="BG145" s="117"/>
      <c r="BH145" s="117"/>
      <c r="BI145" s="117"/>
      <c r="BJ145" s="117"/>
      <c r="BK145" s="117"/>
      <c r="BL145" s="117"/>
      <c r="BM145" s="117"/>
      <c r="BN145" s="117"/>
      <c r="BO145" s="117"/>
      <c r="BP145" s="119"/>
      <c r="BQ145" s="117"/>
      <c r="BR145" s="117"/>
      <c r="BS145" s="117"/>
      <c r="BT145" s="117"/>
      <c r="BU145" s="117"/>
      <c r="BV145" s="117"/>
      <c r="BW145" s="117"/>
      <c r="BX145" s="117"/>
      <c r="BY145" s="117"/>
      <c r="BZ145" s="117"/>
      <c r="CA145" s="117"/>
      <c r="CB145" s="117"/>
      <c r="CC145" s="117"/>
    </row>
    <row r="146" spans="1:81" s="248" customFormat="1" ht="18" customHeight="1" x14ac:dyDescent="0.2">
      <c r="A146" s="245" t="s">
        <v>151</v>
      </c>
      <c r="B146" s="14">
        <f t="shared" si="12"/>
        <v>25</v>
      </c>
      <c r="C146" s="19"/>
      <c r="D146" s="17"/>
      <c r="E146" s="21"/>
      <c r="F146" s="17"/>
      <c r="G146" s="17"/>
      <c r="H146" s="17"/>
      <c r="I146" s="17"/>
      <c r="J146" s="17"/>
      <c r="K146" s="17"/>
      <c r="L146" s="17">
        <v>1</v>
      </c>
      <c r="M146" s="17"/>
      <c r="N146" s="17"/>
      <c r="O146" s="21">
        <v>1</v>
      </c>
      <c r="P146" s="17">
        <v>1</v>
      </c>
      <c r="Q146" s="17"/>
      <c r="R146" s="17">
        <v>6</v>
      </c>
      <c r="S146" s="17">
        <v>4</v>
      </c>
      <c r="T146" s="17">
        <v>3</v>
      </c>
      <c r="U146" s="20">
        <v>9</v>
      </c>
      <c r="V146" s="21">
        <v>15</v>
      </c>
      <c r="W146" s="20">
        <v>10</v>
      </c>
      <c r="X146" s="21">
        <v>10</v>
      </c>
      <c r="Y146" s="20">
        <v>15</v>
      </c>
      <c r="Z146" s="86" t="str">
        <f t="shared" si="13"/>
        <v xml:space="preserve">  </v>
      </c>
      <c r="AA146" s="86"/>
      <c r="AB146" s="86"/>
      <c r="AC146" s="86"/>
      <c r="AD146" s="3"/>
      <c r="AE146" s="3"/>
      <c r="AF146" s="3"/>
      <c r="AG146" s="3"/>
      <c r="AH146" s="3"/>
      <c r="AI146" s="86"/>
      <c r="AJ146" s="86"/>
      <c r="AK146" s="86"/>
      <c r="AL146" s="86"/>
      <c r="AM146" s="86"/>
      <c r="AN146" s="3"/>
      <c r="AO146" s="3"/>
      <c r="AP146" s="3"/>
      <c r="AQ146" s="3"/>
      <c r="AR146" s="3"/>
      <c r="AS146" s="3"/>
      <c r="AT146" s="3"/>
      <c r="AU146" s="3"/>
      <c r="AV146" s="3"/>
      <c r="AW146" s="87"/>
      <c r="AX146" s="3"/>
      <c r="AY146" s="3"/>
      <c r="AZ146" s="88"/>
      <c r="BA146" s="98" t="str">
        <f t="shared" si="10"/>
        <v/>
      </c>
      <c r="BB146" s="160" t="str">
        <f t="shared" si="14"/>
        <v/>
      </c>
      <c r="BC146" s="3"/>
      <c r="BD146" s="87">
        <f t="shared" si="11"/>
        <v>0</v>
      </c>
      <c r="BE146" s="87">
        <f t="shared" si="15"/>
        <v>0</v>
      </c>
      <c r="BF146" s="3"/>
      <c r="BG146" s="246"/>
      <c r="BH146" s="246"/>
      <c r="BI146" s="246"/>
      <c r="BJ146" s="246"/>
      <c r="BK146" s="246"/>
      <c r="BL146" s="246"/>
      <c r="BM146" s="246"/>
      <c r="BN146" s="246"/>
      <c r="BO146" s="246"/>
      <c r="BP146" s="247"/>
      <c r="BQ146" s="246"/>
      <c r="BR146" s="246"/>
      <c r="BS146" s="246"/>
      <c r="BT146" s="246"/>
      <c r="BU146" s="246"/>
      <c r="BV146" s="246"/>
      <c r="BW146" s="246"/>
      <c r="BX146" s="246"/>
      <c r="BY146" s="246"/>
      <c r="BZ146" s="246"/>
      <c r="CA146" s="246"/>
      <c r="CB146" s="246"/>
      <c r="CC146" s="246"/>
    </row>
    <row r="147" spans="1:81" s="248" customFormat="1" ht="18" customHeight="1" x14ac:dyDescent="0.2">
      <c r="A147" s="245" t="s">
        <v>152</v>
      </c>
      <c r="B147" s="14">
        <f t="shared" si="12"/>
        <v>0</v>
      </c>
      <c r="C147" s="19"/>
      <c r="D147" s="17"/>
      <c r="E147" s="21"/>
      <c r="F147" s="17"/>
      <c r="G147" s="17"/>
      <c r="H147" s="17"/>
      <c r="I147" s="17"/>
      <c r="J147" s="17"/>
      <c r="K147" s="17"/>
      <c r="L147" s="17"/>
      <c r="M147" s="17"/>
      <c r="N147" s="17"/>
      <c r="O147" s="21"/>
      <c r="P147" s="17"/>
      <c r="Q147" s="17"/>
      <c r="R147" s="17"/>
      <c r="S147" s="17"/>
      <c r="T147" s="17"/>
      <c r="U147" s="20"/>
      <c r="V147" s="21"/>
      <c r="W147" s="20"/>
      <c r="X147" s="21"/>
      <c r="Y147" s="20"/>
      <c r="Z147" s="86" t="str">
        <f t="shared" si="13"/>
        <v xml:space="preserve">  </v>
      </c>
      <c r="AA147" s="86"/>
      <c r="AB147" s="86"/>
      <c r="AC147" s="86"/>
      <c r="AD147" s="3"/>
      <c r="AE147" s="3"/>
      <c r="AF147" s="3"/>
      <c r="AG147" s="3"/>
      <c r="AH147" s="3"/>
      <c r="AI147" s="86"/>
      <c r="AJ147" s="86"/>
      <c r="AK147" s="86"/>
      <c r="AL147" s="86"/>
      <c r="AM147" s="86"/>
      <c r="AN147" s="3"/>
      <c r="AO147" s="3"/>
      <c r="AP147" s="3"/>
      <c r="AQ147" s="3"/>
      <c r="AR147" s="3"/>
      <c r="AS147" s="3"/>
      <c r="AT147" s="3"/>
      <c r="AU147" s="3"/>
      <c r="AV147" s="3"/>
      <c r="AW147" s="87"/>
      <c r="AX147" s="3"/>
      <c r="AY147" s="3"/>
      <c r="AZ147" s="88"/>
      <c r="BA147" s="98" t="str">
        <f t="shared" si="10"/>
        <v/>
      </c>
      <c r="BB147" s="160" t="str">
        <f t="shared" si="14"/>
        <v/>
      </c>
      <c r="BC147" s="3"/>
      <c r="BD147" s="87">
        <f t="shared" si="11"/>
        <v>0</v>
      </c>
      <c r="BE147" s="87">
        <f t="shared" si="15"/>
        <v>0</v>
      </c>
      <c r="BF147" s="3"/>
      <c r="BG147" s="246"/>
      <c r="BH147" s="246"/>
      <c r="BI147" s="246"/>
      <c r="BJ147" s="246"/>
      <c r="BK147" s="246"/>
      <c r="BL147" s="246"/>
      <c r="BM147" s="246"/>
      <c r="BN147" s="246"/>
      <c r="BO147" s="246"/>
      <c r="BP147" s="247"/>
      <c r="BQ147" s="246"/>
      <c r="BR147" s="246"/>
      <c r="BS147" s="246"/>
      <c r="BT147" s="246"/>
      <c r="BU147" s="246"/>
      <c r="BV147" s="246"/>
      <c r="BW147" s="246"/>
      <c r="BX147" s="246"/>
      <c r="BY147" s="246"/>
      <c r="BZ147" s="246"/>
      <c r="CA147" s="246"/>
      <c r="CB147" s="246"/>
      <c r="CC147" s="246"/>
    </row>
    <row r="148" spans="1:81" s="248" customFormat="1" ht="18" customHeight="1" x14ac:dyDescent="0.2">
      <c r="A148" s="245" t="s">
        <v>153</v>
      </c>
      <c r="B148" s="14">
        <f t="shared" si="12"/>
        <v>0</v>
      </c>
      <c r="C148" s="19"/>
      <c r="D148" s="17"/>
      <c r="E148" s="21"/>
      <c r="F148" s="17"/>
      <c r="G148" s="17"/>
      <c r="H148" s="17"/>
      <c r="I148" s="17"/>
      <c r="J148" s="17"/>
      <c r="K148" s="17"/>
      <c r="L148" s="17"/>
      <c r="M148" s="17"/>
      <c r="N148" s="17"/>
      <c r="O148" s="21"/>
      <c r="P148" s="17"/>
      <c r="Q148" s="17"/>
      <c r="R148" s="17"/>
      <c r="S148" s="17"/>
      <c r="T148" s="17"/>
      <c r="U148" s="20"/>
      <c r="V148" s="21"/>
      <c r="W148" s="20"/>
      <c r="X148" s="21"/>
      <c r="Y148" s="20"/>
      <c r="Z148" s="86" t="str">
        <f t="shared" si="13"/>
        <v xml:space="preserve">  </v>
      </c>
      <c r="AA148" s="86"/>
      <c r="AB148" s="86"/>
      <c r="AC148" s="86"/>
      <c r="AD148" s="3"/>
      <c r="AE148" s="3"/>
      <c r="AF148" s="3"/>
      <c r="AG148" s="3"/>
      <c r="AH148" s="3"/>
      <c r="AI148" s="86"/>
      <c r="AJ148" s="86"/>
      <c r="AK148" s="86"/>
      <c r="AL148" s="86"/>
      <c r="AM148" s="86"/>
      <c r="AN148" s="3"/>
      <c r="AO148" s="3"/>
      <c r="AP148" s="3"/>
      <c r="AQ148" s="3"/>
      <c r="AR148" s="3"/>
      <c r="AS148" s="3"/>
      <c r="AT148" s="3"/>
      <c r="AU148" s="3"/>
      <c r="AV148" s="3"/>
      <c r="AW148" s="87"/>
      <c r="AX148" s="3"/>
      <c r="AY148" s="3"/>
      <c r="AZ148" s="88"/>
      <c r="BA148" s="98" t="str">
        <f t="shared" si="10"/>
        <v/>
      </c>
      <c r="BB148" s="160" t="str">
        <f t="shared" si="14"/>
        <v/>
      </c>
      <c r="BC148" s="3"/>
      <c r="BD148" s="87">
        <f t="shared" si="11"/>
        <v>0</v>
      </c>
      <c r="BE148" s="87">
        <f t="shared" si="15"/>
        <v>0</v>
      </c>
      <c r="BF148" s="3"/>
      <c r="BG148" s="246"/>
      <c r="BH148" s="246"/>
      <c r="BI148" s="246"/>
      <c r="BJ148" s="246"/>
      <c r="BK148" s="246"/>
      <c r="BL148" s="246"/>
      <c r="BM148" s="246"/>
      <c r="BN148" s="246"/>
      <c r="BO148" s="246"/>
      <c r="BP148" s="247"/>
      <c r="BQ148" s="246"/>
      <c r="BR148" s="246"/>
      <c r="BS148" s="246"/>
      <c r="BT148" s="246"/>
      <c r="BU148" s="246"/>
      <c r="BV148" s="246"/>
      <c r="BW148" s="246"/>
      <c r="BX148" s="246"/>
      <c r="BY148" s="246"/>
      <c r="BZ148" s="246"/>
      <c r="CA148" s="246"/>
      <c r="CB148" s="246"/>
      <c r="CC148" s="246"/>
    </row>
    <row r="149" spans="1:81" s="248" customFormat="1" ht="18" customHeight="1" x14ac:dyDescent="0.2">
      <c r="A149" s="245" t="s">
        <v>154</v>
      </c>
      <c r="B149" s="14">
        <f t="shared" si="12"/>
        <v>1</v>
      </c>
      <c r="C149" s="19"/>
      <c r="D149" s="17"/>
      <c r="E149" s="21"/>
      <c r="F149" s="17"/>
      <c r="G149" s="17"/>
      <c r="H149" s="17"/>
      <c r="I149" s="17"/>
      <c r="J149" s="17"/>
      <c r="K149" s="17"/>
      <c r="L149" s="17"/>
      <c r="M149" s="17"/>
      <c r="N149" s="17"/>
      <c r="O149" s="21">
        <v>1</v>
      </c>
      <c r="P149" s="17"/>
      <c r="Q149" s="17"/>
      <c r="R149" s="17"/>
      <c r="S149" s="17"/>
      <c r="T149" s="17"/>
      <c r="U149" s="20"/>
      <c r="V149" s="21"/>
      <c r="W149" s="20">
        <v>1</v>
      </c>
      <c r="X149" s="21">
        <v>1</v>
      </c>
      <c r="Y149" s="20"/>
      <c r="Z149" s="86" t="str">
        <f t="shared" si="13"/>
        <v xml:space="preserve">  </v>
      </c>
      <c r="AA149" s="86"/>
      <c r="AB149" s="86"/>
      <c r="AC149" s="86"/>
      <c r="AD149" s="3"/>
      <c r="AE149" s="3"/>
      <c r="AF149" s="3"/>
      <c r="AG149" s="3"/>
      <c r="AH149" s="3"/>
      <c r="AI149" s="86"/>
      <c r="AJ149" s="86"/>
      <c r="AK149" s="86"/>
      <c r="AL149" s="86"/>
      <c r="AM149" s="86"/>
      <c r="AN149" s="3"/>
      <c r="AO149" s="3"/>
      <c r="AP149" s="3"/>
      <c r="AQ149" s="3"/>
      <c r="AR149" s="3"/>
      <c r="AS149" s="3"/>
      <c r="AT149" s="3"/>
      <c r="AU149" s="3"/>
      <c r="AV149" s="3"/>
      <c r="AW149" s="87"/>
      <c r="AX149" s="3"/>
      <c r="AY149" s="3"/>
      <c r="AZ149" s="88"/>
      <c r="BA149" s="98" t="str">
        <f t="shared" si="10"/>
        <v/>
      </c>
      <c r="BB149" s="160" t="str">
        <f t="shared" si="14"/>
        <v/>
      </c>
      <c r="BC149" s="3"/>
      <c r="BD149" s="87">
        <f t="shared" si="11"/>
        <v>0</v>
      </c>
      <c r="BE149" s="87">
        <f t="shared" si="15"/>
        <v>0</v>
      </c>
      <c r="BF149" s="3"/>
      <c r="BG149" s="246"/>
      <c r="BH149" s="246"/>
      <c r="BI149" s="246"/>
      <c r="BJ149" s="246"/>
      <c r="BK149" s="246"/>
      <c r="BL149" s="246"/>
      <c r="BM149" s="246"/>
      <c r="BN149" s="246"/>
      <c r="BO149" s="246"/>
      <c r="BP149" s="247"/>
      <c r="BQ149" s="246"/>
      <c r="BR149" s="246"/>
      <c r="BS149" s="246"/>
      <c r="BT149" s="246"/>
      <c r="BU149" s="246"/>
      <c r="BV149" s="246"/>
      <c r="BW149" s="246"/>
      <c r="BX149" s="246"/>
      <c r="BY149" s="246"/>
      <c r="BZ149" s="246"/>
      <c r="CA149" s="246"/>
      <c r="CB149" s="246"/>
      <c r="CC149" s="246"/>
    </row>
    <row r="150" spans="1:81" s="248" customFormat="1" ht="18" customHeight="1" x14ac:dyDescent="0.2">
      <c r="A150" s="245" t="s">
        <v>155</v>
      </c>
      <c r="B150" s="14">
        <f t="shared" si="12"/>
        <v>0</v>
      </c>
      <c r="C150" s="19"/>
      <c r="D150" s="17"/>
      <c r="E150" s="21"/>
      <c r="F150" s="17"/>
      <c r="G150" s="17"/>
      <c r="H150" s="17"/>
      <c r="I150" s="17"/>
      <c r="J150" s="17"/>
      <c r="K150" s="17"/>
      <c r="L150" s="17"/>
      <c r="M150" s="17"/>
      <c r="N150" s="17"/>
      <c r="O150" s="21"/>
      <c r="P150" s="17"/>
      <c r="Q150" s="17"/>
      <c r="R150" s="17"/>
      <c r="S150" s="17"/>
      <c r="T150" s="17"/>
      <c r="U150" s="20"/>
      <c r="V150" s="21"/>
      <c r="W150" s="20"/>
      <c r="X150" s="21"/>
      <c r="Y150" s="20"/>
      <c r="Z150" s="86" t="str">
        <f t="shared" si="13"/>
        <v xml:space="preserve">  </v>
      </c>
      <c r="AA150" s="86"/>
      <c r="AB150" s="86"/>
      <c r="AC150" s="86"/>
      <c r="AD150" s="3"/>
      <c r="AE150" s="3"/>
      <c r="AF150" s="3"/>
      <c r="AG150" s="3"/>
      <c r="AH150" s="3"/>
      <c r="AI150" s="86"/>
      <c r="AJ150" s="86"/>
      <c r="AK150" s="86"/>
      <c r="AL150" s="86"/>
      <c r="AM150" s="86"/>
      <c r="AN150" s="3"/>
      <c r="AO150" s="3"/>
      <c r="AP150" s="3"/>
      <c r="AQ150" s="3"/>
      <c r="AR150" s="3"/>
      <c r="AS150" s="3"/>
      <c r="AT150" s="3"/>
      <c r="AU150" s="3"/>
      <c r="AV150" s="3"/>
      <c r="AW150" s="87"/>
      <c r="AX150" s="3"/>
      <c r="AY150" s="3"/>
      <c r="AZ150" s="88"/>
      <c r="BA150" s="98" t="str">
        <f t="shared" si="10"/>
        <v/>
      </c>
      <c r="BB150" s="160" t="str">
        <f t="shared" si="14"/>
        <v/>
      </c>
      <c r="BC150" s="3"/>
      <c r="BD150" s="87">
        <f t="shared" si="11"/>
        <v>0</v>
      </c>
      <c r="BE150" s="87">
        <f t="shared" si="15"/>
        <v>0</v>
      </c>
      <c r="BF150" s="3"/>
      <c r="BG150" s="246"/>
      <c r="BH150" s="246"/>
      <c r="BI150" s="246"/>
      <c r="BJ150" s="246"/>
      <c r="BK150" s="246"/>
      <c r="BL150" s="246"/>
      <c r="BM150" s="246"/>
      <c r="BN150" s="246"/>
      <c r="BO150" s="246"/>
      <c r="BP150" s="247"/>
      <c r="BQ150" s="246"/>
      <c r="BR150" s="246"/>
      <c r="BS150" s="246"/>
      <c r="BT150" s="246"/>
      <c r="BU150" s="246"/>
      <c r="BV150" s="246"/>
      <c r="BW150" s="246"/>
      <c r="BX150" s="246"/>
      <c r="BY150" s="246"/>
      <c r="BZ150" s="246"/>
      <c r="CA150" s="246"/>
      <c r="CB150" s="246"/>
      <c r="CC150" s="246"/>
    </row>
    <row r="151" spans="1:81" s="248" customFormat="1" ht="18" customHeight="1" x14ac:dyDescent="0.2">
      <c r="A151" s="245" t="s">
        <v>156</v>
      </c>
      <c r="B151" s="14">
        <f t="shared" si="12"/>
        <v>0</v>
      </c>
      <c r="C151" s="19"/>
      <c r="D151" s="17"/>
      <c r="E151" s="21"/>
      <c r="F151" s="17"/>
      <c r="G151" s="17"/>
      <c r="H151" s="17"/>
      <c r="I151" s="17"/>
      <c r="J151" s="17"/>
      <c r="K151" s="17"/>
      <c r="L151" s="17"/>
      <c r="M151" s="17"/>
      <c r="N151" s="17"/>
      <c r="O151" s="21"/>
      <c r="P151" s="17"/>
      <c r="Q151" s="17"/>
      <c r="R151" s="17"/>
      <c r="S151" s="17"/>
      <c r="T151" s="17"/>
      <c r="U151" s="20"/>
      <c r="V151" s="21"/>
      <c r="W151" s="20"/>
      <c r="X151" s="21"/>
      <c r="Y151" s="20"/>
      <c r="Z151" s="86" t="str">
        <f t="shared" si="13"/>
        <v xml:space="preserve">  </v>
      </c>
      <c r="AA151" s="86"/>
      <c r="AB151" s="86"/>
      <c r="AC151" s="86"/>
      <c r="AD151" s="3"/>
      <c r="AE151" s="3"/>
      <c r="AF151" s="3"/>
      <c r="AG151" s="3"/>
      <c r="AH151" s="3"/>
      <c r="AI151" s="86"/>
      <c r="AJ151" s="86"/>
      <c r="AK151" s="86"/>
      <c r="AL151" s="86"/>
      <c r="AM151" s="86"/>
      <c r="AN151" s="3"/>
      <c r="AO151" s="3"/>
      <c r="AP151" s="3"/>
      <c r="AQ151" s="3"/>
      <c r="AR151" s="3"/>
      <c r="AS151" s="3"/>
      <c r="AT151" s="3"/>
      <c r="AU151" s="3"/>
      <c r="AV151" s="3"/>
      <c r="AW151" s="87"/>
      <c r="AX151" s="3"/>
      <c r="AY151" s="3"/>
      <c r="AZ151" s="88"/>
      <c r="BA151" s="98" t="str">
        <f t="shared" si="10"/>
        <v/>
      </c>
      <c r="BB151" s="160" t="str">
        <f t="shared" si="14"/>
        <v/>
      </c>
      <c r="BC151" s="3"/>
      <c r="BD151" s="87">
        <f t="shared" si="11"/>
        <v>0</v>
      </c>
      <c r="BE151" s="87">
        <f t="shared" si="15"/>
        <v>0</v>
      </c>
      <c r="BF151" s="3"/>
      <c r="BG151" s="246"/>
      <c r="BH151" s="246"/>
      <c r="BI151" s="246"/>
      <c r="BJ151" s="246"/>
      <c r="BK151" s="246"/>
      <c r="BL151" s="246"/>
      <c r="BM151" s="246"/>
      <c r="BN151" s="246"/>
      <c r="BO151" s="246"/>
      <c r="BP151" s="247"/>
      <c r="BQ151" s="246"/>
      <c r="BR151" s="246"/>
      <c r="BS151" s="246"/>
      <c r="BT151" s="246"/>
      <c r="BU151" s="246"/>
      <c r="BV151" s="246"/>
      <c r="BW151" s="246"/>
      <c r="BX151" s="246"/>
      <c r="BY151" s="246"/>
      <c r="BZ151" s="246"/>
      <c r="CA151" s="246"/>
      <c r="CB151" s="246"/>
      <c r="CC151" s="246"/>
    </row>
    <row r="152" spans="1:81" s="248" customFormat="1" ht="18" customHeight="1" x14ac:dyDescent="0.2">
      <c r="A152" s="245" t="s">
        <v>157</v>
      </c>
      <c r="B152" s="14">
        <f t="shared" si="12"/>
        <v>59</v>
      </c>
      <c r="C152" s="19"/>
      <c r="D152" s="17"/>
      <c r="E152" s="21"/>
      <c r="F152" s="17">
        <v>2</v>
      </c>
      <c r="G152" s="17"/>
      <c r="H152" s="17">
        <v>3</v>
      </c>
      <c r="I152" s="17">
        <v>1</v>
      </c>
      <c r="J152" s="17">
        <v>1</v>
      </c>
      <c r="K152" s="17">
        <v>2</v>
      </c>
      <c r="L152" s="17"/>
      <c r="M152" s="17">
        <v>8</v>
      </c>
      <c r="N152" s="17">
        <v>6</v>
      </c>
      <c r="O152" s="21">
        <v>8</v>
      </c>
      <c r="P152" s="17">
        <v>10</v>
      </c>
      <c r="Q152" s="17">
        <v>2</v>
      </c>
      <c r="R152" s="17">
        <v>6</v>
      </c>
      <c r="S152" s="17">
        <v>3</v>
      </c>
      <c r="T152" s="17">
        <v>3</v>
      </c>
      <c r="U152" s="20">
        <v>4</v>
      </c>
      <c r="V152" s="21">
        <v>10</v>
      </c>
      <c r="W152" s="20">
        <v>49</v>
      </c>
      <c r="X152" s="21">
        <v>54</v>
      </c>
      <c r="Y152" s="20">
        <v>5</v>
      </c>
      <c r="Z152" s="86" t="str">
        <f t="shared" si="13"/>
        <v xml:space="preserve">  </v>
      </c>
      <c r="AA152" s="86"/>
      <c r="AB152" s="86"/>
      <c r="AC152" s="86"/>
      <c r="AD152" s="3"/>
      <c r="AE152" s="3"/>
      <c r="AF152" s="3"/>
      <c r="AG152" s="3"/>
      <c r="AH152" s="3"/>
      <c r="AI152" s="86"/>
      <c r="AJ152" s="86"/>
      <c r="AK152" s="86"/>
      <c r="AL152" s="86"/>
      <c r="AM152" s="86"/>
      <c r="AN152" s="3"/>
      <c r="AO152" s="3"/>
      <c r="AP152" s="3"/>
      <c r="AQ152" s="3"/>
      <c r="AR152" s="3"/>
      <c r="AS152" s="3"/>
      <c r="AT152" s="3"/>
      <c r="AU152" s="3"/>
      <c r="AV152" s="3"/>
      <c r="AW152" s="87"/>
      <c r="AX152" s="3"/>
      <c r="AY152" s="3"/>
      <c r="AZ152" s="88"/>
      <c r="BA152" s="98" t="str">
        <f t="shared" si="10"/>
        <v/>
      </c>
      <c r="BB152" s="160" t="str">
        <f t="shared" si="14"/>
        <v/>
      </c>
      <c r="BC152" s="3"/>
      <c r="BD152" s="87">
        <f t="shared" si="11"/>
        <v>0</v>
      </c>
      <c r="BE152" s="87">
        <f t="shared" si="15"/>
        <v>0</v>
      </c>
      <c r="BF152" s="3"/>
      <c r="BG152" s="246"/>
      <c r="BH152" s="246"/>
      <c r="BI152" s="246"/>
      <c r="BJ152" s="246"/>
      <c r="BK152" s="246"/>
      <c r="BL152" s="246"/>
      <c r="BM152" s="246"/>
      <c r="BN152" s="246"/>
      <c r="BO152" s="246"/>
      <c r="BP152" s="247"/>
      <c r="BQ152" s="246"/>
      <c r="BR152" s="246"/>
      <c r="BS152" s="246"/>
      <c r="BT152" s="246"/>
      <c r="BU152" s="246"/>
      <c r="BV152" s="246"/>
      <c r="BW152" s="246"/>
      <c r="BX152" s="246"/>
      <c r="BY152" s="246"/>
      <c r="BZ152" s="246"/>
      <c r="CA152" s="246"/>
      <c r="CB152" s="246"/>
      <c r="CC152" s="246"/>
    </row>
    <row r="153" spans="1:81" s="248" customFormat="1" ht="18" customHeight="1" x14ac:dyDescent="0.2">
      <c r="A153" s="245" t="s">
        <v>158</v>
      </c>
      <c r="B153" s="14">
        <f t="shared" si="12"/>
        <v>4</v>
      </c>
      <c r="C153" s="19"/>
      <c r="D153" s="17"/>
      <c r="E153" s="21"/>
      <c r="F153" s="17"/>
      <c r="G153" s="17"/>
      <c r="H153" s="17"/>
      <c r="I153" s="17"/>
      <c r="J153" s="17"/>
      <c r="K153" s="17"/>
      <c r="L153" s="17"/>
      <c r="M153" s="17"/>
      <c r="N153" s="17"/>
      <c r="O153" s="21"/>
      <c r="P153" s="17"/>
      <c r="Q153" s="17"/>
      <c r="R153" s="17"/>
      <c r="S153" s="17">
        <v>3</v>
      </c>
      <c r="T153" s="17"/>
      <c r="U153" s="20">
        <v>1</v>
      </c>
      <c r="V153" s="21">
        <v>4</v>
      </c>
      <c r="W153" s="20"/>
      <c r="X153" s="21">
        <v>3</v>
      </c>
      <c r="Y153" s="20">
        <v>1</v>
      </c>
      <c r="Z153" s="86" t="str">
        <f t="shared" si="13"/>
        <v xml:space="preserve">  </v>
      </c>
      <c r="AA153" s="86"/>
      <c r="AB153" s="86"/>
      <c r="AC153" s="86"/>
      <c r="AD153" s="3"/>
      <c r="AE153" s="3"/>
      <c r="AF153" s="3"/>
      <c r="AG153" s="3"/>
      <c r="AH153" s="3"/>
      <c r="AI153" s="86"/>
      <c r="AJ153" s="86"/>
      <c r="AK153" s="86"/>
      <c r="AL153" s="86"/>
      <c r="AM153" s="86"/>
      <c r="AN153" s="3"/>
      <c r="AO153" s="3"/>
      <c r="AP153" s="3"/>
      <c r="AQ153" s="3"/>
      <c r="AR153" s="3"/>
      <c r="AS153" s="3"/>
      <c r="AT153" s="3"/>
      <c r="AU153" s="3"/>
      <c r="AV153" s="3"/>
      <c r="AW153" s="87"/>
      <c r="AX153" s="3"/>
      <c r="AY153" s="3"/>
      <c r="AZ153" s="88"/>
      <c r="BA153" s="98" t="str">
        <f t="shared" si="10"/>
        <v/>
      </c>
      <c r="BB153" s="160" t="str">
        <f t="shared" si="14"/>
        <v/>
      </c>
      <c r="BC153" s="3"/>
      <c r="BD153" s="87">
        <f t="shared" si="11"/>
        <v>0</v>
      </c>
      <c r="BE153" s="87">
        <f t="shared" si="15"/>
        <v>0</v>
      </c>
      <c r="BF153" s="3"/>
      <c r="BG153" s="246"/>
      <c r="BH153" s="246"/>
      <c r="BI153" s="246"/>
      <c r="BJ153" s="246"/>
      <c r="BK153" s="246"/>
      <c r="BL153" s="246"/>
      <c r="BM153" s="246"/>
      <c r="BN153" s="246"/>
      <c r="BO153" s="246"/>
      <c r="BP153" s="247"/>
      <c r="BQ153" s="246"/>
      <c r="BR153" s="246"/>
      <c r="BS153" s="246"/>
      <c r="BT153" s="246"/>
      <c r="BU153" s="246"/>
      <c r="BV153" s="246"/>
      <c r="BW153" s="246"/>
      <c r="BX153" s="246"/>
      <c r="BY153" s="246"/>
      <c r="BZ153" s="246"/>
      <c r="CA153" s="246"/>
      <c r="CB153" s="246"/>
      <c r="CC153" s="246"/>
    </row>
    <row r="154" spans="1:81" s="248" customFormat="1" ht="18" customHeight="1" x14ac:dyDescent="0.2">
      <c r="A154" s="245" t="s">
        <v>159</v>
      </c>
      <c r="B154" s="14">
        <f t="shared" si="12"/>
        <v>5</v>
      </c>
      <c r="C154" s="19">
        <v>2</v>
      </c>
      <c r="D154" s="17"/>
      <c r="E154" s="21">
        <v>1</v>
      </c>
      <c r="F154" s="17"/>
      <c r="G154" s="17">
        <v>2</v>
      </c>
      <c r="H154" s="17"/>
      <c r="I154" s="17"/>
      <c r="J154" s="17"/>
      <c r="K154" s="17"/>
      <c r="L154" s="17"/>
      <c r="M154" s="17"/>
      <c r="N154" s="17"/>
      <c r="O154" s="21"/>
      <c r="P154" s="17"/>
      <c r="Q154" s="17"/>
      <c r="R154" s="17"/>
      <c r="S154" s="17"/>
      <c r="T154" s="17"/>
      <c r="U154" s="20"/>
      <c r="V154" s="21">
        <v>3</v>
      </c>
      <c r="W154" s="20">
        <v>2</v>
      </c>
      <c r="X154" s="21"/>
      <c r="Y154" s="20">
        <v>5</v>
      </c>
      <c r="Z154" s="86" t="str">
        <f t="shared" si="13"/>
        <v xml:space="preserve">  </v>
      </c>
      <c r="AA154" s="86"/>
      <c r="AB154" s="86"/>
      <c r="AC154" s="86"/>
      <c r="AD154" s="3"/>
      <c r="AE154" s="3"/>
      <c r="AF154" s="3"/>
      <c r="AG154" s="3"/>
      <c r="AH154" s="3"/>
      <c r="AI154" s="86"/>
      <c r="AJ154" s="86"/>
      <c r="AK154" s="86"/>
      <c r="AL154" s="86"/>
      <c r="AM154" s="86"/>
      <c r="AN154" s="3"/>
      <c r="AO154" s="3"/>
      <c r="AP154" s="3"/>
      <c r="AQ154" s="3"/>
      <c r="AR154" s="3"/>
      <c r="AS154" s="3"/>
      <c r="AT154" s="3"/>
      <c r="AU154" s="3"/>
      <c r="AV154" s="3"/>
      <c r="AW154" s="87"/>
      <c r="AX154" s="3"/>
      <c r="AY154" s="3"/>
      <c r="AZ154" s="88"/>
      <c r="BA154" s="98" t="str">
        <f t="shared" si="10"/>
        <v/>
      </c>
      <c r="BB154" s="160" t="str">
        <f t="shared" si="14"/>
        <v/>
      </c>
      <c r="BC154" s="3"/>
      <c r="BD154" s="87">
        <f t="shared" si="11"/>
        <v>0</v>
      </c>
      <c r="BE154" s="87">
        <f t="shared" si="15"/>
        <v>0</v>
      </c>
      <c r="BF154" s="3"/>
      <c r="BG154" s="246"/>
      <c r="BH154" s="246"/>
      <c r="BI154" s="246"/>
      <c r="BJ154" s="246"/>
      <c r="BK154" s="246"/>
      <c r="BL154" s="246"/>
      <c r="BM154" s="246"/>
      <c r="BN154" s="246"/>
      <c r="BO154" s="246"/>
      <c r="BP154" s="247"/>
      <c r="BQ154" s="246"/>
      <c r="BR154" s="246"/>
      <c r="BS154" s="246"/>
      <c r="BT154" s="246"/>
      <c r="BU154" s="246"/>
      <c r="BV154" s="246"/>
      <c r="BW154" s="246"/>
      <c r="BX154" s="246"/>
      <c r="BY154" s="246"/>
      <c r="BZ154" s="246"/>
      <c r="CA154" s="246"/>
      <c r="CB154" s="246"/>
      <c r="CC154" s="246"/>
    </row>
    <row r="155" spans="1:81" s="248" customFormat="1" ht="18" customHeight="1" x14ac:dyDescent="0.2">
      <c r="A155" s="245" t="s">
        <v>160</v>
      </c>
      <c r="B155" s="14">
        <f t="shared" si="12"/>
        <v>53</v>
      </c>
      <c r="C155" s="19">
        <v>2</v>
      </c>
      <c r="D155" s="17">
        <v>2</v>
      </c>
      <c r="E155" s="21">
        <v>1</v>
      </c>
      <c r="F155" s="17">
        <v>3</v>
      </c>
      <c r="G155" s="17"/>
      <c r="H155" s="17"/>
      <c r="I155" s="17"/>
      <c r="J155" s="17">
        <v>1</v>
      </c>
      <c r="K155" s="17"/>
      <c r="L155" s="17">
        <v>1</v>
      </c>
      <c r="M155" s="17">
        <v>2</v>
      </c>
      <c r="N155" s="17"/>
      <c r="O155" s="21"/>
      <c r="P155" s="17">
        <v>3</v>
      </c>
      <c r="Q155" s="17">
        <v>6</v>
      </c>
      <c r="R155" s="17">
        <v>2</v>
      </c>
      <c r="S155" s="17">
        <v>3</v>
      </c>
      <c r="T155" s="17">
        <v>8</v>
      </c>
      <c r="U155" s="20">
        <v>19</v>
      </c>
      <c r="V155" s="21">
        <v>24</v>
      </c>
      <c r="W155" s="20">
        <v>29</v>
      </c>
      <c r="X155" s="21"/>
      <c r="Y155" s="20">
        <v>53</v>
      </c>
      <c r="Z155" s="86" t="str">
        <f t="shared" si="13"/>
        <v xml:space="preserve">  </v>
      </c>
      <c r="AA155" s="86"/>
      <c r="AB155" s="86"/>
      <c r="AC155" s="86"/>
      <c r="AD155" s="3"/>
      <c r="AE155" s="3"/>
      <c r="AF155" s="3"/>
      <c r="AG155" s="3"/>
      <c r="AH155" s="3"/>
      <c r="AI155" s="86"/>
      <c r="AJ155" s="86"/>
      <c r="AK155" s="86"/>
      <c r="AL155" s="86"/>
      <c r="AM155" s="86"/>
      <c r="AN155" s="3"/>
      <c r="AO155" s="3"/>
      <c r="AP155" s="3"/>
      <c r="AQ155" s="3"/>
      <c r="AR155" s="3"/>
      <c r="AS155" s="3"/>
      <c r="AT155" s="3"/>
      <c r="AU155" s="3"/>
      <c r="AV155" s="3"/>
      <c r="AW155" s="87"/>
      <c r="AX155" s="3"/>
      <c r="AY155" s="3"/>
      <c r="AZ155" s="88"/>
      <c r="BA155" s="98" t="str">
        <f t="shared" si="10"/>
        <v/>
      </c>
      <c r="BB155" s="160" t="str">
        <f t="shared" si="14"/>
        <v/>
      </c>
      <c r="BC155" s="3"/>
      <c r="BD155" s="87">
        <f t="shared" si="11"/>
        <v>0</v>
      </c>
      <c r="BE155" s="87">
        <f t="shared" si="15"/>
        <v>0</v>
      </c>
      <c r="BF155" s="3"/>
      <c r="BG155" s="246"/>
      <c r="BH155" s="246"/>
      <c r="BI155" s="246"/>
      <c r="BJ155" s="246"/>
      <c r="BK155" s="246"/>
      <c r="BL155" s="246"/>
      <c r="BM155" s="246"/>
      <c r="BN155" s="246"/>
      <c r="BO155" s="246"/>
      <c r="BP155" s="247"/>
      <c r="BQ155" s="246"/>
      <c r="BR155" s="246"/>
      <c r="BS155" s="246"/>
      <c r="BT155" s="246"/>
      <c r="BU155" s="246"/>
      <c r="BV155" s="246"/>
      <c r="BW155" s="246"/>
      <c r="BX155" s="246"/>
      <c r="BY155" s="246"/>
      <c r="BZ155" s="246"/>
      <c r="CA155" s="246"/>
      <c r="CB155" s="246"/>
      <c r="CC155" s="246"/>
    </row>
    <row r="156" spans="1:81" s="248" customFormat="1" ht="18" customHeight="1" x14ac:dyDescent="0.2">
      <c r="A156" s="245" t="s">
        <v>161</v>
      </c>
      <c r="B156" s="14">
        <f t="shared" si="12"/>
        <v>0</v>
      </c>
      <c r="C156" s="19"/>
      <c r="D156" s="17"/>
      <c r="E156" s="21"/>
      <c r="F156" s="17"/>
      <c r="G156" s="17"/>
      <c r="H156" s="17"/>
      <c r="I156" s="17"/>
      <c r="J156" s="17"/>
      <c r="K156" s="17"/>
      <c r="L156" s="17"/>
      <c r="M156" s="17"/>
      <c r="N156" s="17"/>
      <c r="O156" s="21"/>
      <c r="P156" s="17"/>
      <c r="Q156" s="17"/>
      <c r="R156" s="17"/>
      <c r="S156" s="17"/>
      <c r="T156" s="17"/>
      <c r="U156" s="20"/>
      <c r="V156" s="21"/>
      <c r="W156" s="20"/>
      <c r="X156" s="21"/>
      <c r="Y156" s="20"/>
      <c r="Z156" s="86" t="str">
        <f t="shared" si="13"/>
        <v xml:space="preserve">  </v>
      </c>
      <c r="AA156" s="86"/>
      <c r="AB156" s="86"/>
      <c r="AC156" s="86"/>
      <c r="AD156" s="3"/>
      <c r="AE156" s="3"/>
      <c r="AF156" s="3"/>
      <c r="AG156" s="3"/>
      <c r="AH156" s="3"/>
      <c r="AI156" s="86"/>
      <c r="AJ156" s="86"/>
      <c r="AK156" s="86"/>
      <c r="AL156" s="86"/>
      <c r="AM156" s="86"/>
      <c r="AN156" s="3"/>
      <c r="AO156" s="3"/>
      <c r="AP156" s="3"/>
      <c r="AQ156" s="3"/>
      <c r="AR156" s="3"/>
      <c r="AS156" s="3"/>
      <c r="AT156" s="3"/>
      <c r="AU156" s="3"/>
      <c r="AV156" s="3"/>
      <c r="AW156" s="87"/>
      <c r="AX156" s="3"/>
      <c r="AY156" s="3"/>
      <c r="AZ156" s="88"/>
      <c r="BA156" s="98" t="str">
        <f t="shared" si="10"/>
        <v/>
      </c>
      <c r="BB156" s="160" t="str">
        <f t="shared" si="14"/>
        <v/>
      </c>
      <c r="BC156" s="3"/>
      <c r="BD156" s="87">
        <f t="shared" si="11"/>
        <v>0</v>
      </c>
      <c r="BE156" s="87">
        <f t="shared" si="15"/>
        <v>0</v>
      </c>
      <c r="BF156" s="3"/>
      <c r="BG156" s="246"/>
      <c r="BH156" s="246"/>
      <c r="BI156" s="246"/>
      <c r="BJ156" s="246"/>
      <c r="BK156" s="246"/>
      <c r="BL156" s="246"/>
      <c r="BM156" s="246"/>
      <c r="BN156" s="246"/>
      <c r="BO156" s="246"/>
      <c r="BP156" s="247"/>
      <c r="BQ156" s="246"/>
      <c r="BR156" s="246"/>
      <c r="BS156" s="246"/>
      <c r="BT156" s="246"/>
      <c r="BU156" s="246"/>
      <c r="BV156" s="246"/>
      <c r="BW156" s="246"/>
      <c r="BX156" s="246"/>
      <c r="BY156" s="246"/>
      <c r="BZ156" s="246"/>
      <c r="CA156" s="246"/>
      <c r="CB156" s="246"/>
      <c r="CC156" s="246"/>
    </row>
    <row r="157" spans="1:81" s="248" customFormat="1" ht="18" customHeight="1" x14ac:dyDescent="0.2">
      <c r="A157" s="245" t="s">
        <v>162</v>
      </c>
      <c r="B157" s="14">
        <f t="shared" si="12"/>
        <v>0</v>
      </c>
      <c r="C157" s="19"/>
      <c r="D157" s="17"/>
      <c r="E157" s="21"/>
      <c r="F157" s="17"/>
      <c r="G157" s="17"/>
      <c r="H157" s="17"/>
      <c r="I157" s="17"/>
      <c r="J157" s="17"/>
      <c r="K157" s="17"/>
      <c r="L157" s="17"/>
      <c r="M157" s="17"/>
      <c r="N157" s="17"/>
      <c r="O157" s="21"/>
      <c r="P157" s="17"/>
      <c r="Q157" s="17"/>
      <c r="R157" s="17"/>
      <c r="S157" s="17"/>
      <c r="T157" s="17"/>
      <c r="U157" s="20"/>
      <c r="V157" s="21"/>
      <c r="W157" s="20"/>
      <c r="X157" s="21"/>
      <c r="Y157" s="20"/>
      <c r="Z157" s="86" t="str">
        <f t="shared" si="13"/>
        <v xml:space="preserve">  </v>
      </c>
      <c r="AA157" s="86"/>
      <c r="AB157" s="86"/>
      <c r="AC157" s="86"/>
      <c r="AD157" s="3"/>
      <c r="AE157" s="3"/>
      <c r="AF157" s="3"/>
      <c r="AG157" s="3"/>
      <c r="AH157" s="3"/>
      <c r="AI157" s="86"/>
      <c r="AJ157" s="86"/>
      <c r="AK157" s="86"/>
      <c r="AL157" s="86"/>
      <c r="AM157" s="86"/>
      <c r="AN157" s="3"/>
      <c r="AO157" s="3"/>
      <c r="AP157" s="3"/>
      <c r="AQ157" s="3"/>
      <c r="AR157" s="3"/>
      <c r="AS157" s="3"/>
      <c r="AT157" s="3"/>
      <c r="AU157" s="3"/>
      <c r="AV157" s="3"/>
      <c r="AW157" s="87"/>
      <c r="AX157" s="3"/>
      <c r="AY157" s="3"/>
      <c r="AZ157" s="88"/>
      <c r="BA157" s="98" t="str">
        <f t="shared" si="10"/>
        <v/>
      </c>
      <c r="BB157" s="160" t="str">
        <f t="shared" si="14"/>
        <v/>
      </c>
      <c r="BC157" s="3"/>
      <c r="BD157" s="87">
        <f t="shared" si="11"/>
        <v>0</v>
      </c>
      <c r="BE157" s="87">
        <f t="shared" si="15"/>
        <v>0</v>
      </c>
      <c r="BF157" s="3"/>
      <c r="BG157" s="246"/>
      <c r="BH157" s="246"/>
      <c r="BI157" s="246"/>
      <c r="BJ157" s="246"/>
      <c r="BK157" s="246"/>
      <c r="BL157" s="246"/>
      <c r="BM157" s="246"/>
      <c r="BN157" s="246"/>
      <c r="BO157" s="246"/>
      <c r="BP157" s="247"/>
      <c r="BQ157" s="246"/>
      <c r="BR157" s="246"/>
      <c r="BS157" s="246"/>
      <c r="BT157" s="246"/>
      <c r="BU157" s="246"/>
      <c r="BV157" s="246"/>
      <c r="BW157" s="246"/>
      <c r="BX157" s="246"/>
      <c r="BY157" s="246"/>
      <c r="BZ157" s="246"/>
      <c r="CA157" s="246"/>
      <c r="CB157" s="246"/>
      <c r="CC157" s="246"/>
    </row>
    <row r="158" spans="1:81" s="248" customFormat="1" ht="18" customHeight="1" x14ac:dyDescent="0.2">
      <c r="A158" s="245" t="s">
        <v>163</v>
      </c>
      <c r="B158" s="14">
        <f t="shared" si="12"/>
        <v>1</v>
      </c>
      <c r="C158" s="19"/>
      <c r="D158" s="17"/>
      <c r="E158" s="21"/>
      <c r="F158" s="17"/>
      <c r="G158" s="17"/>
      <c r="H158" s="17"/>
      <c r="I158" s="17"/>
      <c r="J158" s="17"/>
      <c r="K158" s="17"/>
      <c r="L158" s="17"/>
      <c r="M158" s="17"/>
      <c r="N158" s="17"/>
      <c r="O158" s="21"/>
      <c r="P158" s="17"/>
      <c r="Q158" s="17"/>
      <c r="R158" s="17"/>
      <c r="S158" s="17"/>
      <c r="T158" s="17"/>
      <c r="U158" s="20">
        <v>1</v>
      </c>
      <c r="V158" s="21">
        <v>1</v>
      </c>
      <c r="W158" s="20"/>
      <c r="X158" s="21">
        <v>1</v>
      </c>
      <c r="Y158" s="20"/>
      <c r="Z158" s="86" t="str">
        <f t="shared" si="13"/>
        <v xml:space="preserve">  </v>
      </c>
      <c r="AA158" s="86"/>
      <c r="AB158" s="86"/>
      <c r="AC158" s="86"/>
      <c r="AD158" s="3"/>
      <c r="AE158" s="3"/>
      <c r="AF158" s="3"/>
      <c r="AG158" s="3"/>
      <c r="AH158" s="3"/>
      <c r="AI158" s="86"/>
      <c r="AJ158" s="86"/>
      <c r="AK158" s="86"/>
      <c r="AL158" s="86"/>
      <c r="AM158" s="86"/>
      <c r="AN158" s="3"/>
      <c r="AO158" s="3"/>
      <c r="AP158" s="3"/>
      <c r="AQ158" s="3"/>
      <c r="AR158" s="3"/>
      <c r="AS158" s="3"/>
      <c r="AT158" s="3"/>
      <c r="AU158" s="3"/>
      <c r="AV158" s="3"/>
      <c r="AW158" s="87"/>
      <c r="AX158" s="3"/>
      <c r="AY158" s="3"/>
      <c r="AZ158" s="88"/>
      <c r="BA158" s="98" t="str">
        <f t="shared" si="10"/>
        <v/>
      </c>
      <c r="BB158" s="160" t="str">
        <f t="shared" si="14"/>
        <v/>
      </c>
      <c r="BC158" s="3"/>
      <c r="BD158" s="87">
        <f t="shared" si="11"/>
        <v>0</v>
      </c>
      <c r="BE158" s="87">
        <f t="shared" si="15"/>
        <v>0</v>
      </c>
      <c r="BF158" s="3"/>
      <c r="BG158" s="246"/>
      <c r="BH158" s="246"/>
      <c r="BI158" s="246"/>
      <c r="BJ158" s="246"/>
      <c r="BK158" s="246"/>
      <c r="BL158" s="246"/>
      <c r="BM158" s="246"/>
      <c r="BN158" s="246"/>
      <c r="BO158" s="246"/>
      <c r="BP158" s="247"/>
      <c r="BQ158" s="246"/>
      <c r="BR158" s="246"/>
      <c r="BS158" s="246"/>
      <c r="BT158" s="246"/>
      <c r="BU158" s="246"/>
      <c r="BV158" s="246"/>
      <c r="BW158" s="246"/>
      <c r="BX158" s="246"/>
      <c r="BY158" s="246"/>
      <c r="BZ158" s="246"/>
      <c r="CA158" s="246"/>
      <c r="CB158" s="246"/>
      <c r="CC158" s="246"/>
    </row>
    <row r="159" spans="1:81" s="248" customFormat="1" ht="18" customHeight="1" x14ac:dyDescent="0.2">
      <c r="A159" s="249" t="s">
        <v>41</v>
      </c>
      <c r="B159" s="23">
        <f t="shared" si="12"/>
        <v>31</v>
      </c>
      <c r="C159" s="27"/>
      <c r="D159" s="25"/>
      <c r="E159" s="25"/>
      <c r="F159" s="25"/>
      <c r="G159" s="25">
        <v>1</v>
      </c>
      <c r="H159" s="25"/>
      <c r="I159" s="25">
        <v>1</v>
      </c>
      <c r="J159" s="25"/>
      <c r="K159" s="25"/>
      <c r="L159" s="25"/>
      <c r="M159" s="25"/>
      <c r="N159" s="25">
        <v>1</v>
      </c>
      <c r="O159" s="25">
        <v>2</v>
      </c>
      <c r="P159" s="25">
        <v>4</v>
      </c>
      <c r="Q159" s="25"/>
      <c r="R159" s="25">
        <v>3</v>
      </c>
      <c r="S159" s="25">
        <v>6</v>
      </c>
      <c r="T159" s="25">
        <v>5</v>
      </c>
      <c r="U159" s="28">
        <v>8</v>
      </c>
      <c r="V159" s="24">
        <v>10</v>
      </c>
      <c r="W159" s="28">
        <v>21</v>
      </c>
      <c r="X159" s="24">
        <v>5</v>
      </c>
      <c r="Y159" s="28">
        <v>26</v>
      </c>
      <c r="Z159" s="86" t="str">
        <f>$BA159&amp;"  "&amp;$BB159</f>
        <v xml:space="preserve">  </v>
      </c>
      <c r="AA159" s="86"/>
      <c r="AB159" s="86"/>
      <c r="AC159" s="86"/>
      <c r="AD159" s="3"/>
      <c r="AE159" s="3"/>
      <c r="AF159" s="3"/>
      <c r="AG159" s="3"/>
      <c r="AH159" s="3"/>
      <c r="AI159" s="86"/>
      <c r="AJ159" s="86"/>
      <c r="AK159" s="86"/>
      <c r="AL159" s="86"/>
      <c r="AM159" s="86"/>
      <c r="AN159" s="3"/>
      <c r="AO159" s="3"/>
      <c r="AP159" s="3"/>
      <c r="AQ159" s="3"/>
      <c r="AR159" s="3"/>
      <c r="AS159" s="3"/>
      <c r="AT159" s="3"/>
      <c r="AU159" s="3"/>
      <c r="AV159" s="3"/>
      <c r="AW159" s="87"/>
      <c r="AX159" s="3"/>
      <c r="AY159" s="3"/>
      <c r="AZ159" s="88"/>
      <c r="BA159" s="98" t="str">
        <f t="shared" si="10"/>
        <v/>
      </c>
      <c r="BB159" s="160" t="str">
        <f t="shared" si="14"/>
        <v/>
      </c>
      <c r="BC159" s="3"/>
      <c r="BD159" s="87">
        <f t="shared" si="11"/>
        <v>0</v>
      </c>
      <c r="BE159" s="87">
        <f t="shared" si="15"/>
        <v>0</v>
      </c>
      <c r="BF159" s="3"/>
      <c r="BG159" s="246"/>
      <c r="BH159" s="246"/>
      <c r="BI159" s="246"/>
      <c r="BJ159" s="246"/>
      <c r="BK159" s="246"/>
      <c r="BL159" s="246"/>
      <c r="BM159" s="246"/>
      <c r="BN159" s="246"/>
      <c r="BO159" s="246"/>
      <c r="BP159" s="247"/>
      <c r="BQ159" s="246"/>
      <c r="BR159" s="246"/>
      <c r="BS159" s="246"/>
      <c r="BT159" s="246"/>
      <c r="BU159" s="246"/>
      <c r="BV159" s="246"/>
      <c r="BW159" s="246"/>
      <c r="BX159" s="246"/>
      <c r="BY159" s="246"/>
      <c r="BZ159" s="246"/>
      <c r="CA159" s="246"/>
      <c r="CB159" s="246"/>
      <c r="CC159" s="246"/>
    </row>
    <row r="160" spans="1:81" s="248" customFormat="1" ht="33" customHeight="1" x14ac:dyDescent="0.2">
      <c r="A160" s="84" t="s">
        <v>164</v>
      </c>
      <c r="B160" s="84"/>
      <c r="C160" s="3"/>
      <c r="D160" s="105"/>
      <c r="E160" s="105"/>
      <c r="F160" s="105"/>
      <c r="G160" s="105"/>
      <c r="H160" s="105"/>
      <c r="I160" s="105"/>
      <c r="J160" s="105"/>
      <c r="K160" s="105"/>
      <c r="L160" s="105"/>
      <c r="M160" s="105"/>
      <c r="N160" s="105"/>
      <c r="O160" s="105"/>
      <c r="P160" s="105"/>
      <c r="Q160" s="105"/>
      <c r="R160" s="105"/>
      <c r="S160" s="105"/>
      <c r="T160" s="105"/>
      <c r="U160" s="83"/>
      <c r="Y160" s="83"/>
      <c r="Z160" s="83"/>
      <c r="AA160" s="83"/>
      <c r="AC160" s="250"/>
      <c r="AS160" s="246"/>
      <c r="AT160" s="246"/>
      <c r="AU160" s="246"/>
      <c r="AV160" s="251"/>
      <c r="AW160" s="247"/>
      <c r="AX160" s="246"/>
      <c r="AY160" s="246"/>
      <c r="AZ160" s="246"/>
      <c r="BA160" s="79"/>
      <c r="BB160" s="79"/>
      <c r="BC160" s="79"/>
      <c r="BD160" s="79"/>
      <c r="BE160" s="79"/>
      <c r="BF160" s="79"/>
      <c r="BG160" s="246"/>
      <c r="BH160" s="246"/>
      <c r="BI160" s="246"/>
      <c r="BJ160" s="246"/>
      <c r="BK160" s="246"/>
      <c r="BL160" s="246"/>
      <c r="BM160" s="246"/>
      <c r="BN160" s="246"/>
      <c r="BO160" s="246"/>
      <c r="BP160" s="247"/>
      <c r="BQ160" s="246"/>
      <c r="BR160" s="246"/>
      <c r="BS160" s="246"/>
      <c r="BT160" s="246"/>
      <c r="BU160" s="246"/>
      <c r="BV160" s="246"/>
      <c r="BW160" s="246"/>
      <c r="BX160" s="246"/>
      <c r="BY160" s="246"/>
      <c r="BZ160" s="246"/>
      <c r="CA160" s="246"/>
      <c r="CB160" s="246"/>
      <c r="CC160" s="246"/>
    </row>
    <row r="161" spans="1:81" s="248" customFormat="1" ht="14.25" customHeight="1" x14ac:dyDescent="0.2">
      <c r="A161" s="385" t="s">
        <v>165</v>
      </c>
      <c r="B161" s="385" t="s">
        <v>1</v>
      </c>
      <c r="C161" s="387" t="s">
        <v>166</v>
      </c>
      <c r="D161" s="388"/>
      <c r="E161" s="105"/>
      <c r="F161" s="105"/>
      <c r="G161" s="105"/>
      <c r="H161" s="105"/>
      <c r="I161" s="105"/>
      <c r="J161" s="105"/>
      <c r="K161" s="105"/>
      <c r="L161" s="105"/>
      <c r="M161" s="105"/>
      <c r="N161" s="105"/>
      <c r="O161" s="105"/>
      <c r="P161" s="105"/>
      <c r="Q161" s="105"/>
      <c r="R161" s="83"/>
      <c r="S161" s="83"/>
      <c r="T161" s="83"/>
      <c r="U161" s="83"/>
      <c r="V161" s="83"/>
      <c r="W161" s="83"/>
      <c r="X161" s="83"/>
      <c r="Z161" s="250"/>
      <c r="AS161" s="246"/>
      <c r="AT161" s="246"/>
      <c r="AU161" s="246"/>
      <c r="AV161" s="251"/>
      <c r="AW161" s="247"/>
      <c r="AX161" s="246"/>
      <c r="AY161" s="246"/>
      <c r="AZ161" s="246"/>
      <c r="BA161" s="79"/>
      <c r="BB161" s="79"/>
      <c r="BC161" s="79"/>
      <c r="BD161" s="79"/>
      <c r="BE161" s="79"/>
      <c r="BF161" s="79"/>
      <c r="BG161" s="246"/>
      <c r="BH161" s="246"/>
      <c r="BI161" s="246"/>
      <c r="BJ161" s="246"/>
      <c r="BK161" s="246"/>
      <c r="BL161" s="246"/>
      <c r="BM161" s="246"/>
      <c r="BN161" s="246"/>
      <c r="BO161" s="246"/>
      <c r="BP161" s="247"/>
      <c r="BQ161" s="246"/>
      <c r="BR161" s="246"/>
      <c r="BS161" s="246"/>
      <c r="BT161" s="246"/>
      <c r="BU161" s="246"/>
      <c r="BV161" s="246"/>
      <c r="BW161" s="246"/>
      <c r="BX161" s="246"/>
      <c r="BY161" s="246"/>
      <c r="BZ161" s="246"/>
      <c r="CA161" s="246"/>
      <c r="CB161" s="246"/>
      <c r="CC161" s="246"/>
    </row>
    <row r="162" spans="1:81" s="248" customFormat="1" ht="14.25" x14ac:dyDescent="0.2">
      <c r="A162" s="386"/>
      <c r="B162" s="386"/>
      <c r="C162" s="356" t="s">
        <v>147</v>
      </c>
      <c r="D162" s="356" t="s">
        <v>148</v>
      </c>
      <c r="E162" s="105"/>
      <c r="F162" s="105"/>
      <c r="G162" s="105"/>
      <c r="H162" s="105"/>
      <c r="I162" s="105"/>
      <c r="J162" s="105"/>
      <c r="K162" s="105"/>
      <c r="L162" s="105"/>
      <c r="M162" s="105"/>
      <c r="N162" s="105"/>
      <c r="O162" s="105"/>
      <c r="P162" s="105"/>
      <c r="Q162" s="105"/>
      <c r="R162" s="83"/>
      <c r="S162" s="83"/>
      <c r="T162" s="83"/>
      <c r="U162" s="83"/>
      <c r="V162" s="83"/>
      <c r="W162" s="83"/>
      <c r="X162" s="83"/>
      <c r="Z162" s="250"/>
      <c r="AS162" s="246"/>
      <c r="AT162" s="246"/>
      <c r="AU162" s="246"/>
      <c r="AV162" s="251"/>
      <c r="AW162" s="247"/>
      <c r="AX162" s="246"/>
      <c r="AY162" s="246"/>
      <c r="AZ162" s="246"/>
      <c r="BA162" s="79"/>
      <c r="BB162" s="79"/>
      <c r="BC162" s="79"/>
      <c r="BD162" s="79"/>
      <c r="BE162" s="79"/>
      <c r="BF162" s="79"/>
      <c r="BG162" s="246"/>
      <c r="BH162" s="246"/>
      <c r="BI162" s="246"/>
      <c r="BJ162" s="246"/>
      <c r="BK162" s="246"/>
      <c r="BL162" s="246"/>
      <c r="BM162" s="246"/>
      <c r="BN162" s="246"/>
      <c r="BO162" s="246"/>
      <c r="BP162" s="247"/>
      <c r="BQ162" s="246"/>
      <c r="BR162" s="246"/>
      <c r="BS162" s="246"/>
      <c r="BT162" s="246"/>
      <c r="BU162" s="246"/>
      <c r="BV162" s="246"/>
      <c r="BW162" s="246"/>
      <c r="BX162" s="246"/>
      <c r="BY162" s="246"/>
      <c r="BZ162" s="246"/>
      <c r="CA162" s="246"/>
      <c r="CB162" s="246"/>
      <c r="CC162" s="246"/>
    </row>
    <row r="163" spans="1:81" s="248" customFormat="1" ht="15.75" customHeight="1" x14ac:dyDescent="0.2">
      <c r="A163" s="245" t="s">
        <v>45</v>
      </c>
      <c r="B163" s="14">
        <f>+SUM(C163:D163)</f>
        <v>110</v>
      </c>
      <c r="C163" s="36">
        <v>29</v>
      </c>
      <c r="D163" s="36">
        <v>81</v>
      </c>
      <c r="E163" s="105"/>
      <c r="F163" s="105"/>
      <c r="G163" s="105"/>
      <c r="H163" s="105"/>
      <c r="I163" s="105"/>
      <c r="J163" s="105"/>
      <c r="K163" s="105"/>
      <c r="L163" s="105"/>
      <c r="M163" s="105"/>
      <c r="N163" s="105"/>
      <c r="O163" s="105"/>
      <c r="P163" s="105"/>
      <c r="Q163" s="105"/>
      <c r="U163" s="85"/>
      <c r="V163" s="85"/>
      <c r="W163" s="83"/>
      <c r="X163" s="83"/>
      <c r="Z163" s="250"/>
      <c r="AS163" s="246"/>
      <c r="AT163" s="246"/>
      <c r="AU163" s="246"/>
      <c r="AV163" s="251"/>
      <c r="AW163" s="247"/>
      <c r="AX163" s="246"/>
      <c r="AY163" s="246"/>
      <c r="AZ163" s="246"/>
      <c r="BA163" s="79"/>
      <c r="BB163" s="79"/>
      <c r="BC163" s="79"/>
      <c r="BD163" s="79"/>
      <c r="BE163" s="79"/>
      <c r="BF163" s="79"/>
      <c r="BG163" s="246"/>
      <c r="BH163" s="246"/>
      <c r="BI163" s="246"/>
      <c r="BJ163" s="246"/>
      <c r="BK163" s="246"/>
      <c r="BL163" s="246"/>
      <c r="BM163" s="246"/>
      <c r="BN163" s="246"/>
      <c r="BO163" s="246"/>
      <c r="BP163" s="247"/>
      <c r="BQ163" s="246"/>
      <c r="BR163" s="246"/>
      <c r="BS163" s="246"/>
      <c r="BT163" s="246"/>
      <c r="BU163" s="246"/>
      <c r="BV163" s="246"/>
      <c r="BW163" s="246"/>
      <c r="BX163" s="246"/>
      <c r="BY163" s="246"/>
      <c r="BZ163" s="246"/>
      <c r="CA163" s="246"/>
      <c r="CB163" s="246"/>
      <c r="CC163" s="246"/>
    </row>
    <row r="164" spans="1:81" s="248" customFormat="1" ht="15.75" customHeight="1" x14ac:dyDescent="0.2">
      <c r="A164" s="245" t="s">
        <v>46</v>
      </c>
      <c r="B164" s="14">
        <f>+SUM(C164:D164)</f>
        <v>0</v>
      </c>
      <c r="C164" s="37"/>
      <c r="D164" s="37"/>
      <c r="E164" s="105"/>
      <c r="F164" s="105"/>
      <c r="G164" s="105"/>
      <c r="H164" s="105"/>
      <c r="I164" s="105"/>
      <c r="J164" s="105"/>
      <c r="K164" s="105"/>
      <c r="L164" s="105"/>
      <c r="M164" s="105"/>
      <c r="N164" s="105"/>
      <c r="O164" s="105"/>
      <c r="P164" s="105"/>
      <c r="Q164" s="105"/>
      <c r="U164" s="85"/>
      <c r="V164" s="85"/>
      <c r="W164" s="83"/>
      <c r="X164" s="83"/>
      <c r="Z164" s="250"/>
      <c r="AS164" s="246"/>
      <c r="AT164" s="246"/>
      <c r="AU164" s="246"/>
      <c r="AV164" s="251"/>
      <c r="AW164" s="247"/>
      <c r="AX164" s="246"/>
      <c r="AY164" s="246"/>
      <c r="AZ164" s="246"/>
      <c r="BA164" s="79"/>
      <c r="BB164" s="79"/>
      <c r="BC164" s="79"/>
      <c r="BD164" s="79"/>
      <c r="BE164" s="79"/>
      <c r="BF164" s="79"/>
      <c r="BG164" s="246"/>
      <c r="BH164" s="246"/>
      <c r="BI164" s="246"/>
      <c r="BJ164" s="246"/>
      <c r="BK164" s="246"/>
      <c r="BL164" s="246"/>
      <c r="BM164" s="246"/>
      <c r="BN164" s="246"/>
      <c r="BO164" s="246"/>
      <c r="BP164" s="247"/>
      <c r="BQ164" s="246"/>
      <c r="BR164" s="246"/>
      <c r="BS164" s="246"/>
      <c r="BT164" s="246"/>
      <c r="BU164" s="246"/>
      <c r="BV164" s="246"/>
      <c r="BW164" s="246"/>
      <c r="BX164" s="246"/>
      <c r="BY164" s="246"/>
      <c r="BZ164" s="246"/>
      <c r="CA164" s="246"/>
      <c r="CB164" s="246"/>
      <c r="CC164" s="246"/>
    </row>
    <row r="165" spans="1:81" s="248" customFormat="1" ht="15.75" customHeight="1" x14ac:dyDescent="0.2">
      <c r="A165" s="252" t="s">
        <v>47</v>
      </c>
      <c r="B165" s="60">
        <f>+SUM(C165:D165)</f>
        <v>9</v>
      </c>
      <c r="C165" s="41">
        <v>1</v>
      </c>
      <c r="D165" s="41">
        <v>8</v>
      </c>
      <c r="E165" s="105"/>
      <c r="F165" s="105"/>
      <c r="G165" s="105"/>
      <c r="H165" s="105"/>
      <c r="I165" s="105"/>
      <c r="J165" s="105"/>
      <c r="K165" s="105"/>
      <c r="L165" s="105"/>
      <c r="M165" s="105"/>
      <c r="N165" s="105"/>
      <c r="O165" s="105"/>
      <c r="P165" s="105"/>
      <c r="Q165" s="105"/>
      <c r="U165" s="85"/>
      <c r="V165" s="85"/>
      <c r="W165" s="83"/>
      <c r="X165" s="83"/>
      <c r="Z165" s="250"/>
      <c r="AS165" s="246"/>
      <c r="AT165" s="246"/>
      <c r="AU165" s="246"/>
      <c r="AV165" s="251"/>
      <c r="AW165" s="247"/>
      <c r="AX165" s="246"/>
      <c r="AY165" s="246"/>
      <c r="AZ165" s="246"/>
      <c r="BA165" s="79"/>
      <c r="BB165" s="79"/>
      <c r="BC165" s="79"/>
      <c r="BD165" s="79"/>
      <c r="BE165" s="79"/>
      <c r="BF165" s="79"/>
      <c r="BG165" s="246"/>
      <c r="BH165" s="246"/>
      <c r="BI165" s="246"/>
      <c r="BJ165" s="246"/>
      <c r="BK165" s="246"/>
      <c r="BL165" s="246"/>
      <c r="BM165" s="246"/>
      <c r="BN165" s="246"/>
      <c r="BO165" s="246"/>
      <c r="BP165" s="247"/>
      <c r="BQ165" s="246"/>
      <c r="BR165" s="246"/>
      <c r="BS165" s="246"/>
      <c r="BT165" s="246"/>
      <c r="BU165" s="246"/>
      <c r="BV165" s="246"/>
      <c r="BW165" s="246"/>
      <c r="BX165" s="246"/>
      <c r="BY165" s="246"/>
      <c r="BZ165" s="246"/>
      <c r="CA165" s="246"/>
      <c r="CB165" s="246"/>
      <c r="CC165" s="246"/>
    </row>
    <row r="166" spans="1:81" s="248" customFormat="1" ht="15.75" customHeight="1" x14ac:dyDescent="0.2">
      <c r="A166" s="252" t="s">
        <v>167</v>
      </c>
      <c r="B166" s="60">
        <f>+SUM(C166:D166)</f>
        <v>0</v>
      </c>
      <c r="C166" s="41"/>
      <c r="D166" s="41"/>
      <c r="E166" s="105"/>
      <c r="F166" s="105"/>
      <c r="G166" s="105"/>
      <c r="H166" s="105"/>
      <c r="I166" s="253"/>
      <c r="J166" s="105"/>
      <c r="K166" s="105"/>
      <c r="L166" s="105"/>
      <c r="M166" s="105"/>
      <c r="N166" s="105"/>
      <c r="O166" s="105"/>
      <c r="P166" s="105"/>
      <c r="Q166" s="105"/>
      <c r="U166" s="85"/>
      <c r="V166" s="85"/>
      <c r="W166" s="83"/>
      <c r="X166" s="83"/>
      <c r="Z166" s="250"/>
      <c r="AS166" s="246"/>
      <c r="AT166" s="246"/>
      <c r="AU166" s="246"/>
      <c r="AV166" s="251"/>
      <c r="AW166" s="247"/>
      <c r="AX166" s="246"/>
      <c r="AY166" s="246"/>
      <c r="AZ166" s="246"/>
      <c r="BA166" s="79"/>
      <c r="BB166" s="79"/>
      <c r="BC166" s="79"/>
      <c r="BD166" s="79"/>
      <c r="BE166" s="79"/>
      <c r="BF166" s="79"/>
      <c r="BG166" s="246"/>
      <c r="BH166" s="246"/>
      <c r="BI166" s="246"/>
      <c r="BJ166" s="246"/>
      <c r="BK166" s="246"/>
      <c r="BL166" s="246"/>
      <c r="BM166" s="246"/>
      <c r="BN166" s="246"/>
      <c r="BO166" s="246"/>
      <c r="BP166" s="247"/>
      <c r="BQ166" s="246"/>
      <c r="BR166" s="246"/>
      <c r="BS166" s="246"/>
      <c r="BT166" s="246"/>
      <c r="BU166" s="246"/>
      <c r="BV166" s="246"/>
      <c r="BW166" s="246"/>
      <c r="BX166" s="246"/>
      <c r="BY166" s="246"/>
      <c r="BZ166" s="246"/>
      <c r="CA166" s="246"/>
      <c r="CB166" s="246"/>
      <c r="CC166" s="246"/>
    </row>
    <row r="167" spans="1:81" s="248" customFormat="1" ht="15.75" customHeight="1" x14ac:dyDescent="0.2">
      <c r="A167" s="242" t="s">
        <v>1</v>
      </c>
      <c r="B167" s="4">
        <f>+SUM(C167:D167)</f>
        <v>119</v>
      </c>
      <c r="C167" s="4">
        <f>+SUM(C163:C166)</f>
        <v>30</v>
      </c>
      <c r="D167" s="4">
        <f>+SUM(D163:D166)</f>
        <v>89</v>
      </c>
      <c r="E167" s="105"/>
      <c r="F167" s="105"/>
      <c r="G167" s="105"/>
      <c r="H167" s="105"/>
      <c r="I167" s="105"/>
      <c r="J167" s="105"/>
      <c r="K167" s="105"/>
      <c r="L167" s="105"/>
      <c r="M167" s="105"/>
      <c r="N167" s="105"/>
      <c r="O167" s="105"/>
      <c r="P167" s="105"/>
      <c r="Q167" s="105"/>
      <c r="U167" s="85"/>
      <c r="V167" s="85"/>
      <c r="W167" s="83"/>
      <c r="X167" s="83"/>
      <c r="Z167" s="250"/>
      <c r="AS167" s="246"/>
      <c r="AT167" s="246"/>
      <c r="AU167" s="246"/>
      <c r="AV167" s="251"/>
      <c r="AW167" s="247"/>
      <c r="AX167" s="246"/>
      <c r="AY167" s="246"/>
      <c r="AZ167" s="246"/>
      <c r="BA167" s="79"/>
      <c r="BB167" s="79"/>
      <c r="BC167" s="79"/>
      <c r="BD167" s="79"/>
      <c r="BE167" s="79"/>
      <c r="BF167" s="79"/>
      <c r="BG167" s="246"/>
      <c r="BH167" s="246"/>
      <c r="BI167" s="246"/>
      <c r="BJ167" s="246"/>
      <c r="BK167" s="246"/>
      <c r="BL167" s="246"/>
      <c r="BM167" s="246"/>
      <c r="BN167" s="246"/>
      <c r="BO167" s="246"/>
      <c r="BP167" s="247"/>
      <c r="BQ167" s="246"/>
      <c r="BR167" s="246"/>
      <c r="BS167" s="246"/>
      <c r="BT167" s="246"/>
      <c r="BU167" s="246"/>
      <c r="BV167" s="246"/>
      <c r="BW167" s="246"/>
      <c r="BX167" s="246"/>
      <c r="BY167" s="246"/>
      <c r="BZ167" s="246"/>
      <c r="CA167" s="246"/>
      <c r="CB167" s="246"/>
      <c r="CC167" s="246"/>
    </row>
    <row r="168" spans="1:81" s="86" customFormat="1" ht="40.5" customHeight="1" x14ac:dyDescent="0.2">
      <c r="A168" s="155" t="s">
        <v>168</v>
      </c>
      <c r="B168" s="155"/>
      <c r="C168" s="155"/>
      <c r="D168" s="155"/>
      <c r="E168" s="155"/>
      <c r="F168" s="155"/>
      <c r="G168" s="155"/>
      <c r="H168" s="83"/>
      <c r="I168" s="83"/>
      <c r="J168" s="83"/>
      <c r="K168" s="83"/>
      <c r="L168" s="83"/>
      <c r="M168" s="155"/>
      <c r="N168" s="155"/>
      <c r="R168" s="83"/>
      <c r="S168" s="83"/>
      <c r="AK168" s="3"/>
      <c r="AL168" s="3"/>
      <c r="AM168" s="3"/>
      <c r="AN168" s="3"/>
      <c r="AO168" s="3"/>
      <c r="AP168" s="3"/>
      <c r="AV168" s="88"/>
      <c r="AW168" s="156"/>
      <c r="BA168" s="79"/>
      <c r="BB168" s="79"/>
      <c r="BC168" s="79"/>
      <c r="BD168" s="79"/>
      <c r="BE168" s="79"/>
      <c r="BF168" s="79"/>
      <c r="BP168" s="87"/>
    </row>
    <row r="169" spans="1:81" s="3" customFormat="1" ht="14.25" customHeight="1" x14ac:dyDescent="0.15">
      <c r="A169" s="389" t="s">
        <v>71</v>
      </c>
      <c r="B169" s="391" t="s">
        <v>72</v>
      </c>
      <c r="C169" s="393" t="s">
        <v>14</v>
      </c>
      <c r="D169" s="394"/>
      <c r="E169" s="394"/>
      <c r="F169" s="394"/>
      <c r="G169" s="394"/>
      <c r="H169" s="394"/>
      <c r="I169" s="394"/>
      <c r="J169" s="394"/>
      <c r="K169" s="394"/>
      <c r="L169" s="394"/>
      <c r="M169" s="394"/>
      <c r="N169" s="394"/>
      <c r="O169" s="394"/>
      <c r="P169" s="394"/>
      <c r="Q169" s="394"/>
      <c r="R169" s="394"/>
      <c r="S169" s="394"/>
      <c r="T169" s="394"/>
      <c r="U169" s="394"/>
      <c r="V169" s="393" t="s">
        <v>20</v>
      </c>
      <c r="W169" s="395"/>
      <c r="X169" s="396" t="s">
        <v>73</v>
      </c>
      <c r="Y169" s="398" t="s">
        <v>169</v>
      </c>
      <c r="Z169" s="86"/>
      <c r="AA169" s="86"/>
      <c r="AB169" s="86"/>
      <c r="AC169" s="86"/>
      <c r="AD169" s="86"/>
      <c r="AE169" s="86"/>
      <c r="AF169" s="86"/>
      <c r="AG169" s="86"/>
      <c r="AH169" s="86"/>
      <c r="AI169" s="86"/>
      <c r="AJ169" s="86"/>
      <c r="AW169" s="156"/>
      <c r="AX169" s="88"/>
      <c r="BA169" s="79"/>
      <c r="BB169" s="79"/>
      <c r="BC169" s="79"/>
      <c r="BD169" s="79"/>
      <c r="BE169" s="79"/>
      <c r="BF169" s="79"/>
      <c r="BP169" s="87"/>
    </row>
    <row r="170" spans="1:81" s="3" customFormat="1" ht="30" customHeight="1" x14ac:dyDescent="0.15">
      <c r="A170" s="390"/>
      <c r="B170" s="392"/>
      <c r="C170" s="157" t="s">
        <v>23</v>
      </c>
      <c r="D170" s="67" t="s">
        <v>24</v>
      </c>
      <c r="E170" s="89" t="s">
        <v>25</v>
      </c>
      <c r="F170" s="89" t="s">
        <v>26</v>
      </c>
      <c r="G170" s="89" t="s">
        <v>27</v>
      </c>
      <c r="H170" s="67" t="s">
        <v>28</v>
      </c>
      <c r="I170" s="67" t="s">
        <v>29</v>
      </c>
      <c r="J170" s="67" t="s">
        <v>30</v>
      </c>
      <c r="K170" s="67" t="s">
        <v>31</v>
      </c>
      <c r="L170" s="67" t="s">
        <v>2</v>
      </c>
      <c r="M170" s="67" t="s">
        <v>3</v>
      </c>
      <c r="N170" s="67" t="s">
        <v>32</v>
      </c>
      <c r="O170" s="67" t="s">
        <v>4</v>
      </c>
      <c r="P170" s="67" t="s">
        <v>5</v>
      </c>
      <c r="Q170" s="67" t="s">
        <v>6</v>
      </c>
      <c r="R170" s="67" t="s">
        <v>7</v>
      </c>
      <c r="S170" s="67" t="s">
        <v>8</v>
      </c>
      <c r="T170" s="67" t="s">
        <v>9</v>
      </c>
      <c r="U170" s="90" t="s">
        <v>10</v>
      </c>
      <c r="V170" s="91" t="s">
        <v>11</v>
      </c>
      <c r="W170" s="92" t="s">
        <v>12</v>
      </c>
      <c r="X170" s="397"/>
      <c r="Y170" s="399"/>
      <c r="Z170" s="86"/>
      <c r="AA170" s="86"/>
      <c r="AB170" s="86"/>
      <c r="AC170" s="86"/>
      <c r="AD170" s="86"/>
      <c r="AE170" s="86"/>
      <c r="AF170" s="76"/>
      <c r="AG170" s="86"/>
      <c r="AH170" s="86"/>
      <c r="AI170" s="86"/>
      <c r="AJ170" s="86"/>
      <c r="AK170" s="86"/>
      <c r="AL170" s="86"/>
      <c r="AM170" s="86"/>
      <c r="AW170" s="87"/>
      <c r="AZ170" s="88"/>
      <c r="BA170" s="79"/>
      <c r="BB170" s="79"/>
      <c r="BC170" s="79"/>
      <c r="BD170" s="79"/>
      <c r="BE170" s="79"/>
      <c r="BF170" s="79"/>
      <c r="BP170" s="87"/>
    </row>
    <row r="171" spans="1:81" s="3" customFormat="1" ht="15.75" customHeight="1" x14ac:dyDescent="0.15">
      <c r="A171" s="158" t="s">
        <v>75</v>
      </c>
      <c r="B171" s="45">
        <f t="shared" ref="B171:B176" si="16">SUM(C171:U171)</f>
        <v>74</v>
      </c>
      <c r="C171" s="19"/>
      <c r="D171" s="17"/>
      <c r="E171" s="17"/>
      <c r="F171" s="17">
        <v>2</v>
      </c>
      <c r="G171" s="17">
        <v>1</v>
      </c>
      <c r="H171" s="17">
        <v>3</v>
      </c>
      <c r="I171" s="17">
        <v>1</v>
      </c>
      <c r="J171" s="17">
        <v>1</v>
      </c>
      <c r="K171" s="17">
        <v>2</v>
      </c>
      <c r="L171" s="17">
        <v>1</v>
      </c>
      <c r="M171" s="22">
        <v>8</v>
      </c>
      <c r="N171" s="22">
        <v>5</v>
      </c>
      <c r="O171" s="22">
        <v>10</v>
      </c>
      <c r="P171" s="22">
        <v>11</v>
      </c>
      <c r="Q171" s="22">
        <v>1</v>
      </c>
      <c r="R171" s="22">
        <v>8</v>
      </c>
      <c r="S171" s="22">
        <v>8</v>
      </c>
      <c r="T171" s="22">
        <v>2</v>
      </c>
      <c r="U171" s="22">
        <v>10</v>
      </c>
      <c r="V171" s="19">
        <v>19</v>
      </c>
      <c r="W171" s="20">
        <v>55</v>
      </c>
      <c r="X171" s="254">
        <v>74</v>
      </c>
      <c r="Y171" s="255"/>
      <c r="Z171" s="137" t="str">
        <f t="shared" ref="Z171:Z176" si="17">+BA171&amp;BB171&amp;BC171</f>
        <v/>
      </c>
      <c r="AA171" s="86"/>
      <c r="AB171" s="86"/>
      <c r="AC171" s="86"/>
      <c r="AI171" s="86"/>
      <c r="AJ171" s="86"/>
      <c r="AK171" s="86"/>
      <c r="AL171" s="86"/>
      <c r="AM171" s="86"/>
      <c r="AW171" s="87"/>
      <c r="AZ171" s="88"/>
      <c r="BA171" s="98" t="str">
        <f t="shared" ref="BA171:BA176" si="18">IF($B171&lt;&gt;($V171+$W171)," El número de consultas según sexo NO puede ser diferente al Total.","")</f>
        <v/>
      </c>
      <c r="BB171" s="160" t="str">
        <f t="shared" ref="BB171:BB176" si="19">IF($B171=0,"",IF($X171="",IF($B171="",""," No olvide escribir la columna Beneficiarios."),""))</f>
        <v/>
      </c>
      <c r="BC171" s="98" t="str">
        <f t="shared" ref="BC171:BC176" si="20">IF($B171&lt;$X171," El número de Beneficiarios NO puede ser mayor que el Total.","")</f>
        <v/>
      </c>
      <c r="BD171" s="87">
        <f t="shared" ref="BD171:BD176" si="21">IF($B171&lt;&gt;($V171+$W171),1,0)</f>
        <v>0</v>
      </c>
      <c r="BE171" s="87">
        <f t="shared" ref="BE171:BE176" si="22">IF($B171&lt;$X171,1,0)</f>
        <v>0</v>
      </c>
      <c r="BF171" s="87">
        <f t="shared" ref="BF171:BF176" si="23">IF($B171=0,"",IF($X171="",IF($B171="","",1),0))</f>
        <v>0</v>
      </c>
      <c r="BP171" s="87"/>
    </row>
    <row r="172" spans="1:81" s="3" customFormat="1" ht="15.75" customHeight="1" x14ac:dyDescent="0.15">
      <c r="A172" s="158" t="s">
        <v>76</v>
      </c>
      <c r="B172" s="14">
        <f t="shared" si="16"/>
        <v>0</v>
      </c>
      <c r="C172" s="19"/>
      <c r="D172" s="17"/>
      <c r="E172" s="17"/>
      <c r="F172" s="17"/>
      <c r="G172" s="17"/>
      <c r="H172" s="17"/>
      <c r="I172" s="17"/>
      <c r="J172" s="17"/>
      <c r="K172" s="17"/>
      <c r="L172" s="17"/>
      <c r="M172" s="22"/>
      <c r="N172" s="22"/>
      <c r="O172" s="22"/>
      <c r="P172" s="22"/>
      <c r="Q172" s="22"/>
      <c r="R172" s="22"/>
      <c r="S172" s="22"/>
      <c r="T172" s="22"/>
      <c r="U172" s="22"/>
      <c r="V172" s="19"/>
      <c r="W172" s="20"/>
      <c r="X172" s="254"/>
      <c r="Y172" s="256"/>
      <c r="Z172" s="137" t="str">
        <f t="shared" si="17"/>
        <v/>
      </c>
      <c r="AA172" s="86"/>
      <c r="AB172" s="86"/>
      <c r="AC172" s="86"/>
      <c r="AI172" s="86"/>
      <c r="AJ172" s="86"/>
      <c r="AK172" s="86"/>
      <c r="AL172" s="86"/>
      <c r="AM172" s="86"/>
      <c r="AW172" s="87"/>
      <c r="AZ172" s="88"/>
      <c r="BA172" s="98" t="str">
        <f t="shared" si="18"/>
        <v/>
      </c>
      <c r="BB172" s="160" t="str">
        <f t="shared" si="19"/>
        <v/>
      </c>
      <c r="BC172" s="98" t="str">
        <f t="shared" si="20"/>
        <v/>
      </c>
      <c r="BD172" s="87">
        <f t="shared" si="21"/>
        <v>0</v>
      </c>
      <c r="BE172" s="87">
        <f t="shared" si="22"/>
        <v>0</v>
      </c>
      <c r="BF172" s="87" t="str">
        <f t="shared" si="23"/>
        <v/>
      </c>
      <c r="BP172" s="87"/>
    </row>
    <row r="173" spans="1:81" s="3" customFormat="1" ht="15.75" customHeight="1" x14ac:dyDescent="0.15">
      <c r="A173" s="158" t="s">
        <v>77</v>
      </c>
      <c r="B173" s="14">
        <f t="shared" si="16"/>
        <v>0</v>
      </c>
      <c r="C173" s="19"/>
      <c r="D173" s="17"/>
      <c r="E173" s="17"/>
      <c r="F173" s="17"/>
      <c r="G173" s="17"/>
      <c r="H173" s="17"/>
      <c r="I173" s="17"/>
      <c r="J173" s="17"/>
      <c r="K173" s="17"/>
      <c r="L173" s="17"/>
      <c r="M173" s="22"/>
      <c r="N173" s="22"/>
      <c r="O173" s="22"/>
      <c r="P173" s="22"/>
      <c r="Q173" s="22"/>
      <c r="R173" s="22"/>
      <c r="S173" s="22"/>
      <c r="T173" s="22"/>
      <c r="U173" s="22"/>
      <c r="V173" s="19"/>
      <c r="W173" s="20"/>
      <c r="X173" s="254"/>
      <c r="Y173" s="256"/>
      <c r="Z173" s="137" t="str">
        <f t="shared" si="17"/>
        <v/>
      </c>
      <c r="AA173" s="86"/>
      <c r="AB173" s="86"/>
      <c r="AC173" s="86"/>
      <c r="AI173" s="86"/>
      <c r="AJ173" s="86"/>
      <c r="AK173" s="86"/>
      <c r="AL173" s="86"/>
      <c r="AM173" s="86"/>
      <c r="AW173" s="87"/>
      <c r="AZ173" s="88"/>
      <c r="BA173" s="98" t="str">
        <f t="shared" si="18"/>
        <v/>
      </c>
      <c r="BB173" s="160" t="str">
        <f t="shared" si="19"/>
        <v/>
      </c>
      <c r="BC173" s="98" t="str">
        <f t="shared" si="20"/>
        <v/>
      </c>
      <c r="BD173" s="87">
        <f t="shared" si="21"/>
        <v>0</v>
      </c>
      <c r="BE173" s="87">
        <f t="shared" si="22"/>
        <v>0</v>
      </c>
      <c r="BF173" s="87" t="str">
        <f t="shared" si="23"/>
        <v/>
      </c>
      <c r="BP173" s="87"/>
    </row>
    <row r="174" spans="1:81" s="3" customFormat="1" ht="15.75" customHeight="1" x14ac:dyDescent="0.15">
      <c r="A174" s="257" t="s">
        <v>78</v>
      </c>
      <c r="B174" s="14">
        <f t="shared" si="16"/>
        <v>0</v>
      </c>
      <c r="C174" s="19"/>
      <c r="D174" s="17"/>
      <c r="E174" s="17"/>
      <c r="F174" s="17"/>
      <c r="G174" s="17"/>
      <c r="H174" s="17"/>
      <c r="I174" s="17"/>
      <c r="J174" s="17"/>
      <c r="K174" s="17"/>
      <c r="L174" s="17"/>
      <c r="M174" s="22"/>
      <c r="N174" s="22"/>
      <c r="O174" s="22"/>
      <c r="P174" s="22"/>
      <c r="Q174" s="22"/>
      <c r="R174" s="22"/>
      <c r="S174" s="22"/>
      <c r="T174" s="22"/>
      <c r="U174" s="22"/>
      <c r="V174" s="19"/>
      <c r="W174" s="20"/>
      <c r="X174" s="254"/>
      <c r="Y174" s="256"/>
      <c r="Z174" s="137" t="str">
        <f t="shared" si="17"/>
        <v/>
      </c>
      <c r="AA174" s="86"/>
      <c r="AB174" s="86"/>
      <c r="AC174" s="86"/>
      <c r="AI174" s="86"/>
      <c r="AJ174" s="86"/>
      <c r="AK174" s="86"/>
      <c r="AL174" s="86"/>
      <c r="AM174" s="86"/>
      <c r="AW174" s="87"/>
      <c r="AZ174" s="88"/>
      <c r="BA174" s="98" t="str">
        <f t="shared" si="18"/>
        <v/>
      </c>
      <c r="BB174" s="160" t="str">
        <f t="shared" si="19"/>
        <v/>
      </c>
      <c r="BC174" s="98" t="str">
        <f t="shared" si="20"/>
        <v/>
      </c>
      <c r="BD174" s="87">
        <f t="shared" si="21"/>
        <v>0</v>
      </c>
      <c r="BE174" s="87">
        <f t="shared" si="22"/>
        <v>0</v>
      </c>
      <c r="BF174" s="87" t="str">
        <f t="shared" si="23"/>
        <v/>
      </c>
      <c r="BP174" s="87"/>
    </row>
    <row r="175" spans="1:81" s="3" customFormat="1" ht="15.75" customHeight="1" x14ac:dyDescent="0.15">
      <c r="A175" s="258" t="s">
        <v>99</v>
      </c>
      <c r="B175" s="23">
        <f t="shared" si="16"/>
        <v>0</v>
      </c>
      <c r="C175" s="27"/>
      <c r="D175" s="25"/>
      <c r="E175" s="25"/>
      <c r="F175" s="25"/>
      <c r="G175" s="25"/>
      <c r="H175" s="25"/>
      <c r="I175" s="25"/>
      <c r="J175" s="25"/>
      <c r="K175" s="25"/>
      <c r="L175" s="25"/>
      <c r="M175" s="26"/>
      <c r="N175" s="26"/>
      <c r="O175" s="26"/>
      <c r="P175" s="26"/>
      <c r="Q175" s="26"/>
      <c r="R175" s="26"/>
      <c r="S175" s="26"/>
      <c r="T175" s="26"/>
      <c r="U175" s="26"/>
      <c r="V175" s="27"/>
      <c r="W175" s="28"/>
      <c r="X175" s="259"/>
      <c r="Y175" s="260"/>
      <c r="Z175" s="137" t="str">
        <f t="shared" si="17"/>
        <v/>
      </c>
      <c r="AA175" s="86"/>
      <c r="AB175" s="86"/>
      <c r="AC175" s="86"/>
      <c r="AI175" s="86"/>
      <c r="AJ175" s="86"/>
      <c r="AK175" s="86"/>
      <c r="AL175" s="86"/>
      <c r="AM175" s="86"/>
      <c r="AW175" s="87"/>
      <c r="AZ175" s="88"/>
      <c r="BA175" s="98" t="str">
        <f t="shared" si="18"/>
        <v/>
      </c>
      <c r="BB175" s="160" t="str">
        <f t="shared" si="19"/>
        <v/>
      </c>
      <c r="BC175" s="98" t="str">
        <f t="shared" si="20"/>
        <v/>
      </c>
      <c r="BD175" s="87">
        <f t="shared" si="21"/>
        <v>0</v>
      </c>
      <c r="BE175" s="87">
        <f t="shared" si="22"/>
        <v>0</v>
      </c>
      <c r="BF175" s="87" t="str">
        <f t="shared" si="23"/>
        <v/>
      </c>
      <c r="BP175" s="87"/>
    </row>
    <row r="176" spans="1:81" s="3" customFormat="1" ht="15.75" customHeight="1" x14ac:dyDescent="0.15">
      <c r="A176" s="242" t="s">
        <v>1</v>
      </c>
      <c r="B176" s="23">
        <f t="shared" si="16"/>
        <v>74</v>
      </c>
      <c r="C176" s="61">
        <f>+SUM(C171:C175)</f>
        <v>0</v>
      </c>
      <c r="D176" s="43">
        <f t="shared" ref="D176:Y176" si="24">+SUM(D171:D175)</f>
        <v>0</v>
      </c>
      <c r="E176" s="43">
        <f t="shared" si="24"/>
        <v>0</v>
      </c>
      <c r="F176" s="43">
        <f t="shared" si="24"/>
        <v>2</v>
      </c>
      <c r="G176" s="43">
        <f t="shared" si="24"/>
        <v>1</v>
      </c>
      <c r="H176" s="43">
        <f t="shared" si="24"/>
        <v>3</v>
      </c>
      <c r="I176" s="43">
        <f t="shared" si="24"/>
        <v>1</v>
      </c>
      <c r="J176" s="43">
        <f t="shared" si="24"/>
        <v>1</v>
      </c>
      <c r="K176" s="43">
        <f t="shared" si="24"/>
        <v>2</v>
      </c>
      <c r="L176" s="43">
        <f t="shared" si="24"/>
        <v>1</v>
      </c>
      <c r="M176" s="43">
        <f t="shared" si="24"/>
        <v>8</v>
      </c>
      <c r="N176" s="43">
        <f t="shared" si="24"/>
        <v>5</v>
      </c>
      <c r="O176" s="43">
        <f t="shared" si="24"/>
        <v>10</v>
      </c>
      <c r="P176" s="43">
        <f t="shared" si="24"/>
        <v>11</v>
      </c>
      <c r="Q176" s="43">
        <f t="shared" si="24"/>
        <v>1</v>
      </c>
      <c r="R176" s="43">
        <f t="shared" si="24"/>
        <v>8</v>
      </c>
      <c r="S176" s="43">
        <f t="shared" si="24"/>
        <v>8</v>
      </c>
      <c r="T176" s="43">
        <f t="shared" si="24"/>
        <v>2</v>
      </c>
      <c r="U176" s="44">
        <f t="shared" si="24"/>
        <v>10</v>
      </c>
      <c r="V176" s="61">
        <f t="shared" si="24"/>
        <v>19</v>
      </c>
      <c r="W176" s="62">
        <f t="shared" si="24"/>
        <v>55</v>
      </c>
      <c r="X176" s="261">
        <f t="shared" si="24"/>
        <v>74</v>
      </c>
      <c r="Y176" s="262">
        <f t="shared" si="24"/>
        <v>0</v>
      </c>
      <c r="Z176" s="137" t="str">
        <f t="shared" si="17"/>
        <v/>
      </c>
      <c r="AA176" s="86"/>
      <c r="AB176" s="86"/>
      <c r="AC176" s="86"/>
      <c r="AI176" s="86"/>
      <c r="AJ176" s="86"/>
      <c r="AK176" s="86"/>
      <c r="AL176" s="86"/>
      <c r="AM176" s="86"/>
      <c r="AW176" s="87"/>
      <c r="AZ176" s="88"/>
      <c r="BA176" s="98" t="str">
        <f t="shared" si="18"/>
        <v/>
      </c>
      <c r="BB176" s="160" t="str">
        <f t="shared" si="19"/>
        <v/>
      </c>
      <c r="BC176" s="98" t="str">
        <f t="shared" si="20"/>
        <v/>
      </c>
      <c r="BD176" s="87">
        <f t="shared" si="21"/>
        <v>0</v>
      </c>
      <c r="BE176" s="87">
        <f t="shared" si="22"/>
        <v>0</v>
      </c>
      <c r="BF176" s="87">
        <f t="shared" si="23"/>
        <v>0</v>
      </c>
      <c r="BP176" s="87"/>
    </row>
    <row r="177" spans="1:68" s="3" customFormat="1" ht="40.5" customHeight="1" x14ac:dyDescent="0.2">
      <c r="A177" s="170" t="s">
        <v>170</v>
      </c>
      <c r="C177" s="155"/>
      <c r="D177" s="155"/>
      <c r="E177" s="155"/>
      <c r="F177" s="155"/>
      <c r="G177" s="155"/>
      <c r="H177" s="155"/>
      <c r="I177" s="155"/>
      <c r="J177" s="155"/>
      <c r="K177" s="155"/>
      <c r="L177" s="155"/>
      <c r="M177" s="155"/>
      <c r="N177" s="155"/>
      <c r="O177" s="86"/>
      <c r="P177" s="86"/>
      <c r="Q177" s="86"/>
      <c r="R177" s="86"/>
      <c r="S177" s="86"/>
      <c r="T177" s="86"/>
      <c r="X177" s="86"/>
      <c r="Y177" s="86"/>
      <c r="Z177" s="86"/>
      <c r="AF177" s="86"/>
      <c r="AG177" s="86"/>
      <c r="AH177" s="86"/>
      <c r="AI177" s="86"/>
      <c r="AJ177" s="86"/>
      <c r="AV177" s="88"/>
      <c r="AW177" s="156"/>
      <c r="BA177" s="79"/>
      <c r="BB177" s="79"/>
      <c r="BC177" s="79"/>
      <c r="BD177" s="79"/>
      <c r="BE177" s="79"/>
      <c r="BF177" s="79"/>
      <c r="BP177" s="87"/>
    </row>
    <row r="178" spans="1:68" s="3" customFormat="1" ht="18.75" customHeight="1" x14ac:dyDescent="0.15">
      <c r="A178" s="360" t="s">
        <v>71</v>
      </c>
      <c r="B178" s="357" t="s">
        <v>72</v>
      </c>
      <c r="C178" s="86"/>
      <c r="D178" s="86"/>
      <c r="E178" s="86"/>
      <c r="F178" s="86"/>
      <c r="G178" s="86"/>
      <c r="H178" s="86"/>
      <c r="I178" s="86"/>
      <c r="J178" s="86"/>
      <c r="P178" s="86"/>
      <c r="Q178" s="86"/>
      <c r="R178" s="86"/>
      <c r="S178" s="86"/>
      <c r="T178" s="86"/>
      <c r="AG178" s="172"/>
      <c r="AH178" s="172"/>
      <c r="AW178" s="87"/>
      <c r="BA178" s="79"/>
      <c r="BB178" s="79"/>
      <c r="BC178" s="79"/>
      <c r="BD178" s="79"/>
      <c r="BE178" s="79"/>
      <c r="BF178" s="79"/>
      <c r="BP178" s="87"/>
    </row>
    <row r="179" spans="1:68" s="3" customFormat="1" ht="15" customHeight="1" x14ac:dyDescent="0.15">
      <c r="A179" s="173" t="s">
        <v>75</v>
      </c>
      <c r="B179" s="36">
        <v>284</v>
      </c>
      <c r="C179" s="86"/>
      <c r="D179" s="86"/>
      <c r="E179" s="86"/>
      <c r="F179" s="86"/>
      <c r="G179" s="86"/>
      <c r="H179" s="86"/>
      <c r="I179" s="86"/>
      <c r="J179" s="86"/>
      <c r="T179" s="86"/>
      <c r="AG179" s="172"/>
      <c r="AH179" s="172"/>
      <c r="AK179" s="47"/>
      <c r="AL179" s="174"/>
      <c r="AM179" s="47"/>
      <c r="AN179" s="47"/>
      <c r="AO179" s="47"/>
      <c r="AP179" s="47"/>
      <c r="AW179" s="87"/>
      <c r="BA179" s="79"/>
      <c r="BB179" s="79"/>
      <c r="BC179" s="79"/>
      <c r="BD179" s="79"/>
      <c r="BE179" s="79"/>
      <c r="BF179" s="79"/>
      <c r="BP179" s="87"/>
    </row>
    <row r="180" spans="1:68" s="3" customFormat="1" ht="15" customHeight="1" x14ac:dyDescent="0.15">
      <c r="A180" s="158" t="s">
        <v>76</v>
      </c>
      <c r="B180" s="37"/>
      <c r="C180" s="86"/>
      <c r="D180" s="86"/>
      <c r="E180" s="86"/>
      <c r="F180" s="86"/>
      <c r="G180" s="86"/>
      <c r="H180" s="86"/>
      <c r="I180" s="86"/>
      <c r="J180" s="86"/>
      <c r="T180" s="86"/>
      <c r="AG180" s="172"/>
      <c r="AH180" s="172"/>
      <c r="AK180" s="47"/>
      <c r="AL180" s="174"/>
      <c r="AM180" s="47"/>
      <c r="AN180" s="47"/>
      <c r="AO180" s="47"/>
      <c r="AP180" s="47"/>
      <c r="AW180" s="87"/>
      <c r="BA180" s="79"/>
      <c r="BB180" s="79"/>
      <c r="BC180" s="79"/>
      <c r="BD180" s="79"/>
      <c r="BE180" s="79"/>
      <c r="BF180" s="79"/>
      <c r="BP180" s="87"/>
    </row>
    <row r="181" spans="1:68" s="3" customFormat="1" ht="15" customHeight="1" x14ac:dyDescent="0.15">
      <c r="A181" s="158" t="s">
        <v>77</v>
      </c>
      <c r="B181" s="37"/>
      <c r="C181" s="86"/>
      <c r="D181" s="86"/>
      <c r="E181" s="86"/>
      <c r="F181" s="86"/>
      <c r="G181" s="86"/>
      <c r="H181" s="86"/>
      <c r="I181" s="86"/>
      <c r="J181" s="86"/>
      <c r="T181" s="86"/>
      <c r="AG181" s="172"/>
      <c r="AH181" s="172"/>
      <c r="AK181" s="47"/>
      <c r="AL181" s="174"/>
      <c r="AM181" s="47"/>
      <c r="AN181" s="47"/>
      <c r="AO181" s="47"/>
      <c r="AP181" s="47"/>
      <c r="AW181" s="87"/>
      <c r="BA181" s="79"/>
      <c r="BB181" s="79"/>
      <c r="BC181" s="79"/>
      <c r="BD181" s="79"/>
      <c r="BE181" s="79"/>
      <c r="BF181" s="79"/>
      <c r="BP181" s="87"/>
    </row>
    <row r="182" spans="1:68" s="3" customFormat="1" ht="16.5" customHeight="1" x14ac:dyDescent="0.15">
      <c r="A182" s="161" t="s">
        <v>78</v>
      </c>
      <c r="B182" s="48"/>
      <c r="C182" s="86"/>
      <c r="D182" s="86"/>
      <c r="E182" s="86"/>
      <c r="F182" s="86"/>
      <c r="G182" s="86"/>
      <c r="H182" s="86"/>
      <c r="I182" s="86"/>
      <c r="J182" s="86"/>
      <c r="T182" s="86"/>
      <c r="AG182" s="172"/>
      <c r="AH182" s="172"/>
      <c r="AK182" s="47"/>
      <c r="AL182" s="174"/>
      <c r="AM182" s="47"/>
      <c r="AN182" s="47"/>
      <c r="AO182" s="47"/>
      <c r="AP182" s="47"/>
      <c r="AW182" s="87"/>
      <c r="BA182" s="79"/>
      <c r="BB182" s="79"/>
      <c r="BC182" s="79"/>
      <c r="BD182" s="79"/>
      <c r="BE182" s="79"/>
      <c r="BF182" s="79"/>
      <c r="BP182" s="87"/>
    </row>
    <row r="183" spans="1:68" s="3" customFormat="1" ht="16.5" customHeight="1" x14ac:dyDescent="0.15">
      <c r="A183" s="242" t="s">
        <v>1</v>
      </c>
      <c r="B183" s="23">
        <f>+SUM(B179:B182)</f>
        <v>284</v>
      </c>
      <c r="C183" s="86"/>
      <c r="D183" s="86"/>
      <c r="E183" s="86"/>
      <c r="F183" s="86"/>
      <c r="G183" s="86"/>
      <c r="H183" s="86"/>
      <c r="I183" s="86"/>
      <c r="J183" s="86"/>
      <c r="T183" s="86"/>
      <c r="AG183" s="172"/>
      <c r="AH183" s="172"/>
      <c r="AK183" s="47"/>
      <c r="AL183" s="174"/>
      <c r="AM183" s="47"/>
      <c r="AN183" s="47"/>
      <c r="AO183" s="47"/>
      <c r="AP183" s="47"/>
      <c r="AW183" s="87"/>
      <c r="BA183" s="79"/>
      <c r="BB183" s="79"/>
      <c r="BC183" s="79"/>
      <c r="BD183" s="79"/>
      <c r="BE183" s="79"/>
      <c r="BF183" s="79"/>
      <c r="BP183" s="87"/>
    </row>
    <row r="184" spans="1:68" s="3" customFormat="1" ht="42" customHeight="1" x14ac:dyDescent="0.2">
      <c r="A184" s="170" t="s">
        <v>171</v>
      </c>
      <c r="B184" s="170"/>
      <c r="C184" s="86"/>
      <c r="D184" s="86"/>
      <c r="E184" s="86"/>
      <c r="F184" s="86"/>
      <c r="G184" s="86"/>
      <c r="H184" s="86"/>
      <c r="I184" s="86"/>
      <c r="J184" s="86"/>
      <c r="T184" s="86"/>
      <c r="AG184" s="172"/>
      <c r="AH184" s="172"/>
      <c r="AK184" s="47"/>
      <c r="AL184" s="174"/>
      <c r="AM184" s="47"/>
      <c r="AN184" s="47"/>
      <c r="AO184" s="47"/>
      <c r="AP184" s="47"/>
      <c r="AW184" s="87"/>
      <c r="BA184" s="79"/>
      <c r="BB184" s="79"/>
      <c r="BC184" s="79"/>
      <c r="BD184" s="79"/>
      <c r="BE184" s="79"/>
      <c r="BF184" s="79"/>
      <c r="BP184" s="87"/>
    </row>
    <row r="185" spans="1:68" s="3" customFormat="1" ht="15" customHeight="1" x14ac:dyDescent="0.15">
      <c r="A185" s="360" t="s">
        <v>71</v>
      </c>
      <c r="B185" s="120" t="s">
        <v>72</v>
      </c>
      <c r="C185" s="86"/>
      <c r="D185" s="86"/>
      <c r="E185" s="86"/>
      <c r="F185" s="86"/>
      <c r="G185" s="86"/>
      <c r="H185" s="86"/>
      <c r="I185" s="86"/>
      <c r="J185" s="86"/>
      <c r="T185" s="86"/>
      <c r="AG185" s="172"/>
      <c r="AH185" s="172"/>
      <c r="AK185" s="47"/>
      <c r="AL185" s="174"/>
      <c r="AM185" s="47"/>
      <c r="AN185" s="47"/>
      <c r="AO185" s="47"/>
      <c r="AP185" s="47"/>
      <c r="AW185" s="87"/>
      <c r="BA185" s="79"/>
      <c r="BB185" s="79"/>
      <c r="BC185" s="79"/>
      <c r="BD185" s="79"/>
      <c r="BE185" s="79"/>
      <c r="BF185" s="79"/>
      <c r="BP185" s="87"/>
    </row>
    <row r="186" spans="1:68" s="3" customFormat="1" ht="15" customHeight="1" x14ac:dyDescent="0.15">
      <c r="A186" s="173" t="s">
        <v>75</v>
      </c>
      <c r="B186" s="46">
        <v>886</v>
      </c>
      <c r="C186" s="86"/>
      <c r="D186" s="86"/>
      <c r="E186" s="86"/>
      <c r="F186" s="86"/>
      <c r="G186" s="86"/>
      <c r="H186" s="86"/>
      <c r="I186" s="86"/>
      <c r="J186" s="86"/>
      <c r="P186" s="86"/>
      <c r="Q186" s="86"/>
      <c r="R186" s="86"/>
      <c r="S186" s="86"/>
      <c r="T186" s="86"/>
      <c r="AG186" s="172"/>
      <c r="AH186" s="172"/>
      <c r="AK186" s="47"/>
      <c r="AL186" s="174"/>
      <c r="AM186" s="47"/>
      <c r="AN186" s="47"/>
      <c r="AO186" s="47"/>
      <c r="AP186" s="47"/>
      <c r="AW186" s="87"/>
      <c r="BA186" s="79"/>
      <c r="BB186" s="79"/>
      <c r="BC186" s="79"/>
      <c r="BD186" s="79"/>
      <c r="BE186" s="79"/>
      <c r="BF186" s="79"/>
      <c r="BP186" s="87"/>
    </row>
    <row r="187" spans="1:68" s="3" customFormat="1" ht="15" customHeight="1" x14ac:dyDescent="0.15">
      <c r="A187" s="158" t="s">
        <v>76</v>
      </c>
      <c r="B187" s="37"/>
      <c r="C187" s="86"/>
      <c r="D187" s="86"/>
      <c r="E187" s="86"/>
      <c r="F187" s="86"/>
      <c r="G187" s="86"/>
      <c r="H187" s="86"/>
      <c r="I187" s="86"/>
      <c r="J187" s="86"/>
      <c r="P187" s="86"/>
      <c r="Q187" s="86"/>
      <c r="R187" s="86"/>
      <c r="S187" s="86"/>
      <c r="T187" s="86"/>
      <c r="AG187" s="172"/>
      <c r="AH187" s="172"/>
      <c r="AK187" s="47"/>
      <c r="AL187" s="174"/>
      <c r="AM187" s="47"/>
      <c r="AN187" s="47"/>
      <c r="AO187" s="47"/>
      <c r="AP187" s="47"/>
      <c r="AW187" s="87"/>
      <c r="BA187" s="79"/>
      <c r="BB187" s="79"/>
      <c r="BC187" s="79"/>
      <c r="BD187" s="79"/>
      <c r="BE187" s="79"/>
      <c r="BF187" s="79"/>
      <c r="BP187" s="87"/>
    </row>
    <row r="188" spans="1:68" s="3" customFormat="1" ht="15" customHeight="1" x14ac:dyDescent="0.15">
      <c r="A188" s="158" t="s">
        <v>77</v>
      </c>
      <c r="B188" s="37"/>
      <c r="C188" s="86"/>
      <c r="D188" s="86"/>
      <c r="E188" s="86"/>
      <c r="F188" s="86"/>
      <c r="G188" s="86"/>
      <c r="H188" s="86"/>
      <c r="I188" s="86"/>
      <c r="J188" s="86"/>
      <c r="P188" s="86"/>
      <c r="Q188" s="86"/>
      <c r="R188" s="86"/>
      <c r="S188" s="86"/>
      <c r="T188" s="86"/>
      <c r="AG188" s="172"/>
      <c r="AH188" s="172"/>
      <c r="AK188" s="47"/>
      <c r="AL188" s="174"/>
      <c r="AM188" s="47"/>
      <c r="AN188" s="47"/>
      <c r="AO188" s="47"/>
      <c r="AP188" s="47"/>
      <c r="AW188" s="87"/>
      <c r="BA188" s="79"/>
      <c r="BB188" s="79"/>
      <c r="BC188" s="79"/>
      <c r="BD188" s="79"/>
      <c r="BE188" s="79"/>
      <c r="BF188" s="79"/>
      <c r="BP188" s="87"/>
    </row>
    <row r="189" spans="1:68" ht="15" customHeight="1" x14ac:dyDescent="0.2">
      <c r="A189" s="161" t="s">
        <v>78</v>
      </c>
      <c r="B189" s="48"/>
      <c r="K189" s="79"/>
      <c r="L189" s="79"/>
    </row>
    <row r="190" spans="1:68" ht="15" customHeight="1" x14ac:dyDescent="0.2">
      <c r="A190" s="242" t="s">
        <v>1</v>
      </c>
      <c r="B190" s="23">
        <f>+SUM(B186:B189)</f>
        <v>886</v>
      </c>
      <c r="K190" s="79"/>
      <c r="L190" s="79"/>
    </row>
    <row r="191" spans="1:68" ht="41.25" customHeight="1" x14ac:dyDescent="0.2">
      <c r="A191" s="82" t="s">
        <v>172</v>
      </c>
      <c r="B191" s="85"/>
      <c r="C191" s="83"/>
      <c r="D191" s="83"/>
      <c r="E191" s="83"/>
      <c r="F191" s="83"/>
      <c r="G191" s="83"/>
      <c r="H191" s="83"/>
      <c r="I191" s="83"/>
      <c r="J191" s="83"/>
      <c r="K191" s="83"/>
      <c r="L191" s="83"/>
      <c r="M191" s="83"/>
      <c r="N191" s="83"/>
      <c r="O191" s="83"/>
      <c r="P191" s="83"/>
      <c r="Q191" s="83"/>
    </row>
    <row r="192" spans="1:68" ht="15.75" customHeight="1" x14ac:dyDescent="0.15">
      <c r="A192" s="65" t="s">
        <v>173</v>
      </c>
      <c r="B192" s="120" t="s">
        <v>72</v>
      </c>
      <c r="C192" s="79"/>
      <c r="D192" s="79"/>
      <c r="E192" s="79"/>
      <c r="F192" s="79"/>
      <c r="G192" s="79"/>
      <c r="H192" s="79"/>
      <c r="I192" s="79"/>
      <c r="J192" s="79"/>
      <c r="K192" s="79"/>
      <c r="L192" s="79"/>
      <c r="M192" s="79"/>
      <c r="N192" s="79"/>
    </row>
    <row r="193" spans="1:14" ht="16.5" customHeight="1" x14ac:dyDescent="0.15">
      <c r="A193" s="264" t="s">
        <v>174</v>
      </c>
      <c r="B193" s="46"/>
      <c r="C193" s="79"/>
      <c r="D193" s="79"/>
      <c r="E193" s="79"/>
      <c r="F193" s="79"/>
      <c r="G193" s="79"/>
      <c r="H193" s="79"/>
      <c r="I193" s="79"/>
      <c r="J193" s="79"/>
      <c r="K193" s="79"/>
      <c r="L193" s="79"/>
      <c r="M193" s="79"/>
      <c r="N193" s="79"/>
    </row>
    <row r="194" spans="1:14" ht="16.5" customHeight="1" x14ac:dyDescent="0.15">
      <c r="A194" s="265" t="s">
        <v>175</v>
      </c>
      <c r="B194" s="37"/>
      <c r="C194" s="79"/>
      <c r="D194" s="79"/>
      <c r="E194" s="79"/>
      <c r="F194" s="79"/>
      <c r="G194" s="79"/>
      <c r="H194" s="79"/>
      <c r="I194" s="79"/>
      <c r="J194" s="79"/>
      <c r="K194" s="79"/>
      <c r="L194" s="79"/>
      <c r="M194" s="79"/>
      <c r="N194" s="79"/>
    </row>
    <row r="195" spans="1:14" ht="16.5" customHeight="1" x14ac:dyDescent="0.15">
      <c r="A195" s="266" t="s">
        <v>176</v>
      </c>
      <c r="B195" s="48"/>
      <c r="C195" s="79"/>
      <c r="D195" s="79"/>
      <c r="E195" s="79"/>
      <c r="F195" s="79"/>
      <c r="G195" s="79"/>
      <c r="H195" s="79"/>
      <c r="I195" s="79"/>
      <c r="J195" s="79"/>
      <c r="K195" s="79"/>
      <c r="L195" s="79"/>
      <c r="M195" s="79"/>
      <c r="N195" s="79"/>
    </row>
    <row r="196" spans="1:14" ht="26.25" customHeight="1" x14ac:dyDescent="0.2">
      <c r="A196" s="267" t="s">
        <v>177</v>
      </c>
      <c r="B196" s="116"/>
      <c r="C196" s="116"/>
      <c r="D196" s="116"/>
    </row>
    <row r="197" spans="1:14" ht="31.5" customHeight="1" x14ac:dyDescent="0.2">
      <c r="A197" s="69" t="s">
        <v>82</v>
      </c>
      <c r="B197" s="120" t="s">
        <v>1</v>
      </c>
      <c r="N197" s="79"/>
    </row>
    <row r="198" spans="1:14" ht="15" customHeight="1" x14ac:dyDescent="0.2">
      <c r="A198" s="268" t="s">
        <v>86</v>
      </c>
      <c r="B198" s="36">
        <v>284</v>
      </c>
      <c r="M198" s="79"/>
      <c r="N198" s="79"/>
    </row>
    <row r="199" spans="1:14" ht="15" customHeight="1" x14ac:dyDescent="0.2">
      <c r="A199" s="183" t="s">
        <v>178</v>
      </c>
      <c r="B199" s="37">
        <v>548</v>
      </c>
      <c r="M199" s="79"/>
      <c r="N199" s="79"/>
    </row>
    <row r="200" spans="1:14" ht="15" customHeight="1" x14ac:dyDescent="0.2">
      <c r="A200" s="183" t="s">
        <v>179</v>
      </c>
      <c r="B200" s="37">
        <v>126</v>
      </c>
      <c r="M200" s="79"/>
      <c r="N200" s="79"/>
    </row>
    <row r="201" spans="1:14" ht="15" customHeight="1" x14ac:dyDescent="0.2">
      <c r="A201" s="269" t="s">
        <v>180</v>
      </c>
      <c r="B201" s="37">
        <v>24</v>
      </c>
      <c r="M201" s="79"/>
      <c r="N201" s="79"/>
    </row>
    <row r="202" spans="1:14" ht="15" customHeight="1" x14ac:dyDescent="0.2">
      <c r="A202" s="183" t="s">
        <v>181</v>
      </c>
      <c r="B202" s="37"/>
      <c r="M202" s="79"/>
      <c r="N202" s="79"/>
    </row>
    <row r="203" spans="1:14" ht="15" customHeight="1" x14ac:dyDescent="0.2">
      <c r="A203" s="183" t="s">
        <v>182</v>
      </c>
      <c r="B203" s="37"/>
      <c r="M203" s="79"/>
      <c r="N203" s="79"/>
    </row>
    <row r="204" spans="1:14" ht="15" customHeight="1" x14ac:dyDescent="0.2">
      <c r="A204" s="183" t="s">
        <v>183</v>
      </c>
      <c r="B204" s="37"/>
      <c r="M204" s="79"/>
      <c r="N204" s="79"/>
    </row>
    <row r="205" spans="1:14" ht="15" customHeight="1" x14ac:dyDescent="0.2">
      <c r="A205" s="183" t="s">
        <v>184</v>
      </c>
      <c r="B205" s="37"/>
      <c r="M205" s="79"/>
      <c r="N205" s="79"/>
    </row>
    <row r="206" spans="1:14" ht="15" customHeight="1" x14ac:dyDescent="0.2">
      <c r="A206" s="270" t="s">
        <v>89</v>
      </c>
      <c r="B206" s="37">
        <v>1176</v>
      </c>
      <c r="M206" s="79"/>
      <c r="N206" s="79"/>
    </row>
    <row r="207" spans="1:14" ht="15" customHeight="1" x14ac:dyDescent="0.2">
      <c r="A207" s="269" t="s">
        <v>185</v>
      </c>
      <c r="B207" s="37"/>
      <c r="M207" s="79"/>
      <c r="N207" s="79"/>
    </row>
    <row r="208" spans="1:14" ht="15" customHeight="1" x14ac:dyDescent="0.2">
      <c r="A208" s="269" t="s">
        <v>186</v>
      </c>
      <c r="B208" s="37"/>
      <c r="M208" s="79"/>
      <c r="N208" s="79"/>
    </row>
    <row r="209" spans="1:14" ht="15" customHeight="1" x14ac:dyDescent="0.2">
      <c r="A209" s="183" t="s">
        <v>187</v>
      </c>
      <c r="B209" s="37"/>
      <c r="L209" s="79"/>
      <c r="M209" s="79"/>
      <c r="N209" s="79"/>
    </row>
    <row r="210" spans="1:14" ht="15" customHeight="1" x14ac:dyDescent="0.2">
      <c r="A210" s="270" t="s">
        <v>188</v>
      </c>
      <c r="B210" s="37"/>
      <c r="L210" s="79"/>
      <c r="M210" s="79"/>
      <c r="N210" s="79"/>
    </row>
    <row r="211" spans="1:14" ht="21.75" customHeight="1" x14ac:dyDescent="0.2">
      <c r="A211" s="269" t="s">
        <v>189</v>
      </c>
      <c r="B211" s="37"/>
      <c r="L211" s="79"/>
      <c r="M211" s="79"/>
      <c r="N211" s="79"/>
    </row>
    <row r="212" spans="1:14" ht="15" customHeight="1" x14ac:dyDescent="0.2">
      <c r="A212" s="270" t="s">
        <v>190</v>
      </c>
      <c r="B212" s="37"/>
      <c r="L212" s="79"/>
      <c r="M212" s="79"/>
      <c r="N212" s="79"/>
    </row>
    <row r="213" spans="1:14" ht="15" customHeight="1" x14ac:dyDescent="0.2">
      <c r="A213" s="271" t="s">
        <v>191</v>
      </c>
      <c r="B213" s="37"/>
      <c r="L213" s="79"/>
      <c r="M213" s="79"/>
      <c r="N213" s="79"/>
    </row>
    <row r="214" spans="1:14" ht="15" customHeight="1" x14ac:dyDescent="0.2">
      <c r="A214" s="183" t="s">
        <v>192</v>
      </c>
      <c r="B214" s="37"/>
      <c r="L214" s="79"/>
      <c r="M214" s="79"/>
      <c r="N214" s="79"/>
    </row>
    <row r="215" spans="1:14" ht="23.25" customHeight="1" x14ac:dyDescent="0.2">
      <c r="A215" s="269" t="s">
        <v>193</v>
      </c>
      <c r="B215" s="37"/>
      <c r="L215" s="79"/>
      <c r="M215" s="79"/>
      <c r="N215" s="79"/>
    </row>
    <row r="216" spans="1:14" ht="15" customHeight="1" x14ac:dyDescent="0.2">
      <c r="A216" s="183" t="s">
        <v>194</v>
      </c>
      <c r="B216" s="37"/>
      <c r="L216" s="79"/>
      <c r="M216" s="79"/>
      <c r="N216" s="79"/>
    </row>
    <row r="217" spans="1:14" ht="15" customHeight="1" x14ac:dyDescent="0.2">
      <c r="A217" s="269" t="s">
        <v>195</v>
      </c>
      <c r="B217" s="37"/>
      <c r="L217" s="79"/>
      <c r="M217" s="79"/>
      <c r="N217" s="79"/>
    </row>
    <row r="218" spans="1:14" ht="15" customHeight="1" x14ac:dyDescent="0.2">
      <c r="A218" s="183" t="s">
        <v>95</v>
      </c>
      <c r="B218" s="37"/>
      <c r="L218" s="79"/>
      <c r="M218" s="79"/>
      <c r="N218" s="79"/>
    </row>
    <row r="219" spans="1:14" ht="15" customHeight="1" x14ac:dyDescent="0.2">
      <c r="A219" s="183" t="s">
        <v>96</v>
      </c>
      <c r="B219" s="37"/>
      <c r="L219" s="79"/>
      <c r="M219" s="79"/>
      <c r="N219" s="79"/>
    </row>
    <row r="220" spans="1:14" ht="15" customHeight="1" x14ac:dyDescent="0.2">
      <c r="A220" s="270" t="s">
        <v>196</v>
      </c>
      <c r="B220" s="37"/>
      <c r="L220" s="79"/>
      <c r="M220" s="79"/>
      <c r="N220" s="79"/>
    </row>
    <row r="221" spans="1:14" ht="15" customHeight="1" x14ac:dyDescent="0.2">
      <c r="A221" s="272" t="s">
        <v>197</v>
      </c>
      <c r="B221" s="48"/>
      <c r="L221" s="79"/>
      <c r="M221" s="79"/>
      <c r="N221" s="79"/>
    </row>
    <row r="222" spans="1:14" ht="15" customHeight="1" x14ac:dyDescent="0.2">
      <c r="A222" s="242" t="s">
        <v>1</v>
      </c>
      <c r="B222" s="23">
        <f>+SUM(B198:B221)</f>
        <v>2158</v>
      </c>
    </row>
    <row r="227" spans="1:68" x14ac:dyDescent="0.2">
      <c r="A227" s="79"/>
    </row>
    <row r="228" spans="1:68" x14ac:dyDescent="0.2">
      <c r="A228" s="79"/>
    </row>
    <row r="229" spans="1:68" x14ac:dyDescent="0.2">
      <c r="A229" s="79"/>
    </row>
    <row r="230" spans="1:68" x14ac:dyDescent="0.2">
      <c r="A230" s="79"/>
    </row>
    <row r="231" spans="1:68" s="263" customFormat="1" x14ac:dyDescent="0.2">
      <c r="A231" s="79"/>
      <c r="AW231" s="273"/>
      <c r="BA231" s="79"/>
      <c r="BB231" s="79"/>
      <c r="BC231" s="79"/>
      <c r="BD231" s="79"/>
      <c r="BE231" s="79"/>
      <c r="BF231" s="79"/>
      <c r="BP231" s="273"/>
    </row>
    <row r="232" spans="1:68" s="263" customFormat="1" x14ac:dyDescent="0.2">
      <c r="A232" s="79"/>
      <c r="AW232" s="273"/>
      <c r="BA232" s="79"/>
      <c r="BB232" s="79"/>
      <c r="BC232" s="79"/>
      <c r="BD232" s="79"/>
      <c r="BE232" s="79"/>
      <c r="BF232" s="79"/>
      <c r="BP232" s="273"/>
    </row>
    <row r="233" spans="1:68" s="263" customFormat="1" x14ac:dyDescent="0.2">
      <c r="A233" s="79"/>
      <c r="AW233" s="273"/>
      <c r="BA233" s="79"/>
      <c r="BB233" s="79"/>
      <c r="BC233" s="79"/>
      <c r="BD233" s="79"/>
      <c r="BE233" s="79"/>
      <c r="BF233" s="79"/>
      <c r="BP233" s="273"/>
    </row>
    <row r="234" spans="1:68" s="263" customFormat="1" x14ac:dyDescent="0.2">
      <c r="A234" s="79"/>
      <c r="AW234" s="273"/>
      <c r="BA234" s="79"/>
      <c r="BB234" s="79"/>
      <c r="BC234" s="79"/>
      <c r="BD234" s="79"/>
      <c r="BE234" s="79"/>
      <c r="BF234" s="79"/>
      <c r="BP234" s="273"/>
    </row>
    <row r="235" spans="1:68" s="263" customFormat="1" hidden="1" x14ac:dyDescent="0.2">
      <c r="A235" s="79"/>
      <c r="AW235" s="273"/>
      <c r="BA235" s="79"/>
      <c r="BB235" s="79"/>
      <c r="BC235" s="79"/>
      <c r="BD235" s="79"/>
      <c r="BE235" s="79"/>
      <c r="BF235" s="79"/>
      <c r="BP235" s="273"/>
    </row>
    <row r="236" spans="1:68" s="263" customFormat="1" hidden="1" x14ac:dyDescent="0.2">
      <c r="A236" s="274">
        <f>SUM(A8:Y222)</f>
        <v>9164</v>
      </c>
      <c r="AW236" s="273"/>
      <c r="BA236" s="79"/>
      <c r="BB236" s="79"/>
      <c r="BC236" s="79"/>
      <c r="BD236" s="79"/>
      <c r="BE236" s="274">
        <f>SUM(BD1:BG205)</f>
        <v>0</v>
      </c>
      <c r="BF236" s="79"/>
      <c r="BP236" s="273"/>
    </row>
    <row r="237" spans="1:68" s="263" customFormat="1" hidden="1" x14ac:dyDescent="0.2">
      <c r="A237" s="79"/>
      <c r="AW237" s="273"/>
      <c r="BA237" s="79"/>
      <c r="BB237" s="79"/>
      <c r="BC237" s="79"/>
      <c r="BD237" s="79"/>
      <c r="BF237" s="79"/>
      <c r="BP237" s="273"/>
    </row>
    <row r="238" spans="1:68" s="263" customFormat="1" hidden="1" x14ac:dyDescent="0.2">
      <c r="A238" s="79"/>
      <c r="AW238" s="273"/>
      <c r="BA238" s="79"/>
      <c r="BB238" s="79"/>
      <c r="BC238" s="79"/>
      <c r="BD238" s="79"/>
      <c r="BE238" s="79"/>
      <c r="BF238" s="79"/>
      <c r="BP238" s="273"/>
    </row>
    <row r="239" spans="1:68" s="263" customFormat="1" x14ac:dyDescent="0.2">
      <c r="A239" s="79"/>
      <c r="AW239" s="273"/>
      <c r="BA239" s="79"/>
      <c r="BB239" s="79"/>
      <c r="BC239" s="79"/>
      <c r="BD239" s="79"/>
      <c r="BE239" s="79"/>
      <c r="BF239" s="79"/>
      <c r="BP239" s="273"/>
    </row>
  </sheetData>
  <mergeCells count="80">
    <mergeCell ref="A6:N6"/>
    <mergeCell ref="A10:A11"/>
    <mergeCell ref="B10:B11"/>
    <mergeCell ref="C10:U10"/>
    <mergeCell ref="V10:W10"/>
    <mergeCell ref="A25:A26"/>
    <mergeCell ref="B25:C26"/>
    <mergeCell ref="D25:D26"/>
    <mergeCell ref="E25:G25"/>
    <mergeCell ref="H25:H26"/>
    <mergeCell ref="Y10:Y11"/>
    <mergeCell ref="A18:A19"/>
    <mergeCell ref="B18:B19"/>
    <mergeCell ref="C18:E18"/>
    <mergeCell ref="F18:F19"/>
    <mergeCell ref="X10:X11"/>
    <mergeCell ref="A27:C27"/>
    <mergeCell ref="A28:A39"/>
    <mergeCell ref="B28:C28"/>
    <mergeCell ref="B29:C29"/>
    <mergeCell ref="B30:C30"/>
    <mergeCell ref="B31:C31"/>
    <mergeCell ref="B32:C32"/>
    <mergeCell ref="B33:C33"/>
    <mergeCell ref="B34:C34"/>
    <mergeCell ref="B35:C35"/>
    <mergeCell ref="B36:C36"/>
    <mergeCell ref="B37:C37"/>
    <mergeCell ref="B38:C38"/>
    <mergeCell ref="B39:C39"/>
    <mergeCell ref="A40:A42"/>
    <mergeCell ref="B40:C40"/>
    <mergeCell ref="B41:C41"/>
    <mergeCell ref="B42:C42"/>
    <mergeCell ref="A43:A45"/>
    <mergeCell ref="B43:C43"/>
    <mergeCell ref="B44:C44"/>
    <mergeCell ref="B45:C45"/>
    <mergeCell ref="B46:C46"/>
    <mergeCell ref="V48:W48"/>
    <mergeCell ref="X48:X49"/>
    <mergeCell ref="A102:B103"/>
    <mergeCell ref="C102:C103"/>
    <mergeCell ref="D102:F102"/>
    <mergeCell ref="G102:G103"/>
    <mergeCell ref="A48:A49"/>
    <mergeCell ref="B48:B49"/>
    <mergeCell ref="C48:U48"/>
    <mergeCell ref="A104:B104"/>
    <mergeCell ref="A105:B105"/>
    <mergeCell ref="A107:C107"/>
    <mergeCell ref="A110:C111"/>
    <mergeCell ref="D110:D111"/>
    <mergeCell ref="H110:H111"/>
    <mergeCell ref="A114:A115"/>
    <mergeCell ref="B114:B115"/>
    <mergeCell ref="C114:E114"/>
    <mergeCell ref="F114:F115"/>
    <mergeCell ref="G114:G115"/>
    <mergeCell ref="H114:J114"/>
    <mergeCell ref="E110:G110"/>
    <mergeCell ref="K114:K115"/>
    <mergeCell ref="A121:A124"/>
    <mergeCell ref="A125:A129"/>
    <mergeCell ref="A130:A135"/>
    <mergeCell ref="A136:A137"/>
    <mergeCell ref="Y169:Y170"/>
    <mergeCell ref="V140:W140"/>
    <mergeCell ref="X140:Y140"/>
    <mergeCell ref="A161:A162"/>
    <mergeCell ref="B161:B162"/>
    <mergeCell ref="C161:D161"/>
    <mergeCell ref="A169:A170"/>
    <mergeCell ref="B169:B170"/>
    <mergeCell ref="C169:U169"/>
    <mergeCell ref="V169:W169"/>
    <mergeCell ref="X169:X170"/>
    <mergeCell ref="A140:A141"/>
    <mergeCell ref="B140:B141"/>
    <mergeCell ref="C140:U140"/>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X141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Z1:AA1048576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A2:A43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 B46:C46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I45:I47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I166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C114:K115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C161:D161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A121:A65536 IW121:IW65536 SS121:SS65536 ACO121:ACO65536 AMK121:AMK65536 AWG121:AWG65536 BGC121:BGC65536 BPY121:BPY65536 BZU121:BZU65536 CJQ121:CJQ65536 CTM121:CTM65536 DDI121:DDI65536 DNE121:DNE65536 DXA121:DXA65536 EGW121:EGW65536 EQS121:EQS65536 FAO121:FAO65536 FKK121:FKK65536 FUG121:FUG65536 GEC121:GEC65536 GNY121:GNY65536 GXU121:GXU65536 HHQ121:HHQ65536 HRM121:HRM65536 IBI121:IBI65536 ILE121:ILE65536 IVA121:IVA65536 JEW121:JEW65536 JOS121:JOS65536 JYO121:JYO65536 KIK121:KIK65536 KSG121:KSG65536 LCC121:LCC65536 LLY121:LLY65536 LVU121:LVU65536 MFQ121:MFQ65536 MPM121:MPM65536 MZI121:MZI65536 NJE121:NJE65536 NTA121:NTA65536 OCW121:OCW65536 OMS121:OMS65536 OWO121:OWO65536 PGK121:PGK65536 PQG121:PQG65536 QAC121:QAC65536 QJY121:QJY65536 QTU121:QTU65536 RDQ121:RDQ65536 RNM121:RNM65536 RXI121:RXI65536 SHE121:SHE65536 SRA121:SRA65536 TAW121:TAW65536 TKS121:TKS65536 TUO121:TUO65536 UEK121:UEK65536 UOG121:UOG65536 UYC121:UYC65536 VHY121:VHY65536 VRU121:VRU65536 WBQ121:WBQ65536 WLM121:WLM65536 WVI121:WVI65536 A65657:A131072 IW65657:IW131072 SS65657:SS131072 ACO65657:ACO131072 AMK65657:AMK131072 AWG65657:AWG131072 BGC65657:BGC131072 BPY65657:BPY131072 BZU65657:BZU131072 CJQ65657:CJQ131072 CTM65657:CTM131072 DDI65657:DDI131072 DNE65657:DNE131072 DXA65657:DXA131072 EGW65657:EGW131072 EQS65657:EQS131072 FAO65657:FAO131072 FKK65657:FKK131072 FUG65657:FUG131072 GEC65657:GEC131072 GNY65657:GNY131072 GXU65657:GXU131072 HHQ65657:HHQ131072 HRM65657:HRM131072 IBI65657:IBI131072 ILE65657:ILE131072 IVA65657:IVA131072 JEW65657:JEW131072 JOS65657:JOS131072 JYO65657:JYO131072 KIK65657:KIK131072 KSG65657:KSG131072 LCC65657:LCC131072 LLY65657:LLY131072 LVU65657:LVU131072 MFQ65657:MFQ131072 MPM65657:MPM131072 MZI65657:MZI131072 NJE65657:NJE131072 NTA65657:NTA131072 OCW65657:OCW131072 OMS65657:OMS131072 OWO65657:OWO131072 PGK65657:PGK131072 PQG65657:PQG131072 QAC65657:QAC131072 QJY65657:QJY131072 QTU65657:QTU131072 RDQ65657:RDQ131072 RNM65657:RNM131072 RXI65657:RXI131072 SHE65657:SHE131072 SRA65657:SRA131072 TAW65657:TAW131072 TKS65657:TKS131072 TUO65657:TUO131072 UEK65657:UEK131072 UOG65657:UOG131072 UYC65657:UYC131072 VHY65657:VHY131072 VRU65657:VRU131072 WBQ65657:WBQ131072 WLM65657:WLM131072 WVI65657:WVI131072 A131193:A196608 IW131193:IW196608 SS131193:SS196608 ACO131193:ACO196608 AMK131193:AMK196608 AWG131193:AWG196608 BGC131193:BGC196608 BPY131193:BPY196608 BZU131193:BZU196608 CJQ131193:CJQ196608 CTM131193:CTM196608 DDI131193:DDI196608 DNE131193:DNE196608 DXA131193:DXA196608 EGW131193:EGW196608 EQS131193:EQS196608 FAO131193:FAO196608 FKK131193:FKK196608 FUG131193:FUG196608 GEC131193:GEC196608 GNY131193:GNY196608 GXU131193:GXU196608 HHQ131193:HHQ196608 HRM131193:HRM196608 IBI131193:IBI196608 ILE131193:ILE196608 IVA131193:IVA196608 JEW131193:JEW196608 JOS131193:JOS196608 JYO131193:JYO196608 KIK131193:KIK196608 KSG131193:KSG196608 LCC131193:LCC196608 LLY131193:LLY196608 LVU131193:LVU196608 MFQ131193:MFQ196608 MPM131193:MPM196608 MZI131193:MZI196608 NJE131193:NJE196608 NTA131193:NTA196608 OCW131193:OCW196608 OMS131193:OMS196608 OWO131193:OWO196608 PGK131193:PGK196608 PQG131193:PQG196608 QAC131193:QAC196608 QJY131193:QJY196608 QTU131193:QTU196608 RDQ131193:RDQ196608 RNM131193:RNM196608 RXI131193:RXI196608 SHE131193:SHE196608 SRA131193:SRA196608 TAW131193:TAW196608 TKS131193:TKS196608 TUO131193:TUO196608 UEK131193:UEK196608 UOG131193:UOG196608 UYC131193:UYC196608 VHY131193:VHY196608 VRU131193:VRU196608 WBQ131193:WBQ196608 WLM131193:WLM196608 WVI131193:WVI196608 A196729:A262144 IW196729:IW262144 SS196729:SS262144 ACO196729:ACO262144 AMK196729:AMK262144 AWG196729:AWG262144 BGC196729:BGC262144 BPY196729:BPY262144 BZU196729:BZU262144 CJQ196729:CJQ262144 CTM196729:CTM262144 DDI196729:DDI262144 DNE196729:DNE262144 DXA196729:DXA262144 EGW196729:EGW262144 EQS196729:EQS262144 FAO196729:FAO262144 FKK196729:FKK262144 FUG196729:FUG262144 GEC196729:GEC262144 GNY196729:GNY262144 GXU196729:GXU262144 HHQ196729:HHQ262144 HRM196729:HRM262144 IBI196729:IBI262144 ILE196729:ILE262144 IVA196729:IVA262144 JEW196729:JEW262144 JOS196729:JOS262144 JYO196729:JYO262144 KIK196729:KIK262144 KSG196729:KSG262144 LCC196729:LCC262144 LLY196729:LLY262144 LVU196729:LVU262144 MFQ196729:MFQ262144 MPM196729:MPM262144 MZI196729:MZI262144 NJE196729:NJE262144 NTA196729:NTA262144 OCW196729:OCW262144 OMS196729:OMS262144 OWO196729:OWO262144 PGK196729:PGK262144 PQG196729:PQG262144 QAC196729:QAC262144 QJY196729:QJY262144 QTU196729:QTU262144 RDQ196729:RDQ262144 RNM196729:RNM262144 RXI196729:RXI262144 SHE196729:SHE262144 SRA196729:SRA262144 TAW196729:TAW262144 TKS196729:TKS262144 TUO196729:TUO262144 UEK196729:UEK262144 UOG196729:UOG262144 UYC196729:UYC262144 VHY196729:VHY262144 VRU196729:VRU262144 WBQ196729:WBQ262144 WLM196729:WLM262144 WVI196729:WVI262144 A262265:A327680 IW262265:IW327680 SS262265:SS327680 ACO262265:ACO327680 AMK262265:AMK327680 AWG262265:AWG327680 BGC262265:BGC327680 BPY262265:BPY327680 BZU262265:BZU327680 CJQ262265:CJQ327680 CTM262265:CTM327680 DDI262265:DDI327680 DNE262265:DNE327680 DXA262265:DXA327680 EGW262265:EGW327680 EQS262265:EQS327680 FAO262265:FAO327680 FKK262265:FKK327680 FUG262265:FUG327680 GEC262265:GEC327680 GNY262265:GNY327680 GXU262265:GXU327680 HHQ262265:HHQ327680 HRM262265:HRM327680 IBI262265:IBI327680 ILE262265:ILE327680 IVA262265:IVA327680 JEW262265:JEW327680 JOS262265:JOS327680 JYO262265:JYO327680 KIK262265:KIK327680 KSG262265:KSG327680 LCC262265:LCC327680 LLY262265:LLY327680 LVU262265:LVU327680 MFQ262265:MFQ327680 MPM262265:MPM327680 MZI262265:MZI327680 NJE262265:NJE327680 NTA262265:NTA327680 OCW262265:OCW327680 OMS262265:OMS327680 OWO262265:OWO327680 PGK262265:PGK327680 PQG262265:PQG327680 QAC262265:QAC327680 QJY262265:QJY327680 QTU262265:QTU327680 RDQ262265:RDQ327680 RNM262265:RNM327680 RXI262265:RXI327680 SHE262265:SHE327680 SRA262265:SRA327680 TAW262265:TAW327680 TKS262265:TKS327680 TUO262265:TUO327680 UEK262265:UEK327680 UOG262265:UOG327680 UYC262265:UYC327680 VHY262265:VHY327680 VRU262265:VRU327680 WBQ262265:WBQ327680 WLM262265:WLM327680 WVI262265:WVI327680 A327801:A393216 IW327801:IW393216 SS327801:SS393216 ACO327801:ACO393216 AMK327801:AMK393216 AWG327801:AWG393216 BGC327801:BGC393216 BPY327801:BPY393216 BZU327801:BZU393216 CJQ327801:CJQ393216 CTM327801:CTM393216 DDI327801:DDI393216 DNE327801:DNE393216 DXA327801:DXA393216 EGW327801:EGW393216 EQS327801:EQS393216 FAO327801:FAO393216 FKK327801:FKK393216 FUG327801:FUG393216 GEC327801:GEC393216 GNY327801:GNY393216 GXU327801:GXU393216 HHQ327801:HHQ393216 HRM327801:HRM393216 IBI327801:IBI393216 ILE327801:ILE393216 IVA327801:IVA393216 JEW327801:JEW393216 JOS327801:JOS393216 JYO327801:JYO393216 KIK327801:KIK393216 KSG327801:KSG393216 LCC327801:LCC393216 LLY327801:LLY393216 LVU327801:LVU393216 MFQ327801:MFQ393216 MPM327801:MPM393216 MZI327801:MZI393216 NJE327801:NJE393216 NTA327801:NTA393216 OCW327801:OCW393216 OMS327801:OMS393216 OWO327801:OWO393216 PGK327801:PGK393216 PQG327801:PQG393216 QAC327801:QAC393216 QJY327801:QJY393216 QTU327801:QTU393216 RDQ327801:RDQ393216 RNM327801:RNM393216 RXI327801:RXI393216 SHE327801:SHE393216 SRA327801:SRA393216 TAW327801:TAW393216 TKS327801:TKS393216 TUO327801:TUO393216 UEK327801:UEK393216 UOG327801:UOG393216 UYC327801:UYC393216 VHY327801:VHY393216 VRU327801:VRU393216 WBQ327801:WBQ393216 WLM327801:WLM393216 WVI327801:WVI393216 A393337:A458752 IW393337:IW458752 SS393337:SS458752 ACO393337:ACO458752 AMK393337:AMK458752 AWG393337:AWG458752 BGC393337:BGC458752 BPY393337:BPY458752 BZU393337:BZU458752 CJQ393337:CJQ458752 CTM393337:CTM458752 DDI393337:DDI458752 DNE393337:DNE458752 DXA393337:DXA458752 EGW393337:EGW458752 EQS393337:EQS458752 FAO393337:FAO458752 FKK393337:FKK458752 FUG393337:FUG458752 GEC393337:GEC458752 GNY393337:GNY458752 GXU393337:GXU458752 HHQ393337:HHQ458752 HRM393337:HRM458752 IBI393337:IBI458752 ILE393337:ILE458752 IVA393337:IVA458752 JEW393337:JEW458752 JOS393337:JOS458752 JYO393337:JYO458752 KIK393337:KIK458752 KSG393337:KSG458752 LCC393337:LCC458752 LLY393337:LLY458752 LVU393337:LVU458752 MFQ393337:MFQ458752 MPM393337:MPM458752 MZI393337:MZI458752 NJE393337:NJE458752 NTA393337:NTA458752 OCW393337:OCW458752 OMS393337:OMS458752 OWO393337:OWO458752 PGK393337:PGK458752 PQG393337:PQG458752 QAC393337:QAC458752 QJY393337:QJY458752 QTU393337:QTU458752 RDQ393337:RDQ458752 RNM393337:RNM458752 RXI393337:RXI458752 SHE393337:SHE458752 SRA393337:SRA458752 TAW393337:TAW458752 TKS393337:TKS458752 TUO393337:TUO458752 UEK393337:UEK458752 UOG393337:UOG458752 UYC393337:UYC458752 VHY393337:VHY458752 VRU393337:VRU458752 WBQ393337:WBQ458752 WLM393337:WLM458752 WVI393337:WVI458752 A458873:A524288 IW458873:IW524288 SS458873:SS524288 ACO458873:ACO524288 AMK458873:AMK524288 AWG458873:AWG524288 BGC458873:BGC524288 BPY458873:BPY524288 BZU458873:BZU524288 CJQ458873:CJQ524288 CTM458873:CTM524288 DDI458873:DDI524288 DNE458873:DNE524288 DXA458873:DXA524288 EGW458873:EGW524288 EQS458873:EQS524288 FAO458873:FAO524288 FKK458873:FKK524288 FUG458873:FUG524288 GEC458873:GEC524288 GNY458873:GNY524288 GXU458873:GXU524288 HHQ458873:HHQ524288 HRM458873:HRM524288 IBI458873:IBI524288 ILE458873:ILE524288 IVA458873:IVA524288 JEW458873:JEW524288 JOS458873:JOS524288 JYO458873:JYO524288 KIK458873:KIK524288 KSG458873:KSG524288 LCC458873:LCC524288 LLY458873:LLY524288 LVU458873:LVU524288 MFQ458873:MFQ524288 MPM458873:MPM524288 MZI458873:MZI524288 NJE458873:NJE524288 NTA458873:NTA524288 OCW458873:OCW524288 OMS458873:OMS524288 OWO458873:OWO524288 PGK458873:PGK524288 PQG458873:PQG524288 QAC458873:QAC524288 QJY458873:QJY524288 QTU458873:QTU524288 RDQ458873:RDQ524288 RNM458873:RNM524288 RXI458873:RXI524288 SHE458873:SHE524288 SRA458873:SRA524288 TAW458873:TAW524288 TKS458873:TKS524288 TUO458873:TUO524288 UEK458873:UEK524288 UOG458873:UOG524288 UYC458873:UYC524288 VHY458873:VHY524288 VRU458873:VRU524288 WBQ458873:WBQ524288 WLM458873:WLM524288 WVI458873:WVI524288 A524409:A589824 IW524409:IW589824 SS524409:SS589824 ACO524409:ACO589824 AMK524409:AMK589824 AWG524409:AWG589824 BGC524409:BGC589824 BPY524409:BPY589824 BZU524409:BZU589824 CJQ524409:CJQ589824 CTM524409:CTM589824 DDI524409:DDI589824 DNE524409:DNE589824 DXA524409:DXA589824 EGW524409:EGW589824 EQS524409:EQS589824 FAO524409:FAO589824 FKK524409:FKK589824 FUG524409:FUG589824 GEC524409:GEC589824 GNY524409:GNY589824 GXU524409:GXU589824 HHQ524409:HHQ589824 HRM524409:HRM589824 IBI524409:IBI589824 ILE524409:ILE589824 IVA524409:IVA589824 JEW524409:JEW589824 JOS524409:JOS589824 JYO524409:JYO589824 KIK524409:KIK589824 KSG524409:KSG589824 LCC524409:LCC589824 LLY524409:LLY589824 LVU524409:LVU589824 MFQ524409:MFQ589824 MPM524409:MPM589824 MZI524409:MZI589824 NJE524409:NJE589824 NTA524409:NTA589824 OCW524409:OCW589824 OMS524409:OMS589824 OWO524409:OWO589824 PGK524409:PGK589824 PQG524409:PQG589824 QAC524409:QAC589824 QJY524409:QJY589824 QTU524409:QTU589824 RDQ524409:RDQ589824 RNM524409:RNM589824 RXI524409:RXI589824 SHE524409:SHE589824 SRA524409:SRA589824 TAW524409:TAW589824 TKS524409:TKS589824 TUO524409:TUO589824 UEK524409:UEK589824 UOG524409:UOG589824 UYC524409:UYC589824 VHY524409:VHY589824 VRU524409:VRU589824 WBQ524409:WBQ589824 WLM524409:WLM589824 WVI524409:WVI589824 A589945:A655360 IW589945:IW655360 SS589945:SS655360 ACO589945:ACO655360 AMK589945:AMK655360 AWG589945:AWG655360 BGC589945:BGC655360 BPY589945:BPY655360 BZU589945:BZU655360 CJQ589945:CJQ655360 CTM589945:CTM655360 DDI589945:DDI655360 DNE589945:DNE655360 DXA589945:DXA655360 EGW589945:EGW655360 EQS589945:EQS655360 FAO589945:FAO655360 FKK589945:FKK655360 FUG589945:FUG655360 GEC589945:GEC655360 GNY589945:GNY655360 GXU589945:GXU655360 HHQ589945:HHQ655360 HRM589945:HRM655360 IBI589945:IBI655360 ILE589945:ILE655360 IVA589945:IVA655360 JEW589945:JEW655360 JOS589945:JOS655360 JYO589945:JYO655360 KIK589945:KIK655360 KSG589945:KSG655360 LCC589945:LCC655360 LLY589945:LLY655360 LVU589945:LVU655360 MFQ589945:MFQ655360 MPM589945:MPM655360 MZI589945:MZI655360 NJE589945:NJE655360 NTA589945:NTA655360 OCW589945:OCW655360 OMS589945:OMS655360 OWO589945:OWO655360 PGK589945:PGK655360 PQG589945:PQG655360 QAC589945:QAC655360 QJY589945:QJY655360 QTU589945:QTU655360 RDQ589945:RDQ655360 RNM589945:RNM655360 RXI589945:RXI655360 SHE589945:SHE655360 SRA589945:SRA655360 TAW589945:TAW655360 TKS589945:TKS655360 TUO589945:TUO655360 UEK589945:UEK655360 UOG589945:UOG655360 UYC589945:UYC655360 VHY589945:VHY655360 VRU589945:VRU655360 WBQ589945:WBQ655360 WLM589945:WLM655360 WVI589945:WVI655360 A655481:A720896 IW655481:IW720896 SS655481:SS720896 ACO655481:ACO720896 AMK655481:AMK720896 AWG655481:AWG720896 BGC655481:BGC720896 BPY655481:BPY720896 BZU655481:BZU720896 CJQ655481:CJQ720896 CTM655481:CTM720896 DDI655481:DDI720896 DNE655481:DNE720896 DXA655481:DXA720896 EGW655481:EGW720896 EQS655481:EQS720896 FAO655481:FAO720896 FKK655481:FKK720896 FUG655481:FUG720896 GEC655481:GEC720896 GNY655481:GNY720896 GXU655481:GXU720896 HHQ655481:HHQ720896 HRM655481:HRM720896 IBI655481:IBI720896 ILE655481:ILE720896 IVA655481:IVA720896 JEW655481:JEW720896 JOS655481:JOS720896 JYO655481:JYO720896 KIK655481:KIK720896 KSG655481:KSG720896 LCC655481:LCC720896 LLY655481:LLY720896 LVU655481:LVU720896 MFQ655481:MFQ720896 MPM655481:MPM720896 MZI655481:MZI720896 NJE655481:NJE720896 NTA655481:NTA720896 OCW655481:OCW720896 OMS655481:OMS720896 OWO655481:OWO720896 PGK655481:PGK720896 PQG655481:PQG720896 QAC655481:QAC720896 QJY655481:QJY720896 QTU655481:QTU720896 RDQ655481:RDQ720896 RNM655481:RNM720896 RXI655481:RXI720896 SHE655481:SHE720896 SRA655481:SRA720896 TAW655481:TAW720896 TKS655481:TKS720896 TUO655481:TUO720896 UEK655481:UEK720896 UOG655481:UOG720896 UYC655481:UYC720896 VHY655481:VHY720896 VRU655481:VRU720896 WBQ655481:WBQ720896 WLM655481:WLM720896 WVI655481:WVI720896 A721017:A786432 IW721017:IW786432 SS721017:SS786432 ACO721017:ACO786432 AMK721017:AMK786432 AWG721017:AWG786432 BGC721017:BGC786432 BPY721017:BPY786432 BZU721017:BZU786432 CJQ721017:CJQ786432 CTM721017:CTM786432 DDI721017:DDI786432 DNE721017:DNE786432 DXA721017:DXA786432 EGW721017:EGW786432 EQS721017:EQS786432 FAO721017:FAO786432 FKK721017:FKK786432 FUG721017:FUG786432 GEC721017:GEC786432 GNY721017:GNY786432 GXU721017:GXU786432 HHQ721017:HHQ786432 HRM721017:HRM786432 IBI721017:IBI786432 ILE721017:ILE786432 IVA721017:IVA786432 JEW721017:JEW786432 JOS721017:JOS786432 JYO721017:JYO786432 KIK721017:KIK786432 KSG721017:KSG786432 LCC721017:LCC786432 LLY721017:LLY786432 LVU721017:LVU786432 MFQ721017:MFQ786432 MPM721017:MPM786432 MZI721017:MZI786432 NJE721017:NJE786432 NTA721017:NTA786432 OCW721017:OCW786432 OMS721017:OMS786432 OWO721017:OWO786432 PGK721017:PGK786432 PQG721017:PQG786432 QAC721017:QAC786432 QJY721017:QJY786432 QTU721017:QTU786432 RDQ721017:RDQ786432 RNM721017:RNM786432 RXI721017:RXI786432 SHE721017:SHE786432 SRA721017:SRA786432 TAW721017:TAW786432 TKS721017:TKS786432 TUO721017:TUO786432 UEK721017:UEK786432 UOG721017:UOG786432 UYC721017:UYC786432 VHY721017:VHY786432 VRU721017:VRU786432 WBQ721017:WBQ786432 WLM721017:WLM786432 WVI721017:WVI786432 A786553:A851968 IW786553:IW851968 SS786553:SS851968 ACO786553:ACO851968 AMK786553:AMK851968 AWG786553:AWG851968 BGC786553:BGC851968 BPY786553:BPY851968 BZU786553:BZU851968 CJQ786553:CJQ851968 CTM786553:CTM851968 DDI786553:DDI851968 DNE786553:DNE851968 DXA786553:DXA851968 EGW786553:EGW851968 EQS786553:EQS851968 FAO786553:FAO851968 FKK786553:FKK851968 FUG786553:FUG851968 GEC786553:GEC851968 GNY786553:GNY851968 GXU786553:GXU851968 HHQ786553:HHQ851968 HRM786553:HRM851968 IBI786553:IBI851968 ILE786553:ILE851968 IVA786553:IVA851968 JEW786553:JEW851968 JOS786553:JOS851968 JYO786553:JYO851968 KIK786553:KIK851968 KSG786553:KSG851968 LCC786553:LCC851968 LLY786553:LLY851968 LVU786553:LVU851968 MFQ786553:MFQ851968 MPM786553:MPM851968 MZI786553:MZI851968 NJE786553:NJE851968 NTA786553:NTA851968 OCW786553:OCW851968 OMS786553:OMS851968 OWO786553:OWO851968 PGK786553:PGK851968 PQG786553:PQG851968 QAC786553:QAC851968 QJY786553:QJY851968 QTU786553:QTU851968 RDQ786553:RDQ851968 RNM786553:RNM851968 RXI786553:RXI851968 SHE786553:SHE851968 SRA786553:SRA851968 TAW786553:TAW851968 TKS786553:TKS851968 TUO786553:TUO851968 UEK786553:UEK851968 UOG786553:UOG851968 UYC786553:UYC851968 VHY786553:VHY851968 VRU786553:VRU851968 WBQ786553:WBQ851968 WLM786553:WLM851968 WVI786553:WVI851968 A852089:A917504 IW852089:IW917504 SS852089:SS917504 ACO852089:ACO917504 AMK852089:AMK917504 AWG852089:AWG917504 BGC852089:BGC917504 BPY852089:BPY917504 BZU852089:BZU917504 CJQ852089:CJQ917504 CTM852089:CTM917504 DDI852089:DDI917504 DNE852089:DNE917504 DXA852089:DXA917504 EGW852089:EGW917504 EQS852089:EQS917504 FAO852089:FAO917504 FKK852089:FKK917504 FUG852089:FUG917504 GEC852089:GEC917504 GNY852089:GNY917504 GXU852089:GXU917504 HHQ852089:HHQ917504 HRM852089:HRM917504 IBI852089:IBI917504 ILE852089:ILE917504 IVA852089:IVA917504 JEW852089:JEW917504 JOS852089:JOS917504 JYO852089:JYO917504 KIK852089:KIK917504 KSG852089:KSG917504 LCC852089:LCC917504 LLY852089:LLY917504 LVU852089:LVU917504 MFQ852089:MFQ917504 MPM852089:MPM917504 MZI852089:MZI917504 NJE852089:NJE917504 NTA852089:NTA917504 OCW852089:OCW917504 OMS852089:OMS917504 OWO852089:OWO917504 PGK852089:PGK917504 PQG852089:PQG917504 QAC852089:QAC917504 QJY852089:QJY917504 QTU852089:QTU917504 RDQ852089:RDQ917504 RNM852089:RNM917504 RXI852089:RXI917504 SHE852089:SHE917504 SRA852089:SRA917504 TAW852089:TAW917504 TKS852089:TKS917504 TUO852089:TUO917504 UEK852089:UEK917504 UOG852089:UOG917504 UYC852089:UYC917504 VHY852089:VHY917504 VRU852089:VRU917504 WBQ852089:WBQ917504 WLM852089:WLM917504 WVI852089:WVI917504 A917625:A983040 IW917625:IW983040 SS917625:SS983040 ACO917625:ACO983040 AMK917625:AMK983040 AWG917625:AWG983040 BGC917625:BGC983040 BPY917625:BPY983040 BZU917625:BZU983040 CJQ917625:CJQ983040 CTM917625:CTM983040 DDI917625:DDI983040 DNE917625:DNE983040 DXA917625:DXA983040 EGW917625:EGW983040 EQS917625:EQS983040 FAO917625:FAO983040 FKK917625:FKK983040 FUG917625:FUG983040 GEC917625:GEC983040 GNY917625:GNY983040 GXU917625:GXU983040 HHQ917625:HHQ983040 HRM917625:HRM983040 IBI917625:IBI983040 ILE917625:ILE983040 IVA917625:IVA983040 JEW917625:JEW983040 JOS917625:JOS983040 JYO917625:JYO983040 KIK917625:KIK983040 KSG917625:KSG983040 LCC917625:LCC983040 LLY917625:LLY983040 LVU917625:LVU983040 MFQ917625:MFQ983040 MPM917625:MPM983040 MZI917625:MZI983040 NJE917625:NJE983040 NTA917625:NTA983040 OCW917625:OCW983040 OMS917625:OMS983040 OWO917625:OWO983040 PGK917625:PGK983040 PQG917625:PQG983040 QAC917625:QAC983040 QJY917625:QJY983040 QTU917625:QTU983040 RDQ917625:RDQ983040 RNM917625:RNM983040 RXI917625:RXI983040 SHE917625:SHE983040 SRA917625:SRA983040 TAW917625:TAW983040 TKS917625:TKS983040 TUO917625:TUO983040 UEK917625:UEK983040 UOG917625:UOG983040 UYC917625:UYC983040 VHY917625:VHY983040 VRU917625:VRU983040 WBQ917625:WBQ983040 WLM917625:WLM983040 WVI917625:WVI983040 A983161:A1048576 IW983161:IW1048576 SS983161:SS1048576 ACO983161:ACO1048576 AMK983161:AMK1048576 AWG983161:AWG1048576 BGC983161:BGC1048576 BPY983161:BPY1048576 BZU983161:BZU1048576 CJQ983161:CJQ1048576 CTM983161:CTM1048576 DDI983161:DDI1048576 DNE983161:DNE1048576 DXA983161:DXA1048576 EGW983161:EGW1048576 EQS983161:EQS1048576 FAO983161:FAO1048576 FKK983161:FKK1048576 FUG983161:FUG1048576 GEC983161:GEC1048576 GNY983161:GNY1048576 GXU983161:GXU1048576 HHQ983161:HHQ1048576 HRM983161:HRM1048576 IBI983161:IBI1048576 ILE983161:ILE1048576 IVA983161:IVA1048576 JEW983161:JEW1048576 JOS983161:JOS1048576 JYO983161:JYO1048576 KIK983161:KIK1048576 KSG983161:KSG1048576 LCC983161:LCC1048576 LLY983161:LLY1048576 LVU983161:LVU1048576 MFQ983161:MFQ1048576 MPM983161:MPM1048576 MZI983161:MZI1048576 NJE983161:NJE1048576 NTA983161:NTA1048576 OCW983161:OCW1048576 OMS983161:OMS1048576 OWO983161:OWO1048576 PGK983161:PGK1048576 PQG983161:PQG1048576 QAC983161:QAC1048576 QJY983161:QJY1048576 QTU983161:QTU1048576 RDQ983161:RDQ1048576 RNM983161:RNM1048576 RXI983161:RXI1048576 SHE983161:SHE1048576 SRA983161:SRA1048576 TAW983161:TAW1048576 TKS983161:TKS1048576 TUO983161:TUO1048576 UEK983161:UEK1048576 UOG983161:UOG1048576 UYC983161:UYC1048576 VHY983161:VHY1048576 VRU983161:VRU1048576 WBQ983161:WBQ1048576 WLM983161:WLM1048576 WVI983161:WVI1048576 A46:A93 IW46:IW93 SS46:SS93 ACO46:ACO93 AMK46:AMK93 AWG46:AWG93 BGC46:BGC93 BPY46:BPY93 BZU46:BZU93 CJQ46:CJQ93 CTM46:CTM93 DDI46:DDI93 DNE46:DNE93 DXA46:DXA93 EGW46:EGW93 EQS46:EQS93 FAO46:FAO93 FKK46:FKK93 FUG46:FUG93 GEC46:GEC93 GNY46:GNY93 GXU46:GXU93 HHQ46:HHQ93 HRM46:HRM93 IBI46:IBI93 ILE46:ILE93 IVA46:IVA93 JEW46:JEW93 JOS46:JOS93 JYO46:JYO93 KIK46:KIK93 KSG46:KSG93 LCC46:LCC93 LLY46:LLY93 LVU46:LVU93 MFQ46:MFQ93 MPM46:MPM93 MZI46:MZI93 NJE46:NJE93 NTA46:NTA93 OCW46:OCW93 OMS46:OMS93 OWO46:OWO93 PGK46:PGK93 PQG46:PQG93 QAC46:QAC93 QJY46:QJY93 QTU46:QTU93 RDQ46:RDQ93 RNM46:RNM93 RXI46:RXI93 SHE46:SHE93 SRA46:SRA93 TAW46:TAW93 TKS46:TKS93 TUO46:TUO93 UEK46:UEK93 UOG46:UOG93 UYC46:UYC93 VHY46:VHY93 VRU46:VRU93 WBQ46:WBQ93 WLM46:WLM93 WVI46:WVI93 A65582:A65629 IW65582:IW65629 SS65582:SS65629 ACO65582:ACO65629 AMK65582:AMK65629 AWG65582:AWG65629 BGC65582:BGC65629 BPY65582:BPY65629 BZU65582:BZU65629 CJQ65582:CJQ65629 CTM65582:CTM65629 DDI65582:DDI65629 DNE65582:DNE65629 DXA65582:DXA65629 EGW65582:EGW65629 EQS65582:EQS65629 FAO65582:FAO65629 FKK65582:FKK65629 FUG65582:FUG65629 GEC65582:GEC65629 GNY65582:GNY65629 GXU65582:GXU65629 HHQ65582:HHQ65629 HRM65582:HRM65629 IBI65582:IBI65629 ILE65582:ILE65629 IVA65582:IVA65629 JEW65582:JEW65629 JOS65582:JOS65629 JYO65582:JYO65629 KIK65582:KIK65629 KSG65582:KSG65629 LCC65582:LCC65629 LLY65582:LLY65629 LVU65582:LVU65629 MFQ65582:MFQ65629 MPM65582:MPM65629 MZI65582:MZI65629 NJE65582:NJE65629 NTA65582:NTA65629 OCW65582:OCW65629 OMS65582:OMS65629 OWO65582:OWO65629 PGK65582:PGK65629 PQG65582:PQG65629 QAC65582:QAC65629 QJY65582:QJY65629 QTU65582:QTU65629 RDQ65582:RDQ65629 RNM65582:RNM65629 RXI65582:RXI65629 SHE65582:SHE65629 SRA65582:SRA65629 TAW65582:TAW65629 TKS65582:TKS65629 TUO65582:TUO65629 UEK65582:UEK65629 UOG65582:UOG65629 UYC65582:UYC65629 VHY65582:VHY65629 VRU65582:VRU65629 WBQ65582:WBQ65629 WLM65582:WLM65629 WVI65582:WVI65629 A131118:A131165 IW131118:IW131165 SS131118:SS131165 ACO131118:ACO131165 AMK131118:AMK131165 AWG131118:AWG131165 BGC131118:BGC131165 BPY131118:BPY131165 BZU131118:BZU131165 CJQ131118:CJQ131165 CTM131118:CTM131165 DDI131118:DDI131165 DNE131118:DNE131165 DXA131118:DXA131165 EGW131118:EGW131165 EQS131118:EQS131165 FAO131118:FAO131165 FKK131118:FKK131165 FUG131118:FUG131165 GEC131118:GEC131165 GNY131118:GNY131165 GXU131118:GXU131165 HHQ131118:HHQ131165 HRM131118:HRM131165 IBI131118:IBI131165 ILE131118:ILE131165 IVA131118:IVA131165 JEW131118:JEW131165 JOS131118:JOS131165 JYO131118:JYO131165 KIK131118:KIK131165 KSG131118:KSG131165 LCC131118:LCC131165 LLY131118:LLY131165 LVU131118:LVU131165 MFQ131118:MFQ131165 MPM131118:MPM131165 MZI131118:MZI131165 NJE131118:NJE131165 NTA131118:NTA131165 OCW131118:OCW131165 OMS131118:OMS131165 OWO131118:OWO131165 PGK131118:PGK131165 PQG131118:PQG131165 QAC131118:QAC131165 QJY131118:QJY131165 QTU131118:QTU131165 RDQ131118:RDQ131165 RNM131118:RNM131165 RXI131118:RXI131165 SHE131118:SHE131165 SRA131118:SRA131165 TAW131118:TAW131165 TKS131118:TKS131165 TUO131118:TUO131165 UEK131118:UEK131165 UOG131118:UOG131165 UYC131118:UYC131165 VHY131118:VHY131165 VRU131118:VRU131165 WBQ131118:WBQ131165 WLM131118:WLM131165 WVI131118:WVI131165 A196654:A196701 IW196654:IW196701 SS196654:SS196701 ACO196654:ACO196701 AMK196654:AMK196701 AWG196654:AWG196701 BGC196654:BGC196701 BPY196654:BPY196701 BZU196654:BZU196701 CJQ196654:CJQ196701 CTM196654:CTM196701 DDI196654:DDI196701 DNE196654:DNE196701 DXA196654:DXA196701 EGW196654:EGW196701 EQS196654:EQS196701 FAO196654:FAO196701 FKK196654:FKK196701 FUG196654:FUG196701 GEC196654:GEC196701 GNY196654:GNY196701 GXU196654:GXU196701 HHQ196654:HHQ196701 HRM196654:HRM196701 IBI196654:IBI196701 ILE196654:ILE196701 IVA196654:IVA196701 JEW196654:JEW196701 JOS196654:JOS196701 JYO196654:JYO196701 KIK196654:KIK196701 KSG196654:KSG196701 LCC196654:LCC196701 LLY196654:LLY196701 LVU196654:LVU196701 MFQ196654:MFQ196701 MPM196654:MPM196701 MZI196654:MZI196701 NJE196654:NJE196701 NTA196654:NTA196701 OCW196654:OCW196701 OMS196654:OMS196701 OWO196654:OWO196701 PGK196654:PGK196701 PQG196654:PQG196701 QAC196654:QAC196701 QJY196654:QJY196701 QTU196654:QTU196701 RDQ196654:RDQ196701 RNM196654:RNM196701 RXI196654:RXI196701 SHE196654:SHE196701 SRA196654:SRA196701 TAW196654:TAW196701 TKS196654:TKS196701 TUO196654:TUO196701 UEK196654:UEK196701 UOG196654:UOG196701 UYC196654:UYC196701 VHY196654:VHY196701 VRU196654:VRU196701 WBQ196654:WBQ196701 WLM196654:WLM196701 WVI196654:WVI196701 A262190:A262237 IW262190:IW262237 SS262190:SS262237 ACO262190:ACO262237 AMK262190:AMK262237 AWG262190:AWG262237 BGC262190:BGC262237 BPY262190:BPY262237 BZU262190:BZU262237 CJQ262190:CJQ262237 CTM262190:CTM262237 DDI262190:DDI262237 DNE262190:DNE262237 DXA262190:DXA262237 EGW262190:EGW262237 EQS262190:EQS262237 FAO262190:FAO262237 FKK262190:FKK262237 FUG262190:FUG262237 GEC262190:GEC262237 GNY262190:GNY262237 GXU262190:GXU262237 HHQ262190:HHQ262237 HRM262190:HRM262237 IBI262190:IBI262237 ILE262190:ILE262237 IVA262190:IVA262237 JEW262190:JEW262237 JOS262190:JOS262237 JYO262190:JYO262237 KIK262190:KIK262237 KSG262190:KSG262237 LCC262190:LCC262237 LLY262190:LLY262237 LVU262190:LVU262237 MFQ262190:MFQ262237 MPM262190:MPM262237 MZI262190:MZI262237 NJE262190:NJE262237 NTA262190:NTA262237 OCW262190:OCW262237 OMS262190:OMS262237 OWO262190:OWO262237 PGK262190:PGK262237 PQG262190:PQG262237 QAC262190:QAC262237 QJY262190:QJY262237 QTU262190:QTU262237 RDQ262190:RDQ262237 RNM262190:RNM262237 RXI262190:RXI262237 SHE262190:SHE262237 SRA262190:SRA262237 TAW262190:TAW262237 TKS262190:TKS262237 TUO262190:TUO262237 UEK262190:UEK262237 UOG262190:UOG262237 UYC262190:UYC262237 VHY262190:VHY262237 VRU262190:VRU262237 WBQ262190:WBQ262237 WLM262190:WLM262237 WVI262190:WVI262237 A327726:A327773 IW327726:IW327773 SS327726:SS327773 ACO327726:ACO327773 AMK327726:AMK327773 AWG327726:AWG327773 BGC327726:BGC327773 BPY327726:BPY327773 BZU327726:BZU327773 CJQ327726:CJQ327773 CTM327726:CTM327773 DDI327726:DDI327773 DNE327726:DNE327773 DXA327726:DXA327773 EGW327726:EGW327773 EQS327726:EQS327773 FAO327726:FAO327773 FKK327726:FKK327773 FUG327726:FUG327773 GEC327726:GEC327773 GNY327726:GNY327773 GXU327726:GXU327773 HHQ327726:HHQ327773 HRM327726:HRM327773 IBI327726:IBI327773 ILE327726:ILE327773 IVA327726:IVA327773 JEW327726:JEW327773 JOS327726:JOS327773 JYO327726:JYO327773 KIK327726:KIK327773 KSG327726:KSG327773 LCC327726:LCC327773 LLY327726:LLY327773 LVU327726:LVU327773 MFQ327726:MFQ327773 MPM327726:MPM327773 MZI327726:MZI327773 NJE327726:NJE327773 NTA327726:NTA327773 OCW327726:OCW327773 OMS327726:OMS327773 OWO327726:OWO327773 PGK327726:PGK327773 PQG327726:PQG327773 QAC327726:QAC327773 QJY327726:QJY327773 QTU327726:QTU327773 RDQ327726:RDQ327773 RNM327726:RNM327773 RXI327726:RXI327773 SHE327726:SHE327773 SRA327726:SRA327773 TAW327726:TAW327773 TKS327726:TKS327773 TUO327726:TUO327773 UEK327726:UEK327773 UOG327726:UOG327773 UYC327726:UYC327773 VHY327726:VHY327773 VRU327726:VRU327773 WBQ327726:WBQ327773 WLM327726:WLM327773 WVI327726:WVI327773 A393262:A393309 IW393262:IW393309 SS393262:SS393309 ACO393262:ACO393309 AMK393262:AMK393309 AWG393262:AWG393309 BGC393262:BGC393309 BPY393262:BPY393309 BZU393262:BZU393309 CJQ393262:CJQ393309 CTM393262:CTM393309 DDI393262:DDI393309 DNE393262:DNE393309 DXA393262:DXA393309 EGW393262:EGW393309 EQS393262:EQS393309 FAO393262:FAO393309 FKK393262:FKK393309 FUG393262:FUG393309 GEC393262:GEC393309 GNY393262:GNY393309 GXU393262:GXU393309 HHQ393262:HHQ393309 HRM393262:HRM393309 IBI393262:IBI393309 ILE393262:ILE393309 IVA393262:IVA393309 JEW393262:JEW393309 JOS393262:JOS393309 JYO393262:JYO393309 KIK393262:KIK393309 KSG393262:KSG393309 LCC393262:LCC393309 LLY393262:LLY393309 LVU393262:LVU393309 MFQ393262:MFQ393309 MPM393262:MPM393309 MZI393262:MZI393309 NJE393262:NJE393309 NTA393262:NTA393309 OCW393262:OCW393309 OMS393262:OMS393309 OWO393262:OWO393309 PGK393262:PGK393309 PQG393262:PQG393309 QAC393262:QAC393309 QJY393262:QJY393309 QTU393262:QTU393309 RDQ393262:RDQ393309 RNM393262:RNM393309 RXI393262:RXI393309 SHE393262:SHE393309 SRA393262:SRA393309 TAW393262:TAW393309 TKS393262:TKS393309 TUO393262:TUO393309 UEK393262:UEK393309 UOG393262:UOG393309 UYC393262:UYC393309 VHY393262:VHY393309 VRU393262:VRU393309 WBQ393262:WBQ393309 WLM393262:WLM393309 WVI393262:WVI393309 A458798:A458845 IW458798:IW458845 SS458798:SS458845 ACO458798:ACO458845 AMK458798:AMK458845 AWG458798:AWG458845 BGC458798:BGC458845 BPY458798:BPY458845 BZU458798:BZU458845 CJQ458798:CJQ458845 CTM458798:CTM458845 DDI458798:DDI458845 DNE458798:DNE458845 DXA458798:DXA458845 EGW458798:EGW458845 EQS458798:EQS458845 FAO458798:FAO458845 FKK458798:FKK458845 FUG458798:FUG458845 GEC458798:GEC458845 GNY458798:GNY458845 GXU458798:GXU458845 HHQ458798:HHQ458845 HRM458798:HRM458845 IBI458798:IBI458845 ILE458798:ILE458845 IVA458798:IVA458845 JEW458798:JEW458845 JOS458798:JOS458845 JYO458798:JYO458845 KIK458798:KIK458845 KSG458798:KSG458845 LCC458798:LCC458845 LLY458798:LLY458845 LVU458798:LVU458845 MFQ458798:MFQ458845 MPM458798:MPM458845 MZI458798:MZI458845 NJE458798:NJE458845 NTA458798:NTA458845 OCW458798:OCW458845 OMS458798:OMS458845 OWO458798:OWO458845 PGK458798:PGK458845 PQG458798:PQG458845 QAC458798:QAC458845 QJY458798:QJY458845 QTU458798:QTU458845 RDQ458798:RDQ458845 RNM458798:RNM458845 RXI458798:RXI458845 SHE458798:SHE458845 SRA458798:SRA458845 TAW458798:TAW458845 TKS458798:TKS458845 TUO458798:TUO458845 UEK458798:UEK458845 UOG458798:UOG458845 UYC458798:UYC458845 VHY458798:VHY458845 VRU458798:VRU458845 WBQ458798:WBQ458845 WLM458798:WLM458845 WVI458798:WVI458845 A524334:A524381 IW524334:IW524381 SS524334:SS524381 ACO524334:ACO524381 AMK524334:AMK524381 AWG524334:AWG524381 BGC524334:BGC524381 BPY524334:BPY524381 BZU524334:BZU524381 CJQ524334:CJQ524381 CTM524334:CTM524381 DDI524334:DDI524381 DNE524334:DNE524381 DXA524334:DXA524381 EGW524334:EGW524381 EQS524334:EQS524381 FAO524334:FAO524381 FKK524334:FKK524381 FUG524334:FUG524381 GEC524334:GEC524381 GNY524334:GNY524381 GXU524334:GXU524381 HHQ524334:HHQ524381 HRM524334:HRM524381 IBI524334:IBI524381 ILE524334:ILE524381 IVA524334:IVA524381 JEW524334:JEW524381 JOS524334:JOS524381 JYO524334:JYO524381 KIK524334:KIK524381 KSG524334:KSG524381 LCC524334:LCC524381 LLY524334:LLY524381 LVU524334:LVU524381 MFQ524334:MFQ524381 MPM524334:MPM524381 MZI524334:MZI524381 NJE524334:NJE524381 NTA524334:NTA524381 OCW524334:OCW524381 OMS524334:OMS524381 OWO524334:OWO524381 PGK524334:PGK524381 PQG524334:PQG524381 QAC524334:QAC524381 QJY524334:QJY524381 QTU524334:QTU524381 RDQ524334:RDQ524381 RNM524334:RNM524381 RXI524334:RXI524381 SHE524334:SHE524381 SRA524334:SRA524381 TAW524334:TAW524381 TKS524334:TKS524381 TUO524334:TUO524381 UEK524334:UEK524381 UOG524334:UOG524381 UYC524334:UYC524381 VHY524334:VHY524381 VRU524334:VRU524381 WBQ524334:WBQ524381 WLM524334:WLM524381 WVI524334:WVI524381 A589870:A589917 IW589870:IW589917 SS589870:SS589917 ACO589870:ACO589917 AMK589870:AMK589917 AWG589870:AWG589917 BGC589870:BGC589917 BPY589870:BPY589917 BZU589870:BZU589917 CJQ589870:CJQ589917 CTM589870:CTM589917 DDI589870:DDI589917 DNE589870:DNE589917 DXA589870:DXA589917 EGW589870:EGW589917 EQS589870:EQS589917 FAO589870:FAO589917 FKK589870:FKK589917 FUG589870:FUG589917 GEC589870:GEC589917 GNY589870:GNY589917 GXU589870:GXU589917 HHQ589870:HHQ589917 HRM589870:HRM589917 IBI589870:IBI589917 ILE589870:ILE589917 IVA589870:IVA589917 JEW589870:JEW589917 JOS589870:JOS589917 JYO589870:JYO589917 KIK589870:KIK589917 KSG589870:KSG589917 LCC589870:LCC589917 LLY589870:LLY589917 LVU589870:LVU589917 MFQ589870:MFQ589917 MPM589870:MPM589917 MZI589870:MZI589917 NJE589870:NJE589917 NTA589870:NTA589917 OCW589870:OCW589917 OMS589870:OMS589917 OWO589870:OWO589917 PGK589870:PGK589917 PQG589870:PQG589917 QAC589870:QAC589917 QJY589870:QJY589917 QTU589870:QTU589917 RDQ589870:RDQ589917 RNM589870:RNM589917 RXI589870:RXI589917 SHE589870:SHE589917 SRA589870:SRA589917 TAW589870:TAW589917 TKS589870:TKS589917 TUO589870:TUO589917 UEK589870:UEK589917 UOG589870:UOG589917 UYC589870:UYC589917 VHY589870:VHY589917 VRU589870:VRU589917 WBQ589870:WBQ589917 WLM589870:WLM589917 WVI589870:WVI589917 A655406:A655453 IW655406:IW655453 SS655406:SS655453 ACO655406:ACO655453 AMK655406:AMK655453 AWG655406:AWG655453 BGC655406:BGC655453 BPY655406:BPY655453 BZU655406:BZU655453 CJQ655406:CJQ655453 CTM655406:CTM655453 DDI655406:DDI655453 DNE655406:DNE655453 DXA655406:DXA655453 EGW655406:EGW655453 EQS655406:EQS655453 FAO655406:FAO655453 FKK655406:FKK655453 FUG655406:FUG655453 GEC655406:GEC655453 GNY655406:GNY655453 GXU655406:GXU655453 HHQ655406:HHQ655453 HRM655406:HRM655453 IBI655406:IBI655453 ILE655406:ILE655453 IVA655406:IVA655453 JEW655406:JEW655453 JOS655406:JOS655453 JYO655406:JYO655453 KIK655406:KIK655453 KSG655406:KSG655453 LCC655406:LCC655453 LLY655406:LLY655453 LVU655406:LVU655453 MFQ655406:MFQ655453 MPM655406:MPM655453 MZI655406:MZI655453 NJE655406:NJE655453 NTA655406:NTA655453 OCW655406:OCW655453 OMS655406:OMS655453 OWO655406:OWO655453 PGK655406:PGK655453 PQG655406:PQG655453 QAC655406:QAC655453 QJY655406:QJY655453 QTU655406:QTU655453 RDQ655406:RDQ655453 RNM655406:RNM655453 RXI655406:RXI655453 SHE655406:SHE655453 SRA655406:SRA655453 TAW655406:TAW655453 TKS655406:TKS655453 TUO655406:TUO655453 UEK655406:UEK655453 UOG655406:UOG655453 UYC655406:UYC655453 VHY655406:VHY655453 VRU655406:VRU655453 WBQ655406:WBQ655453 WLM655406:WLM655453 WVI655406:WVI655453 A720942:A720989 IW720942:IW720989 SS720942:SS720989 ACO720942:ACO720989 AMK720942:AMK720989 AWG720942:AWG720989 BGC720942:BGC720989 BPY720942:BPY720989 BZU720942:BZU720989 CJQ720942:CJQ720989 CTM720942:CTM720989 DDI720942:DDI720989 DNE720942:DNE720989 DXA720942:DXA720989 EGW720942:EGW720989 EQS720942:EQS720989 FAO720942:FAO720989 FKK720942:FKK720989 FUG720942:FUG720989 GEC720942:GEC720989 GNY720942:GNY720989 GXU720942:GXU720989 HHQ720942:HHQ720989 HRM720942:HRM720989 IBI720942:IBI720989 ILE720942:ILE720989 IVA720942:IVA720989 JEW720942:JEW720989 JOS720942:JOS720989 JYO720942:JYO720989 KIK720942:KIK720989 KSG720942:KSG720989 LCC720942:LCC720989 LLY720942:LLY720989 LVU720942:LVU720989 MFQ720942:MFQ720989 MPM720942:MPM720989 MZI720942:MZI720989 NJE720942:NJE720989 NTA720942:NTA720989 OCW720942:OCW720989 OMS720942:OMS720989 OWO720942:OWO720989 PGK720942:PGK720989 PQG720942:PQG720989 QAC720942:QAC720989 QJY720942:QJY720989 QTU720942:QTU720989 RDQ720942:RDQ720989 RNM720942:RNM720989 RXI720942:RXI720989 SHE720942:SHE720989 SRA720942:SRA720989 TAW720942:TAW720989 TKS720942:TKS720989 TUO720942:TUO720989 UEK720942:UEK720989 UOG720942:UOG720989 UYC720942:UYC720989 VHY720942:VHY720989 VRU720942:VRU720989 WBQ720942:WBQ720989 WLM720942:WLM720989 WVI720942:WVI720989 A786478:A786525 IW786478:IW786525 SS786478:SS786525 ACO786478:ACO786525 AMK786478:AMK786525 AWG786478:AWG786525 BGC786478:BGC786525 BPY786478:BPY786525 BZU786478:BZU786525 CJQ786478:CJQ786525 CTM786478:CTM786525 DDI786478:DDI786525 DNE786478:DNE786525 DXA786478:DXA786525 EGW786478:EGW786525 EQS786478:EQS786525 FAO786478:FAO786525 FKK786478:FKK786525 FUG786478:FUG786525 GEC786478:GEC786525 GNY786478:GNY786525 GXU786478:GXU786525 HHQ786478:HHQ786525 HRM786478:HRM786525 IBI786478:IBI786525 ILE786478:ILE786525 IVA786478:IVA786525 JEW786478:JEW786525 JOS786478:JOS786525 JYO786478:JYO786525 KIK786478:KIK786525 KSG786478:KSG786525 LCC786478:LCC786525 LLY786478:LLY786525 LVU786478:LVU786525 MFQ786478:MFQ786525 MPM786478:MPM786525 MZI786478:MZI786525 NJE786478:NJE786525 NTA786478:NTA786525 OCW786478:OCW786525 OMS786478:OMS786525 OWO786478:OWO786525 PGK786478:PGK786525 PQG786478:PQG786525 QAC786478:QAC786525 QJY786478:QJY786525 QTU786478:QTU786525 RDQ786478:RDQ786525 RNM786478:RNM786525 RXI786478:RXI786525 SHE786478:SHE786525 SRA786478:SRA786525 TAW786478:TAW786525 TKS786478:TKS786525 TUO786478:TUO786525 UEK786478:UEK786525 UOG786478:UOG786525 UYC786478:UYC786525 VHY786478:VHY786525 VRU786478:VRU786525 WBQ786478:WBQ786525 WLM786478:WLM786525 WVI786478:WVI786525 A852014:A852061 IW852014:IW852061 SS852014:SS852061 ACO852014:ACO852061 AMK852014:AMK852061 AWG852014:AWG852061 BGC852014:BGC852061 BPY852014:BPY852061 BZU852014:BZU852061 CJQ852014:CJQ852061 CTM852014:CTM852061 DDI852014:DDI852061 DNE852014:DNE852061 DXA852014:DXA852061 EGW852014:EGW852061 EQS852014:EQS852061 FAO852014:FAO852061 FKK852014:FKK852061 FUG852014:FUG852061 GEC852014:GEC852061 GNY852014:GNY852061 GXU852014:GXU852061 HHQ852014:HHQ852061 HRM852014:HRM852061 IBI852014:IBI852061 ILE852014:ILE852061 IVA852014:IVA852061 JEW852014:JEW852061 JOS852014:JOS852061 JYO852014:JYO852061 KIK852014:KIK852061 KSG852014:KSG852061 LCC852014:LCC852061 LLY852014:LLY852061 LVU852014:LVU852061 MFQ852014:MFQ852061 MPM852014:MPM852061 MZI852014:MZI852061 NJE852014:NJE852061 NTA852014:NTA852061 OCW852014:OCW852061 OMS852014:OMS852061 OWO852014:OWO852061 PGK852014:PGK852061 PQG852014:PQG852061 QAC852014:QAC852061 QJY852014:QJY852061 QTU852014:QTU852061 RDQ852014:RDQ852061 RNM852014:RNM852061 RXI852014:RXI852061 SHE852014:SHE852061 SRA852014:SRA852061 TAW852014:TAW852061 TKS852014:TKS852061 TUO852014:TUO852061 UEK852014:UEK852061 UOG852014:UOG852061 UYC852014:UYC852061 VHY852014:VHY852061 VRU852014:VRU852061 WBQ852014:WBQ852061 WLM852014:WLM852061 WVI852014:WVI852061 A917550:A917597 IW917550:IW917597 SS917550:SS917597 ACO917550:ACO917597 AMK917550:AMK917597 AWG917550:AWG917597 BGC917550:BGC917597 BPY917550:BPY917597 BZU917550:BZU917597 CJQ917550:CJQ917597 CTM917550:CTM917597 DDI917550:DDI917597 DNE917550:DNE917597 DXA917550:DXA917597 EGW917550:EGW917597 EQS917550:EQS917597 FAO917550:FAO917597 FKK917550:FKK917597 FUG917550:FUG917597 GEC917550:GEC917597 GNY917550:GNY917597 GXU917550:GXU917597 HHQ917550:HHQ917597 HRM917550:HRM917597 IBI917550:IBI917597 ILE917550:ILE917597 IVA917550:IVA917597 JEW917550:JEW917597 JOS917550:JOS917597 JYO917550:JYO917597 KIK917550:KIK917597 KSG917550:KSG917597 LCC917550:LCC917597 LLY917550:LLY917597 LVU917550:LVU917597 MFQ917550:MFQ917597 MPM917550:MPM917597 MZI917550:MZI917597 NJE917550:NJE917597 NTA917550:NTA917597 OCW917550:OCW917597 OMS917550:OMS917597 OWO917550:OWO917597 PGK917550:PGK917597 PQG917550:PQG917597 QAC917550:QAC917597 QJY917550:QJY917597 QTU917550:QTU917597 RDQ917550:RDQ917597 RNM917550:RNM917597 RXI917550:RXI917597 SHE917550:SHE917597 SRA917550:SRA917597 TAW917550:TAW917597 TKS917550:TKS917597 TUO917550:TUO917597 UEK917550:UEK917597 UOG917550:UOG917597 UYC917550:UYC917597 VHY917550:VHY917597 VRU917550:VRU917597 WBQ917550:WBQ917597 WLM917550:WLM917597 WVI917550:WVI917597 A983086:A983133 IW983086:IW983133 SS983086:SS983133 ACO983086:ACO983133 AMK983086:AMK983133 AWG983086:AWG983133 BGC983086:BGC983133 BPY983086:BPY983133 BZU983086:BZU983133 CJQ983086:CJQ983133 CTM983086:CTM983133 DDI983086:DDI983133 DNE983086:DNE983133 DXA983086:DXA983133 EGW983086:EGW983133 EQS983086:EQS983133 FAO983086:FAO983133 FKK983086:FKK983133 FUG983086:FUG983133 GEC983086:GEC983133 GNY983086:GNY983133 GXU983086:GXU983133 HHQ983086:HHQ983133 HRM983086:HRM983133 IBI983086:IBI983133 ILE983086:ILE983133 IVA983086:IVA983133 JEW983086:JEW983133 JOS983086:JOS983133 JYO983086:JYO983133 KIK983086:KIK983133 KSG983086:KSG983133 LCC983086:LCC983133 LLY983086:LLY983133 LVU983086:LVU983133 MFQ983086:MFQ983133 MPM983086:MPM983133 MZI983086:MZI983133 NJE983086:NJE983133 NTA983086:NTA983133 OCW983086:OCW983133 OMS983086:OMS983133 OWO983086:OWO983133 PGK983086:PGK983133 PQG983086:PQG983133 QAC983086:QAC983133 QJY983086:QJY983133 QTU983086:QTU983133 RDQ983086:RDQ983133 RNM983086:RNM983133 RXI983086:RXI983133 SHE983086:SHE983133 SRA983086:SRA983133 TAW983086:TAW983133 TKS983086:TKS983133 TUO983086:TUO983133 UEK983086:UEK983133 UOG983086:UOG983133 UYC983086:UYC983133 VHY983086:VHY983133 VRU983086:VRU983133 WBQ983086:WBQ983133 WLM983086:WLM983133 WVI983086:WVI983133 A95:A119 IW95:IW119 SS95:SS119 ACO95:ACO119 AMK95:AMK119 AWG95:AWG119 BGC95:BGC119 BPY95:BPY119 BZU95:BZU119 CJQ95:CJQ119 CTM95:CTM119 DDI95:DDI119 DNE95:DNE119 DXA95:DXA119 EGW95:EGW119 EQS95:EQS119 FAO95:FAO119 FKK95:FKK119 FUG95:FUG119 GEC95:GEC119 GNY95:GNY119 GXU95:GXU119 HHQ95:HHQ119 HRM95:HRM119 IBI95:IBI119 ILE95:ILE119 IVA95:IVA119 JEW95:JEW119 JOS95:JOS119 JYO95:JYO119 KIK95:KIK119 KSG95:KSG119 LCC95:LCC119 LLY95:LLY119 LVU95:LVU119 MFQ95:MFQ119 MPM95:MPM119 MZI95:MZI119 NJE95:NJE119 NTA95:NTA119 OCW95:OCW119 OMS95:OMS119 OWO95:OWO119 PGK95:PGK119 PQG95:PQG119 QAC95:QAC119 QJY95:QJY119 QTU95:QTU119 RDQ95:RDQ119 RNM95:RNM119 RXI95:RXI119 SHE95:SHE119 SRA95:SRA119 TAW95:TAW119 TKS95:TKS119 TUO95:TUO119 UEK95:UEK119 UOG95:UOG119 UYC95:UYC119 VHY95:VHY119 VRU95:VRU119 WBQ95:WBQ119 WLM95:WLM119 WVI95:WVI119 A65631:A65655 IW65631:IW65655 SS65631:SS65655 ACO65631:ACO65655 AMK65631:AMK65655 AWG65631:AWG65655 BGC65631:BGC65655 BPY65631:BPY65655 BZU65631:BZU65655 CJQ65631:CJQ65655 CTM65631:CTM65655 DDI65631:DDI65655 DNE65631:DNE65655 DXA65631:DXA65655 EGW65631:EGW65655 EQS65631:EQS65655 FAO65631:FAO65655 FKK65631:FKK65655 FUG65631:FUG65655 GEC65631:GEC65655 GNY65631:GNY65655 GXU65631:GXU65655 HHQ65631:HHQ65655 HRM65631:HRM65655 IBI65631:IBI65655 ILE65631:ILE65655 IVA65631:IVA65655 JEW65631:JEW65655 JOS65631:JOS65655 JYO65631:JYO65655 KIK65631:KIK65655 KSG65631:KSG65655 LCC65631:LCC65655 LLY65631:LLY65655 LVU65631:LVU65655 MFQ65631:MFQ65655 MPM65631:MPM65655 MZI65631:MZI65655 NJE65631:NJE65655 NTA65631:NTA65655 OCW65631:OCW65655 OMS65631:OMS65655 OWO65631:OWO65655 PGK65631:PGK65655 PQG65631:PQG65655 QAC65631:QAC65655 QJY65631:QJY65655 QTU65631:QTU65655 RDQ65631:RDQ65655 RNM65631:RNM65655 RXI65631:RXI65655 SHE65631:SHE65655 SRA65631:SRA65655 TAW65631:TAW65655 TKS65631:TKS65655 TUO65631:TUO65655 UEK65631:UEK65655 UOG65631:UOG65655 UYC65631:UYC65655 VHY65631:VHY65655 VRU65631:VRU65655 WBQ65631:WBQ65655 WLM65631:WLM65655 WVI65631:WVI65655 A131167:A131191 IW131167:IW131191 SS131167:SS131191 ACO131167:ACO131191 AMK131167:AMK131191 AWG131167:AWG131191 BGC131167:BGC131191 BPY131167:BPY131191 BZU131167:BZU131191 CJQ131167:CJQ131191 CTM131167:CTM131191 DDI131167:DDI131191 DNE131167:DNE131191 DXA131167:DXA131191 EGW131167:EGW131191 EQS131167:EQS131191 FAO131167:FAO131191 FKK131167:FKK131191 FUG131167:FUG131191 GEC131167:GEC131191 GNY131167:GNY131191 GXU131167:GXU131191 HHQ131167:HHQ131191 HRM131167:HRM131191 IBI131167:IBI131191 ILE131167:ILE131191 IVA131167:IVA131191 JEW131167:JEW131191 JOS131167:JOS131191 JYO131167:JYO131191 KIK131167:KIK131191 KSG131167:KSG131191 LCC131167:LCC131191 LLY131167:LLY131191 LVU131167:LVU131191 MFQ131167:MFQ131191 MPM131167:MPM131191 MZI131167:MZI131191 NJE131167:NJE131191 NTA131167:NTA131191 OCW131167:OCW131191 OMS131167:OMS131191 OWO131167:OWO131191 PGK131167:PGK131191 PQG131167:PQG131191 QAC131167:QAC131191 QJY131167:QJY131191 QTU131167:QTU131191 RDQ131167:RDQ131191 RNM131167:RNM131191 RXI131167:RXI131191 SHE131167:SHE131191 SRA131167:SRA131191 TAW131167:TAW131191 TKS131167:TKS131191 TUO131167:TUO131191 UEK131167:UEK131191 UOG131167:UOG131191 UYC131167:UYC131191 VHY131167:VHY131191 VRU131167:VRU131191 WBQ131167:WBQ131191 WLM131167:WLM131191 WVI131167:WVI131191 A196703:A196727 IW196703:IW196727 SS196703:SS196727 ACO196703:ACO196727 AMK196703:AMK196727 AWG196703:AWG196727 BGC196703:BGC196727 BPY196703:BPY196727 BZU196703:BZU196727 CJQ196703:CJQ196727 CTM196703:CTM196727 DDI196703:DDI196727 DNE196703:DNE196727 DXA196703:DXA196727 EGW196703:EGW196727 EQS196703:EQS196727 FAO196703:FAO196727 FKK196703:FKK196727 FUG196703:FUG196727 GEC196703:GEC196727 GNY196703:GNY196727 GXU196703:GXU196727 HHQ196703:HHQ196727 HRM196703:HRM196727 IBI196703:IBI196727 ILE196703:ILE196727 IVA196703:IVA196727 JEW196703:JEW196727 JOS196703:JOS196727 JYO196703:JYO196727 KIK196703:KIK196727 KSG196703:KSG196727 LCC196703:LCC196727 LLY196703:LLY196727 LVU196703:LVU196727 MFQ196703:MFQ196727 MPM196703:MPM196727 MZI196703:MZI196727 NJE196703:NJE196727 NTA196703:NTA196727 OCW196703:OCW196727 OMS196703:OMS196727 OWO196703:OWO196727 PGK196703:PGK196727 PQG196703:PQG196727 QAC196703:QAC196727 QJY196703:QJY196727 QTU196703:QTU196727 RDQ196703:RDQ196727 RNM196703:RNM196727 RXI196703:RXI196727 SHE196703:SHE196727 SRA196703:SRA196727 TAW196703:TAW196727 TKS196703:TKS196727 TUO196703:TUO196727 UEK196703:UEK196727 UOG196703:UOG196727 UYC196703:UYC196727 VHY196703:VHY196727 VRU196703:VRU196727 WBQ196703:WBQ196727 WLM196703:WLM196727 WVI196703:WVI196727 A262239:A262263 IW262239:IW262263 SS262239:SS262263 ACO262239:ACO262263 AMK262239:AMK262263 AWG262239:AWG262263 BGC262239:BGC262263 BPY262239:BPY262263 BZU262239:BZU262263 CJQ262239:CJQ262263 CTM262239:CTM262263 DDI262239:DDI262263 DNE262239:DNE262263 DXA262239:DXA262263 EGW262239:EGW262263 EQS262239:EQS262263 FAO262239:FAO262263 FKK262239:FKK262263 FUG262239:FUG262263 GEC262239:GEC262263 GNY262239:GNY262263 GXU262239:GXU262263 HHQ262239:HHQ262263 HRM262239:HRM262263 IBI262239:IBI262263 ILE262239:ILE262263 IVA262239:IVA262263 JEW262239:JEW262263 JOS262239:JOS262263 JYO262239:JYO262263 KIK262239:KIK262263 KSG262239:KSG262263 LCC262239:LCC262263 LLY262239:LLY262263 LVU262239:LVU262263 MFQ262239:MFQ262263 MPM262239:MPM262263 MZI262239:MZI262263 NJE262239:NJE262263 NTA262239:NTA262263 OCW262239:OCW262263 OMS262239:OMS262263 OWO262239:OWO262263 PGK262239:PGK262263 PQG262239:PQG262263 QAC262239:QAC262263 QJY262239:QJY262263 QTU262239:QTU262263 RDQ262239:RDQ262263 RNM262239:RNM262263 RXI262239:RXI262263 SHE262239:SHE262263 SRA262239:SRA262263 TAW262239:TAW262263 TKS262239:TKS262263 TUO262239:TUO262263 UEK262239:UEK262263 UOG262239:UOG262263 UYC262239:UYC262263 VHY262239:VHY262263 VRU262239:VRU262263 WBQ262239:WBQ262263 WLM262239:WLM262263 WVI262239:WVI262263 A327775:A327799 IW327775:IW327799 SS327775:SS327799 ACO327775:ACO327799 AMK327775:AMK327799 AWG327775:AWG327799 BGC327775:BGC327799 BPY327775:BPY327799 BZU327775:BZU327799 CJQ327775:CJQ327799 CTM327775:CTM327799 DDI327775:DDI327799 DNE327775:DNE327799 DXA327775:DXA327799 EGW327775:EGW327799 EQS327775:EQS327799 FAO327775:FAO327799 FKK327775:FKK327799 FUG327775:FUG327799 GEC327775:GEC327799 GNY327775:GNY327799 GXU327775:GXU327799 HHQ327775:HHQ327799 HRM327775:HRM327799 IBI327775:IBI327799 ILE327775:ILE327799 IVA327775:IVA327799 JEW327775:JEW327799 JOS327775:JOS327799 JYO327775:JYO327799 KIK327775:KIK327799 KSG327775:KSG327799 LCC327775:LCC327799 LLY327775:LLY327799 LVU327775:LVU327799 MFQ327775:MFQ327799 MPM327775:MPM327799 MZI327775:MZI327799 NJE327775:NJE327799 NTA327775:NTA327799 OCW327775:OCW327799 OMS327775:OMS327799 OWO327775:OWO327799 PGK327775:PGK327799 PQG327775:PQG327799 QAC327775:QAC327799 QJY327775:QJY327799 QTU327775:QTU327799 RDQ327775:RDQ327799 RNM327775:RNM327799 RXI327775:RXI327799 SHE327775:SHE327799 SRA327775:SRA327799 TAW327775:TAW327799 TKS327775:TKS327799 TUO327775:TUO327799 UEK327775:UEK327799 UOG327775:UOG327799 UYC327775:UYC327799 VHY327775:VHY327799 VRU327775:VRU327799 WBQ327775:WBQ327799 WLM327775:WLM327799 WVI327775:WVI327799 A393311:A393335 IW393311:IW393335 SS393311:SS393335 ACO393311:ACO393335 AMK393311:AMK393335 AWG393311:AWG393335 BGC393311:BGC393335 BPY393311:BPY393335 BZU393311:BZU393335 CJQ393311:CJQ393335 CTM393311:CTM393335 DDI393311:DDI393335 DNE393311:DNE393335 DXA393311:DXA393335 EGW393311:EGW393335 EQS393311:EQS393335 FAO393311:FAO393335 FKK393311:FKK393335 FUG393311:FUG393335 GEC393311:GEC393335 GNY393311:GNY393335 GXU393311:GXU393335 HHQ393311:HHQ393335 HRM393311:HRM393335 IBI393311:IBI393335 ILE393311:ILE393335 IVA393311:IVA393335 JEW393311:JEW393335 JOS393311:JOS393335 JYO393311:JYO393335 KIK393311:KIK393335 KSG393311:KSG393335 LCC393311:LCC393335 LLY393311:LLY393335 LVU393311:LVU393335 MFQ393311:MFQ393335 MPM393311:MPM393335 MZI393311:MZI393335 NJE393311:NJE393335 NTA393311:NTA393335 OCW393311:OCW393335 OMS393311:OMS393335 OWO393311:OWO393335 PGK393311:PGK393335 PQG393311:PQG393335 QAC393311:QAC393335 QJY393311:QJY393335 QTU393311:QTU393335 RDQ393311:RDQ393335 RNM393311:RNM393335 RXI393311:RXI393335 SHE393311:SHE393335 SRA393311:SRA393335 TAW393311:TAW393335 TKS393311:TKS393335 TUO393311:TUO393335 UEK393311:UEK393335 UOG393311:UOG393335 UYC393311:UYC393335 VHY393311:VHY393335 VRU393311:VRU393335 WBQ393311:WBQ393335 WLM393311:WLM393335 WVI393311:WVI393335 A458847:A458871 IW458847:IW458871 SS458847:SS458871 ACO458847:ACO458871 AMK458847:AMK458871 AWG458847:AWG458871 BGC458847:BGC458871 BPY458847:BPY458871 BZU458847:BZU458871 CJQ458847:CJQ458871 CTM458847:CTM458871 DDI458847:DDI458871 DNE458847:DNE458871 DXA458847:DXA458871 EGW458847:EGW458871 EQS458847:EQS458871 FAO458847:FAO458871 FKK458847:FKK458871 FUG458847:FUG458871 GEC458847:GEC458871 GNY458847:GNY458871 GXU458847:GXU458871 HHQ458847:HHQ458871 HRM458847:HRM458871 IBI458847:IBI458871 ILE458847:ILE458871 IVA458847:IVA458871 JEW458847:JEW458871 JOS458847:JOS458871 JYO458847:JYO458871 KIK458847:KIK458871 KSG458847:KSG458871 LCC458847:LCC458871 LLY458847:LLY458871 LVU458847:LVU458871 MFQ458847:MFQ458871 MPM458847:MPM458871 MZI458847:MZI458871 NJE458847:NJE458871 NTA458847:NTA458871 OCW458847:OCW458871 OMS458847:OMS458871 OWO458847:OWO458871 PGK458847:PGK458871 PQG458847:PQG458871 QAC458847:QAC458871 QJY458847:QJY458871 QTU458847:QTU458871 RDQ458847:RDQ458871 RNM458847:RNM458871 RXI458847:RXI458871 SHE458847:SHE458871 SRA458847:SRA458871 TAW458847:TAW458871 TKS458847:TKS458871 TUO458847:TUO458871 UEK458847:UEK458871 UOG458847:UOG458871 UYC458847:UYC458871 VHY458847:VHY458871 VRU458847:VRU458871 WBQ458847:WBQ458871 WLM458847:WLM458871 WVI458847:WVI458871 A524383:A524407 IW524383:IW524407 SS524383:SS524407 ACO524383:ACO524407 AMK524383:AMK524407 AWG524383:AWG524407 BGC524383:BGC524407 BPY524383:BPY524407 BZU524383:BZU524407 CJQ524383:CJQ524407 CTM524383:CTM524407 DDI524383:DDI524407 DNE524383:DNE524407 DXA524383:DXA524407 EGW524383:EGW524407 EQS524383:EQS524407 FAO524383:FAO524407 FKK524383:FKK524407 FUG524383:FUG524407 GEC524383:GEC524407 GNY524383:GNY524407 GXU524383:GXU524407 HHQ524383:HHQ524407 HRM524383:HRM524407 IBI524383:IBI524407 ILE524383:ILE524407 IVA524383:IVA524407 JEW524383:JEW524407 JOS524383:JOS524407 JYO524383:JYO524407 KIK524383:KIK524407 KSG524383:KSG524407 LCC524383:LCC524407 LLY524383:LLY524407 LVU524383:LVU524407 MFQ524383:MFQ524407 MPM524383:MPM524407 MZI524383:MZI524407 NJE524383:NJE524407 NTA524383:NTA524407 OCW524383:OCW524407 OMS524383:OMS524407 OWO524383:OWO524407 PGK524383:PGK524407 PQG524383:PQG524407 QAC524383:QAC524407 QJY524383:QJY524407 QTU524383:QTU524407 RDQ524383:RDQ524407 RNM524383:RNM524407 RXI524383:RXI524407 SHE524383:SHE524407 SRA524383:SRA524407 TAW524383:TAW524407 TKS524383:TKS524407 TUO524383:TUO524407 UEK524383:UEK524407 UOG524383:UOG524407 UYC524383:UYC524407 VHY524383:VHY524407 VRU524383:VRU524407 WBQ524383:WBQ524407 WLM524383:WLM524407 WVI524383:WVI524407 A589919:A589943 IW589919:IW589943 SS589919:SS589943 ACO589919:ACO589943 AMK589919:AMK589943 AWG589919:AWG589943 BGC589919:BGC589943 BPY589919:BPY589943 BZU589919:BZU589943 CJQ589919:CJQ589943 CTM589919:CTM589943 DDI589919:DDI589943 DNE589919:DNE589943 DXA589919:DXA589943 EGW589919:EGW589943 EQS589919:EQS589943 FAO589919:FAO589943 FKK589919:FKK589943 FUG589919:FUG589943 GEC589919:GEC589943 GNY589919:GNY589943 GXU589919:GXU589943 HHQ589919:HHQ589943 HRM589919:HRM589943 IBI589919:IBI589943 ILE589919:ILE589943 IVA589919:IVA589943 JEW589919:JEW589943 JOS589919:JOS589943 JYO589919:JYO589943 KIK589919:KIK589943 KSG589919:KSG589943 LCC589919:LCC589943 LLY589919:LLY589943 LVU589919:LVU589943 MFQ589919:MFQ589943 MPM589919:MPM589943 MZI589919:MZI589943 NJE589919:NJE589943 NTA589919:NTA589943 OCW589919:OCW589943 OMS589919:OMS589943 OWO589919:OWO589943 PGK589919:PGK589943 PQG589919:PQG589943 QAC589919:QAC589943 QJY589919:QJY589943 QTU589919:QTU589943 RDQ589919:RDQ589943 RNM589919:RNM589943 RXI589919:RXI589943 SHE589919:SHE589943 SRA589919:SRA589943 TAW589919:TAW589943 TKS589919:TKS589943 TUO589919:TUO589943 UEK589919:UEK589943 UOG589919:UOG589943 UYC589919:UYC589943 VHY589919:VHY589943 VRU589919:VRU589943 WBQ589919:WBQ589943 WLM589919:WLM589943 WVI589919:WVI589943 A655455:A655479 IW655455:IW655479 SS655455:SS655479 ACO655455:ACO655479 AMK655455:AMK655479 AWG655455:AWG655479 BGC655455:BGC655479 BPY655455:BPY655479 BZU655455:BZU655479 CJQ655455:CJQ655479 CTM655455:CTM655479 DDI655455:DDI655479 DNE655455:DNE655479 DXA655455:DXA655479 EGW655455:EGW655479 EQS655455:EQS655479 FAO655455:FAO655479 FKK655455:FKK655479 FUG655455:FUG655479 GEC655455:GEC655479 GNY655455:GNY655479 GXU655455:GXU655479 HHQ655455:HHQ655479 HRM655455:HRM655479 IBI655455:IBI655479 ILE655455:ILE655479 IVA655455:IVA655479 JEW655455:JEW655479 JOS655455:JOS655479 JYO655455:JYO655479 KIK655455:KIK655479 KSG655455:KSG655479 LCC655455:LCC655479 LLY655455:LLY655479 LVU655455:LVU655479 MFQ655455:MFQ655479 MPM655455:MPM655479 MZI655455:MZI655479 NJE655455:NJE655479 NTA655455:NTA655479 OCW655455:OCW655479 OMS655455:OMS655479 OWO655455:OWO655479 PGK655455:PGK655479 PQG655455:PQG655479 QAC655455:QAC655479 QJY655455:QJY655479 QTU655455:QTU655479 RDQ655455:RDQ655479 RNM655455:RNM655479 RXI655455:RXI655479 SHE655455:SHE655479 SRA655455:SRA655479 TAW655455:TAW655479 TKS655455:TKS655479 TUO655455:TUO655479 UEK655455:UEK655479 UOG655455:UOG655479 UYC655455:UYC655479 VHY655455:VHY655479 VRU655455:VRU655479 WBQ655455:WBQ655479 WLM655455:WLM655479 WVI655455:WVI655479 A720991:A721015 IW720991:IW721015 SS720991:SS721015 ACO720991:ACO721015 AMK720991:AMK721015 AWG720991:AWG721015 BGC720991:BGC721015 BPY720991:BPY721015 BZU720991:BZU721015 CJQ720991:CJQ721015 CTM720991:CTM721015 DDI720991:DDI721015 DNE720991:DNE721015 DXA720991:DXA721015 EGW720991:EGW721015 EQS720991:EQS721015 FAO720991:FAO721015 FKK720991:FKK721015 FUG720991:FUG721015 GEC720991:GEC721015 GNY720991:GNY721015 GXU720991:GXU721015 HHQ720991:HHQ721015 HRM720991:HRM721015 IBI720991:IBI721015 ILE720991:ILE721015 IVA720991:IVA721015 JEW720991:JEW721015 JOS720991:JOS721015 JYO720991:JYO721015 KIK720991:KIK721015 KSG720991:KSG721015 LCC720991:LCC721015 LLY720991:LLY721015 LVU720991:LVU721015 MFQ720991:MFQ721015 MPM720991:MPM721015 MZI720991:MZI721015 NJE720991:NJE721015 NTA720991:NTA721015 OCW720991:OCW721015 OMS720991:OMS721015 OWO720991:OWO721015 PGK720991:PGK721015 PQG720991:PQG721015 QAC720991:QAC721015 QJY720991:QJY721015 QTU720991:QTU721015 RDQ720991:RDQ721015 RNM720991:RNM721015 RXI720991:RXI721015 SHE720991:SHE721015 SRA720991:SRA721015 TAW720991:TAW721015 TKS720991:TKS721015 TUO720991:TUO721015 UEK720991:UEK721015 UOG720991:UOG721015 UYC720991:UYC721015 VHY720991:VHY721015 VRU720991:VRU721015 WBQ720991:WBQ721015 WLM720991:WLM721015 WVI720991:WVI721015 A786527:A786551 IW786527:IW786551 SS786527:SS786551 ACO786527:ACO786551 AMK786527:AMK786551 AWG786527:AWG786551 BGC786527:BGC786551 BPY786527:BPY786551 BZU786527:BZU786551 CJQ786527:CJQ786551 CTM786527:CTM786551 DDI786527:DDI786551 DNE786527:DNE786551 DXA786527:DXA786551 EGW786527:EGW786551 EQS786527:EQS786551 FAO786527:FAO786551 FKK786527:FKK786551 FUG786527:FUG786551 GEC786527:GEC786551 GNY786527:GNY786551 GXU786527:GXU786551 HHQ786527:HHQ786551 HRM786527:HRM786551 IBI786527:IBI786551 ILE786527:ILE786551 IVA786527:IVA786551 JEW786527:JEW786551 JOS786527:JOS786551 JYO786527:JYO786551 KIK786527:KIK786551 KSG786527:KSG786551 LCC786527:LCC786551 LLY786527:LLY786551 LVU786527:LVU786551 MFQ786527:MFQ786551 MPM786527:MPM786551 MZI786527:MZI786551 NJE786527:NJE786551 NTA786527:NTA786551 OCW786527:OCW786551 OMS786527:OMS786551 OWO786527:OWO786551 PGK786527:PGK786551 PQG786527:PQG786551 QAC786527:QAC786551 QJY786527:QJY786551 QTU786527:QTU786551 RDQ786527:RDQ786551 RNM786527:RNM786551 RXI786527:RXI786551 SHE786527:SHE786551 SRA786527:SRA786551 TAW786527:TAW786551 TKS786527:TKS786551 TUO786527:TUO786551 UEK786527:UEK786551 UOG786527:UOG786551 UYC786527:UYC786551 VHY786527:VHY786551 VRU786527:VRU786551 WBQ786527:WBQ786551 WLM786527:WLM786551 WVI786527:WVI786551 A852063:A852087 IW852063:IW852087 SS852063:SS852087 ACO852063:ACO852087 AMK852063:AMK852087 AWG852063:AWG852087 BGC852063:BGC852087 BPY852063:BPY852087 BZU852063:BZU852087 CJQ852063:CJQ852087 CTM852063:CTM852087 DDI852063:DDI852087 DNE852063:DNE852087 DXA852063:DXA852087 EGW852063:EGW852087 EQS852063:EQS852087 FAO852063:FAO852087 FKK852063:FKK852087 FUG852063:FUG852087 GEC852063:GEC852087 GNY852063:GNY852087 GXU852063:GXU852087 HHQ852063:HHQ852087 HRM852063:HRM852087 IBI852063:IBI852087 ILE852063:ILE852087 IVA852063:IVA852087 JEW852063:JEW852087 JOS852063:JOS852087 JYO852063:JYO852087 KIK852063:KIK852087 KSG852063:KSG852087 LCC852063:LCC852087 LLY852063:LLY852087 LVU852063:LVU852087 MFQ852063:MFQ852087 MPM852063:MPM852087 MZI852063:MZI852087 NJE852063:NJE852087 NTA852063:NTA852087 OCW852063:OCW852087 OMS852063:OMS852087 OWO852063:OWO852087 PGK852063:PGK852087 PQG852063:PQG852087 QAC852063:QAC852087 QJY852063:QJY852087 QTU852063:QTU852087 RDQ852063:RDQ852087 RNM852063:RNM852087 RXI852063:RXI852087 SHE852063:SHE852087 SRA852063:SRA852087 TAW852063:TAW852087 TKS852063:TKS852087 TUO852063:TUO852087 UEK852063:UEK852087 UOG852063:UOG852087 UYC852063:UYC852087 VHY852063:VHY852087 VRU852063:VRU852087 WBQ852063:WBQ852087 WLM852063:WLM852087 WVI852063:WVI852087 A917599:A917623 IW917599:IW917623 SS917599:SS917623 ACO917599:ACO917623 AMK917599:AMK917623 AWG917599:AWG917623 BGC917599:BGC917623 BPY917599:BPY917623 BZU917599:BZU917623 CJQ917599:CJQ917623 CTM917599:CTM917623 DDI917599:DDI917623 DNE917599:DNE917623 DXA917599:DXA917623 EGW917599:EGW917623 EQS917599:EQS917623 FAO917599:FAO917623 FKK917599:FKK917623 FUG917599:FUG917623 GEC917599:GEC917623 GNY917599:GNY917623 GXU917599:GXU917623 HHQ917599:HHQ917623 HRM917599:HRM917623 IBI917599:IBI917623 ILE917599:ILE917623 IVA917599:IVA917623 JEW917599:JEW917623 JOS917599:JOS917623 JYO917599:JYO917623 KIK917599:KIK917623 KSG917599:KSG917623 LCC917599:LCC917623 LLY917599:LLY917623 LVU917599:LVU917623 MFQ917599:MFQ917623 MPM917599:MPM917623 MZI917599:MZI917623 NJE917599:NJE917623 NTA917599:NTA917623 OCW917599:OCW917623 OMS917599:OMS917623 OWO917599:OWO917623 PGK917599:PGK917623 PQG917599:PQG917623 QAC917599:QAC917623 QJY917599:QJY917623 QTU917599:QTU917623 RDQ917599:RDQ917623 RNM917599:RNM917623 RXI917599:RXI917623 SHE917599:SHE917623 SRA917599:SRA917623 TAW917599:TAW917623 TKS917599:TKS917623 TUO917599:TUO917623 UEK917599:UEK917623 UOG917599:UOG917623 UYC917599:UYC917623 VHY917599:VHY917623 VRU917599:VRU917623 WBQ917599:WBQ917623 WLM917599:WLM917623 WVI917599:WVI917623 A983135:A983159 IW983135:IW983159 SS983135:SS983159 ACO983135:ACO983159 AMK983135:AMK983159 AWG983135:AWG983159 BGC983135:BGC983159 BPY983135:BPY983159 BZU983135:BZU983159 CJQ983135:CJQ983159 CTM983135:CTM983159 DDI983135:DDI983159 DNE983135:DNE983159 DXA983135:DXA983159 EGW983135:EGW983159 EQS983135:EQS983159 FAO983135:FAO983159 FKK983135:FKK983159 FUG983135:FUG983159 GEC983135:GEC983159 GNY983135:GNY983159 GXU983135:GXU983159 HHQ983135:HHQ983159 HRM983135:HRM983159 IBI983135:IBI983159 ILE983135:ILE983159 IVA983135:IVA983159 JEW983135:JEW983159 JOS983135:JOS983159 JYO983135:JYO983159 KIK983135:KIK983159 KSG983135:KSG983159 LCC983135:LCC983159 LLY983135:LLY983159 LVU983135:LVU983159 MFQ983135:MFQ983159 MPM983135:MPM983159 MZI983135:MZI983159 NJE983135:NJE983159 NTA983135:NTA983159 OCW983135:OCW983159 OMS983135:OMS983159 OWO983135:OWO983159 PGK983135:PGK983159 PQG983135:PQG983159 QAC983135:QAC983159 QJY983135:QJY983159 QTU983135:QTU983159 RDQ983135:RDQ983159 RNM983135:RNM983159 RXI983135:RXI983159 SHE983135:SHE983159 SRA983135:SRA983159 TAW983135:TAW983159 TKS983135:TKS983159 TUO983135:TUO983159 UEK983135:UEK983159 UOG983135:UOG983159 UYC983135:UYC983159 VHY983135:VHY983159 VRU983135:VRU983159 WBQ983135:WBQ983159 WLM983135:WLM983159 WVI983135:WVI983159</xm:sqref>
        </x14:dataValidation>
        <x14:dataValidation type="whole" allowBlank="1" showInputMessage="1" showErrorMessage="1" errorTitle="Error" error="Por favor ingrese números enteros">
          <x14:formula1>
            <xm:f>0</xm:f>
          </x14:formula1>
          <x14:formula2>
            <xm:f>1000000000</xm:f>
          </x14:formula2>
          <xm:sqref>AB119:AW65650 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X142:X65536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I1:I26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I167:I65562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I28:I44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X119:X140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B121:B65536 IX121:IX65536 ST121:ST65536 ACP121:ACP65536 AML121:AML65536 AWH121:AWH65536 BGD121:BGD65536 BPZ121:BPZ65536 BZV121:BZV65536 CJR121:CJR65536 CTN121:CTN65536 DDJ121:DDJ65536 DNF121:DNF65536 DXB121:DXB65536 EGX121:EGX65536 EQT121:EQT65536 FAP121:FAP65536 FKL121:FKL65536 FUH121:FUH65536 GED121:GED65536 GNZ121:GNZ65536 GXV121:GXV65536 HHR121:HHR65536 HRN121:HRN65536 IBJ121:IBJ65536 ILF121:ILF65536 IVB121:IVB65536 JEX121:JEX65536 JOT121:JOT65536 JYP121:JYP65536 KIL121:KIL65536 KSH121:KSH65536 LCD121:LCD65536 LLZ121:LLZ65536 LVV121:LVV65536 MFR121:MFR65536 MPN121:MPN65536 MZJ121:MZJ65536 NJF121:NJF65536 NTB121:NTB65536 OCX121:OCX65536 OMT121:OMT65536 OWP121:OWP65536 PGL121:PGL65536 PQH121:PQH65536 QAD121:QAD65536 QJZ121:QJZ65536 QTV121:QTV65536 RDR121:RDR65536 RNN121:RNN65536 RXJ121:RXJ65536 SHF121:SHF65536 SRB121:SRB65536 TAX121:TAX65536 TKT121:TKT65536 TUP121:TUP65536 UEL121:UEL65536 UOH121:UOH65536 UYD121:UYD65536 VHZ121:VHZ65536 VRV121:VRV65536 WBR121:WBR65536 WLN121:WLN65536 WVJ121:WVJ65536 B65657:B131072 IX65657:IX131072 ST65657:ST131072 ACP65657:ACP131072 AML65657:AML131072 AWH65657:AWH131072 BGD65657:BGD131072 BPZ65657:BPZ131072 BZV65657:BZV131072 CJR65657:CJR131072 CTN65657:CTN131072 DDJ65657:DDJ131072 DNF65657:DNF131072 DXB65657:DXB131072 EGX65657:EGX131072 EQT65657:EQT131072 FAP65657:FAP131072 FKL65657:FKL131072 FUH65657:FUH131072 GED65657:GED131072 GNZ65657:GNZ131072 GXV65657:GXV131072 HHR65657:HHR131072 HRN65657:HRN131072 IBJ65657:IBJ131072 ILF65657:ILF131072 IVB65657:IVB131072 JEX65657:JEX131072 JOT65657:JOT131072 JYP65657:JYP131072 KIL65657:KIL131072 KSH65657:KSH131072 LCD65657:LCD131072 LLZ65657:LLZ131072 LVV65657:LVV131072 MFR65657:MFR131072 MPN65657:MPN131072 MZJ65657:MZJ131072 NJF65657:NJF131072 NTB65657:NTB131072 OCX65657:OCX131072 OMT65657:OMT131072 OWP65657:OWP131072 PGL65657:PGL131072 PQH65657:PQH131072 QAD65657:QAD131072 QJZ65657:QJZ131072 QTV65657:QTV131072 RDR65657:RDR131072 RNN65657:RNN131072 RXJ65657:RXJ131072 SHF65657:SHF131072 SRB65657:SRB131072 TAX65657:TAX131072 TKT65657:TKT131072 TUP65657:TUP131072 UEL65657:UEL131072 UOH65657:UOH131072 UYD65657:UYD131072 VHZ65657:VHZ131072 VRV65657:VRV131072 WBR65657:WBR131072 WLN65657:WLN131072 WVJ65657:WVJ131072 B131193:B196608 IX131193:IX196608 ST131193:ST196608 ACP131193:ACP196608 AML131193:AML196608 AWH131193:AWH196608 BGD131193:BGD196608 BPZ131193:BPZ196608 BZV131193:BZV196608 CJR131193:CJR196608 CTN131193:CTN196608 DDJ131193:DDJ196608 DNF131193:DNF196608 DXB131193:DXB196608 EGX131193:EGX196608 EQT131193:EQT196608 FAP131193:FAP196608 FKL131193:FKL196608 FUH131193:FUH196608 GED131193:GED196608 GNZ131193:GNZ196608 GXV131193:GXV196608 HHR131193:HHR196608 HRN131193:HRN196608 IBJ131193:IBJ196608 ILF131193:ILF196608 IVB131193:IVB196608 JEX131193:JEX196608 JOT131193:JOT196608 JYP131193:JYP196608 KIL131193:KIL196608 KSH131193:KSH196608 LCD131193:LCD196608 LLZ131193:LLZ196608 LVV131193:LVV196608 MFR131193:MFR196608 MPN131193:MPN196608 MZJ131193:MZJ196608 NJF131193:NJF196608 NTB131193:NTB196608 OCX131193:OCX196608 OMT131193:OMT196608 OWP131193:OWP196608 PGL131193:PGL196608 PQH131193:PQH196608 QAD131193:QAD196608 QJZ131193:QJZ196608 QTV131193:QTV196608 RDR131193:RDR196608 RNN131193:RNN196608 RXJ131193:RXJ196608 SHF131193:SHF196608 SRB131193:SRB196608 TAX131193:TAX196608 TKT131193:TKT196608 TUP131193:TUP196608 UEL131193:UEL196608 UOH131193:UOH196608 UYD131193:UYD196608 VHZ131193:VHZ196608 VRV131193:VRV196608 WBR131193:WBR196608 WLN131193:WLN196608 WVJ131193:WVJ196608 B196729:B262144 IX196729:IX262144 ST196729:ST262144 ACP196729:ACP262144 AML196729:AML262144 AWH196729:AWH262144 BGD196729:BGD262144 BPZ196729:BPZ262144 BZV196729:BZV262144 CJR196729:CJR262144 CTN196729:CTN262144 DDJ196729:DDJ262144 DNF196729:DNF262144 DXB196729:DXB262144 EGX196729:EGX262144 EQT196729:EQT262144 FAP196729:FAP262144 FKL196729:FKL262144 FUH196729:FUH262144 GED196729:GED262144 GNZ196729:GNZ262144 GXV196729:GXV262144 HHR196729:HHR262144 HRN196729:HRN262144 IBJ196729:IBJ262144 ILF196729:ILF262144 IVB196729:IVB262144 JEX196729:JEX262144 JOT196729:JOT262144 JYP196729:JYP262144 KIL196729:KIL262144 KSH196729:KSH262144 LCD196729:LCD262144 LLZ196729:LLZ262144 LVV196729:LVV262144 MFR196729:MFR262144 MPN196729:MPN262144 MZJ196729:MZJ262144 NJF196729:NJF262144 NTB196729:NTB262144 OCX196729:OCX262144 OMT196729:OMT262144 OWP196729:OWP262144 PGL196729:PGL262144 PQH196729:PQH262144 QAD196729:QAD262144 QJZ196729:QJZ262144 QTV196729:QTV262144 RDR196729:RDR262144 RNN196729:RNN262144 RXJ196729:RXJ262144 SHF196729:SHF262144 SRB196729:SRB262144 TAX196729:TAX262144 TKT196729:TKT262144 TUP196729:TUP262144 UEL196729:UEL262144 UOH196729:UOH262144 UYD196729:UYD262144 VHZ196729:VHZ262144 VRV196729:VRV262144 WBR196729:WBR262144 WLN196729:WLN262144 WVJ196729:WVJ262144 B262265:B327680 IX262265:IX327680 ST262265:ST327680 ACP262265:ACP327680 AML262265:AML327680 AWH262265:AWH327680 BGD262265:BGD327680 BPZ262265:BPZ327680 BZV262265:BZV327680 CJR262265:CJR327680 CTN262265:CTN327680 DDJ262265:DDJ327680 DNF262265:DNF327680 DXB262265:DXB327680 EGX262265:EGX327680 EQT262265:EQT327680 FAP262265:FAP327680 FKL262265:FKL327680 FUH262265:FUH327680 GED262265:GED327680 GNZ262265:GNZ327680 GXV262265:GXV327680 HHR262265:HHR327680 HRN262265:HRN327680 IBJ262265:IBJ327680 ILF262265:ILF327680 IVB262265:IVB327680 JEX262265:JEX327680 JOT262265:JOT327680 JYP262265:JYP327680 KIL262265:KIL327680 KSH262265:KSH327680 LCD262265:LCD327680 LLZ262265:LLZ327680 LVV262265:LVV327680 MFR262265:MFR327680 MPN262265:MPN327680 MZJ262265:MZJ327680 NJF262265:NJF327680 NTB262265:NTB327680 OCX262265:OCX327680 OMT262265:OMT327680 OWP262265:OWP327680 PGL262265:PGL327680 PQH262265:PQH327680 QAD262265:QAD327680 QJZ262265:QJZ327680 QTV262265:QTV327680 RDR262265:RDR327680 RNN262265:RNN327680 RXJ262265:RXJ327680 SHF262265:SHF327680 SRB262265:SRB327680 TAX262265:TAX327680 TKT262265:TKT327680 TUP262265:TUP327680 UEL262265:UEL327680 UOH262265:UOH327680 UYD262265:UYD327680 VHZ262265:VHZ327680 VRV262265:VRV327680 WBR262265:WBR327680 WLN262265:WLN327680 WVJ262265:WVJ327680 B327801:B393216 IX327801:IX393216 ST327801:ST393216 ACP327801:ACP393216 AML327801:AML393216 AWH327801:AWH393216 BGD327801:BGD393216 BPZ327801:BPZ393216 BZV327801:BZV393216 CJR327801:CJR393216 CTN327801:CTN393216 DDJ327801:DDJ393216 DNF327801:DNF393216 DXB327801:DXB393216 EGX327801:EGX393216 EQT327801:EQT393216 FAP327801:FAP393216 FKL327801:FKL393216 FUH327801:FUH393216 GED327801:GED393216 GNZ327801:GNZ393216 GXV327801:GXV393216 HHR327801:HHR393216 HRN327801:HRN393216 IBJ327801:IBJ393216 ILF327801:ILF393216 IVB327801:IVB393216 JEX327801:JEX393216 JOT327801:JOT393216 JYP327801:JYP393216 KIL327801:KIL393216 KSH327801:KSH393216 LCD327801:LCD393216 LLZ327801:LLZ393216 LVV327801:LVV393216 MFR327801:MFR393216 MPN327801:MPN393216 MZJ327801:MZJ393216 NJF327801:NJF393216 NTB327801:NTB393216 OCX327801:OCX393216 OMT327801:OMT393216 OWP327801:OWP393216 PGL327801:PGL393216 PQH327801:PQH393216 QAD327801:QAD393216 QJZ327801:QJZ393216 QTV327801:QTV393216 RDR327801:RDR393216 RNN327801:RNN393216 RXJ327801:RXJ393216 SHF327801:SHF393216 SRB327801:SRB393216 TAX327801:TAX393216 TKT327801:TKT393216 TUP327801:TUP393216 UEL327801:UEL393216 UOH327801:UOH393216 UYD327801:UYD393216 VHZ327801:VHZ393216 VRV327801:VRV393216 WBR327801:WBR393216 WLN327801:WLN393216 WVJ327801:WVJ393216 B393337:B458752 IX393337:IX458752 ST393337:ST458752 ACP393337:ACP458752 AML393337:AML458752 AWH393337:AWH458752 BGD393337:BGD458752 BPZ393337:BPZ458752 BZV393337:BZV458752 CJR393337:CJR458752 CTN393337:CTN458752 DDJ393337:DDJ458752 DNF393337:DNF458752 DXB393337:DXB458752 EGX393337:EGX458752 EQT393337:EQT458752 FAP393337:FAP458752 FKL393337:FKL458752 FUH393337:FUH458752 GED393337:GED458752 GNZ393337:GNZ458752 GXV393337:GXV458752 HHR393337:HHR458752 HRN393337:HRN458752 IBJ393337:IBJ458752 ILF393337:ILF458752 IVB393337:IVB458752 JEX393337:JEX458752 JOT393337:JOT458752 JYP393337:JYP458752 KIL393337:KIL458752 KSH393337:KSH458752 LCD393337:LCD458752 LLZ393337:LLZ458752 LVV393337:LVV458752 MFR393337:MFR458752 MPN393337:MPN458752 MZJ393337:MZJ458752 NJF393337:NJF458752 NTB393337:NTB458752 OCX393337:OCX458752 OMT393337:OMT458752 OWP393337:OWP458752 PGL393337:PGL458752 PQH393337:PQH458752 QAD393337:QAD458752 QJZ393337:QJZ458752 QTV393337:QTV458752 RDR393337:RDR458752 RNN393337:RNN458752 RXJ393337:RXJ458752 SHF393337:SHF458752 SRB393337:SRB458752 TAX393337:TAX458752 TKT393337:TKT458752 TUP393337:TUP458752 UEL393337:UEL458752 UOH393337:UOH458752 UYD393337:UYD458752 VHZ393337:VHZ458752 VRV393337:VRV458752 WBR393337:WBR458752 WLN393337:WLN458752 WVJ393337:WVJ458752 B458873:B524288 IX458873:IX524288 ST458873:ST524288 ACP458873:ACP524288 AML458873:AML524288 AWH458873:AWH524288 BGD458873:BGD524288 BPZ458873:BPZ524288 BZV458873:BZV524288 CJR458873:CJR524288 CTN458873:CTN524288 DDJ458873:DDJ524288 DNF458873:DNF524288 DXB458873:DXB524288 EGX458873:EGX524288 EQT458873:EQT524288 FAP458873:FAP524288 FKL458873:FKL524288 FUH458873:FUH524288 GED458873:GED524288 GNZ458873:GNZ524288 GXV458873:GXV524288 HHR458873:HHR524288 HRN458873:HRN524288 IBJ458873:IBJ524288 ILF458873:ILF524288 IVB458873:IVB524288 JEX458873:JEX524288 JOT458873:JOT524288 JYP458873:JYP524288 KIL458873:KIL524288 KSH458873:KSH524288 LCD458873:LCD524288 LLZ458873:LLZ524288 LVV458873:LVV524288 MFR458873:MFR524288 MPN458873:MPN524288 MZJ458873:MZJ524288 NJF458873:NJF524288 NTB458873:NTB524288 OCX458873:OCX524288 OMT458873:OMT524288 OWP458873:OWP524288 PGL458873:PGL524288 PQH458873:PQH524288 QAD458873:QAD524288 QJZ458873:QJZ524288 QTV458873:QTV524288 RDR458873:RDR524288 RNN458873:RNN524288 RXJ458873:RXJ524288 SHF458873:SHF524288 SRB458873:SRB524288 TAX458873:TAX524288 TKT458873:TKT524288 TUP458873:TUP524288 UEL458873:UEL524288 UOH458873:UOH524288 UYD458873:UYD524288 VHZ458873:VHZ524288 VRV458873:VRV524288 WBR458873:WBR524288 WLN458873:WLN524288 WVJ458873:WVJ524288 B524409:B589824 IX524409:IX589824 ST524409:ST589824 ACP524409:ACP589824 AML524409:AML589824 AWH524409:AWH589824 BGD524409:BGD589824 BPZ524409:BPZ589824 BZV524409:BZV589824 CJR524409:CJR589824 CTN524409:CTN589824 DDJ524409:DDJ589824 DNF524409:DNF589824 DXB524409:DXB589824 EGX524409:EGX589824 EQT524409:EQT589824 FAP524409:FAP589824 FKL524409:FKL589824 FUH524409:FUH589824 GED524409:GED589824 GNZ524409:GNZ589824 GXV524409:GXV589824 HHR524409:HHR589824 HRN524409:HRN589824 IBJ524409:IBJ589824 ILF524409:ILF589824 IVB524409:IVB589824 JEX524409:JEX589824 JOT524409:JOT589824 JYP524409:JYP589824 KIL524409:KIL589824 KSH524409:KSH589824 LCD524409:LCD589824 LLZ524409:LLZ589824 LVV524409:LVV589824 MFR524409:MFR589824 MPN524409:MPN589824 MZJ524409:MZJ589824 NJF524409:NJF589824 NTB524409:NTB589824 OCX524409:OCX589824 OMT524409:OMT589824 OWP524409:OWP589824 PGL524409:PGL589824 PQH524409:PQH589824 QAD524409:QAD589824 QJZ524409:QJZ589824 QTV524409:QTV589824 RDR524409:RDR589824 RNN524409:RNN589824 RXJ524409:RXJ589824 SHF524409:SHF589824 SRB524409:SRB589824 TAX524409:TAX589824 TKT524409:TKT589824 TUP524409:TUP589824 UEL524409:UEL589824 UOH524409:UOH589824 UYD524409:UYD589824 VHZ524409:VHZ589824 VRV524409:VRV589824 WBR524409:WBR589824 WLN524409:WLN589824 WVJ524409:WVJ589824 B589945:B655360 IX589945:IX655360 ST589945:ST655360 ACP589945:ACP655360 AML589945:AML655360 AWH589945:AWH655360 BGD589945:BGD655360 BPZ589945:BPZ655360 BZV589945:BZV655360 CJR589945:CJR655360 CTN589945:CTN655360 DDJ589945:DDJ655360 DNF589945:DNF655360 DXB589945:DXB655360 EGX589945:EGX655360 EQT589945:EQT655360 FAP589945:FAP655360 FKL589945:FKL655360 FUH589945:FUH655360 GED589945:GED655360 GNZ589945:GNZ655360 GXV589945:GXV655360 HHR589945:HHR655360 HRN589945:HRN655360 IBJ589945:IBJ655360 ILF589945:ILF655360 IVB589945:IVB655360 JEX589945:JEX655360 JOT589945:JOT655360 JYP589945:JYP655360 KIL589945:KIL655360 KSH589945:KSH655360 LCD589945:LCD655360 LLZ589945:LLZ655360 LVV589945:LVV655360 MFR589945:MFR655360 MPN589945:MPN655360 MZJ589945:MZJ655360 NJF589945:NJF655360 NTB589945:NTB655360 OCX589945:OCX655360 OMT589945:OMT655360 OWP589945:OWP655360 PGL589945:PGL655360 PQH589945:PQH655360 QAD589945:QAD655360 QJZ589945:QJZ655360 QTV589945:QTV655360 RDR589945:RDR655360 RNN589945:RNN655360 RXJ589945:RXJ655360 SHF589945:SHF655360 SRB589945:SRB655360 TAX589945:TAX655360 TKT589945:TKT655360 TUP589945:TUP655360 UEL589945:UEL655360 UOH589945:UOH655360 UYD589945:UYD655360 VHZ589945:VHZ655360 VRV589945:VRV655360 WBR589945:WBR655360 WLN589945:WLN655360 WVJ589945:WVJ655360 B655481:B720896 IX655481:IX720896 ST655481:ST720896 ACP655481:ACP720896 AML655481:AML720896 AWH655481:AWH720896 BGD655481:BGD720896 BPZ655481:BPZ720896 BZV655481:BZV720896 CJR655481:CJR720896 CTN655481:CTN720896 DDJ655481:DDJ720896 DNF655481:DNF720896 DXB655481:DXB720896 EGX655481:EGX720896 EQT655481:EQT720896 FAP655481:FAP720896 FKL655481:FKL720896 FUH655481:FUH720896 GED655481:GED720896 GNZ655481:GNZ720896 GXV655481:GXV720896 HHR655481:HHR720896 HRN655481:HRN720896 IBJ655481:IBJ720896 ILF655481:ILF720896 IVB655481:IVB720896 JEX655481:JEX720896 JOT655481:JOT720896 JYP655481:JYP720896 KIL655481:KIL720896 KSH655481:KSH720896 LCD655481:LCD720896 LLZ655481:LLZ720896 LVV655481:LVV720896 MFR655481:MFR720896 MPN655481:MPN720896 MZJ655481:MZJ720896 NJF655481:NJF720896 NTB655481:NTB720896 OCX655481:OCX720896 OMT655481:OMT720896 OWP655481:OWP720896 PGL655481:PGL720896 PQH655481:PQH720896 QAD655481:QAD720896 QJZ655481:QJZ720896 QTV655481:QTV720896 RDR655481:RDR720896 RNN655481:RNN720896 RXJ655481:RXJ720896 SHF655481:SHF720896 SRB655481:SRB720896 TAX655481:TAX720896 TKT655481:TKT720896 TUP655481:TUP720896 UEL655481:UEL720896 UOH655481:UOH720896 UYD655481:UYD720896 VHZ655481:VHZ720896 VRV655481:VRV720896 WBR655481:WBR720896 WLN655481:WLN720896 WVJ655481:WVJ720896 B721017:B786432 IX721017:IX786432 ST721017:ST786432 ACP721017:ACP786432 AML721017:AML786432 AWH721017:AWH786432 BGD721017:BGD786432 BPZ721017:BPZ786432 BZV721017:BZV786432 CJR721017:CJR786432 CTN721017:CTN786432 DDJ721017:DDJ786432 DNF721017:DNF786432 DXB721017:DXB786432 EGX721017:EGX786432 EQT721017:EQT786432 FAP721017:FAP786432 FKL721017:FKL786432 FUH721017:FUH786432 GED721017:GED786432 GNZ721017:GNZ786432 GXV721017:GXV786432 HHR721017:HHR786432 HRN721017:HRN786432 IBJ721017:IBJ786432 ILF721017:ILF786432 IVB721017:IVB786432 JEX721017:JEX786432 JOT721017:JOT786432 JYP721017:JYP786432 KIL721017:KIL786432 KSH721017:KSH786432 LCD721017:LCD786432 LLZ721017:LLZ786432 LVV721017:LVV786432 MFR721017:MFR786432 MPN721017:MPN786432 MZJ721017:MZJ786432 NJF721017:NJF786432 NTB721017:NTB786432 OCX721017:OCX786432 OMT721017:OMT786432 OWP721017:OWP786432 PGL721017:PGL786432 PQH721017:PQH786432 QAD721017:QAD786432 QJZ721017:QJZ786432 QTV721017:QTV786432 RDR721017:RDR786432 RNN721017:RNN786432 RXJ721017:RXJ786432 SHF721017:SHF786432 SRB721017:SRB786432 TAX721017:TAX786432 TKT721017:TKT786432 TUP721017:TUP786432 UEL721017:UEL786432 UOH721017:UOH786432 UYD721017:UYD786432 VHZ721017:VHZ786432 VRV721017:VRV786432 WBR721017:WBR786432 WLN721017:WLN786432 WVJ721017:WVJ786432 B786553:B851968 IX786553:IX851968 ST786553:ST851968 ACP786553:ACP851968 AML786553:AML851968 AWH786553:AWH851968 BGD786553:BGD851968 BPZ786553:BPZ851968 BZV786553:BZV851968 CJR786553:CJR851968 CTN786553:CTN851968 DDJ786553:DDJ851968 DNF786553:DNF851968 DXB786553:DXB851968 EGX786553:EGX851968 EQT786553:EQT851968 FAP786553:FAP851968 FKL786553:FKL851968 FUH786553:FUH851968 GED786553:GED851968 GNZ786553:GNZ851968 GXV786553:GXV851968 HHR786553:HHR851968 HRN786553:HRN851968 IBJ786553:IBJ851968 ILF786553:ILF851968 IVB786553:IVB851968 JEX786553:JEX851968 JOT786553:JOT851968 JYP786553:JYP851968 KIL786553:KIL851968 KSH786553:KSH851968 LCD786553:LCD851968 LLZ786553:LLZ851968 LVV786553:LVV851968 MFR786553:MFR851968 MPN786553:MPN851968 MZJ786553:MZJ851968 NJF786553:NJF851968 NTB786553:NTB851968 OCX786553:OCX851968 OMT786553:OMT851968 OWP786553:OWP851968 PGL786553:PGL851968 PQH786553:PQH851968 QAD786553:QAD851968 QJZ786553:QJZ851968 QTV786553:QTV851968 RDR786553:RDR851968 RNN786553:RNN851968 RXJ786553:RXJ851968 SHF786553:SHF851968 SRB786553:SRB851968 TAX786553:TAX851968 TKT786553:TKT851968 TUP786553:TUP851968 UEL786553:UEL851968 UOH786553:UOH851968 UYD786553:UYD851968 VHZ786553:VHZ851968 VRV786553:VRV851968 WBR786553:WBR851968 WLN786553:WLN851968 WVJ786553:WVJ851968 B852089:B917504 IX852089:IX917504 ST852089:ST917504 ACP852089:ACP917504 AML852089:AML917504 AWH852089:AWH917504 BGD852089:BGD917504 BPZ852089:BPZ917504 BZV852089:BZV917504 CJR852089:CJR917504 CTN852089:CTN917504 DDJ852089:DDJ917504 DNF852089:DNF917504 DXB852089:DXB917504 EGX852089:EGX917504 EQT852089:EQT917504 FAP852089:FAP917504 FKL852089:FKL917504 FUH852089:FUH917504 GED852089:GED917504 GNZ852089:GNZ917504 GXV852089:GXV917504 HHR852089:HHR917504 HRN852089:HRN917504 IBJ852089:IBJ917504 ILF852089:ILF917504 IVB852089:IVB917504 JEX852089:JEX917504 JOT852089:JOT917504 JYP852089:JYP917504 KIL852089:KIL917504 KSH852089:KSH917504 LCD852089:LCD917504 LLZ852089:LLZ917504 LVV852089:LVV917504 MFR852089:MFR917504 MPN852089:MPN917504 MZJ852089:MZJ917504 NJF852089:NJF917504 NTB852089:NTB917504 OCX852089:OCX917504 OMT852089:OMT917504 OWP852089:OWP917504 PGL852089:PGL917504 PQH852089:PQH917504 QAD852089:QAD917504 QJZ852089:QJZ917504 QTV852089:QTV917504 RDR852089:RDR917504 RNN852089:RNN917504 RXJ852089:RXJ917504 SHF852089:SHF917504 SRB852089:SRB917504 TAX852089:TAX917504 TKT852089:TKT917504 TUP852089:TUP917504 UEL852089:UEL917504 UOH852089:UOH917504 UYD852089:UYD917504 VHZ852089:VHZ917504 VRV852089:VRV917504 WBR852089:WBR917504 WLN852089:WLN917504 WVJ852089:WVJ917504 B917625:B983040 IX917625:IX983040 ST917625:ST983040 ACP917625:ACP983040 AML917625:AML983040 AWH917625:AWH983040 BGD917625:BGD983040 BPZ917625:BPZ983040 BZV917625:BZV983040 CJR917625:CJR983040 CTN917625:CTN983040 DDJ917625:DDJ983040 DNF917625:DNF983040 DXB917625:DXB983040 EGX917625:EGX983040 EQT917625:EQT983040 FAP917625:FAP983040 FKL917625:FKL983040 FUH917625:FUH983040 GED917625:GED983040 GNZ917625:GNZ983040 GXV917625:GXV983040 HHR917625:HHR983040 HRN917625:HRN983040 IBJ917625:IBJ983040 ILF917625:ILF983040 IVB917625:IVB983040 JEX917625:JEX983040 JOT917625:JOT983040 JYP917625:JYP983040 KIL917625:KIL983040 KSH917625:KSH983040 LCD917625:LCD983040 LLZ917625:LLZ983040 LVV917625:LVV983040 MFR917625:MFR983040 MPN917625:MPN983040 MZJ917625:MZJ983040 NJF917625:NJF983040 NTB917625:NTB983040 OCX917625:OCX983040 OMT917625:OMT983040 OWP917625:OWP983040 PGL917625:PGL983040 PQH917625:PQH983040 QAD917625:QAD983040 QJZ917625:QJZ983040 QTV917625:QTV983040 RDR917625:RDR983040 RNN917625:RNN983040 RXJ917625:RXJ983040 SHF917625:SHF983040 SRB917625:SRB983040 TAX917625:TAX983040 TKT917625:TKT983040 TUP917625:TUP983040 UEL917625:UEL983040 UOH917625:UOH983040 UYD917625:UYD983040 VHZ917625:VHZ983040 VRV917625:VRV983040 WBR917625:WBR983040 WLN917625:WLN983040 WVJ917625:WVJ983040 B983161:B1048576 IX983161:IX1048576 ST983161:ST1048576 ACP983161:ACP1048576 AML983161:AML1048576 AWH983161:AWH1048576 BGD983161:BGD1048576 BPZ983161:BPZ1048576 BZV983161:BZV1048576 CJR983161:CJR1048576 CTN983161:CTN1048576 DDJ983161:DDJ1048576 DNF983161:DNF1048576 DXB983161:DXB1048576 EGX983161:EGX1048576 EQT983161:EQT1048576 FAP983161:FAP1048576 FKL983161:FKL1048576 FUH983161:FUH1048576 GED983161:GED1048576 GNZ983161:GNZ1048576 GXV983161:GXV1048576 HHR983161:HHR1048576 HRN983161:HRN1048576 IBJ983161:IBJ1048576 ILF983161:ILF1048576 IVB983161:IVB1048576 JEX983161:JEX1048576 JOT983161:JOT1048576 JYP983161:JYP1048576 KIL983161:KIL1048576 KSH983161:KSH1048576 LCD983161:LCD1048576 LLZ983161:LLZ1048576 LVV983161:LVV1048576 MFR983161:MFR1048576 MPN983161:MPN1048576 MZJ983161:MZJ1048576 NJF983161:NJF1048576 NTB983161:NTB1048576 OCX983161:OCX1048576 OMT983161:OMT1048576 OWP983161:OWP1048576 PGL983161:PGL1048576 PQH983161:PQH1048576 QAD983161:QAD1048576 QJZ983161:QJZ1048576 QTV983161:QTV1048576 RDR983161:RDR1048576 RNN983161:RNN1048576 RXJ983161:RXJ1048576 SHF983161:SHF1048576 SRB983161:SRB1048576 TAX983161:TAX1048576 TKT983161:TKT1048576 TUP983161:TUP1048576 UEL983161:UEL1048576 UOH983161:UOH1048576 UYD983161:UYD1048576 VHZ983161:VHZ1048576 VRV983161:VRV1048576 WBR983161:WBR1048576 WLN983161:WLN1048576 WVJ983161:WVJ1048576 BP119:IV65650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I48:I113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BQ115:IV118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BP1:IV114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J1:L113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B1:C45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AB115:AX118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C162:D65536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B95:B119 IX95:IX119 ST95:ST119 ACP95:ACP119 AML95:AML119 AWH95:AWH119 BGD95:BGD119 BPZ95:BPZ119 BZV95:BZV119 CJR95:CJR119 CTN95:CTN119 DDJ95:DDJ119 DNF95:DNF119 DXB95:DXB119 EGX95:EGX119 EQT95:EQT119 FAP95:FAP119 FKL95:FKL119 FUH95:FUH119 GED95:GED119 GNZ95:GNZ119 GXV95:GXV119 HHR95:HHR119 HRN95:HRN119 IBJ95:IBJ119 ILF95:ILF119 IVB95:IVB119 JEX95:JEX119 JOT95:JOT119 JYP95:JYP119 KIL95:KIL119 KSH95:KSH119 LCD95:LCD119 LLZ95:LLZ119 LVV95:LVV119 MFR95:MFR119 MPN95:MPN119 MZJ95:MZJ119 NJF95:NJF119 NTB95:NTB119 OCX95:OCX119 OMT95:OMT119 OWP95:OWP119 PGL95:PGL119 PQH95:PQH119 QAD95:QAD119 QJZ95:QJZ119 QTV95:QTV119 RDR95:RDR119 RNN95:RNN119 RXJ95:RXJ119 SHF95:SHF119 SRB95:SRB119 TAX95:TAX119 TKT95:TKT119 TUP95:TUP119 UEL95:UEL119 UOH95:UOH119 UYD95:UYD119 VHZ95:VHZ119 VRV95:VRV119 WBR95:WBR119 WLN95:WLN119 WVJ95:WVJ119 B65631:B65655 IX65631:IX65655 ST65631:ST65655 ACP65631:ACP65655 AML65631:AML65655 AWH65631:AWH65655 BGD65631:BGD65655 BPZ65631:BPZ65655 BZV65631:BZV65655 CJR65631:CJR65655 CTN65631:CTN65655 DDJ65631:DDJ65655 DNF65631:DNF65655 DXB65631:DXB65655 EGX65631:EGX65655 EQT65631:EQT65655 FAP65631:FAP65655 FKL65631:FKL65655 FUH65631:FUH65655 GED65631:GED65655 GNZ65631:GNZ65655 GXV65631:GXV65655 HHR65631:HHR65655 HRN65631:HRN65655 IBJ65631:IBJ65655 ILF65631:ILF65655 IVB65631:IVB65655 JEX65631:JEX65655 JOT65631:JOT65655 JYP65631:JYP65655 KIL65631:KIL65655 KSH65631:KSH65655 LCD65631:LCD65655 LLZ65631:LLZ65655 LVV65631:LVV65655 MFR65631:MFR65655 MPN65631:MPN65655 MZJ65631:MZJ65655 NJF65631:NJF65655 NTB65631:NTB65655 OCX65631:OCX65655 OMT65631:OMT65655 OWP65631:OWP65655 PGL65631:PGL65655 PQH65631:PQH65655 QAD65631:QAD65655 QJZ65631:QJZ65655 QTV65631:QTV65655 RDR65631:RDR65655 RNN65631:RNN65655 RXJ65631:RXJ65655 SHF65631:SHF65655 SRB65631:SRB65655 TAX65631:TAX65655 TKT65631:TKT65655 TUP65631:TUP65655 UEL65631:UEL65655 UOH65631:UOH65655 UYD65631:UYD65655 VHZ65631:VHZ65655 VRV65631:VRV65655 WBR65631:WBR65655 WLN65631:WLN65655 WVJ65631:WVJ65655 B131167:B131191 IX131167:IX131191 ST131167:ST131191 ACP131167:ACP131191 AML131167:AML131191 AWH131167:AWH131191 BGD131167:BGD131191 BPZ131167:BPZ131191 BZV131167:BZV131191 CJR131167:CJR131191 CTN131167:CTN131191 DDJ131167:DDJ131191 DNF131167:DNF131191 DXB131167:DXB131191 EGX131167:EGX131191 EQT131167:EQT131191 FAP131167:FAP131191 FKL131167:FKL131191 FUH131167:FUH131191 GED131167:GED131191 GNZ131167:GNZ131191 GXV131167:GXV131191 HHR131167:HHR131191 HRN131167:HRN131191 IBJ131167:IBJ131191 ILF131167:ILF131191 IVB131167:IVB131191 JEX131167:JEX131191 JOT131167:JOT131191 JYP131167:JYP131191 KIL131167:KIL131191 KSH131167:KSH131191 LCD131167:LCD131191 LLZ131167:LLZ131191 LVV131167:LVV131191 MFR131167:MFR131191 MPN131167:MPN131191 MZJ131167:MZJ131191 NJF131167:NJF131191 NTB131167:NTB131191 OCX131167:OCX131191 OMT131167:OMT131191 OWP131167:OWP131191 PGL131167:PGL131191 PQH131167:PQH131191 QAD131167:QAD131191 QJZ131167:QJZ131191 QTV131167:QTV131191 RDR131167:RDR131191 RNN131167:RNN131191 RXJ131167:RXJ131191 SHF131167:SHF131191 SRB131167:SRB131191 TAX131167:TAX131191 TKT131167:TKT131191 TUP131167:TUP131191 UEL131167:UEL131191 UOH131167:UOH131191 UYD131167:UYD131191 VHZ131167:VHZ131191 VRV131167:VRV131191 WBR131167:WBR131191 WLN131167:WLN131191 WVJ131167:WVJ131191 B196703:B196727 IX196703:IX196727 ST196703:ST196727 ACP196703:ACP196727 AML196703:AML196727 AWH196703:AWH196727 BGD196703:BGD196727 BPZ196703:BPZ196727 BZV196703:BZV196727 CJR196703:CJR196727 CTN196703:CTN196727 DDJ196703:DDJ196727 DNF196703:DNF196727 DXB196703:DXB196727 EGX196703:EGX196727 EQT196703:EQT196727 FAP196703:FAP196727 FKL196703:FKL196727 FUH196703:FUH196727 GED196703:GED196727 GNZ196703:GNZ196727 GXV196703:GXV196727 HHR196703:HHR196727 HRN196703:HRN196727 IBJ196703:IBJ196727 ILF196703:ILF196727 IVB196703:IVB196727 JEX196703:JEX196727 JOT196703:JOT196727 JYP196703:JYP196727 KIL196703:KIL196727 KSH196703:KSH196727 LCD196703:LCD196727 LLZ196703:LLZ196727 LVV196703:LVV196727 MFR196703:MFR196727 MPN196703:MPN196727 MZJ196703:MZJ196727 NJF196703:NJF196727 NTB196703:NTB196727 OCX196703:OCX196727 OMT196703:OMT196727 OWP196703:OWP196727 PGL196703:PGL196727 PQH196703:PQH196727 QAD196703:QAD196727 QJZ196703:QJZ196727 QTV196703:QTV196727 RDR196703:RDR196727 RNN196703:RNN196727 RXJ196703:RXJ196727 SHF196703:SHF196727 SRB196703:SRB196727 TAX196703:TAX196727 TKT196703:TKT196727 TUP196703:TUP196727 UEL196703:UEL196727 UOH196703:UOH196727 UYD196703:UYD196727 VHZ196703:VHZ196727 VRV196703:VRV196727 WBR196703:WBR196727 WLN196703:WLN196727 WVJ196703:WVJ196727 B262239:B262263 IX262239:IX262263 ST262239:ST262263 ACP262239:ACP262263 AML262239:AML262263 AWH262239:AWH262263 BGD262239:BGD262263 BPZ262239:BPZ262263 BZV262239:BZV262263 CJR262239:CJR262263 CTN262239:CTN262263 DDJ262239:DDJ262263 DNF262239:DNF262263 DXB262239:DXB262263 EGX262239:EGX262263 EQT262239:EQT262263 FAP262239:FAP262263 FKL262239:FKL262263 FUH262239:FUH262263 GED262239:GED262263 GNZ262239:GNZ262263 GXV262239:GXV262263 HHR262239:HHR262263 HRN262239:HRN262263 IBJ262239:IBJ262263 ILF262239:ILF262263 IVB262239:IVB262263 JEX262239:JEX262263 JOT262239:JOT262263 JYP262239:JYP262263 KIL262239:KIL262263 KSH262239:KSH262263 LCD262239:LCD262263 LLZ262239:LLZ262263 LVV262239:LVV262263 MFR262239:MFR262263 MPN262239:MPN262263 MZJ262239:MZJ262263 NJF262239:NJF262263 NTB262239:NTB262263 OCX262239:OCX262263 OMT262239:OMT262263 OWP262239:OWP262263 PGL262239:PGL262263 PQH262239:PQH262263 QAD262239:QAD262263 QJZ262239:QJZ262263 QTV262239:QTV262263 RDR262239:RDR262263 RNN262239:RNN262263 RXJ262239:RXJ262263 SHF262239:SHF262263 SRB262239:SRB262263 TAX262239:TAX262263 TKT262239:TKT262263 TUP262239:TUP262263 UEL262239:UEL262263 UOH262239:UOH262263 UYD262239:UYD262263 VHZ262239:VHZ262263 VRV262239:VRV262263 WBR262239:WBR262263 WLN262239:WLN262263 WVJ262239:WVJ262263 B327775:B327799 IX327775:IX327799 ST327775:ST327799 ACP327775:ACP327799 AML327775:AML327799 AWH327775:AWH327799 BGD327775:BGD327799 BPZ327775:BPZ327799 BZV327775:BZV327799 CJR327775:CJR327799 CTN327775:CTN327799 DDJ327775:DDJ327799 DNF327775:DNF327799 DXB327775:DXB327799 EGX327775:EGX327799 EQT327775:EQT327799 FAP327775:FAP327799 FKL327775:FKL327799 FUH327775:FUH327799 GED327775:GED327799 GNZ327775:GNZ327799 GXV327775:GXV327799 HHR327775:HHR327799 HRN327775:HRN327799 IBJ327775:IBJ327799 ILF327775:ILF327799 IVB327775:IVB327799 JEX327775:JEX327799 JOT327775:JOT327799 JYP327775:JYP327799 KIL327775:KIL327799 KSH327775:KSH327799 LCD327775:LCD327799 LLZ327775:LLZ327799 LVV327775:LVV327799 MFR327775:MFR327799 MPN327775:MPN327799 MZJ327775:MZJ327799 NJF327775:NJF327799 NTB327775:NTB327799 OCX327775:OCX327799 OMT327775:OMT327799 OWP327775:OWP327799 PGL327775:PGL327799 PQH327775:PQH327799 QAD327775:QAD327799 QJZ327775:QJZ327799 QTV327775:QTV327799 RDR327775:RDR327799 RNN327775:RNN327799 RXJ327775:RXJ327799 SHF327775:SHF327799 SRB327775:SRB327799 TAX327775:TAX327799 TKT327775:TKT327799 TUP327775:TUP327799 UEL327775:UEL327799 UOH327775:UOH327799 UYD327775:UYD327799 VHZ327775:VHZ327799 VRV327775:VRV327799 WBR327775:WBR327799 WLN327775:WLN327799 WVJ327775:WVJ327799 B393311:B393335 IX393311:IX393335 ST393311:ST393335 ACP393311:ACP393335 AML393311:AML393335 AWH393311:AWH393335 BGD393311:BGD393335 BPZ393311:BPZ393335 BZV393311:BZV393335 CJR393311:CJR393335 CTN393311:CTN393335 DDJ393311:DDJ393335 DNF393311:DNF393335 DXB393311:DXB393335 EGX393311:EGX393335 EQT393311:EQT393335 FAP393311:FAP393335 FKL393311:FKL393335 FUH393311:FUH393335 GED393311:GED393335 GNZ393311:GNZ393335 GXV393311:GXV393335 HHR393311:HHR393335 HRN393311:HRN393335 IBJ393311:IBJ393335 ILF393311:ILF393335 IVB393311:IVB393335 JEX393311:JEX393335 JOT393311:JOT393335 JYP393311:JYP393335 KIL393311:KIL393335 KSH393311:KSH393335 LCD393311:LCD393335 LLZ393311:LLZ393335 LVV393311:LVV393335 MFR393311:MFR393335 MPN393311:MPN393335 MZJ393311:MZJ393335 NJF393311:NJF393335 NTB393311:NTB393335 OCX393311:OCX393335 OMT393311:OMT393335 OWP393311:OWP393335 PGL393311:PGL393335 PQH393311:PQH393335 QAD393311:QAD393335 QJZ393311:QJZ393335 QTV393311:QTV393335 RDR393311:RDR393335 RNN393311:RNN393335 RXJ393311:RXJ393335 SHF393311:SHF393335 SRB393311:SRB393335 TAX393311:TAX393335 TKT393311:TKT393335 TUP393311:TUP393335 UEL393311:UEL393335 UOH393311:UOH393335 UYD393311:UYD393335 VHZ393311:VHZ393335 VRV393311:VRV393335 WBR393311:WBR393335 WLN393311:WLN393335 WVJ393311:WVJ393335 B458847:B458871 IX458847:IX458871 ST458847:ST458871 ACP458847:ACP458871 AML458847:AML458871 AWH458847:AWH458871 BGD458847:BGD458871 BPZ458847:BPZ458871 BZV458847:BZV458871 CJR458847:CJR458871 CTN458847:CTN458871 DDJ458847:DDJ458871 DNF458847:DNF458871 DXB458847:DXB458871 EGX458847:EGX458871 EQT458847:EQT458871 FAP458847:FAP458871 FKL458847:FKL458871 FUH458847:FUH458871 GED458847:GED458871 GNZ458847:GNZ458871 GXV458847:GXV458871 HHR458847:HHR458871 HRN458847:HRN458871 IBJ458847:IBJ458871 ILF458847:ILF458871 IVB458847:IVB458871 JEX458847:JEX458871 JOT458847:JOT458871 JYP458847:JYP458871 KIL458847:KIL458871 KSH458847:KSH458871 LCD458847:LCD458871 LLZ458847:LLZ458871 LVV458847:LVV458871 MFR458847:MFR458871 MPN458847:MPN458871 MZJ458847:MZJ458871 NJF458847:NJF458871 NTB458847:NTB458871 OCX458847:OCX458871 OMT458847:OMT458871 OWP458847:OWP458871 PGL458847:PGL458871 PQH458847:PQH458871 QAD458847:QAD458871 QJZ458847:QJZ458871 QTV458847:QTV458871 RDR458847:RDR458871 RNN458847:RNN458871 RXJ458847:RXJ458871 SHF458847:SHF458871 SRB458847:SRB458871 TAX458847:TAX458871 TKT458847:TKT458871 TUP458847:TUP458871 UEL458847:UEL458871 UOH458847:UOH458871 UYD458847:UYD458871 VHZ458847:VHZ458871 VRV458847:VRV458871 WBR458847:WBR458871 WLN458847:WLN458871 WVJ458847:WVJ458871 B524383:B524407 IX524383:IX524407 ST524383:ST524407 ACP524383:ACP524407 AML524383:AML524407 AWH524383:AWH524407 BGD524383:BGD524407 BPZ524383:BPZ524407 BZV524383:BZV524407 CJR524383:CJR524407 CTN524383:CTN524407 DDJ524383:DDJ524407 DNF524383:DNF524407 DXB524383:DXB524407 EGX524383:EGX524407 EQT524383:EQT524407 FAP524383:FAP524407 FKL524383:FKL524407 FUH524383:FUH524407 GED524383:GED524407 GNZ524383:GNZ524407 GXV524383:GXV524407 HHR524383:HHR524407 HRN524383:HRN524407 IBJ524383:IBJ524407 ILF524383:ILF524407 IVB524383:IVB524407 JEX524383:JEX524407 JOT524383:JOT524407 JYP524383:JYP524407 KIL524383:KIL524407 KSH524383:KSH524407 LCD524383:LCD524407 LLZ524383:LLZ524407 LVV524383:LVV524407 MFR524383:MFR524407 MPN524383:MPN524407 MZJ524383:MZJ524407 NJF524383:NJF524407 NTB524383:NTB524407 OCX524383:OCX524407 OMT524383:OMT524407 OWP524383:OWP524407 PGL524383:PGL524407 PQH524383:PQH524407 QAD524383:QAD524407 QJZ524383:QJZ524407 QTV524383:QTV524407 RDR524383:RDR524407 RNN524383:RNN524407 RXJ524383:RXJ524407 SHF524383:SHF524407 SRB524383:SRB524407 TAX524383:TAX524407 TKT524383:TKT524407 TUP524383:TUP524407 UEL524383:UEL524407 UOH524383:UOH524407 UYD524383:UYD524407 VHZ524383:VHZ524407 VRV524383:VRV524407 WBR524383:WBR524407 WLN524383:WLN524407 WVJ524383:WVJ524407 B589919:B589943 IX589919:IX589943 ST589919:ST589943 ACP589919:ACP589943 AML589919:AML589943 AWH589919:AWH589943 BGD589919:BGD589943 BPZ589919:BPZ589943 BZV589919:BZV589943 CJR589919:CJR589943 CTN589919:CTN589943 DDJ589919:DDJ589943 DNF589919:DNF589943 DXB589919:DXB589943 EGX589919:EGX589943 EQT589919:EQT589943 FAP589919:FAP589943 FKL589919:FKL589943 FUH589919:FUH589943 GED589919:GED589943 GNZ589919:GNZ589943 GXV589919:GXV589943 HHR589919:HHR589943 HRN589919:HRN589943 IBJ589919:IBJ589943 ILF589919:ILF589943 IVB589919:IVB589943 JEX589919:JEX589943 JOT589919:JOT589943 JYP589919:JYP589943 KIL589919:KIL589943 KSH589919:KSH589943 LCD589919:LCD589943 LLZ589919:LLZ589943 LVV589919:LVV589943 MFR589919:MFR589943 MPN589919:MPN589943 MZJ589919:MZJ589943 NJF589919:NJF589943 NTB589919:NTB589943 OCX589919:OCX589943 OMT589919:OMT589943 OWP589919:OWP589943 PGL589919:PGL589943 PQH589919:PQH589943 QAD589919:QAD589943 QJZ589919:QJZ589943 QTV589919:QTV589943 RDR589919:RDR589943 RNN589919:RNN589943 RXJ589919:RXJ589943 SHF589919:SHF589943 SRB589919:SRB589943 TAX589919:TAX589943 TKT589919:TKT589943 TUP589919:TUP589943 UEL589919:UEL589943 UOH589919:UOH589943 UYD589919:UYD589943 VHZ589919:VHZ589943 VRV589919:VRV589943 WBR589919:WBR589943 WLN589919:WLN589943 WVJ589919:WVJ589943 B655455:B655479 IX655455:IX655479 ST655455:ST655479 ACP655455:ACP655479 AML655455:AML655479 AWH655455:AWH655479 BGD655455:BGD655479 BPZ655455:BPZ655479 BZV655455:BZV655479 CJR655455:CJR655479 CTN655455:CTN655479 DDJ655455:DDJ655479 DNF655455:DNF655479 DXB655455:DXB655479 EGX655455:EGX655479 EQT655455:EQT655479 FAP655455:FAP655479 FKL655455:FKL655479 FUH655455:FUH655479 GED655455:GED655479 GNZ655455:GNZ655479 GXV655455:GXV655479 HHR655455:HHR655479 HRN655455:HRN655479 IBJ655455:IBJ655479 ILF655455:ILF655479 IVB655455:IVB655479 JEX655455:JEX655479 JOT655455:JOT655479 JYP655455:JYP655479 KIL655455:KIL655479 KSH655455:KSH655479 LCD655455:LCD655479 LLZ655455:LLZ655479 LVV655455:LVV655479 MFR655455:MFR655479 MPN655455:MPN655479 MZJ655455:MZJ655479 NJF655455:NJF655479 NTB655455:NTB655479 OCX655455:OCX655479 OMT655455:OMT655479 OWP655455:OWP655479 PGL655455:PGL655479 PQH655455:PQH655479 QAD655455:QAD655479 QJZ655455:QJZ655479 QTV655455:QTV655479 RDR655455:RDR655479 RNN655455:RNN655479 RXJ655455:RXJ655479 SHF655455:SHF655479 SRB655455:SRB655479 TAX655455:TAX655479 TKT655455:TKT655479 TUP655455:TUP655479 UEL655455:UEL655479 UOH655455:UOH655479 UYD655455:UYD655479 VHZ655455:VHZ655479 VRV655455:VRV655479 WBR655455:WBR655479 WLN655455:WLN655479 WVJ655455:WVJ655479 B720991:B721015 IX720991:IX721015 ST720991:ST721015 ACP720991:ACP721015 AML720991:AML721015 AWH720991:AWH721015 BGD720991:BGD721015 BPZ720991:BPZ721015 BZV720991:BZV721015 CJR720991:CJR721015 CTN720991:CTN721015 DDJ720991:DDJ721015 DNF720991:DNF721015 DXB720991:DXB721015 EGX720991:EGX721015 EQT720991:EQT721015 FAP720991:FAP721015 FKL720991:FKL721015 FUH720991:FUH721015 GED720991:GED721015 GNZ720991:GNZ721015 GXV720991:GXV721015 HHR720991:HHR721015 HRN720991:HRN721015 IBJ720991:IBJ721015 ILF720991:ILF721015 IVB720991:IVB721015 JEX720991:JEX721015 JOT720991:JOT721015 JYP720991:JYP721015 KIL720991:KIL721015 KSH720991:KSH721015 LCD720991:LCD721015 LLZ720991:LLZ721015 LVV720991:LVV721015 MFR720991:MFR721015 MPN720991:MPN721015 MZJ720991:MZJ721015 NJF720991:NJF721015 NTB720991:NTB721015 OCX720991:OCX721015 OMT720991:OMT721015 OWP720991:OWP721015 PGL720991:PGL721015 PQH720991:PQH721015 QAD720991:QAD721015 QJZ720991:QJZ721015 QTV720991:QTV721015 RDR720991:RDR721015 RNN720991:RNN721015 RXJ720991:RXJ721015 SHF720991:SHF721015 SRB720991:SRB721015 TAX720991:TAX721015 TKT720991:TKT721015 TUP720991:TUP721015 UEL720991:UEL721015 UOH720991:UOH721015 UYD720991:UYD721015 VHZ720991:VHZ721015 VRV720991:VRV721015 WBR720991:WBR721015 WLN720991:WLN721015 WVJ720991:WVJ721015 B786527:B786551 IX786527:IX786551 ST786527:ST786551 ACP786527:ACP786551 AML786527:AML786551 AWH786527:AWH786551 BGD786527:BGD786551 BPZ786527:BPZ786551 BZV786527:BZV786551 CJR786527:CJR786551 CTN786527:CTN786551 DDJ786527:DDJ786551 DNF786527:DNF786551 DXB786527:DXB786551 EGX786527:EGX786551 EQT786527:EQT786551 FAP786527:FAP786551 FKL786527:FKL786551 FUH786527:FUH786551 GED786527:GED786551 GNZ786527:GNZ786551 GXV786527:GXV786551 HHR786527:HHR786551 HRN786527:HRN786551 IBJ786527:IBJ786551 ILF786527:ILF786551 IVB786527:IVB786551 JEX786527:JEX786551 JOT786527:JOT786551 JYP786527:JYP786551 KIL786527:KIL786551 KSH786527:KSH786551 LCD786527:LCD786551 LLZ786527:LLZ786551 LVV786527:LVV786551 MFR786527:MFR786551 MPN786527:MPN786551 MZJ786527:MZJ786551 NJF786527:NJF786551 NTB786527:NTB786551 OCX786527:OCX786551 OMT786527:OMT786551 OWP786527:OWP786551 PGL786527:PGL786551 PQH786527:PQH786551 QAD786527:QAD786551 QJZ786527:QJZ786551 QTV786527:QTV786551 RDR786527:RDR786551 RNN786527:RNN786551 RXJ786527:RXJ786551 SHF786527:SHF786551 SRB786527:SRB786551 TAX786527:TAX786551 TKT786527:TKT786551 TUP786527:TUP786551 UEL786527:UEL786551 UOH786527:UOH786551 UYD786527:UYD786551 VHZ786527:VHZ786551 VRV786527:VRV786551 WBR786527:WBR786551 WLN786527:WLN786551 WVJ786527:WVJ786551 B852063:B852087 IX852063:IX852087 ST852063:ST852087 ACP852063:ACP852087 AML852063:AML852087 AWH852063:AWH852087 BGD852063:BGD852087 BPZ852063:BPZ852087 BZV852063:BZV852087 CJR852063:CJR852087 CTN852063:CTN852087 DDJ852063:DDJ852087 DNF852063:DNF852087 DXB852063:DXB852087 EGX852063:EGX852087 EQT852063:EQT852087 FAP852063:FAP852087 FKL852063:FKL852087 FUH852063:FUH852087 GED852063:GED852087 GNZ852063:GNZ852087 GXV852063:GXV852087 HHR852063:HHR852087 HRN852063:HRN852087 IBJ852063:IBJ852087 ILF852063:ILF852087 IVB852063:IVB852087 JEX852063:JEX852087 JOT852063:JOT852087 JYP852063:JYP852087 KIL852063:KIL852087 KSH852063:KSH852087 LCD852063:LCD852087 LLZ852063:LLZ852087 LVV852063:LVV852087 MFR852063:MFR852087 MPN852063:MPN852087 MZJ852063:MZJ852087 NJF852063:NJF852087 NTB852063:NTB852087 OCX852063:OCX852087 OMT852063:OMT852087 OWP852063:OWP852087 PGL852063:PGL852087 PQH852063:PQH852087 QAD852063:QAD852087 QJZ852063:QJZ852087 QTV852063:QTV852087 RDR852063:RDR852087 RNN852063:RNN852087 RXJ852063:RXJ852087 SHF852063:SHF852087 SRB852063:SRB852087 TAX852063:TAX852087 TKT852063:TKT852087 TUP852063:TUP852087 UEL852063:UEL852087 UOH852063:UOH852087 UYD852063:UYD852087 VHZ852063:VHZ852087 VRV852063:VRV852087 WBR852063:WBR852087 WLN852063:WLN852087 WVJ852063:WVJ852087 B917599:B917623 IX917599:IX917623 ST917599:ST917623 ACP917599:ACP917623 AML917599:AML917623 AWH917599:AWH917623 BGD917599:BGD917623 BPZ917599:BPZ917623 BZV917599:BZV917623 CJR917599:CJR917623 CTN917599:CTN917623 DDJ917599:DDJ917623 DNF917599:DNF917623 DXB917599:DXB917623 EGX917599:EGX917623 EQT917599:EQT917623 FAP917599:FAP917623 FKL917599:FKL917623 FUH917599:FUH917623 GED917599:GED917623 GNZ917599:GNZ917623 GXV917599:GXV917623 HHR917599:HHR917623 HRN917599:HRN917623 IBJ917599:IBJ917623 ILF917599:ILF917623 IVB917599:IVB917623 JEX917599:JEX917623 JOT917599:JOT917623 JYP917599:JYP917623 KIL917599:KIL917623 KSH917599:KSH917623 LCD917599:LCD917623 LLZ917599:LLZ917623 LVV917599:LVV917623 MFR917599:MFR917623 MPN917599:MPN917623 MZJ917599:MZJ917623 NJF917599:NJF917623 NTB917599:NTB917623 OCX917599:OCX917623 OMT917599:OMT917623 OWP917599:OWP917623 PGL917599:PGL917623 PQH917599:PQH917623 QAD917599:QAD917623 QJZ917599:QJZ917623 QTV917599:QTV917623 RDR917599:RDR917623 RNN917599:RNN917623 RXJ917599:RXJ917623 SHF917599:SHF917623 SRB917599:SRB917623 TAX917599:TAX917623 TKT917599:TKT917623 TUP917599:TUP917623 UEL917599:UEL917623 UOH917599:UOH917623 UYD917599:UYD917623 VHZ917599:VHZ917623 VRV917599:VRV917623 WBR917599:WBR917623 WLN917599:WLN917623 WVJ917599:WVJ917623 B983135:B983159 IX983135:IX983159 ST983135:ST983159 ACP983135:ACP983159 AML983135:AML983159 AWH983135:AWH983159 BGD983135:BGD983159 BPZ983135:BPZ983159 BZV983135:BZV983159 CJR983135:CJR983159 CTN983135:CTN983159 DDJ983135:DDJ983159 DNF983135:DNF983159 DXB983135:DXB983159 EGX983135:EGX983159 EQT983135:EQT983159 FAP983135:FAP983159 FKL983135:FKL983159 FUH983135:FUH983159 GED983135:GED983159 GNZ983135:GNZ983159 GXV983135:GXV983159 HHR983135:HHR983159 HRN983135:HRN983159 IBJ983135:IBJ983159 ILF983135:ILF983159 IVB983135:IVB983159 JEX983135:JEX983159 JOT983135:JOT983159 JYP983135:JYP983159 KIL983135:KIL983159 KSH983135:KSH983159 LCD983135:LCD983159 LLZ983135:LLZ983159 LVV983135:LVV983159 MFR983135:MFR983159 MPN983135:MPN983159 MZJ983135:MZJ983159 NJF983135:NJF983159 NTB983135:NTB983159 OCX983135:OCX983159 OMT983135:OMT983159 OWP983135:OWP983159 PGL983135:PGL983159 PQH983135:PQH983159 QAD983135:QAD983159 QJZ983135:QJZ983159 QTV983135:QTV983159 RDR983135:RDR983159 RNN983135:RNN983159 RXJ983135:RXJ983159 SHF983135:SHF983159 SRB983135:SRB983159 TAX983135:TAX983159 TKT983135:TKT983159 TUP983135:TUP983159 UEL983135:UEL983159 UOH983135:UOH983159 UYD983135:UYD983159 VHZ983135:VHZ983159 VRV983135:VRV983159 WBR983135:WBR983159 WLN983135:WLN983159 WVJ983135:WVJ983159 I138:I165 JE138:JE165 TA138:TA165 ACW138:ACW165 AMS138:AMS165 AWO138:AWO165 BGK138:BGK165 BQG138:BQG165 CAC138:CAC165 CJY138:CJY165 CTU138:CTU165 DDQ138:DDQ165 DNM138:DNM165 DXI138:DXI165 EHE138:EHE165 ERA138:ERA165 FAW138:FAW165 FKS138:FKS165 FUO138:FUO165 GEK138:GEK165 GOG138:GOG165 GYC138:GYC165 HHY138:HHY165 HRU138:HRU165 IBQ138:IBQ165 ILM138:ILM165 IVI138:IVI165 JFE138:JFE165 JPA138:JPA165 JYW138:JYW165 KIS138:KIS165 KSO138:KSO165 LCK138:LCK165 LMG138:LMG165 LWC138:LWC165 MFY138:MFY165 MPU138:MPU165 MZQ138:MZQ165 NJM138:NJM165 NTI138:NTI165 ODE138:ODE165 ONA138:ONA165 OWW138:OWW165 PGS138:PGS165 PQO138:PQO165 QAK138:QAK165 QKG138:QKG165 QUC138:QUC165 RDY138:RDY165 RNU138:RNU165 RXQ138:RXQ165 SHM138:SHM165 SRI138:SRI165 TBE138:TBE165 TLA138:TLA165 TUW138:TUW165 UES138:UES165 UOO138:UOO165 UYK138:UYK165 VIG138:VIG165 VSC138:VSC165 WBY138:WBY165 WLU138:WLU165 WVQ138:WVQ165 I65674:I65701 JE65674:JE65701 TA65674:TA65701 ACW65674:ACW65701 AMS65674:AMS65701 AWO65674:AWO65701 BGK65674:BGK65701 BQG65674:BQG65701 CAC65674:CAC65701 CJY65674:CJY65701 CTU65674:CTU65701 DDQ65674:DDQ65701 DNM65674:DNM65701 DXI65674:DXI65701 EHE65674:EHE65701 ERA65674:ERA65701 FAW65674:FAW65701 FKS65674:FKS65701 FUO65674:FUO65701 GEK65674:GEK65701 GOG65674:GOG65701 GYC65674:GYC65701 HHY65674:HHY65701 HRU65674:HRU65701 IBQ65674:IBQ65701 ILM65674:ILM65701 IVI65674:IVI65701 JFE65674:JFE65701 JPA65674:JPA65701 JYW65674:JYW65701 KIS65674:KIS65701 KSO65674:KSO65701 LCK65674:LCK65701 LMG65674:LMG65701 LWC65674:LWC65701 MFY65674:MFY65701 MPU65674:MPU65701 MZQ65674:MZQ65701 NJM65674:NJM65701 NTI65674:NTI65701 ODE65674:ODE65701 ONA65674:ONA65701 OWW65674:OWW65701 PGS65674:PGS65701 PQO65674:PQO65701 QAK65674:QAK65701 QKG65674:QKG65701 QUC65674:QUC65701 RDY65674:RDY65701 RNU65674:RNU65701 RXQ65674:RXQ65701 SHM65674:SHM65701 SRI65674:SRI65701 TBE65674:TBE65701 TLA65674:TLA65701 TUW65674:TUW65701 UES65674:UES65701 UOO65674:UOO65701 UYK65674:UYK65701 VIG65674:VIG65701 VSC65674:VSC65701 WBY65674:WBY65701 WLU65674:WLU65701 WVQ65674:WVQ65701 I131210:I131237 JE131210:JE131237 TA131210:TA131237 ACW131210:ACW131237 AMS131210:AMS131237 AWO131210:AWO131237 BGK131210:BGK131237 BQG131210:BQG131237 CAC131210:CAC131237 CJY131210:CJY131237 CTU131210:CTU131237 DDQ131210:DDQ131237 DNM131210:DNM131237 DXI131210:DXI131237 EHE131210:EHE131237 ERA131210:ERA131237 FAW131210:FAW131237 FKS131210:FKS131237 FUO131210:FUO131237 GEK131210:GEK131237 GOG131210:GOG131237 GYC131210:GYC131237 HHY131210:HHY131237 HRU131210:HRU131237 IBQ131210:IBQ131237 ILM131210:ILM131237 IVI131210:IVI131237 JFE131210:JFE131237 JPA131210:JPA131237 JYW131210:JYW131237 KIS131210:KIS131237 KSO131210:KSO131237 LCK131210:LCK131237 LMG131210:LMG131237 LWC131210:LWC131237 MFY131210:MFY131237 MPU131210:MPU131237 MZQ131210:MZQ131237 NJM131210:NJM131237 NTI131210:NTI131237 ODE131210:ODE131237 ONA131210:ONA131237 OWW131210:OWW131237 PGS131210:PGS131237 PQO131210:PQO131237 QAK131210:QAK131237 QKG131210:QKG131237 QUC131210:QUC131237 RDY131210:RDY131237 RNU131210:RNU131237 RXQ131210:RXQ131237 SHM131210:SHM131237 SRI131210:SRI131237 TBE131210:TBE131237 TLA131210:TLA131237 TUW131210:TUW131237 UES131210:UES131237 UOO131210:UOO131237 UYK131210:UYK131237 VIG131210:VIG131237 VSC131210:VSC131237 WBY131210:WBY131237 WLU131210:WLU131237 WVQ131210:WVQ131237 I196746:I196773 JE196746:JE196773 TA196746:TA196773 ACW196746:ACW196773 AMS196746:AMS196773 AWO196746:AWO196773 BGK196746:BGK196773 BQG196746:BQG196773 CAC196746:CAC196773 CJY196746:CJY196773 CTU196746:CTU196773 DDQ196746:DDQ196773 DNM196746:DNM196773 DXI196746:DXI196773 EHE196746:EHE196773 ERA196746:ERA196773 FAW196746:FAW196773 FKS196746:FKS196773 FUO196746:FUO196773 GEK196746:GEK196773 GOG196746:GOG196773 GYC196746:GYC196773 HHY196746:HHY196773 HRU196746:HRU196773 IBQ196746:IBQ196773 ILM196746:ILM196773 IVI196746:IVI196773 JFE196746:JFE196773 JPA196746:JPA196773 JYW196746:JYW196773 KIS196746:KIS196773 KSO196746:KSO196773 LCK196746:LCK196773 LMG196746:LMG196773 LWC196746:LWC196773 MFY196746:MFY196773 MPU196746:MPU196773 MZQ196746:MZQ196773 NJM196746:NJM196773 NTI196746:NTI196773 ODE196746:ODE196773 ONA196746:ONA196773 OWW196746:OWW196773 PGS196746:PGS196773 PQO196746:PQO196773 QAK196746:QAK196773 QKG196746:QKG196773 QUC196746:QUC196773 RDY196746:RDY196773 RNU196746:RNU196773 RXQ196746:RXQ196773 SHM196746:SHM196773 SRI196746:SRI196773 TBE196746:TBE196773 TLA196746:TLA196773 TUW196746:TUW196773 UES196746:UES196773 UOO196746:UOO196773 UYK196746:UYK196773 VIG196746:VIG196773 VSC196746:VSC196773 WBY196746:WBY196773 WLU196746:WLU196773 WVQ196746:WVQ196773 I262282:I262309 JE262282:JE262309 TA262282:TA262309 ACW262282:ACW262309 AMS262282:AMS262309 AWO262282:AWO262309 BGK262282:BGK262309 BQG262282:BQG262309 CAC262282:CAC262309 CJY262282:CJY262309 CTU262282:CTU262309 DDQ262282:DDQ262309 DNM262282:DNM262309 DXI262282:DXI262309 EHE262282:EHE262309 ERA262282:ERA262309 FAW262282:FAW262309 FKS262282:FKS262309 FUO262282:FUO262309 GEK262282:GEK262309 GOG262282:GOG262309 GYC262282:GYC262309 HHY262282:HHY262309 HRU262282:HRU262309 IBQ262282:IBQ262309 ILM262282:ILM262309 IVI262282:IVI262309 JFE262282:JFE262309 JPA262282:JPA262309 JYW262282:JYW262309 KIS262282:KIS262309 KSO262282:KSO262309 LCK262282:LCK262309 LMG262282:LMG262309 LWC262282:LWC262309 MFY262282:MFY262309 MPU262282:MPU262309 MZQ262282:MZQ262309 NJM262282:NJM262309 NTI262282:NTI262309 ODE262282:ODE262309 ONA262282:ONA262309 OWW262282:OWW262309 PGS262282:PGS262309 PQO262282:PQO262309 QAK262282:QAK262309 QKG262282:QKG262309 QUC262282:QUC262309 RDY262282:RDY262309 RNU262282:RNU262309 RXQ262282:RXQ262309 SHM262282:SHM262309 SRI262282:SRI262309 TBE262282:TBE262309 TLA262282:TLA262309 TUW262282:TUW262309 UES262282:UES262309 UOO262282:UOO262309 UYK262282:UYK262309 VIG262282:VIG262309 VSC262282:VSC262309 WBY262282:WBY262309 WLU262282:WLU262309 WVQ262282:WVQ262309 I327818:I327845 JE327818:JE327845 TA327818:TA327845 ACW327818:ACW327845 AMS327818:AMS327845 AWO327818:AWO327845 BGK327818:BGK327845 BQG327818:BQG327845 CAC327818:CAC327845 CJY327818:CJY327845 CTU327818:CTU327845 DDQ327818:DDQ327845 DNM327818:DNM327845 DXI327818:DXI327845 EHE327818:EHE327845 ERA327818:ERA327845 FAW327818:FAW327845 FKS327818:FKS327845 FUO327818:FUO327845 GEK327818:GEK327845 GOG327818:GOG327845 GYC327818:GYC327845 HHY327818:HHY327845 HRU327818:HRU327845 IBQ327818:IBQ327845 ILM327818:ILM327845 IVI327818:IVI327845 JFE327818:JFE327845 JPA327818:JPA327845 JYW327818:JYW327845 KIS327818:KIS327845 KSO327818:KSO327845 LCK327818:LCK327845 LMG327818:LMG327845 LWC327818:LWC327845 MFY327818:MFY327845 MPU327818:MPU327845 MZQ327818:MZQ327845 NJM327818:NJM327845 NTI327818:NTI327845 ODE327818:ODE327845 ONA327818:ONA327845 OWW327818:OWW327845 PGS327818:PGS327845 PQO327818:PQO327845 QAK327818:QAK327845 QKG327818:QKG327845 QUC327818:QUC327845 RDY327818:RDY327845 RNU327818:RNU327845 RXQ327818:RXQ327845 SHM327818:SHM327845 SRI327818:SRI327845 TBE327818:TBE327845 TLA327818:TLA327845 TUW327818:TUW327845 UES327818:UES327845 UOO327818:UOO327845 UYK327818:UYK327845 VIG327818:VIG327845 VSC327818:VSC327845 WBY327818:WBY327845 WLU327818:WLU327845 WVQ327818:WVQ327845 I393354:I393381 JE393354:JE393381 TA393354:TA393381 ACW393354:ACW393381 AMS393354:AMS393381 AWO393354:AWO393381 BGK393354:BGK393381 BQG393354:BQG393381 CAC393354:CAC393381 CJY393354:CJY393381 CTU393354:CTU393381 DDQ393354:DDQ393381 DNM393354:DNM393381 DXI393354:DXI393381 EHE393354:EHE393381 ERA393354:ERA393381 FAW393354:FAW393381 FKS393354:FKS393381 FUO393354:FUO393381 GEK393354:GEK393381 GOG393354:GOG393381 GYC393354:GYC393381 HHY393354:HHY393381 HRU393354:HRU393381 IBQ393354:IBQ393381 ILM393354:ILM393381 IVI393354:IVI393381 JFE393354:JFE393381 JPA393354:JPA393381 JYW393354:JYW393381 KIS393354:KIS393381 KSO393354:KSO393381 LCK393354:LCK393381 LMG393354:LMG393381 LWC393354:LWC393381 MFY393354:MFY393381 MPU393354:MPU393381 MZQ393354:MZQ393381 NJM393354:NJM393381 NTI393354:NTI393381 ODE393354:ODE393381 ONA393354:ONA393381 OWW393354:OWW393381 PGS393354:PGS393381 PQO393354:PQO393381 QAK393354:QAK393381 QKG393354:QKG393381 QUC393354:QUC393381 RDY393354:RDY393381 RNU393354:RNU393381 RXQ393354:RXQ393381 SHM393354:SHM393381 SRI393354:SRI393381 TBE393354:TBE393381 TLA393354:TLA393381 TUW393354:TUW393381 UES393354:UES393381 UOO393354:UOO393381 UYK393354:UYK393381 VIG393354:VIG393381 VSC393354:VSC393381 WBY393354:WBY393381 WLU393354:WLU393381 WVQ393354:WVQ393381 I458890:I458917 JE458890:JE458917 TA458890:TA458917 ACW458890:ACW458917 AMS458890:AMS458917 AWO458890:AWO458917 BGK458890:BGK458917 BQG458890:BQG458917 CAC458890:CAC458917 CJY458890:CJY458917 CTU458890:CTU458917 DDQ458890:DDQ458917 DNM458890:DNM458917 DXI458890:DXI458917 EHE458890:EHE458917 ERA458890:ERA458917 FAW458890:FAW458917 FKS458890:FKS458917 FUO458890:FUO458917 GEK458890:GEK458917 GOG458890:GOG458917 GYC458890:GYC458917 HHY458890:HHY458917 HRU458890:HRU458917 IBQ458890:IBQ458917 ILM458890:ILM458917 IVI458890:IVI458917 JFE458890:JFE458917 JPA458890:JPA458917 JYW458890:JYW458917 KIS458890:KIS458917 KSO458890:KSO458917 LCK458890:LCK458917 LMG458890:LMG458917 LWC458890:LWC458917 MFY458890:MFY458917 MPU458890:MPU458917 MZQ458890:MZQ458917 NJM458890:NJM458917 NTI458890:NTI458917 ODE458890:ODE458917 ONA458890:ONA458917 OWW458890:OWW458917 PGS458890:PGS458917 PQO458890:PQO458917 QAK458890:QAK458917 QKG458890:QKG458917 QUC458890:QUC458917 RDY458890:RDY458917 RNU458890:RNU458917 RXQ458890:RXQ458917 SHM458890:SHM458917 SRI458890:SRI458917 TBE458890:TBE458917 TLA458890:TLA458917 TUW458890:TUW458917 UES458890:UES458917 UOO458890:UOO458917 UYK458890:UYK458917 VIG458890:VIG458917 VSC458890:VSC458917 WBY458890:WBY458917 WLU458890:WLU458917 WVQ458890:WVQ458917 I524426:I524453 JE524426:JE524453 TA524426:TA524453 ACW524426:ACW524453 AMS524426:AMS524453 AWO524426:AWO524453 BGK524426:BGK524453 BQG524426:BQG524453 CAC524426:CAC524453 CJY524426:CJY524453 CTU524426:CTU524453 DDQ524426:DDQ524453 DNM524426:DNM524453 DXI524426:DXI524453 EHE524426:EHE524453 ERA524426:ERA524453 FAW524426:FAW524453 FKS524426:FKS524453 FUO524426:FUO524453 GEK524426:GEK524453 GOG524426:GOG524453 GYC524426:GYC524453 HHY524426:HHY524453 HRU524426:HRU524453 IBQ524426:IBQ524453 ILM524426:ILM524453 IVI524426:IVI524453 JFE524426:JFE524453 JPA524426:JPA524453 JYW524426:JYW524453 KIS524426:KIS524453 KSO524426:KSO524453 LCK524426:LCK524453 LMG524426:LMG524453 LWC524426:LWC524453 MFY524426:MFY524453 MPU524426:MPU524453 MZQ524426:MZQ524453 NJM524426:NJM524453 NTI524426:NTI524453 ODE524426:ODE524453 ONA524426:ONA524453 OWW524426:OWW524453 PGS524426:PGS524453 PQO524426:PQO524453 QAK524426:QAK524453 QKG524426:QKG524453 QUC524426:QUC524453 RDY524426:RDY524453 RNU524426:RNU524453 RXQ524426:RXQ524453 SHM524426:SHM524453 SRI524426:SRI524453 TBE524426:TBE524453 TLA524426:TLA524453 TUW524426:TUW524453 UES524426:UES524453 UOO524426:UOO524453 UYK524426:UYK524453 VIG524426:VIG524453 VSC524426:VSC524453 WBY524426:WBY524453 WLU524426:WLU524453 WVQ524426:WVQ524453 I589962:I589989 JE589962:JE589989 TA589962:TA589989 ACW589962:ACW589989 AMS589962:AMS589989 AWO589962:AWO589989 BGK589962:BGK589989 BQG589962:BQG589989 CAC589962:CAC589989 CJY589962:CJY589989 CTU589962:CTU589989 DDQ589962:DDQ589989 DNM589962:DNM589989 DXI589962:DXI589989 EHE589962:EHE589989 ERA589962:ERA589989 FAW589962:FAW589989 FKS589962:FKS589989 FUO589962:FUO589989 GEK589962:GEK589989 GOG589962:GOG589989 GYC589962:GYC589989 HHY589962:HHY589989 HRU589962:HRU589989 IBQ589962:IBQ589989 ILM589962:ILM589989 IVI589962:IVI589989 JFE589962:JFE589989 JPA589962:JPA589989 JYW589962:JYW589989 KIS589962:KIS589989 KSO589962:KSO589989 LCK589962:LCK589989 LMG589962:LMG589989 LWC589962:LWC589989 MFY589962:MFY589989 MPU589962:MPU589989 MZQ589962:MZQ589989 NJM589962:NJM589989 NTI589962:NTI589989 ODE589962:ODE589989 ONA589962:ONA589989 OWW589962:OWW589989 PGS589962:PGS589989 PQO589962:PQO589989 QAK589962:QAK589989 QKG589962:QKG589989 QUC589962:QUC589989 RDY589962:RDY589989 RNU589962:RNU589989 RXQ589962:RXQ589989 SHM589962:SHM589989 SRI589962:SRI589989 TBE589962:TBE589989 TLA589962:TLA589989 TUW589962:TUW589989 UES589962:UES589989 UOO589962:UOO589989 UYK589962:UYK589989 VIG589962:VIG589989 VSC589962:VSC589989 WBY589962:WBY589989 WLU589962:WLU589989 WVQ589962:WVQ589989 I655498:I655525 JE655498:JE655525 TA655498:TA655525 ACW655498:ACW655525 AMS655498:AMS655525 AWO655498:AWO655525 BGK655498:BGK655525 BQG655498:BQG655525 CAC655498:CAC655525 CJY655498:CJY655525 CTU655498:CTU655525 DDQ655498:DDQ655525 DNM655498:DNM655525 DXI655498:DXI655525 EHE655498:EHE655525 ERA655498:ERA655525 FAW655498:FAW655525 FKS655498:FKS655525 FUO655498:FUO655525 GEK655498:GEK655525 GOG655498:GOG655525 GYC655498:GYC655525 HHY655498:HHY655525 HRU655498:HRU655525 IBQ655498:IBQ655525 ILM655498:ILM655525 IVI655498:IVI655525 JFE655498:JFE655525 JPA655498:JPA655525 JYW655498:JYW655525 KIS655498:KIS655525 KSO655498:KSO655525 LCK655498:LCK655525 LMG655498:LMG655525 LWC655498:LWC655525 MFY655498:MFY655525 MPU655498:MPU655525 MZQ655498:MZQ655525 NJM655498:NJM655525 NTI655498:NTI655525 ODE655498:ODE655525 ONA655498:ONA655525 OWW655498:OWW655525 PGS655498:PGS655525 PQO655498:PQO655525 QAK655498:QAK655525 QKG655498:QKG655525 QUC655498:QUC655525 RDY655498:RDY655525 RNU655498:RNU655525 RXQ655498:RXQ655525 SHM655498:SHM655525 SRI655498:SRI655525 TBE655498:TBE655525 TLA655498:TLA655525 TUW655498:TUW655525 UES655498:UES655525 UOO655498:UOO655525 UYK655498:UYK655525 VIG655498:VIG655525 VSC655498:VSC655525 WBY655498:WBY655525 WLU655498:WLU655525 WVQ655498:WVQ655525 I721034:I721061 JE721034:JE721061 TA721034:TA721061 ACW721034:ACW721061 AMS721034:AMS721061 AWO721034:AWO721061 BGK721034:BGK721061 BQG721034:BQG721061 CAC721034:CAC721061 CJY721034:CJY721061 CTU721034:CTU721061 DDQ721034:DDQ721061 DNM721034:DNM721061 DXI721034:DXI721061 EHE721034:EHE721061 ERA721034:ERA721061 FAW721034:FAW721061 FKS721034:FKS721061 FUO721034:FUO721061 GEK721034:GEK721061 GOG721034:GOG721061 GYC721034:GYC721061 HHY721034:HHY721061 HRU721034:HRU721061 IBQ721034:IBQ721061 ILM721034:ILM721061 IVI721034:IVI721061 JFE721034:JFE721061 JPA721034:JPA721061 JYW721034:JYW721061 KIS721034:KIS721061 KSO721034:KSO721061 LCK721034:LCK721061 LMG721034:LMG721061 LWC721034:LWC721061 MFY721034:MFY721061 MPU721034:MPU721061 MZQ721034:MZQ721061 NJM721034:NJM721061 NTI721034:NTI721061 ODE721034:ODE721061 ONA721034:ONA721061 OWW721034:OWW721061 PGS721034:PGS721061 PQO721034:PQO721061 QAK721034:QAK721061 QKG721034:QKG721061 QUC721034:QUC721061 RDY721034:RDY721061 RNU721034:RNU721061 RXQ721034:RXQ721061 SHM721034:SHM721061 SRI721034:SRI721061 TBE721034:TBE721061 TLA721034:TLA721061 TUW721034:TUW721061 UES721034:UES721061 UOO721034:UOO721061 UYK721034:UYK721061 VIG721034:VIG721061 VSC721034:VSC721061 WBY721034:WBY721061 WLU721034:WLU721061 WVQ721034:WVQ721061 I786570:I786597 JE786570:JE786597 TA786570:TA786597 ACW786570:ACW786597 AMS786570:AMS786597 AWO786570:AWO786597 BGK786570:BGK786597 BQG786570:BQG786597 CAC786570:CAC786597 CJY786570:CJY786597 CTU786570:CTU786597 DDQ786570:DDQ786597 DNM786570:DNM786597 DXI786570:DXI786597 EHE786570:EHE786597 ERA786570:ERA786597 FAW786570:FAW786597 FKS786570:FKS786597 FUO786570:FUO786597 GEK786570:GEK786597 GOG786570:GOG786597 GYC786570:GYC786597 HHY786570:HHY786597 HRU786570:HRU786597 IBQ786570:IBQ786597 ILM786570:ILM786597 IVI786570:IVI786597 JFE786570:JFE786597 JPA786570:JPA786597 JYW786570:JYW786597 KIS786570:KIS786597 KSO786570:KSO786597 LCK786570:LCK786597 LMG786570:LMG786597 LWC786570:LWC786597 MFY786570:MFY786597 MPU786570:MPU786597 MZQ786570:MZQ786597 NJM786570:NJM786597 NTI786570:NTI786597 ODE786570:ODE786597 ONA786570:ONA786597 OWW786570:OWW786597 PGS786570:PGS786597 PQO786570:PQO786597 QAK786570:QAK786597 QKG786570:QKG786597 QUC786570:QUC786597 RDY786570:RDY786597 RNU786570:RNU786597 RXQ786570:RXQ786597 SHM786570:SHM786597 SRI786570:SRI786597 TBE786570:TBE786597 TLA786570:TLA786597 TUW786570:TUW786597 UES786570:UES786597 UOO786570:UOO786597 UYK786570:UYK786597 VIG786570:VIG786597 VSC786570:VSC786597 WBY786570:WBY786597 WLU786570:WLU786597 WVQ786570:WVQ786597 I852106:I852133 JE852106:JE852133 TA852106:TA852133 ACW852106:ACW852133 AMS852106:AMS852133 AWO852106:AWO852133 BGK852106:BGK852133 BQG852106:BQG852133 CAC852106:CAC852133 CJY852106:CJY852133 CTU852106:CTU852133 DDQ852106:DDQ852133 DNM852106:DNM852133 DXI852106:DXI852133 EHE852106:EHE852133 ERA852106:ERA852133 FAW852106:FAW852133 FKS852106:FKS852133 FUO852106:FUO852133 GEK852106:GEK852133 GOG852106:GOG852133 GYC852106:GYC852133 HHY852106:HHY852133 HRU852106:HRU852133 IBQ852106:IBQ852133 ILM852106:ILM852133 IVI852106:IVI852133 JFE852106:JFE852133 JPA852106:JPA852133 JYW852106:JYW852133 KIS852106:KIS852133 KSO852106:KSO852133 LCK852106:LCK852133 LMG852106:LMG852133 LWC852106:LWC852133 MFY852106:MFY852133 MPU852106:MPU852133 MZQ852106:MZQ852133 NJM852106:NJM852133 NTI852106:NTI852133 ODE852106:ODE852133 ONA852106:ONA852133 OWW852106:OWW852133 PGS852106:PGS852133 PQO852106:PQO852133 QAK852106:QAK852133 QKG852106:QKG852133 QUC852106:QUC852133 RDY852106:RDY852133 RNU852106:RNU852133 RXQ852106:RXQ852133 SHM852106:SHM852133 SRI852106:SRI852133 TBE852106:TBE852133 TLA852106:TLA852133 TUW852106:TUW852133 UES852106:UES852133 UOO852106:UOO852133 UYK852106:UYK852133 VIG852106:VIG852133 VSC852106:VSC852133 WBY852106:WBY852133 WLU852106:WLU852133 WVQ852106:WVQ852133 I917642:I917669 JE917642:JE917669 TA917642:TA917669 ACW917642:ACW917669 AMS917642:AMS917669 AWO917642:AWO917669 BGK917642:BGK917669 BQG917642:BQG917669 CAC917642:CAC917669 CJY917642:CJY917669 CTU917642:CTU917669 DDQ917642:DDQ917669 DNM917642:DNM917669 DXI917642:DXI917669 EHE917642:EHE917669 ERA917642:ERA917669 FAW917642:FAW917669 FKS917642:FKS917669 FUO917642:FUO917669 GEK917642:GEK917669 GOG917642:GOG917669 GYC917642:GYC917669 HHY917642:HHY917669 HRU917642:HRU917669 IBQ917642:IBQ917669 ILM917642:ILM917669 IVI917642:IVI917669 JFE917642:JFE917669 JPA917642:JPA917669 JYW917642:JYW917669 KIS917642:KIS917669 KSO917642:KSO917669 LCK917642:LCK917669 LMG917642:LMG917669 LWC917642:LWC917669 MFY917642:MFY917669 MPU917642:MPU917669 MZQ917642:MZQ917669 NJM917642:NJM917669 NTI917642:NTI917669 ODE917642:ODE917669 ONA917642:ONA917669 OWW917642:OWW917669 PGS917642:PGS917669 PQO917642:PQO917669 QAK917642:QAK917669 QKG917642:QKG917669 QUC917642:QUC917669 RDY917642:RDY917669 RNU917642:RNU917669 RXQ917642:RXQ917669 SHM917642:SHM917669 SRI917642:SRI917669 TBE917642:TBE917669 TLA917642:TLA917669 TUW917642:TUW917669 UES917642:UES917669 UOO917642:UOO917669 UYK917642:UYK917669 VIG917642:VIG917669 VSC917642:VSC917669 WBY917642:WBY917669 WLU917642:WLU917669 WVQ917642:WVQ917669 I983178:I983205 JE983178:JE983205 TA983178:TA983205 ACW983178:ACW983205 AMS983178:AMS983205 AWO983178:AWO983205 BGK983178:BGK983205 BQG983178:BQG983205 CAC983178:CAC983205 CJY983178:CJY983205 CTU983178:CTU983205 DDQ983178:DDQ983205 DNM983178:DNM983205 DXI983178:DXI983205 EHE983178:EHE983205 ERA983178:ERA983205 FAW983178:FAW983205 FKS983178:FKS983205 FUO983178:FUO983205 GEK983178:GEK983205 GOG983178:GOG983205 GYC983178:GYC983205 HHY983178:HHY983205 HRU983178:HRU983205 IBQ983178:IBQ983205 ILM983178:ILM983205 IVI983178:IVI983205 JFE983178:JFE983205 JPA983178:JPA983205 JYW983178:JYW983205 KIS983178:KIS983205 KSO983178:KSO983205 LCK983178:LCK983205 LMG983178:LMG983205 LWC983178:LWC983205 MFY983178:MFY983205 MPU983178:MPU983205 MZQ983178:MZQ983205 NJM983178:NJM983205 NTI983178:NTI983205 ODE983178:ODE983205 ONA983178:ONA983205 OWW983178:OWW983205 PGS983178:PGS983205 PQO983178:PQO983205 QAK983178:QAK983205 QKG983178:QKG983205 QUC983178:QUC983205 RDY983178:RDY983205 RNU983178:RNU983205 RXQ983178:RXQ983205 SHM983178:SHM983205 SRI983178:SRI983205 TBE983178:TBE983205 TLA983178:TLA983205 TUW983178:TUW983205 UES983178:UES983205 UOO983178:UOO983205 UYK983178:UYK983205 VIG983178:VIG983205 VSC983178:VSC983205 WBY983178:WBY983205 WLU983178:WLU983205 WVQ983178:WVQ983205 C95:E113 IY95:JA113 SU95:SW113 ACQ95:ACS113 AMM95:AMO113 AWI95:AWK113 BGE95:BGG113 BQA95:BQC113 BZW95:BZY113 CJS95:CJU113 CTO95:CTQ113 DDK95:DDM113 DNG95:DNI113 DXC95:DXE113 EGY95:EHA113 EQU95:EQW113 FAQ95:FAS113 FKM95:FKO113 FUI95:FUK113 GEE95:GEG113 GOA95:GOC113 GXW95:GXY113 HHS95:HHU113 HRO95:HRQ113 IBK95:IBM113 ILG95:ILI113 IVC95:IVE113 JEY95:JFA113 JOU95:JOW113 JYQ95:JYS113 KIM95:KIO113 KSI95:KSK113 LCE95:LCG113 LMA95:LMC113 LVW95:LVY113 MFS95:MFU113 MPO95:MPQ113 MZK95:MZM113 NJG95:NJI113 NTC95:NTE113 OCY95:ODA113 OMU95:OMW113 OWQ95:OWS113 PGM95:PGO113 PQI95:PQK113 QAE95:QAG113 QKA95:QKC113 QTW95:QTY113 RDS95:RDU113 RNO95:RNQ113 RXK95:RXM113 SHG95:SHI113 SRC95:SRE113 TAY95:TBA113 TKU95:TKW113 TUQ95:TUS113 UEM95:UEO113 UOI95:UOK113 UYE95:UYG113 VIA95:VIC113 VRW95:VRY113 WBS95:WBU113 WLO95:WLQ113 WVK95:WVM113 C65631:E65649 IY65631:JA65649 SU65631:SW65649 ACQ65631:ACS65649 AMM65631:AMO65649 AWI65631:AWK65649 BGE65631:BGG65649 BQA65631:BQC65649 BZW65631:BZY65649 CJS65631:CJU65649 CTO65631:CTQ65649 DDK65631:DDM65649 DNG65631:DNI65649 DXC65631:DXE65649 EGY65631:EHA65649 EQU65631:EQW65649 FAQ65631:FAS65649 FKM65631:FKO65649 FUI65631:FUK65649 GEE65631:GEG65649 GOA65631:GOC65649 GXW65631:GXY65649 HHS65631:HHU65649 HRO65631:HRQ65649 IBK65631:IBM65649 ILG65631:ILI65649 IVC65631:IVE65649 JEY65631:JFA65649 JOU65631:JOW65649 JYQ65631:JYS65649 KIM65631:KIO65649 KSI65631:KSK65649 LCE65631:LCG65649 LMA65631:LMC65649 LVW65631:LVY65649 MFS65631:MFU65649 MPO65631:MPQ65649 MZK65631:MZM65649 NJG65631:NJI65649 NTC65631:NTE65649 OCY65631:ODA65649 OMU65631:OMW65649 OWQ65631:OWS65649 PGM65631:PGO65649 PQI65631:PQK65649 QAE65631:QAG65649 QKA65631:QKC65649 QTW65631:QTY65649 RDS65631:RDU65649 RNO65631:RNQ65649 RXK65631:RXM65649 SHG65631:SHI65649 SRC65631:SRE65649 TAY65631:TBA65649 TKU65631:TKW65649 TUQ65631:TUS65649 UEM65631:UEO65649 UOI65631:UOK65649 UYE65631:UYG65649 VIA65631:VIC65649 VRW65631:VRY65649 WBS65631:WBU65649 WLO65631:WLQ65649 WVK65631:WVM65649 C131167:E131185 IY131167:JA131185 SU131167:SW131185 ACQ131167:ACS131185 AMM131167:AMO131185 AWI131167:AWK131185 BGE131167:BGG131185 BQA131167:BQC131185 BZW131167:BZY131185 CJS131167:CJU131185 CTO131167:CTQ131185 DDK131167:DDM131185 DNG131167:DNI131185 DXC131167:DXE131185 EGY131167:EHA131185 EQU131167:EQW131185 FAQ131167:FAS131185 FKM131167:FKO131185 FUI131167:FUK131185 GEE131167:GEG131185 GOA131167:GOC131185 GXW131167:GXY131185 HHS131167:HHU131185 HRO131167:HRQ131185 IBK131167:IBM131185 ILG131167:ILI131185 IVC131167:IVE131185 JEY131167:JFA131185 JOU131167:JOW131185 JYQ131167:JYS131185 KIM131167:KIO131185 KSI131167:KSK131185 LCE131167:LCG131185 LMA131167:LMC131185 LVW131167:LVY131185 MFS131167:MFU131185 MPO131167:MPQ131185 MZK131167:MZM131185 NJG131167:NJI131185 NTC131167:NTE131185 OCY131167:ODA131185 OMU131167:OMW131185 OWQ131167:OWS131185 PGM131167:PGO131185 PQI131167:PQK131185 QAE131167:QAG131185 QKA131167:QKC131185 QTW131167:QTY131185 RDS131167:RDU131185 RNO131167:RNQ131185 RXK131167:RXM131185 SHG131167:SHI131185 SRC131167:SRE131185 TAY131167:TBA131185 TKU131167:TKW131185 TUQ131167:TUS131185 UEM131167:UEO131185 UOI131167:UOK131185 UYE131167:UYG131185 VIA131167:VIC131185 VRW131167:VRY131185 WBS131167:WBU131185 WLO131167:WLQ131185 WVK131167:WVM131185 C196703:E196721 IY196703:JA196721 SU196703:SW196721 ACQ196703:ACS196721 AMM196703:AMO196721 AWI196703:AWK196721 BGE196703:BGG196721 BQA196703:BQC196721 BZW196703:BZY196721 CJS196703:CJU196721 CTO196703:CTQ196721 DDK196703:DDM196721 DNG196703:DNI196721 DXC196703:DXE196721 EGY196703:EHA196721 EQU196703:EQW196721 FAQ196703:FAS196721 FKM196703:FKO196721 FUI196703:FUK196721 GEE196703:GEG196721 GOA196703:GOC196721 GXW196703:GXY196721 HHS196703:HHU196721 HRO196703:HRQ196721 IBK196703:IBM196721 ILG196703:ILI196721 IVC196703:IVE196721 JEY196703:JFA196721 JOU196703:JOW196721 JYQ196703:JYS196721 KIM196703:KIO196721 KSI196703:KSK196721 LCE196703:LCG196721 LMA196703:LMC196721 LVW196703:LVY196721 MFS196703:MFU196721 MPO196703:MPQ196721 MZK196703:MZM196721 NJG196703:NJI196721 NTC196703:NTE196721 OCY196703:ODA196721 OMU196703:OMW196721 OWQ196703:OWS196721 PGM196703:PGO196721 PQI196703:PQK196721 QAE196703:QAG196721 QKA196703:QKC196721 QTW196703:QTY196721 RDS196703:RDU196721 RNO196703:RNQ196721 RXK196703:RXM196721 SHG196703:SHI196721 SRC196703:SRE196721 TAY196703:TBA196721 TKU196703:TKW196721 TUQ196703:TUS196721 UEM196703:UEO196721 UOI196703:UOK196721 UYE196703:UYG196721 VIA196703:VIC196721 VRW196703:VRY196721 WBS196703:WBU196721 WLO196703:WLQ196721 WVK196703:WVM196721 C262239:E262257 IY262239:JA262257 SU262239:SW262257 ACQ262239:ACS262257 AMM262239:AMO262257 AWI262239:AWK262257 BGE262239:BGG262257 BQA262239:BQC262257 BZW262239:BZY262257 CJS262239:CJU262257 CTO262239:CTQ262257 DDK262239:DDM262257 DNG262239:DNI262257 DXC262239:DXE262257 EGY262239:EHA262257 EQU262239:EQW262257 FAQ262239:FAS262257 FKM262239:FKO262257 FUI262239:FUK262257 GEE262239:GEG262257 GOA262239:GOC262257 GXW262239:GXY262257 HHS262239:HHU262257 HRO262239:HRQ262257 IBK262239:IBM262257 ILG262239:ILI262257 IVC262239:IVE262257 JEY262239:JFA262257 JOU262239:JOW262257 JYQ262239:JYS262257 KIM262239:KIO262257 KSI262239:KSK262257 LCE262239:LCG262257 LMA262239:LMC262257 LVW262239:LVY262257 MFS262239:MFU262257 MPO262239:MPQ262257 MZK262239:MZM262257 NJG262239:NJI262257 NTC262239:NTE262257 OCY262239:ODA262257 OMU262239:OMW262257 OWQ262239:OWS262257 PGM262239:PGO262257 PQI262239:PQK262257 QAE262239:QAG262257 QKA262239:QKC262257 QTW262239:QTY262257 RDS262239:RDU262257 RNO262239:RNQ262257 RXK262239:RXM262257 SHG262239:SHI262257 SRC262239:SRE262257 TAY262239:TBA262257 TKU262239:TKW262257 TUQ262239:TUS262257 UEM262239:UEO262257 UOI262239:UOK262257 UYE262239:UYG262257 VIA262239:VIC262257 VRW262239:VRY262257 WBS262239:WBU262257 WLO262239:WLQ262257 WVK262239:WVM262257 C327775:E327793 IY327775:JA327793 SU327775:SW327793 ACQ327775:ACS327793 AMM327775:AMO327793 AWI327775:AWK327793 BGE327775:BGG327793 BQA327775:BQC327793 BZW327775:BZY327793 CJS327775:CJU327793 CTO327775:CTQ327793 DDK327775:DDM327793 DNG327775:DNI327793 DXC327775:DXE327793 EGY327775:EHA327793 EQU327775:EQW327793 FAQ327775:FAS327793 FKM327775:FKO327793 FUI327775:FUK327793 GEE327775:GEG327793 GOA327775:GOC327793 GXW327775:GXY327793 HHS327775:HHU327793 HRO327775:HRQ327793 IBK327775:IBM327793 ILG327775:ILI327793 IVC327775:IVE327793 JEY327775:JFA327793 JOU327775:JOW327793 JYQ327775:JYS327793 KIM327775:KIO327793 KSI327775:KSK327793 LCE327775:LCG327793 LMA327775:LMC327793 LVW327775:LVY327793 MFS327775:MFU327793 MPO327775:MPQ327793 MZK327775:MZM327793 NJG327775:NJI327793 NTC327775:NTE327793 OCY327775:ODA327793 OMU327775:OMW327793 OWQ327775:OWS327793 PGM327775:PGO327793 PQI327775:PQK327793 QAE327775:QAG327793 QKA327775:QKC327793 QTW327775:QTY327793 RDS327775:RDU327793 RNO327775:RNQ327793 RXK327775:RXM327793 SHG327775:SHI327793 SRC327775:SRE327793 TAY327775:TBA327793 TKU327775:TKW327793 TUQ327775:TUS327793 UEM327775:UEO327793 UOI327775:UOK327793 UYE327775:UYG327793 VIA327775:VIC327793 VRW327775:VRY327793 WBS327775:WBU327793 WLO327775:WLQ327793 WVK327775:WVM327793 C393311:E393329 IY393311:JA393329 SU393311:SW393329 ACQ393311:ACS393329 AMM393311:AMO393329 AWI393311:AWK393329 BGE393311:BGG393329 BQA393311:BQC393329 BZW393311:BZY393329 CJS393311:CJU393329 CTO393311:CTQ393329 DDK393311:DDM393329 DNG393311:DNI393329 DXC393311:DXE393329 EGY393311:EHA393329 EQU393311:EQW393329 FAQ393311:FAS393329 FKM393311:FKO393329 FUI393311:FUK393329 GEE393311:GEG393329 GOA393311:GOC393329 GXW393311:GXY393329 HHS393311:HHU393329 HRO393311:HRQ393329 IBK393311:IBM393329 ILG393311:ILI393329 IVC393311:IVE393329 JEY393311:JFA393329 JOU393311:JOW393329 JYQ393311:JYS393329 KIM393311:KIO393329 KSI393311:KSK393329 LCE393311:LCG393329 LMA393311:LMC393329 LVW393311:LVY393329 MFS393311:MFU393329 MPO393311:MPQ393329 MZK393311:MZM393329 NJG393311:NJI393329 NTC393311:NTE393329 OCY393311:ODA393329 OMU393311:OMW393329 OWQ393311:OWS393329 PGM393311:PGO393329 PQI393311:PQK393329 QAE393311:QAG393329 QKA393311:QKC393329 QTW393311:QTY393329 RDS393311:RDU393329 RNO393311:RNQ393329 RXK393311:RXM393329 SHG393311:SHI393329 SRC393311:SRE393329 TAY393311:TBA393329 TKU393311:TKW393329 TUQ393311:TUS393329 UEM393311:UEO393329 UOI393311:UOK393329 UYE393311:UYG393329 VIA393311:VIC393329 VRW393311:VRY393329 WBS393311:WBU393329 WLO393311:WLQ393329 WVK393311:WVM393329 C458847:E458865 IY458847:JA458865 SU458847:SW458865 ACQ458847:ACS458865 AMM458847:AMO458865 AWI458847:AWK458865 BGE458847:BGG458865 BQA458847:BQC458865 BZW458847:BZY458865 CJS458847:CJU458865 CTO458847:CTQ458865 DDK458847:DDM458865 DNG458847:DNI458865 DXC458847:DXE458865 EGY458847:EHA458865 EQU458847:EQW458865 FAQ458847:FAS458865 FKM458847:FKO458865 FUI458847:FUK458865 GEE458847:GEG458865 GOA458847:GOC458865 GXW458847:GXY458865 HHS458847:HHU458865 HRO458847:HRQ458865 IBK458847:IBM458865 ILG458847:ILI458865 IVC458847:IVE458865 JEY458847:JFA458865 JOU458847:JOW458865 JYQ458847:JYS458865 KIM458847:KIO458865 KSI458847:KSK458865 LCE458847:LCG458865 LMA458847:LMC458865 LVW458847:LVY458865 MFS458847:MFU458865 MPO458847:MPQ458865 MZK458847:MZM458865 NJG458847:NJI458865 NTC458847:NTE458865 OCY458847:ODA458865 OMU458847:OMW458865 OWQ458847:OWS458865 PGM458847:PGO458865 PQI458847:PQK458865 QAE458847:QAG458865 QKA458847:QKC458865 QTW458847:QTY458865 RDS458847:RDU458865 RNO458847:RNQ458865 RXK458847:RXM458865 SHG458847:SHI458865 SRC458847:SRE458865 TAY458847:TBA458865 TKU458847:TKW458865 TUQ458847:TUS458865 UEM458847:UEO458865 UOI458847:UOK458865 UYE458847:UYG458865 VIA458847:VIC458865 VRW458847:VRY458865 WBS458847:WBU458865 WLO458847:WLQ458865 WVK458847:WVM458865 C524383:E524401 IY524383:JA524401 SU524383:SW524401 ACQ524383:ACS524401 AMM524383:AMO524401 AWI524383:AWK524401 BGE524383:BGG524401 BQA524383:BQC524401 BZW524383:BZY524401 CJS524383:CJU524401 CTO524383:CTQ524401 DDK524383:DDM524401 DNG524383:DNI524401 DXC524383:DXE524401 EGY524383:EHA524401 EQU524383:EQW524401 FAQ524383:FAS524401 FKM524383:FKO524401 FUI524383:FUK524401 GEE524383:GEG524401 GOA524383:GOC524401 GXW524383:GXY524401 HHS524383:HHU524401 HRO524383:HRQ524401 IBK524383:IBM524401 ILG524383:ILI524401 IVC524383:IVE524401 JEY524383:JFA524401 JOU524383:JOW524401 JYQ524383:JYS524401 KIM524383:KIO524401 KSI524383:KSK524401 LCE524383:LCG524401 LMA524383:LMC524401 LVW524383:LVY524401 MFS524383:MFU524401 MPO524383:MPQ524401 MZK524383:MZM524401 NJG524383:NJI524401 NTC524383:NTE524401 OCY524383:ODA524401 OMU524383:OMW524401 OWQ524383:OWS524401 PGM524383:PGO524401 PQI524383:PQK524401 QAE524383:QAG524401 QKA524383:QKC524401 QTW524383:QTY524401 RDS524383:RDU524401 RNO524383:RNQ524401 RXK524383:RXM524401 SHG524383:SHI524401 SRC524383:SRE524401 TAY524383:TBA524401 TKU524383:TKW524401 TUQ524383:TUS524401 UEM524383:UEO524401 UOI524383:UOK524401 UYE524383:UYG524401 VIA524383:VIC524401 VRW524383:VRY524401 WBS524383:WBU524401 WLO524383:WLQ524401 WVK524383:WVM524401 C589919:E589937 IY589919:JA589937 SU589919:SW589937 ACQ589919:ACS589937 AMM589919:AMO589937 AWI589919:AWK589937 BGE589919:BGG589937 BQA589919:BQC589937 BZW589919:BZY589937 CJS589919:CJU589937 CTO589919:CTQ589937 DDK589919:DDM589937 DNG589919:DNI589937 DXC589919:DXE589937 EGY589919:EHA589937 EQU589919:EQW589937 FAQ589919:FAS589937 FKM589919:FKO589937 FUI589919:FUK589937 GEE589919:GEG589937 GOA589919:GOC589937 GXW589919:GXY589937 HHS589919:HHU589937 HRO589919:HRQ589937 IBK589919:IBM589937 ILG589919:ILI589937 IVC589919:IVE589937 JEY589919:JFA589937 JOU589919:JOW589937 JYQ589919:JYS589937 KIM589919:KIO589937 KSI589919:KSK589937 LCE589919:LCG589937 LMA589919:LMC589937 LVW589919:LVY589937 MFS589919:MFU589937 MPO589919:MPQ589937 MZK589919:MZM589937 NJG589919:NJI589937 NTC589919:NTE589937 OCY589919:ODA589937 OMU589919:OMW589937 OWQ589919:OWS589937 PGM589919:PGO589937 PQI589919:PQK589937 QAE589919:QAG589937 QKA589919:QKC589937 QTW589919:QTY589937 RDS589919:RDU589937 RNO589919:RNQ589937 RXK589919:RXM589937 SHG589919:SHI589937 SRC589919:SRE589937 TAY589919:TBA589937 TKU589919:TKW589937 TUQ589919:TUS589937 UEM589919:UEO589937 UOI589919:UOK589937 UYE589919:UYG589937 VIA589919:VIC589937 VRW589919:VRY589937 WBS589919:WBU589937 WLO589919:WLQ589937 WVK589919:WVM589937 C655455:E655473 IY655455:JA655473 SU655455:SW655473 ACQ655455:ACS655473 AMM655455:AMO655473 AWI655455:AWK655473 BGE655455:BGG655473 BQA655455:BQC655473 BZW655455:BZY655473 CJS655455:CJU655473 CTO655455:CTQ655473 DDK655455:DDM655473 DNG655455:DNI655473 DXC655455:DXE655473 EGY655455:EHA655473 EQU655455:EQW655473 FAQ655455:FAS655473 FKM655455:FKO655473 FUI655455:FUK655473 GEE655455:GEG655473 GOA655455:GOC655473 GXW655455:GXY655473 HHS655455:HHU655473 HRO655455:HRQ655473 IBK655455:IBM655473 ILG655455:ILI655473 IVC655455:IVE655473 JEY655455:JFA655473 JOU655455:JOW655473 JYQ655455:JYS655473 KIM655455:KIO655473 KSI655455:KSK655473 LCE655455:LCG655473 LMA655455:LMC655473 LVW655455:LVY655473 MFS655455:MFU655473 MPO655455:MPQ655473 MZK655455:MZM655473 NJG655455:NJI655473 NTC655455:NTE655473 OCY655455:ODA655473 OMU655455:OMW655473 OWQ655455:OWS655473 PGM655455:PGO655473 PQI655455:PQK655473 QAE655455:QAG655473 QKA655455:QKC655473 QTW655455:QTY655473 RDS655455:RDU655473 RNO655455:RNQ655473 RXK655455:RXM655473 SHG655455:SHI655473 SRC655455:SRE655473 TAY655455:TBA655473 TKU655455:TKW655473 TUQ655455:TUS655473 UEM655455:UEO655473 UOI655455:UOK655473 UYE655455:UYG655473 VIA655455:VIC655473 VRW655455:VRY655473 WBS655455:WBU655473 WLO655455:WLQ655473 WVK655455:WVM655473 C720991:E721009 IY720991:JA721009 SU720991:SW721009 ACQ720991:ACS721009 AMM720991:AMO721009 AWI720991:AWK721009 BGE720991:BGG721009 BQA720991:BQC721009 BZW720991:BZY721009 CJS720991:CJU721009 CTO720991:CTQ721009 DDK720991:DDM721009 DNG720991:DNI721009 DXC720991:DXE721009 EGY720991:EHA721009 EQU720991:EQW721009 FAQ720991:FAS721009 FKM720991:FKO721009 FUI720991:FUK721009 GEE720991:GEG721009 GOA720991:GOC721009 GXW720991:GXY721009 HHS720991:HHU721009 HRO720991:HRQ721009 IBK720991:IBM721009 ILG720991:ILI721009 IVC720991:IVE721009 JEY720991:JFA721009 JOU720991:JOW721009 JYQ720991:JYS721009 KIM720991:KIO721009 KSI720991:KSK721009 LCE720991:LCG721009 LMA720991:LMC721009 LVW720991:LVY721009 MFS720991:MFU721009 MPO720991:MPQ721009 MZK720991:MZM721009 NJG720991:NJI721009 NTC720991:NTE721009 OCY720991:ODA721009 OMU720991:OMW721009 OWQ720991:OWS721009 PGM720991:PGO721009 PQI720991:PQK721009 QAE720991:QAG721009 QKA720991:QKC721009 QTW720991:QTY721009 RDS720991:RDU721009 RNO720991:RNQ721009 RXK720991:RXM721009 SHG720991:SHI721009 SRC720991:SRE721009 TAY720991:TBA721009 TKU720991:TKW721009 TUQ720991:TUS721009 UEM720991:UEO721009 UOI720991:UOK721009 UYE720991:UYG721009 VIA720991:VIC721009 VRW720991:VRY721009 WBS720991:WBU721009 WLO720991:WLQ721009 WVK720991:WVM721009 C786527:E786545 IY786527:JA786545 SU786527:SW786545 ACQ786527:ACS786545 AMM786527:AMO786545 AWI786527:AWK786545 BGE786527:BGG786545 BQA786527:BQC786545 BZW786527:BZY786545 CJS786527:CJU786545 CTO786527:CTQ786545 DDK786527:DDM786545 DNG786527:DNI786545 DXC786527:DXE786545 EGY786527:EHA786545 EQU786527:EQW786545 FAQ786527:FAS786545 FKM786527:FKO786545 FUI786527:FUK786545 GEE786527:GEG786545 GOA786527:GOC786545 GXW786527:GXY786545 HHS786527:HHU786545 HRO786527:HRQ786545 IBK786527:IBM786545 ILG786527:ILI786545 IVC786527:IVE786545 JEY786527:JFA786545 JOU786527:JOW786545 JYQ786527:JYS786545 KIM786527:KIO786545 KSI786527:KSK786545 LCE786527:LCG786545 LMA786527:LMC786545 LVW786527:LVY786545 MFS786527:MFU786545 MPO786527:MPQ786545 MZK786527:MZM786545 NJG786527:NJI786545 NTC786527:NTE786545 OCY786527:ODA786545 OMU786527:OMW786545 OWQ786527:OWS786545 PGM786527:PGO786545 PQI786527:PQK786545 QAE786527:QAG786545 QKA786527:QKC786545 QTW786527:QTY786545 RDS786527:RDU786545 RNO786527:RNQ786545 RXK786527:RXM786545 SHG786527:SHI786545 SRC786527:SRE786545 TAY786527:TBA786545 TKU786527:TKW786545 TUQ786527:TUS786545 UEM786527:UEO786545 UOI786527:UOK786545 UYE786527:UYG786545 VIA786527:VIC786545 VRW786527:VRY786545 WBS786527:WBU786545 WLO786527:WLQ786545 WVK786527:WVM786545 C852063:E852081 IY852063:JA852081 SU852063:SW852081 ACQ852063:ACS852081 AMM852063:AMO852081 AWI852063:AWK852081 BGE852063:BGG852081 BQA852063:BQC852081 BZW852063:BZY852081 CJS852063:CJU852081 CTO852063:CTQ852081 DDK852063:DDM852081 DNG852063:DNI852081 DXC852063:DXE852081 EGY852063:EHA852081 EQU852063:EQW852081 FAQ852063:FAS852081 FKM852063:FKO852081 FUI852063:FUK852081 GEE852063:GEG852081 GOA852063:GOC852081 GXW852063:GXY852081 HHS852063:HHU852081 HRO852063:HRQ852081 IBK852063:IBM852081 ILG852063:ILI852081 IVC852063:IVE852081 JEY852063:JFA852081 JOU852063:JOW852081 JYQ852063:JYS852081 KIM852063:KIO852081 KSI852063:KSK852081 LCE852063:LCG852081 LMA852063:LMC852081 LVW852063:LVY852081 MFS852063:MFU852081 MPO852063:MPQ852081 MZK852063:MZM852081 NJG852063:NJI852081 NTC852063:NTE852081 OCY852063:ODA852081 OMU852063:OMW852081 OWQ852063:OWS852081 PGM852063:PGO852081 PQI852063:PQK852081 QAE852063:QAG852081 QKA852063:QKC852081 QTW852063:QTY852081 RDS852063:RDU852081 RNO852063:RNQ852081 RXK852063:RXM852081 SHG852063:SHI852081 SRC852063:SRE852081 TAY852063:TBA852081 TKU852063:TKW852081 TUQ852063:TUS852081 UEM852063:UEO852081 UOI852063:UOK852081 UYE852063:UYG852081 VIA852063:VIC852081 VRW852063:VRY852081 WBS852063:WBU852081 WLO852063:WLQ852081 WVK852063:WVM852081 C917599:E917617 IY917599:JA917617 SU917599:SW917617 ACQ917599:ACS917617 AMM917599:AMO917617 AWI917599:AWK917617 BGE917599:BGG917617 BQA917599:BQC917617 BZW917599:BZY917617 CJS917599:CJU917617 CTO917599:CTQ917617 DDK917599:DDM917617 DNG917599:DNI917617 DXC917599:DXE917617 EGY917599:EHA917617 EQU917599:EQW917617 FAQ917599:FAS917617 FKM917599:FKO917617 FUI917599:FUK917617 GEE917599:GEG917617 GOA917599:GOC917617 GXW917599:GXY917617 HHS917599:HHU917617 HRO917599:HRQ917617 IBK917599:IBM917617 ILG917599:ILI917617 IVC917599:IVE917617 JEY917599:JFA917617 JOU917599:JOW917617 JYQ917599:JYS917617 KIM917599:KIO917617 KSI917599:KSK917617 LCE917599:LCG917617 LMA917599:LMC917617 LVW917599:LVY917617 MFS917599:MFU917617 MPO917599:MPQ917617 MZK917599:MZM917617 NJG917599:NJI917617 NTC917599:NTE917617 OCY917599:ODA917617 OMU917599:OMW917617 OWQ917599:OWS917617 PGM917599:PGO917617 PQI917599:PQK917617 QAE917599:QAG917617 QKA917599:QKC917617 QTW917599:QTY917617 RDS917599:RDU917617 RNO917599:RNQ917617 RXK917599:RXM917617 SHG917599:SHI917617 SRC917599:SRE917617 TAY917599:TBA917617 TKU917599:TKW917617 TUQ917599:TUS917617 UEM917599:UEO917617 UOI917599:UOK917617 UYE917599:UYG917617 VIA917599:VIC917617 VRW917599:VRY917617 WBS917599:WBU917617 WLO917599:WLQ917617 WVK917599:WVM917617 C983135:E983153 IY983135:JA983153 SU983135:SW983153 ACQ983135:ACS983153 AMM983135:AMO983153 AWI983135:AWK983153 BGE983135:BGG983153 BQA983135:BQC983153 BZW983135:BZY983153 CJS983135:CJU983153 CTO983135:CTQ983153 DDK983135:DDM983153 DNG983135:DNI983153 DXC983135:DXE983153 EGY983135:EHA983153 EQU983135:EQW983153 FAQ983135:FAS983153 FKM983135:FKO983153 FUI983135:FUK983153 GEE983135:GEG983153 GOA983135:GOC983153 GXW983135:GXY983153 HHS983135:HHU983153 HRO983135:HRQ983153 IBK983135:IBM983153 ILG983135:ILI983153 IVC983135:IVE983153 JEY983135:JFA983153 JOU983135:JOW983153 JYQ983135:JYS983153 KIM983135:KIO983153 KSI983135:KSK983153 LCE983135:LCG983153 LMA983135:LMC983153 LVW983135:LVY983153 MFS983135:MFU983153 MPO983135:MPQ983153 MZK983135:MZM983153 NJG983135:NJI983153 NTC983135:NTE983153 OCY983135:ODA983153 OMU983135:OMW983153 OWQ983135:OWS983153 PGM983135:PGO983153 PQI983135:PQK983153 QAE983135:QAG983153 QKA983135:QKC983153 QTW983135:QTY983153 RDS983135:RDU983153 RNO983135:RNQ983153 RXK983135:RXM983153 SHG983135:SHI983153 SRC983135:SRE983153 TAY983135:TBA983153 TKU983135:TKW983153 TUQ983135:TUS983153 UEM983135:UEO983153 UOI983135:UOK983153 UYE983135:UYG983153 VIA983135:VIC983153 VRW983135:VRY983153 WBS983135:WBU983153 WLO983135:WLQ983153 WVK983135:WVM983153 C121:D160 IY121:IZ160 SU121:SV160 ACQ121:ACR160 AMM121:AMN160 AWI121:AWJ160 BGE121:BGF160 BQA121:BQB160 BZW121:BZX160 CJS121:CJT160 CTO121:CTP160 DDK121:DDL160 DNG121:DNH160 DXC121:DXD160 EGY121:EGZ160 EQU121:EQV160 FAQ121:FAR160 FKM121:FKN160 FUI121:FUJ160 GEE121:GEF160 GOA121:GOB160 GXW121:GXX160 HHS121:HHT160 HRO121:HRP160 IBK121:IBL160 ILG121:ILH160 IVC121:IVD160 JEY121:JEZ160 JOU121:JOV160 JYQ121:JYR160 KIM121:KIN160 KSI121:KSJ160 LCE121:LCF160 LMA121:LMB160 LVW121:LVX160 MFS121:MFT160 MPO121:MPP160 MZK121:MZL160 NJG121:NJH160 NTC121:NTD160 OCY121:OCZ160 OMU121:OMV160 OWQ121:OWR160 PGM121:PGN160 PQI121:PQJ160 QAE121:QAF160 QKA121:QKB160 QTW121:QTX160 RDS121:RDT160 RNO121:RNP160 RXK121:RXL160 SHG121:SHH160 SRC121:SRD160 TAY121:TAZ160 TKU121:TKV160 TUQ121:TUR160 UEM121:UEN160 UOI121:UOJ160 UYE121:UYF160 VIA121:VIB160 VRW121:VRX160 WBS121:WBT160 WLO121:WLP160 WVK121:WVL160 C65657:D65696 IY65657:IZ65696 SU65657:SV65696 ACQ65657:ACR65696 AMM65657:AMN65696 AWI65657:AWJ65696 BGE65657:BGF65696 BQA65657:BQB65696 BZW65657:BZX65696 CJS65657:CJT65696 CTO65657:CTP65696 DDK65657:DDL65696 DNG65657:DNH65696 DXC65657:DXD65696 EGY65657:EGZ65696 EQU65657:EQV65696 FAQ65657:FAR65696 FKM65657:FKN65696 FUI65657:FUJ65696 GEE65657:GEF65696 GOA65657:GOB65696 GXW65657:GXX65696 HHS65657:HHT65696 HRO65657:HRP65696 IBK65657:IBL65696 ILG65657:ILH65696 IVC65657:IVD65696 JEY65657:JEZ65696 JOU65657:JOV65696 JYQ65657:JYR65696 KIM65657:KIN65696 KSI65657:KSJ65696 LCE65657:LCF65696 LMA65657:LMB65696 LVW65657:LVX65696 MFS65657:MFT65696 MPO65657:MPP65696 MZK65657:MZL65696 NJG65657:NJH65696 NTC65657:NTD65696 OCY65657:OCZ65696 OMU65657:OMV65696 OWQ65657:OWR65696 PGM65657:PGN65696 PQI65657:PQJ65696 QAE65657:QAF65696 QKA65657:QKB65696 QTW65657:QTX65696 RDS65657:RDT65696 RNO65657:RNP65696 RXK65657:RXL65696 SHG65657:SHH65696 SRC65657:SRD65696 TAY65657:TAZ65696 TKU65657:TKV65696 TUQ65657:TUR65696 UEM65657:UEN65696 UOI65657:UOJ65696 UYE65657:UYF65696 VIA65657:VIB65696 VRW65657:VRX65696 WBS65657:WBT65696 WLO65657:WLP65696 WVK65657:WVL65696 C131193:D131232 IY131193:IZ131232 SU131193:SV131232 ACQ131193:ACR131232 AMM131193:AMN131232 AWI131193:AWJ131232 BGE131193:BGF131232 BQA131193:BQB131232 BZW131193:BZX131232 CJS131193:CJT131232 CTO131193:CTP131232 DDK131193:DDL131232 DNG131193:DNH131232 DXC131193:DXD131232 EGY131193:EGZ131232 EQU131193:EQV131232 FAQ131193:FAR131232 FKM131193:FKN131232 FUI131193:FUJ131232 GEE131193:GEF131232 GOA131193:GOB131232 GXW131193:GXX131232 HHS131193:HHT131232 HRO131193:HRP131232 IBK131193:IBL131232 ILG131193:ILH131232 IVC131193:IVD131232 JEY131193:JEZ131232 JOU131193:JOV131232 JYQ131193:JYR131232 KIM131193:KIN131232 KSI131193:KSJ131232 LCE131193:LCF131232 LMA131193:LMB131232 LVW131193:LVX131232 MFS131193:MFT131232 MPO131193:MPP131232 MZK131193:MZL131232 NJG131193:NJH131232 NTC131193:NTD131232 OCY131193:OCZ131232 OMU131193:OMV131232 OWQ131193:OWR131232 PGM131193:PGN131232 PQI131193:PQJ131232 QAE131193:QAF131232 QKA131193:QKB131232 QTW131193:QTX131232 RDS131193:RDT131232 RNO131193:RNP131232 RXK131193:RXL131232 SHG131193:SHH131232 SRC131193:SRD131232 TAY131193:TAZ131232 TKU131193:TKV131232 TUQ131193:TUR131232 UEM131193:UEN131232 UOI131193:UOJ131232 UYE131193:UYF131232 VIA131193:VIB131232 VRW131193:VRX131232 WBS131193:WBT131232 WLO131193:WLP131232 WVK131193:WVL131232 C196729:D196768 IY196729:IZ196768 SU196729:SV196768 ACQ196729:ACR196768 AMM196729:AMN196768 AWI196729:AWJ196768 BGE196729:BGF196768 BQA196729:BQB196768 BZW196729:BZX196768 CJS196729:CJT196768 CTO196729:CTP196768 DDK196729:DDL196768 DNG196729:DNH196768 DXC196729:DXD196768 EGY196729:EGZ196768 EQU196729:EQV196768 FAQ196729:FAR196768 FKM196729:FKN196768 FUI196729:FUJ196768 GEE196729:GEF196768 GOA196729:GOB196768 GXW196729:GXX196768 HHS196729:HHT196768 HRO196729:HRP196768 IBK196729:IBL196768 ILG196729:ILH196768 IVC196729:IVD196768 JEY196729:JEZ196768 JOU196729:JOV196768 JYQ196729:JYR196768 KIM196729:KIN196768 KSI196729:KSJ196768 LCE196729:LCF196768 LMA196729:LMB196768 LVW196729:LVX196768 MFS196729:MFT196768 MPO196729:MPP196768 MZK196729:MZL196768 NJG196729:NJH196768 NTC196729:NTD196768 OCY196729:OCZ196768 OMU196729:OMV196768 OWQ196729:OWR196768 PGM196729:PGN196768 PQI196729:PQJ196768 QAE196729:QAF196768 QKA196729:QKB196768 QTW196729:QTX196768 RDS196729:RDT196768 RNO196729:RNP196768 RXK196729:RXL196768 SHG196729:SHH196768 SRC196729:SRD196768 TAY196729:TAZ196768 TKU196729:TKV196768 TUQ196729:TUR196768 UEM196729:UEN196768 UOI196729:UOJ196768 UYE196729:UYF196768 VIA196729:VIB196768 VRW196729:VRX196768 WBS196729:WBT196768 WLO196729:WLP196768 WVK196729:WVL196768 C262265:D262304 IY262265:IZ262304 SU262265:SV262304 ACQ262265:ACR262304 AMM262265:AMN262304 AWI262265:AWJ262304 BGE262265:BGF262304 BQA262265:BQB262304 BZW262265:BZX262304 CJS262265:CJT262304 CTO262265:CTP262304 DDK262265:DDL262304 DNG262265:DNH262304 DXC262265:DXD262304 EGY262265:EGZ262304 EQU262265:EQV262304 FAQ262265:FAR262304 FKM262265:FKN262304 FUI262265:FUJ262304 GEE262265:GEF262304 GOA262265:GOB262304 GXW262265:GXX262304 HHS262265:HHT262304 HRO262265:HRP262304 IBK262265:IBL262304 ILG262265:ILH262304 IVC262265:IVD262304 JEY262265:JEZ262304 JOU262265:JOV262304 JYQ262265:JYR262304 KIM262265:KIN262304 KSI262265:KSJ262304 LCE262265:LCF262304 LMA262265:LMB262304 LVW262265:LVX262304 MFS262265:MFT262304 MPO262265:MPP262304 MZK262265:MZL262304 NJG262265:NJH262304 NTC262265:NTD262304 OCY262265:OCZ262304 OMU262265:OMV262304 OWQ262265:OWR262304 PGM262265:PGN262304 PQI262265:PQJ262304 QAE262265:QAF262304 QKA262265:QKB262304 QTW262265:QTX262304 RDS262265:RDT262304 RNO262265:RNP262304 RXK262265:RXL262304 SHG262265:SHH262304 SRC262265:SRD262304 TAY262265:TAZ262304 TKU262265:TKV262304 TUQ262265:TUR262304 UEM262265:UEN262304 UOI262265:UOJ262304 UYE262265:UYF262304 VIA262265:VIB262304 VRW262265:VRX262304 WBS262265:WBT262304 WLO262265:WLP262304 WVK262265:WVL262304 C327801:D327840 IY327801:IZ327840 SU327801:SV327840 ACQ327801:ACR327840 AMM327801:AMN327840 AWI327801:AWJ327840 BGE327801:BGF327840 BQA327801:BQB327840 BZW327801:BZX327840 CJS327801:CJT327840 CTO327801:CTP327840 DDK327801:DDL327840 DNG327801:DNH327840 DXC327801:DXD327840 EGY327801:EGZ327840 EQU327801:EQV327840 FAQ327801:FAR327840 FKM327801:FKN327840 FUI327801:FUJ327840 GEE327801:GEF327840 GOA327801:GOB327840 GXW327801:GXX327840 HHS327801:HHT327840 HRO327801:HRP327840 IBK327801:IBL327840 ILG327801:ILH327840 IVC327801:IVD327840 JEY327801:JEZ327840 JOU327801:JOV327840 JYQ327801:JYR327840 KIM327801:KIN327840 KSI327801:KSJ327840 LCE327801:LCF327840 LMA327801:LMB327840 LVW327801:LVX327840 MFS327801:MFT327840 MPO327801:MPP327840 MZK327801:MZL327840 NJG327801:NJH327840 NTC327801:NTD327840 OCY327801:OCZ327840 OMU327801:OMV327840 OWQ327801:OWR327840 PGM327801:PGN327840 PQI327801:PQJ327840 QAE327801:QAF327840 QKA327801:QKB327840 QTW327801:QTX327840 RDS327801:RDT327840 RNO327801:RNP327840 RXK327801:RXL327840 SHG327801:SHH327840 SRC327801:SRD327840 TAY327801:TAZ327840 TKU327801:TKV327840 TUQ327801:TUR327840 UEM327801:UEN327840 UOI327801:UOJ327840 UYE327801:UYF327840 VIA327801:VIB327840 VRW327801:VRX327840 WBS327801:WBT327840 WLO327801:WLP327840 WVK327801:WVL327840 C393337:D393376 IY393337:IZ393376 SU393337:SV393376 ACQ393337:ACR393376 AMM393337:AMN393376 AWI393337:AWJ393376 BGE393337:BGF393376 BQA393337:BQB393376 BZW393337:BZX393376 CJS393337:CJT393376 CTO393337:CTP393376 DDK393337:DDL393376 DNG393337:DNH393376 DXC393337:DXD393376 EGY393337:EGZ393376 EQU393337:EQV393376 FAQ393337:FAR393376 FKM393337:FKN393376 FUI393337:FUJ393376 GEE393337:GEF393376 GOA393337:GOB393376 GXW393337:GXX393376 HHS393337:HHT393376 HRO393337:HRP393376 IBK393337:IBL393376 ILG393337:ILH393376 IVC393337:IVD393376 JEY393337:JEZ393376 JOU393337:JOV393376 JYQ393337:JYR393376 KIM393337:KIN393376 KSI393337:KSJ393376 LCE393337:LCF393376 LMA393337:LMB393376 LVW393337:LVX393376 MFS393337:MFT393376 MPO393337:MPP393376 MZK393337:MZL393376 NJG393337:NJH393376 NTC393337:NTD393376 OCY393337:OCZ393376 OMU393337:OMV393376 OWQ393337:OWR393376 PGM393337:PGN393376 PQI393337:PQJ393376 QAE393337:QAF393376 QKA393337:QKB393376 QTW393337:QTX393376 RDS393337:RDT393376 RNO393337:RNP393376 RXK393337:RXL393376 SHG393337:SHH393376 SRC393337:SRD393376 TAY393337:TAZ393376 TKU393337:TKV393376 TUQ393337:TUR393376 UEM393337:UEN393376 UOI393337:UOJ393376 UYE393337:UYF393376 VIA393337:VIB393376 VRW393337:VRX393376 WBS393337:WBT393376 WLO393337:WLP393376 WVK393337:WVL393376 C458873:D458912 IY458873:IZ458912 SU458873:SV458912 ACQ458873:ACR458912 AMM458873:AMN458912 AWI458873:AWJ458912 BGE458873:BGF458912 BQA458873:BQB458912 BZW458873:BZX458912 CJS458873:CJT458912 CTO458873:CTP458912 DDK458873:DDL458912 DNG458873:DNH458912 DXC458873:DXD458912 EGY458873:EGZ458912 EQU458873:EQV458912 FAQ458873:FAR458912 FKM458873:FKN458912 FUI458873:FUJ458912 GEE458873:GEF458912 GOA458873:GOB458912 GXW458873:GXX458912 HHS458873:HHT458912 HRO458873:HRP458912 IBK458873:IBL458912 ILG458873:ILH458912 IVC458873:IVD458912 JEY458873:JEZ458912 JOU458873:JOV458912 JYQ458873:JYR458912 KIM458873:KIN458912 KSI458873:KSJ458912 LCE458873:LCF458912 LMA458873:LMB458912 LVW458873:LVX458912 MFS458873:MFT458912 MPO458873:MPP458912 MZK458873:MZL458912 NJG458873:NJH458912 NTC458873:NTD458912 OCY458873:OCZ458912 OMU458873:OMV458912 OWQ458873:OWR458912 PGM458873:PGN458912 PQI458873:PQJ458912 QAE458873:QAF458912 QKA458873:QKB458912 QTW458873:QTX458912 RDS458873:RDT458912 RNO458873:RNP458912 RXK458873:RXL458912 SHG458873:SHH458912 SRC458873:SRD458912 TAY458873:TAZ458912 TKU458873:TKV458912 TUQ458873:TUR458912 UEM458873:UEN458912 UOI458873:UOJ458912 UYE458873:UYF458912 VIA458873:VIB458912 VRW458873:VRX458912 WBS458873:WBT458912 WLO458873:WLP458912 WVK458873:WVL458912 C524409:D524448 IY524409:IZ524448 SU524409:SV524448 ACQ524409:ACR524448 AMM524409:AMN524448 AWI524409:AWJ524448 BGE524409:BGF524448 BQA524409:BQB524448 BZW524409:BZX524448 CJS524409:CJT524448 CTO524409:CTP524448 DDK524409:DDL524448 DNG524409:DNH524448 DXC524409:DXD524448 EGY524409:EGZ524448 EQU524409:EQV524448 FAQ524409:FAR524448 FKM524409:FKN524448 FUI524409:FUJ524448 GEE524409:GEF524448 GOA524409:GOB524448 GXW524409:GXX524448 HHS524409:HHT524448 HRO524409:HRP524448 IBK524409:IBL524448 ILG524409:ILH524448 IVC524409:IVD524448 JEY524409:JEZ524448 JOU524409:JOV524448 JYQ524409:JYR524448 KIM524409:KIN524448 KSI524409:KSJ524448 LCE524409:LCF524448 LMA524409:LMB524448 LVW524409:LVX524448 MFS524409:MFT524448 MPO524409:MPP524448 MZK524409:MZL524448 NJG524409:NJH524448 NTC524409:NTD524448 OCY524409:OCZ524448 OMU524409:OMV524448 OWQ524409:OWR524448 PGM524409:PGN524448 PQI524409:PQJ524448 QAE524409:QAF524448 QKA524409:QKB524448 QTW524409:QTX524448 RDS524409:RDT524448 RNO524409:RNP524448 RXK524409:RXL524448 SHG524409:SHH524448 SRC524409:SRD524448 TAY524409:TAZ524448 TKU524409:TKV524448 TUQ524409:TUR524448 UEM524409:UEN524448 UOI524409:UOJ524448 UYE524409:UYF524448 VIA524409:VIB524448 VRW524409:VRX524448 WBS524409:WBT524448 WLO524409:WLP524448 WVK524409:WVL524448 C589945:D589984 IY589945:IZ589984 SU589945:SV589984 ACQ589945:ACR589984 AMM589945:AMN589984 AWI589945:AWJ589984 BGE589945:BGF589984 BQA589945:BQB589984 BZW589945:BZX589984 CJS589945:CJT589984 CTO589945:CTP589984 DDK589945:DDL589984 DNG589945:DNH589984 DXC589945:DXD589984 EGY589945:EGZ589984 EQU589945:EQV589984 FAQ589945:FAR589984 FKM589945:FKN589984 FUI589945:FUJ589984 GEE589945:GEF589984 GOA589945:GOB589984 GXW589945:GXX589984 HHS589945:HHT589984 HRO589945:HRP589984 IBK589945:IBL589984 ILG589945:ILH589984 IVC589945:IVD589984 JEY589945:JEZ589984 JOU589945:JOV589984 JYQ589945:JYR589984 KIM589945:KIN589984 KSI589945:KSJ589984 LCE589945:LCF589984 LMA589945:LMB589984 LVW589945:LVX589984 MFS589945:MFT589984 MPO589945:MPP589984 MZK589945:MZL589984 NJG589945:NJH589984 NTC589945:NTD589984 OCY589945:OCZ589984 OMU589945:OMV589984 OWQ589945:OWR589984 PGM589945:PGN589984 PQI589945:PQJ589984 QAE589945:QAF589984 QKA589945:QKB589984 QTW589945:QTX589984 RDS589945:RDT589984 RNO589945:RNP589984 RXK589945:RXL589984 SHG589945:SHH589984 SRC589945:SRD589984 TAY589945:TAZ589984 TKU589945:TKV589984 TUQ589945:TUR589984 UEM589945:UEN589984 UOI589945:UOJ589984 UYE589945:UYF589984 VIA589945:VIB589984 VRW589945:VRX589984 WBS589945:WBT589984 WLO589945:WLP589984 WVK589945:WVL589984 C655481:D655520 IY655481:IZ655520 SU655481:SV655520 ACQ655481:ACR655520 AMM655481:AMN655520 AWI655481:AWJ655520 BGE655481:BGF655520 BQA655481:BQB655520 BZW655481:BZX655520 CJS655481:CJT655520 CTO655481:CTP655520 DDK655481:DDL655520 DNG655481:DNH655520 DXC655481:DXD655520 EGY655481:EGZ655520 EQU655481:EQV655520 FAQ655481:FAR655520 FKM655481:FKN655520 FUI655481:FUJ655520 GEE655481:GEF655520 GOA655481:GOB655520 GXW655481:GXX655520 HHS655481:HHT655520 HRO655481:HRP655520 IBK655481:IBL655520 ILG655481:ILH655520 IVC655481:IVD655520 JEY655481:JEZ655520 JOU655481:JOV655520 JYQ655481:JYR655520 KIM655481:KIN655520 KSI655481:KSJ655520 LCE655481:LCF655520 LMA655481:LMB655520 LVW655481:LVX655520 MFS655481:MFT655520 MPO655481:MPP655520 MZK655481:MZL655520 NJG655481:NJH655520 NTC655481:NTD655520 OCY655481:OCZ655520 OMU655481:OMV655520 OWQ655481:OWR655520 PGM655481:PGN655520 PQI655481:PQJ655520 QAE655481:QAF655520 QKA655481:QKB655520 QTW655481:QTX655520 RDS655481:RDT655520 RNO655481:RNP655520 RXK655481:RXL655520 SHG655481:SHH655520 SRC655481:SRD655520 TAY655481:TAZ655520 TKU655481:TKV655520 TUQ655481:TUR655520 UEM655481:UEN655520 UOI655481:UOJ655520 UYE655481:UYF655520 VIA655481:VIB655520 VRW655481:VRX655520 WBS655481:WBT655520 WLO655481:WLP655520 WVK655481:WVL655520 C721017:D721056 IY721017:IZ721056 SU721017:SV721056 ACQ721017:ACR721056 AMM721017:AMN721056 AWI721017:AWJ721056 BGE721017:BGF721056 BQA721017:BQB721056 BZW721017:BZX721056 CJS721017:CJT721056 CTO721017:CTP721056 DDK721017:DDL721056 DNG721017:DNH721056 DXC721017:DXD721056 EGY721017:EGZ721056 EQU721017:EQV721056 FAQ721017:FAR721056 FKM721017:FKN721056 FUI721017:FUJ721056 GEE721017:GEF721056 GOA721017:GOB721056 GXW721017:GXX721056 HHS721017:HHT721056 HRO721017:HRP721056 IBK721017:IBL721056 ILG721017:ILH721056 IVC721017:IVD721056 JEY721017:JEZ721056 JOU721017:JOV721056 JYQ721017:JYR721056 KIM721017:KIN721056 KSI721017:KSJ721056 LCE721017:LCF721056 LMA721017:LMB721056 LVW721017:LVX721056 MFS721017:MFT721056 MPO721017:MPP721056 MZK721017:MZL721056 NJG721017:NJH721056 NTC721017:NTD721056 OCY721017:OCZ721056 OMU721017:OMV721056 OWQ721017:OWR721056 PGM721017:PGN721056 PQI721017:PQJ721056 QAE721017:QAF721056 QKA721017:QKB721056 QTW721017:QTX721056 RDS721017:RDT721056 RNO721017:RNP721056 RXK721017:RXL721056 SHG721017:SHH721056 SRC721017:SRD721056 TAY721017:TAZ721056 TKU721017:TKV721056 TUQ721017:TUR721056 UEM721017:UEN721056 UOI721017:UOJ721056 UYE721017:UYF721056 VIA721017:VIB721056 VRW721017:VRX721056 WBS721017:WBT721056 WLO721017:WLP721056 WVK721017:WVL721056 C786553:D786592 IY786553:IZ786592 SU786553:SV786592 ACQ786553:ACR786592 AMM786553:AMN786592 AWI786553:AWJ786592 BGE786553:BGF786592 BQA786553:BQB786592 BZW786553:BZX786592 CJS786553:CJT786592 CTO786553:CTP786592 DDK786553:DDL786592 DNG786553:DNH786592 DXC786553:DXD786592 EGY786553:EGZ786592 EQU786553:EQV786592 FAQ786553:FAR786592 FKM786553:FKN786592 FUI786553:FUJ786592 GEE786553:GEF786592 GOA786553:GOB786592 GXW786553:GXX786592 HHS786553:HHT786592 HRO786553:HRP786592 IBK786553:IBL786592 ILG786553:ILH786592 IVC786553:IVD786592 JEY786553:JEZ786592 JOU786553:JOV786592 JYQ786553:JYR786592 KIM786553:KIN786592 KSI786553:KSJ786592 LCE786553:LCF786592 LMA786553:LMB786592 LVW786553:LVX786592 MFS786553:MFT786592 MPO786553:MPP786592 MZK786553:MZL786592 NJG786553:NJH786592 NTC786553:NTD786592 OCY786553:OCZ786592 OMU786553:OMV786592 OWQ786553:OWR786592 PGM786553:PGN786592 PQI786553:PQJ786592 QAE786553:QAF786592 QKA786553:QKB786592 QTW786553:QTX786592 RDS786553:RDT786592 RNO786553:RNP786592 RXK786553:RXL786592 SHG786553:SHH786592 SRC786553:SRD786592 TAY786553:TAZ786592 TKU786553:TKV786592 TUQ786553:TUR786592 UEM786553:UEN786592 UOI786553:UOJ786592 UYE786553:UYF786592 VIA786553:VIB786592 VRW786553:VRX786592 WBS786553:WBT786592 WLO786553:WLP786592 WVK786553:WVL786592 C852089:D852128 IY852089:IZ852128 SU852089:SV852128 ACQ852089:ACR852128 AMM852089:AMN852128 AWI852089:AWJ852128 BGE852089:BGF852128 BQA852089:BQB852128 BZW852089:BZX852128 CJS852089:CJT852128 CTO852089:CTP852128 DDK852089:DDL852128 DNG852089:DNH852128 DXC852089:DXD852128 EGY852089:EGZ852128 EQU852089:EQV852128 FAQ852089:FAR852128 FKM852089:FKN852128 FUI852089:FUJ852128 GEE852089:GEF852128 GOA852089:GOB852128 GXW852089:GXX852128 HHS852089:HHT852128 HRO852089:HRP852128 IBK852089:IBL852128 ILG852089:ILH852128 IVC852089:IVD852128 JEY852089:JEZ852128 JOU852089:JOV852128 JYQ852089:JYR852128 KIM852089:KIN852128 KSI852089:KSJ852128 LCE852089:LCF852128 LMA852089:LMB852128 LVW852089:LVX852128 MFS852089:MFT852128 MPO852089:MPP852128 MZK852089:MZL852128 NJG852089:NJH852128 NTC852089:NTD852128 OCY852089:OCZ852128 OMU852089:OMV852128 OWQ852089:OWR852128 PGM852089:PGN852128 PQI852089:PQJ852128 QAE852089:QAF852128 QKA852089:QKB852128 QTW852089:QTX852128 RDS852089:RDT852128 RNO852089:RNP852128 RXK852089:RXL852128 SHG852089:SHH852128 SRC852089:SRD852128 TAY852089:TAZ852128 TKU852089:TKV852128 TUQ852089:TUR852128 UEM852089:UEN852128 UOI852089:UOJ852128 UYE852089:UYF852128 VIA852089:VIB852128 VRW852089:VRX852128 WBS852089:WBT852128 WLO852089:WLP852128 WVK852089:WVL852128 C917625:D917664 IY917625:IZ917664 SU917625:SV917664 ACQ917625:ACR917664 AMM917625:AMN917664 AWI917625:AWJ917664 BGE917625:BGF917664 BQA917625:BQB917664 BZW917625:BZX917664 CJS917625:CJT917664 CTO917625:CTP917664 DDK917625:DDL917664 DNG917625:DNH917664 DXC917625:DXD917664 EGY917625:EGZ917664 EQU917625:EQV917664 FAQ917625:FAR917664 FKM917625:FKN917664 FUI917625:FUJ917664 GEE917625:GEF917664 GOA917625:GOB917664 GXW917625:GXX917664 HHS917625:HHT917664 HRO917625:HRP917664 IBK917625:IBL917664 ILG917625:ILH917664 IVC917625:IVD917664 JEY917625:JEZ917664 JOU917625:JOV917664 JYQ917625:JYR917664 KIM917625:KIN917664 KSI917625:KSJ917664 LCE917625:LCF917664 LMA917625:LMB917664 LVW917625:LVX917664 MFS917625:MFT917664 MPO917625:MPP917664 MZK917625:MZL917664 NJG917625:NJH917664 NTC917625:NTD917664 OCY917625:OCZ917664 OMU917625:OMV917664 OWQ917625:OWR917664 PGM917625:PGN917664 PQI917625:PQJ917664 QAE917625:QAF917664 QKA917625:QKB917664 QTW917625:QTX917664 RDS917625:RDT917664 RNO917625:RNP917664 RXK917625:RXL917664 SHG917625:SHH917664 SRC917625:SRD917664 TAY917625:TAZ917664 TKU917625:TKV917664 TUQ917625:TUR917664 UEM917625:UEN917664 UOI917625:UOJ917664 UYE917625:UYF917664 VIA917625:VIB917664 VRW917625:VRX917664 WBS917625:WBT917664 WLO917625:WLP917664 WVK917625:WVL917664 C983161:D983200 IY983161:IZ983200 SU983161:SV983200 ACQ983161:ACR983200 AMM983161:AMN983200 AWI983161:AWJ983200 BGE983161:BGF983200 BQA983161:BQB983200 BZW983161:BZX983200 CJS983161:CJT983200 CTO983161:CTP983200 DDK983161:DDL983200 DNG983161:DNH983200 DXC983161:DXD983200 EGY983161:EGZ983200 EQU983161:EQV983200 FAQ983161:FAR983200 FKM983161:FKN983200 FUI983161:FUJ983200 GEE983161:GEF983200 GOA983161:GOB983200 GXW983161:GXX983200 HHS983161:HHT983200 HRO983161:HRP983200 IBK983161:IBL983200 ILG983161:ILH983200 IVC983161:IVD983200 JEY983161:JEZ983200 JOU983161:JOV983200 JYQ983161:JYR983200 KIM983161:KIN983200 KSI983161:KSJ983200 LCE983161:LCF983200 LMA983161:LMB983200 LVW983161:LVX983200 MFS983161:MFT983200 MPO983161:MPP983200 MZK983161:MZL983200 NJG983161:NJH983200 NTC983161:NTD983200 OCY983161:OCZ983200 OMU983161:OMV983200 OWQ983161:OWR983200 PGM983161:PGN983200 PQI983161:PQJ983200 QAE983161:QAF983200 QKA983161:QKB983200 QTW983161:QTX983200 RDS983161:RDT983200 RNO983161:RNP983200 RXK983161:RXL983200 SHG983161:SHH983200 SRC983161:SRD983200 TAY983161:TAZ983200 TKU983161:TKV983200 TUQ983161:TUR983200 UEM983161:UEN983200 UOI983161:UOJ983200 UYE983161:UYF983200 VIA983161:VIB983200 VRW983161:VRX983200 WBS983161:WBT983200 WLO983161:WLP983200 WVK983161:WVL983200 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 C116:Y118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Y119:Y65536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M1:Y115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AB1:AW114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E121:H65536 JA121:JD65536 SW121:SZ65536 ACS121:ACV65536 AMO121:AMR65536 AWK121:AWN65536 BGG121:BGJ65536 BQC121:BQF65536 BZY121:CAB65536 CJU121:CJX65536 CTQ121:CTT65536 DDM121:DDP65536 DNI121:DNL65536 DXE121:DXH65536 EHA121:EHD65536 EQW121:EQZ65536 FAS121:FAV65536 FKO121:FKR65536 FUK121:FUN65536 GEG121:GEJ65536 GOC121:GOF65536 GXY121:GYB65536 HHU121:HHX65536 HRQ121:HRT65536 IBM121:IBP65536 ILI121:ILL65536 IVE121:IVH65536 JFA121:JFD65536 JOW121:JOZ65536 JYS121:JYV65536 KIO121:KIR65536 KSK121:KSN65536 LCG121:LCJ65536 LMC121:LMF65536 LVY121:LWB65536 MFU121:MFX65536 MPQ121:MPT65536 MZM121:MZP65536 NJI121:NJL65536 NTE121:NTH65536 ODA121:ODD65536 OMW121:OMZ65536 OWS121:OWV65536 PGO121:PGR65536 PQK121:PQN65536 QAG121:QAJ65536 QKC121:QKF65536 QTY121:QUB65536 RDU121:RDX65536 RNQ121:RNT65536 RXM121:RXP65536 SHI121:SHL65536 SRE121:SRH65536 TBA121:TBD65536 TKW121:TKZ65536 TUS121:TUV65536 UEO121:UER65536 UOK121:UON65536 UYG121:UYJ65536 VIC121:VIF65536 VRY121:VSB65536 WBU121:WBX65536 WLQ121:WLT65536 WVM121:WVP65536 E65657:H131072 JA65657:JD131072 SW65657:SZ131072 ACS65657:ACV131072 AMO65657:AMR131072 AWK65657:AWN131072 BGG65657:BGJ131072 BQC65657:BQF131072 BZY65657:CAB131072 CJU65657:CJX131072 CTQ65657:CTT131072 DDM65657:DDP131072 DNI65657:DNL131072 DXE65657:DXH131072 EHA65657:EHD131072 EQW65657:EQZ131072 FAS65657:FAV131072 FKO65657:FKR131072 FUK65657:FUN131072 GEG65657:GEJ131072 GOC65657:GOF131072 GXY65657:GYB131072 HHU65657:HHX131072 HRQ65657:HRT131072 IBM65657:IBP131072 ILI65657:ILL131072 IVE65657:IVH131072 JFA65657:JFD131072 JOW65657:JOZ131072 JYS65657:JYV131072 KIO65657:KIR131072 KSK65657:KSN131072 LCG65657:LCJ131072 LMC65657:LMF131072 LVY65657:LWB131072 MFU65657:MFX131072 MPQ65657:MPT131072 MZM65657:MZP131072 NJI65657:NJL131072 NTE65657:NTH131072 ODA65657:ODD131072 OMW65657:OMZ131072 OWS65657:OWV131072 PGO65657:PGR131072 PQK65657:PQN131072 QAG65657:QAJ131072 QKC65657:QKF131072 QTY65657:QUB131072 RDU65657:RDX131072 RNQ65657:RNT131072 RXM65657:RXP131072 SHI65657:SHL131072 SRE65657:SRH131072 TBA65657:TBD131072 TKW65657:TKZ131072 TUS65657:TUV131072 UEO65657:UER131072 UOK65657:UON131072 UYG65657:UYJ131072 VIC65657:VIF131072 VRY65657:VSB131072 WBU65657:WBX131072 WLQ65657:WLT131072 WVM65657:WVP131072 E131193:H196608 JA131193:JD196608 SW131193:SZ196608 ACS131193:ACV196608 AMO131193:AMR196608 AWK131193:AWN196608 BGG131193:BGJ196608 BQC131193:BQF196608 BZY131193:CAB196608 CJU131193:CJX196608 CTQ131193:CTT196608 DDM131193:DDP196608 DNI131193:DNL196608 DXE131193:DXH196608 EHA131193:EHD196608 EQW131193:EQZ196608 FAS131193:FAV196608 FKO131193:FKR196608 FUK131193:FUN196608 GEG131193:GEJ196608 GOC131193:GOF196608 GXY131193:GYB196608 HHU131193:HHX196608 HRQ131193:HRT196608 IBM131193:IBP196608 ILI131193:ILL196608 IVE131193:IVH196608 JFA131193:JFD196608 JOW131193:JOZ196608 JYS131193:JYV196608 KIO131193:KIR196608 KSK131193:KSN196608 LCG131193:LCJ196608 LMC131193:LMF196608 LVY131193:LWB196608 MFU131193:MFX196608 MPQ131193:MPT196608 MZM131193:MZP196608 NJI131193:NJL196608 NTE131193:NTH196608 ODA131193:ODD196608 OMW131193:OMZ196608 OWS131193:OWV196608 PGO131193:PGR196608 PQK131193:PQN196608 QAG131193:QAJ196608 QKC131193:QKF196608 QTY131193:QUB196608 RDU131193:RDX196608 RNQ131193:RNT196608 RXM131193:RXP196608 SHI131193:SHL196608 SRE131193:SRH196608 TBA131193:TBD196608 TKW131193:TKZ196608 TUS131193:TUV196608 UEO131193:UER196608 UOK131193:UON196608 UYG131193:UYJ196608 VIC131193:VIF196608 VRY131193:VSB196608 WBU131193:WBX196608 WLQ131193:WLT196608 WVM131193:WVP196608 E196729:H262144 JA196729:JD262144 SW196729:SZ262144 ACS196729:ACV262144 AMO196729:AMR262144 AWK196729:AWN262144 BGG196729:BGJ262144 BQC196729:BQF262144 BZY196729:CAB262144 CJU196729:CJX262144 CTQ196729:CTT262144 DDM196729:DDP262144 DNI196729:DNL262144 DXE196729:DXH262144 EHA196729:EHD262144 EQW196729:EQZ262144 FAS196729:FAV262144 FKO196729:FKR262144 FUK196729:FUN262144 GEG196729:GEJ262144 GOC196729:GOF262144 GXY196729:GYB262144 HHU196729:HHX262144 HRQ196729:HRT262144 IBM196729:IBP262144 ILI196729:ILL262144 IVE196729:IVH262144 JFA196729:JFD262144 JOW196729:JOZ262144 JYS196729:JYV262144 KIO196729:KIR262144 KSK196729:KSN262144 LCG196729:LCJ262144 LMC196729:LMF262144 LVY196729:LWB262144 MFU196729:MFX262144 MPQ196729:MPT262144 MZM196729:MZP262144 NJI196729:NJL262144 NTE196729:NTH262144 ODA196729:ODD262144 OMW196729:OMZ262144 OWS196729:OWV262144 PGO196729:PGR262144 PQK196729:PQN262144 QAG196729:QAJ262144 QKC196729:QKF262144 QTY196729:QUB262144 RDU196729:RDX262144 RNQ196729:RNT262144 RXM196729:RXP262144 SHI196729:SHL262144 SRE196729:SRH262144 TBA196729:TBD262144 TKW196729:TKZ262144 TUS196729:TUV262144 UEO196729:UER262144 UOK196729:UON262144 UYG196729:UYJ262144 VIC196729:VIF262144 VRY196729:VSB262144 WBU196729:WBX262144 WLQ196729:WLT262144 WVM196729:WVP262144 E262265:H327680 JA262265:JD327680 SW262265:SZ327680 ACS262265:ACV327680 AMO262265:AMR327680 AWK262265:AWN327680 BGG262265:BGJ327680 BQC262265:BQF327680 BZY262265:CAB327680 CJU262265:CJX327680 CTQ262265:CTT327680 DDM262265:DDP327680 DNI262265:DNL327680 DXE262265:DXH327680 EHA262265:EHD327680 EQW262265:EQZ327680 FAS262265:FAV327680 FKO262265:FKR327680 FUK262265:FUN327680 GEG262265:GEJ327680 GOC262265:GOF327680 GXY262265:GYB327680 HHU262265:HHX327680 HRQ262265:HRT327680 IBM262265:IBP327680 ILI262265:ILL327680 IVE262265:IVH327680 JFA262265:JFD327680 JOW262265:JOZ327680 JYS262265:JYV327680 KIO262265:KIR327680 KSK262265:KSN327680 LCG262265:LCJ327680 LMC262265:LMF327680 LVY262265:LWB327680 MFU262265:MFX327680 MPQ262265:MPT327680 MZM262265:MZP327680 NJI262265:NJL327680 NTE262265:NTH327680 ODA262265:ODD327680 OMW262265:OMZ327680 OWS262265:OWV327680 PGO262265:PGR327680 PQK262265:PQN327680 QAG262265:QAJ327680 QKC262265:QKF327680 QTY262265:QUB327680 RDU262265:RDX327680 RNQ262265:RNT327680 RXM262265:RXP327680 SHI262265:SHL327680 SRE262265:SRH327680 TBA262265:TBD327680 TKW262265:TKZ327680 TUS262265:TUV327680 UEO262265:UER327680 UOK262265:UON327680 UYG262265:UYJ327680 VIC262265:VIF327680 VRY262265:VSB327680 WBU262265:WBX327680 WLQ262265:WLT327680 WVM262265:WVP327680 E327801:H393216 JA327801:JD393216 SW327801:SZ393216 ACS327801:ACV393216 AMO327801:AMR393216 AWK327801:AWN393216 BGG327801:BGJ393216 BQC327801:BQF393216 BZY327801:CAB393216 CJU327801:CJX393216 CTQ327801:CTT393216 DDM327801:DDP393216 DNI327801:DNL393216 DXE327801:DXH393216 EHA327801:EHD393216 EQW327801:EQZ393216 FAS327801:FAV393216 FKO327801:FKR393216 FUK327801:FUN393216 GEG327801:GEJ393216 GOC327801:GOF393216 GXY327801:GYB393216 HHU327801:HHX393216 HRQ327801:HRT393216 IBM327801:IBP393216 ILI327801:ILL393216 IVE327801:IVH393216 JFA327801:JFD393216 JOW327801:JOZ393216 JYS327801:JYV393216 KIO327801:KIR393216 KSK327801:KSN393216 LCG327801:LCJ393216 LMC327801:LMF393216 LVY327801:LWB393216 MFU327801:MFX393216 MPQ327801:MPT393216 MZM327801:MZP393216 NJI327801:NJL393216 NTE327801:NTH393216 ODA327801:ODD393216 OMW327801:OMZ393216 OWS327801:OWV393216 PGO327801:PGR393216 PQK327801:PQN393216 QAG327801:QAJ393216 QKC327801:QKF393216 QTY327801:QUB393216 RDU327801:RDX393216 RNQ327801:RNT393216 RXM327801:RXP393216 SHI327801:SHL393216 SRE327801:SRH393216 TBA327801:TBD393216 TKW327801:TKZ393216 TUS327801:TUV393216 UEO327801:UER393216 UOK327801:UON393216 UYG327801:UYJ393216 VIC327801:VIF393216 VRY327801:VSB393216 WBU327801:WBX393216 WLQ327801:WLT393216 WVM327801:WVP393216 E393337:H458752 JA393337:JD458752 SW393337:SZ458752 ACS393337:ACV458752 AMO393337:AMR458752 AWK393337:AWN458752 BGG393337:BGJ458752 BQC393337:BQF458752 BZY393337:CAB458752 CJU393337:CJX458752 CTQ393337:CTT458752 DDM393337:DDP458752 DNI393337:DNL458752 DXE393337:DXH458752 EHA393337:EHD458752 EQW393337:EQZ458752 FAS393337:FAV458752 FKO393337:FKR458752 FUK393337:FUN458752 GEG393337:GEJ458752 GOC393337:GOF458752 GXY393337:GYB458752 HHU393337:HHX458752 HRQ393337:HRT458752 IBM393337:IBP458752 ILI393337:ILL458752 IVE393337:IVH458752 JFA393337:JFD458752 JOW393337:JOZ458752 JYS393337:JYV458752 KIO393337:KIR458752 KSK393337:KSN458752 LCG393337:LCJ458752 LMC393337:LMF458752 LVY393337:LWB458752 MFU393337:MFX458752 MPQ393337:MPT458752 MZM393337:MZP458752 NJI393337:NJL458752 NTE393337:NTH458752 ODA393337:ODD458752 OMW393337:OMZ458752 OWS393337:OWV458752 PGO393337:PGR458752 PQK393337:PQN458752 QAG393337:QAJ458752 QKC393337:QKF458752 QTY393337:QUB458752 RDU393337:RDX458752 RNQ393337:RNT458752 RXM393337:RXP458752 SHI393337:SHL458752 SRE393337:SRH458752 TBA393337:TBD458752 TKW393337:TKZ458752 TUS393337:TUV458752 UEO393337:UER458752 UOK393337:UON458752 UYG393337:UYJ458752 VIC393337:VIF458752 VRY393337:VSB458752 WBU393337:WBX458752 WLQ393337:WLT458752 WVM393337:WVP458752 E458873:H524288 JA458873:JD524288 SW458873:SZ524288 ACS458873:ACV524288 AMO458873:AMR524288 AWK458873:AWN524288 BGG458873:BGJ524288 BQC458873:BQF524288 BZY458873:CAB524288 CJU458873:CJX524288 CTQ458873:CTT524288 DDM458873:DDP524288 DNI458873:DNL524288 DXE458873:DXH524288 EHA458873:EHD524288 EQW458873:EQZ524288 FAS458873:FAV524288 FKO458873:FKR524288 FUK458873:FUN524288 GEG458873:GEJ524288 GOC458873:GOF524288 GXY458873:GYB524288 HHU458873:HHX524288 HRQ458873:HRT524288 IBM458873:IBP524288 ILI458873:ILL524288 IVE458873:IVH524288 JFA458873:JFD524288 JOW458873:JOZ524288 JYS458873:JYV524288 KIO458873:KIR524288 KSK458873:KSN524288 LCG458873:LCJ524288 LMC458873:LMF524288 LVY458873:LWB524288 MFU458873:MFX524288 MPQ458873:MPT524288 MZM458873:MZP524288 NJI458873:NJL524288 NTE458873:NTH524288 ODA458873:ODD524288 OMW458873:OMZ524288 OWS458873:OWV524288 PGO458873:PGR524288 PQK458873:PQN524288 QAG458873:QAJ524288 QKC458873:QKF524288 QTY458873:QUB524288 RDU458873:RDX524288 RNQ458873:RNT524288 RXM458873:RXP524288 SHI458873:SHL524288 SRE458873:SRH524288 TBA458873:TBD524288 TKW458873:TKZ524288 TUS458873:TUV524288 UEO458873:UER524288 UOK458873:UON524288 UYG458873:UYJ524288 VIC458873:VIF524288 VRY458873:VSB524288 WBU458873:WBX524288 WLQ458873:WLT524288 WVM458873:WVP524288 E524409:H589824 JA524409:JD589824 SW524409:SZ589824 ACS524409:ACV589824 AMO524409:AMR589824 AWK524409:AWN589824 BGG524409:BGJ589824 BQC524409:BQF589824 BZY524409:CAB589824 CJU524409:CJX589824 CTQ524409:CTT589824 DDM524409:DDP589824 DNI524409:DNL589824 DXE524409:DXH589824 EHA524409:EHD589824 EQW524409:EQZ589824 FAS524409:FAV589824 FKO524409:FKR589824 FUK524409:FUN589824 GEG524409:GEJ589824 GOC524409:GOF589824 GXY524409:GYB589824 HHU524409:HHX589824 HRQ524409:HRT589824 IBM524409:IBP589824 ILI524409:ILL589824 IVE524409:IVH589824 JFA524409:JFD589824 JOW524409:JOZ589824 JYS524409:JYV589824 KIO524409:KIR589824 KSK524409:KSN589824 LCG524409:LCJ589824 LMC524409:LMF589824 LVY524409:LWB589824 MFU524409:MFX589824 MPQ524409:MPT589824 MZM524409:MZP589824 NJI524409:NJL589824 NTE524409:NTH589824 ODA524409:ODD589824 OMW524409:OMZ589824 OWS524409:OWV589824 PGO524409:PGR589824 PQK524409:PQN589824 QAG524409:QAJ589824 QKC524409:QKF589824 QTY524409:QUB589824 RDU524409:RDX589824 RNQ524409:RNT589824 RXM524409:RXP589824 SHI524409:SHL589824 SRE524409:SRH589824 TBA524409:TBD589824 TKW524409:TKZ589824 TUS524409:TUV589824 UEO524409:UER589824 UOK524409:UON589824 UYG524409:UYJ589824 VIC524409:VIF589824 VRY524409:VSB589824 WBU524409:WBX589824 WLQ524409:WLT589824 WVM524409:WVP589824 E589945:H655360 JA589945:JD655360 SW589945:SZ655360 ACS589945:ACV655360 AMO589945:AMR655360 AWK589945:AWN655360 BGG589945:BGJ655360 BQC589945:BQF655360 BZY589945:CAB655360 CJU589945:CJX655360 CTQ589945:CTT655360 DDM589945:DDP655360 DNI589945:DNL655360 DXE589945:DXH655360 EHA589945:EHD655360 EQW589945:EQZ655360 FAS589945:FAV655360 FKO589945:FKR655360 FUK589945:FUN655360 GEG589945:GEJ655360 GOC589945:GOF655360 GXY589945:GYB655360 HHU589945:HHX655360 HRQ589945:HRT655360 IBM589945:IBP655360 ILI589945:ILL655360 IVE589945:IVH655360 JFA589945:JFD655360 JOW589945:JOZ655360 JYS589945:JYV655360 KIO589945:KIR655360 KSK589945:KSN655360 LCG589945:LCJ655360 LMC589945:LMF655360 LVY589945:LWB655360 MFU589945:MFX655360 MPQ589945:MPT655360 MZM589945:MZP655360 NJI589945:NJL655360 NTE589945:NTH655360 ODA589945:ODD655360 OMW589945:OMZ655360 OWS589945:OWV655360 PGO589945:PGR655360 PQK589945:PQN655360 QAG589945:QAJ655360 QKC589945:QKF655360 QTY589945:QUB655360 RDU589945:RDX655360 RNQ589945:RNT655360 RXM589945:RXP655360 SHI589945:SHL655360 SRE589945:SRH655360 TBA589945:TBD655360 TKW589945:TKZ655360 TUS589945:TUV655360 UEO589945:UER655360 UOK589945:UON655360 UYG589945:UYJ655360 VIC589945:VIF655360 VRY589945:VSB655360 WBU589945:WBX655360 WLQ589945:WLT655360 WVM589945:WVP655360 E655481:H720896 JA655481:JD720896 SW655481:SZ720896 ACS655481:ACV720896 AMO655481:AMR720896 AWK655481:AWN720896 BGG655481:BGJ720896 BQC655481:BQF720896 BZY655481:CAB720896 CJU655481:CJX720896 CTQ655481:CTT720896 DDM655481:DDP720896 DNI655481:DNL720896 DXE655481:DXH720896 EHA655481:EHD720896 EQW655481:EQZ720896 FAS655481:FAV720896 FKO655481:FKR720896 FUK655481:FUN720896 GEG655481:GEJ720896 GOC655481:GOF720896 GXY655481:GYB720896 HHU655481:HHX720896 HRQ655481:HRT720896 IBM655481:IBP720896 ILI655481:ILL720896 IVE655481:IVH720896 JFA655481:JFD720896 JOW655481:JOZ720896 JYS655481:JYV720896 KIO655481:KIR720896 KSK655481:KSN720896 LCG655481:LCJ720896 LMC655481:LMF720896 LVY655481:LWB720896 MFU655481:MFX720896 MPQ655481:MPT720896 MZM655481:MZP720896 NJI655481:NJL720896 NTE655481:NTH720896 ODA655481:ODD720896 OMW655481:OMZ720896 OWS655481:OWV720896 PGO655481:PGR720896 PQK655481:PQN720896 QAG655481:QAJ720896 QKC655481:QKF720896 QTY655481:QUB720896 RDU655481:RDX720896 RNQ655481:RNT720896 RXM655481:RXP720896 SHI655481:SHL720896 SRE655481:SRH720896 TBA655481:TBD720896 TKW655481:TKZ720896 TUS655481:TUV720896 UEO655481:UER720896 UOK655481:UON720896 UYG655481:UYJ720896 VIC655481:VIF720896 VRY655481:VSB720896 WBU655481:WBX720896 WLQ655481:WLT720896 WVM655481:WVP720896 E721017:H786432 JA721017:JD786432 SW721017:SZ786432 ACS721017:ACV786432 AMO721017:AMR786432 AWK721017:AWN786432 BGG721017:BGJ786432 BQC721017:BQF786432 BZY721017:CAB786432 CJU721017:CJX786432 CTQ721017:CTT786432 DDM721017:DDP786432 DNI721017:DNL786432 DXE721017:DXH786432 EHA721017:EHD786432 EQW721017:EQZ786432 FAS721017:FAV786432 FKO721017:FKR786432 FUK721017:FUN786432 GEG721017:GEJ786432 GOC721017:GOF786432 GXY721017:GYB786432 HHU721017:HHX786432 HRQ721017:HRT786432 IBM721017:IBP786432 ILI721017:ILL786432 IVE721017:IVH786432 JFA721017:JFD786432 JOW721017:JOZ786432 JYS721017:JYV786432 KIO721017:KIR786432 KSK721017:KSN786432 LCG721017:LCJ786432 LMC721017:LMF786432 LVY721017:LWB786432 MFU721017:MFX786432 MPQ721017:MPT786432 MZM721017:MZP786432 NJI721017:NJL786432 NTE721017:NTH786432 ODA721017:ODD786432 OMW721017:OMZ786432 OWS721017:OWV786432 PGO721017:PGR786432 PQK721017:PQN786432 QAG721017:QAJ786432 QKC721017:QKF786432 QTY721017:QUB786432 RDU721017:RDX786432 RNQ721017:RNT786432 RXM721017:RXP786432 SHI721017:SHL786432 SRE721017:SRH786432 TBA721017:TBD786432 TKW721017:TKZ786432 TUS721017:TUV786432 UEO721017:UER786432 UOK721017:UON786432 UYG721017:UYJ786432 VIC721017:VIF786432 VRY721017:VSB786432 WBU721017:WBX786432 WLQ721017:WLT786432 WVM721017:WVP786432 E786553:H851968 JA786553:JD851968 SW786553:SZ851968 ACS786553:ACV851968 AMO786553:AMR851968 AWK786553:AWN851968 BGG786553:BGJ851968 BQC786553:BQF851968 BZY786553:CAB851968 CJU786553:CJX851968 CTQ786553:CTT851968 DDM786553:DDP851968 DNI786553:DNL851968 DXE786553:DXH851968 EHA786553:EHD851968 EQW786553:EQZ851968 FAS786553:FAV851968 FKO786553:FKR851968 FUK786553:FUN851968 GEG786553:GEJ851968 GOC786553:GOF851968 GXY786553:GYB851968 HHU786553:HHX851968 HRQ786553:HRT851968 IBM786553:IBP851968 ILI786553:ILL851968 IVE786553:IVH851968 JFA786553:JFD851968 JOW786553:JOZ851968 JYS786553:JYV851968 KIO786553:KIR851968 KSK786553:KSN851968 LCG786553:LCJ851968 LMC786553:LMF851968 LVY786553:LWB851968 MFU786553:MFX851968 MPQ786553:MPT851968 MZM786553:MZP851968 NJI786553:NJL851968 NTE786553:NTH851968 ODA786553:ODD851968 OMW786553:OMZ851968 OWS786553:OWV851968 PGO786553:PGR851968 PQK786553:PQN851968 QAG786553:QAJ851968 QKC786553:QKF851968 QTY786553:QUB851968 RDU786553:RDX851968 RNQ786553:RNT851968 RXM786553:RXP851968 SHI786553:SHL851968 SRE786553:SRH851968 TBA786553:TBD851968 TKW786553:TKZ851968 TUS786553:TUV851968 UEO786553:UER851968 UOK786553:UON851968 UYG786553:UYJ851968 VIC786553:VIF851968 VRY786553:VSB851968 WBU786553:WBX851968 WLQ786553:WLT851968 WVM786553:WVP851968 E852089:H917504 JA852089:JD917504 SW852089:SZ917504 ACS852089:ACV917504 AMO852089:AMR917504 AWK852089:AWN917504 BGG852089:BGJ917504 BQC852089:BQF917504 BZY852089:CAB917504 CJU852089:CJX917504 CTQ852089:CTT917504 DDM852089:DDP917504 DNI852089:DNL917504 DXE852089:DXH917504 EHA852089:EHD917504 EQW852089:EQZ917504 FAS852089:FAV917504 FKO852089:FKR917504 FUK852089:FUN917504 GEG852089:GEJ917504 GOC852089:GOF917504 GXY852089:GYB917504 HHU852089:HHX917504 HRQ852089:HRT917504 IBM852089:IBP917504 ILI852089:ILL917504 IVE852089:IVH917504 JFA852089:JFD917504 JOW852089:JOZ917504 JYS852089:JYV917504 KIO852089:KIR917504 KSK852089:KSN917504 LCG852089:LCJ917504 LMC852089:LMF917504 LVY852089:LWB917504 MFU852089:MFX917504 MPQ852089:MPT917504 MZM852089:MZP917504 NJI852089:NJL917504 NTE852089:NTH917504 ODA852089:ODD917504 OMW852089:OMZ917504 OWS852089:OWV917504 PGO852089:PGR917504 PQK852089:PQN917504 QAG852089:QAJ917504 QKC852089:QKF917504 QTY852089:QUB917504 RDU852089:RDX917504 RNQ852089:RNT917504 RXM852089:RXP917504 SHI852089:SHL917504 SRE852089:SRH917504 TBA852089:TBD917504 TKW852089:TKZ917504 TUS852089:TUV917504 UEO852089:UER917504 UOK852089:UON917504 UYG852089:UYJ917504 VIC852089:VIF917504 VRY852089:VSB917504 WBU852089:WBX917504 WLQ852089:WLT917504 WVM852089:WVP917504 E917625:H983040 JA917625:JD983040 SW917625:SZ983040 ACS917625:ACV983040 AMO917625:AMR983040 AWK917625:AWN983040 BGG917625:BGJ983040 BQC917625:BQF983040 BZY917625:CAB983040 CJU917625:CJX983040 CTQ917625:CTT983040 DDM917625:DDP983040 DNI917625:DNL983040 DXE917625:DXH983040 EHA917625:EHD983040 EQW917625:EQZ983040 FAS917625:FAV983040 FKO917625:FKR983040 FUK917625:FUN983040 GEG917625:GEJ983040 GOC917625:GOF983040 GXY917625:GYB983040 HHU917625:HHX983040 HRQ917625:HRT983040 IBM917625:IBP983040 ILI917625:ILL983040 IVE917625:IVH983040 JFA917625:JFD983040 JOW917625:JOZ983040 JYS917625:JYV983040 KIO917625:KIR983040 KSK917625:KSN983040 LCG917625:LCJ983040 LMC917625:LMF983040 LVY917625:LWB983040 MFU917625:MFX983040 MPQ917625:MPT983040 MZM917625:MZP983040 NJI917625:NJL983040 NTE917625:NTH983040 ODA917625:ODD983040 OMW917625:OMZ983040 OWS917625:OWV983040 PGO917625:PGR983040 PQK917625:PQN983040 QAG917625:QAJ983040 QKC917625:QKF983040 QTY917625:QUB983040 RDU917625:RDX983040 RNQ917625:RNT983040 RXM917625:RXP983040 SHI917625:SHL983040 SRE917625:SRH983040 TBA917625:TBD983040 TKW917625:TKZ983040 TUS917625:TUV983040 UEO917625:UER983040 UOK917625:UON983040 UYG917625:UYJ983040 VIC917625:VIF983040 VRY917625:VSB983040 WBU917625:WBX983040 WLQ917625:WLT983040 WVM917625:WVP983040 E983161:H1048576 JA983161:JD1048576 SW983161:SZ1048576 ACS983161:ACV1048576 AMO983161:AMR1048576 AWK983161:AWN1048576 BGG983161:BGJ1048576 BQC983161:BQF1048576 BZY983161:CAB1048576 CJU983161:CJX1048576 CTQ983161:CTT1048576 DDM983161:DDP1048576 DNI983161:DNL1048576 DXE983161:DXH1048576 EHA983161:EHD1048576 EQW983161:EQZ1048576 FAS983161:FAV1048576 FKO983161:FKR1048576 FUK983161:FUN1048576 GEG983161:GEJ1048576 GOC983161:GOF1048576 GXY983161:GYB1048576 HHU983161:HHX1048576 HRQ983161:HRT1048576 IBM983161:IBP1048576 ILI983161:ILL1048576 IVE983161:IVH1048576 JFA983161:JFD1048576 JOW983161:JOZ1048576 JYS983161:JYV1048576 KIO983161:KIR1048576 KSK983161:KSN1048576 LCG983161:LCJ1048576 LMC983161:LMF1048576 LVY983161:LWB1048576 MFU983161:MFX1048576 MPQ983161:MPT1048576 MZM983161:MZP1048576 NJI983161:NJL1048576 NTE983161:NTH1048576 ODA983161:ODD1048576 OMW983161:OMZ1048576 OWS983161:OWV1048576 PGO983161:PGR1048576 PQK983161:PQN1048576 QAG983161:QAJ1048576 QKC983161:QKF1048576 QTY983161:QUB1048576 RDU983161:RDX1048576 RNQ983161:RNT1048576 RXM983161:RXP1048576 SHI983161:SHL1048576 SRE983161:SRH1048576 TBA983161:TBD1048576 TKW983161:TKZ1048576 TUS983161:TUV1048576 UEO983161:UER1048576 UOK983161:UON1048576 UYG983161:UYJ1048576 VIC983161:VIF1048576 VRY983161:VSB1048576 WBU983161:WBX1048576 WLQ983161:WLT1048576 WVM983161:WVP1048576 B47:C70 IX47:IY70 ST47:SU70 ACP47:ACQ70 AML47:AMM70 AWH47:AWI70 BGD47:BGE70 BPZ47:BQA70 BZV47:BZW70 CJR47:CJS70 CTN47:CTO70 DDJ47:DDK70 DNF47:DNG70 DXB47:DXC70 EGX47:EGY70 EQT47:EQU70 FAP47:FAQ70 FKL47:FKM70 FUH47:FUI70 GED47:GEE70 GNZ47:GOA70 GXV47:GXW70 HHR47:HHS70 HRN47:HRO70 IBJ47:IBK70 ILF47:ILG70 IVB47:IVC70 JEX47:JEY70 JOT47:JOU70 JYP47:JYQ70 KIL47:KIM70 KSH47:KSI70 LCD47:LCE70 LLZ47:LMA70 LVV47:LVW70 MFR47:MFS70 MPN47:MPO70 MZJ47:MZK70 NJF47:NJG70 NTB47:NTC70 OCX47:OCY70 OMT47:OMU70 OWP47:OWQ70 PGL47:PGM70 PQH47:PQI70 QAD47:QAE70 QJZ47:QKA70 QTV47:QTW70 RDR47:RDS70 RNN47:RNO70 RXJ47:RXK70 SHF47:SHG70 SRB47:SRC70 TAX47:TAY70 TKT47:TKU70 TUP47:TUQ70 UEL47:UEM70 UOH47:UOI70 UYD47:UYE70 VHZ47:VIA70 VRV47:VRW70 WBR47:WBS70 WLN47:WLO70 WVJ47:WVK70 B65583:C65606 IX65583:IY65606 ST65583:SU65606 ACP65583:ACQ65606 AML65583:AMM65606 AWH65583:AWI65606 BGD65583:BGE65606 BPZ65583:BQA65606 BZV65583:BZW65606 CJR65583:CJS65606 CTN65583:CTO65606 DDJ65583:DDK65606 DNF65583:DNG65606 DXB65583:DXC65606 EGX65583:EGY65606 EQT65583:EQU65606 FAP65583:FAQ65606 FKL65583:FKM65606 FUH65583:FUI65606 GED65583:GEE65606 GNZ65583:GOA65606 GXV65583:GXW65606 HHR65583:HHS65606 HRN65583:HRO65606 IBJ65583:IBK65606 ILF65583:ILG65606 IVB65583:IVC65606 JEX65583:JEY65606 JOT65583:JOU65606 JYP65583:JYQ65606 KIL65583:KIM65606 KSH65583:KSI65606 LCD65583:LCE65606 LLZ65583:LMA65606 LVV65583:LVW65606 MFR65583:MFS65606 MPN65583:MPO65606 MZJ65583:MZK65606 NJF65583:NJG65606 NTB65583:NTC65606 OCX65583:OCY65606 OMT65583:OMU65606 OWP65583:OWQ65606 PGL65583:PGM65606 PQH65583:PQI65606 QAD65583:QAE65606 QJZ65583:QKA65606 QTV65583:QTW65606 RDR65583:RDS65606 RNN65583:RNO65606 RXJ65583:RXK65606 SHF65583:SHG65606 SRB65583:SRC65606 TAX65583:TAY65606 TKT65583:TKU65606 TUP65583:TUQ65606 UEL65583:UEM65606 UOH65583:UOI65606 UYD65583:UYE65606 VHZ65583:VIA65606 VRV65583:VRW65606 WBR65583:WBS65606 WLN65583:WLO65606 WVJ65583:WVK65606 B131119:C131142 IX131119:IY131142 ST131119:SU131142 ACP131119:ACQ131142 AML131119:AMM131142 AWH131119:AWI131142 BGD131119:BGE131142 BPZ131119:BQA131142 BZV131119:BZW131142 CJR131119:CJS131142 CTN131119:CTO131142 DDJ131119:DDK131142 DNF131119:DNG131142 DXB131119:DXC131142 EGX131119:EGY131142 EQT131119:EQU131142 FAP131119:FAQ131142 FKL131119:FKM131142 FUH131119:FUI131142 GED131119:GEE131142 GNZ131119:GOA131142 GXV131119:GXW131142 HHR131119:HHS131142 HRN131119:HRO131142 IBJ131119:IBK131142 ILF131119:ILG131142 IVB131119:IVC131142 JEX131119:JEY131142 JOT131119:JOU131142 JYP131119:JYQ131142 KIL131119:KIM131142 KSH131119:KSI131142 LCD131119:LCE131142 LLZ131119:LMA131142 LVV131119:LVW131142 MFR131119:MFS131142 MPN131119:MPO131142 MZJ131119:MZK131142 NJF131119:NJG131142 NTB131119:NTC131142 OCX131119:OCY131142 OMT131119:OMU131142 OWP131119:OWQ131142 PGL131119:PGM131142 PQH131119:PQI131142 QAD131119:QAE131142 QJZ131119:QKA131142 QTV131119:QTW131142 RDR131119:RDS131142 RNN131119:RNO131142 RXJ131119:RXK131142 SHF131119:SHG131142 SRB131119:SRC131142 TAX131119:TAY131142 TKT131119:TKU131142 TUP131119:TUQ131142 UEL131119:UEM131142 UOH131119:UOI131142 UYD131119:UYE131142 VHZ131119:VIA131142 VRV131119:VRW131142 WBR131119:WBS131142 WLN131119:WLO131142 WVJ131119:WVK131142 B196655:C196678 IX196655:IY196678 ST196655:SU196678 ACP196655:ACQ196678 AML196655:AMM196678 AWH196655:AWI196678 BGD196655:BGE196678 BPZ196655:BQA196678 BZV196655:BZW196678 CJR196655:CJS196678 CTN196655:CTO196678 DDJ196655:DDK196678 DNF196655:DNG196678 DXB196655:DXC196678 EGX196655:EGY196678 EQT196655:EQU196678 FAP196655:FAQ196678 FKL196655:FKM196678 FUH196655:FUI196678 GED196655:GEE196678 GNZ196655:GOA196678 GXV196655:GXW196678 HHR196655:HHS196678 HRN196655:HRO196678 IBJ196655:IBK196678 ILF196655:ILG196678 IVB196655:IVC196678 JEX196655:JEY196678 JOT196655:JOU196678 JYP196655:JYQ196678 KIL196655:KIM196678 KSH196655:KSI196678 LCD196655:LCE196678 LLZ196655:LMA196678 LVV196655:LVW196678 MFR196655:MFS196678 MPN196655:MPO196678 MZJ196655:MZK196678 NJF196655:NJG196678 NTB196655:NTC196678 OCX196655:OCY196678 OMT196655:OMU196678 OWP196655:OWQ196678 PGL196655:PGM196678 PQH196655:PQI196678 QAD196655:QAE196678 QJZ196655:QKA196678 QTV196655:QTW196678 RDR196655:RDS196678 RNN196655:RNO196678 RXJ196655:RXK196678 SHF196655:SHG196678 SRB196655:SRC196678 TAX196655:TAY196678 TKT196655:TKU196678 TUP196655:TUQ196678 UEL196655:UEM196678 UOH196655:UOI196678 UYD196655:UYE196678 VHZ196655:VIA196678 VRV196655:VRW196678 WBR196655:WBS196678 WLN196655:WLO196678 WVJ196655:WVK196678 B262191:C262214 IX262191:IY262214 ST262191:SU262214 ACP262191:ACQ262214 AML262191:AMM262214 AWH262191:AWI262214 BGD262191:BGE262214 BPZ262191:BQA262214 BZV262191:BZW262214 CJR262191:CJS262214 CTN262191:CTO262214 DDJ262191:DDK262214 DNF262191:DNG262214 DXB262191:DXC262214 EGX262191:EGY262214 EQT262191:EQU262214 FAP262191:FAQ262214 FKL262191:FKM262214 FUH262191:FUI262214 GED262191:GEE262214 GNZ262191:GOA262214 GXV262191:GXW262214 HHR262191:HHS262214 HRN262191:HRO262214 IBJ262191:IBK262214 ILF262191:ILG262214 IVB262191:IVC262214 JEX262191:JEY262214 JOT262191:JOU262214 JYP262191:JYQ262214 KIL262191:KIM262214 KSH262191:KSI262214 LCD262191:LCE262214 LLZ262191:LMA262214 LVV262191:LVW262214 MFR262191:MFS262214 MPN262191:MPO262214 MZJ262191:MZK262214 NJF262191:NJG262214 NTB262191:NTC262214 OCX262191:OCY262214 OMT262191:OMU262214 OWP262191:OWQ262214 PGL262191:PGM262214 PQH262191:PQI262214 QAD262191:QAE262214 QJZ262191:QKA262214 QTV262191:QTW262214 RDR262191:RDS262214 RNN262191:RNO262214 RXJ262191:RXK262214 SHF262191:SHG262214 SRB262191:SRC262214 TAX262191:TAY262214 TKT262191:TKU262214 TUP262191:TUQ262214 UEL262191:UEM262214 UOH262191:UOI262214 UYD262191:UYE262214 VHZ262191:VIA262214 VRV262191:VRW262214 WBR262191:WBS262214 WLN262191:WLO262214 WVJ262191:WVK262214 B327727:C327750 IX327727:IY327750 ST327727:SU327750 ACP327727:ACQ327750 AML327727:AMM327750 AWH327727:AWI327750 BGD327727:BGE327750 BPZ327727:BQA327750 BZV327727:BZW327750 CJR327727:CJS327750 CTN327727:CTO327750 DDJ327727:DDK327750 DNF327727:DNG327750 DXB327727:DXC327750 EGX327727:EGY327750 EQT327727:EQU327750 FAP327727:FAQ327750 FKL327727:FKM327750 FUH327727:FUI327750 GED327727:GEE327750 GNZ327727:GOA327750 GXV327727:GXW327750 HHR327727:HHS327750 HRN327727:HRO327750 IBJ327727:IBK327750 ILF327727:ILG327750 IVB327727:IVC327750 JEX327727:JEY327750 JOT327727:JOU327750 JYP327727:JYQ327750 KIL327727:KIM327750 KSH327727:KSI327750 LCD327727:LCE327750 LLZ327727:LMA327750 LVV327727:LVW327750 MFR327727:MFS327750 MPN327727:MPO327750 MZJ327727:MZK327750 NJF327727:NJG327750 NTB327727:NTC327750 OCX327727:OCY327750 OMT327727:OMU327750 OWP327727:OWQ327750 PGL327727:PGM327750 PQH327727:PQI327750 QAD327727:QAE327750 QJZ327727:QKA327750 QTV327727:QTW327750 RDR327727:RDS327750 RNN327727:RNO327750 RXJ327727:RXK327750 SHF327727:SHG327750 SRB327727:SRC327750 TAX327727:TAY327750 TKT327727:TKU327750 TUP327727:TUQ327750 UEL327727:UEM327750 UOH327727:UOI327750 UYD327727:UYE327750 VHZ327727:VIA327750 VRV327727:VRW327750 WBR327727:WBS327750 WLN327727:WLO327750 WVJ327727:WVK327750 B393263:C393286 IX393263:IY393286 ST393263:SU393286 ACP393263:ACQ393286 AML393263:AMM393286 AWH393263:AWI393286 BGD393263:BGE393286 BPZ393263:BQA393286 BZV393263:BZW393286 CJR393263:CJS393286 CTN393263:CTO393286 DDJ393263:DDK393286 DNF393263:DNG393286 DXB393263:DXC393286 EGX393263:EGY393286 EQT393263:EQU393286 FAP393263:FAQ393286 FKL393263:FKM393286 FUH393263:FUI393286 GED393263:GEE393286 GNZ393263:GOA393286 GXV393263:GXW393286 HHR393263:HHS393286 HRN393263:HRO393286 IBJ393263:IBK393286 ILF393263:ILG393286 IVB393263:IVC393286 JEX393263:JEY393286 JOT393263:JOU393286 JYP393263:JYQ393286 KIL393263:KIM393286 KSH393263:KSI393286 LCD393263:LCE393286 LLZ393263:LMA393286 LVV393263:LVW393286 MFR393263:MFS393286 MPN393263:MPO393286 MZJ393263:MZK393286 NJF393263:NJG393286 NTB393263:NTC393286 OCX393263:OCY393286 OMT393263:OMU393286 OWP393263:OWQ393286 PGL393263:PGM393286 PQH393263:PQI393286 QAD393263:QAE393286 QJZ393263:QKA393286 QTV393263:QTW393286 RDR393263:RDS393286 RNN393263:RNO393286 RXJ393263:RXK393286 SHF393263:SHG393286 SRB393263:SRC393286 TAX393263:TAY393286 TKT393263:TKU393286 TUP393263:TUQ393286 UEL393263:UEM393286 UOH393263:UOI393286 UYD393263:UYE393286 VHZ393263:VIA393286 VRV393263:VRW393286 WBR393263:WBS393286 WLN393263:WLO393286 WVJ393263:WVK393286 B458799:C458822 IX458799:IY458822 ST458799:SU458822 ACP458799:ACQ458822 AML458799:AMM458822 AWH458799:AWI458822 BGD458799:BGE458822 BPZ458799:BQA458822 BZV458799:BZW458822 CJR458799:CJS458822 CTN458799:CTO458822 DDJ458799:DDK458822 DNF458799:DNG458822 DXB458799:DXC458822 EGX458799:EGY458822 EQT458799:EQU458822 FAP458799:FAQ458822 FKL458799:FKM458822 FUH458799:FUI458822 GED458799:GEE458822 GNZ458799:GOA458822 GXV458799:GXW458822 HHR458799:HHS458822 HRN458799:HRO458822 IBJ458799:IBK458822 ILF458799:ILG458822 IVB458799:IVC458822 JEX458799:JEY458822 JOT458799:JOU458822 JYP458799:JYQ458822 KIL458799:KIM458822 KSH458799:KSI458822 LCD458799:LCE458822 LLZ458799:LMA458822 LVV458799:LVW458822 MFR458799:MFS458822 MPN458799:MPO458822 MZJ458799:MZK458822 NJF458799:NJG458822 NTB458799:NTC458822 OCX458799:OCY458822 OMT458799:OMU458822 OWP458799:OWQ458822 PGL458799:PGM458822 PQH458799:PQI458822 QAD458799:QAE458822 QJZ458799:QKA458822 QTV458799:QTW458822 RDR458799:RDS458822 RNN458799:RNO458822 RXJ458799:RXK458822 SHF458799:SHG458822 SRB458799:SRC458822 TAX458799:TAY458822 TKT458799:TKU458822 TUP458799:TUQ458822 UEL458799:UEM458822 UOH458799:UOI458822 UYD458799:UYE458822 VHZ458799:VIA458822 VRV458799:VRW458822 WBR458799:WBS458822 WLN458799:WLO458822 WVJ458799:WVK458822 B524335:C524358 IX524335:IY524358 ST524335:SU524358 ACP524335:ACQ524358 AML524335:AMM524358 AWH524335:AWI524358 BGD524335:BGE524358 BPZ524335:BQA524358 BZV524335:BZW524358 CJR524335:CJS524358 CTN524335:CTO524358 DDJ524335:DDK524358 DNF524335:DNG524358 DXB524335:DXC524358 EGX524335:EGY524358 EQT524335:EQU524358 FAP524335:FAQ524358 FKL524335:FKM524358 FUH524335:FUI524358 GED524335:GEE524358 GNZ524335:GOA524358 GXV524335:GXW524358 HHR524335:HHS524358 HRN524335:HRO524358 IBJ524335:IBK524358 ILF524335:ILG524358 IVB524335:IVC524358 JEX524335:JEY524358 JOT524335:JOU524358 JYP524335:JYQ524358 KIL524335:KIM524358 KSH524335:KSI524358 LCD524335:LCE524358 LLZ524335:LMA524358 LVV524335:LVW524358 MFR524335:MFS524358 MPN524335:MPO524358 MZJ524335:MZK524358 NJF524335:NJG524358 NTB524335:NTC524358 OCX524335:OCY524358 OMT524335:OMU524358 OWP524335:OWQ524358 PGL524335:PGM524358 PQH524335:PQI524358 QAD524335:QAE524358 QJZ524335:QKA524358 QTV524335:QTW524358 RDR524335:RDS524358 RNN524335:RNO524358 RXJ524335:RXK524358 SHF524335:SHG524358 SRB524335:SRC524358 TAX524335:TAY524358 TKT524335:TKU524358 TUP524335:TUQ524358 UEL524335:UEM524358 UOH524335:UOI524358 UYD524335:UYE524358 VHZ524335:VIA524358 VRV524335:VRW524358 WBR524335:WBS524358 WLN524335:WLO524358 WVJ524335:WVK524358 B589871:C589894 IX589871:IY589894 ST589871:SU589894 ACP589871:ACQ589894 AML589871:AMM589894 AWH589871:AWI589894 BGD589871:BGE589894 BPZ589871:BQA589894 BZV589871:BZW589894 CJR589871:CJS589894 CTN589871:CTO589894 DDJ589871:DDK589894 DNF589871:DNG589894 DXB589871:DXC589894 EGX589871:EGY589894 EQT589871:EQU589894 FAP589871:FAQ589894 FKL589871:FKM589894 FUH589871:FUI589894 GED589871:GEE589894 GNZ589871:GOA589894 GXV589871:GXW589894 HHR589871:HHS589894 HRN589871:HRO589894 IBJ589871:IBK589894 ILF589871:ILG589894 IVB589871:IVC589894 JEX589871:JEY589894 JOT589871:JOU589894 JYP589871:JYQ589894 KIL589871:KIM589894 KSH589871:KSI589894 LCD589871:LCE589894 LLZ589871:LMA589894 LVV589871:LVW589894 MFR589871:MFS589894 MPN589871:MPO589894 MZJ589871:MZK589894 NJF589871:NJG589894 NTB589871:NTC589894 OCX589871:OCY589894 OMT589871:OMU589894 OWP589871:OWQ589894 PGL589871:PGM589894 PQH589871:PQI589894 QAD589871:QAE589894 QJZ589871:QKA589894 QTV589871:QTW589894 RDR589871:RDS589894 RNN589871:RNO589894 RXJ589871:RXK589894 SHF589871:SHG589894 SRB589871:SRC589894 TAX589871:TAY589894 TKT589871:TKU589894 TUP589871:TUQ589894 UEL589871:UEM589894 UOH589871:UOI589894 UYD589871:UYE589894 VHZ589871:VIA589894 VRV589871:VRW589894 WBR589871:WBS589894 WLN589871:WLO589894 WVJ589871:WVK589894 B655407:C655430 IX655407:IY655430 ST655407:SU655430 ACP655407:ACQ655430 AML655407:AMM655430 AWH655407:AWI655430 BGD655407:BGE655430 BPZ655407:BQA655430 BZV655407:BZW655430 CJR655407:CJS655430 CTN655407:CTO655430 DDJ655407:DDK655430 DNF655407:DNG655430 DXB655407:DXC655430 EGX655407:EGY655430 EQT655407:EQU655430 FAP655407:FAQ655430 FKL655407:FKM655430 FUH655407:FUI655430 GED655407:GEE655430 GNZ655407:GOA655430 GXV655407:GXW655430 HHR655407:HHS655430 HRN655407:HRO655430 IBJ655407:IBK655430 ILF655407:ILG655430 IVB655407:IVC655430 JEX655407:JEY655430 JOT655407:JOU655430 JYP655407:JYQ655430 KIL655407:KIM655430 KSH655407:KSI655430 LCD655407:LCE655430 LLZ655407:LMA655430 LVV655407:LVW655430 MFR655407:MFS655430 MPN655407:MPO655430 MZJ655407:MZK655430 NJF655407:NJG655430 NTB655407:NTC655430 OCX655407:OCY655430 OMT655407:OMU655430 OWP655407:OWQ655430 PGL655407:PGM655430 PQH655407:PQI655430 QAD655407:QAE655430 QJZ655407:QKA655430 QTV655407:QTW655430 RDR655407:RDS655430 RNN655407:RNO655430 RXJ655407:RXK655430 SHF655407:SHG655430 SRB655407:SRC655430 TAX655407:TAY655430 TKT655407:TKU655430 TUP655407:TUQ655430 UEL655407:UEM655430 UOH655407:UOI655430 UYD655407:UYE655430 VHZ655407:VIA655430 VRV655407:VRW655430 WBR655407:WBS655430 WLN655407:WLO655430 WVJ655407:WVK655430 B720943:C720966 IX720943:IY720966 ST720943:SU720966 ACP720943:ACQ720966 AML720943:AMM720966 AWH720943:AWI720966 BGD720943:BGE720966 BPZ720943:BQA720966 BZV720943:BZW720966 CJR720943:CJS720966 CTN720943:CTO720966 DDJ720943:DDK720966 DNF720943:DNG720966 DXB720943:DXC720966 EGX720943:EGY720966 EQT720943:EQU720966 FAP720943:FAQ720966 FKL720943:FKM720966 FUH720943:FUI720966 GED720943:GEE720966 GNZ720943:GOA720966 GXV720943:GXW720966 HHR720943:HHS720966 HRN720943:HRO720966 IBJ720943:IBK720966 ILF720943:ILG720966 IVB720943:IVC720966 JEX720943:JEY720966 JOT720943:JOU720966 JYP720943:JYQ720966 KIL720943:KIM720966 KSH720943:KSI720966 LCD720943:LCE720966 LLZ720943:LMA720966 LVV720943:LVW720966 MFR720943:MFS720966 MPN720943:MPO720966 MZJ720943:MZK720966 NJF720943:NJG720966 NTB720943:NTC720966 OCX720943:OCY720966 OMT720943:OMU720966 OWP720943:OWQ720966 PGL720943:PGM720966 PQH720943:PQI720966 QAD720943:QAE720966 QJZ720943:QKA720966 QTV720943:QTW720966 RDR720943:RDS720966 RNN720943:RNO720966 RXJ720943:RXK720966 SHF720943:SHG720966 SRB720943:SRC720966 TAX720943:TAY720966 TKT720943:TKU720966 TUP720943:TUQ720966 UEL720943:UEM720966 UOH720943:UOI720966 UYD720943:UYE720966 VHZ720943:VIA720966 VRV720943:VRW720966 WBR720943:WBS720966 WLN720943:WLO720966 WVJ720943:WVK720966 B786479:C786502 IX786479:IY786502 ST786479:SU786502 ACP786479:ACQ786502 AML786479:AMM786502 AWH786479:AWI786502 BGD786479:BGE786502 BPZ786479:BQA786502 BZV786479:BZW786502 CJR786479:CJS786502 CTN786479:CTO786502 DDJ786479:DDK786502 DNF786479:DNG786502 DXB786479:DXC786502 EGX786479:EGY786502 EQT786479:EQU786502 FAP786479:FAQ786502 FKL786479:FKM786502 FUH786479:FUI786502 GED786479:GEE786502 GNZ786479:GOA786502 GXV786479:GXW786502 HHR786479:HHS786502 HRN786479:HRO786502 IBJ786479:IBK786502 ILF786479:ILG786502 IVB786479:IVC786502 JEX786479:JEY786502 JOT786479:JOU786502 JYP786479:JYQ786502 KIL786479:KIM786502 KSH786479:KSI786502 LCD786479:LCE786502 LLZ786479:LMA786502 LVV786479:LVW786502 MFR786479:MFS786502 MPN786479:MPO786502 MZJ786479:MZK786502 NJF786479:NJG786502 NTB786479:NTC786502 OCX786479:OCY786502 OMT786479:OMU786502 OWP786479:OWQ786502 PGL786479:PGM786502 PQH786479:PQI786502 QAD786479:QAE786502 QJZ786479:QKA786502 QTV786479:QTW786502 RDR786479:RDS786502 RNN786479:RNO786502 RXJ786479:RXK786502 SHF786479:SHG786502 SRB786479:SRC786502 TAX786479:TAY786502 TKT786479:TKU786502 TUP786479:TUQ786502 UEL786479:UEM786502 UOH786479:UOI786502 UYD786479:UYE786502 VHZ786479:VIA786502 VRV786479:VRW786502 WBR786479:WBS786502 WLN786479:WLO786502 WVJ786479:WVK786502 B852015:C852038 IX852015:IY852038 ST852015:SU852038 ACP852015:ACQ852038 AML852015:AMM852038 AWH852015:AWI852038 BGD852015:BGE852038 BPZ852015:BQA852038 BZV852015:BZW852038 CJR852015:CJS852038 CTN852015:CTO852038 DDJ852015:DDK852038 DNF852015:DNG852038 DXB852015:DXC852038 EGX852015:EGY852038 EQT852015:EQU852038 FAP852015:FAQ852038 FKL852015:FKM852038 FUH852015:FUI852038 GED852015:GEE852038 GNZ852015:GOA852038 GXV852015:GXW852038 HHR852015:HHS852038 HRN852015:HRO852038 IBJ852015:IBK852038 ILF852015:ILG852038 IVB852015:IVC852038 JEX852015:JEY852038 JOT852015:JOU852038 JYP852015:JYQ852038 KIL852015:KIM852038 KSH852015:KSI852038 LCD852015:LCE852038 LLZ852015:LMA852038 LVV852015:LVW852038 MFR852015:MFS852038 MPN852015:MPO852038 MZJ852015:MZK852038 NJF852015:NJG852038 NTB852015:NTC852038 OCX852015:OCY852038 OMT852015:OMU852038 OWP852015:OWQ852038 PGL852015:PGM852038 PQH852015:PQI852038 QAD852015:QAE852038 QJZ852015:QKA852038 QTV852015:QTW852038 RDR852015:RDS852038 RNN852015:RNO852038 RXJ852015:RXK852038 SHF852015:SHG852038 SRB852015:SRC852038 TAX852015:TAY852038 TKT852015:TKU852038 TUP852015:TUQ852038 UEL852015:UEM852038 UOH852015:UOI852038 UYD852015:UYE852038 VHZ852015:VIA852038 VRV852015:VRW852038 WBR852015:WBS852038 WLN852015:WLO852038 WVJ852015:WVK852038 B917551:C917574 IX917551:IY917574 ST917551:SU917574 ACP917551:ACQ917574 AML917551:AMM917574 AWH917551:AWI917574 BGD917551:BGE917574 BPZ917551:BQA917574 BZV917551:BZW917574 CJR917551:CJS917574 CTN917551:CTO917574 DDJ917551:DDK917574 DNF917551:DNG917574 DXB917551:DXC917574 EGX917551:EGY917574 EQT917551:EQU917574 FAP917551:FAQ917574 FKL917551:FKM917574 FUH917551:FUI917574 GED917551:GEE917574 GNZ917551:GOA917574 GXV917551:GXW917574 HHR917551:HHS917574 HRN917551:HRO917574 IBJ917551:IBK917574 ILF917551:ILG917574 IVB917551:IVC917574 JEX917551:JEY917574 JOT917551:JOU917574 JYP917551:JYQ917574 KIL917551:KIM917574 KSH917551:KSI917574 LCD917551:LCE917574 LLZ917551:LMA917574 LVV917551:LVW917574 MFR917551:MFS917574 MPN917551:MPO917574 MZJ917551:MZK917574 NJF917551:NJG917574 NTB917551:NTC917574 OCX917551:OCY917574 OMT917551:OMU917574 OWP917551:OWQ917574 PGL917551:PGM917574 PQH917551:PQI917574 QAD917551:QAE917574 QJZ917551:QKA917574 QTV917551:QTW917574 RDR917551:RDS917574 RNN917551:RNO917574 RXJ917551:RXK917574 SHF917551:SHG917574 SRB917551:SRC917574 TAX917551:TAY917574 TKT917551:TKU917574 TUP917551:TUQ917574 UEL917551:UEM917574 UOH917551:UOI917574 UYD917551:UYE917574 VHZ917551:VIA917574 VRV917551:VRW917574 WBR917551:WBS917574 WLN917551:WLO917574 WVJ917551:WVK917574 B983087:C983110 IX983087:IY983110 ST983087:SU983110 ACP983087:ACQ983110 AML983087:AMM983110 AWH983087:AWI983110 BGD983087:BGE983110 BPZ983087:BQA983110 BZV983087:BZW983110 CJR983087:CJS983110 CTN983087:CTO983110 DDJ983087:DDK983110 DNF983087:DNG983110 DXB983087:DXC983110 EGX983087:EGY983110 EQT983087:EQU983110 FAP983087:FAQ983110 FKL983087:FKM983110 FUH983087:FUI983110 GED983087:GEE983110 GNZ983087:GOA983110 GXV983087:GXW983110 HHR983087:HHS983110 HRN983087:HRO983110 IBJ983087:IBK983110 ILF983087:ILG983110 IVB983087:IVC983110 JEX983087:JEY983110 JOT983087:JOU983110 JYP983087:JYQ983110 KIL983087:KIM983110 KSH983087:KSI983110 LCD983087:LCE983110 LLZ983087:LMA983110 LVV983087:LVW983110 MFR983087:MFS983110 MPN983087:MPO983110 MZJ983087:MZK983110 NJF983087:NJG983110 NTB983087:NTC983110 OCX983087:OCY983110 OMT983087:OMU983110 OWP983087:OWQ983110 PGL983087:PGM983110 PQH983087:PQI983110 QAD983087:QAE983110 QJZ983087:QKA983110 QTV983087:QTW983110 RDR983087:RDS983110 RNN983087:RNO983110 RXJ983087:RXK983110 SHF983087:SHG983110 SRB983087:SRC983110 TAX983087:TAY983110 TKT983087:TKU983110 TUP983087:TUQ983110 UEL983087:UEM983110 UOH983087:UOI983110 UYD983087:UYE983110 VHZ983087:VIA983110 VRV983087:VRW983110 WBR983087:WBS983110 WLN983087:WLO983110 WVJ983087:WVK983110 F1:H113 JB1:JD113 SX1:SZ113 ACT1:ACV113 AMP1:AMR113 AWL1:AWN113 BGH1:BGJ113 BQD1:BQF113 BZZ1:CAB113 CJV1:CJX113 CTR1:CTT113 DDN1:DDP113 DNJ1:DNL113 DXF1:DXH113 EHB1:EHD113 EQX1:EQZ113 FAT1:FAV113 FKP1:FKR113 FUL1:FUN113 GEH1:GEJ113 GOD1:GOF113 GXZ1:GYB113 HHV1:HHX113 HRR1:HRT113 IBN1:IBP113 ILJ1:ILL113 IVF1:IVH113 JFB1:JFD113 JOX1:JOZ113 JYT1:JYV113 KIP1:KIR113 KSL1:KSN113 LCH1:LCJ113 LMD1:LMF113 LVZ1:LWB113 MFV1:MFX113 MPR1:MPT113 MZN1:MZP113 NJJ1:NJL113 NTF1:NTH113 ODB1:ODD113 OMX1:OMZ113 OWT1:OWV113 PGP1:PGR113 PQL1:PQN113 QAH1:QAJ113 QKD1:QKF113 QTZ1:QUB113 RDV1:RDX113 RNR1:RNT113 RXN1:RXP113 SHJ1:SHL113 SRF1:SRH113 TBB1:TBD113 TKX1:TKZ113 TUT1:TUV113 UEP1:UER113 UOL1:UON113 UYH1:UYJ113 VID1:VIF113 VRZ1:VSB113 WBV1:WBX113 WLR1:WLT113 WVN1:WVP113 F65537:H65649 JB65537:JD65649 SX65537:SZ65649 ACT65537:ACV65649 AMP65537:AMR65649 AWL65537:AWN65649 BGH65537:BGJ65649 BQD65537:BQF65649 BZZ65537:CAB65649 CJV65537:CJX65649 CTR65537:CTT65649 DDN65537:DDP65649 DNJ65537:DNL65649 DXF65537:DXH65649 EHB65537:EHD65649 EQX65537:EQZ65649 FAT65537:FAV65649 FKP65537:FKR65649 FUL65537:FUN65649 GEH65537:GEJ65649 GOD65537:GOF65649 GXZ65537:GYB65649 HHV65537:HHX65649 HRR65537:HRT65649 IBN65537:IBP65649 ILJ65537:ILL65649 IVF65537:IVH65649 JFB65537:JFD65649 JOX65537:JOZ65649 JYT65537:JYV65649 KIP65537:KIR65649 KSL65537:KSN65649 LCH65537:LCJ65649 LMD65537:LMF65649 LVZ65537:LWB65649 MFV65537:MFX65649 MPR65537:MPT65649 MZN65537:MZP65649 NJJ65537:NJL65649 NTF65537:NTH65649 ODB65537:ODD65649 OMX65537:OMZ65649 OWT65537:OWV65649 PGP65537:PGR65649 PQL65537:PQN65649 QAH65537:QAJ65649 QKD65537:QKF65649 QTZ65537:QUB65649 RDV65537:RDX65649 RNR65537:RNT65649 RXN65537:RXP65649 SHJ65537:SHL65649 SRF65537:SRH65649 TBB65537:TBD65649 TKX65537:TKZ65649 TUT65537:TUV65649 UEP65537:UER65649 UOL65537:UON65649 UYH65537:UYJ65649 VID65537:VIF65649 VRZ65537:VSB65649 WBV65537:WBX65649 WLR65537:WLT65649 WVN65537:WVP65649 F131073:H131185 JB131073:JD131185 SX131073:SZ131185 ACT131073:ACV131185 AMP131073:AMR131185 AWL131073:AWN131185 BGH131073:BGJ131185 BQD131073:BQF131185 BZZ131073:CAB131185 CJV131073:CJX131185 CTR131073:CTT131185 DDN131073:DDP131185 DNJ131073:DNL131185 DXF131073:DXH131185 EHB131073:EHD131185 EQX131073:EQZ131185 FAT131073:FAV131185 FKP131073:FKR131185 FUL131073:FUN131185 GEH131073:GEJ131185 GOD131073:GOF131185 GXZ131073:GYB131185 HHV131073:HHX131185 HRR131073:HRT131185 IBN131073:IBP131185 ILJ131073:ILL131185 IVF131073:IVH131185 JFB131073:JFD131185 JOX131073:JOZ131185 JYT131073:JYV131185 KIP131073:KIR131185 KSL131073:KSN131185 LCH131073:LCJ131185 LMD131073:LMF131185 LVZ131073:LWB131185 MFV131073:MFX131185 MPR131073:MPT131185 MZN131073:MZP131185 NJJ131073:NJL131185 NTF131073:NTH131185 ODB131073:ODD131185 OMX131073:OMZ131185 OWT131073:OWV131185 PGP131073:PGR131185 PQL131073:PQN131185 QAH131073:QAJ131185 QKD131073:QKF131185 QTZ131073:QUB131185 RDV131073:RDX131185 RNR131073:RNT131185 RXN131073:RXP131185 SHJ131073:SHL131185 SRF131073:SRH131185 TBB131073:TBD131185 TKX131073:TKZ131185 TUT131073:TUV131185 UEP131073:UER131185 UOL131073:UON131185 UYH131073:UYJ131185 VID131073:VIF131185 VRZ131073:VSB131185 WBV131073:WBX131185 WLR131073:WLT131185 WVN131073:WVP131185 F196609:H196721 JB196609:JD196721 SX196609:SZ196721 ACT196609:ACV196721 AMP196609:AMR196721 AWL196609:AWN196721 BGH196609:BGJ196721 BQD196609:BQF196721 BZZ196609:CAB196721 CJV196609:CJX196721 CTR196609:CTT196721 DDN196609:DDP196721 DNJ196609:DNL196721 DXF196609:DXH196721 EHB196609:EHD196721 EQX196609:EQZ196721 FAT196609:FAV196721 FKP196609:FKR196721 FUL196609:FUN196721 GEH196609:GEJ196721 GOD196609:GOF196721 GXZ196609:GYB196721 HHV196609:HHX196721 HRR196609:HRT196721 IBN196609:IBP196721 ILJ196609:ILL196721 IVF196609:IVH196721 JFB196609:JFD196721 JOX196609:JOZ196721 JYT196609:JYV196721 KIP196609:KIR196721 KSL196609:KSN196721 LCH196609:LCJ196721 LMD196609:LMF196721 LVZ196609:LWB196721 MFV196609:MFX196721 MPR196609:MPT196721 MZN196609:MZP196721 NJJ196609:NJL196721 NTF196609:NTH196721 ODB196609:ODD196721 OMX196609:OMZ196721 OWT196609:OWV196721 PGP196609:PGR196721 PQL196609:PQN196721 QAH196609:QAJ196721 QKD196609:QKF196721 QTZ196609:QUB196721 RDV196609:RDX196721 RNR196609:RNT196721 RXN196609:RXP196721 SHJ196609:SHL196721 SRF196609:SRH196721 TBB196609:TBD196721 TKX196609:TKZ196721 TUT196609:TUV196721 UEP196609:UER196721 UOL196609:UON196721 UYH196609:UYJ196721 VID196609:VIF196721 VRZ196609:VSB196721 WBV196609:WBX196721 WLR196609:WLT196721 WVN196609:WVP196721 F262145:H262257 JB262145:JD262257 SX262145:SZ262257 ACT262145:ACV262257 AMP262145:AMR262257 AWL262145:AWN262257 BGH262145:BGJ262257 BQD262145:BQF262257 BZZ262145:CAB262257 CJV262145:CJX262257 CTR262145:CTT262257 DDN262145:DDP262257 DNJ262145:DNL262257 DXF262145:DXH262257 EHB262145:EHD262257 EQX262145:EQZ262257 FAT262145:FAV262257 FKP262145:FKR262257 FUL262145:FUN262257 GEH262145:GEJ262257 GOD262145:GOF262257 GXZ262145:GYB262257 HHV262145:HHX262257 HRR262145:HRT262257 IBN262145:IBP262257 ILJ262145:ILL262257 IVF262145:IVH262257 JFB262145:JFD262257 JOX262145:JOZ262257 JYT262145:JYV262257 KIP262145:KIR262257 KSL262145:KSN262257 LCH262145:LCJ262257 LMD262145:LMF262257 LVZ262145:LWB262257 MFV262145:MFX262257 MPR262145:MPT262257 MZN262145:MZP262257 NJJ262145:NJL262257 NTF262145:NTH262257 ODB262145:ODD262257 OMX262145:OMZ262257 OWT262145:OWV262257 PGP262145:PGR262257 PQL262145:PQN262257 QAH262145:QAJ262257 QKD262145:QKF262257 QTZ262145:QUB262257 RDV262145:RDX262257 RNR262145:RNT262257 RXN262145:RXP262257 SHJ262145:SHL262257 SRF262145:SRH262257 TBB262145:TBD262257 TKX262145:TKZ262257 TUT262145:TUV262257 UEP262145:UER262257 UOL262145:UON262257 UYH262145:UYJ262257 VID262145:VIF262257 VRZ262145:VSB262257 WBV262145:WBX262257 WLR262145:WLT262257 WVN262145:WVP262257 F327681:H327793 JB327681:JD327793 SX327681:SZ327793 ACT327681:ACV327793 AMP327681:AMR327793 AWL327681:AWN327793 BGH327681:BGJ327793 BQD327681:BQF327793 BZZ327681:CAB327793 CJV327681:CJX327793 CTR327681:CTT327793 DDN327681:DDP327793 DNJ327681:DNL327793 DXF327681:DXH327793 EHB327681:EHD327793 EQX327681:EQZ327793 FAT327681:FAV327793 FKP327681:FKR327793 FUL327681:FUN327793 GEH327681:GEJ327793 GOD327681:GOF327793 GXZ327681:GYB327793 HHV327681:HHX327793 HRR327681:HRT327793 IBN327681:IBP327793 ILJ327681:ILL327793 IVF327681:IVH327793 JFB327681:JFD327793 JOX327681:JOZ327793 JYT327681:JYV327793 KIP327681:KIR327793 KSL327681:KSN327793 LCH327681:LCJ327793 LMD327681:LMF327793 LVZ327681:LWB327793 MFV327681:MFX327793 MPR327681:MPT327793 MZN327681:MZP327793 NJJ327681:NJL327793 NTF327681:NTH327793 ODB327681:ODD327793 OMX327681:OMZ327793 OWT327681:OWV327793 PGP327681:PGR327793 PQL327681:PQN327793 QAH327681:QAJ327793 QKD327681:QKF327793 QTZ327681:QUB327793 RDV327681:RDX327793 RNR327681:RNT327793 RXN327681:RXP327793 SHJ327681:SHL327793 SRF327681:SRH327793 TBB327681:TBD327793 TKX327681:TKZ327793 TUT327681:TUV327793 UEP327681:UER327793 UOL327681:UON327793 UYH327681:UYJ327793 VID327681:VIF327793 VRZ327681:VSB327793 WBV327681:WBX327793 WLR327681:WLT327793 WVN327681:WVP327793 F393217:H393329 JB393217:JD393329 SX393217:SZ393329 ACT393217:ACV393329 AMP393217:AMR393329 AWL393217:AWN393329 BGH393217:BGJ393329 BQD393217:BQF393329 BZZ393217:CAB393329 CJV393217:CJX393329 CTR393217:CTT393329 DDN393217:DDP393329 DNJ393217:DNL393329 DXF393217:DXH393329 EHB393217:EHD393329 EQX393217:EQZ393329 FAT393217:FAV393329 FKP393217:FKR393329 FUL393217:FUN393329 GEH393217:GEJ393329 GOD393217:GOF393329 GXZ393217:GYB393329 HHV393217:HHX393329 HRR393217:HRT393329 IBN393217:IBP393329 ILJ393217:ILL393329 IVF393217:IVH393329 JFB393217:JFD393329 JOX393217:JOZ393329 JYT393217:JYV393329 KIP393217:KIR393329 KSL393217:KSN393329 LCH393217:LCJ393329 LMD393217:LMF393329 LVZ393217:LWB393329 MFV393217:MFX393329 MPR393217:MPT393329 MZN393217:MZP393329 NJJ393217:NJL393329 NTF393217:NTH393329 ODB393217:ODD393329 OMX393217:OMZ393329 OWT393217:OWV393329 PGP393217:PGR393329 PQL393217:PQN393329 QAH393217:QAJ393329 QKD393217:QKF393329 QTZ393217:QUB393329 RDV393217:RDX393329 RNR393217:RNT393329 RXN393217:RXP393329 SHJ393217:SHL393329 SRF393217:SRH393329 TBB393217:TBD393329 TKX393217:TKZ393329 TUT393217:TUV393329 UEP393217:UER393329 UOL393217:UON393329 UYH393217:UYJ393329 VID393217:VIF393329 VRZ393217:VSB393329 WBV393217:WBX393329 WLR393217:WLT393329 WVN393217:WVP393329 F458753:H458865 JB458753:JD458865 SX458753:SZ458865 ACT458753:ACV458865 AMP458753:AMR458865 AWL458753:AWN458865 BGH458753:BGJ458865 BQD458753:BQF458865 BZZ458753:CAB458865 CJV458753:CJX458865 CTR458753:CTT458865 DDN458753:DDP458865 DNJ458753:DNL458865 DXF458753:DXH458865 EHB458753:EHD458865 EQX458753:EQZ458865 FAT458753:FAV458865 FKP458753:FKR458865 FUL458753:FUN458865 GEH458753:GEJ458865 GOD458753:GOF458865 GXZ458753:GYB458865 HHV458753:HHX458865 HRR458753:HRT458865 IBN458753:IBP458865 ILJ458753:ILL458865 IVF458753:IVH458865 JFB458753:JFD458865 JOX458753:JOZ458865 JYT458753:JYV458865 KIP458753:KIR458865 KSL458753:KSN458865 LCH458753:LCJ458865 LMD458753:LMF458865 LVZ458753:LWB458865 MFV458753:MFX458865 MPR458753:MPT458865 MZN458753:MZP458865 NJJ458753:NJL458865 NTF458753:NTH458865 ODB458753:ODD458865 OMX458753:OMZ458865 OWT458753:OWV458865 PGP458753:PGR458865 PQL458753:PQN458865 QAH458753:QAJ458865 QKD458753:QKF458865 QTZ458753:QUB458865 RDV458753:RDX458865 RNR458753:RNT458865 RXN458753:RXP458865 SHJ458753:SHL458865 SRF458753:SRH458865 TBB458753:TBD458865 TKX458753:TKZ458865 TUT458753:TUV458865 UEP458753:UER458865 UOL458753:UON458865 UYH458753:UYJ458865 VID458753:VIF458865 VRZ458753:VSB458865 WBV458753:WBX458865 WLR458753:WLT458865 WVN458753:WVP458865 F524289:H524401 JB524289:JD524401 SX524289:SZ524401 ACT524289:ACV524401 AMP524289:AMR524401 AWL524289:AWN524401 BGH524289:BGJ524401 BQD524289:BQF524401 BZZ524289:CAB524401 CJV524289:CJX524401 CTR524289:CTT524401 DDN524289:DDP524401 DNJ524289:DNL524401 DXF524289:DXH524401 EHB524289:EHD524401 EQX524289:EQZ524401 FAT524289:FAV524401 FKP524289:FKR524401 FUL524289:FUN524401 GEH524289:GEJ524401 GOD524289:GOF524401 GXZ524289:GYB524401 HHV524289:HHX524401 HRR524289:HRT524401 IBN524289:IBP524401 ILJ524289:ILL524401 IVF524289:IVH524401 JFB524289:JFD524401 JOX524289:JOZ524401 JYT524289:JYV524401 KIP524289:KIR524401 KSL524289:KSN524401 LCH524289:LCJ524401 LMD524289:LMF524401 LVZ524289:LWB524401 MFV524289:MFX524401 MPR524289:MPT524401 MZN524289:MZP524401 NJJ524289:NJL524401 NTF524289:NTH524401 ODB524289:ODD524401 OMX524289:OMZ524401 OWT524289:OWV524401 PGP524289:PGR524401 PQL524289:PQN524401 QAH524289:QAJ524401 QKD524289:QKF524401 QTZ524289:QUB524401 RDV524289:RDX524401 RNR524289:RNT524401 RXN524289:RXP524401 SHJ524289:SHL524401 SRF524289:SRH524401 TBB524289:TBD524401 TKX524289:TKZ524401 TUT524289:TUV524401 UEP524289:UER524401 UOL524289:UON524401 UYH524289:UYJ524401 VID524289:VIF524401 VRZ524289:VSB524401 WBV524289:WBX524401 WLR524289:WLT524401 WVN524289:WVP524401 F589825:H589937 JB589825:JD589937 SX589825:SZ589937 ACT589825:ACV589937 AMP589825:AMR589937 AWL589825:AWN589937 BGH589825:BGJ589937 BQD589825:BQF589937 BZZ589825:CAB589937 CJV589825:CJX589937 CTR589825:CTT589937 DDN589825:DDP589937 DNJ589825:DNL589937 DXF589825:DXH589937 EHB589825:EHD589937 EQX589825:EQZ589937 FAT589825:FAV589937 FKP589825:FKR589937 FUL589825:FUN589937 GEH589825:GEJ589937 GOD589825:GOF589937 GXZ589825:GYB589937 HHV589825:HHX589937 HRR589825:HRT589937 IBN589825:IBP589937 ILJ589825:ILL589937 IVF589825:IVH589937 JFB589825:JFD589937 JOX589825:JOZ589937 JYT589825:JYV589937 KIP589825:KIR589937 KSL589825:KSN589937 LCH589825:LCJ589937 LMD589825:LMF589937 LVZ589825:LWB589937 MFV589825:MFX589937 MPR589825:MPT589937 MZN589825:MZP589937 NJJ589825:NJL589937 NTF589825:NTH589937 ODB589825:ODD589937 OMX589825:OMZ589937 OWT589825:OWV589937 PGP589825:PGR589937 PQL589825:PQN589937 QAH589825:QAJ589937 QKD589825:QKF589937 QTZ589825:QUB589937 RDV589825:RDX589937 RNR589825:RNT589937 RXN589825:RXP589937 SHJ589825:SHL589937 SRF589825:SRH589937 TBB589825:TBD589937 TKX589825:TKZ589937 TUT589825:TUV589937 UEP589825:UER589937 UOL589825:UON589937 UYH589825:UYJ589937 VID589825:VIF589937 VRZ589825:VSB589937 WBV589825:WBX589937 WLR589825:WLT589937 WVN589825:WVP589937 F655361:H655473 JB655361:JD655473 SX655361:SZ655473 ACT655361:ACV655473 AMP655361:AMR655473 AWL655361:AWN655473 BGH655361:BGJ655473 BQD655361:BQF655473 BZZ655361:CAB655473 CJV655361:CJX655473 CTR655361:CTT655473 DDN655361:DDP655473 DNJ655361:DNL655473 DXF655361:DXH655473 EHB655361:EHD655473 EQX655361:EQZ655473 FAT655361:FAV655473 FKP655361:FKR655473 FUL655361:FUN655473 GEH655361:GEJ655473 GOD655361:GOF655473 GXZ655361:GYB655473 HHV655361:HHX655473 HRR655361:HRT655473 IBN655361:IBP655473 ILJ655361:ILL655473 IVF655361:IVH655473 JFB655361:JFD655473 JOX655361:JOZ655473 JYT655361:JYV655473 KIP655361:KIR655473 KSL655361:KSN655473 LCH655361:LCJ655473 LMD655361:LMF655473 LVZ655361:LWB655473 MFV655361:MFX655473 MPR655361:MPT655473 MZN655361:MZP655473 NJJ655361:NJL655473 NTF655361:NTH655473 ODB655361:ODD655473 OMX655361:OMZ655473 OWT655361:OWV655473 PGP655361:PGR655473 PQL655361:PQN655473 QAH655361:QAJ655473 QKD655361:QKF655473 QTZ655361:QUB655473 RDV655361:RDX655473 RNR655361:RNT655473 RXN655361:RXP655473 SHJ655361:SHL655473 SRF655361:SRH655473 TBB655361:TBD655473 TKX655361:TKZ655473 TUT655361:TUV655473 UEP655361:UER655473 UOL655361:UON655473 UYH655361:UYJ655473 VID655361:VIF655473 VRZ655361:VSB655473 WBV655361:WBX655473 WLR655361:WLT655473 WVN655361:WVP655473 F720897:H721009 JB720897:JD721009 SX720897:SZ721009 ACT720897:ACV721009 AMP720897:AMR721009 AWL720897:AWN721009 BGH720897:BGJ721009 BQD720897:BQF721009 BZZ720897:CAB721009 CJV720897:CJX721009 CTR720897:CTT721009 DDN720897:DDP721009 DNJ720897:DNL721009 DXF720897:DXH721009 EHB720897:EHD721009 EQX720897:EQZ721009 FAT720897:FAV721009 FKP720897:FKR721009 FUL720897:FUN721009 GEH720897:GEJ721009 GOD720897:GOF721009 GXZ720897:GYB721009 HHV720897:HHX721009 HRR720897:HRT721009 IBN720897:IBP721009 ILJ720897:ILL721009 IVF720897:IVH721009 JFB720897:JFD721009 JOX720897:JOZ721009 JYT720897:JYV721009 KIP720897:KIR721009 KSL720897:KSN721009 LCH720897:LCJ721009 LMD720897:LMF721009 LVZ720897:LWB721009 MFV720897:MFX721009 MPR720897:MPT721009 MZN720897:MZP721009 NJJ720897:NJL721009 NTF720897:NTH721009 ODB720897:ODD721009 OMX720897:OMZ721009 OWT720897:OWV721009 PGP720897:PGR721009 PQL720897:PQN721009 QAH720897:QAJ721009 QKD720897:QKF721009 QTZ720897:QUB721009 RDV720897:RDX721009 RNR720897:RNT721009 RXN720897:RXP721009 SHJ720897:SHL721009 SRF720897:SRH721009 TBB720897:TBD721009 TKX720897:TKZ721009 TUT720897:TUV721009 UEP720897:UER721009 UOL720897:UON721009 UYH720897:UYJ721009 VID720897:VIF721009 VRZ720897:VSB721009 WBV720897:WBX721009 WLR720897:WLT721009 WVN720897:WVP721009 F786433:H786545 JB786433:JD786545 SX786433:SZ786545 ACT786433:ACV786545 AMP786433:AMR786545 AWL786433:AWN786545 BGH786433:BGJ786545 BQD786433:BQF786545 BZZ786433:CAB786545 CJV786433:CJX786545 CTR786433:CTT786545 DDN786433:DDP786545 DNJ786433:DNL786545 DXF786433:DXH786545 EHB786433:EHD786545 EQX786433:EQZ786545 FAT786433:FAV786545 FKP786433:FKR786545 FUL786433:FUN786545 GEH786433:GEJ786545 GOD786433:GOF786545 GXZ786433:GYB786545 HHV786433:HHX786545 HRR786433:HRT786545 IBN786433:IBP786545 ILJ786433:ILL786545 IVF786433:IVH786545 JFB786433:JFD786545 JOX786433:JOZ786545 JYT786433:JYV786545 KIP786433:KIR786545 KSL786433:KSN786545 LCH786433:LCJ786545 LMD786433:LMF786545 LVZ786433:LWB786545 MFV786433:MFX786545 MPR786433:MPT786545 MZN786433:MZP786545 NJJ786433:NJL786545 NTF786433:NTH786545 ODB786433:ODD786545 OMX786433:OMZ786545 OWT786433:OWV786545 PGP786433:PGR786545 PQL786433:PQN786545 QAH786433:QAJ786545 QKD786433:QKF786545 QTZ786433:QUB786545 RDV786433:RDX786545 RNR786433:RNT786545 RXN786433:RXP786545 SHJ786433:SHL786545 SRF786433:SRH786545 TBB786433:TBD786545 TKX786433:TKZ786545 TUT786433:TUV786545 UEP786433:UER786545 UOL786433:UON786545 UYH786433:UYJ786545 VID786433:VIF786545 VRZ786433:VSB786545 WBV786433:WBX786545 WLR786433:WLT786545 WVN786433:WVP786545 F851969:H852081 JB851969:JD852081 SX851969:SZ852081 ACT851969:ACV852081 AMP851969:AMR852081 AWL851969:AWN852081 BGH851969:BGJ852081 BQD851969:BQF852081 BZZ851969:CAB852081 CJV851969:CJX852081 CTR851969:CTT852081 DDN851969:DDP852081 DNJ851969:DNL852081 DXF851969:DXH852081 EHB851969:EHD852081 EQX851969:EQZ852081 FAT851969:FAV852081 FKP851969:FKR852081 FUL851969:FUN852081 GEH851969:GEJ852081 GOD851969:GOF852081 GXZ851969:GYB852081 HHV851969:HHX852081 HRR851969:HRT852081 IBN851969:IBP852081 ILJ851969:ILL852081 IVF851969:IVH852081 JFB851969:JFD852081 JOX851969:JOZ852081 JYT851969:JYV852081 KIP851969:KIR852081 KSL851969:KSN852081 LCH851969:LCJ852081 LMD851969:LMF852081 LVZ851969:LWB852081 MFV851969:MFX852081 MPR851969:MPT852081 MZN851969:MZP852081 NJJ851969:NJL852081 NTF851969:NTH852081 ODB851969:ODD852081 OMX851969:OMZ852081 OWT851969:OWV852081 PGP851969:PGR852081 PQL851969:PQN852081 QAH851969:QAJ852081 QKD851969:QKF852081 QTZ851969:QUB852081 RDV851969:RDX852081 RNR851969:RNT852081 RXN851969:RXP852081 SHJ851969:SHL852081 SRF851969:SRH852081 TBB851969:TBD852081 TKX851969:TKZ852081 TUT851969:TUV852081 UEP851969:UER852081 UOL851969:UON852081 UYH851969:UYJ852081 VID851969:VIF852081 VRZ851969:VSB852081 WBV851969:WBX852081 WLR851969:WLT852081 WVN851969:WVP852081 F917505:H917617 JB917505:JD917617 SX917505:SZ917617 ACT917505:ACV917617 AMP917505:AMR917617 AWL917505:AWN917617 BGH917505:BGJ917617 BQD917505:BQF917617 BZZ917505:CAB917617 CJV917505:CJX917617 CTR917505:CTT917617 DDN917505:DDP917617 DNJ917505:DNL917617 DXF917505:DXH917617 EHB917505:EHD917617 EQX917505:EQZ917617 FAT917505:FAV917617 FKP917505:FKR917617 FUL917505:FUN917617 GEH917505:GEJ917617 GOD917505:GOF917617 GXZ917505:GYB917617 HHV917505:HHX917617 HRR917505:HRT917617 IBN917505:IBP917617 ILJ917505:ILL917617 IVF917505:IVH917617 JFB917505:JFD917617 JOX917505:JOZ917617 JYT917505:JYV917617 KIP917505:KIR917617 KSL917505:KSN917617 LCH917505:LCJ917617 LMD917505:LMF917617 LVZ917505:LWB917617 MFV917505:MFX917617 MPR917505:MPT917617 MZN917505:MZP917617 NJJ917505:NJL917617 NTF917505:NTH917617 ODB917505:ODD917617 OMX917505:OMZ917617 OWT917505:OWV917617 PGP917505:PGR917617 PQL917505:PQN917617 QAH917505:QAJ917617 QKD917505:QKF917617 QTZ917505:QUB917617 RDV917505:RDX917617 RNR917505:RNT917617 RXN917505:RXP917617 SHJ917505:SHL917617 SRF917505:SRH917617 TBB917505:TBD917617 TKX917505:TKZ917617 TUT917505:TUV917617 UEP917505:UER917617 UOL917505:UON917617 UYH917505:UYJ917617 VID917505:VIF917617 VRZ917505:VSB917617 WBV917505:WBX917617 WLR917505:WLT917617 WVN917505:WVP917617 F983041:H983153 JB983041:JD983153 SX983041:SZ983153 ACT983041:ACV983153 AMP983041:AMR983153 AWL983041:AWN983153 BGH983041:BGJ983153 BQD983041:BQF983153 BZZ983041:CAB983153 CJV983041:CJX983153 CTR983041:CTT983153 DDN983041:DDP983153 DNJ983041:DNL983153 DXF983041:DXH983153 EHB983041:EHD983153 EQX983041:EQZ983153 FAT983041:FAV983153 FKP983041:FKR983153 FUL983041:FUN983153 GEH983041:GEJ983153 GOD983041:GOF983153 GXZ983041:GYB983153 HHV983041:HHX983153 HRR983041:HRT983153 IBN983041:IBP983153 ILJ983041:ILL983153 IVF983041:IVH983153 JFB983041:JFD983153 JOX983041:JOZ983153 JYT983041:JYV983153 KIP983041:KIR983153 KSL983041:KSN983153 LCH983041:LCJ983153 LMD983041:LMF983153 LVZ983041:LWB983153 MFV983041:MFX983153 MPR983041:MPT983153 MZN983041:MZP983153 NJJ983041:NJL983153 NTF983041:NTH983153 ODB983041:ODD983153 OMX983041:OMZ983153 OWT983041:OWV983153 PGP983041:PGR983153 PQL983041:PQN983153 QAH983041:QAJ983153 QKD983041:QKF983153 QTZ983041:QUB983153 RDV983041:RDX983153 RNR983041:RNT983153 RXN983041:RXP983153 SHJ983041:SHL983153 SRF983041:SRH983153 TBB983041:TBD983153 TKX983041:TKZ983153 TUT983041:TUV983153 UEP983041:UER983153 UOL983041:UON983153 UYH983041:UYJ983153 VID983041:VIF983153 VRZ983041:VSB983153 WBV983041:WBX983153 WLR983041:WLT983153 WVN983041:WVP983153 D1:E70 IZ1:JA70 SV1:SW70 ACR1:ACS70 AMN1:AMO70 AWJ1:AWK70 BGF1:BGG70 BQB1:BQC70 BZX1:BZY70 CJT1:CJU70 CTP1:CTQ70 DDL1:DDM70 DNH1:DNI70 DXD1:DXE70 EGZ1:EHA70 EQV1:EQW70 FAR1:FAS70 FKN1:FKO70 FUJ1:FUK70 GEF1:GEG70 GOB1:GOC70 GXX1:GXY70 HHT1:HHU70 HRP1:HRQ70 IBL1:IBM70 ILH1:ILI70 IVD1:IVE70 JEZ1:JFA70 JOV1:JOW70 JYR1:JYS70 KIN1:KIO70 KSJ1:KSK70 LCF1:LCG70 LMB1:LMC70 LVX1:LVY70 MFT1:MFU70 MPP1:MPQ70 MZL1:MZM70 NJH1:NJI70 NTD1:NTE70 OCZ1:ODA70 OMV1:OMW70 OWR1:OWS70 PGN1:PGO70 PQJ1:PQK70 QAF1:QAG70 QKB1:QKC70 QTX1:QTY70 RDT1:RDU70 RNP1:RNQ70 RXL1:RXM70 SHH1:SHI70 SRD1:SRE70 TAZ1:TBA70 TKV1:TKW70 TUR1:TUS70 UEN1:UEO70 UOJ1:UOK70 UYF1:UYG70 VIB1:VIC70 VRX1:VRY70 WBT1:WBU70 WLP1:WLQ70 WVL1:WVM70 D65537:E65606 IZ65537:JA65606 SV65537:SW65606 ACR65537:ACS65606 AMN65537:AMO65606 AWJ65537:AWK65606 BGF65537:BGG65606 BQB65537:BQC65606 BZX65537:BZY65606 CJT65537:CJU65606 CTP65537:CTQ65606 DDL65537:DDM65606 DNH65537:DNI65606 DXD65537:DXE65606 EGZ65537:EHA65606 EQV65537:EQW65606 FAR65537:FAS65606 FKN65537:FKO65606 FUJ65537:FUK65606 GEF65537:GEG65606 GOB65537:GOC65606 GXX65537:GXY65606 HHT65537:HHU65606 HRP65537:HRQ65606 IBL65537:IBM65606 ILH65537:ILI65606 IVD65537:IVE65606 JEZ65537:JFA65606 JOV65537:JOW65606 JYR65537:JYS65606 KIN65537:KIO65606 KSJ65537:KSK65606 LCF65537:LCG65606 LMB65537:LMC65606 LVX65537:LVY65606 MFT65537:MFU65606 MPP65537:MPQ65606 MZL65537:MZM65606 NJH65537:NJI65606 NTD65537:NTE65606 OCZ65537:ODA65606 OMV65537:OMW65606 OWR65537:OWS65606 PGN65537:PGO65606 PQJ65537:PQK65606 QAF65537:QAG65606 QKB65537:QKC65606 QTX65537:QTY65606 RDT65537:RDU65606 RNP65537:RNQ65606 RXL65537:RXM65606 SHH65537:SHI65606 SRD65537:SRE65606 TAZ65537:TBA65606 TKV65537:TKW65606 TUR65537:TUS65606 UEN65537:UEO65606 UOJ65537:UOK65606 UYF65537:UYG65606 VIB65537:VIC65606 VRX65537:VRY65606 WBT65537:WBU65606 WLP65537:WLQ65606 WVL65537:WVM65606 D131073:E131142 IZ131073:JA131142 SV131073:SW131142 ACR131073:ACS131142 AMN131073:AMO131142 AWJ131073:AWK131142 BGF131073:BGG131142 BQB131073:BQC131142 BZX131073:BZY131142 CJT131073:CJU131142 CTP131073:CTQ131142 DDL131073:DDM131142 DNH131073:DNI131142 DXD131073:DXE131142 EGZ131073:EHA131142 EQV131073:EQW131142 FAR131073:FAS131142 FKN131073:FKO131142 FUJ131073:FUK131142 GEF131073:GEG131142 GOB131073:GOC131142 GXX131073:GXY131142 HHT131073:HHU131142 HRP131073:HRQ131142 IBL131073:IBM131142 ILH131073:ILI131142 IVD131073:IVE131142 JEZ131073:JFA131142 JOV131073:JOW131142 JYR131073:JYS131142 KIN131073:KIO131142 KSJ131073:KSK131142 LCF131073:LCG131142 LMB131073:LMC131142 LVX131073:LVY131142 MFT131073:MFU131142 MPP131073:MPQ131142 MZL131073:MZM131142 NJH131073:NJI131142 NTD131073:NTE131142 OCZ131073:ODA131142 OMV131073:OMW131142 OWR131073:OWS131142 PGN131073:PGO131142 PQJ131073:PQK131142 QAF131073:QAG131142 QKB131073:QKC131142 QTX131073:QTY131142 RDT131073:RDU131142 RNP131073:RNQ131142 RXL131073:RXM131142 SHH131073:SHI131142 SRD131073:SRE131142 TAZ131073:TBA131142 TKV131073:TKW131142 TUR131073:TUS131142 UEN131073:UEO131142 UOJ131073:UOK131142 UYF131073:UYG131142 VIB131073:VIC131142 VRX131073:VRY131142 WBT131073:WBU131142 WLP131073:WLQ131142 WVL131073:WVM131142 D196609:E196678 IZ196609:JA196678 SV196609:SW196678 ACR196609:ACS196678 AMN196609:AMO196678 AWJ196609:AWK196678 BGF196609:BGG196678 BQB196609:BQC196678 BZX196609:BZY196678 CJT196609:CJU196678 CTP196609:CTQ196678 DDL196609:DDM196678 DNH196609:DNI196678 DXD196609:DXE196678 EGZ196609:EHA196678 EQV196609:EQW196678 FAR196609:FAS196678 FKN196609:FKO196678 FUJ196609:FUK196678 GEF196609:GEG196678 GOB196609:GOC196678 GXX196609:GXY196678 HHT196609:HHU196678 HRP196609:HRQ196678 IBL196609:IBM196678 ILH196609:ILI196678 IVD196609:IVE196678 JEZ196609:JFA196678 JOV196609:JOW196678 JYR196609:JYS196678 KIN196609:KIO196678 KSJ196609:KSK196678 LCF196609:LCG196678 LMB196609:LMC196678 LVX196609:LVY196678 MFT196609:MFU196678 MPP196609:MPQ196678 MZL196609:MZM196678 NJH196609:NJI196678 NTD196609:NTE196678 OCZ196609:ODA196678 OMV196609:OMW196678 OWR196609:OWS196678 PGN196609:PGO196678 PQJ196609:PQK196678 QAF196609:QAG196678 QKB196609:QKC196678 QTX196609:QTY196678 RDT196609:RDU196678 RNP196609:RNQ196678 RXL196609:RXM196678 SHH196609:SHI196678 SRD196609:SRE196678 TAZ196609:TBA196678 TKV196609:TKW196678 TUR196609:TUS196678 UEN196609:UEO196678 UOJ196609:UOK196678 UYF196609:UYG196678 VIB196609:VIC196678 VRX196609:VRY196678 WBT196609:WBU196678 WLP196609:WLQ196678 WVL196609:WVM196678 D262145:E262214 IZ262145:JA262214 SV262145:SW262214 ACR262145:ACS262214 AMN262145:AMO262214 AWJ262145:AWK262214 BGF262145:BGG262214 BQB262145:BQC262214 BZX262145:BZY262214 CJT262145:CJU262214 CTP262145:CTQ262214 DDL262145:DDM262214 DNH262145:DNI262214 DXD262145:DXE262214 EGZ262145:EHA262214 EQV262145:EQW262214 FAR262145:FAS262214 FKN262145:FKO262214 FUJ262145:FUK262214 GEF262145:GEG262214 GOB262145:GOC262214 GXX262145:GXY262214 HHT262145:HHU262214 HRP262145:HRQ262214 IBL262145:IBM262214 ILH262145:ILI262214 IVD262145:IVE262214 JEZ262145:JFA262214 JOV262145:JOW262214 JYR262145:JYS262214 KIN262145:KIO262214 KSJ262145:KSK262214 LCF262145:LCG262214 LMB262145:LMC262214 LVX262145:LVY262214 MFT262145:MFU262214 MPP262145:MPQ262214 MZL262145:MZM262214 NJH262145:NJI262214 NTD262145:NTE262214 OCZ262145:ODA262214 OMV262145:OMW262214 OWR262145:OWS262214 PGN262145:PGO262214 PQJ262145:PQK262214 QAF262145:QAG262214 QKB262145:QKC262214 QTX262145:QTY262214 RDT262145:RDU262214 RNP262145:RNQ262214 RXL262145:RXM262214 SHH262145:SHI262214 SRD262145:SRE262214 TAZ262145:TBA262214 TKV262145:TKW262214 TUR262145:TUS262214 UEN262145:UEO262214 UOJ262145:UOK262214 UYF262145:UYG262214 VIB262145:VIC262214 VRX262145:VRY262214 WBT262145:WBU262214 WLP262145:WLQ262214 WVL262145:WVM262214 D327681:E327750 IZ327681:JA327750 SV327681:SW327750 ACR327681:ACS327750 AMN327681:AMO327750 AWJ327681:AWK327750 BGF327681:BGG327750 BQB327681:BQC327750 BZX327681:BZY327750 CJT327681:CJU327750 CTP327681:CTQ327750 DDL327681:DDM327750 DNH327681:DNI327750 DXD327681:DXE327750 EGZ327681:EHA327750 EQV327681:EQW327750 FAR327681:FAS327750 FKN327681:FKO327750 FUJ327681:FUK327750 GEF327681:GEG327750 GOB327681:GOC327750 GXX327681:GXY327750 HHT327681:HHU327750 HRP327681:HRQ327750 IBL327681:IBM327750 ILH327681:ILI327750 IVD327681:IVE327750 JEZ327681:JFA327750 JOV327681:JOW327750 JYR327681:JYS327750 KIN327681:KIO327750 KSJ327681:KSK327750 LCF327681:LCG327750 LMB327681:LMC327750 LVX327681:LVY327750 MFT327681:MFU327750 MPP327681:MPQ327750 MZL327681:MZM327750 NJH327681:NJI327750 NTD327681:NTE327750 OCZ327681:ODA327750 OMV327681:OMW327750 OWR327681:OWS327750 PGN327681:PGO327750 PQJ327681:PQK327750 QAF327681:QAG327750 QKB327681:QKC327750 QTX327681:QTY327750 RDT327681:RDU327750 RNP327681:RNQ327750 RXL327681:RXM327750 SHH327681:SHI327750 SRD327681:SRE327750 TAZ327681:TBA327750 TKV327681:TKW327750 TUR327681:TUS327750 UEN327681:UEO327750 UOJ327681:UOK327750 UYF327681:UYG327750 VIB327681:VIC327750 VRX327681:VRY327750 WBT327681:WBU327750 WLP327681:WLQ327750 WVL327681:WVM327750 D393217:E393286 IZ393217:JA393286 SV393217:SW393286 ACR393217:ACS393286 AMN393217:AMO393286 AWJ393217:AWK393286 BGF393217:BGG393286 BQB393217:BQC393286 BZX393217:BZY393286 CJT393217:CJU393286 CTP393217:CTQ393286 DDL393217:DDM393286 DNH393217:DNI393286 DXD393217:DXE393286 EGZ393217:EHA393286 EQV393217:EQW393286 FAR393217:FAS393286 FKN393217:FKO393286 FUJ393217:FUK393286 GEF393217:GEG393286 GOB393217:GOC393286 GXX393217:GXY393286 HHT393217:HHU393286 HRP393217:HRQ393286 IBL393217:IBM393286 ILH393217:ILI393286 IVD393217:IVE393286 JEZ393217:JFA393286 JOV393217:JOW393286 JYR393217:JYS393286 KIN393217:KIO393286 KSJ393217:KSK393286 LCF393217:LCG393286 LMB393217:LMC393286 LVX393217:LVY393286 MFT393217:MFU393286 MPP393217:MPQ393286 MZL393217:MZM393286 NJH393217:NJI393286 NTD393217:NTE393286 OCZ393217:ODA393286 OMV393217:OMW393286 OWR393217:OWS393286 PGN393217:PGO393286 PQJ393217:PQK393286 QAF393217:QAG393286 QKB393217:QKC393286 QTX393217:QTY393286 RDT393217:RDU393286 RNP393217:RNQ393286 RXL393217:RXM393286 SHH393217:SHI393286 SRD393217:SRE393286 TAZ393217:TBA393286 TKV393217:TKW393286 TUR393217:TUS393286 UEN393217:UEO393286 UOJ393217:UOK393286 UYF393217:UYG393286 VIB393217:VIC393286 VRX393217:VRY393286 WBT393217:WBU393286 WLP393217:WLQ393286 WVL393217:WVM393286 D458753:E458822 IZ458753:JA458822 SV458753:SW458822 ACR458753:ACS458822 AMN458753:AMO458822 AWJ458753:AWK458822 BGF458753:BGG458822 BQB458753:BQC458822 BZX458753:BZY458822 CJT458753:CJU458822 CTP458753:CTQ458822 DDL458753:DDM458822 DNH458753:DNI458822 DXD458753:DXE458822 EGZ458753:EHA458822 EQV458753:EQW458822 FAR458753:FAS458822 FKN458753:FKO458822 FUJ458753:FUK458822 GEF458753:GEG458822 GOB458753:GOC458822 GXX458753:GXY458822 HHT458753:HHU458822 HRP458753:HRQ458822 IBL458753:IBM458822 ILH458753:ILI458822 IVD458753:IVE458822 JEZ458753:JFA458822 JOV458753:JOW458822 JYR458753:JYS458822 KIN458753:KIO458822 KSJ458753:KSK458822 LCF458753:LCG458822 LMB458753:LMC458822 LVX458753:LVY458822 MFT458753:MFU458822 MPP458753:MPQ458822 MZL458753:MZM458822 NJH458753:NJI458822 NTD458753:NTE458822 OCZ458753:ODA458822 OMV458753:OMW458822 OWR458753:OWS458822 PGN458753:PGO458822 PQJ458753:PQK458822 QAF458753:QAG458822 QKB458753:QKC458822 QTX458753:QTY458822 RDT458753:RDU458822 RNP458753:RNQ458822 RXL458753:RXM458822 SHH458753:SHI458822 SRD458753:SRE458822 TAZ458753:TBA458822 TKV458753:TKW458822 TUR458753:TUS458822 UEN458753:UEO458822 UOJ458753:UOK458822 UYF458753:UYG458822 VIB458753:VIC458822 VRX458753:VRY458822 WBT458753:WBU458822 WLP458753:WLQ458822 WVL458753:WVM458822 D524289:E524358 IZ524289:JA524358 SV524289:SW524358 ACR524289:ACS524358 AMN524289:AMO524358 AWJ524289:AWK524358 BGF524289:BGG524358 BQB524289:BQC524358 BZX524289:BZY524358 CJT524289:CJU524358 CTP524289:CTQ524358 DDL524289:DDM524358 DNH524289:DNI524358 DXD524289:DXE524358 EGZ524289:EHA524358 EQV524289:EQW524358 FAR524289:FAS524358 FKN524289:FKO524358 FUJ524289:FUK524358 GEF524289:GEG524358 GOB524289:GOC524358 GXX524289:GXY524358 HHT524289:HHU524358 HRP524289:HRQ524358 IBL524289:IBM524358 ILH524289:ILI524358 IVD524289:IVE524358 JEZ524289:JFA524358 JOV524289:JOW524358 JYR524289:JYS524358 KIN524289:KIO524358 KSJ524289:KSK524358 LCF524289:LCG524358 LMB524289:LMC524358 LVX524289:LVY524358 MFT524289:MFU524358 MPP524289:MPQ524358 MZL524289:MZM524358 NJH524289:NJI524358 NTD524289:NTE524358 OCZ524289:ODA524358 OMV524289:OMW524358 OWR524289:OWS524358 PGN524289:PGO524358 PQJ524289:PQK524358 QAF524289:QAG524358 QKB524289:QKC524358 QTX524289:QTY524358 RDT524289:RDU524358 RNP524289:RNQ524358 RXL524289:RXM524358 SHH524289:SHI524358 SRD524289:SRE524358 TAZ524289:TBA524358 TKV524289:TKW524358 TUR524289:TUS524358 UEN524289:UEO524358 UOJ524289:UOK524358 UYF524289:UYG524358 VIB524289:VIC524358 VRX524289:VRY524358 WBT524289:WBU524358 WLP524289:WLQ524358 WVL524289:WVM524358 D589825:E589894 IZ589825:JA589894 SV589825:SW589894 ACR589825:ACS589894 AMN589825:AMO589894 AWJ589825:AWK589894 BGF589825:BGG589894 BQB589825:BQC589894 BZX589825:BZY589894 CJT589825:CJU589894 CTP589825:CTQ589894 DDL589825:DDM589894 DNH589825:DNI589894 DXD589825:DXE589894 EGZ589825:EHA589894 EQV589825:EQW589894 FAR589825:FAS589894 FKN589825:FKO589894 FUJ589825:FUK589894 GEF589825:GEG589894 GOB589825:GOC589894 GXX589825:GXY589894 HHT589825:HHU589894 HRP589825:HRQ589894 IBL589825:IBM589894 ILH589825:ILI589894 IVD589825:IVE589894 JEZ589825:JFA589894 JOV589825:JOW589894 JYR589825:JYS589894 KIN589825:KIO589894 KSJ589825:KSK589894 LCF589825:LCG589894 LMB589825:LMC589894 LVX589825:LVY589894 MFT589825:MFU589894 MPP589825:MPQ589894 MZL589825:MZM589894 NJH589825:NJI589894 NTD589825:NTE589894 OCZ589825:ODA589894 OMV589825:OMW589894 OWR589825:OWS589894 PGN589825:PGO589894 PQJ589825:PQK589894 QAF589825:QAG589894 QKB589825:QKC589894 QTX589825:QTY589894 RDT589825:RDU589894 RNP589825:RNQ589894 RXL589825:RXM589894 SHH589825:SHI589894 SRD589825:SRE589894 TAZ589825:TBA589894 TKV589825:TKW589894 TUR589825:TUS589894 UEN589825:UEO589894 UOJ589825:UOK589894 UYF589825:UYG589894 VIB589825:VIC589894 VRX589825:VRY589894 WBT589825:WBU589894 WLP589825:WLQ589894 WVL589825:WVM589894 D655361:E655430 IZ655361:JA655430 SV655361:SW655430 ACR655361:ACS655430 AMN655361:AMO655430 AWJ655361:AWK655430 BGF655361:BGG655430 BQB655361:BQC655430 BZX655361:BZY655430 CJT655361:CJU655430 CTP655361:CTQ655430 DDL655361:DDM655430 DNH655361:DNI655430 DXD655361:DXE655430 EGZ655361:EHA655430 EQV655361:EQW655430 FAR655361:FAS655430 FKN655361:FKO655430 FUJ655361:FUK655430 GEF655361:GEG655430 GOB655361:GOC655430 GXX655361:GXY655430 HHT655361:HHU655430 HRP655361:HRQ655430 IBL655361:IBM655430 ILH655361:ILI655430 IVD655361:IVE655430 JEZ655361:JFA655430 JOV655361:JOW655430 JYR655361:JYS655430 KIN655361:KIO655430 KSJ655361:KSK655430 LCF655361:LCG655430 LMB655361:LMC655430 LVX655361:LVY655430 MFT655361:MFU655430 MPP655361:MPQ655430 MZL655361:MZM655430 NJH655361:NJI655430 NTD655361:NTE655430 OCZ655361:ODA655430 OMV655361:OMW655430 OWR655361:OWS655430 PGN655361:PGO655430 PQJ655361:PQK655430 QAF655361:QAG655430 QKB655361:QKC655430 QTX655361:QTY655430 RDT655361:RDU655430 RNP655361:RNQ655430 RXL655361:RXM655430 SHH655361:SHI655430 SRD655361:SRE655430 TAZ655361:TBA655430 TKV655361:TKW655430 TUR655361:TUS655430 UEN655361:UEO655430 UOJ655361:UOK655430 UYF655361:UYG655430 VIB655361:VIC655430 VRX655361:VRY655430 WBT655361:WBU655430 WLP655361:WLQ655430 WVL655361:WVM655430 D720897:E720966 IZ720897:JA720966 SV720897:SW720966 ACR720897:ACS720966 AMN720897:AMO720966 AWJ720897:AWK720966 BGF720897:BGG720966 BQB720897:BQC720966 BZX720897:BZY720966 CJT720897:CJU720966 CTP720897:CTQ720966 DDL720897:DDM720966 DNH720897:DNI720966 DXD720897:DXE720966 EGZ720897:EHA720966 EQV720897:EQW720966 FAR720897:FAS720966 FKN720897:FKO720966 FUJ720897:FUK720966 GEF720897:GEG720966 GOB720897:GOC720966 GXX720897:GXY720966 HHT720897:HHU720966 HRP720897:HRQ720966 IBL720897:IBM720966 ILH720897:ILI720966 IVD720897:IVE720966 JEZ720897:JFA720966 JOV720897:JOW720966 JYR720897:JYS720966 KIN720897:KIO720966 KSJ720897:KSK720966 LCF720897:LCG720966 LMB720897:LMC720966 LVX720897:LVY720966 MFT720897:MFU720966 MPP720897:MPQ720966 MZL720897:MZM720966 NJH720897:NJI720966 NTD720897:NTE720966 OCZ720897:ODA720966 OMV720897:OMW720966 OWR720897:OWS720966 PGN720897:PGO720966 PQJ720897:PQK720966 QAF720897:QAG720966 QKB720897:QKC720966 QTX720897:QTY720966 RDT720897:RDU720966 RNP720897:RNQ720966 RXL720897:RXM720966 SHH720897:SHI720966 SRD720897:SRE720966 TAZ720897:TBA720966 TKV720897:TKW720966 TUR720897:TUS720966 UEN720897:UEO720966 UOJ720897:UOK720966 UYF720897:UYG720966 VIB720897:VIC720966 VRX720897:VRY720966 WBT720897:WBU720966 WLP720897:WLQ720966 WVL720897:WVM720966 D786433:E786502 IZ786433:JA786502 SV786433:SW786502 ACR786433:ACS786502 AMN786433:AMO786502 AWJ786433:AWK786502 BGF786433:BGG786502 BQB786433:BQC786502 BZX786433:BZY786502 CJT786433:CJU786502 CTP786433:CTQ786502 DDL786433:DDM786502 DNH786433:DNI786502 DXD786433:DXE786502 EGZ786433:EHA786502 EQV786433:EQW786502 FAR786433:FAS786502 FKN786433:FKO786502 FUJ786433:FUK786502 GEF786433:GEG786502 GOB786433:GOC786502 GXX786433:GXY786502 HHT786433:HHU786502 HRP786433:HRQ786502 IBL786433:IBM786502 ILH786433:ILI786502 IVD786433:IVE786502 JEZ786433:JFA786502 JOV786433:JOW786502 JYR786433:JYS786502 KIN786433:KIO786502 KSJ786433:KSK786502 LCF786433:LCG786502 LMB786433:LMC786502 LVX786433:LVY786502 MFT786433:MFU786502 MPP786433:MPQ786502 MZL786433:MZM786502 NJH786433:NJI786502 NTD786433:NTE786502 OCZ786433:ODA786502 OMV786433:OMW786502 OWR786433:OWS786502 PGN786433:PGO786502 PQJ786433:PQK786502 QAF786433:QAG786502 QKB786433:QKC786502 QTX786433:QTY786502 RDT786433:RDU786502 RNP786433:RNQ786502 RXL786433:RXM786502 SHH786433:SHI786502 SRD786433:SRE786502 TAZ786433:TBA786502 TKV786433:TKW786502 TUR786433:TUS786502 UEN786433:UEO786502 UOJ786433:UOK786502 UYF786433:UYG786502 VIB786433:VIC786502 VRX786433:VRY786502 WBT786433:WBU786502 WLP786433:WLQ786502 WVL786433:WVM786502 D851969:E852038 IZ851969:JA852038 SV851969:SW852038 ACR851969:ACS852038 AMN851969:AMO852038 AWJ851969:AWK852038 BGF851969:BGG852038 BQB851969:BQC852038 BZX851969:BZY852038 CJT851969:CJU852038 CTP851969:CTQ852038 DDL851969:DDM852038 DNH851969:DNI852038 DXD851969:DXE852038 EGZ851969:EHA852038 EQV851969:EQW852038 FAR851969:FAS852038 FKN851969:FKO852038 FUJ851969:FUK852038 GEF851969:GEG852038 GOB851969:GOC852038 GXX851969:GXY852038 HHT851969:HHU852038 HRP851969:HRQ852038 IBL851969:IBM852038 ILH851969:ILI852038 IVD851969:IVE852038 JEZ851969:JFA852038 JOV851969:JOW852038 JYR851969:JYS852038 KIN851969:KIO852038 KSJ851969:KSK852038 LCF851969:LCG852038 LMB851969:LMC852038 LVX851969:LVY852038 MFT851969:MFU852038 MPP851969:MPQ852038 MZL851969:MZM852038 NJH851969:NJI852038 NTD851969:NTE852038 OCZ851969:ODA852038 OMV851969:OMW852038 OWR851969:OWS852038 PGN851969:PGO852038 PQJ851969:PQK852038 QAF851969:QAG852038 QKB851969:QKC852038 QTX851969:QTY852038 RDT851969:RDU852038 RNP851969:RNQ852038 RXL851969:RXM852038 SHH851969:SHI852038 SRD851969:SRE852038 TAZ851969:TBA852038 TKV851969:TKW852038 TUR851969:TUS852038 UEN851969:UEO852038 UOJ851969:UOK852038 UYF851969:UYG852038 VIB851969:VIC852038 VRX851969:VRY852038 WBT851969:WBU852038 WLP851969:WLQ852038 WVL851969:WVM852038 D917505:E917574 IZ917505:JA917574 SV917505:SW917574 ACR917505:ACS917574 AMN917505:AMO917574 AWJ917505:AWK917574 BGF917505:BGG917574 BQB917505:BQC917574 BZX917505:BZY917574 CJT917505:CJU917574 CTP917505:CTQ917574 DDL917505:DDM917574 DNH917505:DNI917574 DXD917505:DXE917574 EGZ917505:EHA917574 EQV917505:EQW917574 FAR917505:FAS917574 FKN917505:FKO917574 FUJ917505:FUK917574 GEF917505:GEG917574 GOB917505:GOC917574 GXX917505:GXY917574 HHT917505:HHU917574 HRP917505:HRQ917574 IBL917505:IBM917574 ILH917505:ILI917574 IVD917505:IVE917574 JEZ917505:JFA917574 JOV917505:JOW917574 JYR917505:JYS917574 KIN917505:KIO917574 KSJ917505:KSK917574 LCF917505:LCG917574 LMB917505:LMC917574 LVX917505:LVY917574 MFT917505:MFU917574 MPP917505:MPQ917574 MZL917505:MZM917574 NJH917505:NJI917574 NTD917505:NTE917574 OCZ917505:ODA917574 OMV917505:OMW917574 OWR917505:OWS917574 PGN917505:PGO917574 PQJ917505:PQK917574 QAF917505:QAG917574 QKB917505:QKC917574 QTX917505:QTY917574 RDT917505:RDU917574 RNP917505:RNQ917574 RXL917505:RXM917574 SHH917505:SHI917574 SRD917505:SRE917574 TAZ917505:TBA917574 TKV917505:TKW917574 TUR917505:TUS917574 UEN917505:UEO917574 UOJ917505:UOK917574 UYF917505:UYG917574 VIB917505:VIC917574 VRX917505:VRY917574 WBT917505:WBU917574 WLP917505:WLQ917574 WVL917505:WVM917574 D983041:E983110 IZ983041:JA983110 SV983041:SW983110 ACR983041:ACS983110 AMN983041:AMO983110 AWJ983041:AWK983110 BGF983041:BGG983110 BQB983041:BQC983110 BZX983041:BZY983110 CJT983041:CJU983110 CTP983041:CTQ983110 DDL983041:DDM983110 DNH983041:DNI983110 DXD983041:DXE983110 EGZ983041:EHA983110 EQV983041:EQW983110 FAR983041:FAS983110 FKN983041:FKO983110 FUJ983041:FUK983110 GEF983041:GEG983110 GOB983041:GOC983110 GXX983041:GXY983110 HHT983041:HHU983110 HRP983041:HRQ983110 IBL983041:IBM983110 ILH983041:ILI983110 IVD983041:IVE983110 JEZ983041:JFA983110 JOV983041:JOW983110 JYR983041:JYS983110 KIN983041:KIO983110 KSJ983041:KSK983110 LCF983041:LCG983110 LMB983041:LMC983110 LVX983041:LVY983110 MFT983041:MFU983110 MPP983041:MPQ983110 MZL983041:MZM983110 NJH983041:NJI983110 NTD983041:NTE983110 OCZ983041:ODA983110 OMV983041:OMW983110 OWR983041:OWS983110 PGN983041:PGO983110 PQJ983041:PQK983110 QAF983041:QAG983110 QKB983041:QKC983110 QTX983041:QTY983110 RDT983041:RDU983110 RNP983041:RNQ983110 RXL983041:RXM983110 SHH983041:SHI983110 SRD983041:SRE983110 TAZ983041:TBA983110 TKV983041:TKW983110 TUR983041:TUS983110 UEN983041:UEO983110 UOJ983041:UOK983110 UYF983041:UYG983110 VIB983041:VIC983110 VRX983041:VRY983110 WBT983041:WBU983110 WLP983041:WLQ983110 WVL983041:WVM983110 B72:E85 IX72:JA85 ST72:SW85 ACP72:ACS85 AML72:AMO85 AWH72:AWK85 BGD72:BGG85 BPZ72:BQC85 BZV72:BZY85 CJR72:CJU85 CTN72:CTQ85 DDJ72:DDM85 DNF72:DNI85 DXB72:DXE85 EGX72:EHA85 EQT72:EQW85 FAP72:FAS85 FKL72:FKO85 FUH72:FUK85 GED72:GEG85 GNZ72:GOC85 GXV72:GXY85 HHR72:HHU85 HRN72:HRQ85 IBJ72:IBM85 ILF72:ILI85 IVB72:IVE85 JEX72:JFA85 JOT72:JOW85 JYP72:JYS85 KIL72:KIO85 KSH72:KSK85 LCD72:LCG85 LLZ72:LMC85 LVV72:LVY85 MFR72:MFU85 MPN72:MPQ85 MZJ72:MZM85 NJF72:NJI85 NTB72:NTE85 OCX72:ODA85 OMT72:OMW85 OWP72:OWS85 PGL72:PGO85 PQH72:PQK85 QAD72:QAG85 QJZ72:QKC85 QTV72:QTY85 RDR72:RDU85 RNN72:RNQ85 RXJ72:RXM85 SHF72:SHI85 SRB72:SRE85 TAX72:TBA85 TKT72:TKW85 TUP72:TUS85 UEL72:UEO85 UOH72:UOK85 UYD72:UYG85 VHZ72:VIC85 VRV72:VRY85 WBR72:WBU85 WLN72:WLQ85 WVJ72:WVM85 B65608:E65621 IX65608:JA65621 ST65608:SW65621 ACP65608:ACS65621 AML65608:AMO65621 AWH65608:AWK65621 BGD65608:BGG65621 BPZ65608:BQC65621 BZV65608:BZY65621 CJR65608:CJU65621 CTN65608:CTQ65621 DDJ65608:DDM65621 DNF65608:DNI65621 DXB65608:DXE65621 EGX65608:EHA65621 EQT65608:EQW65621 FAP65608:FAS65621 FKL65608:FKO65621 FUH65608:FUK65621 GED65608:GEG65621 GNZ65608:GOC65621 GXV65608:GXY65621 HHR65608:HHU65621 HRN65608:HRQ65621 IBJ65608:IBM65621 ILF65608:ILI65621 IVB65608:IVE65621 JEX65608:JFA65621 JOT65608:JOW65621 JYP65608:JYS65621 KIL65608:KIO65621 KSH65608:KSK65621 LCD65608:LCG65621 LLZ65608:LMC65621 LVV65608:LVY65621 MFR65608:MFU65621 MPN65608:MPQ65621 MZJ65608:MZM65621 NJF65608:NJI65621 NTB65608:NTE65621 OCX65608:ODA65621 OMT65608:OMW65621 OWP65608:OWS65621 PGL65608:PGO65621 PQH65608:PQK65621 QAD65608:QAG65621 QJZ65608:QKC65621 QTV65608:QTY65621 RDR65608:RDU65621 RNN65608:RNQ65621 RXJ65608:RXM65621 SHF65608:SHI65621 SRB65608:SRE65621 TAX65608:TBA65621 TKT65608:TKW65621 TUP65608:TUS65621 UEL65608:UEO65621 UOH65608:UOK65621 UYD65608:UYG65621 VHZ65608:VIC65621 VRV65608:VRY65621 WBR65608:WBU65621 WLN65608:WLQ65621 WVJ65608:WVM65621 B131144:E131157 IX131144:JA131157 ST131144:SW131157 ACP131144:ACS131157 AML131144:AMO131157 AWH131144:AWK131157 BGD131144:BGG131157 BPZ131144:BQC131157 BZV131144:BZY131157 CJR131144:CJU131157 CTN131144:CTQ131157 DDJ131144:DDM131157 DNF131144:DNI131157 DXB131144:DXE131157 EGX131144:EHA131157 EQT131144:EQW131157 FAP131144:FAS131157 FKL131144:FKO131157 FUH131144:FUK131157 GED131144:GEG131157 GNZ131144:GOC131157 GXV131144:GXY131157 HHR131144:HHU131157 HRN131144:HRQ131157 IBJ131144:IBM131157 ILF131144:ILI131157 IVB131144:IVE131157 JEX131144:JFA131157 JOT131144:JOW131157 JYP131144:JYS131157 KIL131144:KIO131157 KSH131144:KSK131157 LCD131144:LCG131157 LLZ131144:LMC131157 LVV131144:LVY131157 MFR131144:MFU131157 MPN131144:MPQ131157 MZJ131144:MZM131157 NJF131144:NJI131157 NTB131144:NTE131157 OCX131144:ODA131157 OMT131144:OMW131157 OWP131144:OWS131157 PGL131144:PGO131157 PQH131144:PQK131157 QAD131144:QAG131157 QJZ131144:QKC131157 QTV131144:QTY131157 RDR131144:RDU131157 RNN131144:RNQ131157 RXJ131144:RXM131157 SHF131144:SHI131157 SRB131144:SRE131157 TAX131144:TBA131157 TKT131144:TKW131157 TUP131144:TUS131157 UEL131144:UEO131157 UOH131144:UOK131157 UYD131144:UYG131157 VHZ131144:VIC131157 VRV131144:VRY131157 WBR131144:WBU131157 WLN131144:WLQ131157 WVJ131144:WVM131157 B196680:E196693 IX196680:JA196693 ST196680:SW196693 ACP196680:ACS196693 AML196680:AMO196693 AWH196680:AWK196693 BGD196680:BGG196693 BPZ196680:BQC196693 BZV196680:BZY196693 CJR196680:CJU196693 CTN196680:CTQ196693 DDJ196680:DDM196693 DNF196680:DNI196693 DXB196680:DXE196693 EGX196680:EHA196693 EQT196680:EQW196693 FAP196680:FAS196693 FKL196680:FKO196693 FUH196680:FUK196693 GED196680:GEG196693 GNZ196680:GOC196693 GXV196680:GXY196693 HHR196680:HHU196693 HRN196680:HRQ196693 IBJ196680:IBM196693 ILF196680:ILI196693 IVB196680:IVE196693 JEX196680:JFA196693 JOT196680:JOW196693 JYP196680:JYS196693 KIL196680:KIO196693 KSH196680:KSK196693 LCD196680:LCG196693 LLZ196680:LMC196693 LVV196680:LVY196693 MFR196680:MFU196693 MPN196680:MPQ196693 MZJ196680:MZM196693 NJF196680:NJI196693 NTB196680:NTE196693 OCX196680:ODA196693 OMT196680:OMW196693 OWP196680:OWS196693 PGL196680:PGO196693 PQH196680:PQK196693 QAD196680:QAG196693 QJZ196680:QKC196693 QTV196680:QTY196693 RDR196680:RDU196693 RNN196680:RNQ196693 RXJ196680:RXM196693 SHF196680:SHI196693 SRB196680:SRE196693 TAX196680:TBA196693 TKT196680:TKW196693 TUP196680:TUS196693 UEL196680:UEO196693 UOH196680:UOK196693 UYD196680:UYG196693 VHZ196680:VIC196693 VRV196680:VRY196693 WBR196680:WBU196693 WLN196680:WLQ196693 WVJ196680:WVM196693 B262216:E262229 IX262216:JA262229 ST262216:SW262229 ACP262216:ACS262229 AML262216:AMO262229 AWH262216:AWK262229 BGD262216:BGG262229 BPZ262216:BQC262229 BZV262216:BZY262229 CJR262216:CJU262229 CTN262216:CTQ262229 DDJ262216:DDM262229 DNF262216:DNI262229 DXB262216:DXE262229 EGX262216:EHA262229 EQT262216:EQW262229 FAP262216:FAS262229 FKL262216:FKO262229 FUH262216:FUK262229 GED262216:GEG262229 GNZ262216:GOC262229 GXV262216:GXY262229 HHR262216:HHU262229 HRN262216:HRQ262229 IBJ262216:IBM262229 ILF262216:ILI262229 IVB262216:IVE262229 JEX262216:JFA262229 JOT262216:JOW262229 JYP262216:JYS262229 KIL262216:KIO262229 KSH262216:KSK262229 LCD262216:LCG262229 LLZ262216:LMC262229 LVV262216:LVY262229 MFR262216:MFU262229 MPN262216:MPQ262229 MZJ262216:MZM262229 NJF262216:NJI262229 NTB262216:NTE262229 OCX262216:ODA262229 OMT262216:OMW262229 OWP262216:OWS262229 PGL262216:PGO262229 PQH262216:PQK262229 QAD262216:QAG262229 QJZ262216:QKC262229 QTV262216:QTY262229 RDR262216:RDU262229 RNN262216:RNQ262229 RXJ262216:RXM262229 SHF262216:SHI262229 SRB262216:SRE262229 TAX262216:TBA262229 TKT262216:TKW262229 TUP262216:TUS262229 UEL262216:UEO262229 UOH262216:UOK262229 UYD262216:UYG262229 VHZ262216:VIC262229 VRV262216:VRY262229 WBR262216:WBU262229 WLN262216:WLQ262229 WVJ262216:WVM262229 B327752:E327765 IX327752:JA327765 ST327752:SW327765 ACP327752:ACS327765 AML327752:AMO327765 AWH327752:AWK327765 BGD327752:BGG327765 BPZ327752:BQC327765 BZV327752:BZY327765 CJR327752:CJU327765 CTN327752:CTQ327765 DDJ327752:DDM327765 DNF327752:DNI327765 DXB327752:DXE327765 EGX327752:EHA327765 EQT327752:EQW327765 FAP327752:FAS327765 FKL327752:FKO327765 FUH327752:FUK327765 GED327752:GEG327765 GNZ327752:GOC327765 GXV327752:GXY327765 HHR327752:HHU327765 HRN327752:HRQ327765 IBJ327752:IBM327765 ILF327752:ILI327765 IVB327752:IVE327765 JEX327752:JFA327765 JOT327752:JOW327765 JYP327752:JYS327765 KIL327752:KIO327765 KSH327752:KSK327765 LCD327752:LCG327765 LLZ327752:LMC327765 LVV327752:LVY327765 MFR327752:MFU327765 MPN327752:MPQ327765 MZJ327752:MZM327765 NJF327752:NJI327765 NTB327752:NTE327765 OCX327752:ODA327765 OMT327752:OMW327765 OWP327752:OWS327765 PGL327752:PGO327765 PQH327752:PQK327765 QAD327752:QAG327765 QJZ327752:QKC327765 QTV327752:QTY327765 RDR327752:RDU327765 RNN327752:RNQ327765 RXJ327752:RXM327765 SHF327752:SHI327765 SRB327752:SRE327765 TAX327752:TBA327765 TKT327752:TKW327765 TUP327752:TUS327765 UEL327752:UEO327765 UOH327752:UOK327765 UYD327752:UYG327765 VHZ327752:VIC327765 VRV327752:VRY327765 WBR327752:WBU327765 WLN327752:WLQ327765 WVJ327752:WVM327765 B393288:E393301 IX393288:JA393301 ST393288:SW393301 ACP393288:ACS393301 AML393288:AMO393301 AWH393288:AWK393301 BGD393288:BGG393301 BPZ393288:BQC393301 BZV393288:BZY393301 CJR393288:CJU393301 CTN393288:CTQ393301 DDJ393288:DDM393301 DNF393288:DNI393301 DXB393288:DXE393301 EGX393288:EHA393301 EQT393288:EQW393301 FAP393288:FAS393301 FKL393288:FKO393301 FUH393288:FUK393301 GED393288:GEG393301 GNZ393288:GOC393301 GXV393288:GXY393301 HHR393288:HHU393301 HRN393288:HRQ393301 IBJ393288:IBM393301 ILF393288:ILI393301 IVB393288:IVE393301 JEX393288:JFA393301 JOT393288:JOW393301 JYP393288:JYS393301 KIL393288:KIO393301 KSH393288:KSK393301 LCD393288:LCG393301 LLZ393288:LMC393301 LVV393288:LVY393301 MFR393288:MFU393301 MPN393288:MPQ393301 MZJ393288:MZM393301 NJF393288:NJI393301 NTB393288:NTE393301 OCX393288:ODA393301 OMT393288:OMW393301 OWP393288:OWS393301 PGL393288:PGO393301 PQH393288:PQK393301 QAD393288:QAG393301 QJZ393288:QKC393301 QTV393288:QTY393301 RDR393288:RDU393301 RNN393288:RNQ393301 RXJ393288:RXM393301 SHF393288:SHI393301 SRB393288:SRE393301 TAX393288:TBA393301 TKT393288:TKW393301 TUP393288:TUS393301 UEL393288:UEO393301 UOH393288:UOK393301 UYD393288:UYG393301 VHZ393288:VIC393301 VRV393288:VRY393301 WBR393288:WBU393301 WLN393288:WLQ393301 WVJ393288:WVM393301 B458824:E458837 IX458824:JA458837 ST458824:SW458837 ACP458824:ACS458837 AML458824:AMO458837 AWH458824:AWK458837 BGD458824:BGG458837 BPZ458824:BQC458837 BZV458824:BZY458837 CJR458824:CJU458837 CTN458824:CTQ458837 DDJ458824:DDM458837 DNF458824:DNI458837 DXB458824:DXE458837 EGX458824:EHA458837 EQT458824:EQW458837 FAP458824:FAS458837 FKL458824:FKO458837 FUH458824:FUK458837 GED458824:GEG458837 GNZ458824:GOC458837 GXV458824:GXY458837 HHR458824:HHU458837 HRN458824:HRQ458837 IBJ458824:IBM458837 ILF458824:ILI458837 IVB458824:IVE458837 JEX458824:JFA458837 JOT458824:JOW458837 JYP458824:JYS458837 KIL458824:KIO458837 KSH458824:KSK458837 LCD458824:LCG458837 LLZ458824:LMC458837 LVV458824:LVY458837 MFR458824:MFU458837 MPN458824:MPQ458837 MZJ458824:MZM458837 NJF458824:NJI458837 NTB458824:NTE458837 OCX458824:ODA458837 OMT458824:OMW458837 OWP458824:OWS458837 PGL458824:PGO458837 PQH458824:PQK458837 QAD458824:QAG458837 QJZ458824:QKC458837 QTV458824:QTY458837 RDR458824:RDU458837 RNN458824:RNQ458837 RXJ458824:RXM458837 SHF458824:SHI458837 SRB458824:SRE458837 TAX458824:TBA458837 TKT458824:TKW458837 TUP458824:TUS458837 UEL458824:UEO458837 UOH458824:UOK458837 UYD458824:UYG458837 VHZ458824:VIC458837 VRV458824:VRY458837 WBR458824:WBU458837 WLN458824:WLQ458837 WVJ458824:WVM458837 B524360:E524373 IX524360:JA524373 ST524360:SW524373 ACP524360:ACS524373 AML524360:AMO524373 AWH524360:AWK524373 BGD524360:BGG524373 BPZ524360:BQC524373 BZV524360:BZY524373 CJR524360:CJU524373 CTN524360:CTQ524373 DDJ524360:DDM524373 DNF524360:DNI524373 DXB524360:DXE524373 EGX524360:EHA524373 EQT524360:EQW524373 FAP524360:FAS524373 FKL524360:FKO524373 FUH524360:FUK524373 GED524360:GEG524373 GNZ524360:GOC524373 GXV524360:GXY524373 HHR524360:HHU524373 HRN524360:HRQ524373 IBJ524360:IBM524373 ILF524360:ILI524373 IVB524360:IVE524373 JEX524360:JFA524373 JOT524360:JOW524373 JYP524360:JYS524373 KIL524360:KIO524373 KSH524360:KSK524373 LCD524360:LCG524373 LLZ524360:LMC524373 LVV524360:LVY524373 MFR524360:MFU524373 MPN524360:MPQ524373 MZJ524360:MZM524373 NJF524360:NJI524373 NTB524360:NTE524373 OCX524360:ODA524373 OMT524360:OMW524373 OWP524360:OWS524373 PGL524360:PGO524373 PQH524360:PQK524373 QAD524360:QAG524373 QJZ524360:QKC524373 QTV524360:QTY524373 RDR524360:RDU524373 RNN524360:RNQ524373 RXJ524360:RXM524373 SHF524360:SHI524373 SRB524360:SRE524373 TAX524360:TBA524373 TKT524360:TKW524373 TUP524360:TUS524373 UEL524360:UEO524373 UOH524360:UOK524373 UYD524360:UYG524373 VHZ524360:VIC524373 VRV524360:VRY524373 WBR524360:WBU524373 WLN524360:WLQ524373 WVJ524360:WVM524373 B589896:E589909 IX589896:JA589909 ST589896:SW589909 ACP589896:ACS589909 AML589896:AMO589909 AWH589896:AWK589909 BGD589896:BGG589909 BPZ589896:BQC589909 BZV589896:BZY589909 CJR589896:CJU589909 CTN589896:CTQ589909 DDJ589896:DDM589909 DNF589896:DNI589909 DXB589896:DXE589909 EGX589896:EHA589909 EQT589896:EQW589909 FAP589896:FAS589909 FKL589896:FKO589909 FUH589896:FUK589909 GED589896:GEG589909 GNZ589896:GOC589909 GXV589896:GXY589909 HHR589896:HHU589909 HRN589896:HRQ589909 IBJ589896:IBM589909 ILF589896:ILI589909 IVB589896:IVE589909 JEX589896:JFA589909 JOT589896:JOW589909 JYP589896:JYS589909 KIL589896:KIO589909 KSH589896:KSK589909 LCD589896:LCG589909 LLZ589896:LMC589909 LVV589896:LVY589909 MFR589896:MFU589909 MPN589896:MPQ589909 MZJ589896:MZM589909 NJF589896:NJI589909 NTB589896:NTE589909 OCX589896:ODA589909 OMT589896:OMW589909 OWP589896:OWS589909 PGL589896:PGO589909 PQH589896:PQK589909 QAD589896:QAG589909 QJZ589896:QKC589909 QTV589896:QTY589909 RDR589896:RDU589909 RNN589896:RNQ589909 RXJ589896:RXM589909 SHF589896:SHI589909 SRB589896:SRE589909 TAX589896:TBA589909 TKT589896:TKW589909 TUP589896:TUS589909 UEL589896:UEO589909 UOH589896:UOK589909 UYD589896:UYG589909 VHZ589896:VIC589909 VRV589896:VRY589909 WBR589896:WBU589909 WLN589896:WLQ589909 WVJ589896:WVM589909 B655432:E655445 IX655432:JA655445 ST655432:SW655445 ACP655432:ACS655445 AML655432:AMO655445 AWH655432:AWK655445 BGD655432:BGG655445 BPZ655432:BQC655445 BZV655432:BZY655445 CJR655432:CJU655445 CTN655432:CTQ655445 DDJ655432:DDM655445 DNF655432:DNI655445 DXB655432:DXE655445 EGX655432:EHA655445 EQT655432:EQW655445 FAP655432:FAS655445 FKL655432:FKO655445 FUH655432:FUK655445 GED655432:GEG655445 GNZ655432:GOC655445 GXV655432:GXY655445 HHR655432:HHU655445 HRN655432:HRQ655445 IBJ655432:IBM655445 ILF655432:ILI655445 IVB655432:IVE655445 JEX655432:JFA655445 JOT655432:JOW655445 JYP655432:JYS655445 KIL655432:KIO655445 KSH655432:KSK655445 LCD655432:LCG655445 LLZ655432:LMC655445 LVV655432:LVY655445 MFR655432:MFU655445 MPN655432:MPQ655445 MZJ655432:MZM655445 NJF655432:NJI655445 NTB655432:NTE655445 OCX655432:ODA655445 OMT655432:OMW655445 OWP655432:OWS655445 PGL655432:PGO655445 PQH655432:PQK655445 QAD655432:QAG655445 QJZ655432:QKC655445 QTV655432:QTY655445 RDR655432:RDU655445 RNN655432:RNQ655445 RXJ655432:RXM655445 SHF655432:SHI655445 SRB655432:SRE655445 TAX655432:TBA655445 TKT655432:TKW655445 TUP655432:TUS655445 UEL655432:UEO655445 UOH655432:UOK655445 UYD655432:UYG655445 VHZ655432:VIC655445 VRV655432:VRY655445 WBR655432:WBU655445 WLN655432:WLQ655445 WVJ655432:WVM655445 B720968:E720981 IX720968:JA720981 ST720968:SW720981 ACP720968:ACS720981 AML720968:AMO720981 AWH720968:AWK720981 BGD720968:BGG720981 BPZ720968:BQC720981 BZV720968:BZY720981 CJR720968:CJU720981 CTN720968:CTQ720981 DDJ720968:DDM720981 DNF720968:DNI720981 DXB720968:DXE720981 EGX720968:EHA720981 EQT720968:EQW720981 FAP720968:FAS720981 FKL720968:FKO720981 FUH720968:FUK720981 GED720968:GEG720981 GNZ720968:GOC720981 GXV720968:GXY720981 HHR720968:HHU720981 HRN720968:HRQ720981 IBJ720968:IBM720981 ILF720968:ILI720981 IVB720968:IVE720981 JEX720968:JFA720981 JOT720968:JOW720981 JYP720968:JYS720981 KIL720968:KIO720981 KSH720968:KSK720981 LCD720968:LCG720981 LLZ720968:LMC720981 LVV720968:LVY720981 MFR720968:MFU720981 MPN720968:MPQ720981 MZJ720968:MZM720981 NJF720968:NJI720981 NTB720968:NTE720981 OCX720968:ODA720981 OMT720968:OMW720981 OWP720968:OWS720981 PGL720968:PGO720981 PQH720968:PQK720981 QAD720968:QAG720981 QJZ720968:QKC720981 QTV720968:QTY720981 RDR720968:RDU720981 RNN720968:RNQ720981 RXJ720968:RXM720981 SHF720968:SHI720981 SRB720968:SRE720981 TAX720968:TBA720981 TKT720968:TKW720981 TUP720968:TUS720981 UEL720968:UEO720981 UOH720968:UOK720981 UYD720968:UYG720981 VHZ720968:VIC720981 VRV720968:VRY720981 WBR720968:WBU720981 WLN720968:WLQ720981 WVJ720968:WVM720981 B786504:E786517 IX786504:JA786517 ST786504:SW786517 ACP786504:ACS786517 AML786504:AMO786517 AWH786504:AWK786517 BGD786504:BGG786517 BPZ786504:BQC786517 BZV786504:BZY786517 CJR786504:CJU786517 CTN786504:CTQ786517 DDJ786504:DDM786517 DNF786504:DNI786517 DXB786504:DXE786517 EGX786504:EHA786517 EQT786504:EQW786517 FAP786504:FAS786517 FKL786504:FKO786517 FUH786504:FUK786517 GED786504:GEG786517 GNZ786504:GOC786517 GXV786504:GXY786517 HHR786504:HHU786517 HRN786504:HRQ786517 IBJ786504:IBM786517 ILF786504:ILI786517 IVB786504:IVE786517 JEX786504:JFA786517 JOT786504:JOW786517 JYP786504:JYS786517 KIL786504:KIO786517 KSH786504:KSK786517 LCD786504:LCG786517 LLZ786504:LMC786517 LVV786504:LVY786517 MFR786504:MFU786517 MPN786504:MPQ786517 MZJ786504:MZM786517 NJF786504:NJI786517 NTB786504:NTE786517 OCX786504:ODA786517 OMT786504:OMW786517 OWP786504:OWS786517 PGL786504:PGO786517 PQH786504:PQK786517 QAD786504:QAG786517 QJZ786504:QKC786517 QTV786504:QTY786517 RDR786504:RDU786517 RNN786504:RNQ786517 RXJ786504:RXM786517 SHF786504:SHI786517 SRB786504:SRE786517 TAX786504:TBA786517 TKT786504:TKW786517 TUP786504:TUS786517 UEL786504:UEO786517 UOH786504:UOK786517 UYD786504:UYG786517 VHZ786504:VIC786517 VRV786504:VRY786517 WBR786504:WBU786517 WLN786504:WLQ786517 WVJ786504:WVM786517 B852040:E852053 IX852040:JA852053 ST852040:SW852053 ACP852040:ACS852053 AML852040:AMO852053 AWH852040:AWK852053 BGD852040:BGG852053 BPZ852040:BQC852053 BZV852040:BZY852053 CJR852040:CJU852053 CTN852040:CTQ852053 DDJ852040:DDM852053 DNF852040:DNI852053 DXB852040:DXE852053 EGX852040:EHA852053 EQT852040:EQW852053 FAP852040:FAS852053 FKL852040:FKO852053 FUH852040:FUK852053 GED852040:GEG852053 GNZ852040:GOC852053 GXV852040:GXY852053 HHR852040:HHU852053 HRN852040:HRQ852053 IBJ852040:IBM852053 ILF852040:ILI852053 IVB852040:IVE852053 JEX852040:JFA852053 JOT852040:JOW852053 JYP852040:JYS852053 KIL852040:KIO852053 KSH852040:KSK852053 LCD852040:LCG852053 LLZ852040:LMC852053 LVV852040:LVY852053 MFR852040:MFU852053 MPN852040:MPQ852053 MZJ852040:MZM852053 NJF852040:NJI852053 NTB852040:NTE852053 OCX852040:ODA852053 OMT852040:OMW852053 OWP852040:OWS852053 PGL852040:PGO852053 PQH852040:PQK852053 QAD852040:QAG852053 QJZ852040:QKC852053 QTV852040:QTY852053 RDR852040:RDU852053 RNN852040:RNQ852053 RXJ852040:RXM852053 SHF852040:SHI852053 SRB852040:SRE852053 TAX852040:TBA852053 TKT852040:TKW852053 TUP852040:TUS852053 UEL852040:UEO852053 UOH852040:UOK852053 UYD852040:UYG852053 VHZ852040:VIC852053 VRV852040:VRY852053 WBR852040:WBU852053 WLN852040:WLQ852053 WVJ852040:WVM852053 B917576:E917589 IX917576:JA917589 ST917576:SW917589 ACP917576:ACS917589 AML917576:AMO917589 AWH917576:AWK917589 BGD917576:BGG917589 BPZ917576:BQC917589 BZV917576:BZY917589 CJR917576:CJU917589 CTN917576:CTQ917589 DDJ917576:DDM917589 DNF917576:DNI917589 DXB917576:DXE917589 EGX917576:EHA917589 EQT917576:EQW917589 FAP917576:FAS917589 FKL917576:FKO917589 FUH917576:FUK917589 GED917576:GEG917589 GNZ917576:GOC917589 GXV917576:GXY917589 HHR917576:HHU917589 HRN917576:HRQ917589 IBJ917576:IBM917589 ILF917576:ILI917589 IVB917576:IVE917589 JEX917576:JFA917589 JOT917576:JOW917589 JYP917576:JYS917589 KIL917576:KIO917589 KSH917576:KSK917589 LCD917576:LCG917589 LLZ917576:LMC917589 LVV917576:LVY917589 MFR917576:MFU917589 MPN917576:MPQ917589 MZJ917576:MZM917589 NJF917576:NJI917589 NTB917576:NTE917589 OCX917576:ODA917589 OMT917576:OMW917589 OWP917576:OWS917589 PGL917576:PGO917589 PQH917576:PQK917589 QAD917576:QAG917589 QJZ917576:QKC917589 QTV917576:QTY917589 RDR917576:RDU917589 RNN917576:RNQ917589 RXJ917576:RXM917589 SHF917576:SHI917589 SRB917576:SRE917589 TAX917576:TBA917589 TKT917576:TKW917589 TUP917576:TUS917589 UEL917576:UEO917589 UOH917576:UOK917589 UYD917576:UYG917589 VHZ917576:VIC917589 VRV917576:VRY917589 WBR917576:WBU917589 WLN917576:WLQ917589 WVJ917576:WVM917589 B983112:E983125 IX983112:JA983125 ST983112:SW983125 ACP983112:ACS983125 AML983112:AMO983125 AWH983112:AWK983125 BGD983112:BGG983125 BPZ983112:BQC983125 BZV983112:BZY983125 CJR983112:CJU983125 CTN983112:CTQ983125 DDJ983112:DDM983125 DNF983112:DNI983125 DXB983112:DXE983125 EGX983112:EHA983125 EQT983112:EQW983125 FAP983112:FAS983125 FKL983112:FKO983125 FUH983112:FUK983125 GED983112:GEG983125 GNZ983112:GOC983125 GXV983112:GXY983125 HHR983112:HHU983125 HRN983112:HRQ983125 IBJ983112:IBM983125 ILF983112:ILI983125 IVB983112:IVE983125 JEX983112:JFA983125 JOT983112:JOW983125 JYP983112:JYS983125 KIL983112:KIO983125 KSH983112:KSK983125 LCD983112:LCG983125 LLZ983112:LMC983125 LVV983112:LVY983125 MFR983112:MFU983125 MPN983112:MPQ983125 MZJ983112:MZM983125 NJF983112:NJI983125 NTB983112:NTE983125 OCX983112:ODA983125 OMT983112:OMW983125 OWP983112:OWS983125 PGL983112:PGO983125 PQH983112:PQK983125 QAD983112:QAG983125 QJZ983112:QKC983125 QTV983112:QTY983125 RDR983112:RDU983125 RNN983112:RNQ983125 RXJ983112:RXM983125 SHF983112:SHI983125 SRB983112:SRE983125 TAX983112:TBA983125 TKT983112:TKW983125 TUP983112:TUS983125 UEL983112:UEO983125 UOH983112:UOK983125 UYD983112:UYG983125 VHZ983112:VIC983125 VRV983112:VRY983125 WBR983112:WBU983125 WLN983112:WLQ983125 WVJ983112:WVM983125 B87:E93 IX87:JA93 ST87:SW93 ACP87:ACS93 AML87:AMO93 AWH87:AWK93 BGD87:BGG93 BPZ87:BQC93 BZV87:BZY93 CJR87:CJU93 CTN87:CTQ93 DDJ87:DDM93 DNF87:DNI93 DXB87:DXE93 EGX87:EHA93 EQT87:EQW93 FAP87:FAS93 FKL87:FKO93 FUH87:FUK93 GED87:GEG93 GNZ87:GOC93 GXV87:GXY93 HHR87:HHU93 HRN87:HRQ93 IBJ87:IBM93 ILF87:ILI93 IVB87:IVE93 JEX87:JFA93 JOT87:JOW93 JYP87:JYS93 KIL87:KIO93 KSH87:KSK93 LCD87:LCG93 LLZ87:LMC93 LVV87:LVY93 MFR87:MFU93 MPN87:MPQ93 MZJ87:MZM93 NJF87:NJI93 NTB87:NTE93 OCX87:ODA93 OMT87:OMW93 OWP87:OWS93 PGL87:PGO93 PQH87:PQK93 QAD87:QAG93 QJZ87:QKC93 QTV87:QTY93 RDR87:RDU93 RNN87:RNQ93 RXJ87:RXM93 SHF87:SHI93 SRB87:SRE93 TAX87:TBA93 TKT87:TKW93 TUP87:TUS93 UEL87:UEO93 UOH87:UOK93 UYD87:UYG93 VHZ87:VIC93 VRV87:VRY93 WBR87:WBU93 WLN87:WLQ93 WVJ87:WVM93 B65623:E65629 IX65623:JA65629 ST65623:SW65629 ACP65623:ACS65629 AML65623:AMO65629 AWH65623:AWK65629 BGD65623:BGG65629 BPZ65623:BQC65629 BZV65623:BZY65629 CJR65623:CJU65629 CTN65623:CTQ65629 DDJ65623:DDM65629 DNF65623:DNI65629 DXB65623:DXE65629 EGX65623:EHA65629 EQT65623:EQW65629 FAP65623:FAS65629 FKL65623:FKO65629 FUH65623:FUK65629 GED65623:GEG65629 GNZ65623:GOC65629 GXV65623:GXY65629 HHR65623:HHU65629 HRN65623:HRQ65629 IBJ65623:IBM65629 ILF65623:ILI65629 IVB65623:IVE65629 JEX65623:JFA65629 JOT65623:JOW65629 JYP65623:JYS65629 KIL65623:KIO65629 KSH65623:KSK65629 LCD65623:LCG65629 LLZ65623:LMC65629 LVV65623:LVY65629 MFR65623:MFU65629 MPN65623:MPQ65629 MZJ65623:MZM65629 NJF65623:NJI65629 NTB65623:NTE65629 OCX65623:ODA65629 OMT65623:OMW65629 OWP65623:OWS65629 PGL65623:PGO65629 PQH65623:PQK65629 QAD65623:QAG65629 QJZ65623:QKC65629 QTV65623:QTY65629 RDR65623:RDU65629 RNN65623:RNQ65629 RXJ65623:RXM65629 SHF65623:SHI65629 SRB65623:SRE65629 TAX65623:TBA65629 TKT65623:TKW65629 TUP65623:TUS65629 UEL65623:UEO65629 UOH65623:UOK65629 UYD65623:UYG65629 VHZ65623:VIC65629 VRV65623:VRY65629 WBR65623:WBU65629 WLN65623:WLQ65629 WVJ65623:WVM65629 B131159:E131165 IX131159:JA131165 ST131159:SW131165 ACP131159:ACS131165 AML131159:AMO131165 AWH131159:AWK131165 BGD131159:BGG131165 BPZ131159:BQC131165 BZV131159:BZY131165 CJR131159:CJU131165 CTN131159:CTQ131165 DDJ131159:DDM131165 DNF131159:DNI131165 DXB131159:DXE131165 EGX131159:EHA131165 EQT131159:EQW131165 FAP131159:FAS131165 FKL131159:FKO131165 FUH131159:FUK131165 GED131159:GEG131165 GNZ131159:GOC131165 GXV131159:GXY131165 HHR131159:HHU131165 HRN131159:HRQ131165 IBJ131159:IBM131165 ILF131159:ILI131165 IVB131159:IVE131165 JEX131159:JFA131165 JOT131159:JOW131165 JYP131159:JYS131165 KIL131159:KIO131165 KSH131159:KSK131165 LCD131159:LCG131165 LLZ131159:LMC131165 LVV131159:LVY131165 MFR131159:MFU131165 MPN131159:MPQ131165 MZJ131159:MZM131165 NJF131159:NJI131165 NTB131159:NTE131165 OCX131159:ODA131165 OMT131159:OMW131165 OWP131159:OWS131165 PGL131159:PGO131165 PQH131159:PQK131165 QAD131159:QAG131165 QJZ131159:QKC131165 QTV131159:QTY131165 RDR131159:RDU131165 RNN131159:RNQ131165 RXJ131159:RXM131165 SHF131159:SHI131165 SRB131159:SRE131165 TAX131159:TBA131165 TKT131159:TKW131165 TUP131159:TUS131165 UEL131159:UEO131165 UOH131159:UOK131165 UYD131159:UYG131165 VHZ131159:VIC131165 VRV131159:VRY131165 WBR131159:WBU131165 WLN131159:WLQ131165 WVJ131159:WVM131165 B196695:E196701 IX196695:JA196701 ST196695:SW196701 ACP196695:ACS196701 AML196695:AMO196701 AWH196695:AWK196701 BGD196695:BGG196701 BPZ196695:BQC196701 BZV196695:BZY196701 CJR196695:CJU196701 CTN196695:CTQ196701 DDJ196695:DDM196701 DNF196695:DNI196701 DXB196695:DXE196701 EGX196695:EHA196701 EQT196695:EQW196701 FAP196695:FAS196701 FKL196695:FKO196701 FUH196695:FUK196701 GED196695:GEG196701 GNZ196695:GOC196701 GXV196695:GXY196701 HHR196695:HHU196701 HRN196695:HRQ196701 IBJ196695:IBM196701 ILF196695:ILI196701 IVB196695:IVE196701 JEX196695:JFA196701 JOT196695:JOW196701 JYP196695:JYS196701 KIL196695:KIO196701 KSH196695:KSK196701 LCD196695:LCG196701 LLZ196695:LMC196701 LVV196695:LVY196701 MFR196695:MFU196701 MPN196695:MPQ196701 MZJ196695:MZM196701 NJF196695:NJI196701 NTB196695:NTE196701 OCX196695:ODA196701 OMT196695:OMW196701 OWP196695:OWS196701 PGL196695:PGO196701 PQH196695:PQK196701 QAD196695:QAG196701 QJZ196695:QKC196701 QTV196695:QTY196701 RDR196695:RDU196701 RNN196695:RNQ196701 RXJ196695:RXM196701 SHF196695:SHI196701 SRB196695:SRE196701 TAX196695:TBA196701 TKT196695:TKW196701 TUP196695:TUS196701 UEL196695:UEO196701 UOH196695:UOK196701 UYD196695:UYG196701 VHZ196695:VIC196701 VRV196695:VRY196701 WBR196695:WBU196701 WLN196695:WLQ196701 WVJ196695:WVM196701 B262231:E262237 IX262231:JA262237 ST262231:SW262237 ACP262231:ACS262237 AML262231:AMO262237 AWH262231:AWK262237 BGD262231:BGG262237 BPZ262231:BQC262237 BZV262231:BZY262237 CJR262231:CJU262237 CTN262231:CTQ262237 DDJ262231:DDM262237 DNF262231:DNI262237 DXB262231:DXE262237 EGX262231:EHA262237 EQT262231:EQW262237 FAP262231:FAS262237 FKL262231:FKO262237 FUH262231:FUK262237 GED262231:GEG262237 GNZ262231:GOC262237 GXV262231:GXY262237 HHR262231:HHU262237 HRN262231:HRQ262237 IBJ262231:IBM262237 ILF262231:ILI262237 IVB262231:IVE262237 JEX262231:JFA262237 JOT262231:JOW262237 JYP262231:JYS262237 KIL262231:KIO262237 KSH262231:KSK262237 LCD262231:LCG262237 LLZ262231:LMC262237 LVV262231:LVY262237 MFR262231:MFU262237 MPN262231:MPQ262237 MZJ262231:MZM262237 NJF262231:NJI262237 NTB262231:NTE262237 OCX262231:ODA262237 OMT262231:OMW262237 OWP262231:OWS262237 PGL262231:PGO262237 PQH262231:PQK262237 QAD262231:QAG262237 QJZ262231:QKC262237 QTV262231:QTY262237 RDR262231:RDU262237 RNN262231:RNQ262237 RXJ262231:RXM262237 SHF262231:SHI262237 SRB262231:SRE262237 TAX262231:TBA262237 TKT262231:TKW262237 TUP262231:TUS262237 UEL262231:UEO262237 UOH262231:UOK262237 UYD262231:UYG262237 VHZ262231:VIC262237 VRV262231:VRY262237 WBR262231:WBU262237 WLN262231:WLQ262237 WVJ262231:WVM262237 B327767:E327773 IX327767:JA327773 ST327767:SW327773 ACP327767:ACS327773 AML327767:AMO327773 AWH327767:AWK327773 BGD327767:BGG327773 BPZ327767:BQC327773 BZV327767:BZY327773 CJR327767:CJU327773 CTN327767:CTQ327773 DDJ327767:DDM327773 DNF327767:DNI327773 DXB327767:DXE327773 EGX327767:EHA327773 EQT327767:EQW327773 FAP327767:FAS327773 FKL327767:FKO327773 FUH327767:FUK327773 GED327767:GEG327773 GNZ327767:GOC327773 GXV327767:GXY327773 HHR327767:HHU327773 HRN327767:HRQ327773 IBJ327767:IBM327773 ILF327767:ILI327773 IVB327767:IVE327773 JEX327767:JFA327773 JOT327767:JOW327773 JYP327767:JYS327773 KIL327767:KIO327773 KSH327767:KSK327773 LCD327767:LCG327773 LLZ327767:LMC327773 LVV327767:LVY327773 MFR327767:MFU327773 MPN327767:MPQ327773 MZJ327767:MZM327773 NJF327767:NJI327773 NTB327767:NTE327773 OCX327767:ODA327773 OMT327767:OMW327773 OWP327767:OWS327773 PGL327767:PGO327773 PQH327767:PQK327773 QAD327767:QAG327773 QJZ327767:QKC327773 QTV327767:QTY327773 RDR327767:RDU327773 RNN327767:RNQ327773 RXJ327767:RXM327773 SHF327767:SHI327773 SRB327767:SRE327773 TAX327767:TBA327773 TKT327767:TKW327773 TUP327767:TUS327773 UEL327767:UEO327773 UOH327767:UOK327773 UYD327767:UYG327773 VHZ327767:VIC327773 VRV327767:VRY327773 WBR327767:WBU327773 WLN327767:WLQ327773 WVJ327767:WVM327773 B393303:E393309 IX393303:JA393309 ST393303:SW393309 ACP393303:ACS393309 AML393303:AMO393309 AWH393303:AWK393309 BGD393303:BGG393309 BPZ393303:BQC393309 BZV393303:BZY393309 CJR393303:CJU393309 CTN393303:CTQ393309 DDJ393303:DDM393309 DNF393303:DNI393309 DXB393303:DXE393309 EGX393303:EHA393309 EQT393303:EQW393309 FAP393303:FAS393309 FKL393303:FKO393309 FUH393303:FUK393309 GED393303:GEG393309 GNZ393303:GOC393309 GXV393303:GXY393309 HHR393303:HHU393309 HRN393303:HRQ393309 IBJ393303:IBM393309 ILF393303:ILI393309 IVB393303:IVE393309 JEX393303:JFA393309 JOT393303:JOW393309 JYP393303:JYS393309 KIL393303:KIO393309 KSH393303:KSK393309 LCD393303:LCG393309 LLZ393303:LMC393309 LVV393303:LVY393309 MFR393303:MFU393309 MPN393303:MPQ393309 MZJ393303:MZM393309 NJF393303:NJI393309 NTB393303:NTE393309 OCX393303:ODA393309 OMT393303:OMW393309 OWP393303:OWS393309 PGL393303:PGO393309 PQH393303:PQK393309 QAD393303:QAG393309 QJZ393303:QKC393309 QTV393303:QTY393309 RDR393303:RDU393309 RNN393303:RNQ393309 RXJ393303:RXM393309 SHF393303:SHI393309 SRB393303:SRE393309 TAX393303:TBA393309 TKT393303:TKW393309 TUP393303:TUS393309 UEL393303:UEO393309 UOH393303:UOK393309 UYD393303:UYG393309 VHZ393303:VIC393309 VRV393303:VRY393309 WBR393303:WBU393309 WLN393303:WLQ393309 WVJ393303:WVM393309 B458839:E458845 IX458839:JA458845 ST458839:SW458845 ACP458839:ACS458845 AML458839:AMO458845 AWH458839:AWK458845 BGD458839:BGG458845 BPZ458839:BQC458845 BZV458839:BZY458845 CJR458839:CJU458845 CTN458839:CTQ458845 DDJ458839:DDM458845 DNF458839:DNI458845 DXB458839:DXE458845 EGX458839:EHA458845 EQT458839:EQW458845 FAP458839:FAS458845 FKL458839:FKO458845 FUH458839:FUK458845 GED458839:GEG458845 GNZ458839:GOC458845 GXV458839:GXY458845 HHR458839:HHU458845 HRN458839:HRQ458845 IBJ458839:IBM458845 ILF458839:ILI458845 IVB458839:IVE458845 JEX458839:JFA458845 JOT458839:JOW458845 JYP458839:JYS458845 KIL458839:KIO458845 KSH458839:KSK458845 LCD458839:LCG458845 LLZ458839:LMC458845 LVV458839:LVY458845 MFR458839:MFU458845 MPN458839:MPQ458845 MZJ458839:MZM458845 NJF458839:NJI458845 NTB458839:NTE458845 OCX458839:ODA458845 OMT458839:OMW458845 OWP458839:OWS458845 PGL458839:PGO458845 PQH458839:PQK458845 QAD458839:QAG458845 QJZ458839:QKC458845 QTV458839:QTY458845 RDR458839:RDU458845 RNN458839:RNQ458845 RXJ458839:RXM458845 SHF458839:SHI458845 SRB458839:SRE458845 TAX458839:TBA458845 TKT458839:TKW458845 TUP458839:TUS458845 UEL458839:UEO458845 UOH458839:UOK458845 UYD458839:UYG458845 VHZ458839:VIC458845 VRV458839:VRY458845 WBR458839:WBU458845 WLN458839:WLQ458845 WVJ458839:WVM458845 B524375:E524381 IX524375:JA524381 ST524375:SW524381 ACP524375:ACS524381 AML524375:AMO524381 AWH524375:AWK524381 BGD524375:BGG524381 BPZ524375:BQC524381 BZV524375:BZY524381 CJR524375:CJU524381 CTN524375:CTQ524381 DDJ524375:DDM524381 DNF524375:DNI524381 DXB524375:DXE524381 EGX524375:EHA524381 EQT524375:EQW524381 FAP524375:FAS524381 FKL524375:FKO524381 FUH524375:FUK524381 GED524375:GEG524381 GNZ524375:GOC524381 GXV524375:GXY524381 HHR524375:HHU524381 HRN524375:HRQ524381 IBJ524375:IBM524381 ILF524375:ILI524381 IVB524375:IVE524381 JEX524375:JFA524381 JOT524375:JOW524381 JYP524375:JYS524381 KIL524375:KIO524381 KSH524375:KSK524381 LCD524375:LCG524381 LLZ524375:LMC524381 LVV524375:LVY524381 MFR524375:MFU524381 MPN524375:MPQ524381 MZJ524375:MZM524381 NJF524375:NJI524381 NTB524375:NTE524381 OCX524375:ODA524381 OMT524375:OMW524381 OWP524375:OWS524381 PGL524375:PGO524381 PQH524375:PQK524381 QAD524375:QAG524381 QJZ524375:QKC524381 QTV524375:QTY524381 RDR524375:RDU524381 RNN524375:RNQ524381 RXJ524375:RXM524381 SHF524375:SHI524381 SRB524375:SRE524381 TAX524375:TBA524381 TKT524375:TKW524381 TUP524375:TUS524381 UEL524375:UEO524381 UOH524375:UOK524381 UYD524375:UYG524381 VHZ524375:VIC524381 VRV524375:VRY524381 WBR524375:WBU524381 WLN524375:WLQ524381 WVJ524375:WVM524381 B589911:E589917 IX589911:JA589917 ST589911:SW589917 ACP589911:ACS589917 AML589911:AMO589917 AWH589911:AWK589917 BGD589911:BGG589917 BPZ589911:BQC589917 BZV589911:BZY589917 CJR589911:CJU589917 CTN589911:CTQ589917 DDJ589911:DDM589917 DNF589911:DNI589917 DXB589911:DXE589917 EGX589911:EHA589917 EQT589911:EQW589917 FAP589911:FAS589917 FKL589911:FKO589917 FUH589911:FUK589917 GED589911:GEG589917 GNZ589911:GOC589917 GXV589911:GXY589917 HHR589911:HHU589917 HRN589911:HRQ589917 IBJ589911:IBM589917 ILF589911:ILI589917 IVB589911:IVE589917 JEX589911:JFA589917 JOT589911:JOW589917 JYP589911:JYS589917 KIL589911:KIO589917 KSH589911:KSK589917 LCD589911:LCG589917 LLZ589911:LMC589917 LVV589911:LVY589917 MFR589911:MFU589917 MPN589911:MPQ589917 MZJ589911:MZM589917 NJF589911:NJI589917 NTB589911:NTE589917 OCX589911:ODA589917 OMT589911:OMW589917 OWP589911:OWS589917 PGL589911:PGO589917 PQH589911:PQK589917 QAD589911:QAG589917 QJZ589911:QKC589917 QTV589911:QTY589917 RDR589911:RDU589917 RNN589911:RNQ589917 RXJ589911:RXM589917 SHF589911:SHI589917 SRB589911:SRE589917 TAX589911:TBA589917 TKT589911:TKW589917 TUP589911:TUS589917 UEL589911:UEO589917 UOH589911:UOK589917 UYD589911:UYG589917 VHZ589911:VIC589917 VRV589911:VRY589917 WBR589911:WBU589917 WLN589911:WLQ589917 WVJ589911:WVM589917 B655447:E655453 IX655447:JA655453 ST655447:SW655453 ACP655447:ACS655453 AML655447:AMO655453 AWH655447:AWK655453 BGD655447:BGG655453 BPZ655447:BQC655453 BZV655447:BZY655453 CJR655447:CJU655453 CTN655447:CTQ655453 DDJ655447:DDM655453 DNF655447:DNI655453 DXB655447:DXE655453 EGX655447:EHA655453 EQT655447:EQW655453 FAP655447:FAS655453 FKL655447:FKO655453 FUH655447:FUK655453 GED655447:GEG655453 GNZ655447:GOC655453 GXV655447:GXY655453 HHR655447:HHU655453 HRN655447:HRQ655453 IBJ655447:IBM655453 ILF655447:ILI655453 IVB655447:IVE655453 JEX655447:JFA655453 JOT655447:JOW655453 JYP655447:JYS655453 KIL655447:KIO655453 KSH655447:KSK655453 LCD655447:LCG655453 LLZ655447:LMC655453 LVV655447:LVY655453 MFR655447:MFU655453 MPN655447:MPQ655453 MZJ655447:MZM655453 NJF655447:NJI655453 NTB655447:NTE655453 OCX655447:ODA655453 OMT655447:OMW655453 OWP655447:OWS655453 PGL655447:PGO655453 PQH655447:PQK655453 QAD655447:QAG655453 QJZ655447:QKC655453 QTV655447:QTY655453 RDR655447:RDU655453 RNN655447:RNQ655453 RXJ655447:RXM655453 SHF655447:SHI655453 SRB655447:SRE655453 TAX655447:TBA655453 TKT655447:TKW655453 TUP655447:TUS655453 UEL655447:UEO655453 UOH655447:UOK655453 UYD655447:UYG655453 VHZ655447:VIC655453 VRV655447:VRY655453 WBR655447:WBU655453 WLN655447:WLQ655453 WVJ655447:WVM655453 B720983:E720989 IX720983:JA720989 ST720983:SW720989 ACP720983:ACS720989 AML720983:AMO720989 AWH720983:AWK720989 BGD720983:BGG720989 BPZ720983:BQC720989 BZV720983:BZY720989 CJR720983:CJU720989 CTN720983:CTQ720989 DDJ720983:DDM720989 DNF720983:DNI720989 DXB720983:DXE720989 EGX720983:EHA720989 EQT720983:EQW720989 FAP720983:FAS720989 FKL720983:FKO720989 FUH720983:FUK720989 GED720983:GEG720989 GNZ720983:GOC720989 GXV720983:GXY720989 HHR720983:HHU720989 HRN720983:HRQ720989 IBJ720983:IBM720989 ILF720983:ILI720989 IVB720983:IVE720989 JEX720983:JFA720989 JOT720983:JOW720989 JYP720983:JYS720989 KIL720983:KIO720989 KSH720983:KSK720989 LCD720983:LCG720989 LLZ720983:LMC720989 LVV720983:LVY720989 MFR720983:MFU720989 MPN720983:MPQ720989 MZJ720983:MZM720989 NJF720983:NJI720989 NTB720983:NTE720989 OCX720983:ODA720989 OMT720983:OMW720989 OWP720983:OWS720989 PGL720983:PGO720989 PQH720983:PQK720989 QAD720983:QAG720989 QJZ720983:QKC720989 QTV720983:QTY720989 RDR720983:RDU720989 RNN720983:RNQ720989 RXJ720983:RXM720989 SHF720983:SHI720989 SRB720983:SRE720989 TAX720983:TBA720989 TKT720983:TKW720989 TUP720983:TUS720989 UEL720983:UEO720989 UOH720983:UOK720989 UYD720983:UYG720989 VHZ720983:VIC720989 VRV720983:VRY720989 WBR720983:WBU720989 WLN720983:WLQ720989 WVJ720983:WVM720989 B786519:E786525 IX786519:JA786525 ST786519:SW786525 ACP786519:ACS786525 AML786519:AMO786525 AWH786519:AWK786525 BGD786519:BGG786525 BPZ786519:BQC786525 BZV786519:BZY786525 CJR786519:CJU786525 CTN786519:CTQ786525 DDJ786519:DDM786525 DNF786519:DNI786525 DXB786519:DXE786525 EGX786519:EHA786525 EQT786519:EQW786525 FAP786519:FAS786525 FKL786519:FKO786525 FUH786519:FUK786525 GED786519:GEG786525 GNZ786519:GOC786525 GXV786519:GXY786525 HHR786519:HHU786525 HRN786519:HRQ786525 IBJ786519:IBM786525 ILF786519:ILI786525 IVB786519:IVE786525 JEX786519:JFA786525 JOT786519:JOW786525 JYP786519:JYS786525 KIL786519:KIO786525 KSH786519:KSK786525 LCD786519:LCG786525 LLZ786519:LMC786525 LVV786519:LVY786525 MFR786519:MFU786525 MPN786519:MPQ786525 MZJ786519:MZM786525 NJF786519:NJI786525 NTB786519:NTE786525 OCX786519:ODA786525 OMT786519:OMW786525 OWP786519:OWS786525 PGL786519:PGO786525 PQH786519:PQK786525 QAD786519:QAG786525 QJZ786519:QKC786525 QTV786519:QTY786525 RDR786519:RDU786525 RNN786519:RNQ786525 RXJ786519:RXM786525 SHF786519:SHI786525 SRB786519:SRE786525 TAX786519:TBA786525 TKT786519:TKW786525 TUP786519:TUS786525 UEL786519:UEO786525 UOH786519:UOK786525 UYD786519:UYG786525 VHZ786519:VIC786525 VRV786519:VRY786525 WBR786519:WBU786525 WLN786519:WLQ786525 WVJ786519:WVM786525 B852055:E852061 IX852055:JA852061 ST852055:SW852061 ACP852055:ACS852061 AML852055:AMO852061 AWH852055:AWK852061 BGD852055:BGG852061 BPZ852055:BQC852061 BZV852055:BZY852061 CJR852055:CJU852061 CTN852055:CTQ852061 DDJ852055:DDM852061 DNF852055:DNI852061 DXB852055:DXE852061 EGX852055:EHA852061 EQT852055:EQW852061 FAP852055:FAS852061 FKL852055:FKO852061 FUH852055:FUK852061 GED852055:GEG852061 GNZ852055:GOC852061 GXV852055:GXY852061 HHR852055:HHU852061 HRN852055:HRQ852061 IBJ852055:IBM852061 ILF852055:ILI852061 IVB852055:IVE852061 JEX852055:JFA852061 JOT852055:JOW852061 JYP852055:JYS852061 KIL852055:KIO852061 KSH852055:KSK852061 LCD852055:LCG852061 LLZ852055:LMC852061 LVV852055:LVY852061 MFR852055:MFU852061 MPN852055:MPQ852061 MZJ852055:MZM852061 NJF852055:NJI852061 NTB852055:NTE852061 OCX852055:ODA852061 OMT852055:OMW852061 OWP852055:OWS852061 PGL852055:PGO852061 PQH852055:PQK852061 QAD852055:QAG852061 QJZ852055:QKC852061 QTV852055:QTY852061 RDR852055:RDU852061 RNN852055:RNQ852061 RXJ852055:RXM852061 SHF852055:SHI852061 SRB852055:SRE852061 TAX852055:TBA852061 TKT852055:TKW852061 TUP852055:TUS852061 UEL852055:UEO852061 UOH852055:UOK852061 UYD852055:UYG852061 VHZ852055:VIC852061 VRV852055:VRY852061 WBR852055:WBU852061 WLN852055:WLQ852061 WVJ852055:WVM852061 B917591:E917597 IX917591:JA917597 ST917591:SW917597 ACP917591:ACS917597 AML917591:AMO917597 AWH917591:AWK917597 BGD917591:BGG917597 BPZ917591:BQC917597 BZV917591:BZY917597 CJR917591:CJU917597 CTN917591:CTQ917597 DDJ917591:DDM917597 DNF917591:DNI917597 DXB917591:DXE917597 EGX917591:EHA917597 EQT917591:EQW917597 FAP917591:FAS917597 FKL917591:FKO917597 FUH917591:FUK917597 GED917591:GEG917597 GNZ917591:GOC917597 GXV917591:GXY917597 HHR917591:HHU917597 HRN917591:HRQ917597 IBJ917591:IBM917597 ILF917591:ILI917597 IVB917591:IVE917597 JEX917591:JFA917597 JOT917591:JOW917597 JYP917591:JYS917597 KIL917591:KIO917597 KSH917591:KSK917597 LCD917591:LCG917597 LLZ917591:LMC917597 LVV917591:LVY917597 MFR917591:MFU917597 MPN917591:MPQ917597 MZJ917591:MZM917597 NJF917591:NJI917597 NTB917591:NTE917597 OCX917591:ODA917597 OMT917591:OMW917597 OWP917591:OWS917597 PGL917591:PGO917597 PQH917591:PQK917597 QAD917591:QAG917597 QJZ917591:QKC917597 QTV917591:QTY917597 RDR917591:RDU917597 RNN917591:RNQ917597 RXJ917591:RXM917597 SHF917591:SHI917597 SRB917591:SRE917597 TAX917591:TBA917597 TKT917591:TKW917597 TUP917591:TUS917597 UEL917591:UEO917597 UOH917591:UOK917597 UYD917591:UYG917597 VHZ917591:VIC917597 VRV917591:VRY917597 WBR917591:WBU917597 WLN917591:WLQ917597 WVJ917591:WVM917597 B983127:E983133 IX983127:JA983133 ST983127:SW983133 ACP983127:ACS983133 AML983127:AMO983133 AWH983127:AWK983133 BGD983127:BGG983133 BPZ983127:BQC983133 BZV983127:BZY983133 CJR983127:CJU983133 CTN983127:CTQ983133 DDJ983127:DDM983133 DNF983127:DNI983133 DXB983127:DXE983133 EGX983127:EHA983133 EQT983127:EQW983133 FAP983127:FAS983133 FKL983127:FKO983133 FUH983127:FUK983133 GED983127:GEG983133 GNZ983127:GOC983133 GXV983127:GXY983133 HHR983127:HHU983133 HRN983127:HRQ983133 IBJ983127:IBM983133 ILF983127:ILI983133 IVB983127:IVE983133 JEX983127:JFA983133 JOT983127:JOW983133 JYP983127:JYS983133 KIL983127:KIO983133 KSH983127:KSK983133 LCD983127:LCG983133 LLZ983127:LMC983133 LVV983127:LVY983133 MFR983127:MFU983133 MPN983127:MPQ983133 MZJ983127:MZM983133 NJF983127:NJI983133 NTB983127:NTE983133 OCX983127:ODA983133 OMT983127:OMW983133 OWP983127:OWS983133 PGL983127:PGO983133 PQH983127:PQK983133 QAD983127:QAG983133 QJZ983127:QKC983133 QTV983127:QTY983133 RDR983127:RDU983133 RNN983127:RNQ983133 RXJ983127:RXM983133 SHF983127:SHI983133 SRB983127:SRE983133 TAX983127:TBA983133 TKT983127:TKW983133 TUP983127:TUS983133 UEL983127:UEO983133 UOH983127:UOK983133 UYD983127:UYG983133 VHZ983127:VIC983133 VRV983127:VRY983133 WBR983127:WBU983133 WLN983127:WLQ983133 WVJ983127:WVM983133 K119:W65536 JG119:JS65536 TC119:TO65536 ACY119:ADK65536 AMU119:ANG65536 AWQ119:AXC65536 BGM119:BGY65536 BQI119:BQU65536 CAE119:CAQ65536 CKA119:CKM65536 CTW119:CUI65536 DDS119:DEE65536 DNO119:DOA65536 DXK119:DXW65536 EHG119:EHS65536 ERC119:ERO65536 FAY119:FBK65536 FKU119:FLG65536 FUQ119:FVC65536 GEM119:GEY65536 GOI119:GOU65536 GYE119:GYQ65536 HIA119:HIM65536 HRW119:HSI65536 IBS119:ICE65536 ILO119:IMA65536 IVK119:IVW65536 JFG119:JFS65536 JPC119:JPO65536 JYY119:JZK65536 KIU119:KJG65536 KSQ119:KTC65536 LCM119:LCY65536 LMI119:LMU65536 LWE119:LWQ65536 MGA119:MGM65536 MPW119:MQI65536 MZS119:NAE65536 NJO119:NKA65536 NTK119:NTW65536 ODG119:ODS65536 ONC119:ONO65536 OWY119:OXK65536 PGU119:PHG65536 PQQ119:PRC65536 QAM119:QAY65536 QKI119:QKU65536 QUE119:QUQ65536 REA119:REM65536 RNW119:ROI65536 RXS119:RYE65536 SHO119:SIA65536 SRK119:SRW65536 TBG119:TBS65536 TLC119:TLO65536 TUY119:TVK65536 UEU119:UFG65536 UOQ119:UPC65536 UYM119:UYY65536 VII119:VIU65536 VSE119:VSQ65536 WCA119:WCM65536 WLW119:WMI65536 WVS119:WWE65536 K65655:W131072 JG65655:JS131072 TC65655:TO131072 ACY65655:ADK131072 AMU65655:ANG131072 AWQ65655:AXC131072 BGM65655:BGY131072 BQI65655:BQU131072 CAE65655:CAQ131072 CKA65655:CKM131072 CTW65655:CUI131072 DDS65655:DEE131072 DNO65655:DOA131072 DXK65655:DXW131072 EHG65655:EHS131072 ERC65655:ERO131072 FAY65655:FBK131072 FKU65655:FLG131072 FUQ65655:FVC131072 GEM65655:GEY131072 GOI65655:GOU131072 GYE65655:GYQ131072 HIA65655:HIM131072 HRW65655:HSI131072 IBS65655:ICE131072 ILO65655:IMA131072 IVK65655:IVW131072 JFG65655:JFS131072 JPC65655:JPO131072 JYY65655:JZK131072 KIU65655:KJG131072 KSQ65655:KTC131072 LCM65655:LCY131072 LMI65655:LMU131072 LWE65655:LWQ131072 MGA65655:MGM131072 MPW65655:MQI131072 MZS65655:NAE131072 NJO65655:NKA131072 NTK65655:NTW131072 ODG65655:ODS131072 ONC65655:ONO131072 OWY65655:OXK131072 PGU65655:PHG131072 PQQ65655:PRC131072 QAM65655:QAY131072 QKI65655:QKU131072 QUE65655:QUQ131072 REA65655:REM131072 RNW65655:ROI131072 RXS65655:RYE131072 SHO65655:SIA131072 SRK65655:SRW131072 TBG65655:TBS131072 TLC65655:TLO131072 TUY65655:TVK131072 UEU65655:UFG131072 UOQ65655:UPC131072 UYM65655:UYY131072 VII65655:VIU131072 VSE65655:VSQ131072 WCA65655:WCM131072 WLW65655:WMI131072 WVS65655:WWE131072 K131191:W196608 JG131191:JS196608 TC131191:TO196608 ACY131191:ADK196608 AMU131191:ANG196608 AWQ131191:AXC196608 BGM131191:BGY196608 BQI131191:BQU196608 CAE131191:CAQ196608 CKA131191:CKM196608 CTW131191:CUI196608 DDS131191:DEE196608 DNO131191:DOA196608 DXK131191:DXW196608 EHG131191:EHS196608 ERC131191:ERO196608 FAY131191:FBK196608 FKU131191:FLG196608 FUQ131191:FVC196608 GEM131191:GEY196608 GOI131191:GOU196608 GYE131191:GYQ196608 HIA131191:HIM196608 HRW131191:HSI196608 IBS131191:ICE196608 ILO131191:IMA196608 IVK131191:IVW196608 JFG131191:JFS196608 JPC131191:JPO196608 JYY131191:JZK196608 KIU131191:KJG196608 KSQ131191:KTC196608 LCM131191:LCY196608 LMI131191:LMU196608 LWE131191:LWQ196608 MGA131191:MGM196608 MPW131191:MQI196608 MZS131191:NAE196608 NJO131191:NKA196608 NTK131191:NTW196608 ODG131191:ODS196608 ONC131191:ONO196608 OWY131191:OXK196608 PGU131191:PHG196608 PQQ131191:PRC196608 QAM131191:QAY196608 QKI131191:QKU196608 QUE131191:QUQ196608 REA131191:REM196608 RNW131191:ROI196608 RXS131191:RYE196608 SHO131191:SIA196608 SRK131191:SRW196608 TBG131191:TBS196608 TLC131191:TLO196608 TUY131191:TVK196608 UEU131191:UFG196608 UOQ131191:UPC196608 UYM131191:UYY196608 VII131191:VIU196608 VSE131191:VSQ196608 WCA131191:WCM196608 WLW131191:WMI196608 WVS131191:WWE196608 K196727:W262144 JG196727:JS262144 TC196727:TO262144 ACY196727:ADK262144 AMU196727:ANG262144 AWQ196727:AXC262144 BGM196727:BGY262144 BQI196727:BQU262144 CAE196727:CAQ262144 CKA196727:CKM262144 CTW196727:CUI262144 DDS196727:DEE262144 DNO196727:DOA262144 DXK196727:DXW262144 EHG196727:EHS262144 ERC196727:ERO262144 FAY196727:FBK262144 FKU196727:FLG262144 FUQ196727:FVC262144 GEM196727:GEY262144 GOI196727:GOU262144 GYE196727:GYQ262144 HIA196727:HIM262144 HRW196727:HSI262144 IBS196727:ICE262144 ILO196727:IMA262144 IVK196727:IVW262144 JFG196727:JFS262144 JPC196727:JPO262144 JYY196727:JZK262144 KIU196727:KJG262144 KSQ196727:KTC262144 LCM196727:LCY262144 LMI196727:LMU262144 LWE196727:LWQ262144 MGA196727:MGM262144 MPW196727:MQI262144 MZS196727:NAE262144 NJO196727:NKA262144 NTK196727:NTW262144 ODG196727:ODS262144 ONC196727:ONO262144 OWY196727:OXK262144 PGU196727:PHG262144 PQQ196727:PRC262144 QAM196727:QAY262144 QKI196727:QKU262144 QUE196727:QUQ262144 REA196727:REM262144 RNW196727:ROI262144 RXS196727:RYE262144 SHO196727:SIA262144 SRK196727:SRW262144 TBG196727:TBS262144 TLC196727:TLO262144 TUY196727:TVK262144 UEU196727:UFG262144 UOQ196727:UPC262144 UYM196727:UYY262144 VII196727:VIU262144 VSE196727:VSQ262144 WCA196727:WCM262144 WLW196727:WMI262144 WVS196727:WWE262144 K262263:W327680 JG262263:JS327680 TC262263:TO327680 ACY262263:ADK327680 AMU262263:ANG327680 AWQ262263:AXC327680 BGM262263:BGY327680 BQI262263:BQU327680 CAE262263:CAQ327680 CKA262263:CKM327680 CTW262263:CUI327680 DDS262263:DEE327680 DNO262263:DOA327680 DXK262263:DXW327680 EHG262263:EHS327680 ERC262263:ERO327680 FAY262263:FBK327680 FKU262263:FLG327680 FUQ262263:FVC327680 GEM262263:GEY327680 GOI262263:GOU327680 GYE262263:GYQ327680 HIA262263:HIM327680 HRW262263:HSI327680 IBS262263:ICE327680 ILO262263:IMA327680 IVK262263:IVW327680 JFG262263:JFS327680 JPC262263:JPO327680 JYY262263:JZK327680 KIU262263:KJG327680 KSQ262263:KTC327680 LCM262263:LCY327680 LMI262263:LMU327680 LWE262263:LWQ327680 MGA262263:MGM327680 MPW262263:MQI327680 MZS262263:NAE327680 NJO262263:NKA327680 NTK262263:NTW327680 ODG262263:ODS327680 ONC262263:ONO327680 OWY262263:OXK327680 PGU262263:PHG327680 PQQ262263:PRC327680 QAM262263:QAY327680 QKI262263:QKU327680 QUE262263:QUQ327680 REA262263:REM327680 RNW262263:ROI327680 RXS262263:RYE327680 SHO262263:SIA327680 SRK262263:SRW327680 TBG262263:TBS327680 TLC262263:TLO327680 TUY262263:TVK327680 UEU262263:UFG327680 UOQ262263:UPC327680 UYM262263:UYY327680 VII262263:VIU327680 VSE262263:VSQ327680 WCA262263:WCM327680 WLW262263:WMI327680 WVS262263:WWE327680 K327799:W393216 JG327799:JS393216 TC327799:TO393216 ACY327799:ADK393216 AMU327799:ANG393216 AWQ327799:AXC393216 BGM327799:BGY393216 BQI327799:BQU393216 CAE327799:CAQ393216 CKA327799:CKM393216 CTW327799:CUI393216 DDS327799:DEE393216 DNO327799:DOA393216 DXK327799:DXW393216 EHG327799:EHS393216 ERC327799:ERO393216 FAY327799:FBK393216 FKU327799:FLG393216 FUQ327799:FVC393216 GEM327799:GEY393216 GOI327799:GOU393216 GYE327799:GYQ393216 HIA327799:HIM393216 HRW327799:HSI393216 IBS327799:ICE393216 ILO327799:IMA393216 IVK327799:IVW393216 JFG327799:JFS393216 JPC327799:JPO393216 JYY327799:JZK393216 KIU327799:KJG393216 KSQ327799:KTC393216 LCM327799:LCY393216 LMI327799:LMU393216 LWE327799:LWQ393216 MGA327799:MGM393216 MPW327799:MQI393216 MZS327799:NAE393216 NJO327799:NKA393216 NTK327799:NTW393216 ODG327799:ODS393216 ONC327799:ONO393216 OWY327799:OXK393216 PGU327799:PHG393216 PQQ327799:PRC393216 QAM327799:QAY393216 QKI327799:QKU393216 QUE327799:QUQ393216 REA327799:REM393216 RNW327799:ROI393216 RXS327799:RYE393216 SHO327799:SIA393216 SRK327799:SRW393216 TBG327799:TBS393216 TLC327799:TLO393216 TUY327799:TVK393216 UEU327799:UFG393216 UOQ327799:UPC393216 UYM327799:UYY393216 VII327799:VIU393216 VSE327799:VSQ393216 WCA327799:WCM393216 WLW327799:WMI393216 WVS327799:WWE393216 K393335:W458752 JG393335:JS458752 TC393335:TO458752 ACY393335:ADK458752 AMU393335:ANG458752 AWQ393335:AXC458752 BGM393335:BGY458752 BQI393335:BQU458752 CAE393335:CAQ458752 CKA393335:CKM458752 CTW393335:CUI458752 DDS393335:DEE458752 DNO393335:DOA458752 DXK393335:DXW458752 EHG393335:EHS458752 ERC393335:ERO458752 FAY393335:FBK458752 FKU393335:FLG458752 FUQ393335:FVC458752 GEM393335:GEY458752 GOI393335:GOU458752 GYE393335:GYQ458752 HIA393335:HIM458752 HRW393335:HSI458752 IBS393335:ICE458752 ILO393335:IMA458752 IVK393335:IVW458752 JFG393335:JFS458752 JPC393335:JPO458752 JYY393335:JZK458752 KIU393335:KJG458752 KSQ393335:KTC458752 LCM393335:LCY458752 LMI393335:LMU458752 LWE393335:LWQ458752 MGA393335:MGM458752 MPW393335:MQI458752 MZS393335:NAE458752 NJO393335:NKA458752 NTK393335:NTW458752 ODG393335:ODS458752 ONC393335:ONO458752 OWY393335:OXK458752 PGU393335:PHG458752 PQQ393335:PRC458752 QAM393335:QAY458752 QKI393335:QKU458752 QUE393335:QUQ458752 REA393335:REM458752 RNW393335:ROI458752 RXS393335:RYE458752 SHO393335:SIA458752 SRK393335:SRW458752 TBG393335:TBS458752 TLC393335:TLO458752 TUY393335:TVK458752 UEU393335:UFG458752 UOQ393335:UPC458752 UYM393335:UYY458752 VII393335:VIU458752 VSE393335:VSQ458752 WCA393335:WCM458752 WLW393335:WMI458752 WVS393335:WWE458752 K458871:W524288 JG458871:JS524288 TC458871:TO524288 ACY458871:ADK524288 AMU458871:ANG524288 AWQ458871:AXC524288 BGM458871:BGY524288 BQI458871:BQU524288 CAE458871:CAQ524288 CKA458871:CKM524288 CTW458871:CUI524288 DDS458871:DEE524288 DNO458871:DOA524288 DXK458871:DXW524288 EHG458871:EHS524288 ERC458871:ERO524288 FAY458871:FBK524288 FKU458871:FLG524288 FUQ458871:FVC524288 GEM458871:GEY524288 GOI458871:GOU524288 GYE458871:GYQ524288 HIA458871:HIM524288 HRW458871:HSI524288 IBS458871:ICE524288 ILO458871:IMA524288 IVK458871:IVW524288 JFG458871:JFS524288 JPC458871:JPO524288 JYY458871:JZK524288 KIU458871:KJG524288 KSQ458871:KTC524288 LCM458871:LCY524288 LMI458871:LMU524288 LWE458871:LWQ524288 MGA458871:MGM524288 MPW458871:MQI524288 MZS458871:NAE524288 NJO458871:NKA524288 NTK458871:NTW524288 ODG458871:ODS524288 ONC458871:ONO524288 OWY458871:OXK524288 PGU458871:PHG524288 PQQ458871:PRC524288 QAM458871:QAY524288 QKI458871:QKU524288 QUE458871:QUQ524288 REA458871:REM524288 RNW458871:ROI524288 RXS458871:RYE524288 SHO458871:SIA524288 SRK458871:SRW524288 TBG458871:TBS524288 TLC458871:TLO524288 TUY458871:TVK524288 UEU458871:UFG524288 UOQ458871:UPC524288 UYM458871:UYY524288 VII458871:VIU524288 VSE458871:VSQ524288 WCA458871:WCM524288 WLW458871:WMI524288 WVS458871:WWE524288 K524407:W589824 JG524407:JS589824 TC524407:TO589824 ACY524407:ADK589824 AMU524407:ANG589824 AWQ524407:AXC589824 BGM524407:BGY589824 BQI524407:BQU589824 CAE524407:CAQ589824 CKA524407:CKM589824 CTW524407:CUI589824 DDS524407:DEE589824 DNO524407:DOA589824 DXK524407:DXW589824 EHG524407:EHS589824 ERC524407:ERO589824 FAY524407:FBK589824 FKU524407:FLG589824 FUQ524407:FVC589824 GEM524407:GEY589824 GOI524407:GOU589824 GYE524407:GYQ589824 HIA524407:HIM589824 HRW524407:HSI589824 IBS524407:ICE589824 ILO524407:IMA589824 IVK524407:IVW589824 JFG524407:JFS589824 JPC524407:JPO589824 JYY524407:JZK589824 KIU524407:KJG589824 KSQ524407:KTC589824 LCM524407:LCY589824 LMI524407:LMU589824 LWE524407:LWQ589824 MGA524407:MGM589824 MPW524407:MQI589824 MZS524407:NAE589824 NJO524407:NKA589824 NTK524407:NTW589824 ODG524407:ODS589824 ONC524407:ONO589824 OWY524407:OXK589824 PGU524407:PHG589824 PQQ524407:PRC589824 QAM524407:QAY589824 QKI524407:QKU589824 QUE524407:QUQ589824 REA524407:REM589824 RNW524407:ROI589824 RXS524407:RYE589824 SHO524407:SIA589824 SRK524407:SRW589824 TBG524407:TBS589824 TLC524407:TLO589824 TUY524407:TVK589824 UEU524407:UFG589824 UOQ524407:UPC589824 UYM524407:UYY589824 VII524407:VIU589824 VSE524407:VSQ589824 WCA524407:WCM589824 WLW524407:WMI589824 WVS524407:WWE589824 K589943:W655360 JG589943:JS655360 TC589943:TO655360 ACY589943:ADK655360 AMU589943:ANG655360 AWQ589943:AXC655360 BGM589943:BGY655360 BQI589943:BQU655360 CAE589943:CAQ655360 CKA589943:CKM655360 CTW589943:CUI655360 DDS589943:DEE655360 DNO589943:DOA655360 DXK589943:DXW655360 EHG589943:EHS655360 ERC589943:ERO655360 FAY589943:FBK655360 FKU589943:FLG655360 FUQ589943:FVC655360 GEM589943:GEY655360 GOI589943:GOU655360 GYE589943:GYQ655360 HIA589943:HIM655360 HRW589943:HSI655360 IBS589943:ICE655360 ILO589943:IMA655360 IVK589943:IVW655360 JFG589943:JFS655360 JPC589943:JPO655360 JYY589943:JZK655360 KIU589943:KJG655360 KSQ589943:KTC655360 LCM589943:LCY655360 LMI589943:LMU655360 LWE589943:LWQ655360 MGA589943:MGM655360 MPW589943:MQI655360 MZS589943:NAE655360 NJO589943:NKA655360 NTK589943:NTW655360 ODG589943:ODS655360 ONC589943:ONO655360 OWY589943:OXK655360 PGU589943:PHG655360 PQQ589943:PRC655360 QAM589943:QAY655360 QKI589943:QKU655360 QUE589943:QUQ655360 REA589943:REM655360 RNW589943:ROI655360 RXS589943:RYE655360 SHO589943:SIA655360 SRK589943:SRW655360 TBG589943:TBS655360 TLC589943:TLO655360 TUY589943:TVK655360 UEU589943:UFG655360 UOQ589943:UPC655360 UYM589943:UYY655360 VII589943:VIU655360 VSE589943:VSQ655360 WCA589943:WCM655360 WLW589943:WMI655360 WVS589943:WWE655360 K655479:W720896 JG655479:JS720896 TC655479:TO720896 ACY655479:ADK720896 AMU655479:ANG720896 AWQ655479:AXC720896 BGM655479:BGY720896 BQI655479:BQU720896 CAE655479:CAQ720896 CKA655479:CKM720896 CTW655479:CUI720896 DDS655479:DEE720896 DNO655479:DOA720896 DXK655479:DXW720896 EHG655479:EHS720896 ERC655479:ERO720896 FAY655479:FBK720896 FKU655479:FLG720896 FUQ655479:FVC720896 GEM655479:GEY720896 GOI655479:GOU720896 GYE655479:GYQ720896 HIA655479:HIM720896 HRW655479:HSI720896 IBS655479:ICE720896 ILO655479:IMA720896 IVK655479:IVW720896 JFG655479:JFS720896 JPC655479:JPO720896 JYY655479:JZK720896 KIU655479:KJG720896 KSQ655479:KTC720896 LCM655479:LCY720896 LMI655479:LMU720896 LWE655479:LWQ720896 MGA655479:MGM720896 MPW655479:MQI720896 MZS655479:NAE720896 NJO655479:NKA720896 NTK655479:NTW720896 ODG655479:ODS720896 ONC655479:ONO720896 OWY655479:OXK720896 PGU655479:PHG720896 PQQ655479:PRC720896 QAM655479:QAY720896 QKI655479:QKU720896 QUE655479:QUQ720896 REA655479:REM720896 RNW655479:ROI720896 RXS655479:RYE720896 SHO655479:SIA720896 SRK655479:SRW720896 TBG655479:TBS720896 TLC655479:TLO720896 TUY655479:TVK720896 UEU655479:UFG720896 UOQ655479:UPC720896 UYM655479:UYY720896 VII655479:VIU720896 VSE655479:VSQ720896 WCA655479:WCM720896 WLW655479:WMI720896 WVS655479:WWE720896 K721015:W786432 JG721015:JS786432 TC721015:TO786432 ACY721015:ADK786432 AMU721015:ANG786432 AWQ721015:AXC786432 BGM721015:BGY786432 BQI721015:BQU786432 CAE721015:CAQ786432 CKA721015:CKM786432 CTW721015:CUI786432 DDS721015:DEE786432 DNO721015:DOA786432 DXK721015:DXW786432 EHG721015:EHS786432 ERC721015:ERO786432 FAY721015:FBK786432 FKU721015:FLG786432 FUQ721015:FVC786432 GEM721015:GEY786432 GOI721015:GOU786432 GYE721015:GYQ786432 HIA721015:HIM786432 HRW721015:HSI786432 IBS721015:ICE786432 ILO721015:IMA786432 IVK721015:IVW786432 JFG721015:JFS786432 JPC721015:JPO786432 JYY721015:JZK786432 KIU721015:KJG786432 KSQ721015:KTC786432 LCM721015:LCY786432 LMI721015:LMU786432 LWE721015:LWQ786432 MGA721015:MGM786432 MPW721015:MQI786432 MZS721015:NAE786432 NJO721015:NKA786432 NTK721015:NTW786432 ODG721015:ODS786432 ONC721015:ONO786432 OWY721015:OXK786432 PGU721015:PHG786432 PQQ721015:PRC786432 QAM721015:QAY786432 QKI721015:QKU786432 QUE721015:QUQ786432 REA721015:REM786432 RNW721015:ROI786432 RXS721015:RYE786432 SHO721015:SIA786432 SRK721015:SRW786432 TBG721015:TBS786432 TLC721015:TLO786432 TUY721015:TVK786432 UEU721015:UFG786432 UOQ721015:UPC786432 UYM721015:UYY786432 VII721015:VIU786432 VSE721015:VSQ786432 WCA721015:WCM786432 WLW721015:WMI786432 WVS721015:WWE786432 K786551:W851968 JG786551:JS851968 TC786551:TO851968 ACY786551:ADK851968 AMU786551:ANG851968 AWQ786551:AXC851968 BGM786551:BGY851968 BQI786551:BQU851968 CAE786551:CAQ851968 CKA786551:CKM851968 CTW786551:CUI851968 DDS786551:DEE851968 DNO786551:DOA851968 DXK786551:DXW851968 EHG786551:EHS851968 ERC786551:ERO851968 FAY786551:FBK851968 FKU786551:FLG851968 FUQ786551:FVC851968 GEM786551:GEY851968 GOI786551:GOU851968 GYE786551:GYQ851968 HIA786551:HIM851968 HRW786551:HSI851968 IBS786551:ICE851968 ILO786551:IMA851968 IVK786551:IVW851968 JFG786551:JFS851968 JPC786551:JPO851968 JYY786551:JZK851968 KIU786551:KJG851968 KSQ786551:KTC851968 LCM786551:LCY851968 LMI786551:LMU851968 LWE786551:LWQ851968 MGA786551:MGM851968 MPW786551:MQI851968 MZS786551:NAE851968 NJO786551:NKA851968 NTK786551:NTW851968 ODG786551:ODS851968 ONC786551:ONO851968 OWY786551:OXK851968 PGU786551:PHG851968 PQQ786551:PRC851968 QAM786551:QAY851968 QKI786551:QKU851968 QUE786551:QUQ851968 REA786551:REM851968 RNW786551:ROI851968 RXS786551:RYE851968 SHO786551:SIA851968 SRK786551:SRW851968 TBG786551:TBS851968 TLC786551:TLO851968 TUY786551:TVK851968 UEU786551:UFG851968 UOQ786551:UPC851968 UYM786551:UYY851968 VII786551:VIU851968 VSE786551:VSQ851968 WCA786551:WCM851968 WLW786551:WMI851968 WVS786551:WWE851968 K852087:W917504 JG852087:JS917504 TC852087:TO917504 ACY852087:ADK917504 AMU852087:ANG917504 AWQ852087:AXC917504 BGM852087:BGY917504 BQI852087:BQU917504 CAE852087:CAQ917504 CKA852087:CKM917504 CTW852087:CUI917504 DDS852087:DEE917504 DNO852087:DOA917504 DXK852087:DXW917504 EHG852087:EHS917504 ERC852087:ERO917504 FAY852087:FBK917504 FKU852087:FLG917504 FUQ852087:FVC917504 GEM852087:GEY917504 GOI852087:GOU917504 GYE852087:GYQ917504 HIA852087:HIM917504 HRW852087:HSI917504 IBS852087:ICE917504 ILO852087:IMA917504 IVK852087:IVW917504 JFG852087:JFS917504 JPC852087:JPO917504 JYY852087:JZK917504 KIU852087:KJG917504 KSQ852087:KTC917504 LCM852087:LCY917504 LMI852087:LMU917504 LWE852087:LWQ917504 MGA852087:MGM917504 MPW852087:MQI917504 MZS852087:NAE917504 NJO852087:NKA917504 NTK852087:NTW917504 ODG852087:ODS917504 ONC852087:ONO917504 OWY852087:OXK917504 PGU852087:PHG917504 PQQ852087:PRC917504 QAM852087:QAY917504 QKI852087:QKU917504 QUE852087:QUQ917504 REA852087:REM917504 RNW852087:ROI917504 RXS852087:RYE917504 SHO852087:SIA917504 SRK852087:SRW917504 TBG852087:TBS917504 TLC852087:TLO917504 TUY852087:TVK917504 UEU852087:UFG917504 UOQ852087:UPC917504 UYM852087:UYY917504 VII852087:VIU917504 VSE852087:VSQ917504 WCA852087:WCM917504 WLW852087:WMI917504 WVS852087:WWE917504 K917623:W983040 JG917623:JS983040 TC917623:TO983040 ACY917623:ADK983040 AMU917623:ANG983040 AWQ917623:AXC983040 BGM917623:BGY983040 BQI917623:BQU983040 CAE917623:CAQ983040 CKA917623:CKM983040 CTW917623:CUI983040 DDS917623:DEE983040 DNO917623:DOA983040 DXK917623:DXW983040 EHG917623:EHS983040 ERC917623:ERO983040 FAY917623:FBK983040 FKU917623:FLG983040 FUQ917623:FVC983040 GEM917623:GEY983040 GOI917623:GOU983040 GYE917623:GYQ983040 HIA917623:HIM983040 HRW917623:HSI983040 IBS917623:ICE983040 ILO917623:IMA983040 IVK917623:IVW983040 JFG917623:JFS983040 JPC917623:JPO983040 JYY917623:JZK983040 KIU917623:KJG983040 KSQ917623:KTC983040 LCM917623:LCY983040 LMI917623:LMU983040 LWE917623:LWQ983040 MGA917623:MGM983040 MPW917623:MQI983040 MZS917623:NAE983040 NJO917623:NKA983040 NTK917623:NTW983040 ODG917623:ODS983040 ONC917623:ONO983040 OWY917623:OXK983040 PGU917623:PHG983040 PQQ917623:PRC983040 QAM917623:QAY983040 QKI917623:QKU983040 QUE917623:QUQ983040 REA917623:REM983040 RNW917623:ROI983040 RXS917623:RYE983040 SHO917623:SIA983040 SRK917623:SRW983040 TBG917623:TBS983040 TLC917623:TLO983040 TUY917623:TVK983040 UEU917623:UFG983040 UOQ917623:UPC983040 UYM917623:UYY983040 VII917623:VIU983040 VSE917623:VSQ983040 WCA917623:WCM983040 WLW917623:WMI983040 WVS917623:WWE983040 K983159:W1048576 JG983159:JS1048576 TC983159:TO1048576 ACY983159:ADK1048576 AMU983159:ANG1048576 AWQ983159:AXC1048576 BGM983159:BGY1048576 BQI983159:BQU1048576 CAE983159:CAQ1048576 CKA983159:CKM1048576 CTW983159:CUI1048576 DDS983159:DEE1048576 DNO983159:DOA1048576 DXK983159:DXW1048576 EHG983159:EHS1048576 ERC983159:ERO1048576 FAY983159:FBK1048576 FKU983159:FLG1048576 FUQ983159:FVC1048576 GEM983159:GEY1048576 GOI983159:GOU1048576 GYE983159:GYQ1048576 HIA983159:HIM1048576 HRW983159:HSI1048576 IBS983159:ICE1048576 ILO983159:IMA1048576 IVK983159:IVW1048576 JFG983159:JFS1048576 JPC983159:JPO1048576 JYY983159:JZK1048576 KIU983159:KJG1048576 KSQ983159:KTC1048576 LCM983159:LCY1048576 LMI983159:LMU1048576 LWE983159:LWQ1048576 MGA983159:MGM1048576 MPW983159:MQI1048576 MZS983159:NAE1048576 NJO983159:NKA1048576 NTK983159:NTW1048576 ODG983159:ODS1048576 ONC983159:ONO1048576 OWY983159:OXK1048576 PGU983159:PHG1048576 PQQ983159:PRC1048576 QAM983159:QAY1048576 QKI983159:QKU1048576 QUE983159:QUQ1048576 REA983159:REM1048576 RNW983159:ROI1048576 RXS983159:RYE1048576 SHO983159:SIA1048576 SRK983159:SRW1048576 TBG983159:TBS1048576 TLC983159:TLO1048576 TUY983159:TVK1048576 UEU983159:UFG1048576 UOQ983159:UPC1048576 UYM983159:UYY1048576 VII983159:VIU1048576 VSE983159:VSQ1048576 WCA983159:WCM1048576 WLW983159:WMI1048576 WVS983159:WWE1048576 C119:J119 IY119:JF119 SU119:TB119 ACQ119:ACX119 AMM119:AMT119 AWI119:AWP119 BGE119:BGL119 BQA119:BQH119 BZW119:CAD119 CJS119:CJZ119 CTO119:CTV119 DDK119:DDR119 DNG119:DNN119 DXC119:DXJ119 EGY119:EHF119 EQU119:ERB119 FAQ119:FAX119 FKM119:FKT119 FUI119:FUP119 GEE119:GEL119 GOA119:GOH119 GXW119:GYD119 HHS119:HHZ119 HRO119:HRV119 IBK119:IBR119 ILG119:ILN119 IVC119:IVJ119 JEY119:JFF119 JOU119:JPB119 JYQ119:JYX119 KIM119:KIT119 KSI119:KSP119 LCE119:LCL119 LMA119:LMH119 LVW119:LWD119 MFS119:MFZ119 MPO119:MPV119 MZK119:MZR119 NJG119:NJN119 NTC119:NTJ119 OCY119:ODF119 OMU119:ONB119 OWQ119:OWX119 PGM119:PGT119 PQI119:PQP119 QAE119:QAL119 QKA119:QKH119 QTW119:QUD119 RDS119:RDZ119 RNO119:RNV119 RXK119:RXR119 SHG119:SHN119 SRC119:SRJ119 TAY119:TBF119 TKU119:TLB119 TUQ119:TUX119 UEM119:UET119 UOI119:UOP119 UYE119:UYL119 VIA119:VIH119 VRW119:VSD119 WBS119:WBZ119 WLO119:WLV119 WVK119:WVR119 C65655:J65655 IY65655:JF65655 SU65655:TB65655 ACQ65655:ACX65655 AMM65655:AMT65655 AWI65655:AWP65655 BGE65655:BGL65655 BQA65655:BQH65655 BZW65655:CAD65655 CJS65655:CJZ65655 CTO65655:CTV65655 DDK65655:DDR65655 DNG65655:DNN65655 DXC65655:DXJ65655 EGY65655:EHF65655 EQU65655:ERB65655 FAQ65655:FAX65655 FKM65655:FKT65655 FUI65655:FUP65655 GEE65655:GEL65655 GOA65655:GOH65655 GXW65655:GYD65655 HHS65655:HHZ65655 HRO65655:HRV65655 IBK65655:IBR65655 ILG65655:ILN65655 IVC65655:IVJ65655 JEY65655:JFF65655 JOU65655:JPB65655 JYQ65655:JYX65655 KIM65655:KIT65655 KSI65655:KSP65655 LCE65655:LCL65655 LMA65655:LMH65655 LVW65655:LWD65655 MFS65655:MFZ65655 MPO65655:MPV65655 MZK65655:MZR65655 NJG65655:NJN65655 NTC65655:NTJ65655 OCY65655:ODF65655 OMU65655:ONB65655 OWQ65655:OWX65655 PGM65655:PGT65655 PQI65655:PQP65655 QAE65655:QAL65655 QKA65655:QKH65655 QTW65655:QUD65655 RDS65655:RDZ65655 RNO65655:RNV65655 RXK65655:RXR65655 SHG65655:SHN65655 SRC65655:SRJ65655 TAY65655:TBF65655 TKU65655:TLB65655 TUQ65655:TUX65655 UEM65655:UET65655 UOI65655:UOP65655 UYE65655:UYL65655 VIA65655:VIH65655 VRW65655:VSD65655 WBS65655:WBZ65655 WLO65655:WLV65655 WVK65655:WVR65655 C131191:J131191 IY131191:JF131191 SU131191:TB131191 ACQ131191:ACX131191 AMM131191:AMT131191 AWI131191:AWP131191 BGE131191:BGL131191 BQA131191:BQH131191 BZW131191:CAD131191 CJS131191:CJZ131191 CTO131191:CTV131191 DDK131191:DDR131191 DNG131191:DNN131191 DXC131191:DXJ131191 EGY131191:EHF131191 EQU131191:ERB131191 FAQ131191:FAX131191 FKM131191:FKT131191 FUI131191:FUP131191 GEE131191:GEL131191 GOA131191:GOH131191 GXW131191:GYD131191 HHS131191:HHZ131191 HRO131191:HRV131191 IBK131191:IBR131191 ILG131191:ILN131191 IVC131191:IVJ131191 JEY131191:JFF131191 JOU131191:JPB131191 JYQ131191:JYX131191 KIM131191:KIT131191 KSI131191:KSP131191 LCE131191:LCL131191 LMA131191:LMH131191 LVW131191:LWD131191 MFS131191:MFZ131191 MPO131191:MPV131191 MZK131191:MZR131191 NJG131191:NJN131191 NTC131191:NTJ131191 OCY131191:ODF131191 OMU131191:ONB131191 OWQ131191:OWX131191 PGM131191:PGT131191 PQI131191:PQP131191 QAE131191:QAL131191 QKA131191:QKH131191 QTW131191:QUD131191 RDS131191:RDZ131191 RNO131191:RNV131191 RXK131191:RXR131191 SHG131191:SHN131191 SRC131191:SRJ131191 TAY131191:TBF131191 TKU131191:TLB131191 TUQ131191:TUX131191 UEM131191:UET131191 UOI131191:UOP131191 UYE131191:UYL131191 VIA131191:VIH131191 VRW131191:VSD131191 WBS131191:WBZ131191 WLO131191:WLV131191 WVK131191:WVR131191 C196727:J196727 IY196727:JF196727 SU196727:TB196727 ACQ196727:ACX196727 AMM196727:AMT196727 AWI196727:AWP196727 BGE196727:BGL196727 BQA196727:BQH196727 BZW196727:CAD196727 CJS196727:CJZ196727 CTO196727:CTV196727 DDK196727:DDR196727 DNG196727:DNN196727 DXC196727:DXJ196727 EGY196727:EHF196727 EQU196727:ERB196727 FAQ196727:FAX196727 FKM196727:FKT196727 FUI196727:FUP196727 GEE196727:GEL196727 GOA196727:GOH196727 GXW196727:GYD196727 HHS196727:HHZ196727 HRO196727:HRV196727 IBK196727:IBR196727 ILG196727:ILN196727 IVC196727:IVJ196727 JEY196727:JFF196727 JOU196727:JPB196727 JYQ196727:JYX196727 KIM196727:KIT196727 KSI196727:KSP196727 LCE196727:LCL196727 LMA196727:LMH196727 LVW196727:LWD196727 MFS196727:MFZ196727 MPO196727:MPV196727 MZK196727:MZR196727 NJG196727:NJN196727 NTC196727:NTJ196727 OCY196727:ODF196727 OMU196727:ONB196727 OWQ196727:OWX196727 PGM196727:PGT196727 PQI196727:PQP196727 QAE196727:QAL196727 QKA196727:QKH196727 QTW196727:QUD196727 RDS196727:RDZ196727 RNO196727:RNV196727 RXK196727:RXR196727 SHG196727:SHN196727 SRC196727:SRJ196727 TAY196727:TBF196727 TKU196727:TLB196727 TUQ196727:TUX196727 UEM196727:UET196727 UOI196727:UOP196727 UYE196727:UYL196727 VIA196727:VIH196727 VRW196727:VSD196727 WBS196727:WBZ196727 WLO196727:WLV196727 WVK196727:WVR196727 C262263:J262263 IY262263:JF262263 SU262263:TB262263 ACQ262263:ACX262263 AMM262263:AMT262263 AWI262263:AWP262263 BGE262263:BGL262263 BQA262263:BQH262263 BZW262263:CAD262263 CJS262263:CJZ262263 CTO262263:CTV262263 DDK262263:DDR262263 DNG262263:DNN262263 DXC262263:DXJ262263 EGY262263:EHF262263 EQU262263:ERB262263 FAQ262263:FAX262263 FKM262263:FKT262263 FUI262263:FUP262263 GEE262263:GEL262263 GOA262263:GOH262263 GXW262263:GYD262263 HHS262263:HHZ262263 HRO262263:HRV262263 IBK262263:IBR262263 ILG262263:ILN262263 IVC262263:IVJ262263 JEY262263:JFF262263 JOU262263:JPB262263 JYQ262263:JYX262263 KIM262263:KIT262263 KSI262263:KSP262263 LCE262263:LCL262263 LMA262263:LMH262263 LVW262263:LWD262263 MFS262263:MFZ262263 MPO262263:MPV262263 MZK262263:MZR262263 NJG262263:NJN262263 NTC262263:NTJ262263 OCY262263:ODF262263 OMU262263:ONB262263 OWQ262263:OWX262263 PGM262263:PGT262263 PQI262263:PQP262263 QAE262263:QAL262263 QKA262263:QKH262263 QTW262263:QUD262263 RDS262263:RDZ262263 RNO262263:RNV262263 RXK262263:RXR262263 SHG262263:SHN262263 SRC262263:SRJ262263 TAY262263:TBF262263 TKU262263:TLB262263 TUQ262263:TUX262263 UEM262263:UET262263 UOI262263:UOP262263 UYE262263:UYL262263 VIA262263:VIH262263 VRW262263:VSD262263 WBS262263:WBZ262263 WLO262263:WLV262263 WVK262263:WVR262263 C327799:J327799 IY327799:JF327799 SU327799:TB327799 ACQ327799:ACX327799 AMM327799:AMT327799 AWI327799:AWP327799 BGE327799:BGL327799 BQA327799:BQH327799 BZW327799:CAD327799 CJS327799:CJZ327799 CTO327799:CTV327799 DDK327799:DDR327799 DNG327799:DNN327799 DXC327799:DXJ327799 EGY327799:EHF327799 EQU327799:ERB327799 FAQ327799:FAX327799 FKM327799:FKT327799 FUI327799:FUP327799 GEE327799:GEL327799 GOA327799:GOH327799 GXW327799:GYD327799 HHS327799:HHZ327799 HRO327799:HRV327799 IBK327799:IBR327799 ILG327799:ILN327799 IVC327799:IVJ327799 JEY327799:JFF327799 JOU327799:JPB327799 JYQ327799:JYX327799 KIM327799:KIT327799 KSI327799:KSP327799 LCE327799:LCL327799 LMA327799:LMH327799 LVW327799:LWD327799 MFS327799:MFZ327799 MPO327799:MPV327799 MZK327799:MZR327799 NJG327799:NJN327799 NTC327799:NTJ327799 OCY327799:ODF327799 OMU327799:ONB327799 OWQ327799:OWX327799 PGM327799:PGT327799 PQI327799:PQP327799 QAE327799:QAL327799 QKA327799:QKH327799 QTW327799:QUD327799 RDS327799:RDZ327799 RNO327799:RNV327799 RXK327799:RXR327799 SHG327799:SHN327799 SRC327799:SRJ327799 TAY327799:TBF327799 TKU327799:TLB327799 TUQ327799:TUX327799 UEM327799:UET327799 UOI327799:UOP327799 UYE327799:UYL327799 VIA327799:VIH327799 VRW327799:VSD327799 WBS327799:WBZ327799 WLO327799:WLV327799 WVK327799:WVR327799 C393335:J393335 IY393335:JF393335 SU393335:TB393335 ACQ393335:ACX393335 AMM393335:AMT393335 AWI393335:AWP393335 BGE393335:BGL393335 BQA393335:BQH393335 BZW393335:CAD393335 CJS393335:CJZ393335 CTO393335:CTV393335 DDK393335:DDR393335 DNG393335:DNN393335 DXC393335:DXJ393335 EGY393335:EHF393335 EQU393335:ERB393335 FAQ393335:FAX393335 FKM393335:FKT393335 FUI393335:FUP393335 GEE393335:GEL393335 GOA393335:GOH393335 GXW393335:GYD393335 HHS393335:HHZ393335 HRO393335:HRV393335 IBK393335:IBR393335 ILG393335:ILN393335 IVC393335:IVJ393335 JEY393335:JFF393335 JOU393335:JPB393335 JYQ393335:JYX393335 KIM393335:KIT393335 KSI393335:KSP393335 LCE393335:LCL393335 LMA393335:LMH393335 LVW393335:LWD393335 MFS393335:MFZ393335 MPO393335:MPV393335 MZK393335:MZR393335 NJG393335:NJN393335 NTC393335:NTJ393335 OCY393335:ODF393335 OMU393335:ONB393335 OWQ393335:OWX393335 PGM393335:PGT393335 PQI393335:PQP393335 QAE393335:QAL393335 QKA393335:QKH393335 QTW393335:QUD393335 RDS393335:RDZ393335 RNO393335:RNV393335 RXK393335:RXR393335 SHG393335:SHN393335 SRC393335:SRJ393335 TAY393335:TBF393335 TKU393335:TLB393335 TUQ393335:TUX393335 UEM393335:UET393335 UOI393335:UOP393335 UYE393335:UYL393335 VIA393335:VIH393335 VRW393335:VSD393335 WBS393335:WBZ393335 WLO393335:WLV393335 WVK393335:WVR393335 C458871:J458871 IY458871:JF458871 SU458871:TB458871 ACQ458871:ACX458871 AMM458871:AMT458871 AWI458871:AWP458871 BGE458871:BGL458871 BQA458871:BQH458871 BZW458871:CAD458871 CJS458871:CJZ458871 CTO458871:CTV458871 DDK458871:DDR458871 DNG458871:DNN458871 DXC458871:DXJ458871 EGY458871:EHF458871 EQU458871:ERB458871 FAQ458871:FAX458871 FKM458871:FKT458871 FUI458871:FUP458871 GEE458871:GEL458871 GOA458871:GOH458871 GXW458871:GYD458871 HHS458871:HHZ458871 HRO458871:HRV458871 IBK458871:IBR458871 ILG458871:ILN458871 IVC458871:IVJ458871 JEY458871:JFF458871 JOU458871:JPB458871 JYQ458871:JYX458871 KIM458871:KIT458871 KSI458871:KSP458871 LCE458871:LCL458871 LMA458871:LMH458871 LVW458871:LWD458871 MFS458871:MFZ458871 MPO458871:MPV458871 MZK458871:MZR458871 NJG458871:NJN458871 NTC458871:NTJ458871 OCY458871:ODF458871 OMU458871:ONB458871 OWQ458871:OWX458871 PGM458871:PGT458871 PQI458871:PQP458871 QAE458871:QAL458871 QKA458871:QKH458871 QTW458871:QUD458871 RDS458871:RDZ458871 RNO458871:RNV458871 RXK458871:RXR458871 SHG458871:SHN458871 SRC458871:SRJ458871 TAY458871:TBF458871 TKU458871:TLB458871 TUQ458871:TUX458871 UEM458871:UET458871 UOI458871:UOP458871 UYE458871:UYL458871 VIA458871:VIH458871 VRW458871:VSD458871 WBS458871:WBZ458871 WLO458871:WLV458871 WVK458871:WVR458871 C524407:J524407 IY524407:JF524407 SU524407:TB524407 ACQ524407:ACX524407 AMM524407:AMT524407 AWI524407:AWP524407 BGE524407:BGL524407 BQA524407:BQH524407 BZW524407:CAD524407 CJS524407:CJZ524407 CTO524407:CTV524407 DDK524407:DDR524407 DNG524407:DNN524407 DXC524407:DXJ524407 EGY524407:EHF524407 EQU524407:ERB524407 FAQ524407:FAX524407 FKM524407:FKT524407 FUI524407:FUP524407 GEE524407:GEL524407 GOA524407:GOH524407 GXW524407:GYD524407 HHS524407:HHZ524407 HRO524407:HRV524407 IBK524407:IBR524407 ILG524407:ILN524407 IVC524407:IVJ524407 JEY524407:JFF524407 JOU524407:JPB524407 JYQ524407:JYX524407 KIM524407:KIT524407 KSI524407:KSP524407 LCE524407:LCL524407 LMA524407:LMH524407 LVW524407:LWD524407 MFS524407:MFZ524407 MPO524407:MPV524407 MZK524407:MZR524407 NJG524407:NJN524407 NTC524407:NTJ524407 OCY524407:ODF524407 OMU524407:ONB524407 OWQ524407:OWX524407 PGM524407:PGT524407 PQI524407:PQP524407 QAE524407:QAL524407 QKA524407:QKH524407 QTW524407:QUD524407 RDS524407:RDZ524407 RNO524407:RNV524407 RXK524407:RXR524407 SHG524407:SHN524407 SRC524407:SRJ524407 TAY524407:TBF524407 TKU524407:TLB524407 TUQ524407:TUX524407 UEM524407:UET524407 UOI524407:UOP524407 UYE524407:UYL524407 VIA524407:VIH524407 VRW524407:VSD524407 WBS524407:WBZ524407 WLO524407:WLV524407 WVK524407:WVR524407 C589943:J589943 IY589943:JF589943 SU589943:TB589943 ACQ589943:ACX589943 AMM589943:AMT589943 AWI589943:AWP589943 BGE589943:BGL589943 BQA589943:BQH589943 BZW589943:CAD589943 CJS589943:CJZ589943 CTO589943:CTV589943 DDK589943:DDR589943 DNG589943:DNN589943 DXC589943:DXJ589943 EGY589943:EHF589943 EQU589943:ERB589943 FAQ589943:FAX589943 FKM589943:FKT589943 FUI589943:FUP589943 GEE589943:GEL589943 GOA589943:GOH589943 GXW589943:GYD589943 HHS589943:HHZ589943 HRO589943:HRV589943 IBK589943:IBR589943 ILG589943:ILN589943 IVC589943:IVJ589943 JEY589943:JFF589943 JOU589943:JPB589943 JYQ589943:JYX589943 KIM589943:KIT589943 KSI589943:KSP589943 LCE589943:LCL589943 LMA589943:LMH589943 LVW589943:LWD589943 MFS589943:MFZ589943 MPO589943:MPV589943 MZK589943:MZR589943 NJG589943:NJN589943 NTC589943:NTJ589943 OCY589943:ODF589943 OMU589943:ONB589943 OWQ589943:OWX589943 PGM589943:PGT589943 PQI589943:PQP589943 QAE589943:QAL589943 QKA589943:QKH589943 QTW589943:QUD589943 RDS589943:RDZ589943 RNO589943:RNV589943 RXK589943:RXR589943 SHG589943:SHN589943 SRC589943:SRJ589943 TAY589943:TBF589943 TKU589943:TLB589943 TUQ589943:TUX589943 UEM589943:UET589943 UOI589943:UOP589943 UYE589943:UYL589943 VIA589943:VIH589943 VRW589943:VSD589943 WBS589943:WBZ589943 WLO589943:WLV589943 WVK589943:WVR589943 C655479:J655479 IY655479:JF655479 SU655479:TB655479 ACQ655479:ACX655479 AMM655479:AMT655479 AWI655479:AWP655479 BGE655479:BGL655479 BQA655479:BQH655479 BZW655479:CAD655479 CJS655479:CJZ655479 CTO655479:CTV655479 DDK655479:DDR655479 DNG655479:DNN655479 DXC655479:DXJ655479 EGY655479:EHF655479 EQU655479:ERB655479 FAQ655479:FAX655479 FKM655479:FKT655479 FUI655479:FUP655479 GEE655479:GEL655479 GOA655479:GOH655479 GXW655479:GYD655479 HHS655479:HHZ655479 HRO655479:HRV655479 IBK655479:IBR655479 ILG655479:ILN655479 IVC655479:IVJ655479 JEY655479:JFF655479 JOU655479:JPB655479 JYQ655479:JYX655479 KIM655479:KIT655479 KSI655479:KSP655479 LCE655479:LCL655479 LMA655479:LMH655479 LVW655479:LWD655479 MFS655479:MFZ655479 MPO655479:MPV655479 MZK655479:MZR655479 NJG655479:NJN655479 NTC655479:NTJ655479 OCY655479:ODF655479 OMU655479:ONB655479 OWQ655479:OWX655479 PGM655479:PGT655479 PQI655479:PQP655479 QAE655479:QAL655479 QKA655479:QKH655479 QTW655479:QUD655479 RDS655479:RDZ655479 RNO655479:RNV655479 RXK655479:RXR655479 SHG655479:SHN655479 SRC655479:SRJ655479 TAY655479:TBF655479 TKU655479:TLB655479 TUQ655479:TUX655479 UEM655479:UET655479 UOI655479:UOP655479 UYE655479:UYL655479 VIA655479:VIH655479 VRW655479:VSD655479 WBS655479:WBZ655479 WLO655479:WLV655479 WVK655479:WVR655479 C721015:J721015 IY721015:JF721015 SU721015:TB721015 ACQ721015:ACX721015 AMM721015:AMT721015 AWI721015:AWP721015 BGE721015:BGL721015 BQA721015:BQH721015 BZW721015:CAD721015 CJS721015:CJZ721015 CTO721015:CTV721015 DDK721015:DDR721015 DNG721015:DNN721015 DXC721015:DXJ721015 EGY721015:EHF721015 EQU721015:ERB721015 FAQ721015:FAX721015 FKM721015:FKT721015 FUI721015:FUP721015 GEE721015:GEL721015 GOA721015:GOH721015 GXW721015:GYD721015 HHS721015:HHZ721015 HRO721015:HRV721015 IBK721015:IBR721015 ILG721015:ILN721015 IVC721015:IVJ721015 JEY721015:JFF721015 JOU721015:JPB721015 JYQ721015:JYX721015 KIM721015:KIT721015 KSI721015:KSP721015 LCE721015:LCL721015 LMA721015:LMH721015 LVW721015:LWD721015 MFS721015:MFZ721015 MPO721015:MPV721015 MZK721015:MZR721015 NJG721015:NJN721015 NTC721015:NTJ721015 OCY721015:ODF721015 OMU721015:ONB721015 OWQ721015:OWX721015 PGM721015:PGT721015 PQI721015:PQP721015 QAE721015:QAL721015 QKA721015:QKH721015 QTW721015:QUD721015 RDS721015:RDZ721015 RNO721015:RNV721015 RXK721015:RXR721015 SHG721015:SHN721015 SRC721015:SRJ721015 TAY721015:TBF721015 TKU721015:TLB721015 TUQ721015:TUX721015 UEM721015:UET721015 UOI721015:UOP721015 UYE721015:UYL721015 VIA721015:VIH721015 VRW721015:VSD721015 WBS721015:WBZ721015 WLO721015:WLV721015 WVK721015:WVR721015 C786551:J786551 IY786551:JF786551 SU786551:TB786551 ACQ786551:ACX786551 AMM786551:AMT786551 AWI786551:AWP786551 BGE786551:BGL786551 BQA786551:BQH786551 BZW786551:CAD786551 CJS786551:CJZ786551 CTO786551:CTV786551 DDK786551:DDR786551 DNG786551:DNN786551 DXC786551:DXJ786551 EGY786551:EHF786551 EQU786551:ERB786551 FAQ786551:FAX786551 FKM786551:FKT786551 FUI786551:FUP786551 GEE786551:GEL786551 GOA786551:GOH786551 GXW786551:GYD786551 HHS786551:HHZ786551 HRO786551:HRV786551 IBK786551:IBR786551 ILG786551:ILN786551 IVC786551:IVJ786551 JEY786551:JFF786551 JOU786551:JPB786551 JYQ786551:JYX786551 KIM786551:KIT786551 KSI786551:KSP786551 LCE786551:LCL786551 LMA786551:LMH786551 LVW786551:LWD786551 MFS786551:MFZ786551 MPO786551:MPV786551 MZK786551:MZR786551 NJG786551:NJN786551 NTC786551:NTJ786551 OCY786551:ODF786551 OMU786551:ONB786551 OWQ786551:OWX786551 PGM786551:PGT786551 PQI786551:PQP786551 QAE786551:QAL786551 QKA786551:QKH786551 QTW786551:QUD786551 RDS786551:RDZ786551 RNO786551:RNV786551 RXK786551:RXR786551 SHG786551:SHN786551 SRC786551:SRJ786551 TAY786551:TBF786551 TKU786551:TLB786551 TUQ786551:TUX786551 UEM786551:UET786551 UOI786551:UOP786551 UYE786551:UYL786551 VIA786551:VIH786551 VRW786551:VSD786551 WBS786551:WBZ786551 WLO786551:WLV786551 WVK786551:WVR786551 C852087:J852087 IY852087:JF852087 SU852087:TB852087 ACQ852087:ACX852087 AMM852087:AMT852087 AWI852087:AWP852087 BGE852087:BGL852087 BQA852087:BQH852087 BZW852087:CAD852087 CJS852087:CJZ852087 CTO852087:CTV852087 DDK852087:DDR852087 DNG852087:DNN852087 DXC852087:DXJ852087 EGY852087:EHF852087 EQU852087:ERB852087 FAQ852087:FAX852087 FKM852087:FKT852087 FUI852087:FUP852087 GEE852087:GEL852087 GOA852087:GOH852087 GXW852087:GYD852087 HHS852087:HHZ852087 HRO852087:HRV852087 IBK852087:IBR852087 ILG852087:ILN852087 IVC852087:IVJ852087 JEY852087:JFF852087 JOU852087:JPB852087 JYQ852087:JYX852087 KIM852087:KIT852087 KSI852087:KSP852087 LCE852087:LCL852087 LMA852087:LMH852087 LVW852087:LWD852087 MFS852087:MFZ852087 MPO852087:MPV852087 MZK852087:MZR852087 NJG852087:NJN852087 NTC852087:NTJ852087 OCY852087:ODF852087 OMU852087:ONB852087 OWQ852087:OWX852087 PGM852087:PGT852087 PQI852087:PQP852087 QAE852087:QAL852087 QKA852087:QKH852087 QTW852087:QUD852087 RDS852087:RDZ852087 RNO852087:RNV852087 RXK852087:RXR852087 SHG852087:SHN852087 SRC852087:SRJ852087 TAY852087:TBF852087 TKU852087:TLB852087 TUQ852087:TUX852087 UEM852087:UET852087 UOI852087:UOP852087 UYE852087:UYL852087 VIA852087:VIH852087 VRW852087:VSD852087 WBS852087:WBZ852087 WLO852087:WLV852087 WVK852087:WVR852087 C917623:J917623 IY917623:JF917623 SU917623:TB917623 ACQ917623:ACX917623 AMM917623:AMT917623 AWI917623:AWP917623 BGE917623:BGL917623 BQA917623:BQH917623 BZW917623:CAD917623 CJS917623:CJZ917623 CTO917623:CTV917623 DDK917623:DDR917623 DNG917623:DNN917623 DXC917623:DXJ917623 EGY917623:EHF917623 EQU917623:ERB917623 FAQ917623:FAX917623 FKM917623:FKT917623 FUI917623:FUP917623 GEE917623:GEL917623 GOA917623:GOH917623 GXW917623:GYD917623 HHS917623:HHZ917623 HRO917623:HRV917623 IBK917623:IBR917623 ILG917623:ILN917623 IVC917623:IVJ917623 JEY917623:JFF917623 JOU917623:JPB917623 JYQ917623:JYX917623 KIM917623:KIT917623 KSI917623:KSP917623 LCE917623:LCL917623 LMA917623:LMH917623 LVW917623:LWD917623 MFS917623:MFZ917623 MPO917623:MPV917623 MZK917623:MZR917623 NJG917623:NJN917623 NTC917623:NTJ917623 OCY917623:ODF917623 OMU917623:ONB917623 OWQ917623:OWX917623 PGM917623:PGT917623 PQI917623:PQP917623 QAE917623:QAL917623 QKA917623:QKH917623 QTW917623:QUD917623 RDS917623:RDZ917623 RNO917623:RNV917623 RXK917623:RXR917623 SHG917623:SHN917623 SRC917623:SRJ917623 TAY917623:TBF917623 TKU917623:TLB917623 TUQ917623:TUX917623 UEM917623:UET917623 UOI917623:UOP917623 UYE917623:UYL917623 VIA917623:VIH917623 VRW917623:VSD917623 WBS917623:WBZ917623 WLO917623:WLV917623 WVK917623:WVR917623 C983159:J983159 IY983159:JF983159 SU983159:TB983159 ACQ983159:ACX983159 AMM983159:AMT983159 AWI983159:AWP983159 BGE983159:BGL983159 BQA983159:BQH983159 BZW983159:CAD983159 CJS983159:CJZ983159 CTO983159:CTV983159 DDK983159:DDR983159 DNG983159:DNN983159 DXC983159:DXJ983159 EGY983159:EHF983159 EQU983159:ERB983159 FAQ983159:FAX983159 FKM983159:FKT983159 FUI983159:FUP983159 GEE983159:GEL983159 GOA983159:GOH983159 GXW983159:GYD983159 HHS983159:HHZ983159 HRO983159:HRV983159 IBK983159:IBR983159 ILG983159:ILN983159 IVC983159:IVJ983159 JEY983159:JFF983159 JOU983159:JPB983159 JYQ983159:JYX983159 KIM983159:KIT983159 KSI983159:KSP983159 LCE983159:LCL983159 LMA983159:LMH983159 LVW983159:LWD983159 MFS983159:MFZ983159 MPO983159:MPV983159 MZK983159:MZR983159 NJG983159:NJN983159 NTC983159:NTJ983159 OCY983159:ODF983159 OMU983159:ONB983159 OWQ983159:OWX983159 PGM983159:PGT983159 PQI983159:PQP983159 QAE983159:QAL983159 QKA983159:QKH983159 QTW983159:QUD983159 RDS983159:RDZ983159 RNO983159:RNV983159 RXK983159:RXR983159 SHG983159:SHN983159 SRC983159:SRJ983159 TAY983159:TBF983159 TKU983159:TLB983159 TUQ983159:TUX983159 UEM983159:UET983159 UOI983159:UOP983159 UYE983159:UYL983159 VIA983159:VIH983159 VRW983159:VSD983159 WBS983159:WBZ983159 WLO983159:WLV983159 WVK983159:WVR983159 J138:J65536 JF138:JF65536 TB138:TB65536 ACX138:ACX65536 AMT138:AMT65536 AWP138:AWP65536 BGL138:BGL65536 BQH138:BQH65536 CAD138:CAD65536 CJZ138:CJZ65536 CTV138:CTV65536 DDR138:DDR65536 DNN138:DNN65536 DXJ138:DXJ65536 EHF138:EHF65536 ERB138:ERB65536 FAX138:FAX65536 FKT138:FKT65536 FUP138:FUP65536 GEL138:GEL65536 GOH138:GOH65536 GYD138:GYD65536 HHZ138:HHZ65536 HRV138:HRV65536 IBR138:IBR65536 ILN138:ILN65536 IVJ138:IVJ65536 JFF138:JFF65536 JPB138:JPB65536 JYX138:JYX65536 KIT138:KIT65536 KSP138:KSP65536 LCL138:LCL65536 LMH138:LMH65536 LWD138:LWD65536 MFZ138:MFZ65536 MPV138:MPV65536 MZR138:MZR65536 NJN138:NJN65536 NTJ138:NTJ65536 ODF138:ODF65536 ONB138:ONB65536 OWX138:OWX65536 PGT138:PGT65536 PQP138:PQP65536 QAL138:QAL65536 QKH138:QKH65536 QUD138:QUD65536 RDZ138:RDZ65536 RNV138:RNV65536 RXR138:RXR65536 SHN138:SHN65536 SRJ138:SRJ65536 TBF138:TBF65536 TLB138:TLB65536 TUX138:TUX65536 UET138:UET65536 UOP138:UOP65536 UYL138:UYL65536 VIH138:VIH65536 VSD138:VSD65536 WBZ138:WBZ65536 WLV138:WLV65536 WVR138:WVR65536 J65674:J131072 JF65674:JF131072 TB65674:TB131072 ACX65674:ACX131072 AMT65674:AMT131072 AWP65674:AWP131072 BGL65674:BGL131072 BQH65674:BQH131072 CAD65674:CAD131072 CJZ65674:CJZ131072 CTV65674:CTV131072 DDR65674:DDR131072 DNN65674:DNN131072 DXJ65674:DXJ131072 EHF65674:EHF131072 ERB65674:ERB131072 FAX65674:FAX131072 FKT65674:FKT131072 FUP65674:FUP131072 GEL65674:GEL131072 GOH65674:GOH131072 GYD65674:GYD131072 HHZ65674:HHZ131072 HRV65674:HRV131072 IBR65674:IBR131072 ILN65674:ILN131072 IVJ65674:IVJ131072 JFF65674:JFF131072 JPB65674:JPB131072 JYX65674:JYX131072 KIT65674:KIT131072 KSP65674:KSP131072 LCL65674:LCL131072 LMH65674:LMH131072 LWD65674:LWD131072 MFZ65674:MFZ131072 MPV65674:MPV131072 MZR65674:MZR131072 NJN65674:NJN131072 NTJ65674:NTJ131072 ODF65674:ODF131072 ONB65674:ONB131072 OWX65674:OWX131072 PGT65674:PGT131072 PQP65674:PQP131072 QAL65674:QAL131072 QKH65674:QKH131072 QUD65674:QUD131072 RDZ65674:RDZ131072 RNV65674:RNV131072 RXR65674:RXR131072 SHN65674:SHN131072 SRJ65674:SRJ131072 TBF65674:TBF131072 TLB65674:TLB131072 TUX65674:TUX131072 UET65674:UET131072 UOP65674:UOP131072 UYL65674:UYL131072 VIH65674:VIH131072 VSD65674:VSD131072 WBZ65674:WBZ131072 WLV65674:WLV131072 WVR65674:WVR131072 J131210:J196608 JF131210:JF196608 TB131210:TB196608 ACX131210:ACX196608 AMT131210:AMT196608 AWP131210:AWP196608 BGL131210:BGL196608 BQH131210:BQH196608 CAD131210:CAD196608 CJZ131210:CJZ196608 CTV131210:CTV196608 DDR131210:DDR196608 DNN131210:DNN196608 DXJ131210:DXJ196608 EHF131210:EHF196608 ERB131210:ERB196608 FAX131210:FAX196608 FKT131210:FKT196608 FUP131210:FUP196608 GEL131210:GEL196608 GOH131210:GOH196608 GYD131210:GYD196608 HHZ131210:HHZ196608 HRV131210:HRV196608 IBR131210:IBR196608 ILN131210:ILN196608 IVJ131210:IVJ196608 JFF131210:JFF196608 JPB131210:JPB196608 JYX131210:JYX196608 KIT131210:KIT196608 KSP131210:KSP196608 LCL131210:LCL196608 LMH131210:LMH196608 LWD131210:LWD196608 MFZ131210:MFZ196608 MPV131210:MPV196608 MZR131210:MZR196608 NJN131210:NJN196608 NTJ131210:NTJ196608 ODF131210:ODF196608 ONB131210:ONB196608 OWX131210:OWX196608 PGT131210:PGT196608 PQP131210:PQP196608 QAL131210:QAL196608 QKH131210:QKH196608 QUD131210:QUD196608 RDZ131210:RDZ196608 RNV131210:RNV196608 RXR131210:RXR196608 SHN131210:SHN196608 SRJ131210:SRJ196608 TBF131210:TBF196608 TLB131210:TLB196608 TUX131210:TUX196608 UET131210:UET196608 UOP131210:UOP196608 UYL131210:UYL196608 VIH131210:VIH196608 VSD131210:VSD196608 WBZ131210:WBZ196608 WLV131210:WLV196608 WVR131210:WVR196608 J196746:J262144 JF196746:JF262144 TB196746:TB262144 ACX196746:ACX262144 AMT196746:AMT262144 AWP196746:AWP262144 BGL196746:BGL262144 BQH196746:BQH262144 CAD196746:CAD262144 CJZ196746:CJZ262144 CTV196746:CTV262144 DDR196746:DDR262144 DNN196746:DNN262144 DXJ196746:DXJ262144 EHF196746:EHF262144 ERB196746:ERB262144 FAX196746:FAX262144 FKT196746:FKT262144 FUP196746:FUP262144 GEL196746:GEL262144 GOH196746:GOH262144 GYD196746:GYD262144 HHZ196746:HHZ262144 HRV196746:HRV262144 IBR196746:IBR262144 ILN196746:ILN262144 IVJ196746:IVJ262144 JFF196746:JFF262144 JPB196746:JPB262144 JYX196746:JYX262144 KIT196746:KIT262144 KSP196746:KSP262144 LCL196746:LCL262144 LMH196746:LMH262144 LWD196746:LWD262144 MFZ196746:MFZ262144 MPV196746:MPV262144 MZR196746:MZR262144 NJN196746:NJN262144 NTJ196746:NTJ262144 ODF196746:ODF262144 ONB196746:ONB262144 OWX196746:OWX262144 PGT196746:PGT262144 PQP196746:PQP262144 QAL196746:QAL262144 QKH196746:QKH262144 QUD196746:QUD262144 RDZ196746:RDZ262144 RNV196746:RNV262144 RXR196746:RXR262144 SHN196746:SHN262144 SRJ196746:SRJ262144 TBF196746:TBF262144 TLB196746:TLB262144 TUX196746:TUX262144 UET196746:UET262144 UOP196746:UOP262144 UYL196746:UYL262144 VIH196746:VIH262144 VSD196746:VSD262144 WBZ196746:WBZ262144 WLV196746:WLV262144 WVR196746:WVR262144 J262282:J327680 JF262282:JF327680 TB262282:TB327680 ACX262282:ACX327680 AMT262282:AMT327680 AWP262282:AWP327680 BGL262282:BGL327680 BQH262282:BQH327680 CAD262282:CAD327680 CJZ262282:CJZ327680 CTV262282:CTV327680 DDR262282:DDR327680 DNN262282:DNN327680 DXJ262282:DXJ327680 EHF262282:EHF327680 ERB262282:ERB327680 FAX262282:FAX327680 FKT262282:FKT327680 FUP262282:FUP327680 GEL262282:GEL327680 GOH262282:GOH327680 GYD262282:GYD327680 HHZ262282:HHZ327680 HRV262282:HRV327680 IBR262282:IBR327680 ILN262282:ILN327680 IVJ262282:IVJ327680 JFF262282:JFF327680 JPB262282:JPB327680 JYX262282:JYX327680 KIT262282:KIT327680 KSP262282:KSP327680 LCL262282:LCL327680 LMH262282:LMH327680 LWD262282:LWD327680 MFZ262282:MFZ327680 MPV262282:MPV327680 MZR262282:MZR327680 NJN262282:NJN327680 NTJ262282:NTJ327680 ODF262282:ODF327680 ONB262282:ONB327680 OWX262282:OWX327680 PGT262282:PGT327680 PQP262282:PQP327680 QAL262282:QAL327680 QKH262282:QKH327680 QUD262282:QUD327680 RDZ262282:RDZ327680 RNV262282:RNV327680 RXR262282:RXR327680 SHN262282:SHN327680 SRJ262282:SRJ327680 TBF262282:TBF327680 TLB262282:TLB327680 TUX262282:TUX327680 UET262282:UET327680 UOP262282:UOP327680 UYL262282:UYL327680 VIH262282:VIH327680 VSD262282:VSD327680 WBZ262282:WBZ327680 WLV262282:WLV327680 WVR262282:WVR327680 J327818:J393216 JF327818:JF393216 TB327818:TB393216 ACX327818:ACX393216 AMT327818:AMT393216 AWP327818:AWP393216 BGL327818:BGL393216 BQH327818:BQH393216 CAD327818:CAD393216 CJZ327818:CJZ393216 CTV327818:CTV393216 DDR327818:DDR393216 DNN327818:DNN393216 DXJ327818:DXJ393216 EHF327818:EHF393216 ERB327818:ERB393216 FAX327818:FAX393216 FKT327818:FKT393216 FUP327818:FUP393216 GEL327818:GEL393216 GOH327818:GOH393216 GYD327818:GYD393216 HHZ327818:HHZ393216 HRV327818:HRV393216 IBR327818:IBR393216 ILN327818:ILN393216 IVJ327818:IVJ393216 JFF327818:JFF393216 JPB327818:JPB393216 JYX327818:JYX393216 KIT327818:KIT393216 KSP327818:KSP393216 LCL327818:LCL393216 LMH327818:LMH393216 LWD327818:LWD393216 MFZ327818:MFZ393216 MPV327818:MPV393216 MZR327818:MZR393216 NJN327818:NJN393216 NTJ327818:NTJ393216 ODF327818:ODF393216 ONB327818:ONB393216 OWX327818:OWX393216 PGT327818:PGT393216 PQP327818:PQP393216 QAL327818:QAL393216 QKH327818:QKH393216 QUD327818:QUD393216 RDZ327818:RDZ393216 RNV327818:RNV393216 RXR327818:RXR393216 SHN327818:SHN393216 SRJ327818:SRJ393216 TBF327818:TBF393216 TLB327818:TLB393216 TUX327818:TUX393216 UET327818:UET393216 UOP327818:UOP393216 UYL327818:UYL393216 VIH327818:VIH393216 VSD327818:VSD393216 WBZ327818:WBZ393216 WLV327818:WLV393216 WVR327818:WVR393216 J393354:J458752 JF393354:JF458752 TB393354:TB458752 ACX393354:ACX458752 AMT393354:AMT458752 AWP393354:AWP458752 BGL393354:BGL458752 BQH393354:BQH458752 CAD393354:CAD458752 CJZ393354:CJZ458752 CTV393354:CTV458752 DDR393354:DDR458752 DNN393354:DNN458752 DXJ393354:DXJ458752 EHF393354:EHF458752 ERB393354:ERB458752 FAX393354:FAX458752 FKT393354:FKT458752 FUP393354:FUP458752 GEL393354:GEL458752 GOH393354:GOH458752 GYD393354:GYD458752 HHZ393354:HHZ458752 HRV393354:HRV458752 IBR393354:IBR458752 ILN393354:ILN458752 IVJ393354:IVJ458752 JFF393354:JFF458752 JPB393354:JPB458752 JYX393354:JYX458752 KIT393354:KIT458752 KSP393354:KSP458752 LCL393354:LCL458752 LMH393354:LMH458752 LWD393354:LWD458752 MFZ393354:MFZ458752 MPV393354:MPV458752 MZR393354:MZR458752 NJN393354:NJN458752 NTJ393354:NTJ458752 ODF393354:ODF458752 ONB393354:ONB458752 OWX393354:OWX458752 PGT393354:PGT458752 PQP393354:PQP458752 QAL393354:QAL458752 QKH393354:QKH458752 QUD393354:QUD458752 RDZ393354:RDZ458752 RNV393354:RNV458752 RXR393354:RXR458752 SHN393354:SHN458752 SRJ393354:SRJ458752 TBF393354:TBF458752 TLB393354:TLB458752 TUX393354:TUX458752 UET393354:UET458752 UOP393354:UOP458752 UYL393354:UYL458752 VIH393354:VIH458752 VSD393354:VSD458752 WBZ393354:WBZ458752 WLV393354:WLV458752 WVR393354:WVR458752 J458890:J524288 JF458890:JF524288 TB458890:TB524288 ACX458890:ACX524288 AMT458890:AMT524288 AWP458890:AWP524288 BGL458890:BGL524288 BQH458890:BQH524288 CAD458890:CAD524288 CJZ458890:CJZ524288 CTV458890:CTV524288 DDR458890:DDR524288 DNN458890:DNN524288 DXJ458890:DXJ524288 EHF458890:EHF524288 ERB458890:ERB524288 FAX458890:FAX524288 FKT458890:FKT524288 FUP458890:FUP524288 GEL458890:GEL524288 GOH458890:GOH524288 GYD458890:GYD524288 HHZ458890:HHZ524288 HRV458890:HRV524288 IBR458890:IBR524288 ILN458890:ILN524288 IVJ458890:IVJ524288 JFF458890:JFF524288 JPB458890:JPB524288 JYX458890:JYX524288 KIT458890:KIT524288 KSP458890:KSP524288 LCL458890:LCL524288 LMH458890:LMH524288 LWD458890:LWD524288 MFZ458890:MFZ524288 MPV458890:MPV524288 MZR458890:MZR524288 NJN458890:NJN524288 NTJ458890:NTJ524288 ODF458890:ODF524288 ONB458890:ONB524288 OWX458890:OWX524288 PGT458890:PGT524288 PQP458890:PQP524288 QAL458890:QAL524288 QKH458890:QKH524288 QUD458890:QUD524288 RDZ458890:RDZ524288 RNV458890:RNV524288 RXR458890:RXR524288 SHN458890:SHN524288 SRJ458890:SRJ524288 TBF458890:TBF524288 TLB458890:TLB524288 TUX458890:TUX524288 UET458890:UET524288 UOP458890:UOP524288 UYL458890:UYL524288 VIH458890:VIH524288 VSD458890:VSD524288 WBZ458890:WBZ524288 WLV458890:WLV524288 WVR458890:WVR524288 J524426:J589824 JF524426:JF589824 TB524426:TB589824 ACX524426:ACX589824 AMT524426:AMT589824 AWP524426:AWP589824 BGL524426:BGL589824 BQH524426:BQH589824 CAD524426:CAD589824 CJZ524426:CJZ589824 CTV524426:CTV589824 DDR524426:DDR589824 DNN524426:DNN589824 DXJ524426:DXJ589824 EHF524426:EHF589824 ERB524426:ERB589824 FAX524426:FAX589824 FKT524426:FKT589824 FUP524426:FUP589824 GEL524426:GEL589824 GOH524426:GOH589824 GYD524426:GYD589824 HHZ524426:HHZ589824 HRV524426:HRV589824 IBR524426:IBR589824 ILN524426:ILN589824 IVJ524426:IVJ589824 JFF524426:JFF589824 JPB524426:JPB589824 JYX524426:JYX589824 KIT524426:KIT589824 KSP524426:KSP589824 LCL524426:LCL589824 LMH524426:LMH589824 LWD524426:LWD589824 MFZ524426:MFZ589824 MPV524426:MPV589824 MZR524426:MZR589824 NJN524426:NJN589824 NTJ524426:NTJ589824 ODF524426:ODF589824 ONB524426:ONB589824 OWX524426:OWX589824 PGT524426:PGT589824 PQP524426:PQP589824 QAL524426:QAL589824 QKH524426:QKH589824 QUD524426:QUD589824 RDZ524426:RDZ589824 RNV524426:RNV589824 RXR524426:RXR589824 SHN524426:SHN589824 SRJ524426:SRJ589824 TBF524426:TBF589824 TLB524426:TLB589824 TUX524426:TUX589824 UET524426:UET589824 UOP524426:UOP589824 UYL524426:UYL589824 VIH524426:VIH589824 VSD524426:VSD589824 WBZ524426:WBZ589824 WLV524426:WLV589824 WVR524426:WVR589824 J589962:J655360 JF589962:JF655360 TB589962:TB655360 ACX589962:ACX655360 AMT589962:AMT655360 AWP589962:AWP655360 BGL589962:BGL655360 BQH589962:BQH655360 CAD589962:CAD655360 CJZ589962:CJZ655360 CTV589962:CTV655360 DDR589962:DDR655360 DNN589962:DNN655360 DXJ589962:DXJ655360 EHF589962:EHF655360 ERB589962:ERB655360 FAX589962:FAX655360 FKT589962:FKT655360 FUP589962:FUP655360 GEL589962:GEL655360 GOH589962:GOH655360 GYD589962:GYD655360 HHZ589962:HHZ655360 HRV589962:HRV655360 IBR589962:IBR655360 ILN589962:ILN655360 IVJ589962:IVJ655360 JFF589962:JFF655360 JPB589962:JPB655360 JYX589962:JYX655360 KIT589962:KIT655360 KSP589962:KSP655360 LCL589962:LCL655360 LMH589962:LMH655360 LWD589962:LWD655360 MFZ589962:MFZ655360 MPV589962:MPV655360 MZR589962:MZR655360 NJN589962:NJN655360 NTJ589962:NTJ655360 ODF589962:ODF655360 ONB589962:ONB655360 OWX589962:OWX655360 PGT589962:PGT655360 PQP589962:PQP655360 QAL589962:QAL655360 QKH589962:QKH655360 QUD589962:QUD655360 RDZ589962:RDZ655360 RNV589962:RNV655360 RXR589962:RXR655360 SHN589962:SHN655360 SRJ589962:SRJ655360 TBF589962:TBF655360 TLB589962:TLB655360 TUX589962:TUX655360 UET589962:UET655360 UOP589962:UOP655360 UYL589962:UYL655360 VIH589962:VIH655360 VSD589962:VSD655360 WBZ589962:WBZ655360 WLV589962:WLV655360 WVR589962:WVR655360 J655498:J720896 JF655498:JF720896 TB655498:TB720896 ACX655498:ACX720896 AMT655498:AMT720896 AWP655498:AWP720896 BGL655498:BGL720896 BQH655498:BQH720896 CAD655498:CAD720896 CJZ655498:CJZ720896 CTV655498:CTV720896 DDR655498:DDR720896 DNN655498:DNN720896 DXJ655498:DXJ720896 EHF655498:EHF720896 ERB655498:ERB720896 FAX655498:FAX720896 FKT655498:FKT720896 FUP655498:FUP720896 GEL655498:GEL720896 GOH655498:GOH720896 GYD655498:GYD720896 HHZ655498:HHZ720896 HRV655498:HRV720896 IBR655498:IBR720896 ILN655498:ILN720896 IVJ655498:IVJ720896 JFF655498:JFF720896 JPB655498:JPB720896 JYX655498:JYX720896 KIT655498:KIT720896 KSP655498:KSP720896 LCL655498:LCL720896 LMH655498:LMH720896 LWD655498:LWD720896 MFZ655498:MFZ720896 MPV655498:MPV720896 MZR655498:MZR720896 NJN655498:NJN720896 NTJ655498:NTJ720896 ODF655498:ODF720896 ONB655498:ONB720896 OWX655498:OWX720896 PGT655498:PGT720896 PQP655498:PQP720896 QAL655498:QAL720896 QKH655498:QKH720896 QUD655498:QUD720896 RDZ655498:RDZ720896 RNV655498:RNV720896 RXR655498:RXR720896 SHN655498:SHN720896 SRJ655498:SRJ720896 TBF655498:TBF720896 TLB655498:TLB720896 TUX655498:TUX720896 UET655498:UET720896 UOP655498:UOP720896 UYL655498:UYL720896 VIH655498:VIH720896 VSD655498:VSD720896 WBZ655498:WBZ720896 WLV655498:WLV720896 WVR655498:WVR720896 J721034:J786432 JF721034:JF786432 TB721034:TB786432 ACX721034:ACX786432 AMT721034:AMT786432 AWP721034:AWP786432 BGL721034:BGL786432 BQH721034:BQH786432 CAD721034:CAD786432 CJZ721034:CJZ786432 CTV721034:CTV786432 DDR721034:DDR786432 DNN721034:DNN786432 DXJ721034:DXJ786432 EHF721034:EHF786432 ERB721034:ERB786432 FAX721034:FAX786432 FKT721034:FKT786432 FUP721034:FUP786432 GEL721034:GEL786432 GOH721034:GOH786432 GYD721034:GYD786432 HHZ721034:HHZ786432 HRV721034:HRV786432 IBR721034:IBR786432 ILN721034:ILN786432 IVJ721034:IVJ786432 JFF721034:JFF786432 JPB721034:JPB786432 JYX721034:JYX786432 KIT721034:KIT786432 KSP721034:KSP786432 LCL721034:LCL786432 LMH721034:LMH786432 LWD721034:LWD786432 MFZ721034:MFZ786432 MPV721034:MPV786432 MZR721034:MZR786432 NJN721034:NJN786432 NTJ721034:NTJ786432 ODF721034:ODF786432 ONB721034:ONB786432 OWX721034:OWX786432 PGT721034:PGT786432 PQP721034:PQP786432 QAL721034:QAL786432 QKH721034:QKH786432 QUD721034:QUD786432 RDZ721034:RDZ786432 RNV721034:RNV786432 RXR721034:RXR786432 SHN721034:SHN786432 SRJ721034:SRJ786432 TBF721034:TBF786432 TLB721034:TLB786432 TUX721034:TUX786432 UET721034:UET786432 UOP721034:UOP786432 UYL721034:UYL786432 VIH721034:VIH786432 VSD721034:VSD786432 WBZ721034:WBZ786432 WLV721034:WLV786432 WVR721034:WVR786432 J786570:J851968 JF786570:JF851968 TB786570:TB851968 ACX786570:ACX851968 AMT786570:AMT851968 AWP786570:AWP851968 BGL786570:BGL851968 BQH786570:BQH851968 CAD786570:CAD851968 CJZ786570:CJZ851968 CTV786570:CTV851968 DDR786570:DDR851968 DNN786570:DNN851968 DXJ786570:DXJ851968 EHF786570:EHF851968 ERB786570:ERB851968 FAX786570:FAX851968 FKT786570:FKT851968 FUP786570:FUP851968 GEL786570:GEL851968 GOH786570:GOH851968 GYD786570:GYD851968 HHZ786570:HHZ851968 HRV786570:HRV851968 IBR786570:IBR851968 ILN786570:ILN851968 IVJ786570:IVJ851968 JFF786570:JFF851968 JPB786570:JPB851968 JYX786570:JYX851968 KIT786570:KIT851968 KSP786570:KSP851968 LCL786570:LCL851968 LMH786570:LMH851968 LWD786570:LWD851968 MFZ786570:MFZ851968 MPV786570:MPV851968 MZR786570:MZR851968 NJN786570:NJN851968 NTJ786570:NTJ851968 ODF786570:ODF851968 ONB786570:ONB851968 OWX786570:OWX851968 PGT786570:PGT851968 PQP786570:PQP851968 QAL786570:QAL851968 QKH786570:QKH851968 QUD786570:QUD851968 RDZ786570:RDZ851968 RNV786570:RNV851968 RXR786570:RXR851968 SHN786570:SHN851968 SRJ786570:SRJ851968 TBF786570:TBF851968 TLB786570:TLB851968 TUX786570:TUX851968 UET786570:UET851968 UOP786570:UOP851968 UYL786570:UYL851968 VIH786570:VIH851968 VSD786570:VSD851968 WBZ786570:WBZ851968 WLV786570:WLV851968 WVR786570:WVR851968 J852106:J917504 JF852106:JF917504 TB852106:TB917504 ACX852106:ACX917504 AMT852106:AMT917504 AWP852106:AWP917504 BGL852106:BGL917504 BQH852106:BQH917504 CAD852106:CAD917504 CJZ852106:CJZ917504 CTV852106:CTV917504 DDR852106:DDR917504 DNN852106:DNN917504 DXJ852106:DXJ917504 EHF852106:EHF917504 ERB852106:ERB917504 FAX852106:FAX917504 FKT852106:FKT917504 FUP852106:FUP917504 GEL852106:GEL917504 GOH852106:GOH917504 GYD852106:GYD917504 HHZ852106:HHZ917504 HRV852106:HRV917504 IBR852106:IBR917504 ILN852106:ILN917504 IVJ852106:IVJ917504 JFF852106:JFF917504 JPB852106:JPB917504 JYX852106:JYX917504 KIT852106:KIT917504 KSP852106:KSP917504 LCL852106:LCL917504 LMH852106:LMH917504 LWD852106:LWD917504 MFZ852106:MFZ917504 MPV852106:MPV917504 MZR852106:MZR917504 NJN852106:NJN917504 NTJ852106:NTJ917504 ODF852106:ODF917504 ONB852106:ONB917504 OWX852106:OWX917504 PGT852106:PGT917504 PQP852106:PQP917504 QAL852106:QAL917504 QKH852106:QKH917504 QUD852106:QUD917504 RDZ852106:RDZ917504 RNV852106:RNV917504 RXR852106:RXR917504 SHN852106:SHN917504 SRJ852106:SRJ917504 TBF852106:TBF917504 TLB852106:TLB917504 TUX852106:TUX917504 UET852106:UET917504 UOP852106:UOP917504 UYL852106:UYL917504 VIH852106:VIH917504 VSD852106:VSD917504 WBZ852106:WBZ917504 WLV852106:WLV917504 WVR852106:WVR917504 J917642:J983040 JF917642:JF983040 TB917642:TB983040 ACX917642:ACX983040 AMT917642:AMT983040 AWP917642:AWP983040 BGL917642:BGL983040 BQH917642:BQH983040 CAD917642:CAD983040 CJZ917642:CJZ983040 CTV917642:CTV983040 DDR917642:DDR983040 DNN917642:DNN983040 DXJ917642:DXJ983040 EHF917642:EHF983040 ERB917642:ERB983040 FAX917642:FAX983040 FKT917642:FKT983040 FUP917642:FUP983040 GEL917642:GEL983040 GOH917642:GOH983040 GYD917642:GYD983040 HHZ917642:HHZ983040 HRV917642:HRV983040 IBR917642:IBR983040 ILN917642:ILN983040 IVJ917642:IVJ983040 JFF917642:JFF983040 JPB917642:JPB983040 JYX917642:JYX983040 KIT917642:KIT983040 KSP917642:KSP983040 LCL917642:LCL983040 LMH917642:LMH983040 LWD917642:LWD983040 MFZ917642:MFZ983040 MPV917642:MPV983040 MZR917642:MZR983040 NJN917642:NJN983040 NTJ917642:NTJ983040 ODF917642:ODF983040 ONB917642:ONB983040 OWX917642:OWX983040 PGT917642:PGT983040 PQP917642:PQP983040 QAL917642:QAL983040 QKH917642:QKH983040 QUD917642:QUD983040 RDZ917642:RDZ983040 RNV917642:RNV983040 RXR917642:RXR983040 SHN917642:SHN983040 SRJ917642:SRJ983040 TBF917642:TBF983040 TLB917642:TLB983040 TUX917642:TUX983040 UET917642:UET983040 UOP917642:UOP983040 UYL917642:UYL983040 VIH917642:VIH983040 VSD917642:VSD983040 WBZ917642:WBZ983040 WLV917642:WLV983040 WVR917642:WVR983040 J983178:J1048576 JF983178:JF1048576 TB983178:TB1048576 ACX983178:ACX1048576 AMT983178:AMT1048576 AWP983178:AWP1048576 BGL983178:BGL1048576 BQH983178:BQH1048576 CAD983178:CAD1048576 CJZ983178:CJZ1048576 CTV983178:CTV1048576 DDR983178:DDR1048576 DNN983178:DNN1048576 DXJ983178:DXJ1048576 EHF983178:EHF1048576 ERB983178:ERB1048576 FAX983178:FAX1048576 FKT983178:FKT1048576 FUP983178:FUP1048576 GEL983178:GEL1048576 GOH983178:GOH1048576 GYD983178:GYD1048576 HHZ983178:HHZ1048576 HRV983178:HRV1048576 IBR983178:IBR1048576 ILN983178:ILN1048576 IVJ983178:IVJ1048576 JFF983178:JFF1048576 JPB983178:JPB1048576 JYX983178:JYX1048576 KIT983178:KIT1048576 KSP983178:KSP1048576 LCL983178:LCL1048576 LMH983178:LMH1048576 LWD983178:LWD1048576 MFZ983178:MFZ1048576 MPV983178:MPV1048576 MZR983178:MZR1048576 NJN983178:NJN1048576 NTJ983178:NTJ1048576 ODF983178:ODF1048576 ONB983178:ONB1048576 OWX983178:OWX1048576 PGT983178:PGT1048576 PQP983178:PQP1048576 QAL983178:QAL1048576 QKH983178:QKH1048576 QUD983178:QUD1048576 RDZ983178:RDZ1048576 RNV983178:RNV1048576 RXR983178:RXR1048576 SHN983178:SHN1048576 SRJ983178:SRJ1048576 TBF983178:TBF1048576 TLB983178:TLB1048576 TUX983178:TUX1048576 UET983178:UET1048576 UOP983178:UOP1048576 UYL983178:UYL1048576 VIH983178:VIH1048576 VSD983178:VSD1048576 WBZ983178:WBZ1048576 WLV983178:WLV1048576 WVR983178:WVR1048576 I121:J137 JE121:JF137 TA121:TB137 ACW121:ACX137 AMS121:AMT137 AWO121:AWP137 BGK121:BGL137 BQG121:BQH137 CAC121:CAD137 CJY121:CJZ137 CTU121:CTV137 DDQ121:DDR137 DNM121:DNN137 DXI121:DXJ137 EHE121:EHF137 ERA121:ERB137 FAW121:FAX137 FKS121:FKT137 FUO121:FUP137 GEK121:GEL137 GOG121:GOH137 GYC121:GYD137 HHY121:HHZ137 HRU121:HRV137 IBQ121:IBR137 ILM121:ILN137 IVI121:IVJ137 JFE121:JFF137 JPA121:JPB137 JYW121:JYX137 KIS121:KIT137 KSO121:KSP137 LCK121:LCL137 LMG121:LMH137 LWC121:LWD137 MFY121:MFZ137 MPU121:MPV137 MZQ121:MZR137 NJM121:NJN137 NTI121:NTJ137 ODE121:ODF137 ONA121:ONB137 OWW121:OWX137 PGS121:PGT137 PQO121:PQP137 QAK121:QAL137 QKG121:QKH137 QUC121:QUD137 RDY121:RDZ137 RNU121:RNV137 RXQ121:RXR137 SHM121:SHN137 SRI121:SRJ137 TBE121:TBF137 TLA121:TLB137 TUW121:TUX137 UES121:UET137 UOO121:UOP137 UYK121:UYL137 VIG121:VIH137 VSC121:VSD137 WBY121:WBZ137 WLU121:WLV137 WVQ121:WVR137 I65657:J65673 JE65657:JF65673 TA65657:TB65673 ACW65657:ACX65673 AMS65657:AMT65673 AWO65657:AWP65673 BGK65657:BGL65673 BQG65657:BQH65673 CAC65657:CAD65673 CJY65657:CJZ65673 CTU65657:CTV65673 DDQ65657:DDR65673 DNM65657:DNN65673 DXI65657:DXJ65673 EHE65657:EHF65673 ERA65657:ERB65673 FAW65657:FAX65673 FKS65657:FKT65673 FUO65657:FUP65673 GEK65657:GEL65673 GOG65657:GOH65673 GYC65657:GYD65673 HHY65657:HHZ65673 HRU65657:HRV65673 IBQ65657:IBR65673 ILM65657:ILN65673 IVI65657:IVJ65673 JFE65657:JFF65673 JPA65657:JPB65673 JYW65657:JYX65673 KIS65657:KIT65673 KSO65657:KSP65673 LCK65657:LCL65673 LMG65657:LMH65673 LWC65657:LWD65673 MFY65657:MFZ65673 MPU65657:MPV65673 MZQ65657:MZR65673 NJM65657:NJN65673 NTI65657:NTJ65673 ODE65657:ODF65673 ONA65657:ONB65673 OWW65657:OWX65673 PGS65657:PGT65673 PQO65657:PQP65673 QAK65657:QAL65673 QKG65657:QKH65673 QUC65657:QUD65673 RDY65657:RDZ65673 RNU65657:RNV65673 RXQ65657:RXR65673 SHM65657:SHN65673 SRI65657:SRJ65673 TBE65657:TBF65673 TLA65657:TLB65673 TUW65657:TUX65673 UES65657:UET65673 UOO65657:UOP65673 UYK65657:UYL65673 VIG65657:VIH65673 VSC65657:VSD65673 WBY65657:WBZ65673 WLU65657:WLV65673 WVQ65657:WVR65673 I131193:J131209 JE131193:JF131209 TA131193:TB131209 ACW131193:ACX131209 AMS131193:AMT131209 AWO131193:AWP131209 BGK131193:BGL131209 BQG131193:BQH131209 CAC131193:CAD131209 CJY131193:CJZ131209 CTU131193:CTV131209 DDQ131193:DDR131209 DNM131193:DNN131209 DXI131193:DXJ131209 EHE131193:EHF131209 ERA131193:ERB131209 FAW131193:FAX131209 FKS131193:FKT131209 FUO131193:FUP131209 GEK131193:GEL131209 GOG131193:GOH131209 GYC131193:GYD131209 HHY131193:HHZ131209 HRU131193:HRV131209 IBQ131193:IBR131209 ILM131193:ILN131209 IVI131193:IVJ131209 JFE131193:JFF131209 JPA131193:JPB131209 JYW131193:JYX131209 KIS131193:KIT131209 KSO131193:KSP131209 LCK131193:LCL131209 LMG131193:LMH131209 LWC131193:LWD131209 MFY131193:MFZ131209 MPU131193:MPV131209 MZQ131193:MZR131209 NJM131193:NJN131209 NTI131193:NTJ131209 ODE131193:ODF131209 ONA131193:ONB131209 OWW131193:OWX131209 PGS131193:PGT131209 PQO131193:PQP131209 QAK131193:QAL131209 QKG131193:QKH131209 QUC131193:QUD131209 RDY131193:RDZ131209 RNU131193:RNV131209 RXQ131193:RXR131209 SHM131193:SHN131209 SRI131193:SRJ131209 TBE131193:TBF131209 TLA131193:TLB131209 TUW131193:TUX131209 UES131193:UET131209 UOO131193:UOP131209 UYK131193:UYL131209 VIG131193:VIH131209 VSC131193:VSD131209 WBY131193:WBZ131209 WLU131193:WLV131209 WVQ131193:WVR131209 I196729:J196745 JE196729:JF196745 TA196729:TB196745 ACW196729:ACX196745 AMS196729:AMT196745 AWO196729:AWP196745 BGK196729:BGL196745 BQG196729:BQH196745 CAC196729:CAD196745 CJY196729:CJZ196745 CTU196729:CTV196745 DDQ196729:DDR196745 DNM196729:DNN196745 DXI196729:DXJ196745 EHE196729:EHF196745 ERA196729:ERB196745 FAW196729:FAX196745 FKS196729:FKT196745 FUO196729:FUP196745 GEK196729:GEL196745 GOG196729:GOH196745 GYC196729:GYD196745 HHY196729:HHZ196745 HRU196729:HRV196745 IBQ196729:IBR196745 ILM196729:ILN196745 IVI196729:IVJ196745 JFE196729:JFF196745 JPA196729:JPB196745 JYW196729:JYX196745 KIS196729:KIT196745 KSO196729:KSP196745 LCK196729:LCL196745 LMG196729:LMH196745 LWC196729:LWD196745 MFY196729:MFZ196745 MPU196729:MPV196745 MZQ196729:MZR196745 NJM196729:NJN196745 NTI196729:NTJ196745 ODE196729:ODF196745 ONA196729:ONB196745 OWW196729:OWX196745 PGS196729:PGT196745 PQO196729:PQP196745 QAK196729:QAL196745 QKG196729:QKH196745 QUC196729:QUD196745 RDY196729:RDZ196745 RNU196729:RNV196745 RXQ196729:RXR196745 SHM196729:SHN196745 SRI196729:SRJ196745 TBE196729:TBF196745 TLA196729:TLB196745 TUW196729:TUX196745 UES196729:UET196745 UOO196729:UOP196745 UYK196729:UYL196745 VIG196729:VIH196745 VSC196729:VSD196745 WBY196729:WBZ196745 WLU196729:WLV196745 WVQ196729:WVR196745 I262265:J262281 JE262265:JF262281 TA262265:TB262281 ACW262265:ACX262281 AMS262265:AMT262281 AWO262265:AWP262281 BGK262265:BGL262281 BQG262265:BQH262281 CAC262265:CAD262281 CJY262265:CJZ262281 CTU262265:CTV262281 DDQ262265:DDR262281 DNM262265:DNN262281 DXI262265:DXJ262281 EHE262265:EHF262281 ERA262265:ERB262281 FAW262265:FAX262281 FKS262265:FKT262281 FUO262265:FUP262281 GEK262265:GEL262281 GOG262265:GOH262281 GYC262265:GYD262281 HHY262265:HHZ262281 HRU262265:HRV262281 IBQ262265:IBR262281 ILM262265:ILN262281 IVI262265:IVJ262281 JFE262265:JFF262281 JPA262265:JPB262281 JYW262265:JYX262281 KIS262265:KIT262281 KSO262265:KSP262281 LCK262265:LCL262281 LMG262265:LMH262281 LWC262265:LWD262281 MFY262265:MFZ262281 MPU262265:MPV262281 MZQ262265:MZR262281 NJM262265:NJN262281 NTI262265:NTJ262281 ODE262265:ODF262281 ONA262265:ONB262281 OWW262265:OWX262281 PGS262265:PGT262281 PQO262265:PQP262281 QAK262265:QAL262281 QKG262265:QKH262281 QUC262265:QUD262281 RDY262265:RDZ262281 RNU262265:RNV262281 RXQ262265:RXR262281 SHM262265:SHN262281 SRI262265:SRJ262281 TBE262265:TBF262281 TLA262265:TLB262281 TUW262265:TUX262281 UES262265:UET262281 UOO262265:UOP262281 UYK262265:UYL262281 VIG262265:VIH262281 VSC262265:VSD262281 WBY262265:WBZ262281 WLU262265:WLV262281 WVQ262265:WVR262281 I327801:J327817 JE327801:JF327817 TA327801:TB327817 ACW327801:ACX327817 AMS327801:AMT327817 AWO327801:AWP327817 BGK327801:BGL327817 BQG327801:BQH327817 CAC327801:CAD327817 CJY327801:CJZ327817 CTU327801:CTV327817 DDQ327801:DDR327817 DNM327801:DNN327817 DXI327801:DXJ327817 EHE327801:EHF327817 ERA327801:ERB327817 FAW327801:FAX327817 FKS327801:FKT327817 FUO327801:FUP327817 GEK327801:GEL327817 GOG327801:GOH327817 GYC327801:GYD327817 HHY327801:HHZ327817 HRU327801:HRV327817 IBQ327801:IBR327817 ILM327801:ILN327817 IVI327801:IVJ327817 JFE327801:JFF327817 JPA327801:JPB327817 JYW327801:JYX327817 KIS327801:KIT327817 KSO327801:KSP327817 LCK327801:LCL327817 LMG327801:LMH327817 LWC327801:LWD327817 MFY327801:MFZ327817 MPU327801:MPV327817 MZQ327801:MZR327817 NJM327801:NJN327817 NTI327801:NTJ327817 ODE327801:ODF327817 ONA327801:ONB327817 OWW327801:OWX327817 PGS327801:PGT327817 PQO327801:PQP327817 QAK327801:QAL327817 QKG327801:QKH327817 QUC327801:QUD327817 RDY327801:RDZ327817 RNU327801:RNV327817 RXQ327801:RXR327817 SHM327801:SHN327817 SRI327801:SRJ327817 TBE327801:TBF327817 TLA327801:TLB327817 TUW327801:TUX327817 UES327801:UET327817 UOO327801:UOP327817 UYK327801:UYL327817 VIG327801:VIH327817 VSC327801:VSD327817 WBY327801:WBZ327817 WLU327801:WLV327817 WVQ327801:WVR327817 I393337:J393353 JE393337:JF393353 TA393337:TB393353 ACW393337:ACX393353 AMS393337:AMT393353 AWO393337:AWP393353 BGK393337:BGL393353 BQG393337:BQH393353 CAC393337:CAD393353 CJY393337:CJZ393353 CTU393337:CTV393353 DDQ393337:DDR393353 DNM393337:DNN393353 DXI393337:DXJ393353 EHE393337:EHF393353 ERA393337:ERB393353 FAW393337:FAX393353 FKS393337:FKT393353 FUO393337:FUP393353 GEK393337:GEL393353 GOG393337:GOH393353 GYC393337:GYD393353 HHY393337:HHZ393353 HRU393337:HRV393353 IBQ393337:IBR393353 ILM393337:ILN393353 IVI393337:IVJ393353 JFE393337:JFF393353 JPA393337:JPB393353 JYW393337:JYX393353 KIS393337:KIT393353 KSO393337:KSP393353 LCK393337:LCL393353 LMG393337:LMH393353 LWC393337:LWD393353 MFY393337:MFZ393353 MPU393337:MPV393353 MZQ393337:MZR393353 NJM393337:NJN393353 NTI393337:NTJ393353 ODE393337:ODF393353 ONA393337:ONB393353 OWW393337:OWX393353 PGS393337:PGT393353 PQO393337:PQP393353 QAK393337:QAL393353 QKG393337:QKH393353 QUC393337:QUD393353 RDY393337:RDZ393353 RNU393337:RNV393353 RXQ393337:RXR393353 SHM393337:SHN393353 SRI393337:SRJ393353 TBE393337:TBF393353 TLA393337:TLB393353 TUW393337:TUX393353 UES393337:UET393353 UOO393337:UOP393353 UYK393337:UYL393353 VIG393337:VIH393353 VSC393337:VSD393353 WBY393337:WBZ393353 WLU393337:WLV393353 WVQ393337:WVR393353 I458873:J458889 JE458873:JF458889 TA458873:TB458889 ACW458873:ACX458889 AMS458873:AMT458889 AWO458873:AWP458889 BGK458873:BGL458889 BQG458873:BQH458889 CAC458873:CAD458889 CJY458873:CJZ458889 CTU458873:CTV458889 DDQ458873:DDR458889 DNM458873:DNN458889 DXI458873:DXJ458889 EHE458873:EHF458889 ERA458873:ERB458889 FAW458873:FAX458889 FKS458873:FKT458889 FUO458873:FUP458889 GEK458873:GEL458889 GOG458873:GOH458889 GYC458873:GYD458889 HHY458873:HHZ458889 HRU458873:HRV458889 IBQ458873:IBR458889 ILM458873:ILN458889 IVI458873:IVJ458889 JFE458873:JFF458889 JPA458873:JPB458889 JYW458873:JYX458889 KIS458873:KIT458889 KSO458873:KSP458889 LCK458873:LCL458889 LMG458873:LMH458889 LWC458873:LWD458889 MFY458873:MFZ458889 MPU458873:MPV458889 MZQ458873:MZR458889 NJM458873:NJN458889 NTI458873:NTJ458889 ODE458873:ODF458889 ONA458873:ONB458889 OWW458873:OWX458889 PGS458873:PGT458889 PQO458873:PQP458889 QAK458873:QAL458889 QKG458873:QKH458889 QUC458873:QUD458889 RDY458873:RDZ458889 RNU458873:RNV458889 RXQ458873:RXR458889 SHM458873:SHN458889 SRI458873:SRJ458889 TBE458873:TBF458889 TLA458873:TLB458889 TUW458873:TUX458889 UES458873:UET458889 UOO458873:UOP458889 UYK458873:UYL458889 VIG458873:VIH458889 VSC458873:VSD458889 WBY458873:WBZ458889 WLU458873:WLV458889 WVQ458873:WVR458889 I524409:J524425 JE524409:JF524425 TA524409:TB524425 ACW524409:ACX524425 AMS524409:AMT524425 AWO524409:AWP524425 BGK524409:BGL524425 BQG524409:BQH524425 CAC524409:CAD524425 CJY524409:CJZ524425 CTU524409:CTV524425 DDQ524409:DDR524425 DNM524409:DNN524425 DXI524409:DXJ524425 EHE524409:EHF524425 ERA524409:ERB524425 FAW524409:FAX524425 FKS524409:FKT524425 FUO524409:FUP524425 GEK524409:GEL524425 GOG524409:GOH524425 GYC524409:GYD524425 HHY524409:HHZ524425 HRU524409:HRV524425 IBQ524409:IBR524425 ILM524409:ILN524425 IVI524409:IVJ524425 JFE524409:JFF524425 JPA524409:JPB524425 JYW524409:JYX524425 KIS524409:KIT524425 KSO524409:KSP524425 LCK524409:LCL524425 LMG524409:LMH524425 LWC524409:LWD524425 MFY524409:MFZ524425 MPU524409:MPV524425 MZQ524409:MZR524425 NJM524409:NJN524425 NTI524409:NTJ524425 ODE524409:ODF524425 ONA524409:ONB524425 OWW524409:OWX524425 PGS524409:PGT524425 PQO524409:PQP524425 QAK524409:QAL524425 QKG524409:QKH524425 QUC524409:QUD524425 RDY524409:RDZ524425 RNU524409:RNV524425 RXQ524409:RXR524425 SHM524409:SHN524425 SRI524409:SRJ524425 TBE524409:TBF524425 TLA524409:TLB524425 TUW524409:TUX524425 UES524409:UET524425 UOO524409:UOP524425 UYK524409:UYL524425 VIG524409:VIH524425 VSC524409:VSD524425 WBY524409:WBZ524425 WLU524409:WLV524425 WVQ524409:WVR524425 I589945:J589961 JE589945:JF589961 TA589945:TB589961 ACW589945:ACX589961 AMS589945:AMT589961 AWO589945:AWP589961 BGK589945:BGL589961 BQG589945:BQH589961 CAC589945:CAD589961 CJY589945:CJZ589961 CTU589945:CTV589961 DDQ589945:DDR589961 DNM589945:DNN589961 DXI589945:DXJ589961 EHE589945:EHF589961 ERA589945:ERB589961 FAW589945:FAX589961 FKS589945:FKT589961 FUO589945:FUP589961 GEK589945:GEL589961 GOG589945:GOH589961 GYC589945:GYD589961 HHY589945:HHZ589961 HRU589945:HRV589961 IBQ589945:IBR589961 ILM589945:ILN589961 IVI589945:IVJ589961 JFE589945:JFF589961 JPA589945:JPB589961 JYW589945:JYX589961 KIS589945:KIT589961 KSO589945:KSP589961 LCK589945:LCL589961 LMG589945:LMH589961 LWC589945:LWD589961 MFY589945:MFZ589961 MPU589945:MPV589961 MZQ589945:MZR589961 NJM589945:NJN589961 NTI589945:NTJ589961 ODE589945:ODF589961 ONA589945:ONB589961 OWW589945:OWX589961 PGS589945:PGT589961 PQO589945:PQP589961 QAK589945:QAL589961 QKG589945:QKH589961 QUC589945:QUD589961 RDY589945:RDZ589961 RNU589945:RNV589961 RXQ589945:RXR589961 SHM589945:SHN589961 SRI589945:SRJ589961 TBE589945:TBF589961 TLA589945:TLB589961 TUW589945:TUX589961 UES589945:UET589961 UOO589945:UOP589961 UYK589945:UYL589961 VIG589945:VIH589961 VSC589945:VSD589961 WBY589945:WBZ589961 WLU589945:WLV589961 WVQ589945:WVR589961 I655481:J655497 JE655481:JF655497 TA655481:TB655497 ACW655481:ACX655497 AMS655481:AMT655497 AWO655481:AWP655497 BGK655481:BGL655497 BQG655481:BQH655497 CAC655481:CAD655497 CJY655481:CJZ655497 CTU655481:CTV655497 DDQ655481:DDR655497 DNM655481:DNN655497 DXI655481:DXJ655497 EHE655481:EHF655497 ERA655481:ERB655497 FAW655481:FAX655497 FKS655481:FKT655497 FUO655481:FUP655497 GEK655481:GEL655497 GOG655481:GOH655497 GYC655481:GYD655497 HHY655481:HHZ655497 HRU655481:HRV655497 IBQ655481:IBR655497 ILM655481:ILN655497 IVI655481:IVJ655497 JFE655481:JFF655497 JPA655481:JPB655497 JYW655481:JYX655497 KIS655481:KIT655497 KSO655481:KSP655497 LCK655481:LCL655497 LMG655481:LMH655497 LWC655481:LWD655497 MFY655481:MFZ655497 MPU655481:MPV655497 MZQ655481:MZR655497 NJM655481:NJN655497 NTI655481:NTJ655497 ODE655481:ODF655497 ONA655481:ONB655497 OWW655481:OWX655497 PGS655481:PGT655497 PQO655481:PQP655497 QAK655481:QAL655497 QKG655481:QKH655497 QUC655481:QUD655497 RDY655481:RDZ655497 RNU655481:RNV655497 RXQ655481:RXR655497 SHM655481:SHN655497 SRI655481:SRJ655497 TBE655481:TBF655497 TLA655481:TLB655497 TUW655481:TUX655497 UES655481:UET655497 UOO655481:UOP655497 UYK655481:UYL655497 VIG655481:VIH655497 VSC655481:VSD655497 WBY655481:WBZ655497 WLU655481:WLV655497 WVQ655481:WVR655497 I721017:J721033 JE721017:JF721033 TA721017:TB721033 ACW721017:ACX721033 AMS721017:AMT721033 AWO721017:AWP721033 BGK721017:BGL721033 BQG721017:BQH721033 CAC721017:CAD721033 CJY721017:CJZ721033 CTU721017:CTV721033 DDQ721017:DDR721033 DNM721017:DNN721033 DXI721017:DXJ721033 EHE721017:EHF721033 ERA721017:ERB721033 FAW721017:FAX721033 FKS721017:FKT721033 FUO721017:FUP721033 GEK721017:GEL721033 GOG721017:GOH721033 GYC721017:GYD721033 HHY721017:HHZ721033 HRU721017:HRV721033 IBQ721017:IBR721033 ILM721017:ILN721033 IVI721017:IVJ721033 JFE721017:JFF721033 JPA721017:JPB721033 JYW721017:JYX721033 KIS721017:KIT721033 KSO721017:KSP721033 LCK721017:LCL721033 LMG721017:LMH721033 LWC721017:LWD721033 MFY721017:MFZ721033 MPU721017:MPV721033 MZQ721017:MZR721033 NJM721017:NJN721033 NTI721017:NTJ721033 ODE721017:ODF721033 ONA721017:ONB721033 OWW721017:OWX721033 PGS721017:PGT721033 PQO721017:PQP721033 QAK721017:QAL721033 QKG721017:QKH721033 QUC721017:QUD721033 RDY721017:RDZ721033 RNU721017:RNV721033 RXQ721017:RXR721033 SHM721017:SHN721033 SRI721017:SRJ721033 TBE721017:TBF721033 TLA721017:TLB721033 TUW721017:TUX721033 UES721017:UET721033 UOO721017:UOP721033 UYK721017:UYL721033 VIG721017:VIH721033 VSC721017:VSD721033 WBY721017:WBZ721033 WLU721017:WLV721033 WVQ721017:WVR721033 I786553:J786569 JE786553:JF786569 TA786553:TB786569 ACW786553:ACX786569 AMS786553:AMT786569 AWO786553:AWP786569 BGK786553:BGL786569 BQG786553:BQH786569 CAC786553:CAD786569 CJY786553:CJZ786569 CTU786553:CTV786569 DDQ786553:DDR786569 DNM786553:DNN786569 DXI786553:DXJ786569 EHE786553:EHF786569 ERA786553:ERB786569 FAW786553:FAX786569 FKS786553:FKT786569 FUO786553:FUP786569 GEK786553:GEL786569 GOG786553:GOH786569 GYC786553:GYD786569 HHY786553:HHZ786569 HRU786553:HRV786569 IBQ786553:IBR786569 ILM786553:ILN786569 IVI786553:IVJ786569 JFE786553:JFF786569 JPA786553:JPB786569 JYW786553:JYX786569 KIS786553:KIT786569 KSO786553:KSP786569 LCK786553:LCL786569 LMG786553:LMH786569 LWC786553:LWD786569 MFY786553:MFZ786569 MPU786553:MPV786569 MZQ786553:MZR786569 NJM786553:NJN786569 NTI786553:NTJ786569 ODE786553:ODF786569 ONA786553:ONB786569 OWW786553:OWX786569 PGS786553:PGT786569 PQO786553:PQP786569 QAK786553:QAL786569 QKG786553:QKH786569 QUC786553:QUD786569 RDY786553:RDZ786569 RNU786553:RNV786569 RXQ786553:RXR786569 SHM786553:SHN786569 SRI786553:SRJ786569 TBE786553:TBF786569 TLA786553:TLB786569 TUW786553:TUX786569 UES786553:UET786569 UOO786553:UOP786569 UYK786553:UYL786569 VIG786553:VIH786569 VSC786553:VSD786569 WBY786553:WBZ786569 WLU786553:WLV786569 WVQ786553:WVR786569 I852089:J852105 JE852089:JF852105 TA852089:TB852105 ACW852089:ACX852105 AMS852089:AMT852105 AWO852089:AWP852105 BGK852089:BGL852105 BQG852089:BQH852105 CAC852089:CAD852105 CJY852089:CJZ852105 CTU852089:CTV852105 DDQ852089:DDR852105 DNM852089:DNN852105 DXI852089:DXJ852105 EHE852089:EHF852105 ERA852089:ERB852105 FAW852089:FAX852105 FKS852089:FKT852105 FUO852089:FUP852105 GEK852089:GEL852105 GOG852089:GOH852105 GYC852089:GYD852105 HHY852089:HHZ852105 HRU852089:HRV852105 IBQ852089:IBR852105 ILM852089:ILN852105 IVI852089:IVJ852105 JFE852089:JFF852105 JPA852089:JPB852105 JYW852089:JYX852105 KIS852089:KIT852105 KSO852089:KSP852105 LCK852089:LCL852105 LMG852089:LMH852105 LWC852089:LWD852105 MFY852089:MFZ852105 MPU852089:MPV852105 MZQ852089:MZR852105 NJM852089:NJN852105 NTI852089:NTJ852105 ODE852089:ODF852105 ONA852089:ONB852105 OWW852089:OWX852105 PGS852089:PGT852105 PQO852089:PQP852105 QAK852089:QAL852105 QKG852089:QKH852105 QUC852089:QUD852105 RDY852089:RDZ852105 RNU852089:RNV852105 RXQ852089:RXR852105 SHM852089:SHN852105 SRI852089:SRJ852105 TBE852089:TBF852105 TLA852089:TLB852105 TUW852089:TUX852105 UES852089:UET852105 UOO852089:UOP852105 UYK852089:UYL852105 VIG852089:VIH852105 VSC852089:VSD852105 WBY852089:WBZ852105 WLU852089:WLV852105 WVQ852089:WVR852105 I917625:J917641 JE917625:JF917641 TA917625:TB917641 ACW917625:ACX917641 AMS917625:AMT917641 AWO917625:AWP917641 BGK917625:BGL917641 BQG917625:BQH917641 CAC917625:CAD917641 CJY917625:CJZ917641 CTU917625:CTV917641 DDQ917625:DDR917641 DNM917625:DNN917641 DXI917625:DXJ917641 EHE917625:EHF917641 ERA917625:ERB917641 FAW917625:FAX917641 FKS917625:FKT917641 FUO917625:FUP917641 GEK917625:GEL917641 GOG917625:GOH917641 GYC917625:GYD917641 HHY917625:HHZ917641 HRU917625:HRV917641 IBQ917625:IBR917641 ILM917625:ILN917641 IVI917625:IVJ917641 JFE917625:JFF917641 JPA917625:JPB917641 JYW917625:JYX917641 KIS917625:KIT917641 KSO917625:KSP917641 LCK917625:LCL917641 LMG917625:LMH917641 LWC917625:LWD917641 MFY917625:MFZ917641 MPU917625:MPV917641 MZQ917625:MZR917641 NJM917625:NJN917641 NTI917625:NTJ917641 ODE917625:ODF917641 ONA917625:ONB917641 OWW917625:OWX917641 PGS917625:PGT917641 PQO917625:PQP917641 QAK917625:QAL917641 QKG917625:QKH917641 QUC917625:QUD917641 RDY917625:RDZ917641 RNU917625:RNV917641 RXQ917625:RXR917641 SHM917625:SHN917641 SRI917625:SRJ917641 TBE917625:TBF917641 TLA917625:TLB917641 TUW917625:TUX917641 UES917625:UET917641 UOO917625:UOP917641 UYK917625:UYL917641 VIG917625:VIH917641 VSC917625:VSD917641 WBY917625:WBZ917641 WLU917625:WLV917641 WVQ917625:WVR917641 I983161:J983177 JE983161:JF983177 TA983161:TB983177 ACW983161:ACX983177 AMS983161:AMT983177 AWO983161:AWP983177 BGK983161:BGL983177 BQG983161:BQH983177 CAC983161:CAD983177 CJY983161:CJZ983177 CTU983161:CTV983177 DDQ983161:DDR983177 DNM983161:DNN983177 DXI983161:DXJ983177 EHE983161:EHF983177 ERA983161:ERB983177 FAW983161:FAX983177 FKS983161:FKT983177 FUO983161:FUP983177 GEK983161:GEL983177 GOG983161:GOH983177 GYC983161:GYD983177 HHY983161:HHZ983177 HRU983161:HRV983177 IBQ983161:IBR983177 ILM983161:ILN983177 IVI983161:IVJ983177 JFE983161:JFF983177 JPA983161:JPB983177 JYW983161:JYX983177 KIS983161:KIT983177 KSO983161:KSP983177 LCK983161:LCL983177 LMG983161:LMH983177 LWC983161:LWD983177 MFY983161:MFZ983177 MPU983161:MPV983177 MZQ983161:MZR983177 NJM983161:NJN983177 NTI983161:NTJ983177 ODE983161:ODF983177 ONA983161:ONB983177 OWW983161:OWX983177 PGS983161:PGT983177 PQO983161:PQP983177 QAK983161:QAL983177 QKG983161:QKH983177 QUC983161:QUD983177 RDY983161:RDZ983177 RNU983161:RNV983177 RXQ983161:RXR983177 SHM983161:SHN983177 SRI983161:SRJ983177 TBE983161:TBF983177 TLA983161:TLB983177 TUW983161:TUX983177 UES983161:UET983177 UOO983161:UOP983177 UYK983161:UYL983177 VIG983161:VIH983177 VSC983161:VSD983177 WBY983161:WBZ983177 WLU983161:WLV983177 WVQ983161:WVR983177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39"/>
  <sheetViews>
    <sheetView workbookViewId="0">
      <selection activeCell="B144" sqref="B144"/>
    </sheetView>
  </sheetViews>
  <sheetFormatPr baseColWidth="10" defaultRowHeight="12.75" x14ac:dyDescent="0.2"/>
  <cols>
    <col min="1" max="1" width="35.42578125" style="263" customWidth="1"/>
    <col min="2" max="2" width="23.5703125" style="263" customWidth="1"/>
    <col min="3" max="3" width="15" style="263" customWidth="1"/>
    <col min="4" max="4" width="15.7109375" style="263" customWidth="1"/>
    <col min="5" max="5" width="13.42578125" style="263" customWidth="1"/>
    <col min="6" max="6" width="13.5703125" style="263" customWidth="1"/>
    <col min="7" max="7" width="14.7109375" style="263" customWidth="1"/>
    <col min="8" max="8" width="13.85546875" style="263" customWidth="1"/>
    <col min="9" max="9" width="12.5703125" style="263" customWidth="1"/>
    <col min="10" max="10" width="11.85546875" style="263" customWidth="1"/>
    <col min="11" max="11" width="10.28515625" style="263" customWidth="1"/>
    <col min="12" max="12" width="9.28515625" style="263" customWidth="1"/>
    <col min="13" max="13" width="9.42578125" style="263" customWidth="1"/>
    <col min="14" max="14" width="9.140625" style="263" customWidth="1"/>
    <col min="15" max="15" width="9.28515625" style="79" customWidth="1"/>
    <col min="16" max="16" width="9.42578125" style="79" customWidth="1"/>
    <col min="17" max="17" width="9.7109375" style="79" customWidth="1"/>
    <col min="18" max="18" width="9.5703125" style="79" customWidth="1"/>
    <col min="19" max="19" width="9.28515625" style="79" customWidth="1"/>
    <col min="20" max="20" width="8.5703125" style="79" customWidth="1"/>
    <col min="21" max="21" width="8.85546875" style="79" customWidth="1"/>
    <col min="22" max="22" width="9.7109375" style="79" customWidth="1"/>
    <col min="23" max="23" width="8.7109375" style="79" customWidth="1"/>
    <col min="24" max="24" width="13.5703125" style="79" customWidth="1"/>
    <col min="25" max="25" width="16.28515625" style="79" customWidth="1"/>
    <col min="26" max="43" width="9.42578125" style="79" customWidth="1"/>
    <col min="44" max="47" width="10.28515625" style="79" customWidth="1"/>
    <col min="48" max="48" width="9.140625" style="79" customWidth="1"/>
    <col min="49" max="49" width="11.42578125" style="80" hidden="1" customWidth="1"/>
    <col min="50" max="67" width="11.42578125" style="79" hidden="1" customWidth="1"/>
    <col min="68" max="68" width="11.42578125" style="80" hidden="1" customWidth="1"/>
    <col min="69" max="78" width="11.42578125" style="79" customWidth="1"/>
    <col min="79" max="83" width="10.28515625" style="79" customWidth="1"/>
    <col min="84" max="92" width="9.42578125" style="79" customWidth="1"/>
    <col min="93" max="256" width="11.42578125" style="79"/>
    <col min="257" max="257" width="35.42578125" style="79" customWidth="1"/>
    <col min="258" max="258" width="23.5703125" style="79" customWidth="1"/>
    <col min="259" max="259" width="15" style="79" customWidth="1"/>
    <col min="260" max="260" width="15.7109375" style="79" customWidth="1"/>
    <col min="261" max="261" width="13.42578125" style="79" customWidth="1"/>
    <col min="262" max="262" width="13.5703125" style="79" customWidth="1"/>
    <col min="263" max="263" width="14.7109375" style="79" customWidth="1"/>
    <col min="264" max="264" width="13.85546875" style="79" customWidth="1"/>
    <col min="265" max="265" width="12.5703125" style="79" customWidth="1"/>
    <col min="266" max="266" width="11.85546875" style="79" customWidth="1"/>
    <col min="267" max="267" width="10.28515625" style="79" customWidth="1"/>
    <col min="268" max="268" width="9.28515625" style="79" customWidth="1"/>
    <col min="269" max="269" width="9.42578125" style="79" customWidth="1"/>
    <col min="270" max="270" width="9.140625" style="79" customWidth="1"/>
    <col min="271" max="271" width="9.28515625" style="79" customWidth="1"/>
    <col min="272" max="272" width="9.42578125" style="79" customWidth="1"/>
    <col min="273" max="273" width="9.7109375" style="79" customWidth="1"/>
    <col min="274" max="274" width="9.5703125" style="79" customWidth="1"/>
    <col min="275" max="275" width="9.28515625" style="79" customWidth="1"/>
    <col min="276" max="276" width="8.5703125" style="79" customWidth="1"/>
    <col min="277" max="277" width="8.85546875" style="79" customWidth="1"/>
    <col min="278" max="278" width="9.7109375" style="79" customWidth="1"/>
    <col min="279" max="279" width="8.7109375" style="79" customWidth="1"/>
    <col min="280" max="280" width="13.5703125" style="79" customWidth="1"/>
    <col min="281" max="281" width="16.28515625" style="79" customWidth="1"/>
    <col min="282" max="299" width="9.42578125" style="79" customWidth="1"/>
    <col min="300" max="303" width="10.28515625" style="79" customWidth="1"/>
    <col min="304" max="304" width="9.140625" style="79" customWidth="1"/>
    <col min="305" max="324" width="0" style="79" hidden="1" customWidth="1"/>
    <col min="325" max="334" width="11.42578125" style="79" customWidth="1"/>
    <col min="335" max="339" width="10.28515625" style="79" customWidth="1"/>
    <col min="340" max="348" width="9.42578125" style="79" customWidth="1"/>
    <col min="349" max="512" width="11.42578125" style="79"/>
    <col min="513" max="513" width="35.42578125" style="79" customWidth="1"/>
    <col min="514" max="514" width="23.5703125" style="79" customWidth="1"/>
    <col min="515" max="515" width="15" style="79" customWidth="1"/>
    <col min="516" max="516" width="15.7109375" style="79" customWidth="1"/>
    <col min="517" max="517" width="13.42578125" style="79" customWidth="1"/>
    <col min="518" max="518" width="13.5703125" style="79" customWidth="1"/>
    <col min="519" max="519" width="14.7109375" style="79" customWidth="1"/>
    <col min="520" max="520" width="13.85546875" style="79" customWidth="1"/>
    <col min="521" max="521" width="12.5703125" style="79" customWidth="1"/>
    <col min="522" max="522" width="11.85546875" style="79" customWidth="1"/>
    <col min="523" max="523" width="10.28515625" style="79" customWidth="1"/>
    <col min="524" max="524" width="9.28515625" style="79" customWidth="1"/>
    <col min="525" max="525" width="9.42578125" style="79" customWidth="1"/>
    <col min="526" max="526" width="9.140625" style="79" customWidth="1"/>
    <col min="527" max="527" width="9.28515625" style="79" customWidth="1"/>
    <col min="528" max="528" width="9.42578125" style="79" customWidth="1"/>
    <col min="529" max="529" width="9.7109375" style="79" customWidth="1"/>
    <col min="530" max="530" width="9.5703125" style="79" customWidth="1"/>
    <col min="531" max="531" width="9.28515625" style="79" customWidth="1"/>
    <col min="532" max="532" width="8.5703125" style="79" customWidth="1"/>
    <col min="533" max="533" width="8.85546875" style="79" customWidth="1"/>
    <col min="534" max="534" width="9.7109375" style="79" customWidth="1"/>
    <col min="535" max="535" width="8.7109375" style="79" customWidth="1"/>
    <col min="536" max="536" width="13.5703125" style="79" customWidth="1"/>
    <col min="537" max="537" width="16.28515625" style="79" customWidth="1"/>
    <col min="538" max="555" width="9.42578125" style="79" customWidth="1"/>
    <col min="556" max="559" width="10.28515625" style="79" customWidth="1"/>
    <col min="560" max="560" width="9.140625" style="79" customWidth="1"/>
    <col min="561" max="580" width="0" style="79" hidden="1" customWidth="1"/>
    <col min="581" max="590" width="11.42578125" style="79" customWidth="1"/>
    <col min="591" max="595" width="10.28515625" style="79" customWidth="1"/>
    <col min="596" max="604" width="9.42578125" style="79" customWidth="1"/>
    <col min="605" max="768" width="11.42578125" style="79"/>
    <col min="769" max="769" width="35.42578125" style="79" customWidth="1"/>
    <col min="770" max="770" width="23.5703125" style="79" customWidth="1"/>
    <col min="771" max="771" width="15" style="79" customWidth="1"/>
    <col min="772" max="772" width="15.7109375" style="79" customWidth="1"/>
    <col min="773" max="773" width="13.42578125" style="79" customWidth="1"/>
    <col min="774" max="774" width="13.5703125" style="79" customWidth="1"/>
    <col min="775" max="775" width="14.7109375" style="79" customWidth="1"/>
    <col min="776" max="776" width="13.85546875" style="79" customWidth="1"/>
    <col min="777" max="777" width="12.5703125" style="79" customWidth="1"/>
    <col min="778" max="778" width="11.85546875" style="79" customWidth="1"/>
    <col min="779" max="779" width="10.28515625" style="79" customWidth="1"/>
    <col min="780" max="780" width="9.28515625" style="79" customWidth="1"/>
    <col min="781" max="781" width="9.42578125" style="79" customWidth="1"/>
    <col min="782" max="782" width="9.140625" style="79" customWidth="1"/>
    <col min="783" max="783" width="9.28515625" style="79" customWidth="1"/>
    <col min="784" max="784" width="9.42578125" style="79" customWidth="1"/>
    <col min="785" max="785" width="9.7109375" style="79" customWidth="1"/>
    <col min="786" max="786" width="9.5703125" style="79" customWidth="1"/>
    <col min="787" max="787" width="9.28515625" style="79" customWidth="1"/>
    <col min="788" max="788" width="8.5703125" style="79" customWidth="1"/>
    <col min="789" max="789" width="8.85546875" style="79" customWidth="1"/>
    <col min="790" max="790" width="9.7109375" style="79" customWidth="1"/>
    <col min="791" max="791" width="8.7109375" style="79" customWidth="1"/>
    <col min="792" max="792" width="13.5703125" style="79" customWidth="1"/>
    <col min="793" max="793" width="16.28515625" style="79" customWidth="1"/>
    <col min="794" max="811" width="9.42578125" style="79" customWidth="1"/>
    <col min="812" max="815" width="10.28515625" style="79" customWidth="1"/>
    <col min="816" max="816" width="9.140625" style="79" customWidth="1"/>
    <col min="817" max="836" width="0" style="79" hidden="1" customWidth="1"/>
    <col min="837" max="846" width="11.42578125" style="79" customWidth="1"/>
    <col min="847" max="851" width="10.28515625" style="79" customWidth="1"/>
    <col min="852" max="860" width="9.42578125" style="79" customWidth="1"/>
    <col min="861" max="1024" width="11.42578125" style="79"/>
    <col min="1025" max="1025" width="35.42578125" style="79" customWidth="1"/>
    <col min="1026" max="1026" width="23.5703125" style="79" customWidth="1"/>
    <col min="1027" max="1027" width="15" style="79" customWidth="1"/>
    <col min="1028" max="1028" width="15.7109375" style="79" customWidth="1"/>
    <col min="1029" max="1029" width="13.42578125" style="79" customWidth="1"/>
    <col min="1030" max="1030" width="13.5703125" style="79" customWidth="1"/>
    <col min="1031" max="1031" width="14.7109375" style="79" customWidth="1"/>
    <col min="1032" max="1032" width="13.85546875" style="79" customWidth="1"/>
    <col min="1033" max="1033" width="12.5703125" style="79" customWidth="1"/>
    <col min="1034" max="1034" width="11.85546875" style="79" customWidth="1"/>
    <col min="1035" max="1035" width="10.28515625" style="79" customWidth="1"/>
    <col min="1036" max="1036" width="9.28515625" style="79" customWidth="1"/>
    <col min="1037" max="1037" width="9.42578125" style="79" customWidth="1"/>
    <col min="1038" max="1038" width="9.140625" style="79" customWidth="1"/>
    <col min="1039" max="1039" width="9.28515625" style="79" customWidth="1"/>
    <col min="1040" max="1040" width="9.42578125" style="79" customWidth="1"/>
    <col min="1041" max="1041" width="9.7109375" style="79" customWidth="1"/>
    <col min="1042" max="1042" width="9.5703125" style="79" customWidth="1"/>
    <col min="1043" max="1043" width="9.28515625" style="79" customWidth="1"/>
    <col min="1044" max="1044" width="8.5703125" style="79" customWidth="1"/>
    <col min="1045" max="1045" width="8.85546875" style="79" customWidth="1"/>
    <col min="1046" max="1046" width="9.7109375" style="79" customWidth="1"/>
    <col min="1047" max="1047" width="8.7109375" style="79" customWidth="1"/>
    <col min="1048" max="1048" width="13.5703125" style="79" customWidth="1"/>
    <col min="1049" max="1049" width="16.28515625" style="79" customWidth="1"/>
    <col min="1050" max="1067" width="9.42578125" style="79" customWidth="1"/>
    <col min="1068" max="1071" width="10.28515625" style="79" customWidth="1"/>
    <col min="1072" max="1072" width="9.140625" style="79" customWidth="1"/>
    <col min="1073" max="1092" width="0" style="79" hidden="1" customWidth="1"/>
    <col min="1093" max="1102" width="11.42578125" style="79" customWidth="1"/>
    <col min="1103" max="1107" width="10.28515625" style="79" customWidth="1"/>
    <col min="1108" max="1116" width="9.42578125" style="79" customWidth="1"/>
    <col min="1117" max="1280" width="11.42578125" style="79"/>
    <col min="1281" max="1281" width="35.42578125" style="79" customWidth="1"/>
    <col min="1282" max="1282" width="23.5703125" style="79" customWidth="1"/>
    <col min="1283" max="1283" width="15" style="79" customWidth="1"/>
    <col min="1284" max="1284" width="15.7109375" style="79" customWidth="1"/>
    <col min="1285" max="1285" width="13.42578125" style="79" customWidth="1"/>
    <col min="1286" max="1286" width="13.5703125" style="79" customWidth="1"/>
    <col min="1287" max="1287" width="14.7109375" style="79" customWidth="1"/>
    <col min="1288" max="1288" width="13.85546875" style="79" customWidth="1"/>
    <col min="1289" max="1289" width="12.5703125" style="79" customWidth="1"/>
    <col min="1290" max="1290" width="11.85546875" style="79" customWidth="1"/>
    <col min="1291" max="1291" width="10.28515625" style="79" customWidth="1"/>
    <col min="1292" max="1292" width="9.28515625" style="79" customWidth="1"/>
    <col min="1293" max="1293" width="9.42578125" style="79" customWidth="1"/>
    <col min="1294" max="1294" width="9.140625" style="79" customWidth="1"/>
    <col min="1295" max="1295" width="9.28515625" style="79" customWidth="1"/>
    <col min="1296" max="1296" width="9.42578125" style="79" customWidth="1"/>
    <col min="1297" max="1297" width="9.7109375" style="79" customWidth="1"/>
    <col min="1298" max="1298" width="9.5703125" style="79" customWidth="1"/>
    <col min="1299" max="1299" width="9.28515625" style="79" customWidth="1"/>
    <col min="1300" max="1300" width="8.5703125" style="79" customWidth="1"/>
    <col min="1301" max="1301" width="8.85546875" style="79" customWidth="1"/>
    <col min="1302" max="1302" width="9.7109375" style="79" customWidth="1"/>
    <col min="1303" max="1303" width="8.7109375" style="79" customWidth="1"/>
    <col min="1304" max="1304" width="13.5703125" style="79" customWidth="1"/>
    <col min="1305" max="1305" width="16.28515625" style="79" customWidth="1"/>
    <col min="1306" max="1323" width="9.42578125" style="79" customWidth="1"/>
    <col min="1324" max="1327" width="10.28515625" style="79" customWidth="1"/>
    <col min="1328" max="1328" width="9.140625" style="79" customWidth="1"/>
    <col min="1329" max="1348" width="0" style="79" hidden="1" customWidth="1"/>
    <col min="1349" max="1358" width="11.42578125" style="79" customWidth="1"/>
    <col min="1359" max="1363" width="10.28515625" style="79" customWidth="1"/>
    <col min="1364" max="1372" width="9.42578125" style="79" customWidth="1"/>
    <col min="1373" max="1536" width="11.42578125" style="79"/>
    <col min="1537" max="1537" width="35.42578125" style="79" customWidth="1"/>
    <col min="1538" max="1538" width="23.5703125" style="79" customWidth="1"/>
    <col min="1539" max="1539" width="15" style="79" customWidth="1"/>
    <col min="1540" max="1540" width="15.7109375" style="79" customWidth="1"/>
    <col min="1541" max="1541" width="13.42578125" style="79" customWidth="1"/>
    <col min="1542" max="1542" width="13.5703125" style="79" customWidth="1"/>
    <col min="1543" max="1543" width="14.7109375" style="79" customWidth="1"/>
    <col min="1544" max="1544" width="13.85546875" style="79" customWidth="1"/>
    <col min="1545" max="1545" width="12.5703125" style="79" customWidth="1"/>
    <col min="1546" max="1546" width="11.85546875" style="79" customWidth="1"/>
    <col min="1547" max="1547" width="10.28515625" style="79" customWidth="1"/>
    <col min="1548" max="1548" width="9.28515625" style="79" customWidth="1"/>
    <col min="1549" max="1549" width="9.42578125" style="79" customWidth="1"/>
    <col min="1550" max="1550" width="9.140625" style="79" customWidth="1"/>
    <col min="1551" max="1551" width="9.28515625" style="79" customWidth="1"/>
    <col min="1552" max="1552" width="9.42578125" style="79" customWidth="1"/>
    <col min="1553" max="1553" width="9.7109375" style="79" customWidth="1"/>
    <col min="1554" max="1554" width="9.5703125" style="79" customWidth="1"/>
    <col min="1555" max="1555" width="9.28515625" style="79" customWidth="1"/>
    <col min="1556" max="1556" width="8.5703125" style="79" customWidth="1"/>
    <col min="1557" max="1557" width="8.85546875" style="79" customWidth="1"/>
    <col min="1558" max="1558" width="9.7109375" style="79" customWidth="1"/>
    <col min="1559" max="1559" width="8.7109375" style="79" customWidth="1"/>
    <col min="1560" max="1560" width="13.5703125" style="79" customWidth="1"/>
    <col min="1561" max="1561" width="16.28515625" style="79" customWidth="1"/>
    <col min="1562" max="1579" width="9.42578125" style="79" customWidth="1"/>
    <col min="1580" max="1583" width="10.28515625" style="79" customWidth="1"/>
    <col min="1584" max="1584" width="9.140625" style="79" customWidth="1"/>
    <col min="1585" max="1604" width="0" style="79" hidden="1" customWidth="1"/>
    <col min="1605" max="1614" width="11.42578125" style="79" customWidth="1"/>
    <col min="1615" max="1619" width="10.28515625" style="79" customWidth="1"/>
    <col min="1620" max="1628" width="9.42578125" style="79" customWidth="1"/>
    <col min="1629" max="1792" width="11.42578125" style="79"/>
    <col min="1793" max="1793" width="35.42578125" style="79" customWidth="1"/>
    <col min="1794" max="1794" width="23.5703125" style="79" customWidth="1"/>
    <col min="1795" max="1795" width="15" style="79" customWidth="1"/>
    <col min="1796" max="1796" width="15.7109375" style="79" customWidth="1"/>
    <col min="1797" max="1797" width="13.42578125" style="79" customWidth="1"/>
    <col min="1798" max="1798" width="13.5703125" style="79" customWidth="1"/>
    <col min="1799" max="1799" width="14.7109375" style="79" customWidth="1"/>
    <col min="1800" max="1800" width="13.85546875" style="79" customWidth="1"/>
    <col min="1801" max="1801" width="12.5703125" style="79" customWidth="1"/>
    <col min="1802" max="1802" width="11.85546875" style="79" customWidth="1"/>
    <col min="1803" max="1803" width="10.28515625" style="79" customWidth="1"/>
    <col min="1804" max="1804" width="9.28515625" style="79" customWidth="1"/>
    <col min="1805" max="1805" width="9.42578125" style="79" customWidth="1"/>
    <col min="1806" max="1806" width="9.140625" style="79" customWidth="1"/>
    <col min="1807" max="1807" width="9.28515625" style="79" customWidth="1"/>
    <col min="1808" max="1808" width="9.42578125" style="79" customWidth="1"/>
    <col min="1809" max="1809" width="9.7109375" style="79" customWidth="1"/>
    <col min="1810" max="1810" width="9.5703125" style="79" customWidth="1"/>
    <col min="1811" max="1811" width="9.28515625" style="79" customWidth="1"/>
    <col min="1812" max="1812" width="8.5703125" style="79" customWidth="1"/>
    <col min="1813" max="1813" width="8.85546875" style="79" customWidth="1"/>
    <col min="1814" max="1814" width="9.7109375" style="79" customWidth="1"/>
    <col min="1815" max="1815" width="8.7109375" style="79" customWidth="1"/>
    <col min="1816" max="1816" width="13.5703125" style="79" customWidth="1"/>
    <col min="1817" max="1817" width="16.28515625" style="79" customWidth="1"/>
    <col min="1818" max="1835" width="9.42578125" style="79" customWidth="1"/>
    <col min="1836" max="1839" width="10.28515625" style="79" customWidth="1"/>
    <col min="1840" max="1840" width="9.140625" style="79" customWidth="1"/>
    <col min="1841" max="1860" width="0" style="79" hidden="1" customWidth="1"/>
    <col min="1861" max="1870" width="11.42578125" style="79" customWidth="1"/>
    <col min="1871" max="1875" width="10.28515625" style="79" customWidth="1"/>
    <col min="1876" max="1884" width="9.42578125" style="79" customWidth="1"/>
    <col min="1885" max="2048" width="11.42578125" style="79"/>
    <col min="2049" max="2049" width="35.42578125" style="79" customWidth="1"/>
    <col min="2050" max="2050" width="23.5703125" style="79" customWidth="1"/>
    <col min="2051" max="2051" width="15" style="79" customWidth="1"/>
    <col min="2052" max="2052" width="15.7109375" style="79" customWidth="1"/>
    <col min="2053" max="2053" width="13.42578125" style="79" customWidth="1"/>
    <col min="2054" max="2054" width="13.5703125" style="79" customWidth="1"/>
    <col min="2055" max="2055" width="14.7109375" style="79" customWidth="1"/>
    <col min="2056" max="2056" width="13.85546875" style="79" customWidth="1"/>
    <col min="2057" max="2057" width="12.5703125" style="79" customWidth="1"/>
    <col min="2058" max="2058" width="11.85546875" style="79" customWidth="1"/>
    <col min="2059" max="2059" width="10.28515625" style="79" customWidth="1"/>
    <col min="2060" max="2060" width="9.28515625" style="79" customWidth="1"/>
    <col min="2061" max="2061" width="9.42578125" style="79" customWidth="1"/>
    <col min="2062" max="2062" width="9.140625" style="79" customWidth="1"/>
    <col min="2063" max="2063" width="9.28515625" style="79" customWidth="1"/>
    <col min="2064" max="2064" width="9.42578125" style="79" customWidth="1"/>
    <col min="2065" max="2065" width="9.7109375" style="79" customWidth="1"/>
    <col min="2066" max="2066" width="9.5703125" style="79" customWidth="1"/>
    <col min="2067" max="2067" width="9.28515625" style="79" customWidth="1"/>
    <col min="2068" max="2068" width="8.5703125" style="79" customWidth="1"/>
    <col min="2069" max="2069" width="8.85546875" style="79" customWidth="1"/>
    <col min="2070" max="2070" width="9.7109375" style="79" customWidth="1"/>
    <col min="2071" max="2071" width="8.7109375" style="79" customWidth="1"/>
    <col min="2072" max="2072" width="13.5703125" style="79" customWidth="1"/>
    <col min="2073" max="2073" width="16.28515625" style="79" customWidth="1"/>
    <col min="2074" max="2091" width="9.42578125" style="79" customWidth="1"/>
    <col min="2092" max="2095" width="10.28515625" style="79" customWidth="1"/>
    <col min="2096" max="2096" width="9.140625" style="79" customWidth="1"/>
    <col min="2097" max="2116" width="0" style="79" hidden="1" customWidth="1"/>
    <col min="2117" max="2126" width="11.42578125" style="79" customWidth="1"/>
    <col min="2127" max="2131" width="10.28515625" style="79" customWidth="1"/>
    <col min="2132" max="2140" width="9.42578125" style="79" customWidth="1"/>
    <col min="2141" max="2304" width="11.42578125" style="79"/>
    <col min="2305" max="2305" width="35.42578125" style="79" customWidth="1"/>
    <col min="2306" max="2306" width="23.5703125" style="79" customWidth="1"/>
    <col min="2307" max="2307" width="15" style="79" customWidth="1"/>
    <col min="2308" max="2308" width="15.7109375" style="79" customWidth="1"/>
    <col min="2309" max="2309" width="13.42578125" style="79" customWidth="1"/>
    <col min="2310" max="2310" width="13.5703125" style="79" customWidth="1"/>
    <col min="2311" max="2311" width="14.7109375" style="79" customWidth="1"/>
    <col min="2312" max="2312" width="13.85546875" style="79" customWidth="1"/>
    <col min="2313" max="2313" width="12.5703125" style="79" customWidth="1"/>
    <col min="2314" max="2314" width="11.85546875" style="79" customWidth="1"/>
    <col min="2315" max="2315" width="10.28515625" style="79" customWidth="1"/>
    <col min="2316" max="2316" width="9.28515625" style="79" customWidth="1"/>
    <col min="2317" max="2317" width="9.42578125" style="79" customWidth="1"/>
    <col min="2318" max="2318" width="9.140625" style="79" customWidth="1"/>
    <col min="2319" max="2319" width="9.28515625" style="79" customWidth="1"/>
    <col min="2320" max="2320" width="9.42578125" style="79" customWidth="1"/>
    <col min="2321" max="2321" width="9.7109375" style="79" customWidth="1"/>
    <col min="2322" max="2322" width="9.5703125" style="79" customWidth="1"/>
    <col min="2323" max="2323" width="9.28515625" style="79" customWidth="1"/>
    <col min="2324" max="2324" width="8.5703125" style="79" customWidth="1"/>
    <col min="2325" max="2325" width="8.85546875" style="79" customWidth="1"/>
    <col min="2326" max="2326" width="9.7109375" style="79" customWidth="1"/>
    <col min="2327" max="2327" width="8.7109375" style="79" customWidth="1"/>
    <col min="2328" max="2328" width="13.5703125" style="79" customWidth="1"/>
    <col min="2329" max="2329" width="16.28515625" style="79" customWidth="1"/>
    <col min="2330" max="2347" width="9.42578125" style="79" customWidth="1"/>
    <col min="2348" max="2351" width="10.28515625" style="79" customWidth="1"/>
    <col min="2352" max="2352" width="9.140625" style="79" customWidth="1"/>
    <col min="2353" max="2372" width="0" style="79" hidden="1" customWidth="1"/>
    <col min="2373" max="2382" width="11.42578125" style="79" customWidth="1"/>
    <col min="2383" max="2387" width="10.28515625" style="79" customWidth="1"/>
    <col min="2388" max="2396" width="9.42578125" style="79" customWidth="1"/>
    <col min="2397" max="2560" width="11.42578125" style="79"/>
    <col min="2561" max="2561" width="35.42578125" style="79" customWidth="1"/>
    <col min="2562" max="2562" width="23.5703125" style="79" customWidth="1"/>
    <col min="2563" max="2563" width="15" style="79" customWidth="1"/>
    <col min="2564" max="2564" width="15.7109375" style="79" customWidth="1"/>
    <col min="2565" max="2565" width="13.42578125" style="79" customWidth="1"/>
    <col min="2566" max="2566" width="13.5703125" style="79" customWidth="1"/>
    <col min="2567" max="2567" width="14.7109375" style="79" customWidth="1"/>
    <col min="2568" max="2568" width="13.85546875" style="79" customWidth="1"/>
    <col min="2569" max="2569" width="12.5703125" style="79" customWidth="1"/>
    <col min="2570" max="2570" width="11.85546875" style="79" customWidth="1"/>
    <col min="2571" max="2571" width="10.28515625" style="79" customWidth="1"/>
    <col min="2572" max="2572" width="9.28515625" style="79" customWidth="1"/>
    <col min="2573" max="2573" width="9.42578125" style="79" customWidth="1"/>
    <col min="2574" max="2574" width="9.140625" style="79" customWidth="1"/>
    <col min="2575" max="2575" width="9.28515625" style="79" customWidth="1"/>
    <col min="2576" max="2576" width="9.42578125" style="79" customWidth="1"/>
    <col min="2577" max="2577" width="9.7109375" style="79" customWidth="1"/>
    <col min="2578" max="2578" width="9.5703125" style="79" customWidth="1"/>
    <col min="2579" max="2579" width="9.28515625" style="79" customWidth="1"/>
    <col min="2580" max="2580" width="8.5703125" style="79" customWidth="1"/>
    <col min="2581" max="2581" width="8.85546875" style="79" customWidth="1"/>
    <col min="2582" max="2582" width="9.7109375" style="79" customWidth="1"/>
    <col min="2583" max="2583" width="8.7109375" style="79" customWidth="1"/>
    <col min="2584" max="2584" width="13.5703125" style="79" customWidth="1"/>
    <col min="2585" max="2585" width="16.28515625" style="79" customWidth="1"/>
    <col min="2586" max="2603" width="9.42578125" style="79" customWidth="1"/>
    <col min="2604" max="2607" width="10.28515625" style="79" customWidth="1"/>
    <col min="2608" max="2608" width="9.140625" style="79" customWidth="1"/>
    <col min="2609" max="2628" width="0" style="79" hidden="1" customWidth="1"/>
    <col min="2629" max="2638" width="11.42578125" style="79" customWidth="1"/>
    <col min="2639" max="2643" width="10.28515625" style="79" customWidth="1"/>
    <col min="2644" max="2652" width="9.42578125" style="79" customWidth="1"/>
    <col min="2653" max="2816" width="11.42578125" style="79"/>
    <col min="2817" max="2817" width="35.42578125" style="79" customWidth="1"/>
    <col min="2818" max="2818" width="23.5703125" style="79" customWidth="1"/>
    <col min="2819" max="2819" width="15" style="79" customWidth="1"/>
    <col min="2820" max="2820" width="15.7109375" style="79" customWidth="1"/>
    <col min="2821" max="2821" width="13.42578125" style="79" customWidth="1"/>
    <col min="2822" max="2822" width="13.5703125" style="79" customWidth="1"/>
    <col min="2823" max="2823" width="14.7109375" style="79" customWidth="1"/>
    <col min="2824" max="2824" width="13.85546875" style="79" customWidth="1"/>
    <col min="2825" max="2825" width="12.5703125" style="79" customWidth="1"/>
    <col min="2826" max="2826" width="11.85546875" style="79" customWidth="1"/>
    <col min="2827" max="2827" width="10.28515625" style="79" customWidth="1"/>
    <col min="2828" max="2828" width="9.28515625" style="79" customWidth="1"/>
    <col min="2829" max="2829" width="9.42578125" style="79" customWidth="1"/>
    <col min="2830" max="2830" width="9.140625" style="79" customWidth="1"/>
    <col min="2831" max="2831" width="9.28515625" style="79" customWidth="1"/>
    <col min="2832" max="2832" width="9.42578125" style="79" customWidth="1"/>
    <col min="2833" max="2833" width="9.7109375" style="79" customWidth="1"/>
    <col min="2834" max="2834" width="9.5703125" style="79" customWidth="1"/>
    <col min="2835" max="2835" width="9.28515625" style="79" customWidth="1"/>
    <col min="2836" max="2836" width="8.5703125" style="79" customWidth="1"/>
    <col min="2837" max="2837" width="8.85546875" style="79" customWidth="1"/>
    <col min="2838" max="2838" width="9.7109375" style="79" customWidth="1"/>
    <col min="2839" max="2839" width="8.7109375" style="79" customWidth="1"/>
    <col min="2840" max="2840" width="13.5703125" style="79" customWidth="1"/>
    <col min="2841" max="2841" width="16.28515625" style="79" customWidth="1"/>
    <col min="2842" max="2859" width="9.42578125" style="79" customWidth="1"/>
    <col min="2860" max="2863" width="10.28515625" style="79" customWidth="1"/>
    <col min="2864" max="2864" width="9.140625" style="79" customWidth="1"/>
    <col min="2865" max="2884" width="0" style="79" hidden="1" customWidth="1"/>
    <col min="2885" max="2894" width="11.42578125" style="79" customWidth="1"/>
    <col min="2895" max="2899" width="10.28515625" style="79" customWidth="1"/>
    <col min="2900" max="2908" width="9.42578125" style="79" customWidth="1"/>
    <col min="2909" max="3072" width="11.42578125" style="79"/>
    <col min="3073" max="3073" width="35.42578125" style="79" customWidth="1"/>
    <col min="3074" max="3074" width="23.5703125" style="79" customWidth="1"/>
    <col min="3075" max="3075" width="15" style="79" customWidth="1"/>
    <col min="3076" max="3076" width="15.7109375" style="79" customWidth="1"/>
    <col min="3077" max="3077" width="13.42578125" style="79" customWidth="1"/>
    <col min="3078" max="3078" width="13.5703125" style="79" customWidth="1"/>
    <col min="3079" max="3079" width="14.7109375" style="79" customWidth="1"/>
    <col min="3080" max="3080" width="13.85546875" style="79" customWidth="1"/>
    <col min="3081" max="3081" width="12.5703125" style="79" customWidth="1"/>
    <col min="3082" max="3082" width="11.85546875" style="79" customWidth="1"/>
    <col min="3083" max="3083" width="10.28515625" style="79" customWidth="1"/>
    <col min="3084" max="3084" width="9.28515625" style="79" customWidth="1"/>
    <col min="3085" max="3085" width="9.42578125" style="79" customWidth="1"/>
    <col min="3086" max="3086" width="9.140625" style="79" customWidth="1"/>
    <col min="3087" max="3087" width="9.28515625" style="79" customWidth="1"/>
    <col min="3088" max="3088" width="9.42578125" style="79" customWidth="1"/>
    <col min="3089" max="3089" width="9.7109375" style="79" customWidth="1"/>
    <col min="3090" max="3090" width="9.5703125" style="79" customWidth="1"/>
    <col min="3091" max="3091" width="9.28515625" style="79" customWidth="1"/>
    <col min="3092" max="3092" width="8.5703125" style="79" customWidth="1"/>
    <col min="3093" max="3093" width="8.85546875" style="79" customWidth="1"/>
    <col min="3094" max="3094" width="9.7109375" style="79" customWidth="1"/>
    <col min="3095" max="3095" width="8.7109375" style="79" customWidth="1"/>
    <col min="3096" max="3096" width="13.5703125" style="79" customWidth="1"/>
    <col min="3097" max="3097" width="16.28515625" style="79" customWidth="1"/>
    <col min="3098" max="3115" width="9.42578125" style="79" customWidth="1"/>
    <col min="3116" max="3119" width="10.28515625" style="79" customWidth="1"/>
    <col min="3120" max="3120" width="9.140625" style="79" customWidth="1"/>
    <col min="3121" max="3140" width="0" style="79" hidden="1" customWidth="1"/>
    <col min="3141" max="3150" width="11.42578125" style="79" customWidth="1"/>
    <col min="3151" max="3155" width="10.28515625" style="79" customWidth="1"/>
    <col min="3156" max="3164" width="9.42578125" style="79" customWidth="1"/>
    <col min="3165" max="3328" width="11.42578125" style="79"/>
    <col min="3329" max="3329" width="35.42578125" style="79" customWidth="1"/>
    <col min="3330" max="3330" width="23.5703125" style="79" customWidth="1"/>
    <col min="3331" max="3331" width="15" style="79" customWidth="1"/>
    <col min="3332" max="3332" width="15.7109375" style="79" customWidth="1"/>
    <col min="3333" max="3333" width="13.42578125" style="79" customWidth="1"/>
    <col min="3334" max="3334" width="13.5703125" style="79" customWidth="1"/>
    <col min="3335" max="3335" width="14.7109375" style="79" customWidth="1"/>
    <col min="3336" max="3336" width="13.85546875" style="79" customWidth="1"/>
    <col min="3337" max="3337" width="12.5703125" style="79" customWidth="1"/>
    <col min="3338" max="3338" width="11.85546875" style="79" customWidth="1"/>
    <col min="3339" max="3339" width="10.28515625" style="79" customWidth="1"/>
    <col min="3340" max="3340" width="9.28515625" style="79" customWidth="1"/>
    <col min="3341" max="3341" width="9.42578125" style="79" customWidth="1"/>
    <col min="3342" max="3342" width="9.140625" style="79" customWidth="1"/>
    <col min="3343" max="3343" width="9.28515625" style="79" customWidth="1"/>
    <col min="3344" max="3344" width="9.42578125" style="79" customWidth="1"/>
    <col min="3345" max="3345" width="9.7109375" style="79" customWidth="1"/>
    <col min="3346" max="3346" width="9.5703125" style="79" customWidth="1"/>
    <col min="3347" max="3347" width="9.28515625" style="79" customWidth="1"/>
    <col min="3348" max="3348" width="8.5703125" style="79" customWidth="1"/>
    <col min="3349" max="3349" width="8.85546875" style="79" customWidth="1"/>
    <col min="3350" max="3350" width="9.7109375" style="79" customWidth="1"/>
    <col min="3351" max="3351" width="8.7109375" style="79" customWidth="1"/>
    <col min="3352" max="3352" width="13.5703125" style="79" customWidth="1"/>
    <col min="3353" max="3353" width="16.28515625" style="79" customWidth="1"/>
    <col min="3354" max="3371" width="9.42578125" style="79" customWidth="1"/>
    <col min="3372" max="3375" width="10.28515625" style="79" customWidth="1"/>
    <col min="3376" max="3376" width="9.140625" style="79" customWidth="1"/>
    <col min="3377" max="3396" width="0" style="79" hidden="1" customWidth="1"/>
    <col min="3397" max="3406" width="11.42578125" style="79" customWidth="1"/>
    <col min="3407" max="3411" width="10.28515625" style="79" customWidth="1"/>
    <col min="3412" max="3420" width="9.42578125" style="79" customWidth="1"/>
    <col min="3421" max="3584" width="11.42578125" style="79"/>
    <col min="3585" max="3585" width="35.42578125" style="79" customWidth="1"/>
    <col min="3586" max="3586" width="23.5703125" style="79" customWidth="1"/>
    <col min="3587" max="3587" width="15" style="79" customWidth="1"/>
    <col min="3588" max="3588" width="15.7109375" style="79" customWidth="1"/>
    <col min="3589" max="3589" width="13.42578125" style="79" customWidth="1"/>
    <col min="3590" max="3590" width="13.5703125" style="79" customWidth="1"/>
    <col min="3591" max="3591" width="14.7109375" style="79" customWidth="1"/>
    <col min="3592" max="3592" width="13.85546875" style="79" customWidth="1"/>
    <col min="3593" max="3593" width="12.5703125" style="79" customWidth="1"/>
    <col min="3594" max="3594" width="11.85546875" style="79" customWidth="1"/>
    <col min="3595" max="3595" width="10.28515625" style="79" customWidth="1"/>
    <col min="3596" max="3596" width="9.28515625" style="79" customWidth="1"/>
    <col min="3597" max="3597" width="9.42578125" style="79" customWidth="1"/>
    <col min="3598" max="3598" width="9.140625" style="79" customWidth="1"/>
    <col min="3599" max="3599" width="9.28515625" style="79" customWidth="1"/>
    <col min="3600" max="3600" width="9.42578125" style="79" customWidth="1"/>
    <col min="3601" max="3601" width="9.7109375" style="79" customWidth="1"/>
    <col min="3602" max="3602" width="9.5703125" style="79" customWidth="1"/>
    <col min="3603" max="3603" width="9.28515625" style="79" customWidth="1"/>
    <col min="3604" max="3604" width="8.5703125" style="79" customWidth="1"/>
    <col min="3605" max="3605" width="8.85546875" style="79" customWidth="1"/>
    <col min="3606" max="3606" width="9.7109375" style="79" customWidth="1"/>
    <col min="3607" max="3607" width="8.7109375" style="79" customWidth="1"/>
    <col min="3608" max="3608" width="13.5703125" style="79" customWidth="1"/>
    <col min="3609" max="3609" width="16.28515625" style="79" customWidth="1"/>
    <col min="3610" max="3627" width="9.42578125" style="79" customWidth="1"/>
    <col min="3628" max="3631" width="10.28515625" style="79" customWidth="1"/>
    <col min="3632" max="3632" width="9.140625" style="79" customWidth="1"/>
    <col min="3633" max="3652" width="0" style="79" hidden="1" customWidth="1"/>
    <col min="3653" max="3662" width="11.42578125" style="79" customWidth="1"/>
    <col min="3663" max="3667" width="10.28515625" style="79" customWidth="1"/>
    <col min="3668" max="3676" width="9.42578125" style="79" customWidth="1"/>
    <col min="3677" max="3840" width="11.42578125" style="79"/>
    <col min="3841" max="3841" width="35.42578125" style="79" customWidth="1"/>
    <col min="3842" max="3842" width="23.5703125" style="79" customWidth="1"/>
    <col min="3843" max="3843" width="15" style="79" customWidth="1"/>
    <col min="3844" max="3844" width="15.7109375" style="79" customWidth="1"/>
    <col min="3845" max="3845" width="13.42578125" style="79" customWidth="1"/>
    <col min="3846" max="3846" width="13.5703125" style="79" customWidth="1"/>
    <col min="3847" max="3847" width="14.7109375" style="79" customWidth="1"/>
    <col min="3848" max="3848" width="13.85546875" style="79" customWidth="1"/>
    <col min="3849" max="3849" width="12.5703125" style="79" customWidth="1"/>
    <col min="3850" max="3850" width="11.85546875" style="79" customWidth="1"/>
    <col min="3851" max="3851" width="10.28515625" style="79" customWidth="1"/>
    <col min="3852" max="3852" width="9.28515625" style="79" customWidth="1"/>
    <col min="3853" max="3853" width="9.42578125" style="79" customWidth="1"/>
    <col min="3854" max="3854" width="9.140625" style="79" customWidth="1"/>
    <col min="3855" max="3855" width="9.28515625" style="79" customWidth="1"/>
    <col min="3856" max="3856" width="9.42578125" style="79" customWidth="1"/>
    <col min="3857" max="3857" width="9.7109375" style="79" customWidth="1"/>
    <col min="3858" max="3858" width="9.5703125" style="79" customWidth="1"/>
    <col min="3859" max="3859" width="9.28515625" style="79" customWidth="1"/>
    <col min="3860" max="3860" width="8.5703125" style="79" customWidth="1"/>
    <col min="3861" max="3861" width="8.85546875" style="79" customWidth="1"/>
    <col min="3862" max="3862" width="9.7109375" style="79" customWidth="1"/>
    <col min="3863" max="3863" width="8.7109375" style="79" customWidth="1"/>
    <col min="3864" max="3864" width="13.5703125" style="79" customWidth="1"/>
    <col min="3865" max="3865" width="16.28515625" style="79" customWidth="1"/>
    <col min="3866" max="3883" width="9.42578125" style="79" customWidth="1"/>
    <col min="3884" max="3887" width="10.28515625" style="79" customWidth="1"/>
    <col min="3888" max="3888" width="9.140625" style="79" customWidth="1"/>
    <col min="3889" max="3908" width="0" style="79" hidden="1" customWidth="1"/>
    <col min="3909" max="3918" width="11.42578125" style="79" customWidth="1"/>
    <col min="3919" max="3923" width="10.28515625" style="79" customWidth="1"/>
    <col min="3924" max="3932" width="9.42578125" style="79" customWidth="1"/>
    <col min="3933" max="4096" width="11.42578125" style="79"/>
    <col min="4097" max="4097" width="35.42578125" style="79" customWidth="1"/>
    <col min="4098" max="4098" width="23.5703125" style="79" customWidth="1"/>
    <col min="4099" max="4099" width="15" style="79" customWidth="1"/>
    <col min="4100" max="4100" width="15.7109375" style="79" customWidth="1"/>
    <col min="4101" max="4101" width="13.42578125" style="79" customWidth="1"/>
    <col min="4102" max="4102" width="13.5703125" style="79" customWidth="1"/>
    <col min="4103" max="4103" width="14.7109375" style="79" customWidth="1"/>
    <col min="4104" max="4104" width="13.85546875" style="79" customWidth="1"/>
    <col min="4105" max="4105" width="12.5703125" style="79" customWidth="1"/>
    <col min="4106" max="4106" width="11.85546875" style="79" customWidth="1"/>
    <col min="4107" max="4107" width="10.28515625" style="79" customWidth="1"/>
    <col min="4108" max="4108" width="9.28515625" style="79" customWidth="1"/>
    <col min="4109" max="4109" width="9.42578125" style="79" customWidth="1"/>
    <col min="4110" max="4110" width="9.140625" style="79" customWidth="1"/>
    <col min="4111" max="4111" width="9.28515625" style="79" customWidth="1"/>
    <col min="4112" max="4112" width="9.42578125" style="79" customWidth="1"/>
    <col min="4113" max="4113" width="9.7109375" style="79" customWidth="1"/>
    <col min="4114" max="4114" width="9.5703125" style="79" customWidth="1"/>
    <col min="4115" max="4115" width="9.28515625" style="79" customWidth="1"/>
    <col min="4116" max="4116" width="8.5703125" style="79" customWidth="1"/>
    <col min="4117" max="4117" width="8.85546875" style="79" customWidth="1"/>
    <col min="4118" max="4118" width="9.7109375" style="79" customWidth="1"/>
    <col min="4119" max="4119" width="8.7109375" style="79" customWidth="1"/>
    <col min="4120" max="4120" width="13.5703125" style="79" customWidth="1"/>
    <col min="4121" max="4121" width="16.28515625" style="79" customWidth="1"/>
    <col min="4122" max="4139" width="9.42578125" style="79" customWidth="1"/>
    <col min="4140" max="4143" width="10.28515625" style="79" customWidth="1"/>
    <col min="4144" max="4144" width="9.140625" style="79" customWidth="1"/>
    <col min="4145" max="4164" width="0" style="79" hidden="1" customWidth="1"/>
    <col min="4165" max="4174" width="11.42578125" style="79" customWidth="1"/>
    <col min="4175" max="4179" width="10.28515625" style="79" customWidth="1"/>
    <col min="4180" max="4188" width="9.42578125" style="79" customWidth="1"/>
    <col min="4189" max="4352" width="11.42578125" style="79"/>
    <col min="4353" max="4353" width="35.42578125" style="79" customWidth="1"/>
    <col min="4354" max="4354" width="23.5703125" style="79" customWidth="1"/>
    <col min="4355" max="4355" width="15" style="79" customWidth="1"/>
    <col min="4356" max="4356" width="15.7109375" style="79" customWidth="1"/>
    <col min="4357" max="4357" width="13.42578125" style="79" customWidth="1"/>
    <col min="4358" max="4358" width="13.5703125" style="79" customWidth="1"/>
    <col min="4359" max="4359" width="14.7109375" style="79" customWidth="1"/>
    <col min="4360" max="4360" width="13.85546875" style="79" customWidth="1"/>
    <col min="4361" max="4361" width="12.5703125" style="79" customWidth="1"/>
    <col min="4362" max="4362" width="11.85546875" style="79" customWidth="1"/>
    <col min="4363" max="4363" width="10.28515625" style="79" customWidth="1"/>
    <col min="4364" max="4364" width="9.28515625" style="79" customWidth="1"/>
    <col min="4365" max="4365" width="9.42578125" style="79" customWidth="1"/>
    <col min="4366" max="4366" width="9.140625" style="79" customWidth="1"/>
    <col min="4367" max="4367" width="9.28515625" style="79" customWidth="1"/>
    <col min="4368" max="4368" width="9.42578125" style="79" customWidth="1"/>
    <col min="4369" max="4369" width="9.7109375" style="79" customWidth="1"/>
    <col min="4370" max="4370" width="9.5703125" style="79" customWidth="1"/>
    <col min="4371" max="4371" width="9.28515625" style="79" customWidth="1"/>
    <col min="4372" max="4372" width="8.5703125" style="79" customWidth="1"/>
    <col min="4373" max="4373" width="8.85546875" style="79" customWidth="1"/>
    <col min="4374" max="4374" width="9.7109375" style="79" customWidth="1"/>
    <col min="4375" max="4375" width="8.7109375" style="79" customWidth="1"/>
    <col min="4376" max="4376" width="13.5703125" style="79" customWidth="1"/>
    <col min="4377" max="4377" width="16.28515625" style="79" customWidth="1"/>
    <col min="4378" max="4395" width="9.42578125" style="79" customWidth="1"/>
    <col min="4396" max="4399" width="10.28515625" style="79" customWidth="1"/>
    <col min="4400" max="4400" width="9.140625" style="79" customWidth="1"/>
    <col min="4401" max="4420" width="0" style="79" hidden="1" customWidth="1"/>
    <col min="4421" max="4430" width="11.42578125" style="79" customWidth="1"/>
    <col min="4431" max="4435" width="10.28515625" style="79" customWidth="1"/>
    <col min="4436" max="4444" width="9.42578125" style="79" customWidth="1"/>
    <col min="4445" max="4608" width="11.42578125" style="79"/>
    <col min="4609" max="4609" width="35.42578125" style="79" customWidth="1"/>
    <col min="4610" max="4610" width="23.5703125" style="79" customWidth="1"/>
    <col min="4611" max="4611" width="15" style="79" customWidth="1"/>
    <col min="4612" max="4612" width="15.7109375" style="79" customWidth="1"/>
    <col min="4613" max="4613" width="13.42578125" style="79" customWidth="1"/>
    <col min="4614" max="4614" width="13.5703125" style="79" customWidth="1"/>
    <col min="4615" max="4615" width="14.7109375" style="79" customWidth="1"/>
    <col min="4616" max="4616" width="13.85546875" style="79" customWidth="1"/>
    <col min="4617" max="4617" width="12.5703125" style="79" customWidth="1"/>
    <col min="4618" max="4618" width="11.85546875" style="79" customWidth="1"/>
    <col min="4619" max="4619" width="10.28515625" style="79" customWidth="1"/>
    <col min="4620" max="4620" width="9.28515625" style="79" customWidth="1"/>
    <col min="4621" max="4621" width="9.42578125" style="79" customWidth="1"/>
    <col min="4622" max="4622" width="9.140625" style="79" customWidth="1"/>
    <col min="4623" max="4623" width="9.28515625" style="79" customWidth="1"/>
    <col min="4624" max="4624" width="9.42578125" style="79" customWidth="1"/>
    <col min="4625" max="4625" width="9.7109375" style="79" customWidth="1"/>
    <col min="4626" max="4626" width="9.5703125" style="79" customWidth="1"/>
    <col min="4627" max="4627" width="9.28515625" style="79" customWidth="1"/>
    <col min="4628" max="4628" width="8.5703125" style="79" customWidth="1"/>
    <col min="4629" max="4629" width="8.85546875" style="79" customWidth="1"/>
    <col min="4630" max="4630" width="9.7109375" style="79" customWidth="1"/>
    <col min="4631" max="4631" width="8.7109375" style="79" customWidth="1"/>
    <col min="4632" max="4632" width="13.5703125" style="79" customWidth="1"/>
    <col min="4633" max="4633" width="16.28515625" style="79" customWidth="1"/>
    <col min="4634" max="4651" width="9.42578125" style="79" customWidth="1"/>
    <col min="4652" max="4655" width="10.28515625" style="79" customWidth="1"/>
    <col min="4656" max="4656" width="9.140625" style="79" customWidth="1"/>
    <col min="4657" max="4676" width="0" style="79" hidden="1" customWidth="1"/>
    <col min="4677" max="4686" width="11.42578125" style="79" customWidth="1"/>
    <col min="4687" max="4691" width="10.28515625" style="79" customWidth="1"/>
    <col min="4692" max="4700" width="9.42578125" style="79" customWidth="1"/>
    <col min="4701" max="4864" width="11.42578125" style="79"/>
    <col min="4865" max="4865" width="35.42578125" style="79" customWidth="1"/>
    <col min="4866" max="4866" width="23.5703125" style="79" customWidth="1"/>
    <col min="4867" max="4867" width="15" style="79" customWidth="1"/>
    <col min="4868" max="4868" width="15.7109375" style="79" customWidth="1"/>
    <col min="4869" max="4869" width="13.42578125" style="79" customWidth="1"/>
    <col min="4870" max="4870" width="13.5703125" style="79" customWidth="1"/>
    <col min="4871" max="4871" width="14.7109375" style="79" customWidth="1"/>
    <col min="4872" max="4872" width="13.85546875" style="79" customWidth="1"/>
    <col min="4873" max="4873" width="12.5703125" style="79" customWidth="1"/>
    <col min="4874" max="4874" width="11.85546875" style="79" customWidth="1"/>
    <col min="4875" max="4875" width="10.28515625" style="79" customWidth="1"/>
    <col min="4876" max="4876" width="9.28515625" style="79" customWidth="1"/>
    <col min="4877" max="4877" width="9.42578125" style="79" customWidth="1"/>
    <col min="4878" max="4878" width="9.140625" style="79" customWidth="1"/>
    <col min="4879" max="4879" width="9.28515625" style="79" customWidth="1"/>
    <col min="4880" max="4880" width="9.42578125" style="79" customWidth="1"/>
    <col min="4881" max="4881" width="9.7109375" style="79" customWidth="1"/>
    <col min="4882" max="4882" width="9.5703125" style="79" customWidth="1"/>
    <col min="4883" max="4883" width="9.28515625" style="79" customWidth="1"/>
    <col min="4884" max="4884" width="8.5703125" style="79" customWidth="1"/>
    <col min="4885" max="4885" width="8.85546875" style="79" customWidth="1"/>
    <col min="4886" max="4886" width="9.7109375" style="79" customWidth="1"/>
    <col min="4887" max="4887" width="8.7109375" style="79" customWidth="1"/>
    <col min="4888" max="4888" width="13.5703125" style="79" customWidth="1"/>
    <col min="4889" max="4889" width="16.28515625" style="79" customWidth="1"/>
    <col min="4890" max="4907" width="9.42578125" style="79" customWidth="1"/>
    <col min="4908" max="4911" width="10.28515625" style="79" customWidth="1"/>
    <col min="4912" max="4912" width="9.140625" style="79" customWidth="1"/>
    <col min="4913" max="4932" width="0" style="79" hidden="1" customWidth="1"/>
    <col min="4933" max="4942" width="11.42578125" style="79" customWidth="1"/>
    <col min="4943" max="4947" width="10.28515625" style="79" customWidth="1"/>
    <col min="4948" max="4956" width="9.42578125" style="79" customWidth="1"/>
    <col min="4957" max="5120" width="11.42578125" style="79"/>
    <col min="5121" max="5121" width="35.42578125" style="79" customWidth="1"/>
    <col min="5122" max="5122" width="23.5703125" style="79" customWidth="1"/>
    <col min="5123" max="5123" width="15" style="79" customWidth="1"/>
    <col min="5124" max="5124" width="15.7109375" style="79" customWidth="1"/>
    <col min="5125" max="5125" width="13.42578125" style="79" customWidth="1"/>
    <col min="5126" max="5126" width="13.5703125" style="79" customWidth="1"/>
    <col min="5127" max="5127" width="14.7109375" style="79" customWidth="1"/>
    <col min="5128" max="5128" width="13.85546875" style="79" customWidth="1"/>
    <col min="5129" max="5129" width="12.5703125" style="79" customWidth="1"/>
    <col min="5130" max="5130" width="11.85546875" style="79" customWidth="1"/>
    <col min="5131" max="5131" width="10.28515625" style="79" customWidth="1"/>
    <col min="5132" max="5132" width="9.28515625" style="79" customWidth="1"/>
    <col min="5133" max="5133" width="9.42578125" style="79" customWidth="1"/>
    <col min="5134" max="5134" width="9.140625" style="79" customWidth="1"/>
    <col min="5135" max="5135" width="9.28515625" style="79" customWidth="1"/>
    <col min="5136" max="5136" width="9.42578125" style="79" customWidth="1"/>
    <col min="5137" max="5137" width="9.7109375" style="79" customWidth="1"/>
    <col min="5138" max="5138" width="9.5703125" style="79" customWidth="1"/>
    <col min="5139" max="5139" width="9.28515625" style="79" customWidth="1"/>
    <col min="5140" max="5140" width="8.5703125" style="79" customWidth="1"/>
    <col min="5141" max="5141" width="8.85546875" style="79" customWidth="1"/>
    <col min="5142" max="5142" width="9.7109375" style="79" customWidth="1"/>
    <col min="5143" max="5143" width="8.7109375" style="79" customWidth="1"/>
    <col min="5144" max="5144" width="13.5703125" style="79" customWidth="1"/>
    <col min="5145" max="5145" width="16.28515625" style="79" customWidth="1"/>
    <col min="5146" max="5163" width="9.42578125" style="79" customWidth="1"/>
    <col min="5164" max="5167" width="10.28515625" style="79" customWidth="1"/>
    <col min="5168" max="5168" width="9.140625" style="79" customWidth="1"/>
    <col min="5169" max="5188" width="0" style="79" hidden="1" customWidth="1"/>
    <col min="5189" max="5198" width="11.42578125" style="79" customWidth="1"/>
    <col min="5199" max="5203" width="10.28515625" style="79" customWidth="1"/>
    <col min="5204" max="5212" width="9.42578125" style="79" customWidth="1"/>
    <col min="5213" max="5376" width="11.42578125" style="79"/>
    <col min="5377" max="5377" width="35.42578125" style="79" customWidth="1"/>
    <col min="5378" max="5378" width="23.5703125" style="79" customWidth="1"/>
    <col min="5379" max="5379" width="15" style="79" customWidth="1"/>
    <col min="5380" max="5380" width="15.7109375" style="79" customWidth="1"/>
    <col min="5381" max="5381" width="13.42578125" style="79" customWidth="1"/>
    <col min="5382" max="5382" width="13.5703125" style="79" customWidth="1"/>
    <col min="5383" max="5383" width="14.7109375" style="79" customWidth="1"/>
    <col min="5384" max="5384" width="13.85546875" style="79" customWidth="1"/>
    <col min="5385" max="5385" width="12.5703125" style="79" customWidth="1"/>
    <col min="5386" max="5386" width="11.85546875" style="79" customWidth="1"/>
    <col min="5387" max="5387" width="10.28515625" style="79" customWidth="1"/>
    <col min="5388" max="5388" width="9.28515625" style="79" customWidth="1"/>
    <col min="5389" max="5389" width="9.42578125" style="79" customWidth="1"/>
    <col min="5390" max="5390" width="9.140625" style="79" customWidth="1"/>
    <col min="5391" max="5391" width="9.28515625" style="79" customWidth="1"/>
    <col min="5392" max="5392" width="9.42578125" style="79" customWidth="1"/>
    <col min="5393" max="5393" width="9.7109375" style="79" customWidth="1"/>
    <col min="5394" max="5394" width="9.5703125" style="79" customWidth="1"/>
    <col min="5395" max="5395" width="9.28515625" style="79" customWidth="1"/>
    <col min="5396" max="5396" width="8.5703125" style="79" customWidth="1"/>
    <col min="5397" max="5397" width="8.85546875" style="79" customWidth="1"/>
    <col min="5398" max="5398" width="9.7109375" style="79" customWidth="1"/>
    <col min="5399" max="5399" width="8.7109375" style="79" customWidth="1"/>
    <col min="5400" max="5400" width="13.5703125" style="79" customWidth="1"/>
    <col min="5401" max="5401" width="16.28515625" style="79" customWidth="1"/>
    <col min="5402" max="5419" width="9.42578125" style="79" customWidth="1"/>
    <col min="5420" max="5423" width="10.28515625" style="79" customWidth="1"/>
    <col min="5424" max="5424" width="9.140625" style="79" customWidth="1"/>
    <col min="5425" max="5444" width="0" style="79" hidden="1" customWidth="1"/>
    <col min="5445" max="5454" width="11.42578125" style="79" customWidth="1"/>
    <col min="5455" max="5459" width="10.28515625" style="79" customWidth="1"/>
    <col min="5460" max="5468" width="9.42578125" style="79" customWidth="1"/>
    <col min="5469" max="5632" width="11.42578125" style="79"/>
    <col min="5633" max="5633" width="35.42578125" style="79" customWidth="1"/>
    <col min="5634" max="5634" width="23.5703125" style="79" customWidth="1"/>
    <col min="5635" max="5635" width="15" style="79" customWidth="1"/>
    <col min="5636" max="5636" width="15.7109375" style="79" customWidth="1"/>
    <col min="5637" max="5637" width="13.42578125" style="79" customWidth="1"/>
    <col min="5638" max="5638" width="13.5703125" style="79" customWidth="1"/>
    <col min="5639" max="5639" width="14.7109375" style="79" customWidth="1"/>
    <col min="5640" max="5640" width="13.85546875" style="79" customWidth="1"/>
    <col min="5641" max="5641" width="12.5703125" style="79" customWidth="1"/>
    <col min="5642" max="5642" width="11.85546875" style="79" customWidth="1"/>
    <col min="5643" max="5643" width="10.28515625" style="79" customWidth="1"/>
    <col min="5644" max="5644" width="9.28515625" style="79" customWidth="1"/>
    <col min="5645" max="5645" width="9.42578125" style="79" customWidth="1"/>
    <col min="5646" max="5646" width="9.140625" style="79" customWidth="1"/>
    <col min="5647" max="5647" width="9.28515625" style="79" customWidth="1"/>
    <col min="5648" max="5648" width="9.42578125" style="79" customWidth="1"/>
    <col min="5649" max="5649" width="9.7109375" style="79" customWidth="1"/>
    <col min="5650" max="5650" width="9.5703125" style="79" customWidth="1"/>
    <col min="5651" max="5651" width="9.28515625" style="79" customWidth="1"/>
    <col min="5652" max="5652" width="8.5703125" style="79" customWidth="1"/>
    <col min="5653" max="5653" width="8.85546875" style="79" customWidth="1"/>
    <col min="5654" max="5654" width="9.7109375" style="79" customWidth="1"/>
    <col min="5655" max="5655" width="8.7109375" style="79" customWidth="1"/>
    <col min="5656" max="5656" width="13.5703125" style="79" customWidth="1"/>
    <col min="5657" max="5657" width="16.28515625" style="79" customWidth="1"/>
    <col min="5658" max="5675" width="9.42578125" style="79" customWidth="1"/>
    <col min="5676" max="5679" width="10.28515625" style="79" customWidth="1"/>
    <col min="5680" max="5680" width="9.140625" style="79" customWidth="1"/>
    <col min="5681" max="5700" width="0" style="79" hidden="1" customWidth="1"/>
    <col min="5701" max="5710" width="11.42578125" style="79" customWidth="1"/>
    <col min="5711" max="5715" width="10.28515625" style="79" customWidth="1"/>
    <col min="5716" max="5724" width="9.42578125" style="79" customWidth="1"/>
    <col min="5725" max="5888" width="11.42578125" style="79"/>
    <col min="5889" max="5889" width="35.42578125" style="79" customWidth="1"/>
    <col min="5890" max="5890" width="23.5703125" style="79" customWidth="1"/>
    <col min="5891" max="5891" width="15" style="79" customWidth="1"/>
    <col min="5892" max="5892" width="15.7109375" style="79" customWidth="1"/>
    <col min="5893" max="5893" width="13.42578125" style="79" customWidth="1"/>
    <col min="5894" max="5894" width="13.5703125" style="79" customWidth="1"/>
    <col min="5895" max="5895" width="14.7109375" style="79" customWidth="1"/>
    <col min="5896" max="5896" width="13.85546875" style="79" customWidth="1"/>
    <col min="5897" max="5897" width="12.5703125" style="79" customWidth="1"/>
    <col min="5898" max="5898" width="11.85546875" style="79" customWidth="1"/>
    <col min="5899" max="5899" width="10.28515625" style="79" customWidth="1"/>
    <col min="5900" max="5900" width="9.28515625" style="79" customWidth="1"/>
    <col min="5901" max="5901" width="9.42578125" style="79" customWidth="1"/>
    <col min="5902" max="5902" width="9.140625" style="79" customWidth="1"/>
    <col min="5903" max="5903" width="9.28515625" style="79" customWidth="1"/>
    <col min="5904" max="5904" width="9.42578125" style="79" customWidth="1"/>
    <col min="5905" max="5905" width="9.7109375" style="79" customWidth="1"/>
    <col min="5906" max="5906" width="9.5703125" style="79" customWidth="1"/>
    <col min="5907" max="5907" width="9.28515625" style="79" customWidth="1"/>
    <col min="5908" max="5908" width="8.5703125" style="79" customWidth="1"/>
    <col min="5909" max="5909" width="8.85546875" style="79" customWidth="1"/>
    <col min="5910" max="5910" width="9.7109375" style="79" customWidth="1"/>
    <col min="5911" max="5911" width="8.7109375" style="79" customWidth="1"/>
    <col min="5912" max="5912" width="13.5703125" style="79" customWidth="1"/>
    <col min="5913" max="5913" width="16.28515625" style="79" customWidth="1"/>
    <col min="5914" max="5931" width="9.42578125" style="79" customWidth="1"/>
    <col min="5932" max="5935" width="10.28515625" style="79" customWidth="1"/>
    <col min="5936" max="5936" width="9.140625" style="79" customWidth="1"/>
    <col min="5937" max="5956" width="0" style="79" hidden="1" customWidth="1"/>
    <col min="5957" max="5966" width="11.42578125" style="79" customWidth="1"/>
    <col min="5967" max="5971" width="10.28515625" style="79" customWidth="1"/>
    <col min="5972" max="5980" width="9.42578125" style="79" customWidth="1"/>
    <col min="5981" max="6144" width="11.42578125" style="79"/>
    <col min="6145" max="6145" width="35.42578125" style="79" customWidth="1"/>
    <col min="6146" max="6146" width="23.5703125" style="79" customWidth="1"/>
    <col min="6147" max="6147" width="15" style="79" customWidth="1"/>
    <col min="6148" max="6148" width="15.7109375" style="79" customWidth="1"/>
    <col min="6149" max="6149" width="13.42578125" style="79" customWidth="1"/>
    <col min="6150" max="6150" width="13.5703125" style="79" customWidth="1"/>
    <col min="6151" max="6151" width="14.7109375" style="79" customWidth="1"/>
    <col min="6152" max="6152" width="13.85546875" style="79" customWidth="1"/>
    <col min="6153" max="6153" width="12.5703125" style="79" customWidth="1"/>
    <col min="6154" max="6154" width="11.85546875" style="79" customWidth="1"/>
    <col min="6155" max="6155" width="10.28515625" style="79" customWidth="1"/>
    <col min="6156" max="6156" width="9.28515625" style="79" customWidth="1"/>
    <col min="6157" max="6157" width="9.42578125" style="79" customWidth="1"/>
    <col min="6158" max="6158" width="9.140625" style="79" customWidth="1"/>
    <col min="6159" max="6159" width="9.28515625" style="79" customWidth="1"/>
    <col min="6160" max="6160" width="9.42578125" style="79" customWidth="1"/>
    <col min="6161" max="6161" width="9.7109375" style="79" customWidth="1"/>
    <col min="6162" max="6162" width="9.5703125" style="79" customWidth="1"/>
    <col min="6163" max="6163" width="9.28515625" style="79" customWidth="1"/>
    <col min="6164" max="6164" width="8.5703125" style="79" customWidth="1"/>
    <col min="6165" max="6165" width="8.85546875" style="79" customWidth="1"/>
    <col min="6166" max="6166" width="9.7109375" style="79" customWidth="1"/>
    <col min="6167" max="6167" width="8.7109375" style="79" customWidth="1"/>
    <col min="6168" max="6168" width="13.5703125" style="79" customWidth="1"/>
    <col min="6169" max="6169" width="16.28515625" style="79" customWidth="1"/>
    <col min="6170" max="6187" width="9.42578125" style="79" customWidth="1"/>
    <col min="6188" max="6191" width="10.28515625" style="79" customWidth="1"/>
    <col min="6192" max="6192" width="9.140625" style="79" customWidth="1"/>
    <col min="6193" max="6212" width="0" style="79" hidden="1" customWidth="1"/>
    <col min="6213" max="6222" width="11.42578125" style="79" customWidth="1"/>
    <col min="6223" max="6227" width="10.28515625" style="79" customWidth="1"/>
    <col min="6228" max="6236" width="9.42578125" style="79" customWidth="1"/>
    <col min="6237" max="6400" width="11.42578125" style="79"/>
    <col min="6401" max="6401" width="35.42578125" style="79" customWidth="1"/>
    <col min="6402" max="6402" width="23.5703125" style="79" customWidth="1"/>
    <col min="6403" max="6403" width="15" style="79" customWidth="1"/>
    <col min="6404" max="6404" width="15.7109375" style="79" customWidth="1"/>
    <col min="6405" max="6405" width="13.42578125" style="79" customWidth="1"/>
    <col min="6406" max="6406" width="13.5703125" style="79" customWidth="1"/>
    <col min="6407" max="6407" width="14.7109375" style="79" customWidth="1"/>
    <col min="6408" max="6408" width="13.85546875" style="79" customWidth="1"/>
    <col min="6409" max="6409" width="12.5703125" style="79" customWidth="1"/>
    <col min="6410" max="6410" width="11.85546875" style="79" customWidth="1"/>
    <col min="6411" max="6411" width="10.28515625" style="79" customWidth="1"/>
    <col min="6412" max="6412" width="9.28515625" style="79" customWidth="1"/>
    <col min="6413" max="6413" width="9.42578125" style="79" customWidth="1"/>
    <col min="6414" max="6414" width="9.140625" style="79" customWidth="1"/>
    <col min="6415" max="6415" width="9.28515625" style="79" customWidth="1"/>
    <col min="6416" max="6416" width="9.42578125" style="79" customWidth="1"/>
    <col min="6417" max="6417" width="9.7109375" style="79" customWidth="1"/>
    <col min="6418" max="6418" width="9.5703125" style="79" customWidth="1"/>
    <col min="6419" max="6419" width="9.28515625" style="79" customWidth="1"/>
    <col min="6420" max="6420" width="8.5703125" style="79" customWidth="1"/>
    <col min="6421" max="6421" width="8.85546875" style="79" customWidth="1"/>
    <col min="6422" max="6422" width="9.7109375" style="79" customWidth="1"/>
    <col min="6423" max="6423" width="8.7109375" style="79" customWidth="1"/>
    <col min="6424" max="6424" width="13.5703125" style="79" customWidth="1"/>
    <col min="6425" max="6425" width="16.28515625" style="79" customWidth="1"/>
    <col min="6426" max="6443" width="9.42578125" style="79" customWidth="1"/>
    <col min="6444" max="6447" width="10.28515625" style="79" customWidth="1"/>
    <col min="6448" max="6448" width="9.140625" style="79" customWidth="1"/>
    <col min="6449" max="6468" width="0" style="79" hidden="1" customWidth="1"/>
    <col min="6469" max="6478" width="11.42578125" style="79" customWidth="1"/>
    <col min="6479" max="6483" width="10.28515625" style="79" customWidth="1"/>
    <col min="6484" max="6492" width="9.42578125" style="79" customWidth="1"/>
    <col min="6493" max="6656" width="11.42578125" style="79"/>
    <col min="6657" max="6657" width="35.42578125" style="79" customWidth="1"/>
    <col min="6658" max="6658" width="23.5703125" style="79" customWidth="1"/>
    <col min="6659" max="6659" width="15" style="79" customWidth="1"/>
    <col min="6660" max="6660" width="15.7109375" style="79" customWidth="1"/>
    <col min="6661" max="6661" width="13.42578125" style="79" customWidth="1"/>
    <col min="6662" max="6662" width="13.5703125" style="79" customWidth="1"/>
    <col min="6663" max="6663" width="14.7109375" style="79" customWidth="1"/>
    <col min="6664" max="6664" width="13.85546875" style="79" customWidth="1"/>
    <col min="6665" max="6665" width="12.5703125" style="79" customWidth="1"/>
    <col min="6666" max="6666" width="11.85546875" style="79" customWidth="1"/>
    <col min="6667" max="6667" width="10.28515625" style="79" customWidth="1"/>
    <col min="6668" max="6668" width="9.28515625" style="79" customWidth="1"/>
    <col min="6669" max="6669" width="9.42578125" style="79" customWidth="1"/>
    <col min="6670" max="6670" width="9.140625" style="79" customWidth="1"/>
    <col min="6671" max="6671" width="9.28515625" style="79" customWidth="1"/>
    <col min="6672" max="6672" width="9.42578125" style="79" customWidth="1"/>
    <col min="6673" max="6673" width="9.7109375" style="79" customWidth="1"/>
    <col min="6674" max="6674" width="9.5703125" style="79" customWidth="1"/>
    <col min="6675" max="6675" width="9.28515625" style="79" customWidth="1"/>
    <col min="6676" max="6676" width="8.5703125" style="79" customWidth="1"/>
    <col min="6677" max="6677" width="8.85546875" style="79" customWidth="1"/>
    <col min="6678" max="6678" width="9.7109375" style="79" customWidth="1"/>
    <col min="6679" max="6679" width="8.7109375" style="79" customWidth="1"/>
    <col min="6680" max="6680" width="13.5703125" style="79" customWidth="1"/>
    <col min="6681" max="6681" width="16.28515625" style="79" customWidth="1"/>
    <col min="6682" max="6699" width="9.42578125" style="79" customWidth="1"/>
    <col min="6700" max="6703" width="10.28515625" style="79" customWidth="1"/>
    <col min="6704" max="6704" width="9.140625" style="79" customWidth="1"/>
    <col min="6705" max="6724" width="0" style="79" hidden="1" customWidth="1"/>
    <col min="6725" max="6734" width="11.42578125" style="79" customWidth="1"/>
    <col min="6735" max="6739" width="10.28515625" style="79" customWidth="1"/>
    <col min="6740" max="6748" width="9.42578125" style="79" customWidth="1"/>
    <col min="6749" max="6912" width="11.42578125" style="79"/>
    <col min="6913" max="6913" width="35.42578125" style="79" customWidth="1"/>
    <col min="6914" max="6914" width="23.5703125" style="79" customWidth="1"/>
    <col min="6915" max="6915" width="15" style="79" customWidth="1"/>
    <col min="6916" max="6916" width="15.7109375" style="79" customWidth="1"/>
    <col min="6917" max="6917" width="13.42578125" style="79" customWidth="1"/>
    <col min="6918" max="6918" width="13.5703125" style="79" customWidth="1"/>
    <col min="6919" max="6919" width="14.7109375" style="79" customWidth="1"/>
    <col min="6920" max="6920" width="13.85546875" style="79" customWidth="1"/>
    <col min="6921" max="6921" width="12.5703125" style="79" customWidth="1"/>
    <col min="6922" max="6922" width="11.85546875" style="79" customWidth="1"/>
    <col min="6923" max="6923" width="10.28515625" style="79" customWidth="1"/>
    <col min="6924" max="6924" width="9.28515625" style="79" customWidth="1"/>
    <col min="6925" max="6925" width="9.42578125" style="79" customWidth="1"/>
    <col min="6926" max="6926" width="9.140625" style="79" customWidth="1"/>
    <col min="6927" max="6927" width="9.28515625" style="79" customWidth="1"/>
    <col min="6928" max="6928" width="9.42578125" style="79" customWidth="1"/>
    <col min="6929" max="6929" width="9.7109375" style="79" customWidth="1"/>
    <col min="6930" max="6930" width="9.5703125" style="79" customWidth="1"/>
    <col min="6931" max="6931" width="9.28515625" style="79" customWidth="1"/>
    <col min="6932" max="6932" width="8.5703125" style="79" customWidth="1"/>
    <col min="6933" max="6933" width="8.85546875" style="79" customWidth="1"/>
    <col min="6934" max="6934" width="9.7109375" style="79" customWidth="1"/>
    <col min="6935" max="6935" width="8.7109375" style="79" customWidth="1"/>
    <col min="6936" max="6936" width="13.5703125" style="79" customWidth="1"/>
    <col min="6937" max="6937" width="16.28515625" style="79" customWidth="1"/>
    <col min="6938" max="6955" width="9.42578125" style="79" customWidth="1"/>
    <col min="6956" max="6959" width="10.28515625" style="79" customWidth="1"/>
    <col min="6960" max="6960" width="9.140625" style="79" customWidth="1"/>
    <col min="6961" max="6980" width="0" style="79" hidden="1" customWidth="1"/>
    <col min="6981" max="6990" width="11.42578125" style="79" customWidth="1"/>
    <col min="6991" max="6995" width="10.28515625" style="79" customWidth="1"/>
    <col min="6996" max="7004" width="9.42578125" style="79" customWidth="1"/>
    <col min="7005" max="7168" width="11.42578125" style="79"/>
    <col min="7169" max="7169" width="35.42578125" style="79" customWidth="1"/>
    <col min="7170" max="7170" width="23.5703125" style="79" customWidth="1"/>
    <col min="7171" max="7171" width="15" style="79" customWidth="1"/>
    <col min="7172" max="7172" width="15.7109375" style="79" customWidth="1"/>
    <col min="7173" max="7173" width="13.42578125" style="79" customWidth="1"/>
    <col min="7174" max="7174" width="13.5703125" style="79" customWidth="1"/>
    <col min="7175" max="7175" width="14.7109375" style="79" customWidth="1"/>
    <col min="7176" max="7176" width="13.85546875" style="79" customWidth="1"/>
    <col min="7177" max="7177" width="12.5703125" style="79" customWidth="1"/>
    <col min="7178" max="7178" width="11.85546875" style="79" customWidth="1"/>
    <col min="7179" max="7179" width="10.28515625" style="79" customWidth="1"/>
    <col min="7180" max="7180" width="9.28515625" style="79" customWidth="1"/>
    <col min="7181" max="7181" width="9.42578125" style="79" customWidth="1"/>
    <col min="7182" max="7182" width="9.140625" style="79" customWidth="1"/>
    <col min="7183" max="7183" width="9.28515625" style="79" customWidth="1"/>
    <col min="7184" max="7184" width="9.42578125" style="79" customWidth="1"/>
    <col min="7185" max="7185" width="9.7109375" style="79" customWidth="1"/>
    <col min="7186" max="7186" width="9.5703125" style="79" customWidth="1"/>
    <col min="7187" max="7187" width="9.28515625" style="79" customWidth="1"/>
    <col min="7188" max="7188" width="8.5703125" style="79" customWidth="1"/>
    <col min="7189" max="7189" width="8.85546875" style="79" customWidth="1"/>
    <col min="7190" max="7190" width="9.7109375" style="79" customWidth="1"/>
    <col min="7191" max="7191" width="8.7109375" style="79" customWidth="1"/>
    <col min="7192" max="7192" width="13.5703125" style="79" customWidth="1"/>
    <col min="7193" max="7193" width="16.28515625" style="79" customWidth="1"/>
    <col min="7194" max="7211" width="9.42578125" style="79" customWidth="1"/>
    <col min="7212" max="7215" width="10.28515625" style="79" customWidth="1"/>
    <col min="7216" max="7216" width="9.140625" style="79" customWidth="1"/>
    <col min="7217" max="7236" width="0" style="79" hidden="1" customWidth="1"/>
    <col min="7237" max="7246" width="11.42578125" style="79" customWidth="1"/>
    <col min="7247" max="7251" width="10.28515625" style="79" customWidth="1"/>
    <col min="7252" max="7260" width="9.42578125" style="79" customWidth="1"/>
    <col min="7261" max="7424" width="11.42578125" style="79"/>
    <col min="7425" max="7425" width="35.42578125" style="79" customWidth="1"/>
    <col min="7426" max="7426" width="23.5703125" style="79" customWidth="1"/>
    <col min="7427" max="7427" width="15" style="79" customWidth="1"/>
    <col min="7428" max="7428" width="15.7109375" style="79" customWidth="1"/>
    <col min="7429" max="7429" width="13.42578125" style="79" customWidth="1"/>
    <col min="7430" max="7430" width="13.5703125" style="79" customWidth="1"/>
    <col min="7431" max="7431" width="14.7109375" style="79" customWidth="1"/>
    <col min="7432" max="7432" width="13.85546875" style="79" customWidth="1"/>
    <col min="7433" max="7433" width="12.5703125" style="79" customWidth="1"/>
    <col min="7434" max="7434" width="11.85546875" style="79" customWidth="1"/>
    <col min="7435" max="7435" width="10.28515625" style="79" customWidth="1"/>
    <col min="7436" max="7436" width="9.28515625" style="79" customWidth="1"/>
    <col min="7437" max="7437" width="9.42578125" style="79" customWidth="1"/>
    <col min="7438" max="7438" width="9.140625" style="79" customWidth="1"/>
    <col min="7439" max="7439" width="9.28515625" style="79" customWidth="1"/>
    <col min="7440" max="7440" width="9.42578125" style="79" customWidth="1"/>
    <col min="7441" max="7441" width="9.7109375" style="79" customWidth="1"/>
    <col min="7442" max="7442" width="9.5703125" style="79" customWidth="1"/>
    <col min="7443" max="7443" width="9.28515625" style="79" customWidth="1"/>
    <col min="7444" max="7444" width="8.5703125" style="79" customWidth="1"/>
    <col min="7445" max="7445" width="8.85546875" style="79" customWidth="1"/>
    <col min="7446" max="7446" width="9.7109375" style="79" customWidth="1"/>
    <col min="7447" max="7447" width="8.7109375" style="79" customWidth="1"/>
    <col min="7448" max="7448" width="13.5703125" style="79" customWidth="1"/>
    <col min="7449" max="7449" width="16.28515625" style="79" customWidth="1"/>
    <col min="7450" max="7467" width="9.42578125" style="79" customWidth="1"/>
    <col min="7468" max="7471" width="10.28515625" style="79" customWidth="1"/>
    <col min="7472" max="7472" width="9.140625" style="79" customWidth="1"/>
    <col min="7473" max="7492" width="0" style="79" hidden="1" customWidth="1"/>
    <col min="7493" max="7502" width="11.42578125" style="79" customWidth="1"/>
    <col min="7503" max="7507" width="10.28515625" style="79" customWidth="1"/>
    <col min="7508" max="7516" width="9.42578125" style="79" customWidth="1"/>
    <col min="7517" max="7680" width="11.42578125" style="79"/>
    <col min="7681" max="7681" width="35.42578125" style="79" customWidth="1"/>
    <col min="7682" max="7682" width="23.5703125" style="79" customWidth="1"/>
    <col min="7683" max="7683" width="15" style="79" customWidth="1"/>
    <col min="7684" max="7684" width="15.7109375" style="79" customWidth="1"/>
    <col min="7685" max="7685" width="13.42578125" style="79" customWidth="1"/>
    <col min="7686" max="7686" width="13.5703125" style="79" customWidth="1"/>
    <col min="7687" max="7687" width="14.7109375" style="79" customWidth="1"/>
    <col min="7688" max="7688" width="13.85546875" style="79" customWidth="1"/>
    <col min="7689" max="7689" width="12.5703125" style="79" customWidth="1"/>
    <col min="7690" max="7690" width="11.85546875" style="79" customWidth="1"/>
    <col min="7691" max="7691" width="10.28515625" style="79" customWidth="1"/>
    <col min="7692" max="7692" width="9.28515625" style="79" customWidth="1"/>
    <col min="7693" max="7693" width="9.42578125" style="79" customWidth="1"/>
    <col min="7694" max="7694" width="9.140625" style="79" customWidth="1"/>
    <col min="7695" max="7695" width="9.28515625" style="79" customWidth="1"/>
    <col min="7696" max="7696" width="9.42578125" style="79" customWidth="1"/>
    <col min="7697" max="7697" width="9.7109375" style="79" customWidth="1"/>
    <col min="7698" max="7698" width="9.5703125" style="79" customWidth="1"/>
    <col min="7699" max="7699" width="9.28515625" style="79" customWidth="1"/>
    <col min="7700" max="7700" width="8.5703125" style="79" customWidth="1"/>
    <col min="7701" max="7701" width="8.85546875" style="79" customWidth="1"/>
    <col min="7702" max="7702" width="9.7109375" style="79" customWidth="1"/>
    <col min="7703" max="7703" width="8.7109375" style="79" customWidth="1"/>
    <col min="7704" max="7704" width="13.5703125" style="79" customWidth="1"/>
    <col min="7705" max="7705" width="16.28515625" style="79" customWidth="1"/>
    <col min="7706" max="7723" width="9.42578125" style="79" customWidth="1"/>
    <col min="7724" max="7727" width="10.28515625" style="79" customWidth="1"/>
    <col min="7728" max="7728" width="9.140625" style="79" customWidth="1"/>
    <col min="7729" max="7748" width="0" style="79" hidden="1" customWidth="1"/>
    <col min="7749" max="7758" width="11.42578125" style="79" customWidth="1"/>
    <col min="7759" max="7763" width="10.28515625" style="79" customWidth="1"/>
    <col min="7764" max="7772" width="9.42578125" style="79" customWidth="1"/>
    <col min="7773" max="7936" width="11.42578125" style="79"/>
    <col min="7937" max="7937" width="35.42578125" style="79" customWidth="1"/>
    <col min="7938" max="7938" width="23.5703125" style="79" customWidth="1"/>
    <col min="7939" max="7939" width="15" style="79" customWidth="1"/>
    <col min="7940" max="7940" width="15.7109375" style="79" customWidth="1"/>
    <col min="7941" max="7941" width="13.42578125" style="79" customWidth="1"/>
    <col min="7942" max="7942" width="13.5703125" style="79" customWidth="1"/>
    <col min="7943" max="7943" width="14.7109375" style="79" customWidth="1"/>
    <col min="7944" max="7944" width="13.85546875" style="79" customWidth="1"/>
    <col min="7945" max="7945" width="12.5703125" style="79" customWidth="1"/>
    <col min="7946" max="7946" width="11.85546875" style="79" customWidth="1"/>
    <col min="7947" max="7947" width="10.28515625" style="79" customWidth="1"/>
    <col min="7948" max="7948" width="9.28515625" style="79" customWidth="1"/>
    <col min="7949" max="7949" width="9.42578125" style="79" customWidth="1"/>
    <col min="7950" max="7950" width="9.140625" style="79" customWidth="1"/>
    <col min="7951" max="7951" width="9.28515625" style="79" customWidth="1"/>
    <col min="7952" max="7952" width="9.42578125" style="79" customWidth="1"/>
    <col min="7953" max="7953" width="9.7109375" style="79" customWidth="1"/>
    <col min="7954" max="7954" width="9.5703125" style="79" customWidth="1"/>
    <col min="7955" max="7955" width="9.28515625" style="79" customWidth="1"/>
    <col min="7956" max="7956" width="8.5703125" style="79" customWidth="1"/>
    <col min="7957" max="7957" width="8.85546875" style="79" customWidth="1"/>
    <col min="7958" max="7958" width="9.7109375" style="79" customWidth="1"/>
    <col min="7959" max="7959" width="8.7109375" style="79" customWidth="1"/>
    <col min="7960" max="7960" width="13.5703125" style="79" customWidth="1"/>
    <col min="7961" max="7961" width="16.28515625" style="79" customWidth="1"/>
    <col min="7962" max="7979" width="9.42578125" style="79" customWidth="1"/>
    <col min="7980" max="7983" width="10.28515625" style="79" customWidth="1"/>
    <col min="7984" max="7984" width="9.140625" style="79" customWidth="1"/>
    <col min="7985" max="8004" width="0" style="79" hidden="1" customWidth="1"/>
    <col min="8005" max="8014" width="11.42578125" style="79" customWidth="1"/>
    <col min="8015" max="8019" width="10.28515625" style="79" customWidth="1"/>
    <col min="8020" max="8028" width="9.42578125" style="79" customWidth="1"/>
    <col min="8029" max="8192" width="11.42578125" style="79"/>
    <col min="8193" max="8193" width="35.42578125" style="79" customWidth="1"/>
    <col min="8194" max="8194" width="23.5703125" style="79" customWidth="1"/>
    <col min="8195" max="8195" width="15" style="79" customWidth="1"/>
    <col min="8196" max="8196" width="15.7109375" style="79" customWidth="1"/>
    <col min="8197" max="8197" width="13.42578125" style="79" customWidth="1"/>
    <col min="8198" max="8198" width="13.5703125" style="79" customWidth="1"/>
    <col min="8199" max="8199" width="14.7109375" style="79" customWidth="1"/>
    <col min="8200" max="8200" width="13.85546875" style="79" customWidth="1"/>
    <col min="8201" max="8201" width="12.5703125" style="79" customWidth="1"/>
    <col min="8202" max="8202" width="11.85546875" style="79" customWidth="1"/>
    <col min="8203" max="8203" width="10.28515625" style="79" customWidth="1"/>
    <col min="8204" max="8204" width="9.28515625" style="79" customWidth="1"/>
    <col min="8205" max="8205" width="9.42578125" style="79" customWidth="1"/>
    <col min="8206" max="8206" width="9.140625" style="79" customWidth="1"/>
    <col min="8207" max="8207" width="9.28515625" style="79" customWidth="1"/>
    <col min="8208" max="8208" width="9.42578125" style="79" customWidth="1"/>
    <col min="8209" max="8209" width="9.7109375" style="79" customWidth="1"/>
    <col min="8210" max="8210" width="9.5703125" style="79" customWidth="1"/>
    <col min="8211" max="8211" width="9.28515625" style="79" customWidth="1"/>
    <col min="8212" max="8212" width="8.5703125" style="79" customWidth="1"/>
    <col min="8213" max="8213" width="8.85546875" style="79" customWidth="1"/>
    <col min="8214" max="8214" width="9.7109375" style="79" customWidth="1"/>
    <col min="8215" max="8215" width="8.7109375" style="79" customWidth="1"/>
    <col min="8216" max="8216" width="13.5703125" style="79" customWidth="1"/>
    <col min="8217" max="8217" width="16.28515625" style="79" customWidth="1"/>
    <col min="8218" max="8235" width="9.42578125" style="79" customWidth="1"/>
    <col min="8236" max="8239" width="10.28515625" style="79" customWidth="1"/>
    <col min="8240" max="8240" width="9.140625" style="79" customWidth="1"/>
    <col min="8241" max="8260" width="0" style="79" hidden="1" customWidth="1"/>
    <col min="8261" max="8270" width="11.42578125" style="79" customWidth="1"/>
    <col min="8271" max="8275" width="10.28515625" style="79" customWidth="1"/>
    <col min="8276" max="8284" width="9.42578125" style="79" customWidth="1"/>
    <col min="8285" max="8448" width="11.42578125" style="79"/>
    <col min="8449" max="8449" width="35.42578125" style="79" customWidth="1"/>
    <col min="8450" max="8450" width="23.5703125" style="79" customWidth="1"/>
    <col min="8451" max="8451" width="15" style="79" customWidth="1"/>
    <col min="8452" max="8452" width="15.7109375" style="79" customWidth="1"/>
    <col min="8453" max="8453" width="13.42578125" style="79" customWidth="1"/>
    <col min="8454" max="8454" width="13.5703125" style="79" customWidth="1"/>
    <col min="8455" max="8455" width="14.7109375" style="79" customWidth="1"/>
    <col min="8456" max="8456" width="13.85546875" style="79" customWidth="1"/>
    <col min="8457" max="8457" width="12.5703125" style="79" customWidth="1"/>
    <col min="8458" max="8458" width="11.85546875" style="79" customWidth="1"/>
    <col min="8459" max="8459" width="10.28515625" style="79" customWidth="1"/>
    <col min="8460" max="8460" width="9.28515625" style="79" customWidth="1"/>
    <col min="8461" max="8461" width="9.42578125" style="79" customWidth="1"/>
    <col min="8462" max="8462" width="9.140625" style="79" customWidth="1"/>
    <col min="8463" max="8463" width="9.28515625" style="79" customWidth="1"/>
    <col min="8464" max="8464" width="9.42578125" style="79" customWidth="1"/>
    <col min="8465" max="8465" width="9.7109375" style="79" customWidth="1"/>
    <col min="8466" max="8466" width="9.5703125" style="79" customWidth="1"/>
    <col min="8467" max="8467" width="9.28515625" style="79" customWidth="1"/>
    <col min="8468" max="8468" width="8.5703125" style="79" customWidth="1"/>
    <col min="8469" max="8469" width="8.85546875" style="79" customWidth="1"/>
    <col min="8470" max="8470" width="9.7109375" style="79" customWidth="1"/>
    <col min="8471" max="8471" width="8.7109375" style="79" customWidth="1"/>
    <col min="8472" max="8472" width="13.5703125" style="79" customWidth="1"/>
    <col min="8473" max="8473" width="16.28515625" style="79" customWidth="1"/>
    <col min="8474" max="8491" width="9.42578125" style="79" customWidth="1"/>
    <col min="8492" max="8495" width="10.28515625" style="79" customWidth="1"/>
    <col min="8496" max="8496" width="9.140625" style="79" customWidth="1"/>
    <col min="8497" max="8516" width="0" style="79" hidden="1" customWidth="1"/>
    <col min="8517" max="8526" width="11.42578125" style="79" customWidth="1"/>
    <col min="8527" max="8531" width="10.28515625" style="79" customWidth="1"/>
    <col min="8532" max="8540" width="9.42578125" style="79" customWidth="1"/>
    <col min="8541" max="8704" width="11.42578125" style="79"/>
    <col min="8705" max="8705" width="35.42578125" style="79" customWidth="1"/>
    <col min="8706" max="8706" width="23.5703125" style="79" customWidth="1"/>
    <col min="8707" max="8707" width="15" style="79" customWidth="1"/>
    <col min="8708" max="8708" width="15.7109375" style="79" customWidth="1"/>
    <col min="8709" max="8709" width="13.42578125" style="79" customWidth="1"/>
    <col min="8710" max="8710" width="13.5703125" style="79" customWidth="1"/>
    <col min="8711" max="8711" width="14.7109375" style="79" customWidth="1"/>
    <col min="8712" max="8712" width="13.85546875" style="79" customWidth="1"/>
    <col min="8713" max="8713" width="12.5703125" style="79" customWidth="1"/>
    <col min="8714" max="8714" width="11.85546875" style="79" customWidth="1"/>
    <col min="8715" max="8715" width="10.28515625" style="79" customWidth="1"/>
    <col min="8716" max="8716" width="9.28515625" style="79" customWidth="1"/>
    <col min="8717" max="8717" width="9.42578125" style="79" customWidth="1"/>
    <col min="8718" max="8718" width="9.140625" style="79" customWidth="1"/>
    <col min="8719" max="8719" width="9.28515625" style="79" customWidth="1"/>
    <col min="8720" max="8720" width="9.42578125" style="79" customWidth="1"/>
    <col min="8721" max="8721" width="9.7109375" style="79" customWidth="1"/>
    <col min="8722" max="8722" width="9.5703125" style="79" customWidth="1"/>
    <col min="8723" max="8723" width="9.28515625" style="79" customWidth="1"/>
    <col min="8724" max="8724" width="8.5703125" style="79" customWidth="1"/>
    <col min="8725" max="8725" width="8.85546875" style="79" customWidth="1"/>
    <col min="8726" max="8726" width="9.7109375" style="79" customWidth="1"/>
    <col min="8727" max="8727" width="8.7109375" style="79" customWidth="1"/>
    <col min="8728" max="8728" width="13.5703125" style="79" customWidth="1"/>
    <col min="8729" max="8729" width="16.28515625" style="79" customWidth="1"/>
    <col min="8730" max="8747" width="9.42578125" style="79" customWidth="1"/>
    <col min="8748" max="8751" width="10.28515625" style="79" customWidth="1"/>
    <col min="8752" max="8752" width="9.140625" style="79" customWidth="1"/>
    <col min="8753" max="8772" width="0" style="79" hidden="1" customWidth="1"/>
    <col min="8773" max="8782" width="11.42578125" style="79" customWidth="1"/>
    <col min="8783" max="8787" width="10.28515625" style="79" customWidth="1"/>
    <col min="8788" max="8796" width="9.42578125" style="79" customWidth="1"/>
    <col min="8797" max="8960" width="11.42578125" style="79"/>
    <col min="8961" max="8961" width="35.42578125" style="79" customWidth="1"/>
    <col min="8962" max="8962" width="23.5703125" style="79" customWidth="1"/>
    <col min="8963" max="8963" width="15" style="79" customWidth="1"/>
    <col min="8964" max="8964" width="15.7109375" style="79" customWidth="1"/>
    <col min="8965" max="8965" width="13.42578125" style="79" customWidth="1"/>
    <col min="8966" max="8966" width="13.5703125" style="79" customWidth="1"/>
    <col min="8967" max="8967" width="14.7109375" style="79" customWidth="1"/>
    <col min="8968" max="8968" width="13.85546875" style="79" customWidth="1"/>
    <col min="8969" max="8969" width="12.5703125" style="79" customWidth="1"/>
    <col min="8970" max="8970" width="11.85546875" style="79" customWidth="1"/>
    <col min="8971" max="8971" width="10.28515625" style="79" customWidth="1"/>
    <col min="8972" max="8972" width="9.28515625" style="79" customWidth="1"/>
    <col min="8973" max="8973" width="9.42578125" style="79" customWidth="1"/>
    <col min="8974" max="8974" width="9.140625" style="79" customWidth="1"/>
    <col min="8975" max="8975" width="9.28515625" style="79" customWidth="1"/>
    <col min="8976" max="8976" width="9.42578125" style="79" customWidth="1"/>
    <col min="8977" max="8977" width="9.7109375" style="79" customWidth="1"/>
    <col min="8978" max="8978" width="9.5703125" style="79" customWidth="1"/>
    <col min="8979" max="8979" width="9.28515625" style="79" customWidth="1"/>
    <col min="8980" max="8980" width="8.5703125" style="79" customWidth="1"/>
    <col min="8981" max="8981" width="8.85546875" style="79" customWidth="1"/>
    <col min="8982" max="8982" width="9.7109375" style="79" customWidth="1"/>
    <col min="8983" max="8983" width="8.7109375" style="79" customWidth="1"/>
    <col min="8984" max="8984" width="13.5703125" style="79" customWidth="1"/>
    <col min="8985" max="8985" width="16.28515625" style="79" customWidth="1"/>
    <col min="8986" max="9003" width="9.42578125" style="79" customWidth="1"/>
    <col min="9004" max="9007" width="10.28515625" style="79" customWidth="1"/>
    <col min="9008" max="9008" width="9.140625" style="79" customWidth="1"/>
    <col min="9009" max="9028" width="0" style="79" hidden="1" customWidth="1"/>
    <col min="9029" max="9038" width="11.42578125" style="79" customWidth="1"/>
    <col min="9039" max="9043" width="10.28515625" style="79" customWidth="1"/>
    <col min="9044" max="9052" width="9.42578125" style="79" customWidth="1"/>
    <col min="9053" max="9216" width="11.42578125" style="79"/>
    <col min="9217" max="9217" width="35.42578125" style="79" customWidth="1"/>
    <col min="9218" max="9218" width="23.5703125" style="79" customWidth="1"/>
    <col min="9219" max="9219" width="15" style="79" customWidth="1"/>
    <col min="9220" max="9220" width="15.7109375" style="79" customWidth="1"/>
    <col min="9221" max="9221" width="13.42578125" style="79" customWidth="1"/>
    <col min="9222" max="9222" width="13.5703125" style="79" customWidth="1"/>
    <col min="9223" max="9223" width="14.7109375" style="79" customWidth="1"/>
    <col min="9224" max="9224" width="13.85546875" style="79" customWidth="1"/>
    <col min="9225" max="9225" width="12.5703125" style="79" customWidth="1"/>
    <col min="9226" max="9226" width="11.85546875" style="79" customWidth="1"/>
    <col min="9227" max="9227" width="10.28515625" style="79" customWidth="1"/>
    <col min="9228" max="9228" width="9.28515625" style="79" customWidth="1"/>
    <col min="9229" max="9229" width="9.42578125" style="79" customWidth="1"/>
    <col min="9230" max="9230" width="9.140625" style="79" customWidth="1"/>
    <col min="9231" max="9231" width="9.28515625" style="79" customWidth="1"/>
    <col min="9232" max="9232" width="9.42578125" style="79" customWidth="1"/>
    <col min="9233" max="9233" width="9.7109375" style="79" customWidth="1"/>
    <col min="9234" max="9234" width="9.5703125" style="79" customWidth="1"/>
    <col min="9235" max="9235" width="9.28515625" style="79" customWidth="1"/>
    <col min="9236" max="9236" width="8.5703125" style="79" customWidth="1"/>
    <col min="9237" max="9237" width="8.85546875" style="79" customWidth="1"/>
    <col min="9238" max="9238" width="9.7109375" style="79" customWidth="1"/>
    <col min="9239" max="9239" width="8.7109375" style="79" customWidth="1"/>
    <col min="9240" max="9240" width="13.5703125" style="79" customWidth="1"/>
    <col min="9241" max="9241" width="16.28515625" style="79" customWidth="1"/>
    <col min="9242" max="9259" width="9.42578125" style="79" customWidth="1"/>
    <col min="9260" max="9263" width="10.28515625" style="79" customWidth="1"/>
    <col min="9264" max="9264" width="9.140625" style="79" customWidth="1"/>
    <col min="9265" max="9284" width="0" style="79" hidden="1" customWidth="1"/>
    <col min="9285" max="9294" width="11.42578125" style="79" customWidth="1"/>
    <col min="9295" max="9299" width="10.28515625" style="79" customWidth="1"/>
    <col min="9300" max="9308" width="9.42578125" style="79" customWidth="1"/>
    <col min="9309" max="9472" width="11.42578125" style="79"/>
    <col min="9473" max="9473" width="35.42578125" style="79" customWidth="1"/>
    <col min="9474" max="9474" width="23.5703125" style="79" customWidth="1"/>
    <col min="9475" max="9475" width="15" style="79" customWidth="1"/>
    <col min="9476" max="9476" width="15.7109375" style="79" customWidth="1"/>
    <col min="9477" max="9477" width="13.42578125" style="79" customWidth="1"/>
    <col min="9478" max="9478" width="13.5703125" style="79" customWidth="1"/>
    <col min="9479" max="9479" width="14.7109375" style="79" customWidth="1"/>
    <col min="9480" max="9480" width="13.85546875" style="79" customWidth="1"/>
    <col min="9481" max="9481" width="12.5703125" style="79" customWidth="1"/>
    <col min="9482" max="9482" width="11.85546875" style="79" customWidth="1"/>
    <col min="9483" max="9483" width="10.28515625" style="79" customWidth="1"/>
    <col min="9484" max="9484" width="9.28515625" style="79" customWidth="1"/>
    <col min="9485" max="9485" width="9.42578125" style="79" customWidth="1"/>
    <col min="9486" max="9486" width="9.140625" style="79" customWidth="1"/>
    <col min="9487" max="9487" width="9.28515625" style="79" customWidth="1"/>
    <col min="9488" max="9488" width="9.42578125" style="79" customWidth="1"/>
    <col min="9489" max="9489" width="9.7109375" style="79" customWidth="1"/>
    <col min="9490" max="9490" width="9.5703125" style="79" customWidth="1"/>
    <col min="9491" max="9491" width="9.28515625" style="79" customWidth="1"/>
    <col min="9492" max="9492" width="8.5703125" style="79" customWidth="1"/>
    <col min="9493" max="9493" width="8.85546875" style="79" customWidth="1"/>
    <col min="9494" max="9494" width="9.7109375" style="79" customWidth="1"/>
    <col min="9495" max="9495" width="8.7109375" style="79" customWidth="1"/>
    <col min="9496" max="9496" width="13.5703125" style="79" customWidth="1"/>
    <col min="9497" max="9497" width="16.28515625" style="79" customWidth="1"/>
    <col min="9498" max="9515" width="9.42578125" style="79" customWidth="1"/>
    <col min="9516" max="9519" width="10.28515625" style="79" customWidth="1"/>
    <col min="9520" max="9520" width="9.140625" style="79" customWidth="1"/>
    <col min="9521" max="9540" width="0" style="79" hidden="1" customWidth="1"/>
    <col min="9541" max="9550" width="11.42578125" style="79" customWidth="1"/>
    <col min="9551" max="9555" width="10.28515625" style="79" customWidth="1"/>
    <col min="9556" max="9564" width="9.42578125" style="79" customWidth="1"/>
    <col min="9565" max="9728" width="11.42578125" style="79"/>
    <col min="9729" max="9729" width="35.42578125" style="79" customWidth="1"/>
    <col min="9730" max="9730" width="23.5703125" style="79" customWidth="1"/>
    <col min="9731" max="9731" width="15" style="79" customWidth="1"/>
    <col min="9732" max="9732" width="15.7109375" style="79" customWidth="1"/>
    <col min="9733" max="9733" width="13.42578125" style="79" customWidth="1"/>
    <col min="9734" max="9734" width="13.5703125" style="79" customWidth="1"/>
    <col min="9735" max="9735" width="14.7109375" style="79" customWidth="1"/>
    <col min="9736" max="9736" width="13.85546875" style="79" customWidth="1"/>
    <col min="9737" max="9737" width="12.5703125" style="79" customWidth="1"/>
    <col min="9738" max="9738" width="11.85546875" style="79" customWidth="1"/>
    <col min="9739" max="9739" width="10.28515625" style="79" customWidth="1"/>
    <col min="9740" max="9740" width="9.28515625" style="79" customWidth="1"/>
    <col min="9741" max="9741" width="9.42578125" style="79" customWidth="1"/>
    <col min="9742" max="9742" width="9.140625" style="79" customWidth="1"/>
    <col min="9743" max="9743" width="9.28515625" style="79" customWidth="1"/>
    <col min="9744" max="9744" width="9.42578125" style="79" customWidth="1"/>
    <col min="9745" max="9745" width="9.7109375" style="79" customWidth="1"/>
    <col min="9746" max="9746" width="9.5703125" style="79" customWidth="1"/>
    <col min="9747" max="9747" width="9.28515625" style="79" customWidth="1"/>
    <col min="9748" max="9748" width="8.5703125" style="79" customWidth="1"/>
    <col min="9749" max="9749" width="8.85546875" style="79" customWidth="1"/>
    <col min="9750" max="9750" width="9.7109375" style="79" customWidth="1"/>
    <col min="9751" max="9751" width="8.7109375" style="79" customWidth="1"/>
    <col min="9752" max="9752" width="13.5703125" style="79" customWidth="1"/>
    <col min="9753" max="9753" width="16.28515625" style="79" customWidth="1"/>
    <col min="9754" max="9771" width="9.42578125" style="79" customWidth="1"/>
    <col min="9772" max="9775" width="10.28515625" style="79" customWidth="1"/>
    <col min="9776" max="9776" width="9.140625" style="79" customWidth="1"/>
    <col min="9777" max="9796" width="0" style="79" hidden="1" customWidth="1"/>
    <col min="9797" max="9806" width="11.42578125" style="79" customWidth="1"/>
    <col min="9807" max="9811" width="10.28515625" style="79" customWidth="1"/>
    <col min="9812" max="9820" width="9.42578125" style="79" customWidth="1"/>
    <col min="9821" max="9984" width="11.42578125" style="79"/>
    <col min="9985" max="9985" width="35.42578125" style="79" customWidth="1"/>
    <col min="9986" max="9986" width="23.5703125" style="79" customWidth="1"/>
    <col min="9987" max="9987" width="15" style="79" customWidth="1"/>
    <col min="9988" max="9988" width="15.7109375" style="79" customWidth="1"/>
    <col min="9989" max="9989" width="13.42578125" style="79" customWidth="1"/>
    <col min="9990" max="9990" width="13.5703125" style="79" customWidth="1"/>
    <col min="9991" max="9991" width="14.7109375" style="79" customWidth="1"/>
    <col min="9992" max="9992" width="13.85546875" style="79" customWidth="1"/>
    <col min="9993" max="9993" width="12.5703125" style="79" customWidth="1"/>
    <col min="9994" max="9994" width="11.85546875" style="79" customWidth="1"/>
    <col min="9995" max="9995" width="10.28515625" style="79" customWidth="1"/>
    <col min="9996" max="9996" width="9.28515625" style="79" customWidth="1"/>
    <col min="9997" max="9997" width="9.42578125" style="79" customWidth="1"/>
    <col min="9998" max="9998" width="9.140625" style="79" customWidth="1"/>
    <col min="9999" max="9999" width="9.28515625" style="79" customWidth="1"/>
    <col min="10000" max="10000" width="9.42578125" style="79" customWidth="1"/>
    <col min="10001" max="10001" width="9.7109375" style="79" customWidth="1"/>
    <col min="10002" max="10002" width="9.5703125" style="79" customWidth="1"/>
    <col min="10003" max="10003" width="9.28515625" style="79" customWidth="1"/>
    <col min="10004" max="10004" width="8.5703125" style="79" customWidth="1"/>
    <col min="10005" max="10005" width="8.85546875" style="79" customWidth="1"/>
    <col min="10006" max="10006" width="9.7109375" style="79" customWidth="1"/>
    <col min="10007" max="10007" width="8.7109375" style="79" customWidth="1"/>
    <col min="10008" max="10008" width="13.5703125" style="79" customWidth="1"/>
    <col min="10009" max="10009" width="16.28515625" style="79" customWidth="1"/>
    <col min="10010" max="10027" width="9.42578125" style="79" customWidth="1"/>
    <col min="10028" max="10031" width="10.28515625" style="79" customWidth="1"/>
    <col min="10032" max="10032" width="9.140625" style="79" customWidth="1"/>
    <col min="10033" max="10052" width="0" style="79" hidden="1" customWidth="1"/>
    <col min="10053" max="10062" width="11.42578125" style="79" customWidth="1"/>
    <col min="10063" max="10067" width="10.28515625" style="79" customWidth="1"/>
    <col min="10068" max="10076" width="9.42578125" style="79" customWidth="1"/>
    <col min="10077" max="10240" width="11.42578125" style="79"/>
    <col min="10241" max="10241" width="35.42578125" style="79" customWidth="1"/>
    <col min="10242" max="10242" width="23.5703125" style="79" customWidth="1"/>
    <col min="10243" max="10243" width="15" style="79" customWidth="1"/>
    <col min="10244" max="10244" width="15.7109375" style="79" customWidth="1"/>
    <col min="10245" max="10245" width="13.42578125" style="79" customWidth="1"/>
    <col min="10246" max="10246" width="13.5703125" style="79" customWidth="1"/>
    <col min="10247" max="10247" width="14.7109375" style="79" customWidth="1"/>
    <col min="10248" max="10248" width="13.85546875" style="79" customWidth="1"/>
    <col min="10249" max="10249" width="12.5703125" style="79" customWidth="1"/>
    <col min="10250" max="10250" width="11.85546875" style="79" customWidth="1"/>
    <col min="10251" max="10251" width="10.28515625" style="79" customWidth="1"/>
    <col min="10252" max="10252" width="9.28515625" style="79" customWidth="1"/>
    <col min="10253" max="10253" width="9.42578125" style="79" customWidth="1"/>
    <col min="10254" max="10254" width="9.140625" style="79" customWidth="1"/>
    <col min="10255" max="10255" width="9.28515625" style="79" customWidth="1"/>
    <col min="10256" max="10256" width="9.42578125" style="79" customWidth="1"/>
    <col min="10257" max="10257" width="9.7109375" style="79" customWidth="1"/>
    <col min="10258" max="10258" width="9.5703125" style="79" customWidth="1"/>
    <col min="10259" max="10259" width="9.28515625" style="79" customWidth="1"/>
    <col min="10260" max="10260" width="8.5703125" style="79" customWidth="1"/>
    <col min="10261" max="10261" width="8.85546875" style="79" customWidth="1"/>
    <col min="10262" max="10262" width="9.7109375" style="79" customWidth="1"/>
    <col min="10263" max="10263" width="8.7109375" style="79" customWidth="1"/>
    <col min="10264" max="10264" width="13.5703125" style="79" customWidth="1"/>
    <col min="10265" max="10265" width="16.28515625" style="79" customWidth="1"/>
    <col min="10266" max="10283" width="9.42578125" style="79" customWidth="1"/>
    <col min="10284" max="10287" width="10.28515625" style="79" customWidth="1"/>
    <col min="10288" max="10288" width="9.140625" style="79" customWidth="1"/>
    <col min="10289" max="10308" width="0" style="79" hidden="1" customWidth="1"/>
    <col min="10309" max="10318" width="11.42578125" style="79" customWidth="1"/>
    <col min="10319" max="10323" width="10.28515625" style="79" customWidth="1"/>
    <col min="10324" max="10332" width="9.42578125" style="79" customWidth="1"/>
    <col min="10333" max="10496" width="11.42578125" style="79"/>
    <col min="10497" max="10497" width="35.42578125" style="79" customWidth="1"/>
    <col min="10498" max="10498" width="23.5703125" style="79" customWidth="1"/>
    <col min="10499" max="10499" width="15" style="79" customWidth="1"/>
    <col min="10500" max="10500" width="15.7109375" style="79" customWidth="1"/>
    <col min="10501" max="10501" width="13.42578125" style="79" customWidth="1"/>
    <col min="10502" max="10502" width="13.5703125" style="79" customWidth="1"/>
    <col min="10503" max="10503" width="14.7109375" style="79" customWidth="1"/>
    <col min="10504" max="10504" width="13.85546875" style="79" customWidth="1"/>
    <col min="10505" max="10505" width="12.5703125" style="79" customWidth="1"/>
    <col min="10506" max="10506" width="11.85546875" style="79" customWidth="1"/>
    <col min="10507" max="10507" width="10.28515625" style="79" customWidth="1"/>
    <col min="10508" max="10508" width="9.28515625" style="79" customWidth="1"/>
    <col min="10509" max="10509" width="9.42578125" style="79" customWidth="1"/>
    <col min="10510" max="10510" width="9.140625" style="79" customWidth="1"/>
    <col min="10511" max="10511" width="9.28515625" style="79" customWidth="1"/>
    <col min="10512" max="10512" width="9.42578125" style="79" customWidth="1"/>
    <col min="10513" max="10513" width="9.7109375" style="79" customWidth="1"/>
    <col min="10514" max="10514" width="9.5703125" style="79" customWidth="1"/>
    <col min="10515" max="10515" width="9.28515625" style="79" customWidth="1"/>
    <col min="10516" max="10516" width="8.5703125" style="79" customWidth="1"/>
    <col min="10517" max="10517" width="8.85546875" style="79" customWidth="1"/>
    <col min="10518" max="10518" width="9.7109375" style="79" customWidth="1"/>
    <col min="10519" max="10519" width="8.7109375" style="79" customWidth="1"/>
    <col min="10520" max="10520" width="13.5703125" style="79" customWidth="1"/>
    <col min="10521" max="10521" width="16.28515625" style="79" customWidth="1"/>
    <col min="10522" max="10539" width="9.42578125" style="79" customWidth="1"/>
    <col min="10540" max="10543" width="10.28515625" style="79" customWidth="1"/>
    <col min="10544" max="10544" width="9.140625" style="79" customWidth="1"/>
    <col min="10545" max="10564" width="0" style="79" hidden="1" customWidth="1"/>
    <col min="10565" max="10574" width="11.42578125" style="79" customWidth="1"/>
    <col min="10575" max="10579" width="10.28515625" style="79" customWidth="1"/>
    <col min="10580" max="10588" width="9.42578125" style="79" customWidth="1"/>
    <col min="10589" max="10752" width="11.42578125" style="79"/>
    <col min="10753" max="10753" width="35.42578125" style="79" customWidth="1"/>
    <col min="10754" max="10754" width="23.5703125" style="79" customWidth="1"/>
    <col min="10755" max="10755" width="15" style="79" customWidth="1"/>
    <col min="10756" max="10756" width="15.7109375" style="79" customWidth="1"/>
    <col min="10757" max="10757" width="13.42578125" style="79" customWidth="1"/>
    <col min="10758" max="10758" width="13.5703125" style="79" customWidth="1"/>
    <col min="10759" max="10759" width="14.7109375" style="79" customWidth="1"/>
    <col min="10760" max="10760" width="13.85546875" style="79" customWidth="1"/>
    <col min="10761" max="10761" width="12.5703125" style="79" customWidth="1"/>
    <col min="10762" max="10762" width="11.85546875" style="79" customWidth="1"/>
    <col min="10763" max="10763" width="10.28515625" style="79" customWidth="1"/>
    <col min="10764" max="10764" width="9.28515625" style="79" customWidth="1"/>
    <col min="10765" max="10765" width="9.42578125" style="79" customWidth="1"/>
    <col min="10766" max="10766" width="9.140625" style="79" customWidth="1"/>
    <col min="10767" max="10767" width="9.28515625" style="79" customWidth="1"/>
    <col min="10768" max="10768" width="9.42578125" style="79" customWidth="1"/>
    <col min="10769" max="10769" width="9.7109375" style="79" customWidth="1"/>
    <col min="10770" max="10770" width="9.5703125" style="79" customWidth="1"/>
    <col min="10771" max="10771" width="9.28515625" style="79" customWidth="1"/>
    <col min="10772" max="10772" width="8.5703125" style="79" customWidth="1"/>
    <col min="10773" max="10773" width="8.85546875" style="79" customWidth="1"/>
    <col min="10774" max="10774" width="9.7109375" style="79" customWidth="1"/>
    <col min="10775" max="10775" width="8.7109375" style="79" customWidth="1"/>
    <col min="10776" max="10776" width="13.5703125" style="79" customWidth="1"/>
    <col min="10777" max="10777" width="16.28515625" style="79" customWidth="1"/>
    <col min="10778" max="10795" width="9.42578125" style="79" customWidth="1"/>
    <col min="10796" max="10799" width="10.28515625" style="79" customWidth="1"/>
    <col min="10800" max="10800" width="9.140625" style="79" customWidth="1"/>
    <col min="10801" max="10820" width="0" style="79" hidden="1" customWidth="1"/>
    <col min="10821" max="10830" width="11.42578125" style="79" customWidth="1"/>
    <col min="10831" max="10835" width="10.28515625" style="79" customWidth="1"/>
    <col min="10836" max="10844" width="9.42578125" style="79" customWidth="1"/>
    <col min="10845" max="11008" width="11.42578125" style="79"/>
    <col min="11009" max="11009" width="35.42578125" style="79" customWidth="1"/>
    <col min="11010" max="11010" width="23.5703125" style="79" customWidth="1"/>
    <col min="11011" max="11011" width="15" style="79" customWidth="1"/>
    <col min="11012" max="11012" width="15.7109375" style="79" customWidth="1"/>
    <col min="11013" max="11013" width="13.42578125" style="79" customWidth="1"/>
    <col min="11014" max="11014" width="13.5703125" style="79" customWidth="1"/>
    <col min="11015" max="11015" width="14.7109375" style="79" customWidth="1"/>
    <col min="11016" max="11016" width="13.85546875" style="79" customWidth="1"/>
    <col min="11017" max="11017" width="12.5703125" style="79" customWidth="1"/>
    <col min="11018" max="11018" width="11.85546875" style="79" customWidth="1"/>
    <col min="11019" max="11019" width="10.28515625" style="79" customWidth="1"/>
    <col min="11020" max="11020" width="9.28515625" style="79" customWidth="1"/>
    <col min="11021" max="11021" width="9.42578125" style="79" customWidth="1"/>
    <col min="11022" max="11022" width="9.140625" style="79" customWidth="1"/>
    <col min="11023" max="11023" width="9.28515625" style="79" customWidth="1"/>
    <col min="11024" max="11024" width="9.42578125" style="79" customWidth="1"/>
    <col min="11025" max="11025" width="9.7109375" style="79" customWidth="1"/>
    <col min="11026" max="11026" width="9.5703125" style="79" customWidth="1"/>
    <col min="11027" max="11027" width="9.28515625" style="79" customWidth="1"/>
    <col min="11028" max="11028" width="8.5703125" style="79" customWidth="1"/>
    <col min="11029" max="11029" width="8.85546875" style="79" customWidth="1"/>
    <col min="11030" max="11030" width="9.7109375" style="79" customWidth="1"/>
    <col min="11031" max="11031" width="8.7109375" style="79" customWidth="1"/>
    <col min="11032" max="11032" width="13.5703125" style="79" customWidth="1"/>
    <col min="11033" max="11033" width="16.28515625" style="79" customWidth="1"/>
    <col min="11034" max="11051" width="9.42578125" style="79" customWidth="1"/>
    <col min="11052" max="11055" width="10.28515625" style="79" customWidth="1"/>
    <col min="11056" max="11056" width="9.140625" style="79" customWidth="1"/>
    <col min="11057" max="11076" width="0" style="79" hidden="1" customWidth="1"/>
    <col min="11077" max="11086" width="11.42578125" style="79" customWidth="1"/>
    <col min="11087" max="11091" width="10.28515625" style="79" customWidth="1"/>
    <col min="11092" max="11100" width="9.42578125" style="79" customWidth="1"/>
    <col min="11101" max="11264" width="11.42578125" style="79"/>
    <col min="11265" max="11265" width="35.42578125" style="79" customWidth="1"/>
    <col min="11266" max="11266" width="23.5703125" style="79" customWidth="1"/>
    <col min="11267" max="11267" width="15" style="79" customWidth="1"/>
    <col min="11268" max="11268" width="15.7109375" style="79" customWidth="1"/>
    <col min="11269" max="11269" width="13.42578125" style="79" customWidth="1"/>
    <col min="11270" max="11270" width="13.5703125" style="79" customWidth="1"/>
    <col min="11271" max="11271" width="14.7109375" style="79" customWidth="1"/>
    <col min="11272" max="11272" width="13.85546875" style="79" customWidth="1"/>
    <col min="11273" max="11273" width="12.5703125" style="79" customWidth="1"/>
    <col min="11274" max="11274" width="11.85546875" style="79" customWidth="1"/>
    <col min="11275" max="11275" width="10.28515625" style="79" customWidth="1"/>
    <col min="11276" max="11276" width="9.28515625" style="79" customWidth="1"/>
    <col min="11277" max="11277" width="9.42578125" style="79" customWidth="1"/>
    <col min="11278" max="11278" width="9.140625" style="79" customWidth="1"/>
    <col min="11279" max="11279" width="9.28515625" style="79" customWidth="1"/>
    <col min="11280" max="11280" width="9.42578125" style="79" customWidth="1"/>
    <col min="11281" max="11281" width="9.7109375" style="79" customWidth="1"/>
    <col min="11282" max="11282" width="9.5703125" style="79" customWidth="1"/>
    <col min="11283" max="11283" width="9.28515625" style="79" customWidth="1"/>
    <col min="11284" max="11284" width="8.5703125" style="79" customWidth="1"/>
    <col min="11285" max="11285" width="8.85546875" style="79" customWidth="1"/>
    <col min="11286" max="11286" width="9.7109375" style="79" customWidth="1"/>
    <col min="11287" max="11287" width="8.7109375" style="79" customWidth="1"/>
    <col min="11288" max="11288" width="13.5703125" style="79" customWidth="1"/>
    <col min="11289" max="11289" width="16.28515625" style="79" customWidth="1"/>
    <col min="11290" max="11307" width="9.42578125" style="79" customWidth="1"/>
    <col min="11308" max="11311" width="10.28515625" style="79" customWidth="1"/>
    <col min="11312" max="11312" width="9.140625" style="79" customWidth="1"/>
    <col min="11313" max="11332" width="0" style="79" hidden="1" customWidth="1"/>
    <col min="11333" max="11342" width="11.42578125" style="79" customWidth="1"/>
    <col min="11343" max="11347" width="10.28515625" style="79" customWidth="1"/>
    <col min="11348" max="11356" width="9.42578125" style="79" customWidth="1"/>
    <col min="11357" max="11520" width="11.42578125" style="79"/>
    <col min="11521" max="11521" width="35.42578125" style="79" customWidth="1"/>
    <col min="11522" max="11522" width="23.5703125" style="79" customWidth="1"/>
    <col min="11523" max="11523" width="15" style="79" customWidth="1"/>
    <col min="11524" max="11524" width="15.7109375" style="79" customWidth="1"/>
    <col min="11525" max="11525" width="13.42578125" style="79" customWidth="1"/>
    <col min="11526" max="11526" width="13.5703125" style="79" customWidth="1"/>
    <col min="11527" max="11527" width="14.7109375" style="79" customWidth="1"/>
    <col min="11528" max="11528" width="13.85546875" style="79" customWidth="1"/>
    <col min="11529" max="11529" width="12.5703125" style="79" customWidth="1"/>
    <col min="11530" max="11530" width="11.85546875" style="79" customWidth="1"/>
    <col min="11531" max="11531" width="10.28515625" style="79" customWidth="1"/>
    <col min="11532" max="11532" width="9.28515625" style="79" customWidth="1"/>
    <col min="11533" max="11533" width="9.42578125" style="79" customWidth="1"/>
    <col min="11534" max="11534" width="9.140625" style="79" customWidth="1"/>
    <col min="11535" max="11535" width="9.28515625" style="79" customWidth="1"/>
    <col min="11536" max="11536" width="9.42578125" style="79" customWidth="1"/>
    <col min="11537" max="11537" width="9.7109375" style="79" customWidth="1"/>
    <col min="11538" max="11538" width="9.5703125" style="79" customWidth="1"/>
    <col min="11539" max="11539" width="9.28515625" style="79" customWidth="1"/>
    <col min="11540" max="11540" width="8.5703125" style="79" customWidth="1"/>
    <col min="11541" max="11541" width="8.85546875" style="79" customWidth="1"/>
    <col min="11542" max="11542" width="9.7109375" style="79" customWidth="1"/>
    <col min="11543" max="11543" width="8.7109375" style="79" customWidth="1"/>
    <col min="11544" max="11544" width="13.5703125" style="79" customWidth="1"/>
    <col min="11545" max="11545" width="16.28515625" style="79" customWidth="1"/>
    <col min="11546" max="11563" width="9.42578125" style="79" customWidth="1"/>
    <col min="11564" max="11567" width="10.28515625" style="79" customWidth="1"/>
    <col min="11568" max="11568" width="9.140625" style="79" customWidth="1"/>
    <col min="11569" max="11588" width="0" style="79" hidden="1" customWidth="1"/>
    <col min="11589" max="11598" width="11.42578125" style="79" customWidth="1"/>
    <col min="11599" max="11603" width="10.28515625" style="79" customWidth="1"/>
    <col min="11604" max="11612" width="9.42578125" style="79" customWidth="1"/>
    <col min="11613" max="11776" width="11.42578125" style="79"/>
    <col min="11777" max="11777" width="35.42578125" style="79" customWidth="1"/>
    <col min="11778" max="11778" width="23.5703125" style="79" customWidth="1"/>
    <col min="11779" max="11779" width="15" style="79" customWidth="1"/>
    <col min="11780" max="11780" width="15.7109375" style="79" customWidth="1"/>
    <col min="11781" max="11781" width="13.42578125" style="79" customWidth="1"/>
    <col min="11782" max="11782" width="13.5703125" style="79" customWidth="1"/>
    <col min="11783" max="11783" width="14.7109375" style="79" customWidth="1"/>
    <col min="11784" max="11784" width="13.85546875" style="79" customWidth="1"/>
    <col min="11785" max="11785" width="12.5703125" style="79" customWidth="1"/>
    <col min="11786" max="11786" width="11.85546875" style="79" customWidth="1"/>
    <col min="11787" max="11787" width="10.28515625" style="79" customWidth="1"/>
    <col min="11788" max="11788" width="9.28515625" style="79" customWidth="1"/>
    <col min="11789" max="11789" width="9.42578125" style="79" customWidth="1"/>
    <col min="11790" max="11790" width="9.140625" style="79" customWidth="1"/>
    <col min="11791" max="11791" width="9.28515625" style="79" customWidth="1"/>
    <col min="11792" max="11792" width="9.42578125" style="79" customWidth="1"/>
    <col min="11793" max="11793" width="9.7109375" style="79" customWidth="1"/>
    <col min="11794" max="11794" width="9.5703125" style="79" customWidth="1"/>
    <col min="11795" max="11795" width="9.28515625" style="79" customWidth="1"/>
    <col min="11796" max="11796" width="8.5703125" style="79" customWidth="1"/>
    <col min="11797" max="11797" width="8.85546875" style="79" customWidth="1"/>
    <col min="11798" max="11798" width="9.7109375" style="79" customWidth="1"/>
    <col min="11799" max="11799" width="8.7109375" style="79" customWidth="1"/>
    <col min="11800" max="11800" width="13.5703125" style="79" customWidth="1"/>
    <col min="11801" max="11801" width="16.28515625" style="79" customWidth="1"/>
    <col min="11802" max="11819" width="9.42578125" style="79" customWidth="1"/>
    <col min="11820" max="11823" width="10.28515625" style="79" customWidth="1"/>
    <col min="11824" max="11824" width="9.140625" style="79" customWidth="1"/>
    <col min="11825" max="11844" width="0" style="79" hidden="1" customWidth="1"/>
    <col min="11845" max="11854" width="11.42578125" style="79" customWidth="1"/>
    <col min="11855" max="11859" width="10.28515625" style="79" customWidth="1"/>
    <col min="11860" max="11868" width="9.42578125" style="79" customWidth="1"/>
    <col min="11869" max="12032" width="11.42578125" style="79"/>
    <col min="12033" max="12033" width="35.42578125" style="79" customWidth="1"/>
    <col min="12034" max="12034" width="23.5703125" style="79" customWidth="1"/>
    <col min="12035" max="12035" width="15" style="79" customWidth="1"/>
    <col min="12036" max="12036" width="15.7109375" style="79" customWidth="1"/>
    <col min="12037" max="12037" width="13.42578125" style="79" customWidth="1"/>
    <col min="12038" max="12038" width="13.5703125" style="79" customWidth="1"/>
    <col min="12039" max="12039" width="14.7109375" style="79" customWidth="1"/>
    <col min="12040" max="12040" width="13.85546875" style="79" customWidth="1"/>
    <col min="12041" max="12041" width="12.5703125" style="79" customWidth="1"/>
    <col min="12042" max="12042" width="11.85546875" style="79" customWidth="1"/>
    <col min="12043" max="12043" width="10.28515625" style="79" customWidth="1"/>
    <col min="12044" max="12044" width="9.28515625" style="79" customWidth="1"/>
    <col min="12045" max="12045" width="9.42578125" style="79" customWidth="1"/>
    <col min="12046" max="12046" width="9.140625" style="79" customWidth="1"/>
    <col min="12047" max="12047" width="9.28515625" style="79" customWidth="1"/>
    <col min="12048" max="12048" width="9.42578125" style="79" customWidth="1"/>
    <col min="12049" max="12049" width="9.7109375" style="79" customWidth="1"/>
    <col min="12050" max="12050" width="9.5703125" style="79" customWidth="1"/>
    <col min="12051" max="12051" width="9.28515625" style="79" customWidth="1"/>
    <col min="12052" max="12052" width="8.5703125" style="79" customWidth="1"/>
    <col min="12053" max="12053" width="8.85546875" style="79" customWidth="1"/>
    <col min="12054" max="12054" width="9.7109375" style="79" customWidth="1"/>
    <col min="12055" max="12055" width="8.7109375" style="79" customWidth="1"/>
    <col min="12056" max="12056" width="13.5703125" style="79" customWidth="1"/>
    <col min="12057" max="12057" width="16.28515625" style="79" customWidth="1"/>
    <col min="12058" max="12075" width="9.42578125" style="79" customWidth="1"/>
    <col min="12076" max="12079" width="10.28515625" style="79" customWidth="1"/>
    <col min="12080" max="12080" width="9.140625" style="79" customWidth="1"/>
    <col min="12081" max="12100" width="0" style="79" hidden="1" customWidth="1"/>
    <col min="12101" max="12110" width="11.42578125" style="79" customWidth="1"/>
    <col min="12111" max="12115" width="10.28515625" style="79" customWidth="1"/>
    <col min="12116" max="12124" width="9.42578125" style="79" customWidth="1"/>
    <col min="12125" max="12288" width="11.42578125" style="79"/>
    <col min="12289" max="12289" width="35.42578125" style="79" customWidth="1"/>
    <col min="12290" max="12290" width="23.5703125" style="79" customWidth="1"/>
    <col min="12291" max="12291" width="15" style="79" customWidth="1"/>
    <col min="12292" max="12292" width="15.7109375" style="79" customWidth="1"/>
    <col min="12293" max="12293" width="13.42578125" style="79" customWidth="1"/>
    <col min="12294" max="12294" width="13.5703125" style="79" customWidth="1"/>
    <col min="12295" max="12295" width="14.7109375" style="79" customWidth="1"/>
    <col min="12296" max="12296" width="13.85546875" style="79" customWidth="1"/>
    <col min="12297" max="12297" width="12.5703125" style="79" customWidth="1"/>
    <col min="12298" max="12298" width="11.85546875" style="79" customWidth="1"/>
    <col min="12299" max="12299" width="10.28515625" style="79" customWidth="1"/>
    <col min="12300" max="12300" width="9.28515625" style="79" customWidth="1"/>
    <col min="12301" max="12301" width="9.42578125" style="79" customWidth="1"/>
    <col min="12302" max="12302" width="9.140625" style="79" customWidth="1"/>
    <col min="12303" max="12303" width="9.28515625" style="79" customWidth="1"/>
    <col min="12304" max="12304" width="9.42578125" style="79" customWidth="1"/>
    <col min="12305" max="12305" width="9.7109375" style="79" customWidth="1"/>
    <col min="12306" max="12306" width="9.5703125" style="79" customWidth="1"/>
    <col min="12307" max="12307" width="9.28515625" style="79" customWidth="1"/>
    <col min="12308" max="12308" width="8.5703125" style="79" customWidth="1"/>
    <col min="12309" max="12309" width="8.85546875" style="79" customWidth="1"/>
    <col min="12310" max="12310" width="9.7109375" style="79" customWidth="1"/>
    <col min="12311" max="12311" width="8.7109375" style="79" customWidth="1"/>
    <col min="12312" max="12312" width="13.5703125" style="79" customWidth="1"/>
    <col min="12313" max="12313" width="16.28515625" style="79" customWidth="1"/>
    <col min="12314" max="12331" width="9.42578125" style="79" customWidth="1"/>
    <col min="12332" max="12335" width="10.28515625" style="79" customWidth="1"/>
    <col min="12336" max="12336" width="9.140625" style="79" customWidth="1"/>
    <col min="12337" max="12356" width="0" style="79" hidden="1" customWidth="1"/>
    <col min="12357" max="12366" width="11.42578125" style="79" customWidth="1"/>
    <col min="12367" max="12371" width="10.28515625" style="79" customWidth="1"/>
    <col min="12372" max="12380" width="9.42578125" style="79" customWidth="1"/>
    <col min="12381" max="12544" width="11.42578125" style="79"/>
    <col min="12545" max="12545" width="35.42578125" style="79" customWidth="1"/>
    <col min="12546" max="12546" width="23.5703125" style="79" customWidth="1"/>
    <col min="12547" max="12547" width="15" style="79" customWidth="1"/>
    <col min="12548" max="12548" width="15.7109375" style="79" customWidth="1"/>
    <col min="12549" max="12549" width="13.42578125" style="79" customWidth="1"/>
    <col min="12550" max="12550" width="13.5703125" style="79" customWidth="1"/>
    <col min="12551" max="12551" width="14.7109375" style="79" customWidth="1"/>
    <col min="12552" max="12552" width="13.85546875" style="79" customWidth="1"/>
    <col min="12553" max="12553" width="12.5703125" style="79" customWidth="1"/>
    <col min="12554" max="12554" width="11.85546875" style="79" customWidth="1"/>
    <col min="12555" max="12555" width="10.28515625" style="79" customWidth="1"/>
    <col min="12556" max="12556" width="9.28515625" style="79" customWidth="1"/>
    <col min="12557" max="12557" width="9.42578125" style="79" customWidth="1"/>
    <col min="12558" max="12558" width="9.140625" style="79" customWidth="1"/>
    <col min="12559" max="12559" width="9.28515625" style="79" customWidth="1"/>
    <col min="12560" max="12560" width="9.42578125" style="79" customWidth="1"/>
    <col min="12561" max="12561" width="9.7109375" style="79" customWidth="1"/>
    <col min="12562" max="12562" width="9.5703125" style="79" customWidth="1"/>
    <col min="12563" max="12563" width="9.28515625" style="79" customWidth="1"/>
    <col min="12564" max="12564" width="8.5703125" style="79" customWidth="1"/>
    <col min="12565" max="12565" width="8.85546875" style="79" customWidth="1"/>
    <col min="12566" max="12566" width="9.7109375" style="79" customWidth="1"/>
    <col min="12567" max="12567" width="8.7109375" style="79" customWidth="1"/>
    <col min="12568" max="12568" width="13.5703125" style="79" customWidth="1"/>
    <col min="12569" max="12569" width="16.28515625" style="79" customWidth="1"/>
    <col min="12570" max="12587" width="9.42578125" style="79" customWidth="1"/>
    <col min="12588" max="12591" width="10.28515625" style="79" customWidth="1"/>
    <col min="12592" max="12592" width="9.140625" style="79" customWidth="1"/>
    <col min="12593" max="12612" width="0" style="79" hidden="1" customWidth="1"/>
    <col min="12613" max="12622" width="11.42578125" style="79" customWidth="1"/>
    <col min="12623" max="12627" width="10.28515625" style="79" customWidth="1"/>
    <col min="12628" max="12636" width="9.42578125" style="79" customWidth="1"/>
    <col min="12637" max="12800" width="11.42578125" style="79"/>
    <col min="12801" max="12801" width="35.42578125" style="79" customWidth="1"/>
    <col min="12802" max="12802" width="23.5703125" style="79" customWidth="1"/>
    <col min="12803" max="12803" width="15" style="79" customWidth="1"/>
    <col min="12804" max="12804" width="15.7109375" style="79" customWidth="1"/>
    <col min="12805" max="12805" width="13.42578125" style="79" customWidth="1"/>
    <col min="12806" max="12806" width="13.5703125" style="79" customWidth="1"/>
    <col min="12807" max="12807" width="14.7109375" style="79" customWidth="1"/>
    <col min="12808" max="12808" width="13.85546875" style="79" customWidth="1"/>
    <col min="12809" max="12809" width="12.5703125" style="79" customWidth="1"/>
    <col min="12810" max="12810" width="11.85546875" style="79" customWidth="1"/>
    <col min="12811" max="12811" width="10.28515625" style="79" customWidth="1"/>
    <col min="12812" max="12812" width="9.28515625" style="79" customWidth="1"/>
    <col min="12813" max="12813" width="9.42578125" style="79" customWidth="1"/>
    <col min="12814" max="12814" width="9.140625" style="79" customWidth="1"/>
    <col min="12815" max="12815" width="9.28515625" style="79" customWidth="1"/>
    <col min="12816" max="12816" width="9.42578125" style="79" customWidth="1"/>
    <col min="12817" max="12817" width="9.7109375" style="79" customWidth="1"/>
    <col min="12818" max="12818" width="9.5703125" style="79" customWidth="1"/>
    <col min="12819" max="12819" width="9.28515625" style="79" customWidth="1"/>
    <col min="12820" max="12820" width="8.5703125" style="79" customWidth="1"/>
    <col min="12821" max="12821" width="8.85546875" style="79" customWidth="1"/>
    <col min="12822" max="12822" width="9.7109375" style="79" customWidth="1"/>
    <col min="12823" max="12823" width="8.7109375" style="79" customWidth="1"/>
    <col min="12824" max="12824" width="13.5703125" style="79" customWidth="1"/>
    <col min="12825" max="12825" width="16.28515625" style="79" customWidth="1"/>
    <col min="12826" max="12843" width="9.42578125" style="79" customWidth="1"/>
    <col min="12844" max="12847" width="10.28515625" style="79" customWidth="1"/>
    <col min="12848" max="12848" width="9.140625" style="79" customWidth="1"/>
    <col min="12849" max="12868" width="0" style="79" hidden="1" customWidth="1"/>
    <col min="12869" max="12878" width="11.42578125" style="79" customWidth="1"/>
    <col min="12879" max="12883" width="10.28515625" style="79" customWidth="1"/>
    <col min="12884" max="12892" width="9.42578125" style="79" customWidth="1"/>
    <col min="12893" max="13056" width="11.42578125" style="79"/>
    <col min="13057" max="13057" width="35.42578125" style="79" customWidth="1"/>
    <col min="13058" max="13058" width="23.5703125" style="79" customWidth="1"/>
    <col min="13059" max="13059" width="15" style="79" customWidth="1"/>
    <col min="13060" max="13060" width="15.7109375" style="79" customWidth="1"/>
    <col min="13061" max="13061" width="13.42578125" style="79" customWidth="1"/>
    <col min="13062" max="13062" width="13.5703125" style="79" customWidth="1"/>
    <col min="13063" max="13063" width="14.7109375" style="79" customWidth="1"/>
    <col min="13064" max="13064" width="13.85546875" style="79" customWidth="1"/>
    <col min="13065" max="13065" width="12.5703125" style="79" customWidth="1"/>
    <col min="13066" max="13066" width="11.85546875" style="79" customWidth="1"/>
    <col min="13067" max="13067" width="10.28515625" style="79" customWidth="1"/>
    <col min="13068" max="13068" width="9.28515625" style="79" customWidth="1"/>
    <col min="13069" max="13069" width="9.42578125" style="79" customWidth="1"/>
    <col min="13070" max="13070" width="9.140625" style="79" customWidth="1"/>
    <col min="13071" max="13071" width="9.28515625" style="79" customWidth="1"/>
    <col min="13072" max="13072" width="9.42578125" style="79" customWidth="1"/>
    <col min="13073" max="13073" width="9.7109375" style="79" customWidth="1"/>
    <col min="13074" max="13074" width="9.5703125" style="79" customWidth="1"/>
    <col min="13075" max="13075" width="9.28515625" style="79" customWidth="1"/>
    <col min="13076" max="13076" width="8.5703125" style="79" customWidth="1"/>
    <col min="13077" max="13077" width="8.85546875" style="79" customWidth="1"/>
    <col min="13078" max="13078" width="9.7109375" style="79" customWidth="1"/>
    <col min="13079" max="13079" width="8.7109375" style="79" customWidth="1"/>
    <col min="13080" max="13080" width="13.5703125" style="79" customWidth="1"/>
    <col min="13081" max="13081" width="16.28515625" style="79" customWidth="1"/>
    <col min="13082" max="13099" width="9.42578125" style="79" customWidth="1"/>
    <col min="13100" max="13103" width="10.28515625" style="79" customWidth="1"/>
    <col min="13104" max="13104" width="9.140625" style="79" customWidth="1"/>
    <col min="13105" max="13124" width="0" style="79" hidden="1" customWidth="1"/>
    <col min="13125" max="13134" width="11.42578125" style="79" customWidth="1"/>
    <col min="13135" max="13139" width="10.28515625" style="79" customWidth="1"/>
    <col min="13140" max="13148" width="9.42578125" style="79" customWidth="1"/>
    <col min="13149" max="13312" width="11.42578125" style="79"/>
    <col min="13313" max="13313" width="35.42578125" style="79" customWidth="1"/>
    <col min="13314" max="13314" width="23.5703125" style="79" customWidth="1"/>
    <col min="13315" max="13315" width="15" style="79" customWidth="1"/>
    <col min="13316" max="13316" width="15.7109375" style="79" customWidth="1"/>
    <col min="13317" max="13317" width="13.42578125" style="79" customWidth="1"/>
    <col min="13318" max="13318" width="13.5703125" style="79" customWidth="1"/>
    <col min="13319" max="13319" width="14.7109375" style="79" customWidth="1"/>
    <col min="13320" max="13320" width="13.85546875" style="79" customWidth="1"/>
    <col min="13321" max="13321" width="12.5703125" style="79" customWidth="1"/>
    <col min="13322" max="13322" width="11.85546875" style="79" customWidth="1"/>
    <col min="13323" max="13323" width="10.28515625" style="79" customWidth="1"/>
    <col min="13324" max="13324" width="9.28515625" style="79" customWidth="1"/>
    <col min="13325" max="13325" width="9.42578125" style="79" customWidth="1"/>
    <col min="13326" max="13326" width="9.140625" style="79" customWidth="1"/>
    <col min="13327" max="13327" width="9.28515625" style="79" customWidth="1"/>
    <col min="13328" max="13328" width="9.42578125" style="79" customWidth="1"/>
    <col min="13329" max="13329" width="9.7109375" style="79" customWidth="1"/>
    <col min="13330" max="13330" width="9.5703125" style="79" customWidth="1"/>
    <col min="13331" max="13331" width="9.28515625" style="79" customWidth="1"/>
    <col min="13332" max="13332" width="8.5703125" style="79" customWidth="1"/>
    <col min="13333" max="13333" width="8.85546875" style="79" customWidth="1"/>
    <col min="13334" max="13334" width="9.7109375" style="79" customWidth="1"/>
    <col min="13335" max="13335" width="8.7109375" style="79" customWidth="1"/>
    <col min="13336" max="13336" width="13.5703125" style="79" customWidth="1"/>
    <col min="13337" max="13337" width="16.28515625" style="79" customWidth="1"/>
    <col min="13338" max="13355" width="9.42578125" style="79" customWidth="1"/>
    <col min="13356" max="13359" width="10.28515625" style="79" customWidth="1"/>
    <col min="13360" max="13360" width="9.140625" style="79" customWidth="1"/>
    <col min="13361" max="13380" width="0" style="79" hidden="1" customWidth="1"/>
    <col min="13381" max="13390" width="11.42578125" style="79" customWidth="1"/>
    <col min="13391" max="13395" width="10.28515625" style="79" customWidth="1"/>
    <col min="13396" max="13404" width="9.42578125" style="79" customWidth="1"/>
    <col min="13405" max="13568" width="11.42578125" style="79"/>
    <col min="13569" max="13569" width="35.42578125" style="79" customWidth="1"/>
    <col min="13570" max="13570" width="23.5703125" style="79" customWidth="1"/>
    <col min="13571" max="13571" width="15" style="79" customWidth="1"/>
    <col min="13572" max="13572" width="15.7109375" style="79" customWidth="1"/>
    <col min="13573" max="13573" width="13.42578125" style="79" customWidth="1"/>
    <col min="13574" max="13574" width="13.5703125" style="79" customWidth="1"/>
    <col min="13575" max="13575" width="14.7109375" style="79" customWidth="1"/>
    <col min="13576" max="13576" width="13.85546875" style="79" customWidth="1"/>
    <col min="13577" max="13577" width="12.5703125" style="79" customWidth="1"/>
    <col min="13578" max="13578" width="11.85546875" style="79" customWidth="1"/>
    <col min="13579" max="13579" width="10.28515625" style="79" customWidth="1"/>
    <col min="13580" max="13580" width="9.28515625" style="79" customWidth="1"/>
    <col min="13581" max="13581" width="9.42578125" style="79" customWidth="1"/>
    <col min="13582" max="13582" width="9.140625" style="79" customWidth="1"/>
    <col min="13583" max="13583" width="9.28515625" style="79" customWidth="1"/>
    <col min="13584" max="13584" width="9.42578125" style="79" customWidth="1"/>
    <col min="13585" max="13585" width="9.7109375" style="79" customWidth="1"/>
    <col min="13586" max="13586" width="9.5703125" style="79" customWidth="1"/>
    <col min="13587" max="13587" width="9.28515625" style="79" customWidth="1"/>
    <col min="13588" max="13588" width="8.5703125" style="79" customWidth="1"/>
    <col min="13589" max="13589" width="8.85546875" style="79" customWidth="1"/>
    <col min="13590" max="13590" width="9.7109375" style="79" customWidth="1"/>
    <col min="13591" max="13591" width="8.7109375" style="79" customWidth="1"/>
    <col min="13592" max="13592" width="13.5703125" style="79" customWidth="1"/>
    <col min="13593" max="13593" width="16.28515625" style="79" customWidth="1"/>
    <col min="13594" max="13611" width="9.42578125" style="79" customWidth="1"/>
    <col min="13612" max="13615" width="10.28515625" style="79" customWidth="1"/>
    <col min="13616" max="13616" width="9.140625" style="79" customWidth="1"/>
    <col min="13617" max="13636" width="0" style="79" hidden="1" customWidth="1"/>
    <col min="13637" max="13646" width="11.42578125" style="79" customWidth="1"/>
    <col min="13647" max="13651" width="10.28515625" style="79" customWidth="1"/>
    <col min="13652" max="13660" width="9.42578125" style="79" customWidth="1"/>
    <col min="13661" max="13824" width="11.42578125" style="79"/>
    <col min="13825" max="13825" width="35.42578125" style="79" customWidth="1"/>
    <col min="13826" max="13826" width="23.5703125" style="79" customWidth="1"/>
    <col min="13827" max="13827" width="15" style="79" customWidth="1"/>
    <col min="13828" max="13828" width="15.7109375" style="79" customWidth="1"/>
    <col min="13829" max="13829" width="13.42578125" style="79" customWidth="1"/>
    <col min="13830" max="13830" width="13.5703125" style="79" customWidth="1"/>
    <col min="13831" max="13831" width="14.7109375" style="79" customWidth="1"/>
    <col min="13832" max="13832" width="13.85546875" style="79" customWidth="1"/>
    <col min="13833" max="13833" width="12.5703125" style="79" customWidth="1"/>
    <col min="13834" max="13834" width="11.85546875" style="79" customWidth="1"/>
    <col min="13835" max="13835" width="10.28515625" style="79" customWidth="1"/>
    <col min="13836" max="13836" width="9.28515625" style="79" customWidth="1"/>
    <col min="13837" max="13837" width="9.42578125" style="79" customWidth="1"/>
    <col min="13838" max="13838" width="9.140625" style="79" customWidth="1"/>
    <col min="13839" max="13839" width="9.28515625" style="79" customWidth="1"/>
    <col min="13840" max="13840" width="9.42578125" style="79" customWidth="1"/>
    <col min="13841" max="13841" width="9.7109375" style="79" customWidth="1"/>
    <col min="13842" max="13842" width="9.5703125" style="79" customWidth="1"/>
    <col min="13843" max="13843" width="9.28515625" style="79" customWidth="1"/>
    <col min="13844" max="13844" width="8.5703125" style="79" customWidth="1"/>
    <col min="13845" max="13845" width="8.85546875" style="79" customWidth="1"/>
    <col min="13846" max="13846" width="9.7109375" style="79" customWidth="1"/>
    <col min="13847" max="13847" width="8.7109375" style="79" customWidth="1"/>
    <col min="13848" max="13848" width="13.5703125" style="79" customWidth="1"/>
    <col min="13849" max="13849" width="16.28515625" style="79" customWidth="1"/>
    <col min="13850" max="13867" width="9.42578125" style="79" customWidth="1"/>
    <col min="13868" max="13871" width="10.28515625" style="79" customWidth="1"/>
    <col min="13872" max="13872" width="9.140625" style="79" customWidth="1"/>
    <col min="13873" max="13892" width="0" style="79" hidden="1" customWidth="1"/>
    <col min="13893" max="13902" width="11.42578125" style="79" customWidth="1"/>
    <col min="13903" max="13907" width="10.28515625" style="79" customWidth="1"/>
    <col min="13908" max="13916" width="9.42578125" style="79" customWidth="1"/>
    <col min="13917" max="14080" width="11.42578125" style="79"/>
    <col min="14081" max="14081" width="35.42578125" style="79" customWidth="1"/>
    <col min="14082" max="14082" width="23.5703125" style="79" customWidth="1"/>
    <col min="14083" max="14083" width="15" style="79" customWidth="1"/>
    <col min="14084" max="14084" width="15.7109375" style="79" customWidth="1"/>
    <col min="14085" max="14085" width="13.42578125" style="79" customWidth="1"/>
    <col min="14086" max="14086" width="13.5703125" style="79" customWidth="1"/>
    <col min="14087" max="14087" width="14.7109375" style="79" customWidth="1"/>
    <col min="14088" max="14088" width="13.85546875" style="79" customWidth="1"/>
    <col min="14089" max="14089" width="12.5703125" style="79" customWidth="1"/>
    <col min="14090" max="14090" width="11.85546875" style="79" customWidth="1"/>
    <col min="14091" max="14091" width="10.28515625" style="79" customWidth="1"/>
    <col min="14092" max="14092" width="9.28515625" style="79" customWidth="1"/>
    <col min="14093" max="14093" width="9.42578125" style="79" customWidth="1"/>
    <col min="14094" max="14094" width="9.140625" style="79" customWidth="1"/>
    <col min="14095" max="14095" width="9.28515625" style="79" customWidth="1"/>
    <col min="14096" max="14096" width="9.42578125" style="79" customWidth="1"/>
    <col min="14097" max="14097" width="9.7109375" style="79" customWidth="1"/>
    <col min="14098" max="14098" width="9.5703125" style="79" customWidth="1"/>
    <col min="14099" max="14099" width="9.28515625" style="79" customWidth="1"/>
    <col min="14100" max="14100" width="8.5703125" style="79" customWidth="1"/>
    <col min="14101" max="14101" width="8.85546875" style="79" customWidth="1"/>
    <col min="14102" max="14102" width="9.7109375" style="79" customWidth="1"/>
    <col min="14103" max="14103" width="8.7109375" style="79" customWidth="1"/>
    <col min="14104" max="14104" width="13.5703125" style="79" customWidth="1"/>
    <col min="14105" max="14105" width="16.28515625" style="79" customWidth="1"/>
    <col min="14106" max="14123" width="9.42578125" style="79" customWidth="1"/>
    <col min="14124" max="14127" width="10.28515625" style="79" customWidth="1"/>
    <col min="14128" max="14128" width="9.140625" style="79" customWidth="1"/>
    <col min="14129" max="14148" width="0" style="79" hidden="1" customWidth="1"/>
    <col min="14149" max="14158" width="11.42578125" style="79" customWidth="1"/>
    <col min="14159" max="14163" width="10.28515625" style="79" customWidth="1"/>
    <col min="14164" max="14172" width="9.42578125" style="79" customWidth="1"/>
    <col min="14173" max="14336" width="11.42578125" style="79"/>
    <col min="14337" max="14337" width="35.42578125" style="79" customWidth="1"/>
    <col min="14338" max="14338" width="23.5703125" style="79" customWidth="1"/>
    <col min="14339" max="14339" width="15" style="79" customWidth="1"/>
    <col min="14340" max="14340" width="15.7109375" style="79" customWidth="1"/>
    <col min="14341" max="14341" width="13.42578125" style="79" customWidth="1"/>
    <col min="14342" max="14342" width="13.5703125" style="79" customWidth="1"/>
    <col min="14343" max="14343" width="14.7109375" style="79" customWidth="1"/>
    <col min="14344" max="14344" width="13.85546875" style="79" customWidth="1"/>
    <col min="14345" max="14345" width="12.5703125" style="79" customWidth="1"/>
    <col min="14346" max="14346" width="11.85546875" style="79" customWidth="1"/>
    <col min="14347" max="14347" width="10.28515625" style="79" customWidth="1"/>
    <col min="14348" max="14348" width="9.28515625" style="79" customWidth="1"/>
    <col min="14349" max="14349" width="9.42578125" style="79" customWidth="1"/>
    <col min="14350" max="14350" width="9.140625" style="79" customWidth="1"/>
    <col min="14351" max="14351" width="9.28515625" style="79" customWidth="1"/>
    <col min="14352" max="14352" width="9.42578125" style="79" customWidth="1"/>
    <col min="14353" max="14353" width="9.7109375" style="79" customWidth="1"/>
    <col min="14354" max="14354" width="9.5703125" style="79" customWidth="1"/>
    <col min="14355" max="14355" width="9.28515625" style="79" customWidth="1"/>
    <col min="14356" max="14356" width="8.5703125" style="79" customWidth="1"/>
    <col min="14357" max="14357" width="8.85546875" style="79" customWidth="1"/>
    <col min="14358" max="14358" width="9.7109375" style="79" customWidth="1"/>
    <col min="14359" max="14359" width="8.7109375" style="79" customWidth="1"/>
    <col min="14360" max="14360" width="13.5703125" style="79" customWidth="1"/>
    <col min="14361" max="14361" width="16.28515625" style="79" customWidth="1"/>
    <col min="14362" max="14379" width="9.42578125" style="79" customWidth="1"/>
    <col min="14380" max="14383" width="10.28515625" style="79" customWidth="1"/>
    <col min="14384" max="14384" width="9.140625" style="79" customWidth="1"/>
    <col min="14385" max="14404" width="0" style="79" hidden="1" customWidth="1"/>
    <col min="14405" max="14414" width="11.42578125" style="79" customWidth="1"/>
    <col min="14415" max="14419" width="10.28515625" style="79" customWidth="1"/>
    <col min="14420" max="14428" width="9.42578125" style="79" customWidth="1"/>
    <col min="14429" max="14592" width="11.42578125" style="79"/>
    <col min="14593" max="14593" width="35.42578125" style="79" customWidth="1"/>
    <col min="14594" max="14594" width="23.5703125" style="79" customWidth="1"/>
    <col min="14595" max="14595" width="15" style="79" customWidth="1"/>
    <col min="14596" max="14596" width="15.7109375" style="79" customWidth="1"/>
    <col min="14597" max="14597" width="13.42578125" style="79" customWidth="1"/>
    <col min="14598" max="14598" width="13.5703125" style="79" customWidth="1"/>
    <col min="14599" max="14599" width="14.7109375" style="79" customWidth="1"/>
    <col min="14600" max="14600" width="13.85546875" style="79" customWidth="1"/>
    <col min="14601" max="14601" width="12.5703125" style="79" customWidth="1"/>
    <col min="14602" max="14602" width="11.85546875" style="79" customWidth="1"/>
    <col min="14603" max="14603" width="10.28515625" style="79" customWidth="1"/>
    <col min="14604" max="14604" width="9.28515625" style="79" customWidth="1"/>
    <col min="14605" max="14605" width="9.42578125" style="79" customWidth="1"/>
    <col min="14606" max="14606" width="9.140625" style="79" customWidth="1"/>
    <col min="14607" max="14607" width="9.28515625" style="79" customWidth="1"/>
    <col min="14608" max="14608" width="9.42578125" style="79" customWidth="1"/>
    <col min="14609" max="14609" width="9.7109375" style="79" customWidth="1"/>
    <col min="14610" max="14610" width="9.5703125" style="79" customWidth="1"/>
    <col min="14611" max="14611" width="9.28515625" style="79" customWidth="1"/>
    <col min="14612" max="14612" width="8.5703125" style="79" customWidth="1"/>
    <col min="14613" max="14613" width="8.85546875" style="79" customWidth="1"/>
    <col min="14614" max="14614" width="9.7109375" style="79" customWidth="1"/>
    <col min="14615" max="14615" width="8.7109375" style="79" customWidth="1"/>
    <col min="14616" max="14616" width="13.5703125" style="79" customWidth="1"/>
    <col min="14617" max="14617" width="16.28515625" style="79" customWidth="1"/>
    <col min="14618" max="14635" width="9.42578125" style="79" customWidth="1"/>
    <col min="14636" max="14639" width="10.28515625" style="79" customWidth="1"/>
    <col min="14640" max="14640" width="9.140625" style="79" customWidth="1"/>
    <col min="14641" max="14660" width="0" style="79" hidden="1" customWidth="1"/>
    <col min="14661" max="14670" width="11.42578125" style="79" customWidth="1"/>
    <col min="14671" max="14675" width="10.28515625" style="79" customWidth="1"/>
    <col min="14676" max="14684" width="9.42578125" style="79" customWidth="1"/>
    <col min="14685" max="14848" width="11.42578125" style="79"/>
    <col min="14849" max="14849" width="35.42578125" style="79" customWidth="1"/>
    <col min="14850" max="14850" width="23.5703125" style="79" customWidth="1"/>
    <col min="14851" max="14851" width="15" style="79" customWidth="1"/>
    <col min="14852" max="14852" width="15.7109375" style="79" customWidth="1"/>
    <col min="14853" max="14853" width="13.42578125" style="79" customWidth="1"/>
    <col min="14854" max="14854" width="13.5703125" style="79" customWidth="1"/>
    <col min="14855" max="14855" width="14.7109375" style="79" customWidth="1"/>
    <col min="14856" max="14856" width="13.85546875" style="79" customWidth="1"/>
    <col min="14857" max="14857" width="12.5703125" style="79" customWidth="1"/>
    <col min="14858" max="14858" width="11.85546875" style="79" customWidth="1"/>
    <col min="14859" max="14859" width="10.28515625" style="79" customWidth="1"/>
    <col min="14860" max="14860" width="9.28515625" style="79" customWidth="1"/>
    <col min="14861" max="14861" width="9.42578125" style="79" customWidth="1"/>
    <col min="14862" max="14862" width="9.140625" style="79" customWidth="1"/>
    <col min="14863" max="14863" width="9.28515625" style="79" customWidth="1"/>
    <col min="14864" max="14864" width="9.42578125" style="79" customWidth="1"/>
    <col min="14865" max="14865" width="9.7109375" style="79" customWidth="1"/>
    <col min="14866" max="14866" width="9.5703125" style="79" customWidth="1"/>
    <col min="14867" max="14867" width="9.28515625" style="79" customWidth="1"/>
    <col min="14868" max="14868" width="8.5703125" style="79" customWidth="1"/>
    <col min="14869" max="14869" width="8.85546875" style="79" customWidth="1"/>
    <col min="14870" max="14870" width="9.7109375" style="79" customWidth="1"/>
    <col min="14871" max="14871" width="8.7109375" style="79" customWidth="1"/>
    <col min="14872" max="14872" width="13.5703125" style="79" customWidth="1"/>
    <col min="14873" max="14873" width="16.28515625" style="79" customWidth="1"/>
    <col min="14874" max="14891" width="9.42578125" style="79" customWidth="1"/>
    <col min="14892" max="14895" width="10.28515625" style="79" customWidth="1"/>
    <col min="14896" max="14896" width="9.140625" style="79" customWidth="1"/>
    <col min="14897" max="14916" width="0" style="79" hidden="1" customWidth="1"/>
    <col min="14917" max="14926" width="11.42578125" style="79" customWidth="1"/>
    <col min="14927" max="14931" width="10.28515625" style="79" customWidth="1"/>
    <col min="14932" max="14940" width="9.42578125" style="79" customWidth="1"/>
    <col min="14941" max="15104" width="11.42578125" style="79"/>
    <col min="15105" max="15105" width="35.42578125" style="79" customWidth="1"/>
    <col min="15106" max="15106" width="23.5703125" style="79" customWidth="1"/>
    <col min="15107" max="15107" width="15" style="79" customWidth="1"/>
    <col min="15108" max="15108" width="15.7109375" style="79" customWidth="1"/>
    <col min="15109" max="15109" width="13.42578125" style="79" customWidth="1"/>
    <col min="15110" max="15110" width="13.5703125" style="79" customWidth="1"/>
    <col min="15111" max="15111" width="14.7109375" style="79" customWidth="1"/>
    <col min="15112" max="15112" width="13.85546875" style="79" customWidth="1"/>
    <col min="15113" max="15113" width="12.5703125" style="79" customWidth="1"/>
    <col min="15114" max="15114" width="11.85546875" style="79" customWidth="1"/>
    <col min="15115" max="15115" width="10.28515625" style="79" customWidth="1"/>
    <col min="15116" max="15116" width="9.28515625" style="79" customWidth="1"/>
    <col min="15117" max="15117" width="9.42578125" style="79" customWidth="1"/>
    <col min="15118" max="15118" width="9.140625" style="79" customWidth="1"/>
    <col min="15119" max="15119" width="9.28515625" style="79" customWidth="1"/>
    <col min="15120" max="15120" width="9.42578125" style="79" customWidth="1"/>
    <col min="15121" max="15121" width="9.7109375" style="79" customWidth="1"/>
    <col min="15122" max="15122" width="9.5703125" style="79" customWidth="1"/>
    <col min="15123" max="15123" width="9.28515625" style="79" customWidth="1"/>
    <col min="15124" max="15124" width="8.5703125" style="79" customWidth="1"/>
    <col min="15125" max="15125" width="8.85546875" style="79" customWidth="1"/>
    <col min="15126" max="15126" width="9.7109375" style="79" customWidth="1"/>
    <col min="15127" max="15127" width="8.7109375" style="79" customWidth="1"/>
    <col min="15128" max="15128" width="13.5703125" style="79" customWidth="1"/>
    <col min="15129" max="15129" width="16.28515625" style="79" customWidth="1"/>
    <col min="15130" max="15147" width="9.42578125" style="79" customWidth="1"/>
    <col min="15148" max="15151" width="10.28515625" style="79" customWidth="1"/>
    <col min="15152" max="15152" width="9.140625" style="79" customWidth="1"/>
    <col min="15153" max="15172" width="0" style="79" hidden="1" customWidth="1"/>
    <col min="15173" max="15182" width="11.42578125" style="79" customWidth="1"/>
    <col min="15183" max="15187" width="10.28515625" style="79" customWidth="1"/>
    <col min="15188" max="15196" width="9.42578125" style="79" customWidth="1"/>
    <col min="15197" max="15360" width="11.42578125" style="79"/>
    <col min="15361" max="15361" width="35.42578125" style="79" customWidth="1"/>
    <col min="15362" max="15362" width="23.5703125" style="79" customWidth="1"/>
    <col min="15363" max="15363" width="15" style="79" customWidth="1"/>
    <col min="15364" max="15364" width="15.7109375" style="79" customWidth="1"/>
    <col min="15365" max="15365" width="13.42578125" style="79" customWidth="1"/>
    <col min="15366" max="15366" width="13.5703125" style="79" customWidth="1"/>
    <col min="15367" max="15367" width="14.7109375" style="79" customWidth="1"/>
    <col min="15368" max="15368" width="13.85546875" style="79" customWidth="1"/>
    <col min="15369" max="15369" width="12.5703125" style="79" customWidth="1"/>
    <col min="15370" max="15370" width="11.85546875" style="79" customWidth="1"/>
    <col min="15371" max="15371" width="10.28515625" style="79" customWidth="1"/>
    <col min="15372" max="15372" width="9.28515625" style="79" customWidth="1"/>
    <col min="15373" max="15373" width="9.42578125" style="79" customWidth="1"/>
    <col min="15374" max="15374" width="9.140625" style="79" customWidth="1"/>
    <col min="15375" max="15375" width="9.28515625" style="79" customWidth="1"/>
    <col min="15376" max="15376" width="9.42578125" style="79" customWidth="1"/>
    <col min="15377" max="15377" width="9.7109375" style="79" customWidth="1"/>
    <col min="15378" max="15378" width="9.5703125" style="79" customWidth="1"/>
    <col min="15379" max="15379" width="9.28515625" style="79" customWidth="1"/>
    <col min="15380" max="15380" width="8.5703125" style="79" customWidth="1"/>
    <col min="15381" max="15381" width="8.85546875" style="79" customWidth="1"/>
    <col min="15382" max="15382" width="9.7109375" style="79" customWidth="1"/>
    <col min="15383" max="15383" width="8.7109375" style="79" customWidth="1"/>
    <col min="15384" max="15384" width="13.5703125" style="79" customWidth="1"/>
    <col min="15385" max="15385" width="16.28515625" style="79" customWidth="1"/>
    <col min="15386" max="15403" width="9.42578125" style="79" customWidth="1"/>
    <col min="15404" max="15407" width="10.28515625" style="79" customWidth="1"/>
    <col min="15408" max="15408" width="9.140625" style="79" customWidth="1"/>
    <col min="15409" max="15428" width="0" style="79" hidden="1" customWidth="1"/>
    <col min="15429" max="15438" width="11.42578125" style="79" customWidth="1"/>
    <col min="15439" max="15443" width="10.28515625" style="79" customWidth="1"/>
    <col min="15444" max="15452" width="9.42578125" style="79" customWidth="1"/>
    <col min="15453" max="15616" width="11.42578125" style="79"/>
    <col min="15617" max="15617" width="35.42578125" style="79" customWidth="1"/>
    <col min="15618" max="15618" width="23.5703125" style="79" customWidth="1"/>
    <col min="15619" max="15619" width="15" style="79" customWidth="1"/>
    <col min="15620" max="15620" width="15.7109375" style="79" customWidth="1"/>
    <col min="15621" max="15621" width="13.42578125" style="79" customWidth="1"/>
    <col min="15622" max="15622" width="13.5703125" style="79" customWidth="1"/>
    <col min="15623" max="15623" width="14.7109375" style="79" customWidth="1"/>
    <col min="15624" max="15624" width="13.85546875" style="79" customWidth="1"/>
    <col min="15625" max="15625" width="12.5703125" style="79" customWidth="1"/>
    <col min="15626" max="15626" width="11.85546875" style="79" customWidth="1"/>
    <col min="15627" max="15627" width="10.28515625" style="79" customWidth="1"/>
    <col min="15628" max="15628" width="9.28515625" style="79" customWidth="1"/>
    <col min="15629" max="15629" width="9.42578125" style="79" customWidth="1"/>
    <col min="15630" max="15630" width="9.140625" style="79" customWidth="1"/>
    <col min="15631" max="15631" width="9.28515625" style="79" customWidth="1"/>
    <col min="15632" max="15632" width="9.42578125" style="79" customWidth="1"/>
    <col min="15633" max="15633" width="9.7109375" style="79" customWidth="1"/>
    <col min="15634" max="15634" width="9.5703125" style="79" customWidth="1"/>
    <col min="15635" max="15635" width="9.28515625" style="79" customWidth="1"/>
    <col min="15636" max="15636" width="8.5703125" style="79" customWidth="1"/>
    <col min="15637" max="15637" width="8.85546875" style="79" customWidth="1"/>
    <col min="15638" max="15638" width="9.7109375" style="79" customWidth="1"/>
    <col min="15639" max="15639" width="8.7109375" style="79" customWidth="1"/>
    <col min="15640" max="15640" width="13.5703125" style="79" customWidth="1"/>
    <col min="15641" max="15641" width="16.28515625" style="79" customWidth="1"/>
    <col min="15642" max="15659" width="9.42578125" style="79" customWidth="1"/>
    <col min="15660" max="15663" width="10.28515625" style="79" customWidth="1"/>
    <col min="15664" max="15664" width="9.140625" style="79" customWidth="1"/>
    <col min="15665" max="15684" width="0" style="79" hidden="1" customWidth="1"/>
    <col min="15685" max="15694" width="11.42578125" style="79" customWidth="1"/>
    <col min="15695" max="15699" width="10.28515625" style="79" customWidth="1"/>
    <col min="15700" max="15708" width="9.42578125" style="79" customWidth="1"/>
    <col min="15709" max="15872" width="11.42578125" style="79"/>
    <col min="15873" max="15873" width="35.42578125" style="79" customWidth="1"/>
    <col min="15874" max="15874" width="23.5703125" style="79" customWidth="1"/>
    <col min="15875" max="15875" width="15" style="79" customWidth="1"/>
    <col min="15876" max="15876" width="15.7109375" style="79" customWidth="1"/>
    <col min="15877" max="15877" width="13.42578125" style="79" customWidth="1"/>
    <col min="15878" max="15878" width="13.5703125" style="79" customWidth="1"/>
    <col min="15879" max="15879" width="14.7109375" style="79" customWidth="1"/>
    <col min="15880" max="15880" width="13.85546875" style="79" customWidth="1"/>
    <col min="15881" max="15881" width="12.5703125" style="79" customWidth="1"/>
    <col min="15882" max="15882" width="11.85546875" style="79" customWidth="1"/>
    <col min="15883" max="15883" width="10.28515625" style="79" customWidth="1"/>
    <col min="15884" max="15884" width="9.28515625" style="79" customWidth="1"/>
    <col min="15885" max="15885" width="9.42578125" style="79" customWidth="1"/>
    <col min="15886" max="15886" width="9.140625" style="79" customWidth="1"/>
    <col min="15887" max="15887" width="9.28515625" style="79" customWidth="1"/>
    <col min="15888" max="15888" width="9.42578125" style="79" customWidth="1"/>
    <col min="15889" max="15889" width="9.7109375" style="79" customWidth="1"/>
    <col min="15890" max="15890" width="9.5703125" style="79" customWidth="1"/>
    <col min="15891" max="15891" width="9.28515625" style="79" customWidth="1"/>
    <col min="15892" max="15892" width="8.5703125" style="79" customWidth="1"/>
    <col min="15893" max="15893" width="8.85546875" style="79" customWidth="1"/>
    <col min="15894" max="15894" width="9.7109375" style="79" customWidth="1"/>
    <col min="15895" max="15895" width="8.7109375" style="79" customWidth="1"/>
    <col min="15896" max="15896" width="13.5703125" style="79" customWidth="1"/>
    <col min="15897" max="15897" width="16.28515625" style="79" customWidth="1"/>
    <col min="15898" max="15915" width="9.42578125" style="79" customWidth="1"/>
    <col min="15916" max="15919" width="10.28515625" style="79" customWidth="1"/>
    <col min="15920" max="15920" width="9.140625" style="79" customWidth="1"/>
    <col min="15921" max="15940" width="0" style="79" hidden="1" customWidth="1"/>
    <col min="15941" max="15950" width="11.42578125" style="79" customWidth="1"/>
    <col min="15951" max="15955" width="10.28515625" style="79" customWidth="1"/>
    <col min="15956" max="15964" width="9.42578125" style="79" customWidth="1"/>
    <col min="15965" max="16128" width="11.42578125" style="79"/>
    <col min="16129" max="16129" width="35.42578125" style="79" customWidth="1"/>
    <col min="16130" max="16130" width="23.5703125" style="79" customWidth="1"/>
    <col min="16131" max="16131" width="15" style="79" customWidth="1"/>
    <col min="16132" max="16132" width="15.7109375" style="79" customWidth="1"/>
    <col min="16133" max="16133" width="13.42578125" style="79" customWidth="1"/>
    <col min="16134" max="16134" width="13.5703125" style="79" customWidth="1"/>
    <col min="16135" max="16135" width="14.7109375" style="79" customWidth="1"/>
    <col min="16136" max="16136" width="13.85546875" style="79" customWidth="1"/>
    <col min="16137" max="16137" width="12.5703125" style="79" customWidth="1"/>
    <col min="16138" max="16138" width="11.85546875" style="79" customWidth="1"/>
    <col min="16139" max="16139" width="10.28515625" style="79" customWidth="1"/>
    <col min="16140" max="16140" width="9.28515625" style="79" customWidth="1"/>
    <col min="16141" max="16141" width="9.42578125" style="79" customWidth="1"/>
    <col min="16142" max="16142" width="9.140625" style="79" customWidth="1"/>
    <col min="16143" max="16143" width="9.28515625" style="79" customWidth="1"/>
    <col min="16144" max="16144" width="9.42578125" style="79" customWidth="1"/>
    <col min="16145" max="16145" width="9.7109375" style="79" customWidth="1"/>
    <col min="16146" max="16146" width="9.5703125" style="79" customWidth="1"/>
    <col min="16147" max="16147" width="9.28515625" style="79" customWidth="1"/>
    <col min="16148" max="16148" width="8.5703125" style="79" customWidth="1"/>
    <col min="16149" max="16149" width="8.85546875" style="79" customWidth="1"/>
    <col min="16150" max="16150" width="9.7109375" style="79" customWidth="1"/>
    <col min="16151" max="16151" width="8.7109375" style="79" customWidth="1"/>
    <col min="16152" max="16152" width="13.5703125" style="79" customWidth="1"/>
    <col min="16153" max="16153" width="16.28515625" style="79" customWidth="1"/>
    <col min="16154" max="16171" width="9.42578125" style="79" customWidth="1"/>
    <col min="16172" max="16175" width="10.28515625" style="79" customWidth="1"/>
    <col min="16176" max="16176" width="9.140625" style="79" customWidth="1"/>
    <col min="16177" max="16196" width="0" style="79" hidden="1" customWidth="1"/>
    <col min="16197" max="16206" width="11.42578125" style="79" customWidth="1"/>
    <col min="16207" max="16211" width="10.28515625" style="79" customWidth="1"/>
    <col min="16212" max="16220" width="9.42578125" style="79" customWidth="1"/>
    <col min="16221" max="16384" width="11.42578125" style="79"/>
  </cols>
  <sheetData>
    <row r="1" spans="1:81" s="76" customFormat="1" x14ac:dyDescent="0.2">
      <c r="A1" s="1" t="s">
        <v>0</v>
      </c>
      <c r="B1" s="75"/>
      <c r="C1" s="75"/>
      <c r="D1" s="75"/>
      <c r="E1" s="75"/>
      <c r="F1" s="75"/>
      <c r="G1" s="75"/>
      <c r="H1" s="75"/>
      <c r="I1" s="75"/>
      <c r="J1" s="75"/>
      <c r="K1" s="75"/>
      <c r="L1" s="75"/>
      <c r="M1" s="75"/>
      <c r="N1" s="75"/>
      <c r="AK1" s="77"/>
      <c r="AL1" s="77"/>
      <c r="AM1" s="77"/>
      <c r="AN1" s="77"/>
      <c r="AO1" s="77"/>
      <c r="AP1" s="77"/>
      <c r="AS1" s="78"/>
      <c r="AT1" s="78"/>
      <c r="AU1" s="78"/>
      <c r="AV1" s="79"/>
      <c r="AW1" s="80"/>
      <c r="AX1" s="78"/>
      <c r="AY1" s="78"/>
      <c r="AZ1" s="78"/>
      <c r="BA1" s="78"/>
      <c r="BB1" s="78"/>
      <c r="BC1" s="78"/>
      <c r="BD1" s="78"/>
      <c r="BE1" s="78"/>
      <c r="BF1" s="78"/>
      <c r="BG1" s="78"/>
      <c r="BH1" s="78"/>
      <c r="BI1" s="78"/>
      <c r="BJ1" s="78"/>
      <c r="BK1" s="78"/>
      <c r="BL1" s="78"/>
      <c r="BM1" s="78"/>
      <c r="BN1" s="78"/>
      <c r="BO1" s="78"/>
      <c r="BP1" s="80"/>
      <c r="BQ1" s="78"/>
      <c r="BR1" s="78"/>
      <c r="BS1" s="78"/>
      <c r="BT1" s="78"/>
      <c r="BU1" s="78"/>
      <c r="BV1" s="78"/>
      <c r="BW1" s="78"/>
      <c r="BX1" s="78"/>
      <c r="BY1" s="78"/>
      <c r="BZ1" s="78"/>
      <c r="CA1" s="78"/>
      <c r="CB1" s="78"/>
      <c r="CC1" s="78"/>
    </row>
    <row r="2" spans="1:81" s="76" customFormat="1" x14ac:dyDescent="0.2">
      <c r="A2" s="1" t="str">
        <f>CONCATENATE("COMUNA: ",[12]NOMBRE!B2," - ","( ",[12]NOMBRE!C2,[12]NOMBRE!D2,[12]NOMBRE!E2,[12]NOMBRE!F2,[12]NOMBRE!G2," )")</f>
        <v>COMUNA: Linares - ( 07401 )</v>
      </c>
      <c r="B2" s="75"/>
      <c r="C2" s="75"/>
      <c r="D2" s="75"/>
      <c r="E2" s="75"/>
      <c r="F2" s="75"/>
      <c r="G2" s="75"/>
      <c r="H2" s="75"/>
      <c r="I2" s="75"/>
      <c r="J2" s="75"/>
      <c r="K2" s="75"/>
      <c r="L2" s="75"/>
      <c r="M2" s="75"/>
      <c r="N2" s="75"/>
      <c r="AK2" s="77"/>
      <c r="AL2" s="77"/>
      <c r="AM2" s="77"/>
      <c r="AN2" s="77"/>
      <c r="AO2" s="77"/>
      <c r="AP2" s="77"/>
      <c r="AS2" s="78"/>
      <c r="AT2" s="78"/>
      <c r="AU2" s="78"/>
      <c r="AV2" s="79"/>
      <c r="AW2" s="80"/>
      <c r="AX2" s="78"/>
      <c r="AY2" s="78"/>
      <c r="AZ2" s="78"/>
      <c r="BA2" s="78"/>
      <c r="BB2" s="78"/>
      <c r="BC2" s="78"/>
      <c r="BD2" s="78"/>
      <c r="BE2" s="78"/>
      <c r="BF2" s="78"/>
      <c r="BG2" s="78"/>
      <c r="BH2" s="78"/>
      <c r="BI2" s="78"/>
      <c r="BJ2" s="78"/>
      <c r="BK2" s="78"/>
      <c r="BL2" s="78"/>
      <c r="BM2" s="78"/>
      <c r="BN2" s="78"/>
      <c r="BO2" s="78"/>
      <c r="BP2" s="80"/>
      <c r="BQ2" s="78"/>
      <c r="BR2" s="78"/>
      <c r="BS2" s="78"/>
      <c r="BT2" s="78"/>
      <c r="BU2" s="78"/>
      <c r="BV2" s="78"/>
      <c r="BW2" s="78"/>
      <c r="BX2" s="78"/>
      <c r="BY2" s="78"/>
      <c r="BZ2" s="78"/>
      <c r="CA2" s="78"/>
      <c r="CB2" s="78"/>
      <c r="CC2" s="78"/>
    </row>
    <row r="3" spans="1:81" s="76" customFormat="1" x14ac:dyDescent="0.2">
      <c r="A3" s="1" t="str">
        <f>CONCATENATE("ESTABLECIMIENTO/ESTRATEGIA: ",[12]NOMBRE!B3," - ","( ",[12]NOMBRE!C3,[12]NOMBRE!D3,[12]NOMBRE!E3,[12]NOMBRE!F3,[12]NOMBRE!G3,[12]NOMBRE!H3," )")</f>
        <v>ESTABLECIMIENTO/ESTRATEGIA: Hospital Presidente Carlos Ibáñez del Campo - ( 116108 )</v>
      </c>
      <c r="B3" s="75"/>
      <c r="C3" s="75"/>
      <c r="D3" s="75"/>
      <c r="E3" s="75"/>
      <c r="F3" s="75"/>
      <c r="G3" s="75"/>
      <c r="H3" s="75"/>
      <c r="I3" s="75"/>
      <c r="J3" s="75"/>
      <c r="K3" s="75"/>
      <c r="L3" s="75"/>
      <c r="M3" s="75"/>
      <c r="N3" s="75"/>
      <c r="AK3" s="77"/>
      <c r="AL3" s="77"/>
      <c r="AM3" s="77"/>
      <c r="AN3" s="77"/>
      <c r="AO3" s="77"/>
      <c r="AP3" s="77"/>
      <c r="AS3" s="78"/>
      <c r="AT3" s="78"/>
      <c r="AU3" s="78"/>
      <c r="AV3" s="79"/>
      <c r="AW3" s="80"/>
      <c r="AX3" s="78"/>
      <c r="AY3" s="78"/>
      <c r="AZ3" s="78"/>
      <c r="BA3" s="78"/>
      <c r="BB3" s="78"/>
      <c r="BC3" s="78"/>
      <c r="BD3" s="78"/>
      <c r="BE3" s="78"/>
      <c r="BF3" s="78"/>
      <c r="BG3" s="78"/>
      <c r="BH3" s="78"/>
      <c r="BI3" s="78"/>
      <c r="BJ3" s="78"/>
      <c r="BK3" s="78"/>
      <c r="BL3" s="78"/>
      <c r="BM3" s="78"/>
      <c r="BN3" s="78"/>
      <c r="BO3" s="78"/>
      <c r="BP3" s="80"/>
      <c r="BQ3" s="78"/>
      <c r="BR3" s="78"/>
      <c r="BS3" s="78"/>
      <c r="BT3" s="78"/>
      <c r="BU3" s="78"/>
      <c r="BV3" s="78"/>
      <c r="BW3" s="78"/>
      <c r="BX3" s="78"/>
      <c r="BY3" s="78"/>
      <c r="BZ3" s="78"/>
      <c r="CA3" s="78"/>
      <c r="CB3" s="78"/>
      <c r="CC3" s="78"/>
    </row>
    <row r="4" spans="1:81" s="76" customFormat="1" x14ac:dyDescent="0.2">
      <c r="A4" s="1" t="str">
        <f>CONCATENATE("MES: ",[12]NOMBRE!B6," - ","( ",[12]NOMBRE!C6,[12]NOMBRE!D6," )")</f>
        <v>MES: NOVIEMBRE - ( 11 )</v>
      </c>
      <c r="B4" s="75"/>
      <c r="C4" s="75"/>
      <c r="D4" s="75"/>
      <c r="E4" s="75"/>
      <c r="F4" s="75"/>
      <c r="G4" s="75"/>
      <c r="H4" s="75"/>
      <c r="I4" s="75"/>
      <c r="J4" s="75"/>
      <c r="K4" s="75"/>
      <c r="L4" s="75"/>
      <c r="M4" s="75"/>
      <c r="N4" s="75"/>
      <c r="AK4" s="77"/>
      <c r="AL4" s="77"/>
      <c r="AM4" s="77"/>
      <c r="AN4" s="77"/>
      <c r="AO4" s="77"/>
      <c r="AP4" s="77"/>
      <c r="AS4" s="78"/>
      <c r="AT4" s="78"/>
      <c r="AU4" s="78"/>
      <c r="AV4" s="79"/>
      <c r="AW4" s="80"/>
      <c r="AX4" s="78"/>
      <c r="AY4" s="78"/>
      <c r="AZ4" s="78"/>
      <c r="BA4" s="78"/>
      <c r="BB4" s="78"/>
      <c r="BC4" s="78"/>
      <c r="BD4" s="78"/>
      <c r="BE4" s="78"/>
      <c r="BF4" s="78"/>
      <c r="BG4" s="78"/>
      <c r="BH4" s="78"/>
      <c r="BI4" s="78"/>
      <c r="BJ4" s="78"/>
      <c r="BK4" s="78"/>
      <c r="BL4" s="78"/>
      <c r="BM4" s="78"/>
      <c r="BN4" s="78"/>
      <c r="BO4" s="78"/>
      <c r="BP4" s="80"/>
      <c r="BQ4" s="78"/>
      <c r="BR4" s="78"/>
      <c r="BS4" s="78"/>
      <c r="BT4" s="78"/>
      <c r="BU4" s="78"/>
      <c r="BV4" s="78"/>
      <c r="BW4" s="78"/>
      <c r="BX4" s="78"/>
      <c r="BY4" s="78"/>
      <c r="BZ4" s="78"/>
      <c r="CA4" s="78"/>
      <c r="CB4" s="78"/>
      <c r="CC4" s="78"/>
    </row>
    <row r="5" spans="1:81" s="76" customFormat="1" x14ac:dyDescent="0.2">
      <c r="A5" s="2" t="str">
        <f>CONCATENATE("AÑO: ",[12]NOMBRE!B7)</f>
        <v>AÑO: 2016</v>
      </c>
      <c r="B5" s="75"/>
      <c r="C5" s="75"/>
      <c r="D5" s="75"/>
      <c r="E5" s="75"/>
      <c r="F5" s="75"/>
      <c r="G5" s="75"/>
      <c r="H5" s="75"/>
      <c r="I5" s="75"/>
      <c r="J5" s="75"/>
      <c r="K5" s="75"/>
      <c r="L5" s="75"/>
      <c r="M5" s="75"/>
      <c r="N5" s="75"/>
      <c r="AK5" s="77"/>
      <c r="AL5" s="77"/>
      <c r="AM5" s="77"/>
      <c r="AN5" s="77"/>
      <c r="AO5" s="77"/>
      <c r="AP5" s="77"/>
      <c r="AS5" s="78"/>
      <c r="AT5" s="78"/>
      <c r="AU5" s="78"/>
      <c r="AV5" s="79"/>
      <c r="AW5" s="80"/>
      <c r="AX5" s="78"/>
      <c r="AY5" s="78"/>
      <c r="AZ5" s="78"/>
      <c r="BA5" s="78"/>
      <c r="BB5" s="78"/>
      <c r="BC5" s="78"/>
      <c r="BD5" s="78"/>
      <c r="BE5" s="78"/>
      <c r="BF5" s="78"/>
      <c r="BG5" s="78"/>
      <c r="BH5" s="78"/>
      <c r="BI5" s="78"/>
      <c r="BJ5" s="78"/>
      <c r="BK5" s="78"/>
      <c r="BL5" s="78"/>
      <c r="BM5" s="78"/>
      <c r="BN5" s="78"/>
      <c r="BO5" s="78"/>
      <c r="BP5" s="80"/>
      <c r="BQ5" s="78"/>
      <c r="BR5" s="78"/>
      <c r="BS5" s="78"/>
      <c r="BT5" s="78"/>
      <c r="BU5" s="78"/>
      <c r="BV5" s="78"/>
      <c r="BW5" s="78"/>
      <c r="BX5" s="78"/>
      <c r="BY5" s="78"/>
      <c r="BZ5" s="78"/>
      <c r="CA5" s="78"/>
      <c r="CB5" s="78"/>
      <c r="CC5" s="78"/>
    </row>
    <row r="6" spans="1:81" s="76" customFormat="1" ht="14.25" customHeight="1" x14ac:dyDescent="0.15">
      <c r="A6" s="447" t="s">
        <v>15</v>
      </c>
      <c r="B6" s="447"/>
      <c r="C6" s="447"/>
      <c r="D6" s="447"/>
      <c r="E6" s="447"/>
      <c r="F6" s="447"/>
      <c r="G6" s="447"/>
      <c r="H6" s="447"/>
      <c r="I6" s="447"/>
      <c r="J6" s="447"/>
      <c r="K6" s="447"/>
      <c r="L6" s="447"/>
      <c r="M6" s="447"/>
      <c r="N6" s="447"/>
      <c r="O6" s="81"/>
      <c r="AK6" s="77"/>
      <c r="AL6" s="77"/>
      <c r="AM6" s="77"/>
      <c r="AN6" s="77"/>
      <c r="AO6" s="77"/>
      <c r="AP6" s="77"/>
      <c r="AS6" s="78"/>
      <c r="AT6" s="78"/>
      <c r="AU6" s="78"/>
      <c r="AV6" s="79"/>
      <c r="AW6" s="80"/>
      <c r="AX6" s="78"/>
      <c r="AY6" s="78"/>
      <c r="AZ6" s="78"/>
      <c r="BA6" s="78"/>
      <c r="BB6" s="78"/>
      <c r="BC6" s="78"/>
      <c r="BD6" s="78"/>
      <c r="BE6" s="78"/>
      <c r="BF6" s="78"/>
      <c r="BG6" s="78"/>
      <c r="BH6" s="78"/>
      <c r="BI6" s="78"/>
      <c r="BJ6" s="78"/>
      <c r="BK6" s="78"/>
      <c r="BL6" s="78"/>
      <c r="BM6" s="78"/>
      <c r="BN6" s="78"/>
      <c r="BO6" s="78"/>
      <c r="BP6" s="80"/>
      <c r="BQ6" s="78"/>
      <c r="BR6" s="78"/>
      <c r="BS6" s="78"/>
      <c r="BT6" s="78"/>
      <c r="BU6" s="78"/>
      <c r="BV6" s="78"/>
      <c r="BW6" s="78"/>
      <c r="BX6" s="78"/>
      <c r="BY6" s="78"/>
      <c r="BZ6" s="78"/>
      <c r="CA6" s="78"/>
      <c r="CB6" s="78"/>
      <c r="CC6" s="78"/>
    </row>
    <row r="7" spans="1:81" s="76" customFormat="1" x14ac:dyDescent="0.2">
      <c r="A7" s="75"/>
      <c r="B7" s="75"/>
      <c r="C7" s="75"/>
      <c r="D7" s="75"/>
      <c r="E7" s="75"/>
      <c r="F7" s="75"/>
      <c r="G7" s="75"/>
      <c r="H7" s="75"/>
      <c r="I7" s="75"/>
      <c r="J7" s="75"/>
      <c r="K7" s="75"/>
      <c r="L7" s="75"/>
      <c r="M7" s="75"/>
      <c r="N7" s="75"/>
      <c r="AK7" s="77"/>
      <c r="AL7" s="77"/>
      <c r="AM7" s="77"/>
      <c r="AN7" s="77"/>
      <c r="AO7" s="77"/>
      <c r="AP7" s="77"/>
      <c r="AS7" s="78"/>
      <c r="AT7" s="78"/>
      <c r="AU7" s="78"/>
      <c r="AV7" s="79"/>
      <c r="AW7" s="80"/>
      <c r="AX7" s="78"/>
      <c r="AY7" s="78"/>
      <c r="AZ7" s="78"/>
      <c r="BA7" s="78"/>
      <c r="BB7" s="78"/>
      <c r="BC7" s="78"/>
      <c r="BD7" s="78"/>
      <c r="BE7" s="78"/>
      <c r="BF7" s="78"/>
      <c r="BG7" s="78"/>
      <c r="BH7" s="78"/>
      <c r="BI7" s="78"/>
      <c r="BJ7" s="78"/>
      <c r="BK7" s="78"/>
      <c r="BL7" s="78"/>
      <c r="BM7" s="78"/>
      <c r="BN7" s="78"/>
      <c r="BO7" s="78"/>
      <c r="BP7" s="80"/>
      <c r="BQ7" s="78"/>
      <c r="BR7" s="78"/>
      <c r="BS7" s="78"/>
      <c r="BT7" s="78"/>
      <c r="BU7" s="78"/>
      <c r="BV7" s="78"/>
      <c r="BW7" s="78"/>
      <c r="BX7" s="78"/>
      <c r="BY7" s="78"/>
      <c r="BZ7" s="78"/>
      <c r="CA7" s="78"/>
      <c r="CB7" s="78"/>
      <c r="CC7" s="78"/>
    </row>
    <row r="8" spans="1:81" s="76" customFormat="1" ht="14.25" x14ac:dyDescent="0.2">
      <c r="A8" s="82" t="s">
        <v>16</v>
      </c>
      <c r="B8" s="75"/>
      <c r="C8" s="75"/>
      <c r="D8" s="75"/>
      <c r="E8" s="75"/>
      <c r="F8" s="75"/>
      <c r="G8" s="75"/>
      <c r="H8" s="83"/>
      <c r="I8" s="83"/>
      <c r="J8" s="83"/>
      <c r="K8" s="83"/>
      <c r="L8" s="83"/>
      <c r="M8" s="75"/>
      <c r="N8" s="75"/>
      <c r="AK8" s="77"/>
      <c r="AL8" s="77"/>
      <c r="AM8" s="77"/>
      <c r="AN8" s="77"/>
      <c r="AO8" s="77"/>
      <c r="AP8" s="77"/>
      <c r="AS8" s="78"/>
      <c r="AT8" s="78"/>
      <c r="AU8" s="78"/>
      <c r="AV8" s="79"/>
      <c r="AW8" s="80"/>
      <c r="AX8" s="78"/>
      <c r="AY8" s="78"/>
      <c r="AZ8" s="78"/>
      <c r="BA8" s="78"/>
      <c r="BB8" s="78"/>
      <c r="BC8" s="78"/>
      <c r="BD8" s="78"/>
      <c r="BE8" s="78"/>
      <c r="BF8" s="78"/>
      <c r="BG8" s="78"/>
      <c r="BH8" s="78"/>
      <c r="BI8" s="78"/>
      <c r="BJ8" s="78"/>
      <c r="BK8" s="78"/>
      <c r="BL8" s="78"/>
      <c r="BM8" s="78"/>
      <c r="BN8" s="78"/>
      <c r="BO8" s="78"/>
      <c r="BP8" s="80"/>
      <c r="BQ8" s="78"/>
      <c r="BR8" s="78"/>
      <c r="BS8" s="78"/>
      <c r="BT8" s="78"/>
      <c r="BU8" s="78"/>
      <c r="BV8" s="78"/>
      <c r="BW8" s="78"/>
      <c r="BX8" s="78"/>
      <c r="BY8" s="78"/>
      <c r="BZ8" s="78"/>
      <c r="CA8" s="78"/>
      <c r="CB8" s="78"/>
      <c r="CC8" s="78"/>
    </row>
    <row r="9" spans="1:81" s="3" customFormat="1" ht="15.75" customHeight="1" x14ac:dyDescent="0.2">
      <c r="A9" s="84" t="s">
        <v>17</v>
      </c>
      <c r="B9" s="84"/>
      <c r="R9" s="85"/>
      <c r="S9" s="85"/>
      <c r="T9" s="85"/>
      <c r="U9" s="86"/>
      <c r="V9" s="86"/>
      <c r="W9" s="86"/>
      <c r="X9" s="86"/>
      <c r="Y9" s="86"/>
      <c r="Z9" s="86"/>
      <c r="AA9" s="86"/>
      <c r="AB9" s="86"/>
      <c r="AC9" s="86"/>
      <c r="AI9" s="86"/>
      <c r="AJ9" s="86"/>
      <c r="AK9" s="86"/>
      <c r="AL9" s="86"/>
      <c r="AM9" s="86"/>
      <c r="AW9" s="87"/>
      <c r="AZ9" s="88"/>
      <c r="BA9" s="86"/>
      <c r="BB9" s="86"/>
      <c r="BC9" s="86"/>
      <c r="BD9" s="86"/>
      <c r="BE9" s="86"/>
      <c r="BF9" s="86"/>
      <c r="BP9" s="87"/>
    </row>
    <row r="10" spans="1:81" s="3" customFormat="1" ht="15.75" customHeight="1" x14ac:dyDescent="0.15">
      <c r="A10" s="385" t="s">
        <v>18</v>
      </c>
      <c r="B10" s="400" t="s">
        <v>1</v>
      </c>
      <c r="C10" s="401" t="s">
        <v>19</v>
      </c>
      <c r="D10" s="401"/>
      <c r="E10" s="401"/>
      <c r="F10" s="401"/>
      <c r="G10" s="401"/>
      <c r="H10" s="401"/>
      <c r="I10" s="401"/>
      <c r="J10" s="401"/>
      <c r="K10" s="401"/>
      <c r="L10" s="401"/>
      <c r="M10" s="401"/>
      <c r="N10" s="401"/>
      <c r="O10" s="401"/>
      <c r="P10" s="401"/>
      <c r="Q10" s="401"/>
      <c r="R10" s="401"/>
      <c r="S10" s="401"/>
      <c r="T10" s="401"/>
      <c r="U10" s="387"/>
      <c r="V10" s="387" t="s">
        <v>20</v>
      </c>
      <c r="W10" s="388"/>
      <c r="X10" s="443" t="s">
        <v>21</v>
      </c>
      <c r="Y10" s="441" t="s">
        <v>22</v>
      </c>
      <c r="Z10" s="86"/>
      <c r="AA10" s="86"/>
      <c r="AB10" s="86"/>
      <c r="AC10" s="86"/>
      <c r="AI10" s="86"/>
      <c r="AJ10" s="86"/>
      <c r="AK10" s="86"/>
      <c r="AL10" s="86"/>
      <c r="AM10" s="86"/>
      <c r="AW10" s="87"/>
      <c r="AZ10" s="88"/>
      <c r="BP10" s="87"/>
    </row>
    <row r="11" spans="1:81" s="3" customFormat="1" ht="39" customHeight="1" x14ac:dyDescent="0.15">
      <c r="A11" s="386"/>
      <c r="B11" s="400"/>
      <c r="C11" s="66" t="s">
        <v>23</v>
      </c>
      <c r="D11" s="67" t="s">
        <v>24</v>
      </c>
      <c r="E11" s="89" t="s">
        <v>25</v>
      </c>
      <c r="F11" s="89" t="s">
        <v>26</v>
      </c>
      <c r="G11" s="89" t="s">
        <v>27</v>
      </c>
      <c r="H11" s="67" t="s">
        <v>28</v>
      </c>
      <c r="I11" s="67" t="s">
        <v>29</v>
      </c>
      <c r="J11" s="67" t="s">
        <v>30</v>
      </c>
      <c r="K11" s="67" t="s">
        <v>31</v>
      </c>
      <c r="L11" s="67" t="s">
        <v>2</v>
      </c>
      <c r="M11" s="67" t="s">
        <v>3</v>
      </c>
      <c r="N11" s="67" t="s">
        <v>32</v>
      </c>
      <c r="O11" s="67" t="s">
        <v>4</v>
      </c>
      <c r="P11" s="67" t="s">
        <v>5</v>
      </c>
      <c r="Q11" s="67" t="s">
        <v>6</v>
      </c>
      <c r="R11" s="67" t="s">
        <v>7</v>
      </c>
      <c r="S11" s="67" t="s">
        <v>8</v>
      </c>
      <c r="T11" s="67" t="s">
        <v>9</v>
      </c>
      <c r="U11" s="90" t="s">
        <v>10</v>
      </c>
      <c r="V11" s="91" t="s">
        <v>11</v>
      </c>
      <c r="W11" s="92" t="s">
        <v>12</v>
      </c>
      <c r="X11" s="444"/>
      <c r="Y11" s="442"/>
      <c r="Z11" s="86"/>
      <c r="AA11" s="86"/>
      <c r="AB11" s="86"/>
      <c r="AC11" s="86"/>
      <c r="AD11" s="86"/>
      <c r="AE11" s="86"/>
      <c r="AF11" s="86"/>
      <c r="AG11" s="86"/>
      <c r="AH11" s="86"/>
      <c r="AN11" s="86"/>
      <c r="AO11" s="86"/>
      <c r="AP11" s="86"/>
      <c r="AQ11" s="86"/>
      <c r="AR11" s="86"/>
      <c r="AW11" s="87"/>
      <c r="BP11" s="87"/>
    </row>
    <row r="12" spans="1:81" s="3" customFormat="1" ht="15.75" customHeight="1" x14ac:dyDescent="0.15">
      <c r="A12" s="4" t="s">
        <v>33</v>
      </c>
      <c r="B12" s="4">
        <f>+SUM(C12:U12)</f>
        <v>0</v>
      </c>
      <c r="C12" s="93"/>
      <c r="D12" s="5"/>
      <c r="E12" s="5"/>
      <c r="F12" s="5"/>
      <c r="G12" s="5">
        <v>0</v>
      </c>
      <c r="H12" s="5"/>
      <c r="I12" s="5"/>
      <c r="J12" s="5"/>
      <c r="K12" s="5"/>
      <c r="L12" s="5"/>
      <c r="M12" s="5"/>
      <c r="N12" s="5"/>
      <c r="O12" s="5"/>
      <c r="P12" s="5"/>
      <c r="Q12" s="5"/>
      <c r="R12" s="5"/>
      <c r="S12" s="5"/>
      <c r="T12" s="5"/>
      <c r="U12" s="94"/>
      <c r="V12" s="6"/>
      <c r="W12" s="7"/>
      <c r="X12" s="95"/>
      <c r="Y12" s="96"/>
      <c r="Z12" s="97" t="str">
        <f>$BA12&amp;" "&amp;$BB12</f>
        <v xml:space="preserve"> </v>
      </c>
      <c r="AA12" s="86"/>
      <c r="AB12" s="86"/>
      <c r="AC12" s="86"/>
      <c r="AD12" s="86"/>
      <c r="AE12" s="86"/>
      <c r="AF12" s="86"/>
      <c r="AG12" s="86"/>
      <c r="AH12" s="86"/>
      <c r="AN12" s="86"/>
      <c r="AO12" s="86"/>
      <c r="AP12" s="86"/>
      <c r="AQ12" s="86"/>
      <c r="AR12" s="86"/>
      <c r="AW12" s="87"/>
      <c r="BA12" s="98" t="str">
        <f>IF($B12&lt;&gt;($V12+$W12)," El número de ingresos según sexo NO puede ser diferente al Total.","")</f>
        <v/>
      </c>
      <c r="BB12" s="98" t="str">
        <f>IF($B12&lt;$Y12," Ingresos con PTI cuidador NO puede ser mayor al Total de Ingresos.","")</f>
        <v/>
      </c>
      <c r="BD12" s="87">
        <f>IF($B12&lt;&gt;($V12+$W12),1,0)</f>
        <v>0</v>
      </c>
      <c r="BE12" s="87">
        <f>IF($B12&lt;$Y12,1,0)</f>
        <v>0</v>
      </c>
      <c r="BP12" s="87"/>
    </row>
    <row r="13" spans="1:81" s="3" customFormat="1" ht="24" customHeight="1" x14ac:dyDescent="0.15">
      <c r="A13" s="99" t="s">
        <v>34</v>
      </c>
      <c r="B13" s="8">
        <f>+SUM(C13:U13)</f>
        <v>0</v>
      </c>
      <c r="C13" s="9"/>
      <c r="D13" s="10"/>
      <c r="E13" s="10"/>
      <c r="F13" s="10"/>
      <c r="G13" s="10"/>
      <c r="H13" s="10"/>
      <c r="I13" s="10"/>
      <c r="J13" s="10"/>
      <c r="K13" s="10"/>
      <c r="L13" s="10"/>
      <c r="M13" s="10"/>
      <c r="N13" s="10"/>
      <c r="O13" s="10"/>
      <c r="P13" s="10"/>
      <c r="Q13" s="10"/>
      <c r="R13" s="10"/>
      <c r="S13" s="10"/>
      <c r="T13" s="10"/>
      <c r="U13" s="11"/>
      <c r="V13" s="12"/>
      <c r="W13" s="13"/>
      <c r="X13" s="100"/>
      <c r="Y13" s="101"/>
      <c r="Z13" s="97" t="str">
        <f>$BA13&amp;" "&amp;$BB13</f>
        <v xml:space="preserve"> </v>
      </c>
      <c r="AA13" s="86"/>
      <c r="AB13" s="86"/>
      <c r="AC13" s="86"/>
      <c r="AD13" s="86"/>
      <c r="AE13" s="86"/>
      <c r="AF13" s="86"/>
      <c r="AG13" s="86"/>
      <c r="AH13" s="86"/>
      <c r="AN13" s="86"/>
      <c r="AO13" s="86"/>
      <c r="AP13" s="86"/>
      <c r="AQ13" s="86"/>
      <c r="AR13" s="86"/>
      <c r="AW13" s="87"/>
      <c r="BA13" s="98" t="str">
        <f>IF($B13&lt;&gt;($V13+$W13)," El número de ingresos según sexo NO puede ser diferente al Total.","")</f>
        <v/>
      </c>
      <c r="BB13" s="98" t="str">
        <f>IF($B13&gt;$B12," Ingresos con PTI  NO puede ser mayor al Total de Ingresos.","")</f>
        <v/>
      </c>
      <c r="BD13" s="87">
        <f>IF($B13&lt;&gt;($V13+$W13),1,0)</f>
        <v>0</v>
      </c>
      <c r="BE13" s="87">
        <f>IF($B13&gt;$B12,1,0)</f>
        <v>0</v>
      </c>
      <c r="BP13" s="87"/>
    </row>
    <row r="14" spans="1:81" s="3" customFormat="1" ht="27" customHeight="1" x14ac:dyDescent="0.15">
      <c r="A14" s="102" t="s">
        <v>35</v>
      </c>
      <c r="B14" s="14">
        <f>+SUM(C14:U14)</f>
        <v>0</v>
      </c>
      <c r="C14" s="15"/>
      <c r="D14" s="16"/>
      <c r="E14" s="16"/>
      <c r="F14" s="16"/>
      <c r="G14" s="16"/>
      <c r="H14" s="17"/>
      <c r="I14" s="17"/>
      <c r="J14" s="17"/>
      <c r="K14" s="17"/>
      <c r="L14" s="17"/>
      <c r="M14" s="17"/>
      <c r="N14" s="17"/>
      <c r="O14" s="17"/>
      <c r="P14" s="17"/>
      <c r="Q14" s="17"/>
      <c r="R14" s="17"/>
      <c r="S14" s="16"/>
      <c r="T14" s="16"/>
      <c r="U14" s="18"/>
      <c r="V14" s="19"/>
      <c r="W14" s="20"/>
      <c r="X14" s="15"/>
      <c r="Y14" s="103"/>
      <c r="Z14" s="97" t="str">
        <f>$BA14&amp;" "&amp;$BB14</f>
        <v xml:space="preserve"> </v>
      </c>
      <c r="AA14" s="86"/>
      <c r="AB14" s="86"/>
      <c r="AC14" s="86"/>
      <c r="AD14" s="86"/>
      <c r="AE14" s="86"/>
      <c r="AF14" s="86"/>
      <c r="AG14" s="86"/>
      <c r="AH14" s="86"/>
      <c r="AN14" s="86"/>
      <c r="AO14" s="86"/>
      <c r="AP14" s="86"/>
      <c r="AQ14" s="86"/>
      <c r="AR14" s="86"/>
      <c r="AW14" s="87"/>
      <c r="BA14" s="98" t="str">
        <f>IF($B14&lt;&gt;($V14+$W14)," El número de ingresos según sexo NO puede ser diferente al Total.","")</f>
        <v/>
      </c>
      <c r="BB14" s="98" t="str">
        <f>IF($B14&gt;$B13," Ingresos con PTI Laboral  NO puede ser mayor al Nº Ingresos con PTI .","")</f>
        <v/>
      </c>
      <c r="BD14" s="87">
        <f>IF($B14&lt;&gt;($V14+$W14),1,0)</f>
        <v>0</v>
      </c>
      <c r="BE14" s="87">
        <f>IF($B14&gt;$B13,1,0)</f>
        <v>0</v>
      </c>
      <c r="BP14" s="87"/>
    </row>
    <row r="15" spans="1:81" s="3" customFormat="1" ht="24" customHeight="1" x14ac:dyDescent="0.15">
      <c r="A15" s="104" t="s">
        <v>36</v>
      </c>
      <c r="B15" s="14">
        <f>+SUM(C15:U15)</f>
        <v>0</v>
      </c>
      <c r="C15" s="21"/>
      <c r="D15" s="17"/>
      <c r="E15" s="17"/>
      <c r="F15" s="17"/>
      <c r="G15" s="17"/>
      <c r="H15" s="17"/>
      <c r="I15" s="17"/>
      <c r="J15" s="17"/>
      <c r="K15" s="17"/>
      <c r="L15" s="17"/>
      <c r="M15" s="17"/>
      <c r="N15" s="17"/>
      <c r="O15" s="17"/>
      <c r="P15" s="17"/>
      <c r="Q15" s="17"/>
      <c r="R15" s="17"/>
      <c r="S15" s="17"/>
      <c r="T15" s="17"/>
      <c r="U15" s="22"/>
      <c r="V15" s="19"/>
      <c r="W15" s="20"/>
      <c r="X15" s="15"/>
      <c r="Y15" s="103"/>
      <c r="Z15" s="97" t="str">
        <f>$BA15&amp;" "&amp;$BB15</f>
        <v xml:space="preserve"> </v>
      </c>
      <c r="AA15" s="86"/>
      <c r="AB15" s="86"/>
      <c r="AC15" s="86"/>
      <c r="AD15" s="86"/>
      <c r="AE15" s="86"/>
      <c r="AF15" s="86"/>
      <c r="AG15" s="86"/>
      <c r="AH15" s="86"/>
      <c r="AN15" s="86"/>
      <c r="AO15" s="86"/>
      <c r="AP15" s="86"/>
      <c r="AQ15" s="86"/>
      <c r="AR15" s="86"/>
      <c r="AW15" s="87"/>
      <c r="BA15" s="98" t="str">
        <f>IF($B15&lt;&gt;($V15+$W15)," El número de ingresos según sexo NO puede ser diferente al Total.","")</f>
        <v/>
      </c>
      <c r="BD15" s="87">
        <f>IF($B15&lt;&gt;($V15+$W15),1,0)</f>
        <v>0</v>
      </c>
      <c r="BE15" s="87"/>
      <c r="BP15" s="87"/>
    </row>
    <row r="16" spans="1:81" s="3" customFormat="1" ht="24.75" customHeight="1" x14ac:dyDescent="0.15">
      <c r="A16" s="104" t="s">
        <v>37</v>
      </c>
      <c r="B16" s="23">
        <f>+SUM(C16:U16)</f>
        <v>0</v>
      </c>
      <c r="C16" s="24"/>
      <c r="D16" s="25"/>
      <c r="E16" s="25"/>
      <c r="F16" s="25"/>
      <c r="G16" s="25"/>
      <c r="H16" s="25"/>
      <c r="I16" s="25"/>
      <c r="J16" s="25"/>
      <c r="K16" s="25"/>
      <c r="L16" s="25"/>
      <c r="M16" s="25"/>
      <c r="N16" s="25"/>
      <c r="O16" s="25"/>
      <c r="P16" s="25"/>
      <c r="Q16" s="25"/>
      <c r="R16" s="25"/>
      <c r="S16" s="25"/>
      <c r="T16" s="25"/>
      <c r="U16" s="26"/>
      <c r="V16" s="27"/>
      <c r="W16" s="28"/>
      <c r="X16" s="29"/>
      <c r="Y16" s="30"/>
      <c r="Z16" s="97" t="str">
        <f>$BA16&amp;" "&amp;$BB16</f>
        <v xml:space="preserve"> </v>
      </c>
      <c r="AA16" s="86"/>
      <c r="AB16" s="86"/>
      <c r="AC16" s="86"/>
      <c r="AD16" s="86"/>
      <c r="AE16" s="86"/>
      <c r="AF16" s="86"/>
      <c r="AG16" s="86"/>
      <c r="AH16" s="86"/>
      <c r="AN16" s="86"/>
      <c r="AO16" s="86"/>
      <c r="AP16" s="86"/>
      <c r="AQ16" s="86"/>
      <c r="AR16" s="86"/>
      <c r="AW16" s="87"/>
      <c r="BA16" s="98" t="str">
        <f>IF($B16&lt;&gt;($V16+$W16)," El número de ingresos según sexo NO puede ser diferente al Total.","")</f>
        <v/>
      </c>
      <c r="BD16" s="87">
        <f>IF($B16&lt;&gt;($V16+$W16),1,0)</f>
        <v>0</v>
      </c>
      <c r="BE16" s="87"/>
      <c r="BP16" s="87"/>
    </row>
    <row r="17" spans="1:81" s="3" customFormat="1" ht="24" customHeight="1" x14ac:dyDescent="0.2">
      <c r="A17" s="84" t="s">
        <v>38</v>
      </c>
      <c r="B17" s="84"/>
      <c r="D17" s="105"/>
      <c r="E17" s="105"/>
      <c r="F17" s="105"/>
      <c r="G17" s="105"/>
      <c r="H17" s="105"/>
      <c r="I17" s="105"/>
      <c r="J17" s="105"/>
      <c r="K17" s="105"/>
      <c r="L17" s="105"/>
      <c r="M17" s="105"/>
      <c r="N17" s="105"/>
      <c r="O17" s="105"/>
      <c r="P17" s="105"/>
      <c r="Q17" s="106"/>
      <c r="R17" s="97"/>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W17" s="87"/>
      <c r="AX17" s="86"/>
      <c r="AY17" s="86"/>
      <c r="AZ17" s="86"/>
      <c r="BA17" s="86"/>
      <c r="BD17" s="86"/>
      <c r="BE17" s="86"/>
      <c r="BF17" s="86"/>
      <c r="BG17" s="86"/>
      <c r="BH17" s="86"/>
      <c r="BP17" s="87"/>
    </row>
    <row r="18" spans="1:81" s="3" customFormat="1" ht="15.75" customHeight="1" x14ac:dyDescent="0.15">
      <c r="A18" s="385" t="s">
        <v>39</v>
      </c>
      <c r="B18" s="385" t="s">
        <v>1</v>
      </c>
      <c r="C18" s="422" t="s">
        <v>40</v>
      </c>
      <c r="D18" s="423"/>
      <c r="E18" s="423"/>
      <c r="F18" s="385" t="s">
        <v>41</v>
      </c>
      <c r="G18" s="105"/>
      <c r="K18" s="105"/>
      <c r="L18" s="105"/>
      <c r="M18" s="105"/>
      <c r="N18" s="105"/>
      <c r="O18" s="106"/>
      <c r="P18" s="97"/>
      <c r="Q18" s="86"/>
      <c r="R18" s="86"/>
      <c r="S18" s="86"/>
      <c r="T18" s="86"/>
      <c r="U18" s="86"/>
      <c r="V18" s="86"/>
      <c r="W18" s="86"/>
      <c r="X18" s="86"/>
      <c r="Y18" s="86"/>
      <c r="Z18" s="86"/>
      <c r="AA18" s="86"/>
      <c r="AW18" s="87"/>
      <c r="BP18" s="87"/>
    </row>
    <row r="19" spans="1:81" s="3" customFormat="1" ht="46.5" customHeight="1" x14ac:dyDescent="0.15">
      <c r="A19" s="386"/>
      <c r="B19" s="386"/>
      <c r="C19" s="31" t="s">
        <v>42</v>
      </c>
      <c r="D19" s="107" t="s">
        <v>43</v>
      </c>
      <c r="E19" s="108" t="s">
        <v>44</v>
      </c>
      <c r="F19" s="386"/>
      <c r="G19" s="105"/>
      <c r="H19" s="105"/>
      <c r="I19" s="105"/>
      <c r="J19" s="105"/>
      <c r="K19" s="105"/>
      <c r="L19" s="105"/>
      <c r="M19" s="105"/>
      <c r="N19" s="105"/>
      <c r="O19" s="106"/>
      <c r="P19" s="97"/>
      <c r="Q19" s="86"/>
      <c r="R19" s="86"/>
      <c r="S19" s="86"/>
      <c r="T19" s="86"/>
      <c r="U19" s="86"/>
      <c r="V19" s="86"/>
      <c r="W19" s="86"/>
      <c r="X19" s="86"/>
      <c r="Y19" s="86"/>
      <c r="Z19" s="86"/>
      <c r="AA19" s="86"/>
      <c r="AG19" s="86"/>
      <c r="AH19" s="86"/>
      <c r="AI19" s="86"/>
      <c r="AJ19" s="86"/>
      <c r="AK19" s="86"/>
      <c r="AW19" s="87"/>
      <c r="AX19" s="88"/>
      <c r="AY19" s="88"/>
      <c r="BA19" s="32"/>
      <c r="BB19" s="32"/>
      <c r="BC19" s="32"/>
      <c r="BD19" s="32"/>
      <c r="BE19" s="32"/>
      <c r="BF19" s="88"/>
      <c r="BP19" s="87"/>
    </row>
    <row r="20" spans="1:81" s="3" customFormat="1" ht="15" customHeight="1" x14ac:dyDescent="0.15">
      <c r="A20" s="109" t="s">
        <v>45</v>
      </c>
      <c r="B20" s="110">
        <f>+SUM(C20:F20)</f>
        <v>0</v>
      </c>
      <c r="C20" s="33"/>
      <c r="D20" s="34"/>
      <c r="E20" s="35"/>
      <c r="F20" s="36"/>
      <c r="G20" s="105"/>
      <c r="H20" s="105"/>
      <c r="I20" s="105"/>
      <c r="J20" s="105"/>
      <c r="K20" s="105"/>
      <c r="L20" s="105"/>
      <c r="M20" s="105"/>
      <c r="N20" s="105"/>
      <c r="O20" s="106"/>
      <c r="P20" s="97"/>
      <c r="Q20" s="86"/>
      <c r="R20" s="86"/>
      <c r="S20" s="86"/>
      <c r="T20" s="86"/>
      <c r="U20" s="86"/>
      <c r="V20" s="86"/>
      <c r="W20" s="86"/>
      <c r="X20" s="86"/>
      <c r="Y20" s="86"/>
      <c r="Z20" s="86"/>
      <c r="AA20" s="86"/>
      <c r="AG20" s="86"/>
      <c r="AH20" s="86"/>
      <c r="AI20" s="86"/>
      <c r="AJ20" s="86"/>
      <c r="AK20" s="86"/>
      <c r="AW20" s="87"/>
      <c r="AX20" s="88"/>
      <c r="AY20" s="88"/>
      <c r="BA20" s="32"/>
      <c r="BB20" s="32"/>
      <c r="BC20" s="32"/>
      <c r="BD20" s="32"/>
      <c r="BE20" s="32"/>
      <c r="BF20" s="88"/>
      <c r="BP20" s="87"/>
    </row>
    <row r="21" spans="1:81" s="3" customFormat="1" ht="15" customHeight="1" x14ac:dyDescent="0.15">
      <c r="A21" s="102" t="s">
        <v>46</v>
      </c>
      <c r="B21" s="111">
        <f>+SUM(C21:F21)</f>
        <v>0</v>
      </c>
      <c r="C21" s="21"/>
      <c r="D21" s="17"/>
      <c r="E21" s="22"/>
      <c r="F21" s="37"/>
      <c r="G21" s="105"/>
      <c r="H21" s="105"/>
      <c r="I21" s="105"/>
      <c r="J21" s="105"/>
      <c r="K21" s="105"/>
      <c r="L21" s="105"/>
      <c r="M21" s="105"/>
      <c r="N21" s="105"/>
      <c r="O21" s="106"/>
      <c r="P21" s="97"/>
      <c r="Q21" s="86"/>
      <c r="R21" s="86"/>
      <c r="S21" s="86"/>
      <c r="T21" s="86"/>
      <c r="U21" s="86"/>
      <c r="V21" s="86"/>
      <c r="W21" s="86"/>
      <c r="X21" s="86"/>
      <c r="Y21" s="86"/>
      <c r="Z21" s="86"/>
      <c r="AA21" s="86"/>
      <c r="AG21" s="86"/>
      <c r="AH21" s="86"/>
      <c r="AI21" s="86"/>
      <c r="AJ21" s="86"/>
      <c r="AK21" s="86"/>
      <c r="AW21" s="87"/>
      <c r="AX21" s="88"/>
      <c r="AY21" s="88"/>
      <c r="BC21" s="88"/>
      <c r="BF21" s="88"/>
      <c r="BP21" s="87"/>
    </row>
    <row r="22" spans="1:81" s="3" customFormat="1" ht="15" customHeight="1" x14ac:dyDescent="0.15">
      <c r="A22" s="112" t="s">
        <v>47</v>
      </c>
      <c r="B22" s="113">
        <f>+SUM(C22:F22)</f>
        <v>0</v>
      </c>
      <c r="C22" s="38"/>
      <c r="D22" s="39"/>
      <c r="E22" s="40"/>
      <c r="F22" s="41"/>
      <c r="G22" s="105"/>
      <c r="H22" s="105"/>
      <c r="I22" s="105"/>
      <c r="J22" s="105"/>
      <c r="K22" s="105"/>
      <c r="L22" s="105"/>
      <c r="M22" s="105"/>
      <c r="N22" s="105"/>
      <c r="O22" s="106"/>
      <c r="P22" s="97"/>
      <c r="Q22" s="86"/>
      <c r="R22" s="86"/>
      <c r="S22" s="86"/>
      <c r="T22" s="86"/>
      <c r="U22" s="86"/>
      <c r="V22" s="86"/>
      <c r="W22" s="86"/>
      <c r="X22" s="86"/>
      <c r="Y22" s="86"/>
      <c r="Z22" s="86"/>
      <c r="AA22" s="86"/>
      <c r="AG22" s="86"/>
      <c r="AH22" s="86"/>
      <c r="AI22" s="86"/>
      <c r="AJ22" s="86"/>
      <c r="AK22" s="86"/>
      <c r="AW22" s="87"/>
      <c r="AX22" s="88"/>
      <c r="AY22" s="88"/>
      <c r="BA22" s="32"/>
      <c r="BB22" s="32"/>
      <c r="BC22" s="32"/>
      <c r="BD22" s="32"/>
      <c r="BE22" s="32"/>
      <c r="BF22" s="88"/>
      <c r="BP22" s="87"/>
    </row>
    <row r="23" spans="1:81" s="3" customFormat="1" ht="15" customHeight="1" x14ac:dyDescent="0.15">
      <c r="A23" s="114" t="s">
        <v>1</v>
      </c>
      <c r="B23" s="366">
        <f>+SUM(C23:F23)</f>
        <v>0</v>
      </c>
      <c r="C23" s="42">
        <f>+SUM(C20:C22)</f>
        <v>0</v>
      </c>
      <c r="D23" s="43">
        <f>+SUM(D20:D22)</f>
        <v>0</v>
      </c>
      <c r="E23" s="44">
        <f>+SUM(E20:E22)</f>
        <v>0</v>
      </c>
      <c r="F23" s="4">
        <f>+SUM(F20:F22)</f>
        <v>0</v>
      </c>
      <c r="G23" s="105"/>
      <c r="H23" s="105"/>
      <c r="I23" s="105"/>
      <c r="J23" s="105"/>
      <c r="K23" s="105"/>
      <c r="L23" s="105"/>
      <c r="M23" s="105"/>
      <c r="N23" s="105"/>
      <c r="O23" s="106"/>
      <c r="P23" s="97"/>
      <c r="Q23" s="86"/>
      <c r="R23" s="86"/>
      <c r="S23" s="86"/>
      <c r="T23" s="86"/>
      <c r="U23" s="86"/>
      <c r="V23" s="86"/>
      <c r="W23" s="86"/>
      <c r="X23" s="86"/>
      <c r="Y23" s="86"/>
      <c r="Z23" s="86"/>
      <c r="AA23" s="86"/>
      <c r="AG23" s="86"/>
      <c r="AH23" s="86"/>
      <c r="AI23" s="86"/>
      <c r="AJ23" s="86"/>
      <c r="AK23" s="86"/>
      <c r="AW23" s="87"/>
      <c r="AX23" s="88"/>
      <c r="AY23" s="88"/>
      <c r="BA23" s="32"/>
      <c r="BB23" s="32"/>
      <c r="BC23" s="32"/>
      <c r="BD23" s="32"/>
      <c r="BE23" s="32"/>
      <c r="BF23" s="115"/>
      <c r="BP23" s="87"/>
    </row>
    <row r="24" spans="1:81" s="83" customFormat="1" ht="50.25" customHeight="1" x14ac:dyDescent="0.2">
      <c r="A24" s="116" t="s">
        <v>48</v>
      </c>
      <c r="B24" s="116"/>
      <c r="D24" s="116"/>
      <c r="E24" s="116"/>
      <c r="AS24" s="117"/>
      <c r="AT24" s="117"/>
      <c r="AU24" s="117"/>
      <c r="AV24" s="118"/>
      <c r="AW24" s="119"/>
      <c r="AX24" s="117"/>
      <c r="AY24" s="117"/>
      <c r="AZ24" s="117"/>
      <c r="BA24" s="32"/>
      <c r="BB24" s="32"/>
      <c r="BC24" s="32"/>
      <c r="BD24" s="32"/>
      <c r="BE24" s="32"/>
      <c r="BF24" s="115"/>
      <c r="BG24" s="117"/>
      <c r="BH24" s="117"/>
      <c r="BI24" s="117"/>
      <c r="BJ24" s="117"/>
      <c r="BK24" s="117"/>
      <c r="BL24" s="117"/>
      <c r="BM24" s="117"/>
      <c r="BN24" s="117"/>
      <c r="BO24" s="117"/>
      <c r="BP24" s="119"/>
      <c r="BQ24" s="117"/>
      <c r="BR24" s="117"/>
      <c r="BS24" s="117"/>
      <c r="BT24" s="117"/>
      <c r="BU24" s="117"/>
      <c r="BV24" s="117"/>
      <c r="BW24" s="117"/>
      <c r="BX24" s="117"/>
      <c r="BY24" s="117"/>
      <c r="BZ24" s="117"/>
      <c r="CA24" s="117"/>
      <c r="CB24" s="117"/>
      <c r="CC24" s="117"/>
    </row>
    <row r="25" spans="1:81" s="83" customFormat="1" ht="15" customHeight="1" x14ac:dyDescent="0.2">
      <c r="A25" s="438" t="s">
        <v>49</v>
      </c>
      <c r="B25" s="400" t="s">
        <v>50</v>
      </c>
      <c r="C25" s="400"/>
      <c r="D25" s="385" t="s">
        <v>1</v>
      </c>
      <c r="E25" s="406" t="s">
        <v>40</v>
      </c>
      <c r="F25" s="406"/>
      <c r="G25" s="406"/>
      <c r="H25" s="439" t="s">
        <v>41</v>
      </c>
      <c r="AS25" s="117"/>
      <c r="AT25" s="117"/>
      <c r="AU25" s="117"/>
      <c r="AV25" s="118"/>
      <c r="AW25" s="119"/>
      <c r="AX25" s="117"/>
      <c r="AY25" s="117"/>
      <c r="AZ25" s="117"/>
      <c r="BA25" s="32"/>
      <c r="BB25" s="32"/>
      <c r="BC25" s="32"/>
      <c r="BD25" s="32"/>
      <c r="BE25" s="32"/>
      <c r="BF25" s="115"/>
      <c r="BG25" s="117"/>
      <c r="BH25" s="117"/>
      <c r="BI25" s="117"/>
      <c r="BJ25" s="117"/>
      <c r="BK25" s="117"/>
      <c r="BL25" s="117"/>
      <c r="BM25" s="117"/>
      <c r="BN25" s="117"/>
      <c r="BO25" s="117"/>
      <c r="BP25" s="119"/>
      <c r="BQ25" s="117"/>
      <c r="BR25" s="117"/>
      <c r="BS25" s="117"/>
      <c r="BT25" s="117"/>
      <c r="BU25" s="117"/>
      <c r="BV25" s="117"/>
      <c r="BW25" s="117"/>
      <c r="BX25" s="117"/>
      <c r="BY25" s="117"/>
      <c r="BZ25" s="117"/>
      <c r="CA25" s="117"/>
      <c r="CB25" s="117"/>
      <c r="CC25" s="117"/>
    </row>
    <row r="26" spans="1:81" s="83" customFormat="1" ht="49.5" customHeight="1" x14ac:dyDescent="0.2">
      <c r="A26" s="438"/>
      <c r="B26" s="400"/>
      <c r="C26" s="400"/>
      <c r="D26" s="386"/>
      <c r="E26" s="120" t="s">
        <v>42</v>
      </c>
      <c r="F26" s="120" t="s">
        <v>51</v>
      </c>
      <c r="G26" s="120" t="s">
        <v>44</v>
      </c>
      <c r="H26" s="440"/>
      <c r="AS26" s="117"/>
      <c r="AT26" s="117"/>
      <c r="AU26" s="117"/>
      <c r="AV26" s="118"/>
      <c r="AW26" s="119"/>
      <c r="AX26" s="117"/>
      <c r="AY26" s="117"/>
      <c r="AZ26" s="117"/>
      <c r="BA26" s="32"/>
      <c r="BB26" s="32"/>
      <c r="BC26" s="32"/>
      <c r="BD26" s="32"/>
      <c r="BE26" s="32"/>
      <c r="BF26" s="115"/>
      <c r="BG26" s="117"/>
      <c r="BH26" s="117"/>
      <c r="BI26" s="117"/>
      <c r="BJ26" s="117"/>
      <c r="BK26" s="117"/>
      <c r="BL26" s="117"/>
      <c r="BM26" s="117"/>
      <c r="BN26" s="117"/>
      <c r="BO26" s="117"/>
      <c r="BP26" s="119"/>
      <c r="BQ26" s="117"/>
      <c r="BR26" s="117"/>
      <c r="BS26" s="117"/>
      <c r="BT26" s="117"/>
      <c r="BU26" s="117"/>
      <c r="BV26" s="117"/>
      <c r="BW26" s="117"/>
      <c r="BX26" s="117"/>
      <c r="BY26" s="117"/>
      <c r="BZ26" s="117"/>
      <c r="CA26" s="117"/>
      <c r="CB26" s="117"/>
      <c r="CC26" s="117"/>
    </row>
    <row r="27" spans="1:81" s="83" customFormat="1" ht="14.25" x14ac:dyDescent="0.2">
      <c r="A27" s="433" t="s">
        <v>52</v>
      </c>
      <c r="B27" s="434"/>
      <c r="C27" s="435"/>
      <c r="D27" s="121">
        <f>+SUM(E27:H27)</f>
        <v>0</v>
      </c>
      <c r="E27" s="122"/>
      <c r="F27" s="123"/>
      <c r="G27" s="124"/>
      <c r="H27" s="125"/>
      <c r="I27" s="126" t="str">
        <f>$AZ27&amp;"  "&amp;$BA27&amp;"  "&amp;$BB27&amp;"  "&amp;$BC27&amp;"  "&amp;AZ28</f>
        <v xml:space="preserve">        </v>
      </c>
      <c r="J27" s="127"/>
      <c r="K27" s="127"/>
      <c r="L27" s="127"/>
      <c r="AS27" s="117"/>
      <c r="AT27" s="117"/>
      <c r="AU27" s="117"/>
      <c r="AV27" s="118"/>
      <c r="AW27" s="119"/>
      <c r="AX27" s="117"/>
      <c r="AY27" s="117"/>
      <c r="AZ27" s="128" t="str">
        <f>IF($E27&lt;MAX($E28:$E45),"EN RBC existen patologías que son mayores a los Ingresos-personas","")</f>
        <v/>
      </c>
      <c r="BA27" s="129" t="str">
        <f>IF($F27&lt;MAX($F28:$F45),"EN RI existen patologías que son mayores a los Ingresos-personas","")</f>
        <v/>
      </c>
      <c r="BB27" s="129" t="str">
        <f>IF($G27&lt;MAX($G28:$G45),"EN RR existen patologías que son mayores a los Ingresos-personas","")</f>
        <v/>
      </c>
      <c r="BC27" s="129" t="str">
        <f>IF($H27&lt;MAX($H28:$H45),"EN Otros existen patologías que son mayores a los Ingresos-personas","")</f>
        <v/>
      </c>
      <c r="BD27" s="130" t="str">
        <f>IF($E27&lt;MAX($E28:$E45),1,"")</f>
        <v/>
      </c>
      <c r="BE27" s="130" t="str">
        <f>IF($F27&lt;MAX($F28:$F45),1,"")</f>
        <v/>
      </c>
      <c r="BF27" s="130" t="str">
        <f>IF($G27&lt;MAX($G28:$G45),1,"")</f>
        <v/>
      </c>
      <c r="BG27" s="131" t="str">
        <f>IF($H27&lt;MAX($H28:$H45),1,"")</f>
        <v/>
      </c>
      <c r="BH27" s="117"/>
      <c r="BI27" s="117"/>
      <c r="BJ27" s="117"/>
      <c r="BK27" s="117"/>
      <c r="BL27" s="117"/>
      <c r="BM27" s="117"/>
      <c r="BN27" s="117"/>
      <c r="BO27" s="117"/>
      <c r="BP27" s="119"/>
      <c r="BQ27" s="117"/>
      <c r="BR27" s="117"/>
      <c r="BS27" s="117"/>
      <c r="BT27" s="117"/>
      <c r="BU27" s="117"/>
      <c r="BV27" s="117"/>
      <c r="BW27" s="117"/>
      <c r="BX27" s="117"/>
      <c r="BY27" s="117"/>
      <c r="BZ27" s="117"/>
      <c r="CA27" s="117"/>
      <c r="CB27" s="117"/>
      <c r="CC27" s="117"/>
    </row>
    <row r="28" spans="1:81" s="83" customFormat="1" ht="20.25" customHeight="1" x14ac:dyDescent="0.2">
      <c r="A28" s="424" t="s">
        <v>53</v>
      </c>
      <c r="B28" s="426" t="s">
        <v>54</v>
      </c>
      <c r="C28" s="427"/>
      <c r="D28" s="132">
        <f t="shared" ref="D28:D46" si="0">+SUM(E28:H28)</f>
        <v>0</v>
      </c>
      <c r="E28" s="133"/>
      <c r="F28" s="134"/>
      <c r="G28" s="135"/>
      <c r="H28" s="136"/>
      <c r="I28" s="126"/>
      <c r="J28" s="137"/>
      <c r="K28" s="137"/>
      <c r="L28" s="137"/>
      <c r="M28" s="137"/>
      <c r="N28" s="137"/>
      <c r="O28" s="137"/>
      <c r="P28" s="137"/>
      <c r="Q28" s="137"/>
      <c r="R28" s="137"/>
      <c r="S28" s="137"/>
      <c r="T28" s="137"/>
      <c r="U28" s="137"/>
      <c r="AS28" s="117"/>
      <c r="AT28" s="117"/>
      <c r="AU28" s="117"/>
      <c r="AV28" s="118"/>
      <c r="AW28" s="119"/>
      <c r="AX28" s="117"/>
      <c r="AY28" s="117"/>
      <c r="AZ28" s="128" t="str">
        <f>IF($D27&lt;&gt;($B12),"EL NÚMERO DE INGRESOS NO PUEDE SER DISTINTO AL TOTAL DE INGRESOS DE LA SECCION A.1","")</f>
        <v/>
      </c>
      <c r="BA28" s="88"/>
      <c r="BB28" s="88"/>
      <c r="BC28" s="88"/>
      <c r="BD28" s="130" t="str">
        <f>IF($D27&lt;&gt;$B12,1,"")</f>
        <v/>
      </c>
      <c r="BE28" s="88"/>
      <c r="BF28" s="88"/>
      <c r="BG28" s="118"/>
      <c r="BH28" s="117"/>
      <c r="BI28" s="117"/>
      <c r="BJ28" s="117"/>
      <c r="BK28" s="117"/>
      <c r="BL28" s="117"/>
      <c r="BM28" s="117"/>
      <c r="BN28" s="117"/>
      <c r="BO28" s="117"/>
      <c r="BP28" s="119"/>
      <c r="BQ28" s="117"/>
      <c r="BR28" s="117"/>
      <c r="BS28" s="117"/>
      <c r="BT28" s="117"/>
      <c r="BU28" s="117"/>
      <c r="BV28" s="117"/>
      <c r="BW28" s="117"/>
      <c r="BX28" s="117"/>
      <c r="BY28" s="117"/>
      <c r="BZ28" s="117"/>
      <c r="CA28" s="117"/>
      <c r="CB28" s="117"/>
      <c r="CC28" s="117"/>
    </row>
    <row r="29" spans="1:81" s="83" customFormat="1" ht="22.5" customHeight="1" x14ac:dyDescent="0.2">
      <c r="A29" s="425"/>
      <c r="B29" s="428" t="s">
        <v>55</v>
      </c>
      <c r="C29" s="429"/>
      <c r="D29" s="138">
        <f t="shared" si="0"/>
        <v>0</v>
      </c>
      <c r="E29" s="133"/>
      <c r="F29" s="134"/>
      <c r="G29" s="135"/>
      <c r="H29" s="136"/>
      <c r="I29" s="126"/>
      <c r="J29" s="137"/>
      <c r="K29" s="137"/>
      <c r="L29" s="137"/>
      <c r="M29" s="137"/>
      <c r="N29" s="137"/>
      <c r="O29" s="137"/>
      <c r="P29" s="137"/>
      <c r="Q29" s="137"/>
      <c r="R29" s="137"/>
      <c r="S29" s="137"/>
      <c r="T29" s="137"/>
      <c r="U29" s="137"/>
      <c r="AS29" s="117"/>
      <c r="AT29" s="117"/>
      <c r="AU29" s="117"/>
      <c r="AV29" s="118"/>
      <c r="AW29" s="119"/>
      <c r="AX29" s="117"/>
      <c r="AY29" s="117"/>
      <c r="AZ29" s="118"/>
      <c r="BA29" s="3"/>
      <c r="BB29" s="139"/>
      <c r="BC29" s="3"/>
      <c r="BD29" s="3"/>
      <c r="BE29" s="3"/>
      <c r="BF29" s="3"/>
      <c r="BG29" s="3"/>
      <c r="BH29" s="117"/>
      <c r="BI29" s="117"/>
      <c r="BJ29" s="117"/>
      <c r="BK29" s="117"/>
      <c r="BL29" s="117"/>
      <c r="BM29" s="117"/>
      <c r="BN29" s="117"/>
      <c r="BO29" s="117"/>
      <c r="BP29" s="119"/>
      <c r="BQ29" s="117"/>
      <c r="BR29" s="117"/>
      <c r="BS29" s="117"/>
      <c r="BT29" s="117"/>
      <c r="BU29" s="117"/>
      <c r="BV29" s="117"/>
      <c r="BW29" s="117"/>
      <c r="BX29" s="117"/>
      <c r="BY29" s="117"/>
      <c r="BZ29" s="117"/>
      <c r="CA29" s="117"/>
      <c r="CB29" s="117"/>
      <c r="CC29" s="117"/>
    </row>
    <row r="30" spans="1:81" s="83" customFormat="1" ht="23.25" customHeight="1" x14ac:dyDescent="0.2">
      <c r="A30" s="425"/>
      <c r="B30" s="436" t="s">
        <v>56</v>
      </c>
      <c r="C30" s="437"/>
      <c r="D30" s="138">
        <f t="shared" si="0"/>
        <v>0</v>
      </c>
      <c r="E30" s="133"/>
      <c r="F30" s="134"/>
      <c r="G30" s="135"/>
      <c r="H30" s="136"/>
      <c r="I30" s="126"/>
      <c r="J30" s="137"/>
      <c r="K30" s="137"/>
      <c r="L30" s="137"/>
      <c r="M30" s="137"/>
      <c r="N30" s="137"/>
      <c r="O30" s="137"/>
      <c r="P30" s="137"/>
      <c r="Q30" s="137"/>
      <c r="R30" s="137"/>
      <c r="S30" s="137"/>
      <c r="T30" s="137"/>
      <c r="U30" s="137"/>
      <c r="AS30" s="117"/>
      <c r="AT30" s="117"/>
      <c r="AU30" s="117"/>
      <c r="AV30" s="118"/>
      <c r="AW30" s="119"/>
      <c r="AX30" s="117"/>
      <c r="AY30" s="117"/>
      <c r="AZ30" s="3"/>
      <c r="BA30" s="3"/>
      <c r="BB30" s="139"/>
      <c r="BC30" s="3"/>
      <c r="BD30" s="3"/>
      <c r="BE30" s="3"/>
      <c r="BF30" s="3"/>
      <c r="BG30" s="3"/>
      <c r="BH30" s="117"/>
      <c r="BI30" s="117"/>
      <c r="BJ30" s="117"/>
      <c r="BK30" s="117"/>
      <c r="BL30" s="117"/>
      <c r="BM30" s="117"/>
      <c r="BN30" s="117"/>
      <c r="BO30" s="117"/>
      <c r="BP30" s="119"/>
      <c r="BQ30" s="117"/>
      <c r="BR30" s="117"/>
      <c r="BS30" s="117"/>
      <c r="BT30" s="117"/>
      <c r="BU30" s="117"/>
      <c r="BV30" s="117"/>
      <c r="BW30" s="117"/>
      <c r="BX30" s="117"/>
      <c r="BY30" s="117"/>
      <c r="BZ30" s="117"/>
      <c r="CA30" s="117"/>
      <c r="CB30" s="117"/>
      <c r="CC30" s="117"/>
    </row>
    <row r="31" spans="1:81" s="83" customFormat="1" ht="13.5" customHeight="1" x14ac:dyDescent="0.2">
      <c r="A31" s="425"/>
      <c r="B31" s="428" t="s">
        <v>57</v>
      </c>
      <c r="C31" s="429"/>
      <c r="D31" s="138">
        <f t="shared" si="0"/>
        <v>0</v>
      </c>
      <c r="E31" s="133"/>
      <c r="F31" s="134"/>
      <c r="G31" s="135"/>
      <c r="H31" s="136"/>
      <c r="I31" s="126"/>
      <c r="J31" s="137"/>
      <c r="K31" s="137"/>
      <c r="L31" s="137"/>
      <c r="M31" s="137"/>
      <c r="N31" s="137"/>
      <c r="O31" s="137"/>
      <c r="P31" s="137"/>
      <c r="Q31" s="137"/>
      <c r="R31" s="137"/>
      <c r="S31" s="137"/>
      <c r="T31" s="137"/>
      <c r="U31" s="137"/>
      <c r="AS31" s="117"/>
      <c r="AT31" s="117"/>
      <c r="AU31" s="117"/>
      <c r="AV31" s="118"/>
      <c r="AW31" s="119"/>
      <c r="AX31" s="117"/>
      <c r="AY31" s="117"/>
      <c r="AZ31" s="3"/>
      <c r="BA31" s="3"/>
      <c r="BB31" s="139"/>
      <c r="BC31" s="3"/>
      <c r="BD31" s="3"/>
      <c r="BE31" s="3"/>
      <c r="BF31" s="3"/>
      <c r="BG31" s="3"/>
      <c r="BH31" s="117"/>
      <c r="BI31" s="117"/>
      <c r="BJ31" s="117"/>
      <c r="BK31" s="117"/>
      <c r="BL31" s="117"/>
      <c r="BM31" s="117"/>
      <c r="BN31" s="117"/>
      <c r="BO31" s="117"/>
      <c r="BP31" s="119"/>
      <c r="BQ31" s="117"/>
      <c r="BR31" s="117"/>
      <c r="BS31" s="117"/>
      <c r="BT31" s="117"/>
      <c r="BU31" s="117"/>
      <c r="BV31" s="117"/>
      <c r="BW31" s="117"/>
      <c r="BX31" s="117"/>
      <c r="BY31" s="117"/>
      <c r="BZ31" s="117"/>
      <c r="CA31" s="117"/>
      <c r="CB31" s="117"/>
      <c r="CC31" s="117"/>
    </row>
    <row r="32" spans="1:81" s="83" customFormat="1" ht="16.5" customHeight="1" x14ac:dyDescent="0.2">
      <c r="A32" s="425"/>
      <c r="B32" s="428" t="s">
        <v>58</v>
      </c>
      <c r="C32" s="429"/>
      <c r="D32" s="138">
        <f t="shared" si="0"/>
        <v>0</v>
      </c>
      <c r="E32" s="133"/>
      <c r="F32" s="134"/>
      <c r="G32" s="135"/>
      <c r="H32" s="136"/>
      <c r="I32" s="126"/>
      <c r="J32" s="137"/>
      <c r="K32" s="137"/>
      <c r="L32" s="137"/>
      <c r="M32" s="137"/>
      <c r="N32" s="137"/>
      <c r="O32" s="137"/>
      <c r="P32" s="137"/>
      <c r="Q32" s="137"/>
      <c r="R32" s="137"/>
      <c r="S32" s="137"/>
      <c r="T32" s="137"/>
      <c r="U32" s="137"/>
      <c r="AS32" s="117"/>
      <c r="AT32" s="117"/>
      <c r="AU32" s="117"/>
      <c r="AV32" s="118"/>
      <c r="AW32" s="119"/>
      <c r="AX32" s="117"/>
      <c r="AY32" s="117"/>
      <c r="AZ32" s="3"/>
      <c r="BA32" s="3"/>
      <c r="BB32" s="139"/>
      <c r="BC32" s="3"/>
      <c r="BD32" s="3"/>
      <c r="BE32" s="3"/>
      <c r="BF32" s="3"/>
      <c r="BG32" s="3"/>
      <c r="BH32" s="117"/>
      <c r="BI32" s="117"/>
      <c r="BJ32" s="117"/>
      <c r="BK32" s="117"/>
      <c r="BL32" s="117"/>
      <c r="BM32" s="117"/>
      <c r="BN32" s="117"/>
      <c r="BO32" s="117"/>
      <c r="BP32" s="119"/>
      <c r="BQ32" s="117"/>
      <c r="BR32" s="117"/>
      <c r="BS32" s="117"/>
      <c r="BT32" s="117"/>
      <c r="BU32" s="117"/>
      <c r="BV32" s="117"/>
      <c r="BW32" s="117"/>
      <c r="BX32" s="117"/>
      <c r="BY32" s="117"/>
      <c r="BZ32" s="117"/>
      <c r="CA32" s="117"/>
      <c r="CB32" s="117"/>
      <c r="CC32" s="117"/>
    </row>
    <row r="33" spans="1:81" s="83" customFormat="1" ht="16.5" customHeight="1" x14ac:dyDescent="0.2">
      <c r="A33" s="425"/>
      <c r="B33" s="428" t="s">
        <v>59</v>
      </c>
      <c r="C33" s="429"/>
      <c r="D33" s="138">
        <f t="shared" si="0"/>
        <v>0</v>
      </c>
      <c r="E33" s="133"/>
      <c r="F33" s="134"/>
      <c r="G33" s="135"/>
      <c r="H33" s="136"/>
      <c r="I33" s="126"/>
      <c r="J33" s="137"/>
      <c r="K33" s="137"/>
      <c r="L33" s="137"/>
      <c r="M33" s="137"/>
      <c r="N33" s="137"/>
      <c r="O33" s="137"/>
      <c r="P33" s="137"/>
      <c r="Q33" s="137"/>
      <c r="R33" s="137"/>
      <c r="S33" s="137"/>
      <c r="T33" s="137"/>
      <c r="U33" s="137"/>
      <c r="AS33" s="117"/>
      <c r="AT33" s="117"/>
      <c r="AU33" s="117"/>
      <c r="AV33" s="118"/>
      <c r="AW33" s="119"/>
      <c r="AX33" s="117"/>
      <c r="AY33" s="117"/>
      <c r="AZ33" s="3"/>
      <c r="BA33" s="3"/>
      <c r="BB33" s="139"/>
      <c r="BC33" s="3"/>
      <c r="BD33" s="3"/>
      <c r="BE33" s="3"/>
      <c r="BF33" s="3"/>
      <c r="BG33" s="3"/>
      <c r="BH33" s="117"/>
      <c r="BI33" s="117"/>
      <c r="BJ33" s="117"/>
      <c r="BK33" s="117"/>
      <c r="BL33" s="117"/>
      <c r="BM33" s="117"/>
      <c r="BN33" s="117"/>
      <c r="BO33" s="117"/>
      <c r="BP33" s="119"/>
      <c r="BQ33" s="117"/>
      <c r="BR33" s="117"/>
      <c r="BS33" s="117"/>
      <c r="BT33" s="117"/>
      <c r="BU33" s="117"/>
      <c r="BV33" s="117"/>
      <c r="BW33" s="117"/>
      <c r="BX33" s="117"/>
      <c r="BY33" s="117"/>
      <c r="BZ33" s="117"/>
      <c r="CA33" s="117"/>
      <c r="CB33" s="117"/>
      <c r="CC33" s="117"/>
    </row>
    <row r="34" spans="1:81" s="83" customFormat="1" ht="15" customHeight="1" x14ac:dyDescent="0.2">
      <c r="A34" s="425"/>
      <c r="B34" s="428" t="s">
        <v>60</v>
      </c>
      <c r="C34" s="429"/>
      <c r="D34" s="138">
        <f t="shared" si="0"/>
        <v>0</v>
      </c>
      <c r="E34" s="133"/>
      <c r="F34" s="134"/>
      <c r="G34" s="135"/>
      <c r="H34" s="136"/>
      <c r="I34" s="126"/>
      <c r="J34" s="137"/>
      <c r="K34" s="137"/>
      <c r="L34" s="137"/>
      <c r="M34" s="137"/>
      <c r="N34" s="137"/>
      <c r="O34" s="137"/>
      <c r="P34" s="137"/>
      <c r="Q34" s="137"/>
      <c r="R34" s="137"/>
      <c r="S34" s="137"/>
      <c r="T34" s="137"/>
      <c r="U34" s="137"/>
      <c r="AS34" s="117"/>
      <c r="AT34" s="117"/>
      <c r="AU34" s="117"/>
      <c r="AV34" s="118"/>
      <c r="AW34" s="119"/>
      <c r="AX34" s="117"/>
      <c r="AY34" s="117"/>
      <c r="AZ34" s="3"/>
      <c r="BA34" s="3"/>
      <c r="BB34" s="139"/>
      <c r="BC34" s="3"/>
      <c r="BD34" s="3"/>
      <c r="BE34" s="3"/>
      <c r="BF34" s="3"/>
      <c r="BG34" s="3"/>
      <c r="BH34" s="117"/>
      <c r="BI34" s="117"/>
      <c r="BJ34" s="117"/>
      <c r="BK34" s="117"/>
      <c r="BL34" s="117"/>
      <c r="BM34" s="117"/>
      <c r="BN34" s="117"/>
      <c r="BO34" s="117"/>
      <c r="BP34" s="119"/>
      <c r="BQ34" s="117"/>
      <c r="BR34" s="117"/>
      <c r="BS34" s="117"/>
      <c r="BT34" s="117"/>
      <c r="BU34" s="117"/>
      <c r="BV34" s="117"/>
      <c r="BW34" s="117"/>
      <c r="BX34" s="117"/>
      <c r="BY34" s="117"/>
      <c r="BZ34" s="117"/>
      <c r="CA34" s="117"/>
      <c r="CB34" s="117"/>
      <c r="CC34" s="117"/>
    </row>
    <row r="35" spans="1:81" s="83" customFormat="1" ht="15.75" customHeight="1" x14ac:dyDescent="0.2">
      <c r="A35" s="425"/>
      <c r="B35" s="428" t="s">
        <v>61</v>
      </c>
      <c r="C35" s="429"/>
      <c r="D35" s="138">
        <f t="shared" si="0"/>
        <v>0</v>
      </c>
      <c r="E35" s="133"/>
      <c r="F35" s="134"/>
      <c r="G35" s="135"/>
      <c r="H35" s="136"/>
      <c r="I35" s="126"/>
      <c r="J35" s="137"/>
      <c r="K35" s="137"/>
      <c r="L35" s="137"/>
      <c r="M35" s="137"/>
      <c r="N35" s="137"/>
      <c r="O35" s="137"/>
      <c r="P35" s="137"/>
      <c r="Q35" s="137"/>
      <c r="R35" s="137"/>
      <c r="S35" s="137"/>
      <c r="T35" s="137"/>
      <c r="U35" s="137"/>
      <c r="AS35" s="117"/>
      <c r="AT35" s="117"/>
      <c r="AU35" s="117"/>
      <c r="AV35" s="118"/>
      <c r="AW35" s="119"/>
      <c r="AX35" s="117"/>
      <c r="AY35" s="117"/>
      <c r="AZ35" s="3"/>
      <c r="BA35" s="3"/>
      <c r="BB35" s="139"/>
      <c r="BC35" s="3"/>
      <c r="BD35" s="3"/>
      <c r="BE35" s="3"/>
      <c r="BF35" s="3"/>
      <c r="BG35" s="3"/>
      <c r="BH35" s="117"/>
      <c r="BI35" s="117"/>
      <c r="BJ35" s="117"/>
      <c r="BK35" s="117"/>
      <c r="BL35" s="117"/>
      <c r="BM35" s="117"/>
      <c r="BN35" s="117"/>
      <c r="BO35" s="117"/>
      <c r="BP35" s="119"/>
      <c r="BQ35" s="117"/>
      <c r="BR35" s="117"/>
      <c r="BS35" s="117"/>
      <c r="BT35" s="117"/>
      <c r="BU35" s="117"/>
      <c r="BV35" s="117"/>
      <c r="BW35" s="117"/>
      <c r="BX35" s="117"/>
      <c r="BY35" s="117"/>
      <c r="BZ35" s="117"/>
      <c r="CA35" s="117"/>
      <c r="CB35" s="117"/>
      <c r="CC35" s="117"/>
    </row>
    <row r="36" spans="1:81" s="83" customFormat="1" ht="33.75" customHeight="1" x14ac:dyDescent="0.2">
      <c r="A36" s="425"/>
      <c r="B36" s="428" t="s">
        <v>62</v>
      </c>
      <c r="C36" s="429"/>
      <c r="D36" s="138">
        <f t="shared" si="0"/>
        <v>0</v>
      </c>
      <c r="E36" s="133"/>
      <c r="F36" s="134"/>
      <c r="G36" s="135"/>
      <c r="H36" s="136"/>
      <c r="I36" s="126"/>
      <c r="J36" s="137"/>
      <c r="K36" s="137"/>
      <c r="L36" s="137"/>
      <c r="M36" s="137"/>
      <c r="N36" s="137"/>
      <c r="O36" s="137"/>
      <c r="P36" s="137"/>
      <c r="Q36" s="137"/>
      <c r="R36" s="137"/>
      <c r="S36" s="137"/>
      <c r="T36" s="137"/>
      <c r="U36" s="137"/>
      <c r="AS36" s="117"/>
      <c r="AT36" s="117"/>
      <c r="AU36" s="117"/>
      <c r="AV36" s="118"/>
      <c r="AW36" s="119"/>
      <c r="AX36" s="117"/>
      <c r="AY36" s="117"/>
      <c r="AZ36" s="3"/>
      <c r="BA36" s="3"/>
      <c r="BB36" s="139"/>
      <c r="BC36" s="3"/>
      <c r="BD36" s="3"/>
      <c r="BE36" s="3"/>
      <c r="BF36" s="3"/>
      <c r="BG36" s="3"/>
      <c r="BH36" s="117"/>
      <c r="BI36" s="117"/>
      <c r="BJ36" s="117"/>
      <c r="BK36" s="117"/>
      <c r="BL36" s="117"/>
      <c r="BM36" s="117"/>
      <c r="BN36" s="117"/>
      <c r="BO36" s="117"/>
      <c r="BP36" s="119"/>
      <c r="BQ36" s="117"/>
      <c r="BR36" s="117"/>
      <c r="BS36" s="117"/>
      <c r="BT36" s="117"/>
      <c r="BU36" s="117"/>
      <c r="BV36" s="117"/>
      <c r="BW36" s="117"/>
      <c r="BX36" s="117"/>
      <c r="BY36" s="117"/>
      <c r="BZ36" s="117"/>
      <c r="CA36" s="117"/>
      <c r="CB36" s="117"/>
      <c r="CC36" s="117"/>
    </row>
    <row r="37" spans="1:81" s="83" customFormat="1" ht="33.75" customHeight="1" x14ac:dyDescent="0.2">
      <c r="A37" s="425"/>
      <c r="B37" s="428" t="s">
        <v>63</v>
      </c>
      <c r="C37" s="429"/>
      <c r="D37" s="138">
        <f t="shared" si="0"/>
        <v>0</v>
      </c>
      <c r="E37" s="133"/>
      <c r="F37" s="134"/>
      <c r="G37" s="135"/>
      <c r="H37" s="136"/>
      <c r="I37" s="126"/>
      <c r="J37" s="137"/>
      <c r="K37" s="137"/>
      <c r="L37" s="137"/>
      <c r="M37" s="137"/>
      <c r="N37" s="137"/>
      <c r="O37" s="137"/>
      <c r="P37" s="137"/>
      <c r="Q37" s="137"/>
      <c r="R37" s="137"/>
      <c r="S37" s="137"/>
      <c r="T37" s="137"/>
      <c r="U37" s="137"/>
      <c r="AS37" s="117"/>
      <c r="AT37" s="117"/>
      <c r="AU37" s="117"/>
      <c r="AV37" s="118"/>
      <c r="AW37" s="119"/>
      <c r="AX37" s="117"/>
      <c r="AY37" s="117"/>
      <c r="AZ37" s="3"/>
      <c r="BA37" s="3"/>
      <c r="BB37" s="139"/>
      <c r="BC37" s="3"/>
      <c r="BD37" s="3"/>
      <c r="BE37" s="3"/>
      <c r="BF37" s="3"/>
      <c r="BG37" s="3"/>
      <c r="BH37" s="117"/>
      <c r="BI37" s="117"/>
      <c r="BJ37" s="117"/>
      <c r="BK37" s="117"/>
      <c r="BL37" s="117"/>
      <c r="BM37" s="117"/>
      <c r="BN37" s="117"/>
      <c r="BO37" s="117"/>
      <c r="BP37" s="119"/>
      <c r="BQ37" s="117"/>
      <c r="BR37" s="117"/>
      <c r="BS37" s="117"/>
      <c r="BT37" s="117"/>
      <c r="BU37" s="117"/>
      <c r="BV37" s="117"/>
      <c r="BW37" s="117"/>
      <c r="BX37" s="117"/>
      <c r="BY37" s="117"/>
      <c r="BZ37" s="117"/>
      <c r="CA37" s="117"/>
      <c r="CB37" s="117"/>
      <c r="CC37" s="117"/>
    </row>
    <row r="38" spans="1:81" s="83" customFormat="1" ht="35.25" customHeight="1" x14ac:dyDescent="0.2">
      <c r="A38" s="425"/>
      <c r="B38" s="428" t="s">
        <v>64</v>
      </c>
      <c r="C38" s="429"/>
      <c r="D38" s="138">
        <f t="shared" si="0"/>
        <v>0</v>
      </c>
      <c r="E38" s="133"/>
      <c r="F38" s="134"/>
      <c r="G38" s="135"/>
      <c r="H38" s="136"/>
      <c r="I38" s="126"/>
      <c r="J38" s="137"/>
      <c r="K38" s="137"/>
      <c r="L38" s="137"/>
      <c r="M38" s="137"/>
      <c r="N38" s="137"/>
      <c r="O38" s="137"/>
      <c r="P38" s="137"/>
      <c r="Q38" s="137"/>
      <c r="R38" s="137"/>
      <c r="S38" s="137"/>
      <c r="T38" s="137"/>
      <c r="U38" s="137"/>
      <c r="AS38" s="117"/>
      <c r="AT38" s="117"/>
      <c r="AU38" s="117"/>
      <c r="AV38" s="118"/>
      <c r="AW38" s="119"/>
      <c r="AX38" s="117"/>
      <c r="AY38" s="117"/>
      <c r="AZ38" s="3"/>
      <c r="BA38" s="3"/>
      <c r="BB38" s="139"/>
      <c r="BC38" s="3"/>
      <c r="BD38" s="3"/>
      <c r="BE38" s="3"/>
      <c r="BF38" s="3"/>
      <c r="BG38" s="3"/>
      <c r="BH38" s="117"/>
      <c r="BI38" s="117"/>
      <c r="BJ38" s="117"/>
      <c r="BK38" s="117"/>
      <c r="BL38" s="117"/>
      <c r="BM38" s="117"/>
      <c r="BN38" s="117"/>
      <c r="BO38" s="117"/>
      <c r="BP38" s="119"/>
      <c r="BQ38" s="117"/>
      <c r="BR38" s="117"/>
      <c r="BS38" s="117"/>
      <c r="BT38" s="117"/>
      <c r="BU38" s="117"/>
      <c r="BV38" s="117"/>
      <c r="BW38" s="117"/>
      <c r="BX38" s="117"/>
      <c r="BY38" s="117"/>
      <c r="BZ38" s="117"/>
      <c r="CA38" s="117"/>
      <c r="CB38" s="117"/>
      <c r="CC38" s="117"/>
    </row>
    <row r="39" spans="1:81" s="83" customFormat="1" ht="14.25" customHeight="1" x14ac:dyDescent="0.2">
      <c r="A39" s="430"/>
      <c r="B39" s="448" t="s">
        <v>13</v>
      </c>
      <c r="C39" s="449"/>
      <c r="D39" s="140">
        <f t="shared" si="0"/>
        <v>0</v>
      </c>
      <c r="E39" s="141"/>
      <c r="F39" s="142"/>
      <c r="G39" s="143"/>
      <c r="H39" s="144"/>
      <c r="I39" s="126"/>
      <c r="J39" s="137"/>
      <c r="K39" s="137"/>
      <c r="L39" s="137"/>
      <c r="M39" s="137"/>
      <c r="N39" s="137"/>
      <c r="O39" s="137"/>
      <c r="P39" s="137"/>
      <c r="Q39" s="137"/>
      <c r="R39" s="137"/>
      <c r="S39" s="137"/>
      <c r="T39" s="137"/>
      <c r="U39" s="137"/>
      <c r="AS39" s="117"/>
      <c r="AT39" s="117"/>
      <c r="AU39" s="117"/>
      <c r="AV39" s="118"/>
      <c r="AW39" s="119"/>
      <c r="AX39" s="117"/>
      <c r="AY39" s="117"/>
      <c r="AZ39" s="3"/>
      <c r="BA39" s="3"/>
      <c r="BB39" s="139"/>
      <c r="BC39" s="3"/>
      <c r="BD39" s="3"/>
      <c r="BE39" s="3"/>
      <c r="BF39" s="3"/>
      <c r="BG39" s="3"/>
      <c r="BH39" s="117"/>
      <c r="BI39" s="117"/>
      <c r="BJ39" s="117"/>
      <c r="BK39" s="117"/>
      <c r="BL39" s="117"/>
      <c r="BM39" s="117"/>
      <c r="BN39" s="117"/>
      <c r="BO39" s="117"/>
      <c r="BP39" s="119"/>
      <c r="BQ39" s="117"/>
      <c r="BR39" s="117"/>
      <c r="BS39" s="117"/>
      <c r="BT39" s="117"/>
      <c r="BU39" s="117"/>
      <c r="BV39" s="117"/>
      <c r="BW39" s="117"/>
      <c r="BX39" s="117"/>
      <c r="BY39" s="117"/>
      <c r="BZ39" s="117"/>
      <c r="CA39" s="117"/>
      <c r="CB39" s="117"/>
      <c r="CC39" s="117"/>
    </row>
    <row r="40" spans="1:81" s="83" customFormat="1" ht="14.25" x14ac:dyDescent="0.2">
      <c r="A40" s="424" t="s">
        <v>65</v>
      </c>
      <c r="B40" s="426" t="s">
        <v>66</v>
      </c>
      <c r="C40" s="427"/>
      <c r="D40" s="132">
        <f t="shared" si="0"/>
        <v>0</v>
      </c>
      <c r="E40" s="145"/>
      <c r="F40" s="146"/>
      <c r="G40" s="147"/>
      <c r="H40" s="148"/>
      <c r="I40" s="126"/>
      <c r="J40" s="137"/>
      <c r="K40" s="137"/>
      <c r="L40" s="137"/>
      <c r="M40" s="137"/>
      <c r="N40" s="137"/>
      <c r="O40" s="137"/>
      <c r="P40" s="137"/>
      <c r="Q40" s="137"/>
      <c r="R40" s="137"/>
      <c r="S40" s="137"/>
      <c r="T40" s="137"/>
      <c r="U40" s="137"/>
      <c r="AS40" s="117"/>
      <c r="AT40" s="117"/>
      <c r="AU40" s="117"/>
      <c r="AV40" s="118"/>
      <c r="AW40" s="119"/>
      <c r="AX40" s="117"/>
      <c r="AY40" s="117"/>
      <c r="AZ40" s="3"/>
      <c r="BA40" s="3"/>
      <c r="BB40" s="139"/>
      <c r="BC40" s="3"/>
      <c r="BD40" s="3"/>
      <c r="BE40" s="3"/>
      <c r="BF40" s="3"/>
      <c r="BG40" s="3"/>
      <c r="BH40" s="117"/>
      <c r="BI40" s="117"/>
      <c r="BJ40" s="117"/>
      <c r="BK40" s="117"/>
      <c r="BL40" s="117"/>
      <c r="BM40" s="117"/>
      <c r="BN40" s="117"/>
      <c r="BO40" s="117"/>
      <c r="BP40" s="119"/>
      <c r="BQ40" s="117"/>
      <c r="BR40" s="117"/>
      <c r="BS40" s="117"/>
      <c r="BT40" s="117"/>
      <c r="BU40" s="117"/>
      <c r="BV40" s="117"/>
      <c r="BW40" s="117"/>
      <c r="BX40" s="117"/>
      <c r="BY40" s="117"/>
      <c r="BZ40" s="117"/>
      <c r="CA40" s="117"/>
      <c r="CB40" s="117"/>
      <c r="CC40" s="117"/>
    </row>
    <row r="41" spans="1:81" s="83" customFormat="1" ht="14.25" x14ac:dyDescent="0.2">
      <c r="A41" s="425"/>
      <c r="B41" s="428" t="s">
        <v>67</v>
      </c>
      <c r="C41" s="429"/>
      <c r="D41" s="138">
        <f t="shared" si="0"/>
        <v>0</v>
      </c>
      <c r="E41" s="133"/>
      <c r="F41" s="134"/>
      <c r="G41" s="135"/>
      <c r="H41" s="136"/>
      <c r="I41" s="126"/>
      <c r="J41" s="137"/>
      <c r="K41" s="137"/>
      <c r="L41" s="137"/>
      <c r="M41" s="137"/>
      <c r="N41" s="137"/>
      <c r="O41" s="137"/>
      <c r="P41" s="137"/>
      <c r="Q41" s="137"/>
      <c r="R41" s="137"/>
      <c r="S41" s="137"/>
      <c r="T41" s="137"/>
      <c r="U41" s="137"/>
      <c r="AS41" s="117"/>
      <c r="AT41" s="117"/>
      <c r="AU41" s="117"/>
      <c r="AV41" s="118"/>
      <c r="AW41" s="119"/>
      <c r="AX41" s="117"/>
      <c r="AY41" s="117"/>
      <c r="AZ41" s="3"/>
      <c r="BA41" s="3"/>
      <c r="BB41" s="139"/>
      <c r="BC41" s="3"/>
      <c r="BD41" s="3"/>
      <c r="BE41" s="3"/>
      <c r="BF41" s="3"/>
      <c r="BG41" s="3"/>
      <c r="BH41" s="117"/>
      <c r="BI41" s="117"/>
      <c r="BJ41" s="117"/>
      <c r="BK41" s="117"/>
      <c r="BL41" s="117"/>
      <c r="BM41" s="117"/>
      <c r="BN41" s="117"/>
      <c r="BO41" s="117"/>
      <c r="BP41" s="119"/>
      <c r="BQ41" s="117"/>
      <c r="BR41" s="117"/>
      <c r="BS41" s="117"/>
      <c r="BT41" s="117"/>
      <c r="BU41" s="117"/>
      <c r="BV41" s="117"/>
      <c r="BW41" s="117"/>
      <c r="BX41" s="117"/>
      <c r="BY41" s="117"/>
      <c r="BZ41" s="117"/>
      <c r="CA41" s="117"/>
      <c r="CB41" s="117"/>
      <c r="CC41" s="117"/>
    </row>
    <row r="42" spans="1:81" s="83" customFormat="1" ht="14.25" x14ac:dyDescent="0.2">
      <c r="A42" s="425"/>
      <c r="B42" s="448" t="s">
        <v>13</v>
      </c>
      <c r="C42" s="449"/>
      <c r="D42" s="140">
        <f t="shared" si="0"/>
        <v>0</v>
      </c>
      <c r="E42" s="133"/>
      <c r="F42" s="134"/>
      <c r="G42" s="135"/>
      <c r="H42" s="136"/>
      <c r="I42" s="126"/>
      <c r="J42" s="137"/>
      <c r="K42" s="137"/>
      <c r="L42" s="137"/>
      <c r="M42" s="137"/>
      <c r="N42" s="137"/>
      <c r="O42" s="137"/>
      <c r="P42" s="137"/>
      <c r="Q42" s="137"/>
      <c r="R42" s="137"/>
      <c r="S42" s="137"/>
      <c r="T42" s="137"/>
      <c r="U42" s="137"/>
      <c r="AS42" s="117"/>
      <c r="AT42" s="117"/>
      <c r="AU42" s="117"/>
      <c r="AV42" s="118"/>
      <c r="AW42" s="119"/>
      <c r="AX42" s="117"/>
      <c r="AY42" s="117"/>
      <c r="AZ42" s="3"/>
      <c r="BA42" s="3"/>
      <c r="BB42" s="139"/>
      <c r="BC42" s="3"/>
      <c r="BD42" s="3"/>
      <c r="BE42" s="3"/>
      <c r="BF42" s="3"/>
      <c r="BG42" s="3"/>
      <c r="BH42" s="117"/>
      <c r="BI42" s="117"/>
      <c r="BJ42" s="117"/>
      <c r="BK42" s="117"/>
      <c r="BL42" s="117"/>
      <c r="BM42" s="117"/>
      <c r="BN42" s="117"/>
      <c r="BO42" s="117"/>
      <c r="BP42" s="119"/>
      <c r="BQ42" s="117"/>
      <c r="BR42" s="117"/>
      <c r="BS42" s="117"/>
      <c r="BT42" s="117"/>
      <c r="BU42" s="117"/>
      <c r="BV42" s="117"/>
      <c r="BW42" s="117"/>
      <c r="BX42" s="117"/>
      <c r="BY42" s="117"/>
      <c r="BZ42" s="117"/>
      <c r="CA42" s="117"/>
      <c r="CB42" s="117"/>
      <c r="CC42" s="117"/>
    </row>
    <row r="43" spans="1:81" s="83" customFormat="1" ht="14.25" x14ac:dyDescent="0.2">
      <c r="A43" s="424" t="s">
        <v>68</v>
      </c>
      <c r="B43" s="426" t="s">
        <v>66</v>
      </c>
      <c r="C43" s="427"/>
      <c r="D43" s="132">
        <f t="shared" si="0"/>
        <v>0</v>
      </c>
      <c r="E43" s="145"/>
      <c r="F43" s="146"/>
      <c r="G43" s="147"/>
      <c r="H43" s="148"/>
      <c r="I43" s="126"/>
      <c r="J43" s="137"/>
      <c r="K43" s="137"/>
      <c r="L43" s="137"/>
      <c r="M43" s="137"/>
      <c r="N43" s="137"/>
      <c r="O43" s="137"/>
      <c r="P43" s="137"/>
      <c r="Q43" s="137"/>
      <c r="R43" s="137"/>
      <c r="S43" s="137"/>
      <c r="T43" s="137"/>
      <c r="U43" s="137"/>
      <c r="AS43" s="117"/>
      <c r="AT43" s="117"/>
      <c r="AU43" s="117"/>
      <c r="AV43" s="118"/>
      <c r="AW43" s="119"/>
      <c r="AX43" s="117"/>
      <c r="AY43" s="117"/>
      <c r="AZ43" s="3"/>
      <c r="BA43" s="3"/>
      <c r="BB43" s="139"/>
      <c r="BC43" s="3"/>
      <c r="BD43" s="3"/>
      <c r="BE43" s="3"/>
      <c r="BF43" s="3"/>
      <c r="BG43" s="3"/>
      <c r="BH43" s="117"/>
      <c r="BI43" s="117"/>
      <c r="BJ43" s="117"/>
      <c r="BK43" s="117"/>
      <c r="BL43" s="117"/>
      <c r="BM43" s="117"/>
      <c r="BN43" s="117"/>
      <c r="BO43" s="117"/>
      <c r="BP43" s="119"/>
      <c r="BQ43" s="117"/>
      <c r="BR43" s="117"/>
      <c r="BS43" s="117"/>
      <c r="BT43" s="117"/>
      <c r="BU43" s="117"/>
      <c r="BV43" s="117"/>
      <c r="BW43" s="117"/>
      <c r="BX43" s="117"/>
      <c r="BY43" s="117"/>
      <c r="BZ43" s="117"/>
      <c r="CA43" s="117"/>
      <c r="CB43" s="117"/>
      <c r="CC43" s="117"/>
    </row>
    <row r="44" spans="1:81" s="83" customFormat="1" ht="14.25" x14ac:dyDescent="0.2">
      <c r="A44" s="425"/>
      <c r="B44" s="428" t="s">
        <v>67</v>
      </c>
      <c r="C44" s="429"/>
      <c r="D44" s="138">
        <f t="shared" si="0"/>
        <v>0</v>
      </c>
      <c r="E44" s="133"/>
      <c r="F44" s="134"/>
      <c r="G44" s="135"/>
      <c r="H44" s="136"/>
      <c r="I44" s="126"/>
      <c r="J44" s="137"/>
      <c r="K44" s="137"/>
      <c r="L44" s="137"/>
      <c r="M44" s="137"/>
      <c r="N44" s="137"/>
      <c r="O44" s="137"/>
      <c r="P44" s="137"/>
      <c r="Q44" s="137"/>
      <c r="R44" s="137"/>
      <c r="S44" s="137"/>
      <c r="T44" s="137"/>
      <c r="U44" s="137"/>
      <c r="AS44" s="117"/>
      <c r="AT44" s="117"/>
      <c r="AU44" s="117"/>
      <c r="AV44" s="118"/>
      <c r="AW44" s="119"/>
      <c r="AX44" s="117"/>
      <c r="AY44" s="117"/>
      <c r="AZ44" s="3"/>
      <c r="BA44" s="3"/>
      <c r="BB44" s="139"/>
      <c r="BC44" s="3"/>
      <c r="BD44" s="3"/>
      <c r="BE44" s="3"/>
      <c r="BF44" s="3"/>
      <c r="BG44" s="3"/>
      <c r="BH44" s="117"/>
      <c r="BI44" s="117"/>
      <c r="BJ44" s="117"/>
      <c r="BK44" s="117"/>
      <c r="BL44" s="117"/>
      <c r="BM44" s="117"/>
      <c r="BN44" s="117"/>
      <c r="BO44" s="117"/>
      <c r="BP44" s="119"/>
      <c r="BQ44" s="117"/>
      <c r="BR44" s="117"/>
      <c r="BS44" s="117"/>
      <c r="BT44" s="117"/>
      <c r="BU44" s="117"/>
      <c r="BV44" s="117"/>
      <c r="BW44" s="117"/>
      <c r="BX44" s="117"/>
      <c r="BY44" s="117"/>
      <c r="BZ44" s="117"/>
      <c r="CA44" s="117"/>
      <c r="CB44" s="117"/>
      <c r="CC44" s="117"/>
    </row>
    <row r="45" spans="1:81" s="83" customFormat="1" ht="14.25" x14ac:dyDescent="0.2">
      <c r="A45" s="430"/>
      <c r="B45" s="431" t="s">
        <v>13</v>
      </c>
      <c r="C45" s="432"/>
      <c r="D45" s="140">
        <f t="shared" si="0"/>
        <v>0</v>
      </c>
      <c r="E45" s="141"/>
      <c r="F45" s="142"/>
      <c r="G45" s="143"/>
      <c r="H45" s="144"/>
      <c r="I45" s="126"/>
      <c r="J45" s="137"/>
      <c r="K45" s="137"/>
      <c r="L45" s="137"/>
      <c r="M45" s="137"/>
      <c r="N45" s="137"/>
      <c r="O45" s="137"/>
      <c r="P45" s="137"/>
      <c r="Q45" s="137"/>
      <c r="R45" s="137"/>
      <c r="S45" s="137"/>
      <c r="T45" s="137"/>
      <c r="U45" s="137"/>
      <c r="AS45" s="117"/>
      <c r="AT45" s="117"/>
      <c r="AU45" s="117"/>
      <c r="AV45" s="118"/>
      <c r="AW45" s="119"/>
      <c r="AX45" s="117"/>
      <c r="AY45" s="117"/>
      <c r="AZ45" s="3"/>
      <c r="BA45" s="3"/>
      <c r="BB45" s="139"/>
      <c r="BC45" s="3"/>
      <c r="BD45" s="3"/>
      <c r="BE45" s="3"/>
      <c r="BF45" s="3"/>
      <c r="BG45" s="3"/>
      <c r="BH45" s="117"/>
      <c r="BI45" s="117"/>
      <c r="BJ45" s="117"/>
      <c r="BK45" s="117"/>
      <c r="BL45" s="117"/>
      <c r="BM45" s="117"/>
      <c r="BN45" s="117"/>
      <c r="BO45" s="117"/>
      <c r="BP45" s="119"/>
      <c r="BQ45" s="117"/>
      <c r="BR45" s="117"/>
      <c r="BS45" s="117"/>
      <c r="BT45" s="117"/>
      <c r="BU45" s="117"/>
      <c r="BV45" s="117"/>
      <c r="BW45" s="117"/>
      <c r="BX45" s="117"/>
      <c r="BY45" s="117"/>
      <c r="BZ45" s="117"/>
      <c r="CA45" s="117"/>
      <c r="CB45" s="117"/>
      <c r="CC45" s="117"/>
    </row>
    <row r="46" spans="1:81" s="83" customFormat="1" ht="25.5" customHeight="1" x14ac:dyDescent="0.2">
      <c r="A46" s="149" t="s">
        <v>13</v>
      </c>
      <c r="B46" s="450" t="s">
        <v>69</v>
      </c>
      <c r="C46" s="451"/>
      <c r="D46" s="150">
        <f t="shared" si="0"/>
        <v>0</v>
      </c>
      <c r="E46" s="151"/>
      <c r="F46" s="152"/>
      <c r="G46" s="153"/>
      <c r="H46" s="154"/>
      <c r="I46" s="126"/>
      <c r="J46" s="137"/>
      <c r="K46" s="137"/>
      <c r="L46" s="137"/>
      <c r="M46" s="137"/>
      <c r="N46" s="137"/>
      <c r="O46" s="137"/>
      <c r="P46" s="137"/>
      <c r="Q46" s="137"/>
      <c r="R46" s="137"/>
      <c r="S46" s="137"/>
      <c r="T46" s="137"/>
      <c r="U46" s="137"/>
      <c r="AS46" s="117"/>
      <c r="AT46" s="117"/>
      <c r="AU46" s="117"/>
      <c r="AV46" s="118"/>
      <c r="AW46" s="119"/>
      <c r="AX46" s="117"/>
      <c r="AY46" s="117"/>
      <c r="AZ46" s="3"/>
      <c r="BA46" s="3"/>
      <c r="BB46" s="139"/>
      <c r="BC46" s="3"/>
      <c r="BD46" s="3"/>
      <c r="BE46" s="3"/>
      <c r="BF46" s="3"/>
      <c r="BG46" s="3"/>
      <c r="BH46" s="117"/>
      <c r="BI46" s="117"/>
      <c r="BJ46" s="117"/>
      <c r="BK46" s="117"/>
      <c r="BL46" s="117"/>
      <c r="BM46" s="117"/>
      <c r="BN46" s="117"/>
      <c r="BO46" s="117"/>
      <c r="BP46" s="119"/>
      <c r="BQ46" s="117"/>
      <c r="BR46" s="117"/>
      <c r="BS46" s="117"/>
      <c r="BT46" s="117"/>
      <c r="BU46" s="117"/>
      <c r="BV46" s="117"/>
      <c r="BW46" s="117"/>
      <c r="BX46" s="117"/>
      <c r="BY46" s="117"/>
      <c r="BZ46" s="117"/>
      <c r="CA46" s="117"/>
      <c r="CB46" s="117"/>
      <c r="CC46" s="117"/>
    </row>
    <row r="47" spans="1:81" s="86" customFormat="1" ht="34.5" customHeight="1" x14ac:dyDescent="0.2">
      <c r="A47" s="155" t="s">
        <v>70</v>
      </c>
      <c r="B47" s="155"/>
      <c r="C47" s="155"/>
      <c r="D47" s="155"/>
      <c r="E47" s="155"/>
      <c r="F47" s="155"/>
      <c r="G47" s="155"/>
      <c r="H47" s="83"/>
      <c r="I47" s="83"/>
      <c r="J47" s="83"/>
      <c r="K47" s="83"/>
      <c r="L47" s="83"/>
      <c r="M47" s="155"/>
      <c r="N47" s="155"/>
      <c r="R47" s="83"/>
      <c r="AK47" s="3"/>
      <c r="AL47" s="3"/>
      <c r="AM47" s="3"/>
      <c r="AN47" s="3"/>
      <c r="AO47" s="3"/>
      <c r="AP47" s="3"/>
      <c r="AV47" s="88"/>
      <c r="AW47" s="156"/>
      <c r="BA47" s="32"/>
      <c r="BB47" s="32"/>
      <c r="BC47" s="32"/>
      <c r="BD47" s="32"/>
      <c r="BE47" s="32"/>
      <c r="BF47" s="115"/>
      <c r="BP47" s="87"/>
    </row>
    <row r="48" spans="1:81" s="3" customFormat="1" ht="19.5" customHeight="1" x14ac:dyDescent="0.15">
      <c r="A48" s="389" t="s">
        <v>71</v>
      </c>
      <c r="B48" s="391" t="s">
        <v>72</v>
      </c>
      <c r="C48" s="393" t="s">
        <v>14</v>
      </c>
      <c r="D48" s="394"/>
      <c r="E48" s="394"/>
      <c r="F48" s="394"/>
      <c r="G48" s="394"/>
      <c r="H48" s="394"/>
      <c r="I48" s="394"/>
      <c r="J48" s="394"/>
      <c r="K48" s="394"/>
      <c r="L48" s="394"/>
      <c r="M48" s="394"/>
      <c r="N48" s="394"/>
      <c r="O48" s="394"/>
      <c r="P48" s="394"/>
      <c r="Q48" s="394"/>
      <c r="R48" s="394"/>
      <c r="S48" s="394"/>
      <c r="T48" s="394"/>
      <c r="U48" s="395"/>
      <c r="V48" s="393" t="s">
        <v>20</v>
      </c>
      <c r="W48" s="395"/>
      <c r="X48" s="385" t="s">
        <v>73</v>
      </c>
      <c r="Y48" s="86"/>
      <c r="Z48" s="86"/>
      <c r="AA48" s="86"/>
      <c r="AB48" s="86"/>
      <c r="AC48" s="86"/>
      <c r="AD48" s="86"/>
      <c r="AE48" s="86"/>
      <c r="AF48" s="86"/>
      <c r="AG48" s="86"/>
      <c r="AH48" s="86"/>
      <c r="AI48" s="86"/>
      <c r="AJ48" s="86"/>
      <c r="AW48" s="156"/>
      <c r="AX48" s="88"/>
      <c r="BA48" s="32"/>
      <c r="BB48" s="32"/>
      <c r="BC48" s="32"/>
      <c r="BD48" s="32"/>
      <c r="BE48" s="32"/>
      <c r="BF48" s="115"/>
      <c r="BP48" s="87"/>
    </row>
    <row r="49" spans="1:68" s="3" customFormat="1" ht="27.75" customHeight="1" x14ac:dyDescent="0.15">
      <c r="A49" s="390"/>
      <c r="B49" s="392"/>
      <c r="C49" s="157" t="s">
        <v>23</v>
      </c>
      <c r="D49" s="67" t="s">
        <v>24</v>
      </c>
      <c r="E49" s="89" t="s">
        <v>25</v>
      </c>
      <c r="F49" s="89" t="s">
        <v>26</v>
      </c>
      <c r="G49" s="89" t="s">
        <v>27</v>
      </c>
      <c r="H49" s="67" t="s">
        <v>28</v>
      </c>
      <c r="I49" s="67" t="s">
        <v>29</v>
      </c>
      <c r="J49" s="67" t="s">
        <v>30</v>
      </c>
      <c r="K49" s="67" t="s">
        <v>31</v>
      </c>
      <c r="L49" s="67" t="s">
        <v>2</v>
      </c>
      <c r="M49" s="67" t="s">
        <v>3</v>
      </c>
      <c r="N49" s="67" t="s">
        <v>32</v>
      </c>
      <c r="O49" s="67" t="s">
        <v>4</v>
      </c>
      <c r="P49" s="67" t="s">
        <v>5</v>
      </c>
      <c r="Q49" s="67" t="s">
        <v>6</v>
      </c>
      <c r="R49" s="67" t="s">
        <v>7</v>
      </c>
      <c r="S49" s="67" t="s">
        <v>8</v>
      </c>
      <c r="T49" s="67" t="s">
        <v>9</v>
      </c>
      <c r="U49" s="92" t="s">
        <v>10</v>
      </c>
      <c r="V49" s="91" t="s">
        <v>11</v>
      </c>
      <c r="W49" s="92" t="s">
        <v>12</v>
      </c>
      <c r="X49" s="386"/>
      <c r="Y49" s="86"/>
      <c r="Z49" s="86"/>
      <c r="AA49" s="86"/>
      <c r="AB49" s="86"/>
      <c r="AC49" s="86"/>
      <c r="AD49" s="86"/>
      <c r="AE49" s="86"/>
      <c r="AF49" s="76"/>
      <c r="AG49" s="86"/>
      <c r="AH49" s="86"/>
      <c r="AI49" s="86"/>
      <c r="AJ49" s="86"/>
      <c r="AK49" s="86"/>
      <c r="AL49" s="86"/>
      <c r="AM49" s="86"/>
      <c r="AW49" s="87"/>
      <c r="AZ49" s="88"/>
      <c r="BA49" s="32"/>
      <c r="BB49" s="32"/>
      <c r="BC49" s="32"/>
      <c r="BD49" s="32"/>
      <c r="BE49" s="32"/>
      <c r="BF49" s="115"/>
      <c r="BP49" s="87"/>
    </row>
    <row r="50" spans="1:68" s="3" customFormat="1" ht="15.75" customHeight="1" x14ac:dyDescent="0.15">
      <c r="A50" s="158" t="s">
        <v>74</v>
      </c>
      <c r="B50" s="45">
        <f t="shared" ref="B50:B55" si="1">SUM(C50:U50)</f>
        <v>0</v>
      </c>
      <c r="C50" s="19"/>
      <c r="D50" s="17"/>
      <c r="E50" s="17"/>
      <c r="F50" s="17"/>
      <c r="G50" s="17"/>
      <c r="H50" s="17"/>
      <c r="I50" s="17"/>
      <c r="J50" s="17"/>
      <c r="K50" s="17"/>
      <c r="L50" s="17"/>
      <c r="M50" s="22"/>
      <c r="N50" s="22"/>
      <c r="O50" s="22"/>
      <c r="P50" s="22"/>
      <c r="Q50" s="22"/>
      <c r="R50" s="22"/>
      <c r="S50" s="22"/>
      <c r="T50" s="22"/>
      <c r="U50" s="22"/>
      <c r="V50" s="19"/>
      <c r="W50" s="20"/>
      <c r="X50" s="159"/>
      <c r="Y50" s="137" t="str">
        <f t="shared" ref="Y50:Y55" si="2">+BA50&amp;BB50&amp;BC50</f>
        <v/>
      </c>
      <c r="Z50" s="86"/>
      <c r="AA50" s="86"/>
      <c r="AB50" s="86"/>
      <c r="AC50" s="86"/>
      <c r="AI50" s="86"/>
      <c r="AJ50" s="86"/>
      <c r="AK50" s="86"/>
      <c r="AL50" s="86"/>
      <c r="AM50" s="86"/>
      <c r="AW50" s="87"/>
      <c r="AZ50" s="98" t="str">
        <f t="shared" ref="AZ50:BA55" si="3">IF($B50&lt;&gt;($V50+$W50)," El número de consultas según sexo NO puede ser diferente al Total.","")</f>
        <v/>
      </c>
      <c r="BA50" s="98" t="str">
        <f t="shared" si="3"/>
        <v/>
      </c>
      <c r="BB50" s="160" t="str">
        <f t="shared" ref="BB50:BB55" si="4">IF($B50=0,"",IF($X50="",IF($B50="",""," No olvide escribir la columna Beneficiarios."),""))</f>
        <v/>
      </c>
      <c r="BC50" s="98" t="str">
        <f t="shared" ref="BC50:BC55" si="5">IF($B50&lt;$X50," El número de Beneficiarios NO puede ser mayor que el Total.","")</f>
        <v/>
      </c>
      <c r="BD50" s="87">
        <f t="shared" ref="BD50:BD55" si="6">IF($B50&lt;&gt;($V50+$W50),1,0)</f>
        <v>0</v>
      </c>
      <c r="BE50" s="87">
        <f t="shared" ref="BE50:BE55" si="7">IF($B50&lt;$X50,1,0)</f>
        <v>0</v>
      </c>
      <c r="BF50" s="87" t="str">
        <f t="shared" ref="BF50:BF55" si="8">IF($B50=0,"",IF($X50="",IF($B50="","",1),0))</f>
        <v/>
      </c>
      <c r="BP50" s="87"/>
    </row>
    <row r="51" spans="1:68" s="3" customFormat="1" ht="15.75" customHeight="1" x14ac:dyDescent="0.15">
      <c r="A51" s="158" t="s">
        <v>75</v>
      </c>
      <c r="B51" s="14">
        <f t="shared" si="1"/>
        <v>0</v>
      </c>
      <c r="C51" s="19"/>
      <c r="D51" s="17"/>
      <c r="E51" s="17"/>
      <c r="F51" s="17"/>
      <c r="G51" s="17"/>
      <c r="H51" s="17"/>
      <c r="I51" s="17"/>
      <c r="J51" s="17"/>
      <c r="K51" s="17"/>
      <c r="L51" s="17"/>
      <c r="M51" s="22"/>
      <c r="N51" s="22"/>
      <c r="O51" s="22"/>
      <c r="P51" s="22"/>
      <c r="Q51" s="22"/>
      <c r="R51" s="22"/>
      <c r="S51" s="22"/>
      <c r="T51" s="22"/>
      <c r="U51" s="22"/>
      <c r="V51" s="19"/>
      <c r="W51" s="20"/>
      <c r="X51" s="159"/>
      <c r="Y51" s="137" t="str">
        <f t="shared" si="2"/>
        <v/>
      </c>
      <c r="Z51" s="86"/>
      <c r="AA51" s="86"/>
      <c r="AB51" s="86"/>
      <c r="AC51" s="86"/>
      <c r="AI51" s="86"/>
      <c r="AJ51" s="86"/>
      <c r="AK51" s="86"/>
      <c r="AL51" s="86"/>
      <c r="AM51" s="86"/>
      <c r="AW51" s="87"/>
      <c r="AZ51" s="88"/>
      <c r="BA51" s="98" t="str">
        <f t="shared" si="3"/>
        <v/>
      </c>
      <c r="BB51" s="160" t="str">
        <f t="shared" si="4"/>
        <v/>
      </c>
      <c r="BC51" s="98" t="str">
        <f t="shared" si="5"/>
        <v/>
      </c>
      <c r="BD51" s="87">
        <f t="shared" si="6"/>
        <v>0</v>
      </c>
      <c r="BE51" s="87">
        <f t="shared" si="7"/>
        <v>0</v>
      </c>
      <c r="BF51" s="87" t="str">
        <f t="shared" si="8"/>
        <v/>
      </c>
      <c r="BP51" s="87"/>
    </row>
    <row r="52" spans="1:68" s="3" customFormat="1" ht="15.75" customHeight="1" x14ac:dyDescent="0.15">
      <c r="A52" s="158" t="s">
        <v>76</v>
      </c>
      <c r="B52" s="14">
        <f t="shared" si="1"/>
        <v>0</v>
      </c>
      <c r="C52" s="19"/>
      <c r="D52" s="17"/>
      <c r="E52" s="17"/>
      <c r="F52" s="17"/>
      <c r="G52" s="17"/>
      <c r="H52" s="17"/>
      <c r="I52" s="17"/>
      <c r="J52" s="17"/>
      <c r="K52" s="17"/>
      <c r="L52" s="17"/>
      <c r="M52" s="22"/>
      <c r="N52" s="22"/>
      <c r="O52" s="22"/>
      <c r="P52" s="22"/>
      <c r="Q52" s="22"/>
      <c r="R52" s="22"/>
      <c r="S52" s="22"/>
      <c r="T52" s="22"/>
      <c r="U52" s="22"/>
      <c r="V52" s="19"/>
      <c r="W52" s="20"/>
      <c r="X52" s="159"/>
      <c r="Y52" s="137" t="str">
        <f t="shared" si="2"/>
        <v/>
      </c>
      <c r="Z52" s="86"/>
      <c r="AA52" s="86"/>
      <c r="AB52" s="86"/>
      <c r="AC52" s="86"/>
      <c r="AI52" s="86"/>
      <c r="AJ52" s="86"/>
      <c r="AK52" s="86"/>
      <c r="AL52" s="86"/>
      <c r="AM52" s="86"/>
      <c r="AW52" s="87"/>
      <c r="AZ52" s="88"/>
      <c r="BA52" s="98" t="str">
        <f t="shared" si="3"/>
        <v/>
      </c>
      <c r="BB52" s="160" t="str">
        <f t="shared" si="4"/>
        <v/>
      </c>
      <c r="BC52" s="98" t="str">
        <f t="shared" si="5"/>
        <v/>
      </c>
      <c r="BD52" s="87">
        <f t="shared" si="6"/>
        <v>0</v>
      </c>
      <c r="BE52" s="87">
        <f t="shared" si="7"/>
        <v>0</v>
      </c>
      <c r="BF52" s="87" t="str">
        <f t="shared" si="8"/>
        <v/>
      </c>
      <c r="BP52" s="87"/>
    </row>
    <row r="53" spans="1:68" s="3" customFormat="1" ht="15.75" customHeight="1" x14ac:dyDescent="0.15">
      <c r="A53" s="158" t="s">
        <v>77</v>
      </c>
      <c r="B53" s="14">
        <f t="shared" si="1"/>
        <v>0</v>
      </c>
      <c r="C53" s="19"/>
      <c r="D53" s="17"/>
      <c r="E53" s="17"/>
      <c r="F53" s="17"/>
      <c r="G53" s="17"/>
      <c r="H53" s="17"/>
      <c r="I53" s="17"/>
      <c r="J53" s="17"/>
      <c r="K53" s="17"/>
      <c r="L53" s="17"/>
      <c r="M53" s="22"/>
      <c r="N53" s="22"/>
      <c r="O53" s="22"/>
      <c r="P53" s="22"/>
      <c r="Q53" s="22"/>
      <c r="R53" s="22"/>
      <c r="S53" s="22"/>
      <c r="T53" s="22"/>
      <c r="U53" s="22"/>
      <c r="V53" s="19"/>
      <c r="W53" s="20"/>
      <c r="X53" s="159"/>
      <c r="Y53" s="137" t="str">
        <f t="shared" si="2"/>
        <v/>
      </c>
      <c r="Z53" s="86"/>
      <c r="AA53" s="86"/>
      <c r="AB53" s="86"/>
      <c r="AC53" s="86"/>
      <c r="AI53" s="86"/>
      <c r="AJ53" s="86"/>
      <c r="AK53" s="86"/>
      <c r="AL53" s="86"/>
      <c r="AM53" s="86"/>
      <c r="AW53" s="87"/>
      <c r="AZ53" s="88"/>
      <c r="BA53" s="98" t="str">
        <f t="shared" si="3"/>
        <v/>
      </c>
      <c r="BB53" s="160" t="str">
        <f t="shared" si="4"/>
        <v/>
      </c>
      <c r="BC53" s="98" t="str">
        <f t="shared" si="5"/>
        <v/>
      </c>
      <c r="BD53" s="87">
        <f t="shared" si="6"/>
        <v>0</v>
      </c>
      <c r="BE53" s="87">
        <f t="shared" si="7"/>
        <v>0</v>
      </c>
      <c r="BF53" s="87" t="str">
        <f t="shared" si="8"/>
        <v/>
      </c>
      <c r="BP53" s="87"/>
    </row>
    <row r="54" spans="1:68" s="3" customFormat="1" ht="15.75" customHeight="1" x14ac:dyDescent="0.15">
      <c r="A54" s="161" t="s">
        <v>78</v>
      </c>
      <c r="B54" s="23">
        <f t="shared" si="1"/>
        <v>0</v>
      </c>
      <c r="C54" s="27"/>
      <c r="D54" s="25"/>
      <c r="E54" s="25"/>
      <c r="F54" s="25"/>
      <c r="G54" s="25"/>
      <c r="H54" s="25"/>
      <c r="I54" s="25"/>
      <c r="J54" s="25"/>
      <c r="K54" s="25"/>
      <c r="L54" s="25"/>
      <c r="M54" s="26"/>
      <c r="N54" s="26"/>
      <c r="O54" s="26"/>
      <c r="P54" s="26"/>
      <c r="Q54" s="26"/>
      <c r="R54" s="26"/>
      <c r="S54" s="26"/>
      <c r="T54" s="26"/>
      <c r="U54" s="26"/>
      <c r="V54" s="27"/>
      <c r="W54" s="28"/>
      <c r="X54" s="162"/>
      <c r="Y54" s="137" t="str">
        <f t="shared" si="2"/>
        <v/>
      </c>
      <c r="Z54" s="86"/>
      <c r="AA54" s="86"/>
      <c r="AB54" s="86"/>
      <c r="AC54" s="86"/>
      <c r="AI54" s="86"/>
      <c r="AJ54" s="86"/>
      <c r="AK54" s="86"/>
      <c r="AL54" s="86"/>
      <c r="AM54" s="86"/>
      <c r="AW54" s="87"/>
      <c r="AZ54" s="88"/>
      <c r="BA54" s="98" t="str">
        <f t="shared" si="3"/>
        <v/>
      </c>
      <c r="BB54" s="160" t="str">
        <f t="shared" si="4"/>
        <v/>
      </c>
      <c r="BC54" s="98" t="str">
        <f t="shared" si="5"/>
        <v/>
      </c>
      <c r="BD54" s="87">
        <f t="shared" si="6"/>
        <v>0</v>
      </c>
      <c r="BE54" s="87">
        <f t="shared" si="7"/>
        <v>0</v>
      </c>
      <c r="BF54" s="87" t="str">
        <f t="shared" si="8"/>
        <v/>
      </c>
      <c r="BP54" s="87"/>
    </row>
    <row r="55" spans="1:68" s="3" customFormat="1" ht="15.75" customHeight="1" x14ac:dyDescent="0.15">
      <c r="A55" s="163" t="s">
        <v>1</v>
      </c>
      <c r="B55" s="164">
        <f t="shared" si="1"/>
        <v>0</v>
      </c>
      <c r="C55" s="165">
        <f>+SUM(C50:C54)</f>
        <v>0</v>
      </c>
      <c r="D55" s="166">
        <f t="shared" ref="D55:X55" si="9">+SUM(D50:D54)</f>
        <v>0</v>
      </c>
      <c r="E55" s="166">
        <f t="shared" si="9"/>
        <v>0</v>
      </c>
      <c r="F55" s="166">
        <f t="shared" si="9"/>
        <v>0</v>
      </c>
      <c r="G55" s="166">
        <f t="shared" si="9"/>
        <v>0</v>
      </c>
      <c r="H55" s="166">
        <f t="shared" si="9"/>
        <v>0</v>
      </c>
      <c r="I55" s="166">
        <f t="shared" si="9"/>
        <v>0</v>
      </c>
      <c r="J55" s="166">
        <f t="shared" si="9"/>
        <v>0</v>
      </c>
      <c r="K55" s="166">
        <f t="shared" si="9"/>
        <v>0</v>
      </c>
      <c r="L55" s="166">
        <f t="shared" si="9"/>
        <v>0</v>
      </c>
      <c r="M55" s="167">
        <f t="shared" si="9"/>
        <v>0</v>
      </c>
      <c r="N55" s="167">
        <f t="shared" si="9"/>
        <v>0</v>
      </c>
      <c r="O55" s="167">
        <f t="shared" si="9"/>
        <v>0</v>
      </c>
      <c r="P55" s="167">
        <f t="shared" si="9"/>
        <v>0</v>
      </c>
      <c r="Q55" s="167">
        <f t="shared" si="9"/>
        <v>0</v>
      </c>
      <c r="R55" s="167">
        <f t="shared" si="9"/>
        <v>0</v>
      </c>
      <c r="S55" s="167">
        <f t="shared" si="9"/>
        <v>0</v>
      </c>
      <c r="T55" s="167">
        <f t="shared" si="9"/>
        <v>0</v>
      </c>
      <c r="U55" s="167">
        <f t="shared" si="9"/>
        <v>0</v>
      </c>
      <c r="V55" s="165">
        <f t="shared" si="9"/>
        <v>0</v>
      </c>
      <c r="W55" s="168">
        <f t="shared" si="9"/>
        <v>0</v>
      </c>
      <c r="X55" s="169">
        <f t="shared" si="9"/>
        <v>0</v>
      </c>
      <c r="Y55" s="137" t="str">
        <f t="shared" si="2"/>
        <v/>
      </c>
      <c r="Z55" s="86"/>
      <c r="AA55" s="86"/>
      <c r="AB55" s="86"/>
      <c r="AC55" s="86"/>
      <c r="AI55" s="86"/>
      <c r="AJ55" s="86"/>
      <c r="AK55" s="86"/>
      <c r="AL55" s="86"/>
      <c r="AM55" s="86"/>
      <c r="AW55" s="87"/>
      <c r="AZ55" s="88"/>
      <c r="BA55" s="98" t="str">
        <f t="shared" si="3"/>
        <v/>
      </c>
      <c r="BB55" s="160" t="str">
        <f t="shared" si="4"/>
        <v/>
      </c>
      <c r="BC55" s="98" t="str">
        <f t="shared" si="5"/>
        <v/>
      </c>
      <c r="BD55" s="87">
        <f t="shared" si="6"/>
        <v>0</v>
      </c>
      <c r="BE55" s="87">
        <f t="shared" si="7"/>
        <v>0</v>
      </c>
      <c r="BF55" s="87" t="str">
        <f t="shared" si="8"/>
        <v/>
      </c>
      <c r="BP55" s="87"/>
    </row>
    <row r="56" spans="1:68" s="3" customFormat="1" ht="39.75" customHeight="1" x14ac:dyDescent="0.2">
      <c r="A56" s="170" t="s">
        <v>79</v>
      </c>
      <c r="C56" s="155"/>
      <c r="D56" s="155"/>
      <c r="E56" s="155"/>
      <c r="F56" s="155"/>
      <c r="G56" s="155"/>
      <c r="H56" s="155"/>
      <c r="I56" s="155"/>
      <c r="J56" s="155"/>
      <c r="K56" s="155"/>
      <c r="L56" s="155"/>
      <c r="M56" s="155"/>
      <c r="N56" s="155"/>
      <c r="O56" s="86"/>
      <c r="P56" s="86"/>
      <c r="Q56" s="86"/>
      <c r="R56" s="86"/>
      <c r="S56" s="86"/>
      <c r="T56" s="86"/>
      <c r="U56" s="86"/>
      <c r="V56" s="86"/>
      <c r="W56" s="86"/>
      <c r="X56" s="86"/>
      <c r="Y56" s="86"/>
      <c r="Z56" s="86"/>
      <c r="AF56" s="86"/>
      <c r="AG56" s="86"/>
      <c r="AH56" s="86"/>
      <c r="AI56" s="86"/>
      <c r="AJ56" s="86"/>
      <c r="AV56" s="88"/>
      <c r="AW56" s="156"/>
      <c r="BA56" s="32"/>
      <c r="BB56" s="32"/>
      <c r="BC56" s="32"/>
      <c r="BD56" s="32"/>
      <c r="BE56" s="32"/>
      <c r="BF56" s="115"/>
      <c r="BP56" s="87"/>
    </row>
    <row r="57" spans="1:68" s="3" customFormat="1" ht="19.5" customHeight="1" x14ac:dyDescent="0.15">
      <c r="A57" s="367" t="s">
        <v>71</v>
      </c>
      <c r="B57" s="120" t="s">
        <v>72</v>
      </c>
      <c r="C57" s="86"/>
      <c r="D57" s="86"/>
      <c r="E57" s="86"/>
      <c r="F57" s="86"/>
      <c r="G57" s="86"/>
      <c r="H57" s="86"/>
      <c r="I57" s="86"/>
      <c r="J57" s="86"/>
      <c r="K57" s="86"/>
      <c r="Q57" s="86"/>
      <c r="R57" s="86"/>
      <c r="S57" s="86"/>
      <c r="T57" s="86"/>
      <c r="U57" s="86"/>
      <c r="AH57" s="172"/>
      <c r="AI57" s="172"/>
      <c r="AW57" s="87"/>
      <c r="BA57" s="32"/>
      <c r="BB57" s="32"/>
      <c r="BC57" s="32"/>
      <c r="BD57" s="32"/>
      <c r="BE57" s="32"/>
      <c r="BF57" s="115"/>
      <c r="BP57" s="87"/>
    </row>
    <row r="58" spans="1:68" s="3" customFormat="1" ht="15" customHeight="1" x14ac:dyDescent="0.15">
      <c r="A58" s="173" t="s">
        <v>75</v>
      </c>
      <c r="B58" s="46"/>
      <c r="C58" s="86"/>
      <c r="D58" s="86"/>
      <c r="E58" s="86"/>
      <c r="F58" s="86"/>
      <c r="G58" s="86"/>
      <c r="H58" s="86"/>
      <c r="I58" s="86"/>
      <c r="J58" s="86"/>
      <c r="K58" s="86"/>
      <c r="Q58" s="86"/>
      <c r="R58" s="86"/>
      <c r="S58" s="86"/>
      <c r="T58" s="86"/>
      <c r="U58" s="86"/>
      <c r="AH58" s="172"/>
      <c r="AI58" s="172"/>
      <c r="AL58" s="47"/>
      <c r="AM58" s="174"/>
      <c r="AN58" s="47"/>
      <c r="AO58" s="47"/>
      <c r="AP58" s="47"/>
      <c r="AQ58" s="47"/>
      <c r="AW58" s="87"/>
      <c r="BA58" s="32"/>
      <c r="BB58" s="32"/>
      <c r="BC58" s="32"/>
      <c r="BD58" s="32"/>
      <c r="BE58" s="32"/>
      <c r="BF58" s="115"/>
      <c r="BP58" s="87"/>
    </row>
    <row r="59" spans="1:68" s="3" customFormat="1" ht="15" customHeight="1" x14ac:dyDescent="0.15">
      <c r="A59" s="158" t="s">
        <v>76</v>
      </c>
      <c r="B59" s="37"/>
      <c r="C59" s="86"/>
      <c r="D59" s="86"/>
      <c r="E59" s="86"/>
      <c r="F59" s="86"/>
      <c r="G59" s="86"/>
      <c r="H59" s="86"/>
      <c r="I59" s="86"/>
      <c r="J59" s="86"/>
      <c r="K59" s="86"/>
      <c r="Q59" s="86"/>
      <c r="R59" s="86"/>
      <c r="S59" s="86"/>
      <c r="T59" s="86"/>
      <c r="U59" s="86"/>
      <c r="AH59" s="172"/>
      <c r="AI59" s="172"/>
      <c r="AL59" s="47"/>
      <c r="AM59" s="174"/>
      <c r="AN59" s="47"/>
      <c r="AO59" s="47"/>
      <c r="AP59" s="47"/>
      <c r="AQ59" s="47"/>
      <c r="AW59" s="87"/>
      <c r="BA59" s="32"/>
      <c r="BB59" s="32"/>
      <c r="BC59" s="32"/>
      <c r="BD59" s="32"/>
      <c r="BE59" s="32"/>
      <c r="BF59" s="115"/>
      <c r="BP59" s="87"/>
    </row>
    <row r="60" spans="1:68" s="3" customFormat="1" ht="15" customHeight="1" x14ac:dyDescent="0.15">
      <c r="A60" s="158" t="s">
        <v>77</v>
      </c>
      <c r="B60" s="37"/>
      <c r="C60" s="86"/>
      <c r="D60" s="86"/>
      <c r="E60" s="86"/>
      <c r="F60" s="86"/>
      <c r="G60" s="86"/>
      <c r="H60" s="86"/>
      <c r="I60" s="86"/>
      <c r="J60" s="86"/>
      <c r="K60" s="86"/>
      <c r="Q60" s="86"/>
      <c r="R60" s="86"/>
      <c r="S60" s="86"/>
      <c r="T60" s="86"/>
      <c r="U60" s="86"/>
      <c r="AH60" s="172"/>
      <c r="AI60" s="172"/>
      <c r="AL60" s="47"/>
      <c r="AM60" s="174"/>
      <c r="AN60" s="47"/>
      <c r="AO60" s="47"/>
      <c r="AP60" s="47"/>
      <c r="AQ60" s="47"/>
      <c r="AW60" s="87"/>
      <c r="BA60" s="78"/>
      <c r="BB60" s="78"/>
      <c r="BC60" s="78"/>
      <c r="BD60" s="78"/>
      <c r="BE60" s="78"/>
      <c r="BF60" s="175"/>
      <c r="BP60" s="87"/>
    </row>
    <row r="61" spans="1:68" s="3" customFormat="1" ht="15" customHeight="1" x14ac:dyDescent="0.15">
      <c r="A61" s="161" t="s">
        <v>78</v>
      </c>
      <c r="B61" s="48"/>
      <c r="C61" s="86"/>
      <c r="D61" s="86"/>
      <c r="E61" s="86"/>
      <c r="F61" s="86"/>
      <c r="G61" s="86"/>
      <c r="H61" s="86"/>
      <c r="I61" s="86"/>
      <c r="J61" s="86"/>
      <c r="K61" s="86"/>
      <c r="Q61" s="86"/>
      <c r="R61" s="86"/>
      <c r="S61" s="86"/>
      <c r="T61" s="86"/>
      <c r="U61" s="86"/>
      <c r="AH61" s="172"/>
      <c r="AI61" s="172"/>
      <c r="AL61" s="47"/>
      <c r="AM61" s="174"/>
      <c r="AN61" s="47"/>
      <c r="AO61" s="47"/>
      <c r="AP61" s="47"/>
      <c r="AQ61" s="47"/>
      <c r="AW61" s="87"/>
      <c r="BA61" s="78"/>
      <c r="BB61" s="78"/>
      <c r="BC61" s="78"/>
      <c r="BD61" s="78"/>
      <c r="BE61" s="78"/>
      <c r="BF61" s="175"/>
      <c r="BP61" s="87"/>
    </row>
    <row r="62" spans="1:68" s="3" customFormat="1" ht="15" customHeight="1" x14ac:dyDescent="0.15">
      <c r="A62" s="163" t="s">
        <v>1</v>
      </c>
      <c r="B62" s="164">
        <f>+SUM(B58:B61)</f>
        <v>0</v>
      </c>
      <c r="C62" s="86"/>
      <c r="D62" s="86"/>
      <c r="E62" s="86"/>
      <c r="F62" s="86"/>
      <c r="G62" s="86"/>
      <c r="H62" s="86"/>
      <c r="I62" s="86"/>
      <c r="J62" s="86"/>
      <c r="K62" s="86"/>
      <c r="Q62" s="86"/>
      <c r="R62" s="86"/>
      <c r="S62" s="86"/>
      <c r="T62" s="86"/>
      <c r="U62" s="86"/>
      <c r="AH62" s="172"/>
      <c r="AI62" s="172"/>
      <c r="AL62" s="47"/>
      <c r="AM62" s="174"/>
      <c r="AN62" s="47"/>
      <c r="AO62" s="47"/>
      <c r="AP62" s="47"/>
      <c r="AQ62" s="47"/>
      <c r="AW62" s="87"/>
      <c r="BA62" s="78"/>
      <c r="BB62" s="78"/>
      <c r="BC62" s="78"/>
      <c r="BD62" s="78"/>
      <c r="BE62" s="78"/>
      <c r="BF62" s="175"/>
      <c r="BP62" s="87"/>
    </row>
    <row r="63" spans="1:68" s="3" customFormat="1" ht="41.25" customHeight="1" x14ac:dyDescent="0.2">
      <c r="A63" s="170" t="s">
        <v>80</v>
      </c>
      <c r="B63" s="170"/>
      <c r="C63" s="86"/>
      <c r="D63" s="86"/>
      <c r="E63" s="86"/>
      <c r="F63" s="86"/>
      <c r="G63" s="86"/>
      <c r="H63" s="86"/>
      <c r="I63" s="86"/>
      <c r="J63" s="86"/>
      <c r="K63" s="86"/>
      <c r="Q63" s="86"/>
      <c r="R63" s="86"/>
      <c r="S63" s="86"/>
      <c r="T63" s="86"/>
      <c r="U63" s="86"/>
      <c r="AH63" s="172"/>
      <c r="AI63" s="172"/>
      <c r="AL63" s="47"/>
      <c r="AM63" s="174"/>
      <c r="AN63" s="47"/>
      <c r="AO63" s="47"/>
      <c r="AP63" s="47"/>
      <c r="AQ63" s="47"/>
      <c r="AW63" s="87"/>
      <c r="BA63" s="78"/>
      <c r="BB63" s="78"/>
      <c r="BC63" s="78"/>
      <c r="BD63" s="78"/>
      <c r="BE63" s="78"/>
      <c r="BF63" s="175"/>
      <c r="BP63" s="87"/>
    </row>
    <row r="64" spans="1:68" s="3" customFormat="1" ht="15" customHeight="1" x14ac:dyDescent="0.15">
      <c r="A64" s="367" t="s">
        <v>71</v>
      </c>
      <c r="B64" s="120" t="s">
        <v>72</v>
      </c>
      <c r="C64" s="86"/>
      <c r="D64" s="86"/>
      <c r="E64" s="86"/>
      <c r="F64" s="86"/>
      <c r="G64" s="86"/>
      <c r="H64" s="86"/>
      <c r="I64" s="86"/>
      <c r="J64" s="86"/>
      <c r="K64" s="86"/>
      <c r="Q64" s="86"/>
      <c r="R64" s="86"/>
      <c r="S64" s="86"/>
      <c r="T64" s="86"/>
      <c r="U64" s="86"/>
      <c r="AH64" s="172"/>
      <c r="AI64" s="172"/>
      <c r="AL64" s="47"/>
      <c r="AM64" s="174"/>
      <c r="AN64" s="47"/>
      <c r="AO64" s="47"/>
      <c r="AP64" s="47"/>
      <c r="AQ64" s="47"/>
      <c r="AW64" s="87"/>
      <c r="BA64" s="78"/>
      <c r="BB64" s="78"/>
      <c r="BC64" s="78"/>
      <c r="BD64" s="78"/>
      <c r="BE64" s="78"/>
      <c r="BF64" s="175"/>
      <c r="BP64" s="87"/>
    </row>
    <row r="65" spans="1:81" s="3" customFormat="1" ht="15" customHeight="1" x14ac:dyDescent="0.15">
      <c r="A65" s="173" t="s">
        <v>75</v>
      </c>
      <c r="B65" s="46"/>
      <c r="C65" s="86"/>
      <c r="D65" s="86"/>
      <c r="E65" s="86"/>
      <c r="F65" s="86"/>
      <c r="G65" s="86"/>
      <c r="H65" s="86"/>
      <c r="I65" s="86"/>
      <c r="J65" s="86"/>
      <c r="K65" s="86"/>
      <c r="Q65" s="86"/>
      <c r="R65" s="86"/>
      <c r="S65" s="86"/>
      <c r="T65" s="86"/>
      <c r="U65" s="86"/>
      <c r="AH65" s="172"/>
      <c r="AI65" s="172"/>
      <c r="AL65" s="47"/>
      <c r="AM65" s="174"/>
      <c r="AN65" s="47"/>
      <c r="AO65" s="47"/>
      <c r="AP65" s="47"/>
      <c r="AQ65" s="47"/>
      <c r="AW65" s="87"/>
      <c r="BA65" s="78"/>
      <c r="BB65" s="78"/>
      <c r="BC65" s="78"/>
      <c r="BD65" s="78"/>
      <c r="BE65" s="78"/>
      <c r="BF65" s="175"/>
      <c r="BP65" s="87"/>
    </row>
    <row r="66" spans="1:81" s="3" customFormat="1" ht="15" customHeight="1" x14ac:dyDescent="0.15">
      <c r="A66" s="158" t="s">
        <v>76</v>
      </c>
      <c r="B66" s="37"/>
      <c r="C66" s="86"/>
      <c r="D66" s="86"/>
      <c r="E66" s="86"/>
      <c r="F66" s="86"/>
      <c r="G66" s="86"/>
      <c r="H66" s="86"/>
      <c r="I66" s="86"/>
      <c r="J66" s="86"/>
      <c r="K66" s="86"/>
      <c r="Q66" s="86"/>
      <c r="R66" s="86"/>
      <c r="S66" s="86"/>
      <c r="T66" s="86"/>
      <c r="U66" s="86"/>
      <c r="AH66" s="172"/>
      <c r="AI66" s="172"/>
      <c r="AL66" s="47"/>
      <c r="AM66" s="174"/>
      <c r="AN66" s="47"/>
      <c r="AO66" s="47"/>
      <c r="AP66" s="47"/>
      <c r="AQ66" s="47"/>
      <c r="AW66" s="87"/>
      <c r="BA66" s="78"/>
      <c r="BB66" s="78"/>
      <c r="BC66" s="78"/>
      <c r="BD66" s="78"/>
      <c r="BE66" s="78"/>
      <c r="BF66" s="175"/>
      <c r="BP66" s="87"/>
    </row>
    <row r="67" spans="1:81" s="3" customFormat="1" ht="15" customHeight="1" x14ac:dyDescent="0.15">
      <c r="A67" s="158" t="s">
        <v>77</v>
      </c>
      <c r="B67" s="37"/>
      <c r="C67" s="86"/>
      <c r="D67" s="86"/>
      <c r="E67" s="86"/>
      <c r="F67" s="86"/>
      <c r="G67" s="86"/>
      <c r="H67" s="86"/>
      <c r="I67" s="86"/>
      <c r="J67" s="86"/>
      <c r="K67" s="86"/>
      <c r="Q67" s="86"/>
      <c r="R67" s="86"/>
      <c r="S67" s="86"/>
      <c r="T67" s="86"/>
      <c r="U67" s="86"/>
      <c r="AH67" s="172"/>
      <c r="AI67" s="172"/>
      <c r="AL67" s="47"/>
      <c r="AM67" s="174"/>
      <c r="AN67" s="47"/>
      <c r="AO67" s="47"/>
      <c r="AP67" s="47"/>
      <c r="AQ67" s="47"/>
      <c r="AW67" s="87"/>
      <c r="BA67" s="78"/>
      <c r="BB67" s="78"/>
      <c r="BC67" s="78"/>
      <c r="BD67" s="78"/>
      <c r="BE67" s="78"/>
      <c r="BF67" s="175"/>
      <c r="BP67" s="87"/>
    </row>
    <row r="68" spans="1:81" s="3" customFormat="1" ht="15" customHeight="1" x14ac:dyDescent="0.15">
      <c r="A68" s="161" t="s">
        <v>78</v>
      </c>
      <c r="B68" s="48"/>
      <c r="C68" s="86"/>
      <c r="D68" s="86"/>
      <c r="E68" s="86"/>
      <c r="F68" s="86"/>
      <c r="G68" s="86"/>
      <c r="H68" s="86"/>
      <c r="I68" s="86"/>
      <c r="J68" s="86"/>
      <c r="K68" s="86"/>
      <c r="Q68" s="86"/>
      <c r="R68" s="86"/>
      <c r="S68" s="86"/>
      <c r="T68" s="86"/>
      <c r="U68" s="86"/>
      <c r="AH68" s="172"/>
      <c r="AI68" s="172"/>
      <c r="AL68" s="47"/>
      <c r="AM68" s="174"/>
      <c r="AN68" s="47"/>
      <c r="AO68" s="47"/>
      <c r="AP68" s="47"/>
      <c r="AQ68" s="47"/>
      <c r="AW68" s="87"/>
      <c r="BA68" s="78"/>
      <c r="BB68" s="78"/>
      <c r="BC68" s="78"/>
      <c r="BD68" s="78"/>
      <c r="BE68" s="78"/>
      <c r="BF68" s="175"/>
      <c r="BP68" s="87"/>
    </row>
    <row r="69" spans="1:81" s="3" customFormat="1" ht="15" customHeight="1" x14ac:dyDescent="0.15">
      <c r="A69" s="163" t="s">
        <v>1</v>
      </c>
      <c r="B69" s="164">
        <f>+SUM(B65:B68)</f>
        <v>0</v>
      </c>
      <c r="C69" s="86"/>
      <c r="D69" s="86"/>
      <c r="E69" s="86"/>
      <c r="F69" s="86"/>
      <c r="G69" s="86"/>
      <c r="H69" s="86"/>
      <c r="I69" s="86"/>
      <c r="J69" s="86"/>
      <c r="K69" s="86"/>
      <c r="Q69" s="86"/>
      <c r="R69" s="86"/>
      <c r="S69" s="86"/>
      <c r="T69" s="86"/>
      <c r="U69" s="86"/>
      <c r="AH69" s="172"/>
      <c r="AI69" s="172"/>
      <c r="AL69" s="47"/>
      <c r="AM69" s="174"/>
      <c r="AN69" s="47"/>
      <c r="AO69" s="47"/>
      <c r="AP69" s="47"/>
      <c r="AQ69" s="47"/>
      <c r="AW69" s="87"/>
      <c r="BA69" s="78"/>
      <c r="BB69" s="78"/>
      <c r="BC69" s="78"/>
      <c r="BD69" s="78"/>
      <c r="BE69" s="78"/>
      <c r="BF69" s="175"/>
      <c r="BP69" s="87"/>
    </row>
    <row r="70" spans="1:81" s="83" customFormat="1" ht="45" customHeight="1" x14ac:dyDescent="0.2">
      <c r="A70" s="176" t="s">
        <v>81</v>
      </c>
      <c r="B70" s="177"/>
      <c r="C70" s="178"/>
      <c r="AS70" s="117"/>
      <c r="AT70" s="117"/>
      <c r="AU70" s="117"/>
      <c r="AV70" s="118"/>
      <c r="AW70" s="119"/>
      <c r="AX70" s="117"/>
      <c r="AY70" s="117"/>
      <c r="AZ70" s="117"/>
      <c r="BA70" s="78"/>
      <c r="BB70" s="78"/>
      <c r="BC70" s="78"/>
      <c r="BD70" s="78"/>
      <c r="BE70" s="78"/>
      <c r="BF70" s="175"/>
      <c r="BG70" s="117"/>
      <c r="BH70" s="117"/>
      <c r="BI70" s="117"/>
      <c r="BJ70" s="117"/>
      <c r="BK70" s="117"/>
      <c r="BL70" s="117"/>
      <c r="BM70" s="117"/>
      <c r="BN70" s="117"/>
      <c r="BO70" s="117"/>
      <c r="BP70" s="119"/>
      <c r="BQ70" s="117"/>
      <c r="BR70" s="117"/>
      <c r="BS70" s="117"/>
      <c r="BT70" s="117"/>
      <c r="BU70" s="117"/>
      <c r="BV70" s="117"/>
      <c r="BW70" s="117"/>
      <c r="BX70" s="117"/>
      <c r="BY70" s="117"/>
      <c r="BZ70" s="117"/>
      <c r="CA70" s="117"/>
      <c r="CB70" s="117"/>
      <c r="CC70" s="117"/>
    </row>
    <row r="71" spans="1:81" s="83" customFormat="1" ht="39.75" customHeight="1" x14ac:dyDescent="0.2">
      <c r="A71" s="372" t="s">
        <v>82</v>
      </c>
      <c r="B71" s="179" t="s">
        <v>83</v>
      </c>
      <c r="C71" s="180" t="s">
        <v>84</v>
      </c>
      <c r="D71" s="180" t="s">
        <v>85</v>
      </c>
      <c r="E71" s="180" t="s">
        <v>13</v>
      </c>
      <c r="AS71" s="117"/>
      <c r="AT71" s="117"/>
      <c r="AU71" s="117"/>
      <c r="AV71" s="118"/>
      <c r="AW71" s="119"/>
      <c r="AX71" s="117"/>
      <c r="AY71" s="117"/>
      <c r="AZ71" s="117"/>
      <c r="BA71" s="78"/>
      <c r="BB71" s="78"/>
      <c r="BC71" s="78"/>
      <c r="BD71" s="78"/>
      <c r="BE71" s="78"/>
      <c r="BF71" s="175"/>
      <c r="BG71" s="117"/>
      <c r="BH71" s="117"/>
      <c r="BI71" s="117"/>
      <c r="BJ71" s="117"/>
      <c r="BK71" s="117"/>
      <c r="BL71" s="117"/>
      <c r="BM71" s="117"/>
      <c r="BN71" s="117"/>
      <c r="BO71" s="117"/>
      <c r="BP71" s="119"/>
      <c r="BQ71" s="117"/>
      <c r="BR71" s="117"/>
      <c r="BS71" s="117"/>
      <c r="BT71" s="117"/>
      <c r="BU71" s="117"/>
      <c r="BV71" s="117"/>
      <c r="BW71" s="117"/>
      <c r="BX71" s="117"/>
      <c r="BY71" s="117"/>
      <c r="BZ71" s="117"/>
      <c r="CA71" s="117"/>
      <c r="CB71" s="117"/>
      <c r="CC71" s="117"/>
    </row>
    <row r="72" spans="1:81" s="83" customFormat="1" ht="17.25" customHeight="1" x14ac:dyDescent="0.2">
      <c r="A72" s="181" t="s">
        <v>86</v>
      </c>
      <c r="B72" s="46"/>
      <c r="C72" s="46"/>
      <c r="D72" s="46"/>
      <c r="E72" s="46"/>
      <c r="AS72" s="117"/>
      <c r="AT72" s="117"/>
      <c r="AU72" s="117"/>
      <c r="AV72" s="118"/>
      <c r="AW72" s="119"/>
      <c r="AX72" s="117"/>
      <c r="AY72" s="117"/>
      <c r="AZ72" s="117"/>
      <c r="BA72" s="78"/>
      <c r="BB72" s="78"/>
      <c r="BC72" s="78"/>
      <c r="BD72" s="78"/>
      <c r="BE72" s="78"/>
      <c r="BF72" s="175"/>
      <c r="BG72" s="117"/>
      <c r="BH72" s="117"/>
      <c r="BI72" s="117"/>
      <c r="BJ72" s="117"/>
      <c r="BK72" s="117"/>
      <c r="BL72" s="117"/>
      <c r="BM72" s="117"/>
      <c r="BN72" s="117"/>
      <c r="BO72" s="117"/>
      <c r="BP72" s="119"/>
      <c r="BQ72" s="117"/>
      <c r="BR72" s="117"/>
      <c r="BS72" s="117"/>
      <c r="BT72" s="117"/>
      <c r="BU72" s="117"/>
      <c r="BV72" s="117"/>
      <c r="BW72" s="117"/>
      <c r="BX72" s="117"/>
      <c r="BY72" s="117"/>
      <c r="BZ72" s="117"/>
      <c r="CA72" s="117"/>
      <c r="CB72" s="117"/>
      <c r="CC72" s="117"/>
    </row>
    <row r="73" spans="1:81" s="83" customFormat="1" ht="15" customHeight="1" x14ac:dyDescent="0.2">
      <c r="A73" s="182" t="s">
        <v>87</v>
      </c>
      <c r="B73" s="37"/>
      <c r="C73" s="37"/>
      <c r="D73" s="37"/>
      <c r="E73" s="37"/>
      <c r="AS73" s="117"/>
      <c r="AT73" s="117"/>
      <c r="AU73" s="117"/>
      <c r="AV73" s="118"/>
      <c r="AW73" s="119"/>
      <c r="AX73" s="117"/>
      <c r="AY73" s="117"/>
      <c r="AZ73" s="117"/>
      <c r="BA73" s="78"/>
      <c r="BB73" s="78"/>
      <c r="BC73" s="78"/>
      <c r="BD73" s="78"/>
      <c r="BE73" s="78"/>
      <c r="BF73" s="175"/>
      <c r="BG73" s="117"/>
      <c r="BH73" s="117"/>
      <c r="BI73" s="117"/>
      <c r="BJ73" s="117"/>
      <c r="BK73" s="117"/>
      <c r="BL73" s="117"/>
      <c r="BM73" s="117"/>
      <c r="BN73" s="117"/>
      <c r="BO73" s="117"/>
      <c r="BP73" s="119"/>
      <c r="BQ73" s="117"/>
      <c r="BR73" s="117"/>
      <c r="BS73" s="117"/>
      <c r="BT73" s="117"/>
      <c r="BU73" s="117"/>
      <c r="BV73" s="117"/>
      <c r="BW73" s="117"/>
      <c r="BX73" s="117"/>
      <c r="BY73" s="117"/>
      <c r="BZ73" s="117"/>
      <c r="CA73" s="117"/>
      <c r="CB73" s="117"/>
      <c r="CC73" s="117"/>
    </row>
    <row r="74" spans="1:81" s="83" customFormat="1" ht="15" customHeight="1" x14ac:dyDescent="0.2">
      <c r="A74" s="182" t="s">
        <v>88</v>
      </c>
      <c r="B74" s="37"/>
      <c r="C74" s="37"/>
      <c r="D74" s="37"/>
      <c r="E74" s="37"/>
      <c r="AS74" s="117"/>
      <c r="AT74" s="117"/>
      <c r="AU74" s="117"/>
      <c r="AV74" s="118"/>
      <c r="AW74" s="119"/>
      <c r="AX74" s="117"/>
      <c r="AY74" s="117"/>
      <c r="AZ74" s="117"/>
      <c r="BA74" s="78"/>
      <c r="BB74" s="78"/>
      <c r="BC74" s="78"/>
      <c r="BD74" s="78"/>
      <c r="BE74" s="78"/>
      <c r="BF74" s="175"/>
      <c r="BG74" s="117"/>
      <c r="BH74" s="117"/>
      <c r="BI74" s="117"/>
      <c r="BJ74" s="117"/>
      <c r="BK74" s="117"/>
      <c r="BL74" s="117"/>
      <c r="BM74" s="117"/>
      <c r="BN74" s="117"/>
      <c r="BO74" s="117"/>
      <c r="BP74" s="119"/>
      <c r="BQ74" s="117"/>
      <c r="BR74" s="117"/>
      <c r="BS74" s="117"/>
      <c r="BT74" s="117"/>
      <c r="BU74" s="117"/>
      <c r="BV74" s="117"/>
      <c r="BW74" s="117"/>
      <c r="BX74" s="117"/>
      <c r="BY74" s="117"/>
      <c r="BZ74" s="117"/>
      <c r="CA74" s="117"/>
      <c r="CB74" s="117"/>
      <c r="CC74" s="117"/>
    </row>
    <row r="75" spans="1:81" s="83" customFormat="1" ht="14.25" x14ac:dyDescent="0.2">
      <c r="A75" s="182" t="s">
        <v>89</v>
      </c>
      <c r="B75" s="37"/>
      <c r="C75" s="37"/>
      <c r="D75" s="37"/>
      <c r="E75" s="37"/>
      <c r="AS75" s="117"/>
      <c r="AT75" s="117"/>
      <c r="AU75" s="117"/>
      <c r="AV75" s="118"/>
      <c r="AW75" s="119"/>
      <c r="AX75" s="117"/>
      <c r="AY75" s="117"/>
      <c r="AZ75" s="117"/>
      <c r="BA75" s="78"/>
      <c r="BB75" s="78"/>
      <c r="BC75" s="78"/>
      <c r="BD75" s="78"/>
      <c r="BE75" s="78"/>
      <c r="BF75" s="175"/>
      <c r="BG75" s="117"/>
      <c r="BH75" s="117"/>
      <c r="BI75" s="117"/>
      <c r="BJ75" s="117"/>
      <c r="BK75" s="117"/>
      <c r="BL75" s="117"/>
      <c r="BM75" s="117"/>
      <c r="BN75" s="117"/>
      <c r="BO75" s="117"/>
      <c r="BP75" s="119"/>
      <c r="BQ75" s="117"/>
      <c r="BR75" s="117"/>
      <c r="BS75" s="117"/>
      <c r="BT75" s="117"/>
      <c r="BU75" s="117"/>
      <c r="BV75" s="117"/>
      <c r="BW75" s="117"/>
      <c r="BX75" s="117"/>
      <c r="BY75" s="117"/>
      <c r="BZ75" s="117"/>
      <c r="CA75" s="117"/>
      <c r="CB75" s="117"/>
      <c r="CC75" s="117"/>
    </row>
    <row r="76" spans="1:81" s="83" customFormat="1" ht="15" customHeight="1" x14ac:dyDescent="0.2">
      <c r="A76" s="182" t="s">
        <v>90</v>
      </c>
      <c r="B76" s="37"/>
      <c r="C76" s="37"/>
      <c r="D76" s="37"/>
      <c r="E76" s="37"/>
      <c r="AS76" s="117"/>
      <c r="AT76" s="117"/>
      <c r="AU76" s="117"/>
      <c r="AV76" s="118"/>
      <c r="AW76" s="119"/>
      <c r="AX76" s="117"/>
      <c r="AY76" s="117"/>
      <c r="AZ76" s="117"/>
      <c r="BA76" s="78"/>
      <c r="BB76" s="78"/>
      <c r="BC76" s="78"/>
      <c r="BD76" s="78"/>
      <c r="BE76" s="78"/>
      <c r="BF76" s="175"/>
      <c r="BG76" s="117"/>
      <c r="BH76" s="117"/>
      <c r="BI76" s="117"/>
      <c r="BJ76" s="117"/>
      <c r="BK76" s="117"/>
      <c r="BL76" s="117"/>
      <c r="BM76" s="117"/>
      <c r="BN76" s="117"/>
      <c r="BO76" s="117"/>
      <c r="BP76" s="119"/>
      <c r="BQ76" s="117"/>
      <c r="BR76" s="117"/>
      <c r="BS76" s="117"/>
      <c r="BT76" s="117"/>
      <c r="BU76" s="117"/>
      <c r="BV76" s="117"/>
      <c r="BW76" s="117"/>
      <c r="BX76" s="117"/>
      <c r="BY76" s="117"/>
      <c r="BZ76" s="117"/>
      <c r="CA76" s="117"/>
      <c r="CB76" s="117"/>
      <c r="CC76" s="117"/>
    </row>
    <row r="77" spans="1:81" s="83" customFormat="1" ht="15" customHeight="1" x14ac:dyDescent="0.2">
      <c r="A77" s="182" t="s">
        <v>91</v>
      </c>
      <c r="B77" s="37"/>
      <c r="C77" s="37"/>
      <c r="D77" s="37"/>
      <c r="E77" s="37"/>
      <c r="AS77" s="117"/>
      <c r="AT77" s="117"/>
      <c r="AU77" s="117"/>
      <c r="AV77" s="118"/>
      <c r="AW77" s="119"/>
      <c r="AX77" s="117"/>
      <c r="AY77" s="117"/>
      <c r="AZ77" s="117"/>
      <c r="BA77" s="78"/>
      <c r="BB77" s="78"/>
      <c r="BC77" s="78"/>
      <c r="BD77" s="78"/>
      <c r="BE77" s="78"/>
      <c r="BF77" s="175"/>
      <c r="BG77" s="117"/>
      <c r="BH77" s="117"/>
      <c r="BI77" s="117"/>
      <c r="BJ77" s="117"/>
      <c r="BK77" s="117"/>
      <c r="BL77" s="117"/>
      <c r="BM77" s="117"/>
      <c r="BN77" s="117"/>
      <c r="BO77" s="117"/>
      <c r="BP77" s="119"/>
      <c r="BQ77" s="117"/>
      <c r="BR77" s="117"/>
      <c r="BS77" s="117"/>
      <c r="BT77" s="117"/>
      <c r="BU77" s="117"/>
      <c r="BV77" s="117"/>
      <c r="BW77" s="117"/>
      <c r="BX77" s="117"/>
      <c r="BY77" s="117"/>
      <c r="BZ77" s="117"/>
      <c r="CA77" s="117"/>
      <c r="CB77" s="117"/>
      <c r="CC77" s="117"/>
    </row>
    <row r="78" spans="1:81" s="83" customFormat="1" ht="15" customHeight="1" x14ac:dyDescent="0.2">
      <c r="A78" s="183" t="s">
        <v>92</v>
      </c>
      <c r="B78" s="37"/>
      <c r="C78" s="37"/>
      <c r="D78" s="37"/>
      <c r="E78" s="37"/>
      <c r="AS78" s="117"/>
      <c r="AT78" s="117"/>
      <c r="AU78" s="117"/>
      <c r="AV78" s="118"/>
      <c r="AW78" s="119"/>
      <c r="AX78" s="117"/>
      <c r="AY78" s="117"/>
      <c r="AZ78" s="117"/>
      <c r="BA78" s="78"/>
      <c r="BB78" s="78"/>
      <c r="BC78" s="78"/>
      <c r="BD78" s="78"/>
      <c r="BE78" s="78"/>
      <c r="BF78" s="175"/>
      <c r="BG78" s="117"/>
      <c r="BH78" s="117"/>
      <c r="BI78" s="117"/>
      <c r="BJ78" s="117"/>
      <c r="BK78" s="117"/>
      <c r="BL78" s="117"/>
      <c r="BM78" s="117"/>
      <c r="BN78" s="117"/>
      <c r="BO78" s="117"/>
      <c r="BP78" s="119"/>
      <c r="BQ78" s="117"/>
      <c r="BR78" s="117"/>
      <c r="BS78" s="117"/>
      <c r="BT78" s="117"/>
      <c r="BU78" s="117"/>
      <c r="BV78" s="117"/>
      <c r="BW78" s="117"/>
      <c r="BX78" s="117"/>
      <c r="BY78" s="117"/>
      <c r="BZ78" s="117"/>
      <c r="CA78" s="117"/>
      <c r="CB78" s="117"/>
      <c r="CC78" s="117"/>
    </row>
    <row r="79" spans="1:81" s="83" customFormat="1" ht="15" customHeight="1" x14ac:dyDescent="0.2">
      <c r="A79" s="182" t="s">
        <v>93</v>
      </c>
      <c r="B79" s="37"/>
      <c r="C79" s="37"/>
      <c r="D79" s="37"/>
      <c r="E79" s="37"/>
      <c r="AS79" s="117"/>
      <c r="AT79" s="117"/>
      <c r="AU79" s="117"/>
      <c r="AV79" s="118"/>
      <c r="AW79" s="119"/>
      <c r="AX79" s="117"/>
      <c r="AY79" s="117"/>
      <c r="AZ79" s="117"/>
      <c r="BA79" s="78"/>
      <c r="BB79" s="78"/>
      <c r="BC79" s="78"/>
      <c r="BD79" s="78"/>
      <c r="BE79" s="78"/>
      <c r="BF79" s="175"/>
      <c r="BG79" s="117"/>
      <c r="BH79" s="117"/>
      <c r="BI79" s="117"/>
      <c r="BJ79" s="117"/>
      <c r="BK79" s="117"/>
      <c r="BL79" s="117"/>
      <c r="BM79" s="117"/>
      <c r="BN79" s="117"/>
      <c r="BO79" s="117"/>
      <c r="BP79" s="119"/>
      <c r="BQ79" s="117"/>
      <c r="BR79" s="117"/>
      <c r="BS79" s="117"/>
      <c r="BT79" s="117"/>
      <c r="BU79" s="117"/>
      <c r="BV79" s="117"/>
      <c r="BW79" s="117"/>
      <c r="BX79" s="117"/>
      <c r="BY79" s="117"/>
      <c r="BZ79" s="117"/>
      <c r="CA79" s="117"/>
      <c r="CB79" s="117"/>
      <c r="CC79" s="117"/>
    </row>
    <row r="80" spans="1:81" s="83" customFormat="1" ht="15" customHeight="1" x14ac:dyDescent="0.2">
      <c r="A80" s="182" t="s">
        <v>94</v>
      </c>
      <c r="B80" s="37"/>
      <c r="C80" s="37"/>
      <c r="D80" s="37"/>
      <c r="E80" s="37"/>
      <c r="AS80" s="117"/>
      <c r="AT80" s="117"/>
      <c r="AU80" s="117"/>
      <c r="AV80" s="118"/>
      <c r="AW80" s="119"/>
      <c r="AX80" s="117"/>
      <c r="AY80" s="117"/>
      <c r="AZ80" s="117"/>
      <c r="BA80" s="78"/>
      <c r="BB80" s="78"/>
      <c r="BC80" s="78"/>
      <c r="BD80" s="78"/>
      <c r="BE80" s="78"/>
      <c r="BF80" s="175"/>
      <c r="BG80" s="117"/>
      <c r="BH80" s="117"/>
      <c r="BI80" s="117"/>
      <c r="BJ80" s="117"/>
      <c r="BK80" s="117"/>
      <c r="BL80" s="117"/>
      <c r="BM80" s="117"/>
      <c r="BN80" s="117"/>
      <c r="BO80" s="117"/>
      <c r="BP80" s="119"/>
      <c r="BQ80" s="117"/>
      <c r="BR80" s="117"/>
      <c r="BS80" s="117"/>
      <c r="BT80" s="117"/>
      <c r="BU80" s="117"/>
      <c r="BV80" s="117"/>
      <c r="BW80" s="117"/>
      <c r="BX80" s="117"/>
      <c r="BY80" s="117"/>
      <c r="BZ80" s="117"/>
      <c r="CA80" s="117"/>
      <c r="CB80" s="117"/>
      <c r="CC80" s="117"/>
    </row>
    <row r="81" spans="1:81" s="83" customFormat="1" ht="15" customHeight="1" x14ac:dyDescent="0.2">
      <c r="A81" s="182" t="s">
        <v>95</v>
      </c>
      <c r="B81" s="37"/>
      <c r="C81" s="37"/>
      <c r="D81" s="37"/>
      <c r="E81" s="37"/>
      <c r="AS81" s="117"/>
      <c r="AT81" s="117"/>
      <c r="AU81" s="117"/>
      <c r="AV81" s="118"/>
      <c r="AW81" s="119"/>
      <c r="AX81" s="117"/>
      <c r="AY81" s="117"/>
      <c r="AZ81" s="117"/>
      <c r="BA81" s="78"/>
      <c r="BB81" s="78"/>
      <c r="BC81" s="78"/>
      <c r="BD81" s="78"/>
      <c r="BE81" s="78"/>
      <c r="BF81" s="175"/>
      <c r="BG81" s="117"/>
      <c r="BH81" s="117"/>
      <c r="BI81" s="117"/>
      <c r="BJ81" s="117"/>
      <c r="BK81" s="117"/>
      <c r="BL81" s="117"/>
      <c r="BM81" s="117"/>
      <c r="BN81" s="117"/>
      <c r="BO81" s="117"/>
      <c r="BP81" s="119"/>
      <c r="BQ81" s="117"/>
      <c r="BR81" s="117"/>
      <c r="BS81" s="117"/>
      <c r="BT81" s="117"/>
      <c r="BU81" s="117"/>
      <c r="BV81" s="117"/>
      <c r="BW81" s="117"/>
      <c r="BX81" s="117"/>
      <c r="BY81" s="117"/>
      <c r="BZ81" s="117"/>
      <c r="CA81" s="117"/>
      <c r="CB81" s="117"/>
      <c r="CC81" s="117"/>
    </row>
    <row r="82" spans="1:81" s="83" customFormat="1" ht="15" customHeight="1" x14ac:dyDescent="0.2">
      <c r="A82" s="182" t="s">
        <v>96</v>
      </c>
      <c r="B82" s="37"/>
      <c r="C82" s="37"/>
      <c r="D82" s="37"/>
      <c r="E82" s="37"/>
      <c r="AS82" s="117"/>
      <c r="AT82" s="117"/>
      <c r="AU82" s="117"/>
      <c r="AV82" s="118"/>
      <c r="AW82" s="119"/>
      <c r="AX82" s="117"/>
      <c r="AY82" s="117"/>
      <c r="AZ82" s="117"/>
      <c r="BA82" s="78"/>
      <c r="BB82" s="78"/>
      <c r="BC82" s="78"/>
      <c r="BD82" s="78"/>
      <c r="BE82" s="78"/>
      <c r="BF82" s="175"/>
      <c r="BG82" s="117"/>
      <c r="BH82" s="117"/>
      <c r="BI82" s="117"/>
      <c r="BJ82" s="117"/>
      <c r="BK82" s="117"/>
      <c r="BL82" s="117"/>
      <c r="BM82" s="117"/>
      <c r="BN82" s="117"/>
      <c r="BO82" s="117"/>
      <c r="BP82" s="119"/>
      <c r="BQ82" s="117"/>
      <c r="BR82" s="117"/>
      <c r="BS82" s="117"/>
      <c r="BT82" s="117"/>
      <c r="BU82" s="117"/>
      <c r="BV82" s="117"/>
      <c r="BW82" s="117"/>
      <c r="BX82" s="117"/>
      <c r="BY82" s="117"/>
      <c r="BZ82" s="117"/>
      <c r="CA82" s="117"/>
      <c r="CB82" s="117"/>
      <c r="CC82" s="117"/>
    </row>
    <row r="83" spans="1:81" s="83" customFormat="1" ht="15" customHeight="1" x14ac:dyDescent="0.2">
      <c r="A83" s="184" t="s">
        <v>97</v>
      </c>
      <c r="B83" s="48"/>
      <c r="C83" s="48"/>
      <c r="D83" s="48"/>
      <c r="E83" s="48"/>
      <c r="AS83" s="117"/>
      <c r="AT83" s="117"/>
      <c r="AU83" s="117"/>
      <c r="AV83" s="118"/>
      <c r="AW83" s="119"/>
      <c r="AX83" s="117"/>
      <c r="AY83" s="117"/>
      <c r="AZ83" s="117"/>
      <c r="BA83" s="78"/>
      <c r="BB83" s="78"/>
      <c r="BC83" s="78"/>
      <c r="BD83" s="78"/>
      <c r="BE83" s="78"/>
      <c r="BF83" s="175"/>
      <c r="BG83" s="117"/>
      <c r="BH83" s="117"/>
      <c r="BI83" s="117"/>
      <c r="BJ83" s="117"/>
      <c r="BK83" s="117"/>
      <c r="BL83" s="117"/>
      <c r="BM83" s="117"/>
      <c r="BN83" s="117"/>
      <c r="BO83" s="117"/>
      <c r="BP83" s="119"/>
      <c r="BQ83" s="117"/>
      <c r="BR83" s="117"/>
      <c r="BS83" s="117"/>
      <c r="BT83" s="117"/>
      <c r="BU83" s="117"/>
      <c r="BV83" s="117"/>
      <c r="BW83" s="117"/>
      <c r="BX83" s="117"/>
      <c r="BY83" s="117"/>
      <c r="BZ83" s="117"/>
      <c r="CA83" s="117"/>
      <c r="CB83" s="117"/>
      <c r="CC83" s="117"/>
    </row>
    <row r="84" spans="1:81" s="83" customFormat="1" ht="15" customHeight="1" x14ac:dyDescent="0.2">
      <c r="A84" s="369" t="s">
        <v>1</v>
      </c>
      <c r="B84" s="164">
        <f>SUM(B72:B83)</f>
        <v>0</v>
      </c>
      <c r="C84" s="164">
        <f>SUM(C72:C83)</f>
        <v>0</v>
      </c>
      <c r="D84" s="164">
        <f>SUM(D72:D83)</f>
        <v>0</v>
      </c>
      <c r="E84" s="164">
        <f>SUM(E72:E83)</f>
        <v>0</v>
      </c>
      <c r="AS84" s="117"/>
      <c r="AT84" s="117"/>
      <c r="AU84" s="117"/>
      <c r="AV84" s="118"/>
      <c r="AW84" s="119"/>
      <c r="AX84" s="117"/>
      <c r="AY84" s="117"/>
      <c r="AZ84" s="117"/>
      <c r="BA84" s="78"/>
      <c r="BB84" s="78"/>
      <c r="BC84" s="78"/>
      <c r="BD84" s="78"/>
      <c r="BE84" s="78"/>
      <c r="BF84" s="175"/>
      <c r="BG84" s="117"/>
      <c r="BH84" s="117"/>
      <c r="BI84" s="117"/>
      <c r="BJ84" s="117"/>
      <c r="BK84" s="117"/>
      <c r="BL84" s="117"/>
      <c r="BM84" s="117"/>
      <c r="BN84" s="117"/>
      <c r="BO84" s="117"/>
      <c r="BP84" s="119"/>
      <c r="BQ84" s="117"/>
      <c r="BR84" s="117"/>
      <c r="BS84" s="117"/>
      <c r="BT84" s="117"/>
      <c r="BU84" s="117"/>
      <c r="BV84" s="117"/>
      <c r="BW84" s="117"/>
      <c r="BX84" s="117"/>
      <c r="BY84" s="117"/>
      <c r="BZ84" s="117"/>
      <c r="CA84" s="117"/>
      <c r="CB84" s="117"/>
      <c r="CC84" s="117"/>
    </row>
    <row r="85" spans="1:81" s="76" customFormat="1" ht="30" customHeight="1" x14ac:dyDescent="0.2">
      <c r="A85" s="176" t="s">
        <v>98</v>
      </c>
      <c r="B85" s="186"/>
      <c r="C85" s="186"/>
      <c r="D85" s="75"/>
      <c r="E85" s="75"/>
      <c r="F85" s="75"/>
      <c r="G85" s="75"/>
      <c r="H85" s="75"/>
      <c r="I85" s="75"/>
      <c r="J85" s="75"/>
      <c r="K85" s="75"/>
      <c r="L85" s="75"/>
      <c r="M85" s="75"/>
      <c r="N85" s="75"/>
      <c r="AS85" s="78"/>
      <c r="AT85" s="78"/>
      <c r="AU85" s="78"/>
      <c r="AV85" s="79"/>
      <c r="AW85" s="80"/>
      <c r="AX85" s="78"/>
      <c r="AY85" s="78"/>
      <c r="AZ85" s="78"/>
      <c r="BA85" s="78"/>
      <c r="BB85" s="78"/>
      <c r="BC85" s="78"/>
      <c r="BD85" s="78"/>
      <c r="BE85" s="78"/>
      <c r="BF85" s="175"/>
      <c r="BG85" s="78"/>
      <c r="BH85" s="78"/>
      <c r="BI85" s="78"/>
      <c r="BJ85" s="78"/>
      <c r="BK85" s="78"/>
      <c r="BL85" s="78"/>
      <c r="BM85" s="78"/>
      <c r="BN85" s="78"/>
      <c r="BO85" s="78"/>
      <c r="BP85" s="80"/>
      <c r="BQ85" s="78"/>
      <c r="BR85" s="78"/>
      <c r="BS85" s="78"/>
      <c r="BT85" s="78"/>
      <c r="BU85" s="78"/>
      <c r="BV85" s="78"/>
      <c r="BW85" s="78"/>
      <c r="BX85" s="78"/>
      <c r="BY85" s="78"/>
      <c r="BZ85" s="78"/>
      <c r="CA85" s="78"/>
      <c r="CB85" s="78"/>
      <c r="CC85" s="78"/>
    </row>
    <row r="86" spans="1:81" s="76" customFormat="1" ht="33.75" customHeight="1" x14ac:dyDescent="0.3">
      <c r="A86" s="187" t="s">
        <v>71</v>
      </c>
      <c r="B86" s="180" t="s">
        <v>83</v>
      </c>
      <c r="C86" s="180" t="s">
        <v>84</v>
      </c>
      <c r="D86" s="180" t="s">
        <v>85</v>
      </c>
      <c r="E86" s="180" t="s">
        <v>13</v>
      </c>
      <c r="F86" s="188"/>
      <c r="G86" s="188"/>
      <c r="H86" s="75"/>
      <c r="I86" s="75"/>
      <c r="J86" s="75"/>
      <c r="K86" s="75"/>
      <c r="L86" s="75"/>
      <c r="M86" s="75"/>
      <c r="N86" s="75"/>
      <c r="AS86" s="78"/>
      <c r="AT86" s="78"/>
      <c r="AU86" s="78"/>
      <c r="AV86" s="79"/>
      <c r="AW86" s="80"/>
      <c r="AX86" s="78"/>
      <c r="AY86" s="78"/>
      <c r="AZ86" s="78"/>
      <c r="BA86" s="78"/>
      <c r="BB86" s="78"/>
      <c r="BC86" s="78"/>
      <c r="BD86" s="78"/>
      <c r="BE86" s="78"/>
      <c r="BF86" s="175"/>
      <c r="BG86" s="78"/>
      <c r="BH86" s="78"/>
      <c r="BI86" s="78"/>
      <c r="BJ86" s="78"/>
      <c r="BK86" s="78"/>
      <c r="BL86" s="78"/>
      <c r="BM86" s="78"/>
      <c r="BN86" s="78"/>
      <c r="BO86" s="78"/>
      <c r="BP86" s="80"/>
      <c r="BQ86" s="78"/>
      <c r="BR86" s="78"/>
      <c r="BS86" s="78"/>
      <c r="BT86" s="78"/>
      <c r="BU86" s="78"/>
      <c r="BV86" s="78"/>
      <c r="BW86" s="78"/>
      <c r="BX86" s="78"/>
      <c r="BY86" s="78"/>
      <c r="BZ86" s="78"/>
      <c r="CA86" s="78"/>
      <c r="CB86" s="78"/>
      <c r="CC86" s="78"/>
    </row>
    <row r="87" spans="1:81" s="76" customFormat="1" ht="15" customHeight="1" x14ac:dyDescent="0.2">
      <c r="A87" s="189" t="s">
        <v>75</v>
      </c>
      <c r="B87" s="49"/>
      <c r="C87" s="49"/>
      <c r="D87" s="49"/>
      <c r="E87" s="49"/>
      <c r="F87" s="75"/>
      <c r="G87" s="75"/>
      <c r="H87" s="75"/>
      <c r="I87" s="75"/>
      <c r="J87" s="75"/>
      <c r="K87" s="75"/>
      <c r="L87" s="75"/>
      <c r="M87" s="75"/>
      <c r="N87" s="75"/>
      <c r="AS87" s="78"/>
      <c r="AT87" s="78"/>
      <c r="AU87" s="78"/>
      <c r="AV87" s="79"/>
      <c r="AW87" s="80"/>
      <c r="AX87" s="78"/>
      <c r="AY87" s="78"/>
      <c r="AZ87" s="78"/>
      <c r="BA87" s="78"/>
      <c r="BB87" s="78"/>
      <c r="BC87" s="78"/>
      <c r="BD87" s="78"/>
      <c r="BE87" s="78"/>
      <c r="BF87" s="175"/>
      <c r="BG87" s="78"/>
      <c r="BH87" s="78"/>
      <c r="BI87" s="78"/>
      <c r="BJ87" s="78"/>
      <c r="BK87" s="78"/>
      <c r="BL87" s="78"/>
      <c r="BM87" s="78"/>
      <c r="BN87" s="78"/>
      <c r="BO87" s="78"/>
      <c r="BP87" s="80"/>
      <c r="BQ87" s="78"/>
      <c r="BR87" s="78"/>
      <c r="BS87" s="78"/>
      <c r="BT87" s="78"/>
      <c r="BU87" s="78"/>
      <c r="BV87" s="78"/>
      <c r="BW87" s="78"/>
      <c r="BX87" s="78"/>
      <c r="BY87" s="78"/>
      <c r="BZ87" s="78"/>
      <c r="CA87" s="78"/>
      <c r="CB87" s="78"/>
      <c r="CC87" s="78"/>
    </row>
    <row r="88" spans="1:81" s="76" customFormat="1" ht="15" customHeight="1" x14ac:dyDescent="0.2">
      <c r="A88" s="190" t="s">
        <v>76</v>
      </c>
      <c r="B88" s="49"/>
      <c r="C88" s="49"/>
      <c r="D88" s="49"/>
      <c r="E88" s="49"/>
      <c r="F88" s="75"/>
      <c r="G88" s="75"/>
      <c r="H88" s="75"/>
      <c r="I88" s="75"/>
      <c r="J88" s="75"/>
      <c r="K88" s="75"/>
      <c r="L88" s="75"/>
      <c r="M88" s="75"/>
      <c r="N88" s="75"/>
      <c r="AS88" s="78"/>
      <c r="AT88" s="78"/>
      <c r="AU88" s="78"/>
      <c r="AV88" s="79"/>
      <c r="AW88" s="80"/>
      <c r="AX88" s="78"/>
      <c r="AY88" s="78"/>
      <c r="AZ88" s="78"/>
      <c r="BA88" s="78"/>
      <c r="BB88" s="78"/>
      <c r="BC88" s="78"/>
      <c r="BD88" s="78"/>
      <c r="BE88" s="78"/>
      <c r="BF88" s="175"/>
      <c r="BG88" s="78"/>
      <c r="BH88" s="78"/>
      <c r="BI88" s="78"/>
      <c r="BJ88" s="78"/>
      <c r="BK88" s="78"/>
      <c r="BL88" s="78"/>
      <c r="BM88" s="78"/>
      <c r="BN88" s="78"/>
      <c r="BO88" s="78"/>
      <c r="BP88" s="80"/>
      <c r="BQ88" s="78"/>
      <c r="BR88" s="78"/>
      <c r="BS88" s="78"/>
      <c r="BT88" s="78"/>
      <c r="BU88" s="78"/>
      <c r="BV88" s="78"/>
      <c r="BW88" s="78"/>
      <c r="BX88" s="78"/>
      <c r="BY88" s="78"/>
      <c r="BZ88" s="78"/>
      <c r="CA88" s="78"/>
      <c r="CB88" s="78"/>
      <c r="CC88" s="78"/>
    </row>
    <row r="89" spans="1:81" s="76" customFormat="1" ht="15" customHeight="1" x14ac:dyDescent="0.2">
      <c r="A89" s="190" t="s">
        <v>77</v>
      </c>
      <c r="B89" s="49"/>
      <c r="C89" s="49"/>
      <c r="D89" s="49"/>
      <c r="E89" s="49"/>
      <c r="F89" s="75"/>
      <c r="G89" s="75"/>
      <c r="H89" s="75"/>
      <c r="I89" s="75"/>
      <c r="J89" s="75"/>
      <c r="K89" s="75"/>
      <c r="L89" s="75"/>
      <c r="M89" s="75"/>
      <c r="N89" s="75"/>
      <c r="AS89" s="78"/>
      <c r="AT89" s="78"/>
      <c r="AU89" s="78"/>
      <c r="AV89" s="79"/>
      <c r="AW89" s="80"/>
      <c r="AX89" s="78"/>
      <c r="AY89" s="78"/>
      <c r="AZ89" s="78"/>
      <c r="BA89" s="78"/>
      <c r="BB89" s="78"/>
      <c r="BC89" s="78"/>
      <c r="BD89" s="78"/>
      <c r="BE89" s="78"/>
      <c r="BF89" s="175"/>
      <c r="BG89" s="78"/>
      <c r="BH89" s="78"/>
      <c r="BI89" s="78"/>
      <c r="BJ89" s="78"/>
      <c r="BK89" s="78"/>
      <c r="BL89" s="78"/>
      <c r="BM89" s="78"/>
      <c r="BN89" s="78"/>
      <c r="BO89" s="78"/>
      <c r="BP89" s="80"/>
      <c r="BQ89" s="78"/>
      <c r="BR89" s="78"/>
      <c r="BS89" s="78"/>
      <c r="BT89" s="78"/>
      <c r="BU89" s="78"/>
      <c r="BV89" s="78"/>
      <c r="BW89" s="78"/>
      <c r="BX89" s="78"/>
      <c r="BY89" s="78"/>
      <c r="BZ89" s="78"/>
      <c r="CA89" s="78"/>
      <c r="CB89" s="78"/>
      <c r="CC89" s="78"/>
    </row>
    <row r="90" spans="1:81" s="76" customFormat="1" ht="15" customHeight="1" x14ac:dyDescent="0.2">
      <c r="A90" s="190" t="s">
        <v>78</v>
      </c>
      <c r="B90" s="49"/>
      <c r="C90" s="49"/>
      <c r="D90" s="49"/>
      <c r="E90" s="49"/>
      <c r="F90" s="75"/>
      <c r="G90" s="75"/>
      <c r="H90" s="75"/>
      <c r="I90" s="75"/>
      <c r="J90" s="75"/>
      <c r="K90" s="75"/>
      <c r="L90" s="75"/>
      <c r="M90" s="75"/>
      <c r="N90" s="75"/>
      <c r="AS90" s="78"/>
      <c r="AT90" s="78"/>
      <c r="AU90" s="78"/>
      <c r="AV90" s="79"/>
      <c r="AW90" s="80"/>
      <c r="AX90" s="78"/>
      <c r="AY90" s="78"/>
      <c r="AZ90" s="78"/>
      <c r="BA90" s="78"/>
      <c r="BB90" s="78"/>
      <c r="BC90" s="78"/>
      <c r="BD90" s="78"/>
      <c r="BE90" s="78"/>
      <c r="BF90" s="175"/>
      <c r="BG90" s="78"/>
      <c r="BH90" s="78"/>
      <c r="BI90" s="78"/>
      <c r="BJ90" s="78"/>
      <c r="BK90" s="78"/>
      <c r="BL90" s="78"/>
      <c r="BM90" s="78"/>
      <c r="BN90" s="78"/>
      <c r="BO90" s="78"/>
      <c r="BP90" s="80"/>
      <c r="BQ90" s="78"/>
      <c r="BR90" s="78"/>
      <c r="BS90" s="78"/>
      <c r="BT90" s="78"/>
      <c r="BU90" s="78"/>
      <c r="BV90" s="78"/>
      <c r="BW90" s="78"/>
      <c r="BX90" s="78"/>
      <c r="BY90" s="78"/>
      <c r="BZ90" s="78"/>
      <c r="CA90" s="78"/>
      <c r="CB90" s="78"/>
      <c r="CC90" s="78"/>
    </row>
    <row r="91" spans="1:81" s="76" customFormat="1" ht="15" customHeight="1" x14ac:dyDescent="0.2">
      <c r="A91" s="191" t="s">
        <v>99</v>
      </c>
      <c r="B91" s="50"/>
      <c r="C91" s="50"/>
      <c r="D91" s="50"/>
      <c r="E91" s="50"/>
      <c r="F91" s="75"/>
      <c r="G91" s="75"/>
      <c r="H91" s="75"/>
      <c r="I91" s="75"/>
      <c r="J91" s="75"/>
      <c r="K91" s="75"/>
      <c r="L91" s="75"/>
      <c r="M91" s="75"/>
      <c r="N91" s="75"/>
      <c r="AS91" s="78"/>
      <c r="AT91" s="78"/>
      <c r="AU91" s="78"/>
      <c r="AV91" s="79"/>
      <c r="AW91" s="80"/>
      <c r="AX91" s="78"/>
      <c r="AY91" s="78"/>
      <c r="AZ91" s="78"/>
      <c r="BA91" s="78"/>
      <c r="BB91" s="78"/>
      <c r="BC91" s="78"/>
      <c r="BD91" s="78"/>
      <c r="BE91" s="78"/>
      <c r="BF91" s="175"/>
      <c r="BG91" s="78"/>
      <c r="BH91" s="78"/>
      <c r="BI91" s="78"/>
      <c r="BJ91" s="78"/>
      <c r="BK91" s="78"/>
      <c r="BL91" s="78"/>
      <c r="BM91" s="78"/>
      <c r="BN91" s="78"/>
      <c r="BO91" s="78"/>
      <c r="BP91" s="80"/>
      <c r="BQ91" s="78"/>
      <c r="BR91" s="78"/>
      <c r="BS91" s="78"/>
      <c r="BT91" s="78"/>
      <c r="BU91" s="78"/>
      <c r="BV91" s="78"/>
      <c r="BW91" s="78"/>
      <c r="BX91" s="78"/>
      <c r="BY91" s="78"/>
      <c r="BZ91" s="78"/>
      <c r="CA91" s="78"/>
      <c r="CB91" s="78"/>
      <c r="CC91" s="78"/>
    </row>
    <row r="92" spans="1:81" s="76" customFormat="1" ht="15" customHeight="1" x14ac:dyDescent="0.2">
      <c r="A92" s="163" t="s">
        <v>1</v>
      </c>
      <c r="B92" s="164">
        <f>+SUM(B87:B91)</f>
        <v>0</v>
      </c>
      <c r="C92" s="164">
        <f>+SUM(C87:C91)</f>
        <v>0</v>
      </c>
      <c r="D92" s="164">
        <f>+SUM(D87:D91)</f>
        <v>0</v>
      </c>
      <c r="E92" s="164">
        <f>+SUM(E87:E91)</f>
        <v>0</v>
      </c>
      <c r="F92" s="75"/>
      <c r="G92" s="75"/>
      <c r="H92" s="75"/>
      <c r="I92" s="75"/>
      <c r="J92" s="75"/>
      <c r="K92" s="75"/>
      <c r="L92" s="75"/>
      <c r="M92" s="75"/>
      <c r="N92" s="75"/>
      <c r="AS92" s="78"/>
      <c r="AT92" s="78"/>
      <c r="AU92" s="78"/>
      <c r="AV92" s="79"/>
      <c r="AW92" s="80"/>
      <c r="AX92" s="78"/>
      <c r="AY92" s="78"/>
      <c r="AZ92" s="78"/>
      <c r="BA92" s="78"/>
      <c r="BB92" s="78"/>
      <c r="BC92" s="78"/>
      <c r="BD92" s="78"/>
      <c r="BE92" s="78"/>
      <c r="BF92" s="175"/>
      <c r="BG92" s="78"/>
      <c r="BH92" s="78"/>
      <c r="BI92" s="78"/>
      <c r="BJ92" s="78"/>
      <c r="BK92" s="78"/>
      <c r="BL92" s="78"/>
      <c r="BM92" s="78"/>
      <c r="BN92" s="78"/>
      <c r="BO92" s="78"/>
      <c r="BP92" s="80"/>
      <c r="BQ92" s="78"/>
      <c r="BR92" s="78"/>
      <c r="BS92" s="78"/>
      <c r="BT92" s="78"/>
      <c r="BU92" s="78"/>
      <c r="BV92" s="78"/>
      <c r="BW92" s="78"/>
      <c r="BX92" s="78"/>
      <c r="BY92" s="78"/>
      <c r="BZ92" s="78"/>
      <c r="CA92" s="78"/>
      <c r="CB92" s="78"/>
      <c r="CC92" s="78"/>
    </row>
    <row r="93" spans="1:81" s="76" customFormat="1" ht="30" customHeight="1" x14ac:dyDescent="0.2">
      <c r="A93" s="176" t="s">
        <v>100</v>
      </c>
      <c r="B93" s="192"/>
      <c r="C93" s="193"/>
      <c r="D93" s="75"/>
      <c r="E93" s="75"/>
      <c r="F93" s="75"/>
      <c r="G93" s="75"/>
      <c r="H93" s="75"/>
      <c r="I93" s="75"/>
      <c r="J93" s="75"/>
      <c r="K93" s="75"/>
      <c r="L93" s="75"/>
      <c r="M93" s="75"/>
      <c r="N93" s="75"/>
      <c r="AS93" s="78"/>
      <c r="AT93" s="78"/>
      <c r="AU93" s="78"/>
      <c r="AV93" s="79"/>
      <c r="AW93" s="80"/>
      <c r="AX93" s="78"/>
      <c r="AY93" s="78"/>
      <c r="AZ93" s="78"/>
      <c r="BA93" s="78"/>
      <c r="BB93" s="78"/>
      <c r="BC93" s="78"/>
      <c r="BD93" s="78"/>
      <c r="BE93" s="78"/>
      <c r="BF93" s="175"/>
      <c r="BG93" s="78"/>
      <c r="BH93" s="78"/>
      <c r="BI93" s="78"/>
      <c r="BJ93" s="78"/>
      <c r="BK93" s="78"/>
      <c r="BL93" s="78"/>
      <c r="BM93" s="78"/>
      <c r="BN93" s="78"/>
      <c r="BO93" s="78"/>
      <c r="BP93" s="80"/>
      <c r="BQ93" s="78"/>
      <c r="BR93" s="78"/>
      <c r="BS93" s="78"/>
      <c r="BT93" s="78"/>
      <c r="BU93" s="78"/>
      <c r="BV93" s="78"/>
      <c r="BW93" s="78"/>
      <c r="BX93" s="78"/>
      <c r="BY93" s="78"/>
      <c r="BZ93" s="78"/>
      <c r="CA93" s="78"/>
      <c r="CB93" s="78"/>
      <c r="CC93" s="78"/>
    </row>
    <row r="94" spans="1:81" s="76" customFormat="1" ht="51" customHeight="1" x14ac:dyDescent="0.2">
      <c r="A94" s="187" t="s">
        <v>71</v>
      </c>
      <c r="B94" s="180" t="s">
        <v>83</v>
      </c>
      <c r="C94" s="180" t="s">
        <v>84</v>
      </c>
      <c r="D94" s="180" t="s">
        <v>85</v>
      </c>
      <c r="E94" s="180" t="s">
        <v>13</v>
      </c>
      <c r="F94" s="75"/>
      <c r="G94" s="75"/>
      <c r="H94" s="75"/>
      <c r="I94" s="75"/>
      <c r="J94" s="75"/>
      <c r="K94" s="75"/>
      <c r="L94" s="75"/>
      <c r="M94" s="75"/>
      <c r="N94" s="75"/>
      <c r="AS94" s="78"/>
      <c r="AT94" s="78"/>
      <c r="AU94" s="78"/>
      <c r="AV94" s="79"/>
      <c r="AW94" s="80"/>
      <c r="AX94" s="78"/>
      <c r="AY94" s="78"/>
      <c r="AZ94" s="78"/>
      <c r="BA94" s="78"/>
      <c r="BB94" s="78"/>
      <c r="BC94" s="78"/>
      <c r="BD94" s="78"/>
      <c r="BE94" s="78"/>
      <c r="BF94" s="175"/>
      <c r="BG94" s="78"/>
      <c r="BH94" s="78"/>
      <c r="BI94" s="78"/>
      <c r="BJ94" s="78"/>
      <c r="BK94" s="78"/>
      <c r="BL94" s="78"/>
      <c r="BM94" s="78"/>
      <c r="BN94" s="78"/>
      <c r="BO94" s="78"/>
      <c r="BP94" s="80"/>
      <c r="BQ94" s="78"/>
      <c r="BR94" s="78"/>
      <c r="BS94" s="78"/>
      <c r="BT94" s="78"/>
      <c r="BU94" s="78"/>
      <c r="BV94" s="78"/>
      <c r="BW94" s="78"/>
      <c r="BX94" s="78"/>
      <c r="BY94" s="78"/>
      <c r="BZ94" s="78"/>
      <c r="CA94" s="78"/>
      <c r="CB94" s="78"/>
      <c r="CC94" s="78"/>
    </row>
    <row r="95" spans="1:81" s="76" customFormat="1" ht="15" customHeight="1" x14ac:dyDescent="0.2">
      <c r="A95" s="189" t="s">
        <v>75</v>
      </c>
      <c r="B95" s="49"/>
      <c r="C95" s="49"/>
      <c r="D95" s="49"/>
      <c r="E95" s="49"/>
      <c r="F95" s="75"/>
      <c r="G95" s="75"/>
      <c r="H95" s="75"/>
      <c r="I95" s="75"/>
      <c r="J95" s="75"/>
      <c r="K95" s="75"/>
      <c r="L95" s="75"/>
      <c r="M95" s="75"/>
      <c r="N95" s="75"/>
      <c r="AS95" s="78"/>
      <c r="AT95" s="78"/>
      <c r="AU95" s="78"/>
      <c r="AV95" s="79"/>
      <c r="AW95" s="80"/>
      <c r="AX95" s="78"/>
      <c r="AY95" s="78"/>
      <c r="AZ95" s="78"/>
      <c r="BA95" s="78"/>
      <c r="BB95" s="78"/>
      <c r="BC95" s="78"/>
      <c r="BD95" s="78"/>
      <c r="BE95" s="78"/>
      <c r="BF95" s="175"/>
      <c r="BG95" s="78"/>
      <c r="BH95" s="78"/>
      <c r="BI95" s="78"/>
      <c r="BJ95" s="78"/>
      <c r="BK95" s="78"/>
      <c r="BL95" s="78"/>
      <c r="BM95" s="78"/>
      <c r="BN95" s="78"/>
      <c r="BO95" s="78"/>
      <c r="BP95" s="80"/>
      <c r="BQ95" s="78"/>
      <c r="BR95" s="78"/>
      <c r="BS95" s="78"/>
      <c r="BT95" s="78"/>
      <c r="BU95" s="78"/>
      <c r="BV95" s="78"/>
      <c r="BW95" s="78"/>
      <c r="BX95" s="78"/>
      <c r="BY95" s="78"/>
      <c r="BZ95" s="78"/>
      <c r="CA95" s="78"/>
      <c r="CB95" s="78"/>
      <c r="CC95" s="78"/>
    </row>
    <row r="96" spans="1:81" s="76" customFormat="1" ht="15" customHeight="1" x14ac:dyDescent="0.2">
      <c r="A96" s="190" t="s">
        <v>76</v>
      </c>
      <c r="B96" s="49"/>
      <c r="C96" s="49"/>
      <c r="D96" s="49"/>
      <c r="E96" s="49"/>
      <c r="F96" s="75"/>
      <c r="G96" s="75"/>
      <c r="H96" s="75"/>
      <c r="I96" s="75"/>
      <c r="J96" s="75"/>
      <c r="K96" s="75"/>
      <c r="L96" s="75"/>
      <c r="M96" s="75"/>
      <c r="N96" s="75"/>
      <c r="AS96" s="78"/>
      <c r="AT96" s="78"/>
      <c r="AU96" s="78"/>
      <c r="AV96" s="79"/>
      <c r="AW96" s="80"/>
      <c r="AX96" s="78"/>
      <c r="AY96" s="78"/>
      <c r="AZ96" s="78"/>
      <c r="BA96" s="78"/>
      <c r="BB96" s="78"/>
      <c r="BC96" s="78"/>
      <c r="BD96" s="78"/>
      <c r="BE96" s="78"/>
      <c r="BF96" s="175"/>
      <c r="BG96" s="78"/>
      <c r="BH96" s="78"/>
      <c r="BI96" s="78"/>
      <c r="BJ96" s="78"/>
      <c r="BK96" s="78"/>
      <c r="BL96" s="78"/>
      <c r="BM96" s="78"/>
      <c r="BN96" s="78"/>
      <c r="BO96" s="78"/>
      <c r="BP96" s="80"/>
      <c r="BQ96" s="78"/>
      <c r="BR96" s="78"/>
      <c r="BS96" s="78"/>
      <c r="BT96" s="78"/>
      <c r="BU96" s="78"/>
      <c r="BV96" s="78"/>
      <c r="BW96" s="78"/>
      <c r="BX96" s="78"/>
      <c r="BY96" s="78"/>
      <c r="BZ96" s="78"/>
      <c r="CA96" s="78"/>
      <c r="CB96" s="78"/>
      <c r="CC96" s="78"/>
    </row>
    <row r="97" spans="1:81" s="76" customFormat="1" ht="15" customHeight="1" x14ac:dyDescent="0.2">
      <c r="A97" s="190" t="s">
        <v>77</v>
      </c>
      <c r="B97" s="49"/>
      <c r="C97" s="49"/>
      <c r="D97" s="49"/>
      <c r="E97" s="49"/>
      <c r="F97" s="75"/>
      <c r="G97" s="75"/>
      <c r="H97" s="75"/>
      <c r="I97" s="75"/>
      <c r="J97" s="75"/>
      <c r="K97" s="75"/>
      <c r="L97" s="75"/>
      <c r="M97" s="75"/>
      <c r="N97" s="75"/>
      <c r="AS97" s="78"/>
      <c r="AT97" s="78"/>
      <c r="AU97" s="78"/>
      <c r="AV97" s="79"/>
      <c r="AW97" s="80"/>
      <c r="AX97" s="78"/>
      <c r="AY97" s="78"/>
      <c r="AZ97" s="78"/>
      <c r="BA97" s="78"/>
      <c r="BB97" s="78"/>
      <c r="BC97" s="78"/>
      <c r="BD97" s="78"/>
      <c r="BE97" s="78"/>
      <c r="BF97" s="78"/>
      <c r="BG97" s="78"/>
      <c r="BH97" s="78"/>
      <c r="BI97" s="78"/>
      <c r="BJ97" s="78"/>
      <c r="BK97" s="78"/>
      <c r="BL97" s="78"/>
      <c r="BM97" s="78"/>
      <c r="BN97" s="78"/>
      <c r="BO97" s="78"/>
      <c r="BP97" s="80"/>
      <c r="BQ97" s="78"/>
      <c r="BR97" s="78"/>
      <c r="BS97" s="78"/>
      <c r="BT97" s="78"/>
      <c r="BU97" s="78"/>
      <c r="BV97" s="78"/>
      <c r="BW97" s="78"/>
      <c r="BX97" s="78"/>
      <c r="BY97" s="78"/>
      <c r="BZ97" s="78"/>
      <c r="CA97" s="78"/>
      <c r="CB97" s="78"/>
      <c r="CC97" s="78"/>
    </row>
    <row r="98" spans="1:81" s="76" customFormat="1" ht="15" customHeight="1" x14ac:dyDescent="0.2">
      <c r="A98" s="190" t="s">
        <v>78</v>
      </c>
      <c r="B98" s="49"/>
      <c r="C98" s="49"/>
      <c r="D98" s="49"/>
      <c r="E98" s="49"/>
      <c r="F98" s="75"/>
      <c r="G98" s="75"/>
      <c r="H98" s="75"/>
      <c r="I98" s="75"/>
      <c r="J98" s="75"/>
      <c r="K98" s="75"/>
      <c r="L98" s="75"/>
      <c r="M98" s="75"/>
      <c r="N98" s="75"/>
      <c r="AS98" s="78"/>
      <c r="AT98" s="78"/>
      <c r="AU98" s="78"/>
      <c r="AV98" s="79"/>
      <c r="AW98" s="80"/>
      <c r="AX98" s="78"/>
      <c r="AY98" s="78"/>
      <c r="AZ98" s="78"/>
      <c r="BA98" s="79"/>
      <c r="BB98" s="79"/>
      <c r="BC98" s="79"/>
      <c r="BD98" s="79"/>
      <c r="BE98" s="79"/>
      <c r="BF98" s="79"/>
      <c r="BG98" s="78"/>
      <c r="BH98" s="78"/>
      <c r="BI98" s="78"/>
      <c r="BJ98" s="78"/>
      <c r="BK98" s="78"/>
      <c r="BL98" s="78"/>
      <c r="BM98" s="78"/>
      <c r="BN98" s="78"/>
      <c r="BO98" s="78"/>
      <c r="BP98" s="80"/>
      <c r="BQ98" s="78"/>
      <c r="BR98" s="78"/>
      <c r="BS98" s="78"/>
      <c r="BT98" s="78"/>
      <c r="BU98" s="78"/>
      <c r="BV98" s="78"/>
      <c r="BW98" s="78"/>
      <c r="BX98" s="78"/>
      <c r="BY98" s="78"/>
      <c r="BZ98" s="78"/>
      <c r="CA98" s="78"/>
      <c r="CB98" s="78"/>
      <c r="CC98" s="78"/>
    </row>
    <row r="99" spans="1:81" s="76" customFormat="1" ht="15" customHeight="1" x14ac:dyDescent="0.2">
      <c r="A99" s="191" t="s">
        <v>99</v>
      </c>
      <c r="B99" s="50"/>
      <c r="C99" s="50"/>
      <c r="D99" s="50"/>
      <c r="E99" s="50"/>
      <c r="F99" s="75"/>
      <c r="G99" s="75"/>
      <c r="H99" s="75"/>
      <c r="I99" s="75"/>
      <c r="J99" s="75"/>
      <c r="K99" s="75"/>
      <c r="L99" s="75"/>
      <c r="M99" s="75"/>
      <c r="N99" s="75"/>
      <c r="AS99" s="78"/>
      <c r="AT99" s="78"/>
      <c r="AU99" s="78"/>
      <c r="AV99" s="79"/>
      <c r="AW99" s="80"/>
      <c r="AX99" s="78"/>
      <c r="AY99" s="78"/>
      <c r="AZ99" s="78"/>
      <c r="BA99" s="79"/>
      <c r="BB99" s="79"/>
      <c r="BC99" s="79"/>
      <c r="BD99" s="79"/>
      <c r="BE99" s="79"/>
      <c r="BF99" s="79"/>
      <c r="BG99" s="78"/>
      <c r="BH99" s="78"/>
      <c r="BI99" s="78"/>
      <c r="BJ99" s="78"/>
      <c r="BK99" s="78"/>
      <c r="BL99" s="78"/>
      <c r="BM99" s="78"/>
      <c r="BN99" s="78"/>
      <c r="BO99" s="78"/>
      <c r="BP99" s="80"/>
      <c r="BQ99" s="78"/>
      <c r="BR99" s="78"/>
      <c r="BS99" s="78"/>
      <c r="BT99" s="78"/>
      <c r="BU99" s="78"/>
      <c r="BV99" s="78"/>
      <c r="BW99" s="78"/>
      <c r="BX99" s="78"/>
      <c r="BY99" s="78"/>
      <c r="BZ99" s="78"/>
      <c r="CA99" s="78"/>
      <c r="CB99" s="78"/>
      <c r="CC99" s="78"/>
    </row>
    <row r="100" spans="1:81" s="76" customFormat="1" ht="15" customHeight="1" x14ac:dyDescent="0.2">
      <c r="A100" s="163" t="s">
        <v>1</v>
      </c>
      <c r="B100" s="164">
        <f>+SUM(B95:B99)</f>
        <v>0</v>
      </c>
      <c r="C100" s="164">
        <f>+SUM(C95:C99)</f>
        <v>0</v>
      </c>
      <c r="D100" s="164">
        <f>+SUM(D95:D99)</f>
        <v>0</v>
      </c>
      <c r="E100" s="164">
        <f>+SUM(E95:E99)</f>
        <v>0</v>
      </c>
      <c r="F100" s="75"/>
      <c r="G100" s="75"/>
      <c r="H100" s="75"/>
      <c r="I100" s="75"/>
      <c r="J100" s="75"/>
      <c r="K100" s="75"/>
      <c r="L100" s="75"/>
      <c r="M100" s="75"/>
      <c r="N100" s="75"/>
      <c r="AS100" s="78"/>
      <c r="AT100" s="78"/>
      <c r="AU100" s="78"/>
      <c r="AV100" s="79"/>
      <c r="AW100" s="80"/>
      <c r="AX100" s="78"/>
      <c r="AY100" s="78"/>
      <c r="AZ100" s="78"/>
      <c r="BA100" s="79"/>
      <c r="BB100" s="79"/>
      <c r="BC100" s="79"/>
      <c r="BD100" s="79"/>
      <c r="BE100" s="79"/>
      <c r="BF100" s="79"/>
      <c r="BG100" s="78"/>
      <c r="BH100" s="78"/>
      <c r="BI100" s="78"/>
      <c r="BJ100" s="78"/>
      <c r="BK100" s="78"/>
      <c r="BL100" s="78"/>
      <c r="BM100" s="78"/>
      <c r="BN100" s="78"/>
      <c r="BO100" s="78"/>
      <c r="BP100" s="80"/>
      <c r="BQ100" s="78"/>
      <c r="BR100" s="78"/>
      <c r="BS100" s="78"/>
      <c r="BT100" s="78"/>
      <c r="BU100" s="78"/>
      <c r="BV100" s="78"/>
      <c r="BW100" s="78"/>
      <c r="BX100" s="78"/>
      <c r="BY100" s="78"/>
      <c r="BZ100" s="78"/>
      <c r="CA100" s="78"/>
      <c r="CB100" s="78"/>
      <c r="CC100" s="78"/>
    </row>
    <row r="101" spans="1:81" s="76" customFormat="1" ht="27.75" customHeight="1" x14ac:dyDescent="0.2">
      <c r="A101" s="176" t="s">
        <v>101</v>
      </c>
      <c r="B101" s="192"/>
      <c r="C101" s="193"/>
      <c r="D101" s="75"/>
      <c r="E101" s="75"/>
      <c r="F101" s="75"/>
      <c r="K101" s="75"/>
      <c r="L101" s="75"/>
      <c r="M101" s="75"/>
      <c r="N101" s="75"/>
      <c r="AS101" s="78"/>
      <c r="AT101" s="78"/>
      <c r="AU101" s="78"/>
      <c r="AV101" s="79"/>
      <c r="AW101" s="80"/>
      <c r="AX101" s="78"/>
      <c r="AY101" s="78"/>
      <c r="AZ101" s="78"/>
      <c r="BA101" s="79"/>
      <c r="BB101" s="79"/>
      <c r="BC101" s="79"/>
      <c r="BD101" s="79"/>
      <c r="BE101" s="79"/>
      <c r="BF101" s="79"/>
      <c r="BG101" s="78"/>
      <c r="BH101" s="78"/>
      <c r="BI101" s="78"/>
      <c r="BJ101" s="78"/>
      <c r="BK101" s="78"/>
      <c r="BL101" s="78"/>
      <c r="BM101" s="78"/>
      <c r="BN101" s="78"/>
      <c r="BO101" s="78"/>
      <c r="BP101" s="80"/>
      <c r="BQ101" s="78"/>
      <c r="BR101" s="78"/>
      <c r="BS101" s="78"/>
      <c r="BT101" s="78"/>
      <c r="BU101" s="78"/>
      <c r="BV101" s="78"/>
      <c r="BW101" s="78"/>
      <c r="BX101" s="78"/>
      <c r="BY101" s="78"/>
      <c r="BZ101" s="78"/>
      <c r="CA101" s="78"/>
      <c r="CB101" s="78"/>
      <c r="CC101" s="78"/>
    </row>
    <row r="102" spans="1:81" s="76" customFormat="1" ht="27.75" customHeight="1" x14ac:dyDescent="0.2">
      <c r="A102" s="452" t="s">
        <v>102</v>
      </c>
      <c r="B102" s="453"/>
      <c r="C102" s="420" t="s">
        <v>1</v>
      </c>
      <c r="D102" s="422" t="s">
        <v>40</v>
      </c>
      <c r="E102" s="423"/>
      <c r="F102" s="423"/>
      <c r="G102" s="385" t="s">
        <v>41</v>
      </c>
      <c r="K102" s="75"/>
      <c r="L102" s="75"/>
      <c r="M102" s="75"/>
      <c r="N102" s="75"/>
      <c r="AS102" s="78"/>
      <c r="AT102" s="78"/>
      <c r="AU102" s="78"/>
      <c r="AV102" s="79"/>
      <c r="AW102" s="80"/>
      <c r="AX102" s="78"/>
      <c r="AY102" s="78"/>
      <c r="AZ102" s="78"/>
      <c r="BA102" s="79"/>
      <c r="BB102" s="79"/>
      <c r="BC102" s="79"/>
      <c r="BD102" s="79"/>
      <c r="BE102" s="79"/>
      <c r="BF102" s="79"/>
      <c r="BG102" s="78"/>
      <c r="BH102" s="78"/>
      <c r="BI102" s="78"/>
      <c r="BJ102" s="78"/>
      <c r="BK102" s="78"/>
      <c r="BL102" s="78"/>
      <c r="BM102" s="78"/>
      <c r="BN102" s="78"/>
      <c r="BO102" s="78"/>
      <c r="BP102" s="80"/>
      <c r="BQ102" s="78"/>
      <c r="BR102" s="78"/>
      <c r="BS102" s="78"/>
      <c r="BT102" s="78"/>
      <c r="BU102" s="78"/>
      <c r="BV102" s="78"/>
      <c r="BW102" s="78"/>
      <c r="BX102" s="78"/>
      <c r="BY102" s="78"/>
      <c r="BZ102" s="78"/>
      <c r="CA102" s="78"/>
      <c r="CB102" s="78"/>
      <c r="CC102" s="78"/>
    </row>
    <row r="103" spans="1:81" s="76" customFormat="1" ht="51" customHeight="1" x14ac:dyDescent="0.2">
      <c r="A103" s="454"/>
      <c r="B103" s="455"/>
      <c r="C103" s="421"/>
      <c r="D103" s="366" t="s">
        <v>42</v>
      </c>
      <c r="E103" s="366" t="s">
        <v>43</v>
      </c>
      <c r="F103" s="366" t="s">
        <v>44</v>
      </c>
      <c r="G103" s="386"/>
      <c r="H103" s="75"/>
      <c r="I103" s="75"/>
      <c r="J103" s="75"/>
      <c r="K103" s="75"/>
      <c r="L103" s="75"/>
      <c r="M103" s="75"/>
      <c r="N103" s="75"/>
      <c r="AS103" s="78"/>
      <c r="AT103" s="78"/>
      <c r="AU103" s="78"/>
      <c r="AV103" s="79"/>
      <c r="AW103" s="80"/>
      <c r="AX103" s="78"/>
      <c r="AY103" s="78"/>
      <c r="AZ103" s="78"/>
      <c r="BA103" s="79"/>
      <c r="BB103" s="79"/>
      <c r="BC103" s="79"/>
      <c r="BD103" s="79"/>
      <c r="BE103" s="79"/>
      <c r="BF103" s="79"/>
      <c r="BG103" s="78"/>
      <c r="BH103" s="78"/>
      <c r="BI103" s="78"/>
      <c r="BJ103" s="78"/>
      <c r="BK103" s="78"/>
      <c r="BL103" s="78"/>
      <c r="BM103" s="78"/>
      <c r="BN103" s="78"/>
      <c r="BO103" s="78"/>
      <c r="BP103" s="80"/>
      <c r="BQ103" s="78"/>
      <c r="BR103" s="78"/>
      <c r="BS103" s="78"/>
      <c r="BT103" s="78"/>
      <c r="BU103" s="78"/>
      <c r="BV103" s="78"/>
      <c r="BW103" s="78"/>
      <c r="BX103" s="78"/>
      <c r="BY103" s="78"/>
      <c r="BZ103" s="78"/>
      <c r="CA103" s="78"/>
      <c r="CB103" s="78"/>
      <c r="CC103" s="78"/>
    </row>
    <row r="104" spans="1:81" s="76" customFormat="1" ht="16.5" customHeight="1" x14ac:dyDescent="0.2">
      <c r="A104" s="456" t="s">
        <v>103</v>
      </c>
      <c r="B104" s="457"/>
      <c r="C104" s="164">
        <f>SUM(D104:G104)</f>
        <v>0</v>
      </c>
      <c r="D104" s="6"/>
      <c r="E104" s="5"/>
      <c r="F104" s="7"/>
      <c r="G104" s="7"/>
      <c r="H104" s="75"/>
      <c r="I104" s="75"/>
      <c r="J104" s="75"/>
      <c r="K104" s="75"/>
      <c r="L104" s="75"/>
      <c r="M104" s="75"/>
      <c r="N104" s="75"/>
      <c r="AS104" s="78"/>
      <c r="AT104" s="78"/>
      <c r="AU104" s="78"/>
      <c r="AV104" s="79"/>
      <c r="AW104" s="80"/>
      <c r="AX104" s="78"/>
      <c r="AY104" s="78"/>
      <c r="AZ104" s="78"/>
      <c r="BA104" s="79"/>
      <c r="BB104" s="79"/>
      <c r="BC104" s="79"/>
      <c r="BD104" s="79"/>
      <c r="BE104" s="79"/>
      <c r="BF104" s="79"/>
      <c r="BG104" s="78"/>
      <c r="BH104" s="78"/>
      <c r="BI104" s="78"/>
      <c r="BJ104" s="78"/>
      <c r="BK104" s="78"/>
      <c r="BL104" s="78"/>
      <c r="BM104" s="78"/>
      <c r="BN104" s="78"/>
      <c r="BO104" s="78"/>
      <c r="BP104" s="80"/>
      <c r="BQ104" s="78"/>
      <c r="BR104" s="78"/>
      <c r="BS104" s="78"/>
      <c r="BT104" s="78"/>
      <c r="BU104" s="78"/>
      <c r="BV104" s="78"/>
      <c r="BW104" s="78"/>
      <c r="BX104" s="78"/>
      <c r="BY104" s="78"/>
      <c r="BZ104" s="78"/>
      <c r="CA104" s="78"/>
      <c r="CB104" s="78"/>
      <c r="CC104" s="78"/>
    </row>
    <row r="105" spans="1:81" s="76" customFormat="1" ht="15.75" customHeight="1" x14ac:dyDescent="0.2">
      <c r="A105" s="445" t="s">
        <v>104</v>
      </c>
      <c r="B105" s="446"/>
      <c r="C105" s="4">
        <f>SUM(D105:G105)</f>
        <v>0</v>
      </c>
      <c r="D105" s="6"/>
      <c r="E105" s="5"/>
      <c r="F105" s="7"/>
      <c r="G105" s="7"/>
      <c r="H105" s="75"/>
      <c r="I105" s="75"/>
      <c r="J105" s="75"/>
      <c r="K105" s="75"/>
      <c r="L105" s="75"/>
      <c r="M105" s="75"/>
      <c r="N105" s="75"/>
      <c r="AS105" s="78"/>
      <c r="AT105" s="78"/>
      <c r="AU105" s="78"/>
      <c r="AV105" s="79"/>
      <c r="AW105" s="80"/>
      <c r="AX105" s="78"/>
      <c r="AY105" s="78"/>
      <c r="AZ105" s="78"/>
      <c r="BA105" s="79"/>
      <c r="BB105" s="79"/>
      <c r="BC105" s="79"/>
      <c r="BD105" s="79"/>
      <c r="BE105" s="79"/>
      <c r="BF105" s="79"/>
      <c r="BG105" s="78"/>
      <c r="BH105" s="78"/>
      <c r="BI105" s="78"/>
      <c r="BJ105" s="78"/>
      <c r="BK105" s="78"/>
      <c r="BL105" s="78"/>
      <c r="BM105" s="78"/>
      <c r="BN105" s="78"/>
      <c r="BO105" s="78"/>
      <c r="BP105" s="80"/>
      <c r="BQ105" s="78"/>
      <c r="BR105" s="78"/>
      <c r="BS105" s="78"/>
      <c r="BT105" s="78"/>
      <c r="BU105" s="78"/>
      <c r="BV105" s="78"/>
      <c r="BW105" s="78"/>
      <c r="BX105" s="78"/>
      <c r="BY105" s="78"/>
      <c r="BZ105" s="78"/>
      <c r="CA105" s="78"/>
      <c r="CB105" s="78"/>
      <c r="CC105" s="78"/>
    </row>
    <row r="106" spans="1:81" s="76" customFormat="1" ht="20.25" customHeight="1" x14ac:dyDescent="0.2">
      <c r="A106" s="176" t="s">
        <v>105</v>
      </c>
      <c r="B106" s="365"/>
      <c r="C106" s="365"/>
      <c r="D106" s="365"/>
      <c r="E106" s="365"/>
      <c r="F106" s="365"/>
      <c r="G106" s="365"/>
      <c r="H106" s="365"/>
      <c r="I106" s="365"/>
      <c r="J106" s="365"/>
      <c r="K106" s="365"/>
      <c r="L106" s="365"/>
      <c r="M106" s="365"/>
      <c r="N106" s="75"/>
      <c r="AS106" s="78"/>
      <c r="AT106" s="78"/>
      <c r="AU106" s="78"/>
      <c r="AV106" s="79"/>
      <c r="AW106" s="80"/>
      <c r="AX106" s="78"/>
      <c r="AY106" s="78"/>
      <c r="AZ106" s="78"/>
      <c r="BA106" s="79"/>
      <c r="BB106" s="79"/>
      <c r="BC106" s="79"/>
      <c r="BD106" s="79"/>
      <c r="BE106" s="79"/>
      <c r="BF106" s="79"/>
      <c r="BG106" s="78"/>
      <c r="BH106" s="78"/>
      <c r="BI106" s="78"/>
      <c r="BJ106" s="78"/>
      <c r="BK106" s="78"/>
      <c r="BL106" s="78"/>
      <c r="BM106" s="78"/>
      <c r="BN106" s="78"/>
      <c r="BO106" s="78"/>
      <c r="BP106" s="80"/>
      <c r="BQ106" s="78"/>
      <c r="BR106" s="78"/>
      <c r="BS106" s="78"/>
      <c r="BT106" s="78"/>
      <c r="BU106" s="78"/>
      <c r="BV106" s="78"/>
      <c r="BW106" s="78"/>
      <c r="BX106" s="78"/>
      <c r="BY106" s="78"/>
      <c r="BZ106" s="78"/>
      <c r="CA106" s="78"/>
      <c r="CB106" s="78"/>
      <c r="CC106" s="78"/>
    </row>
    <row r="107" spans="1:81" s="76" customFormat="1" ht="33" customHeight="1" x14ac:dyDescent="0.2">
      <c r="A107" s="411" t="s">
        <v>106</v>
      </c>
      <c r="B107" s="412"/>
      <c r="C107" s="413"/>
      <c r="D107" s="194" t="s">
        <v>1</v>
      </c>
      <c r="E107" s="195"/>
      <c r="F107" s="195"/>
      <c r="G107" s="75"/>
      <c r="H107" s="75"/>
      <c r="I107" s="75"/>
      <c r="J107" s="75"/>
      <c r="K107" s="75"/>
      <c r="L107" s="75"/>
      <c r="M107" s="75"/>
      <c r="N107" s="75"/>
      <c r="AS107" s="78"/>
      <c r="AT107" s="78"/>
      <c r="AU107" s="78"/>
      <c r="AV107" s="79"/>
      <c r="AW107" s="80"/>
      <c r="AX107" s="78"/>
      <c r="AY107" s="78"/>
      <c r="AZ107" s="78"/>
      <c r="BA107" s="79"/>
      <c r="BB107" s="79"/>
      <c r="BC107" s="79"/>
      <c r="BD107" s="79"/>
      <c r="BE107" s="79"/>
      <c r="BF107" s="79"/>
      <c r="BG107" s="78"/>
      <c r="BH107" s="78"/>
      <c r="BI107" s="78"/>
      <c r="BJ107" s="78"/>
      <c r="BK107" s="78"/>
      <c r="BL107" s="78"/>
      <c r="BM107" s="78"/>
      <c r="BN107" s="78"/>
      <c r="BO107" s="78"/>
      <c r="BP107" s="80"/>
      <c r="BQ107" s="78"/>
      <c r="BR107" s="78"/>
      <c r="BS107" s="78"/>
      <c r="BT107" s="78"/>
      <c r="BU107" s="78"/>
      <c r="BV107" s="78"/>
      <c r="BW107" s="78"/>
      <c r="BX107" s="78"/>
      <c r="BY107" s="78"/>
      <c r="BZ107" s="78"/>
      <c r="CA107" s="78"/>
      <c r="CB107" s="78"/>
      <c r="CC107" s="78"/>
    </row>
    <row r="108" spans="1:81" s="76" customFormat="1" ht="15" customHeight="1" x14ac:dyDescent="0.2">
      <c r="A108" s="196" t="s">
        <v>107</v>
      </c>
      <c r="B108" s="197"/>
      <c r="C108" s="198"/>
      <c r="D108" s="199"/>
      <c r="E108" s="105"/>
      <c r="F108" s="105"/>
      <c r="K108" s="75"/>
      <c r="L108" s="75"/>
      <c r="M108" s="75"/>
      <c r="N108" s="75"/>
      <c r="AS108" s="78"/>
      <c r="AT108" s="78"/>
      <c r="AU108" s="78"/>
      <c r="AV108" s="79"/>
      <c r="AW108" s="80"/>
      <c r="AX108" s="78"/>
      <c r="AY108" s="78"/>
      <c r="AZ108" s="78"/>
      <c r="BA108" s="79"/>
      <c r="BB108" s="79"/>
      <c r="BC108" s="79"/>
      <c r="BD108" s="79"/>
      <c r="BE108" s="79"/>
      <c r="BF108" s="79"/>
      <c r="BG108" s="78"/>
      <c r="BH108" s="78"/>
      <c r="BI108" s="78"/>
      <c r="BJ108" s="78"/>
      <c r="BK108" s="78"/>
      <c r="BL108" s="78"/>
      <c r="BM108" s="78"/>
      <c r="BN108" s="78"/>
      <c r="BO108" s="78"/>
      <c r="BP108" s="80"/>
      <c r="BQ108" s="78"/>
      <c r="BR108" s="78"/>
      <c r="BS108" s="78"/>
      <c r="BT108" s="78"/>
      <c r="BU108" s="78"/>
      <c r="BV108" s="78"/>
      <c r="BW108" s="78"/>
      <c r="BX108" s="78"/>
      <c r="BY108" s="78"/>
      <c r="BZ108" s="78"/>
      <c r="CA108" s="78"/>
      <c r="CB108" s="78"/>
      <c r="CC108" s="78"/>
    </row>
    <row r="109" spans="1:81" s="76" customFormat="1" ht="30" customHeight="1" x14ac:dyDescent="0.2">
      <c r="A109" s="176" t="s">
        <v>108</v>
      </c>
      <c r="B109" s="365"/>
      <c r="C109" s="365"/>
      <c r="D109" s="365"/>
      <c r="E109" s="75"/>
      <c r="F109" s="75"/>
      <c r="G109" s="75"/>
      <c r="H109" s="75"/>
      <c r="I109" s="75"/>
      <c r="J109" s="75"/>
      <c r="K109" s="75"/>
      <c r="L109" s="75"/>
      <c r="M109" s="75"/>
      <c r="N109" s="75"/>
      <c r="AS109" s="78"/>
      <c r="AT109" s="78"/>
      <c r="AU109" s="78"/>
      <c r="AV109" s="79"/>
      <c r="AW109" s="80"/>
      <c r="AX109" s="78"/>
      <c r="AY109" s="78"/>
      <c r="AZ109" s="78"/>
      <c r="BA109" s="79"/>
      <c r="BB109" s="79"/>
      <c r="BC109" s="79"/>
      <c r="BD109" s="79"/>
      <c r="BE109" s="79"/>
      <c r="BF109" s="79"/>
      <c r="BG109" s="78"/>
      <c r="BH109" s="78"/>
      <c r="BI109" s="78"/>
      <c r="BJ109" s="78"/>
      <c r="BK109" s="78"/>
      <c r="BL109" s="78"/>
      <c r="BM109" s="78"/>
      <c r="BN109" s="78"/>
      <c r="BO109" s="78"/>
      <c r="BP109" s="80"/>
      <c r="BQ109" s="78"/>
      <c r="BR109" s="78"/>
      <c r="BS109" s="78"/>
      <c r="BT109" s="78"/>
      <c r="BU109" s="78"/>
      <c r="BV109" s="78"/>
      <c r="BW109" s="78"/>
      <c r="BX109" s="78"/>
      <c r="BY109" s="78"/>
      <c r="BZ109" s="78"/>
      <c r="CA109" s="78"/>
      <c r="CB109" s="78"/>
      <c r="CC109" s="78"/>
    </row>
    <row r="110" spans="1:81" s="76" customFormat="1" ht="30" customHeight="1" x14ac:dyDescent="0.2">
      <c r="A110" s="414" t="s">
        <v>106</v>
      </c>
      <c r="B110" s="415"/>
      <c r="C110" s="416"/>
      <c r="D110" s="420" t="s">
        <v>1</v>
      </c>
      <c r="E110" s="422" t="s">
        <v>40</v>
      </c>
      <c r="F110" s="423"/>
      <c r="G110" s="423"/>
      <c r="H110" s="385" t="s">
        <v>41</v>
      </c>
      <c r="I110" s="75"/>
      <c r="J110" s="75"/>
      <c r="K110" s="75"/>
      <c r="L110" s="75"/>
      <c r="M110" s="75"/>
      <c r="N110" s="75"/>
      <c r="AS110" s="78"/>
      <c r="AT110" s="78"/>
      <c r="AU110" s="78"/>
      <c r="AV110" s="79"/>
      <c r="AW110" s="80"/>
      <c r="AX110" s="78"/>
      <c r="AY110" s="78"/>
      <c r="AZ110" s="78"/>
      <c r="BA110" s="79"/>
      <c r="BB110" s="79"/>
      <c r="BC110" s="79"/>
      <c r="BD110" s="79"/>
      <c r="BE110" s="79"/>
      <c r="BF110" s="79"/>
      <c r="BG110" s="78"/>
      <c r="BH110" s="78"/>
      <c r="BI110" s="78"/>
      <c r="BJ110" s="78"/>
      <c r="BK110" s="78"/>
      <c r="BL110" s="78"/>
      <c r="BM110" s="78"/>
      <c r="BN110" s="78"/>
      <c r="BO110" s="78"/>
      <c r="BP110" s="80"/>
      <c r="BQ110" s="78"/>
      <c r="BR110" s="78"/>
      <c r="BS110" s="78"/>
      <c r="BT110" s="78"/>
      <c r="BU110" s="78"/>
      <c r="BV110" s="78"/>
      <c r="BW110" s="78"/>
      <c r="BX110" s="78"/>
      <c r="BY110" s="78"/>
      <c r="BZ110" s="78"/>
      <c r="CA110" s="78"/>
      <c r="CB110" s="78"/>
      <c r="CC110" s="78"/>
    </row>
    <row r="111" spans="1:81" s="76" customFormat="1" ht="44.25" customHeight="1" x14ac:dyDescent="0.2">
      <c r="A111" s="417"/>
      <c r="B111" s="418"/>
      <c r="C111" s="419"/>
      <c r="D111" s="421"/>
      <c r="E111" s="366" t="s">
        <v>42</v>
      </c>
      <c r="F111" s="366" t="s">
        <v>43</v>
      </c>
      <c r="G111" s="366" t="s">
        <v>44</v>
      </c>
      <c r="H111" s="386"/>
      <c r="I111" s="75"/>
      <c r="J111" s="75"/>
      <c r="K111" s="75"/>
      <c r="L111" s="75"/>
      <c r="M111" s="75"/>
      <c r="N111" s="75"/>
      <c r="AS111" s="78"/>
      <c r="AT111" s="78"/>
      <c r="AU111" s="78"/>
      <c r="AV111" s="79"/>
      <c r="AW111" s="80"/>
      <c r="AX111" s="78"/>
      <c r="AY111" s="78"/>
      <c r="AZ111" s="78"/>
      <c r="BA111" s="79"/>
      <c r="BB111" s="79"/>
      <c r="BC111" s="79"/>
      <c r="BD111" s="79"/>
      <c r="BE111" s="79"/>
      <c r="BF111" s="79"/>
      <c r="BG111" s="78"/>
      <c r="BH111" s="78"/>
      <c r="BI111" s="78"/>
      <c r="BJ111" s="78"/>
      <c r="BK111" s="78"/>
      <c r="BL111" s="78"/>
      <c r="BM111" s="78"/>
      <c r="BN111" s="78"/>
      <c r="BO111" s="78"/>
      <c r="BP111" s="80"/>
      <c r="BQ111" s="78"/>
      <c r="BR111" s="78"/>
      <c r="BS111" s="78"/>
      <c r="BT111" s="78"/>
      <c r="BU111" s="78"/>
      <c r="BV111" s="78"/>
      <c r="BW111" s="78"/>
      <c r="BX111" s="78"/>
      <c r="BY111" s="78"/>
      <c r="BZ111" s="78"/>
      <c r="CA111" s="78"/>
      <c r="CB111" s="78"/>
      <c r="CC111" s="78"/>
    </row>
    <row r="112" spans="1:81" s="76" customFormat="1" ht="21" customHeight="1" x14ac:dyDescent="0.2">
      <c r="A112" s="196" t="s">
        <v>107</v>
      </c>
      <c r="B112" s="197"/>
      <c r="C112" s="198"/>
      <c r="D112" s="164">
        <f>SUM(E112:H112)</f>
        <v>0</v>
      </c>
      <c r="E112" s="6"/>
      <c r="F112" s="5"/>
      <c r="G112" s="7"/>
      <c r="H112" s="7"/>
      <c r="I112" s="75"/>
      <c r="J112" s="75"/>
      <c r="K112" s="75"/>
      <c r="L112" s="75"/>
      <c r="M112" s="75"/>
      <c r="N112" s="75"/>
      <c r="AS112" s="78"/>
      <c r="AT112" s="78"/>
      <c r="AU112" s="78"/>
      <c r="AV112" s="79"/>
      <c r="AW112" s="80"/>
      <c r="AX112" s="78"/>
      <c r="AY112" s="78"/>
      <c r="AZ112" s="78"/>
      <c r="BA112" s="79"/>
      <c r="BB112" s="79"/>
      <c r="BC112" s="79"/>
      <c r="BD112" s="79"/>
      <c r="BE112" s="79"/>
      <c r="BF112" s="79"/>
      <c r="BG112" s="78"/>
      <c r="BH112" s="78"/>
      <c r="BI112" s="78"/>
      <c r="BJ112" s="78"/>
      <c r="BK112" s="78"/>
      <c r="BL112" s="78"/>
      <c r="BM112" s="78"/>
      <c r="BN112" s="78"/>
      <c r="BO112" s="78"/>
      <c r="BP112" s="80"/>
      <c r="BQ112" s="78"/>
      <c r="BR112" s="78"/>
      <c r="BS112" s="78"/>
      <c r="BT112" s="78"/>
      <c r="BU112" s="78"/>
      <c r="BV112" s="78"/>
      <c r="BW112" s="78"/>
      <c r="BX112" s="78"/>
      <c r="BY112" s="78"/>
      <c r="BZ112" s="78"/>
      <c r="CA112" s="78"/>
      <c r="CB112" s="78"/>
      <c r="CC112" s="78"/>
    </row>
    <row r="113" spans="1:91" s="83" customFormat="1" ht="24.75" customHeight="1" x14ac:dyDescent="0.2">
      <c r="A113" s="84" t="s">
        <v>109</v>
      </c>
      <c r="B113" s="200"/>
      <c r="C113" s="201"/>
      <c r="D113" s="201"/>
      <c r="E113" s="201"/>
      <c r="F113" s="202"/>
      <c r="AS113" s="117"/>
      <c r="AT113" s="117"/>
      <c r="AU113" s="117"/>
      <c r="AV113" s="118"/>
      <c r="AW113" s="119"/>
      <c r="AX113" s="117"/>
      <c r="AY113" s="117"/>
      <c r="AZ113" s="117"/>
      <c r="BA113" s="79"/>
      <c r="BB113" s="79"/>
      <c r="BC113" s="79"/>
      <c r="BD113" s="79"/>
      <c r="BE113" s="79"/>
      <c r="BF113" s="79"/>
      <c r="BG113" s="117"/>
      <c r="BH113" s="117"/>
      <c r="BI113" s="117"/>
      <c r="BJ113" s="117"/>
      <c r="BK113" s="117"/>
      <c r="BL113" s="117"/>
      <c r="BM113" s="117"/>
      <c r="BN113" s="117"/>
      <c r="BO113" s="117"/>
      <c r="BP113" s="119"/>
      <c r="BQ113" s="117"/>
      <c r="BR113" s="117"/>
      <c r="BS113" s="117"/>
      <c r="BT113" s="117"/>
      <c r="BU113" s="117"/>
      <c r="BV113" s="117"/>
      <c r="BW113" s="117"/>
      <c r="BX113" s="117"/>
      <c r="BY113" s="117"/>
      <c r="BZ113" s="117"/>
      <c r="CA113" s="117"/>
      <c r="CB113" s="117"/>
      <c r="CC113" s="117"/>
    </row>
    <row r="114" spans="1:91" s="83" customFormat="1" ht="17.25" customHeight="1" x14ac:dyDescent="0.2">
      <c r="A114" s="389" t="s">
        <v>110</v>
      </c>
      <c r="B114" s="407" t="s">
        <v>1</v>
      </c>
      <c r="C114" s="409" t="s">
        <v>111</v>
      </c>
      <c r="D114" s="409"/>
      <c r="E114" s="409"/>
      <c r="F114" s="409" t="s">
        <v>112</v>
      </c>
      <c r="G114" s="410" t="s">
        <v>113</v>
      </c>
      <c r="H114" s="405" t="s">
        <v>40</v>
      </c>
      <c r="I114" s="406"/>
      <c r="J114" s="406"/>
      <c r="K114" s="400" t="s">
        <v>41</v>
      </c>
      <c r="AS114" s="117"/>
      <c r="AT114" s="117"/>
      <c r="AU114" s="117"/>
      <c r="AV114" s="118"/>
      <c r="AW114" s="119"/>
      <c r="AX114" s="117"/>
      <c r="AY114" s="117"/>
      <c r="AZ114" s="117"/>
      <c r="BA114" s="79"/>
      <c r="BB114" s="79"/>
      <c r="BC114" s="79"/>
      <c r="BD114" s="79"/>
      <c r="BE114" s="79"/>
      <c r="BF114" s="79"/>
      <c r="BG114" s="117"/>
      <c r="BH114" s="117"/>
      <c r="BI114" s="117"/>
      <c r="BJ114" s="117"/>
      <c r="BK114" s="117"/>
      <c r="BL114" s="117"/>
      <c r="BM114" s="117"/>
      <c r="BN114" s="117"/>
      <c r="BO114" s="117"/>
      <c r="BP114" s="119"/>
      <c r="BQ114" s="117"/>
      <c r="BR114" s="117"/>
      <c r="BS114" s="117"/>
      <c r="BT114" s="117"/>
      <c r="BU114" s="117"/>
      <c r="BV114" s="117"/>
      <c r="BW114" s="117"/>
      <c r="BX114" s="117"/>
      <c r="BY114" s="117"/>
      <c r="BZ114" s="117"/>
      <c r="CA114" s="117"/>
      <c r="CB114" s="117"/>
      <c r="CC114" s="117"/>
    </row>
    <row r="115" spans="1:91" s="83" customFormat="1" ht="57" customHeight="1" x14ac:dyDescent="0.2">
      <c r="A115" s="390"/>
      <c r="B115" s="408"/>
      <c r="C115" s="203" t="s">
        <v>114</v>
      </c>
      <c r="D115" s="203" t="s">
        <v>115</v>
      </c>
      <c r="E115" s="51" t="s">
        <v>116</v>
      </c>
      <c r="F115" s="409"/>
      <c r="G115" s="410"/>
      <c r="H115" s="70" t="s">
        <v>42</v>
      </c>
      <c r="I115" s="366" t="s">
        <v>43</v>
      </c>
      <c r="J115" s="366" t="s">
        <v>44</v>
      </c>
      <c r="K115" s="400"/>
      <c r="AT115" s="117"/>
      <c r="AU115" s="117"/>
      <c r="AV115" s="117"/>
      <c r="AW115" s="118"/>
      <c r="AX115" s="119"/>
      <c r="AY115" s="117"/>
      <c r="AZ115" s="117"/>
      <c r="BA115" s="117"/>
      <c r="BB115" s="3"/>
      <c r="BC115" s="79"/>
      <c r="BD115" s="79"/>
      <c r="BE115" s="3"/>
      <c r="BF115" s="79"/>
      <c r="BG115" s="79"/>
      <c r="BH115" s="117"/>
      <c r="BI115" s="117"/>
      <c r="BJ115" s="117"/>
      <c r="BK115" s="117"/>
      <c r="BL115" s="117"/>
      <c r="BM115" s="117"/>
      <c r="BN115" s="117"/>
      <c r="BO115" s="117"/>
      <c r="BP115" s="117"/>
      <c r="BQ115" s="119"/>
      <c r="BR115" s="117"/>
      <c r="BS115" s="117"/>
      <c r="BT115" s="117"/>
      <c r="BU115" s="117"/>
      <c r="BV115" s="117"/>
      <c r="BW115" s="117"/>
      <c r="BX115" s="117"/>
      <c r="BY115" s="117"/>
      <c r="BZ115" s="117"/>
      <c r="CA115" s="117"/>
      <c r="CB115" s="117"/>
      <c r="CC115" s="117"/>
      <c r="CD115" s="117"/>
    </row>
    <row r="116" spans="1:91" s="83" customFormat="1" ht="15" customHeight="1" x14ac:dyDescent="0.2">
      <c r="A116" s="204" t="s">
        <v>53</v>
      </c>
      <c r="B116" s="45">
        <f>+SUM(C116:G116)</f>
        <v>0</v>
      </c>
      <c r="C116" s="52"/>
      <c r="D116" s="52"/>
      <c r="E116" s="53"/>
      <c r="F116" s="36"/>
      <c r="G116" s="205"/>
      <c r="H116" s="54"/>
      <c r="I116" s="36"/>
      <c r="J116" s="36"/>
      <c r="K116" s="36"/>
      <c r="L116" s="127" t="str">
        <f>+BB116</f>
        <v/>
      </c>
      <c r="AT116" s="117"/>
      <c r="AU116" s="117"/>
      <c r="AV116" s="117"/>
      <c r="AW116" s="118"/>
      <c r="AX116" s="119"/>
      <c r="AY116" s="117"/>
      <c r="AZ116" s="117"/>
      <c r="BA116" s="117"/>
      <c r="BB116" s="98" t="str">
        <f>IF($B116&lt;&gt;SUM($H116:$K116),"Total personas  debe ser igual que segúnTipo estrategia+otros","")</f>
        <v/>
      </c>
      <c r="BC116" s="79"/>
      <c r="BD116" s="79"/>
      <c r="BE116" s="87">
        <f>IF($B116&lt;&gt;SUM($H116:$K116),1,0)</f>
        <v>0</v>
      </c>
      <c r="BF116" s="79"/>
      <c r="BG116" s="79"/>
      <c r="BH116" s="117"/>
      <c r="BI116" s="117"/>
      <c r="BJ116" s="117"/>
      <c r="BK116" s="117"/>
      <c r="BL116" s="117"/>
      <c r="BM116" s="117"/>
      <c r="BN116" s="117"/>
      <c r="BO116" s="117"/>
      <c r="BP116" s="117"/>
      <c r="BQ116" s="119"/>
      <c r="BR116" s="117"/>
      <c r="BS116" s="117"/>
      <c r="BT116" s="117"/>
      <c r="BU116" s="117"/>
      <c r="BV116" s="117"/>
      <c r="BW116" s="117"/>
      <c r="BX116" s="117"/>
      <c r="BY116" s="117"/>
      <c r="BZ116" s="117"/>
      <c r="CA116" s="117"/>
      <c r="CB116" s="117"/>
      <c r="CC116" s="117"/>
      <c r="CD116" s="117"/>
    </row>
    <row r="117" spans="1:91" s="83" customFormat="1" ht="15" customHeight="1" x14ac:dyDescent="0.2">
      <c r="A117" s="206" t="s">
        <v>65</v>
      </c>
      <c r="B117" s="14">
        <f>+SUM(C117:G117)</f>
        <v>0</v>
      </c>
      <c r="C117" s="19"/>
      <c r="D117" s="19"/>
      <c r="E117" s="20"/>
      <c r="F117" s="37"/>
      <c r="G117" s="207"/>
      <c r="H117" s="49"/>
      <c r="I117" s="37"/>
      <c r="J117" s="37"/>
      <c r="K117" s="37"/>
      <c r="L117" s="127" t="str">
        <f>+BB117</f>
        <v/>
      </c>
      <c r="AT117" s="117"/>
      <c r="AU117" s="117"/>
      <c r="AV117" s="117"/>
      <c r="AW117" s="118"/>
      <c r="AX117" s="119"/>
      <c r="AY117" s="117"/>
      <c r="AZ117" s="117"/>
      <c r="BA117" s="117"/>
      <c r="BB117" s="98" t="str">
        <f>IF($B117&lt;&gt;SUM($H117:$K117),"Total personas  debe ser igual que segúnTipo estrategia+otros","")</f>
        <v/>
      </c>
      <c r="BC117" s="79"/>
      <c r="BD117" s="79"/>
      <c r="BE117" s="87">
        <f>IF($B117&lt;&gt;SUM($H117:$K117),1,0)</f>
        <v>0</v>
      </c>
      <c r="BF117" s="79"/>
      <c r="BG117" s="79"/>
      <c r="BH117" s="117"/>
      <c r="BI117" s="117"/>
      <c r="BJ117" s="117"/>
      <c r="BK117" s="117"/>
      <c r="BL117" s="117"/>
      <c r="BM117" s="117"/>
      <c r="BN117" s="117"/>
      <c r="BO117" s="117"/>
      <c r="BP117" s="117"/>
      <c r="BQ117" s="119"/>
      <c r="BR117" s="117"/>
      <c r="BS117" s="117"/>
      <c r="BT117" s="117"/>
      <c r="BU117" s="117"/>
      <c r="BV117" s="117"/>
      <c r="BW117" s="117"/>
      <c r="BX117" s="117"/>
      <c r="BY117" s="117"/>
      <c r="BZ117" s="117"/>
      <c r="CA117" s="117"/>
      <c r="CB117" s="117"/>
      <c r="CC117" s="117"/>
      <c r="CD117" s="117"/>
    </row>
    <row r="118" spans="1:91" s="210" customFormat="1" ht="15" customHeight="1" x14ac:dyDescent="0.2">
      <c r="A118" s="208" t="s">
        <v>68</v>
      </c>
      <c r="B118" s="23">
        <f>+SUM(C118:G118)</f>
        <v>0</v>
      </c>
      <c r="C118" s="27"/>
      <c r="D118" s="27"/>
      <c r="E118" s="28"/>
      <c r="F118" s="48"/>
      <c r="G118" s="209"/>
      <c r="H118" s="50"/>
      <c r="I118" s="48"/>
      <c r="J118" s="48"/>
      <c r="K118" s="48"/>
      <c r="L118" s="127" t="str">
        <f>+BB118</f>
        <v/>
      </c>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117"/>
      <c r="AU118" s="117"/>
      <c r="AV118" s="117"/>
      <c r="AW118" s="118"/>
      <c r="AX118" s="119"/>
      <c r="AY118" s="117"/>
      <c r="AZ118" s="117"/>
      <c r="BA118" s="117"/>
      <c r="BB118" s="98" t="str">
        <f>IF($B118&lt;&gt;SUM($H118:$K118),"Total personas  debe ser igual que segúnTipo estrategia+otros","")</f>
        <v/>
      </c>
      <c r="BC118" s="79"/>
      <c r="BD118" s="79"/>
      <c r="BE118" s="87">
        <f>IF($B118&lt;&gt;SUM($H118:$K118),1,0)</f>
        <v>0</v>
      </c>
      <c r="BF118" s="79"/>
      <c r="BG118" s="79"/>
      <c r="BH118" s="117"/>
      <c r="BI118" s="117"/>
      <c r="BJ118" s="117"/>
      <c r="BK118" s="117"/>
      <c r="BL118" s="117"/>
      <c r="BM118" s="117"/>
      <c r="BN118" s="117"/>
      <c r="BO118" s="117"/>
      <c r="BP118" s="117"/>
      <c r="BQ118" s="119"/>
      <c r="BR118" s="117"/>
      <c r="BS118" s="117"/>
      <c r="BT118" s="117"/>
      <c r="BU118" s="117"/>
      <c r="BV118" s="117"/>
      <c r="BW118" s="117"/>
      <c r="BX118" s="117"/>
      <c r="BY118" s="117"/>
      <c r="BZ118" s="117"/>
      <c r="CA118" s="117"/>
      <c r="CB118" s="117"/>
      <c r="CC118" s="117"/>
      <c r="CD118" s="117"/>
      <c r="CE118" s="83"/>
      <c r="CF118" s="83"/>
      <c r="CG118" s="83"/>
      <c r="CH118" s="83"/>
      <c r="CI118" s="83"/>
      <c r="CJ118" s="83"/>
      <c r="CK118" s="83"/>
      <c r="CL118" s="83"/>
      <c r="CM118" s="83"/>
    </row>
    <row r="119" spans="1:91" s="76" customFormat="1" ht="30" customHeight="1" x14ac:dyDescent="0.2">
      <c r="A119" s="176" t="s">
        <v>117</v>
      </c>
      <c r="B119" s="365"/>
      <c r="C119" s="365"/>
      <c r="D119" s="365"/>
      <c r="E119" s="365"/>
      <c r="F119" s="365"/>
      <c r="G119" s="365"/>
      <c r="H119" s="365"/>
      <c r="I119" s="365"/>
      <c r="J119" s="365"/>
      <c r="K119" s="365"/>
      <c r="L119" s="365"/>
      <c r="M119" s="365"/>
      <c r="N119" s="75"/>
      <c r="AS119" s="78"/>
      <c r="AT119" s="78"/>
      <c r="AU119" s="78"/>
      <c r="AV119" s="79"/>
      <c r="AW119" s="80"/>
      <c r="AX119" s="78"/>
      <c r="AY119" s="78"/>
      <c r="AZ119" s="78"/>
      <c r="BA119" s="79"/>
      <c r="BB119" s="79"/>
      <c r="BC119" s="79"/>
      <c r="BD119" s="79"/>
      <c r="BE119" s="79"/>
      <c r="BF119" s="79"/>
      <c r="BG119" s="78"/>
      <c r="BH119" s="78"/>
      <c r="BI119" s="78"/>
      <c r="BJ119" s="78"/>
      <c r="BK119" s="78"/>
      <c r="BL119" s="78"/>
      <c r="BM119" s="78"/>
      <c r="BN119" s="78"/>
      <c r="BO119" s="78"/>
      <c r="BP119" s="80"/>
      <c r="BQ119" s="78"/>
      <c r="BR119" s="78"/>
      <c r="BS119" s="78"/>
      <c r="BT119" s="78"/>
      <c r="BU119" s="78"/>
      <c r="BV119" s="78"/>
      <c r="BW119" s="78"/>
      <c r="BX119" s="78"/>
      <c r="BY119" s="78"/>
      <c r="BZ119" s="78"/>
      <c r="CA119" s="78"/>
      <c r="CB119" s="78"/>
      <c r="CC119" s="78"/>
    </row>
    <row r="120" spans="1:91" s="76" customFormat="1" ht="49.5" customHeight="1" x14ac:dyDescent="0.2">
      <c r="A120" s="368" t="s">
        <v>118</v>
      </c>
      <c r="B120" s="373" t="s">
        <v>119</v>
      </c>
      <c r="C120" s="373" t="s">
        <v>120</v>
      </c>
      <c r="D120" s="212" t="s">
        <v>121</v>
      </c>
      <c r="E120" s="213" t="s">
        <v>122</v>
      </c>
      <c r="F120" s="214" t="s">
        <v>123</v>
      </c>
      <c r="G120" s="215" t="s">
        <v>124</v>
      </c>
      <c r="H120" s="214" t="s">
        <v>125</v>
      </c>
      <c r="I120" s="215" t="s">
        <v>126</v>
      </c>
      <c r="J120" s="214" t="s">
        <v>127</v>
      </c>
      <c r="K120" s="365"/>
      <c r="L120" s="365"/>
      <c r="M120" s="365"/>
      <c r="N120" s="75"/>
      <c r="AS120" s="78"/>
      <c r="AT120" s="78"/>
      <c r="AU120" s="78"/>
      <c r="AV120" s="79"/>
      <c r="AW120" s="80"/>
      <c r="AX120" s="78"/>
      <c r="AY120" s="78"/>
      <c r="AZ120" s="78"/>
      <c r="BA120" s="79"/>
      <c r="BB120" s="79"/>
      <c r="BC120" s="79"/>
      <c r="BD120" s="79"/>
      <c r="BE120" s="79"/>
      <c r="BF120" s="79"/>
      <c r="BG120" s="78"/>
      <c r="BH120" s="78"/>
      <c r="BI120" s="78"/>
      <c r="BJ120" s="78"/>
      <c r="BK120" s="78"/>
      <c r="BL120" s="78"/>
      <c r="BM120" s="78"/>
      <c r="BN120" s="78"/>
      <c r="BO120" s="78"/>
      <c r="BP120" s="80"/>
      <c r="BQ120" s="78"/>
      <c r="BR120" s="78"/>
      <c r="BS120" s="78"/>
      <c r="BT120" s="78"/>
      <c r="BU120" s="78"/>
      <c r="BV120" s="78"/>
      <c r="BW120" s="78"/>
      <c r="BX120" s="78"/>
      <c r="BY120" s="78"/>
      <c r="BZ120" s="78"/>
      <c r="CA120" s="78"/>
      <c r="CB120" s="78"/>
      <c r="CC120" s="78"/>
    </row>
    <row r="121" spans="1:91" s="76" customFormat="1" ht="15" customHeight="1" x14ac:dyDescent="0.2">
      <c r="A121" s="385" t="s">
        <v>128</v>
      </c>
      <c r="B121" s="204" t="s">
        <v>129</v>
      </c>
      <c r="C121" s="36"/>
      <c r="D121" s="216"/>
      <c r="E121" s="217"/>
      <c r="F121" s="218"/>
      <c r="G121" s="54"/>
      <c r="H121" s="218"/>
      <c r="I121" s="54"/>
      <c r="J121" s="218"/>
      <c r="K121" s="365"/>
      <c r="L121" s="365"/>
      <c r="M121" s="365"/>
      <c r="N121" s="75"/>
      <c r="AS121" s="78"/>
      <c r="AT121" s="78"/>
      <c r="AU121" s="78"/>
      <c r="AV121" s="79"/>
      <c r="AW121" s="80"/>
      <c r="AX121" s="78"/>
      <c r="AY121" s="78"/>
      <c r="AZ121" s="78"/>
      <c r="BA121" s="79"/>
      <c r="BB121" s="79"/>
      <c r="BC121" s="79"/>
      <c r="BD121" s="79"/>
      <c r="BE121" s="79"/>
      <c r="BF121" s="79"/>
      <c r="BG121" s="78"/>
      <c r="BH121" s="78"/>
      <c r="BI121" s="78"/>
      <c r="BJ121" s="78"/>
      <c r="BK121" s="78"/>
      <c r="BL121" s="78"/>
      <c r="BM121" s="78"/>
      <c r="BN121" s="78"/>
      <c r="BO121" s="78"/>
      <c r="BP121" s="80"/>
      <c r="BQ121" s="78"/>
      <c r="BR121" s="78"/>
      <c r="BS121" s="78"/>
      <c r="BT121" s="78"/>
      <c r="BU121" s="78"/>
      <c r="BV121" s="78"/>
      <c r="BW121" s="78"/>
      <c r="BX121" s="78"/>
      <c r="BY121" s="78"/>
      <c r="BZ121" s="78"/>
      <c r="CA121" s="78"/>
      <c r="CB121" s="78"/>
      <c r="CC121" s="78"/>
    </row>
    <row r="122" spans="1:91" s="76" customFormat="1" ht="34.5" customHeight="1" x14ac:dyDescent="0.2">
      <c r="A122" s="404"/>
      <c r="B122" s="206" t="s">
        <v>130</v>
      </c>
      <c r="C122" s="37"/>
      <c r="D122" s="219"/>
      <c r="E122" s="220"/>
      <c r="F122" s="221"/>
      <c r="G122" s="49"/>
      <c r="H122" s="221"/>
      <c r="I122" s="49"/>
      <c r="J122" s="221"/>
      <c r="K122" s="365"/>
      <c r="L122" s="365"/>
      <c r="M122" s="365"/>
      <c r="N122" s="75"/>
      <c r="AS122" s="78"/>
      <c r="AT122" s="78"/>
      <c r="AU122" s="78"/>
      <c r="AV122" s="79"/>
      <c r="AW122" s="80"/>
      <c r="AX122" s="78"/>
      <c r="AY122" s="78"/>
      <c r="AZ122" s="78"/>
      <c r="BA122" s="79"/>
      <c r="BB122" s="79"/>
      <c r="BC122" s="79"/>
      <c r="BD122" s="79"/>
      <c r="BE122" s="79"/>
      <c r="BF122" s="79"/>
      <c r="BG122" s="78"/>
      <c r="BH122" s="78"/>
      <c r="BI122" s="78"/>
      <c r="BJ122" s="78"/>
      <c r="BK122" s="78"/>
      <c r="BL122" s="78"/>
      <c r="BM122" s="78"/>
      <c r="BN122" s="78"/>
      <c r="BO122" s="78"/>
      <c r="BP122" s="80"/>
      <c r="BQ122" s="78"/>
      <c r="BR122" s="78"/>
      <c r="BS122" s="78"/>
      <c r="BT122" s="78"/>
      <c r="BU122" s="78"/>
      <c r="BV122" s="78"/>
      <c r="BW122" s="78"/>
      <c r="BX122" s="78"/>
      <c r="BY122" s="78"/>
      <c r="BZ122" s="78"/>
      <c r="CA122" s="78"/>
      <c r="CB122" s="78"/>
      <c r="CC122" s="78"/>
    </row>
    <row r="123" spans="1:91" s="76" customFormat="1" ht="22.5" customHeight="1" x14ac:dyDescent="0.2">
      <c r="A123" s="404"/>
      <c r="B123" s="206" t="s">
        <v>131</v>
      </c>
      <c r="C123" s="37"/>
      <c r="D123" s="219"/>
      <c r="E123" s="220"/>
      <c r="F123" s="221"/>
      <c r="G123" s="49"/>
      <c r="H123" s="221"/>
      <c r="I123" s="49"/>
      <c r="J123" s="221"/>
      <c r="K123" s="365"/>
      <c r="L123" s="365"/>
      <c r="M123" s="365"/>
      <c r="N123" s="75"/>
      <c r="AS123" s="78"/>
      <c r="AT123" s="78"/>
      <c r="AU123" s="78"/>
      <c r="AV123" s="79"/>
      <c r="AW123" s="80"/>
      <c r="AX123" s="78"/>
      <c r="AY123" s="78"/>
      <c r="AZ123" s="78"/>
      <c r="BA123" s="79"/>
      <c r="BB123" s="79"/>
      <c r="BC123" s="79"/>
      <c r="BD123" s="79"/>
      <c r="BE123" s="79"/>
      <c r="BF123" s="79"/>
      <c r="BG123" s="78"/>
      <c r="BH123" s="78"/>
      <c r="BI123" s="78"/>
      <c r="BJ123" s="78"/>
      <c r="BK123" s="78"/>
      <c r="BL123" s="78"/>
      <c r="BM123" s="78"/>
      <c r="BN123" s="78"/>
      <c r="BO123" s="78"/>
      <c r="BP123" s="80"/>
      <c r="BQ123" s="78"/>
      <c r="BR123" s="78"/>
      <c r="BS123" s="78"/>
      <c r="BT123" s="78"/>
      <c r="BU123" s="78"/>
      <c r="BV123" s="78"/>
      <c r="BW123" s="78"/>
      <c r="BX123" s="78"/>
      <c r="BY123" s="78"/>
      <c r="BZ123" s="78"/>
      <c r="CA123" s="78"/>
      <c r="CB123" s="78"/>
      <c r="CC123" s="78"/>
    </row>
    <row r="124" spans="1:91" s="76" customFormat="1" ht="15" x14ac:dyDescent="0.2">
      <c r="A124" s="386"/>
      <c r="B124" s="206" t="s">
        <v>132</v>
      </c>
      <c r="C124" s="48"/>
      <c r="D124" s="222"/>
      <c r="E124" s="223"/>
      <c r="F124" s="224"/>
      <c r="G124" s="50"/>
      <c r="H124" s="224"/>
      <c r="I124" s="50"/>
      <c r="J124" s="224"/>
      <c r="K124" s="365"/>
      <c r="L124" s="365"/>
      <c r="M124" s="365"/>
      <c r="N124" s="75"/>
      <c r="AS124" s="78"/>
      <c r="AT124" s="78"/>
      <c r="AU124" s="78"/>
      <c r="AV124" s="79"/>
      <c r="AW124" s="80"/>
      <c r="AX124" s="78"/>
      <c r="AY124" s="78"/>
      <c r="AZ124" s="78"/>
      <c r="BA124" s="79"/>
      <c r="BB124" s="79"/>
      <c r="BC124" s="79"/>
      <c r="BD124" s="79"/>
      <c r="BE124" s="79"/>
      <c r="BF124" s="79"/>
      <c r="BG124" s="78"/>
      <c r="BH124" s="78"/>
      <c r="BI124" s="78"/>
      <c r="BJ124" s="78"/>
      <c r="BK124" s="78"/>
      <c r="BL124" s="78"/>
      <c r="BM124" s="78"/>
      <c r="BN124" s="78"/>
      <c r="BO124" s="78"/>
      <c r="BP124" s="80"/>
      <c r="BQ124" s="78"/>
      <c r="BR124" s="78"/>
      <c r="BS124" s="78"/>
      <c r="BT124" s="78"/>
      <c r="BU124" s="78"/>
      <c r="BV124" s="78"/>
      <c r="BW124" s="78"/>
      <c r="BX124" s="78"/>
      <c r="BY124" s="78"/>
      <c r="BZ124" s="78"/>
      <c r="CA124" s="78"/>
      <c r="CB124" s="78"/>
      <c r="CC124" s="78"/>
    </row>
    <row r="125" spans="1:91" s="76" customFormat="1" ht="14.25" customHeight="1" x14ac:dyDescent="0.2">
      <c r="A125" s="400" t="s">
        <v>133</v>
      </c>
      <c r="B125" s="204" t="s">
        <v>134</v>
      </c>
      <c r="C125" s="36"/>
      <c r="D125" s="216"/>
      <c r="E125" s="217"/>
      <c r="F125" s="218"/>
      <c r="G125" s="54"/>
      <c r="H125" s="218"/>
      <c r="I125" s="54"/>
      <c r="J125" s="218"/>
      <c r="K125" s="365"/>
      <c r="L125" s="365"/>
      <c r="M125" s="365"/>
      <c r="N125" s="75"/>
      <c r="AS125" s="78"/>
      <c r="AT125" s="78"/>
      <c r="AU125" s="78"/>
      <c r="AV125" s="79"/>
      <c r="AW125" s="80"/>
      <c r="AX125" s="78"/>
      <c r="AY125" s="78"/>
      <c r="AZ125" s="78"/>
      <c r="BA125" s="79"/>
      <c r="BB125" s="79"/>
      <c r="BC125" s="79"/>
      <c r="BD125" s="79"/>
      <c r="BE125" s="79"/>
      <c r="BF125" s="79"/>
      <c r="BG125" s="78"/>
      <c r="BH125" s="78"/>
      <c r="BI125" s="78"/>
      <c r="BJ125" s="78"/>
      <c r="BK125" s="78"/>
      <c r="BL125" s="78"/>
      <c r="BM125" s="78"/>
      <c r="BN125" s="78"/>
      <c r="BO125" s="78"/>
      <c r="BP125" s="80"/>
      <c r="BQ125" s="78"/>
      <c r="BR125" s="78"/>
      <c r="BS125" s="78"/>
      <c r="BT125" s="78"/>
      <c r="BU125" s="78"/>
      <c r="BV125" s="78"/>
      <c r="BW125" s="78"/>
      <c r="BX125" s="78"/>
      <c r="BY125" s="78"/>
      <c r="BZ125" s="78"/>
      <c r="CA125" s="78"/>
      <c r="CB125" s="78"/>
      <c r="CC125" s="78"/>
    </row>
    <row r="126" spans="1:91" s="76" customFormat="1" ht="23.25" customHeight="1" x14ac:dyDescent="0.2">
      <c r="A126" s="401"/>
      <c r="B126" s="206" t="s">
        <v>135</v>
      </c>
      <c r="C126" s="37"/>
      <c r="D126" s="219"/>
      <c r="E126" s="220"/>
      <c r="F126" s="221"/>
      <c r="G126" s="49"/>
      <c r="H126" s="221"/>
      <c r="I126" s="49"/>
      <c r="J126" s="221"/>
      <c r="K126" s="365"/>
      <c r="L126" s="365"/>
      <c r="M126" s="365"/>
      <c r="N126" s="75"/>
      <c r="AS126" s="78"/>
      <c r="AT126" s="78"/>
      <c r="AU126" s="78"/>
      <c r="AV126" s="79"/>
      <c r="AW126" s="80"/>
      <c r="AX126" s="78"/>
      <c r="AY126" s="78"/>
      <c r="AZ126" s="78"/>
      <c r="BA126" s="79"/>
      <c r="BB126" s="79"/>
      <c r="BC126" s="79"/>
      <c r="BD126" s="79"/>
      <c r="BE126" s="79"/>
      <c r="BF126" s="79"/>
      <c r="BG126" s="78"/>
      <c r="BH126" s="78"/>
      <c r="BI126" s="78"/>
      <c r="BJ126" s="78"/>
      <c r="BK126" s="78"/>
      <c r="BL126" s="78"/>
      <c r="BM126" s="78"/>
      <c r="BN126" s="78"/>
      <c r="BO126" s="78"/>
      <c r="BP126" s="80"/>
      <c r="BQ126" s="78"/>
      <c r="BR126" s="78"/>
      <c r="BS126" s="78"/>
      <c r="BT126" s="78"/>
      <c r="BU126" s="78"/>
      <c r="BV126" s="78"/>
      <c r="BW126" s="78"/>
      <c r="BX126" s="78"/>
      <c r="BY126" s="78"/>
      <c r="BZ126" s="78"/>
      <c r="CA126" s="78"/>
      <c r="CB126" s="78"/>
      <c r="CC126" s="78"/>
    </row>
    <row r="127" spans="1:91" s="76" customFormat="1" ht="18" customHeight="1" x14ac:dyDescent="0.2">
      <c r="A127" s="401"/>
      <c r="B127" s="206" t="s">
        <v>132</v>
      </c>
      <c r="C127" s="37"/>
      <c r="D127" s="219"/>
      <c r="E127" s="220"/>
      <c r="F127" s="221"/>
      <c r="G127" s="49"/>
      <c r="H127" s="221"/>
      <c r="I127" s="49"/>
      <c r="J127" s="221"/>
      <c r="K127" s="365"/>
      <c r="L127" s="365"/>
      <c r="M127" s="365"/>
      <c r="N127" s="75"/>
      <c r="AS127" s="78"/>
      <c r="AT127" s="78"/>
      <c r="AU127" s="78"/>
      <c r="AV127" s="79"/>
      <c r="AW127" s="80"/>
      <c r="AX127" s="78"/>
      <c r="AY127" s="78"/>
      <c r="AZ127" s="78"/>
      <c r="BA127" s="79"/>
      <c r="BB127" s="79"/>
      <c r="BC127" s="79"/>
      <c r="BD127" s="79"/>
      <c r="BE127" s="79"/>
      <c r="BF127" s="79"/>
      <c r="BG127" s="78"/>
      <c r="BH127" s="78"/>
      <c r="BI127" s="78"/>
      <c r="BJ127" s="78"/>
      <c r="BK127" s="78"/>
      <c r="BL127" s="78"/>
      <c r="BM127" s="78"/>
      <c r="BN127" s="78"/>
      <c r="BO127" s="78"/>
      <c r="BP127" s="80"/>
      <c r="BQ127" s="78"/>
      <c r="BR127" s="78"/>
      <c r="BS127" s="78"/>
      <c r="BT127" s="78"/>
      <c r="BU127" s="78"/>
      <c r="BV127" s="78"/>
      <c r="BW127" s="78"/>
      <c r="BX127" s="78"/>
      <c r="BY127" s="78"/>
      <c r="BZ127" s="78"/>
      <c r="CA127" s="78"/>
      <c r="CB127" s="78"/>
      <c r="CC127" s="78"/>
    </row>
    <row r="128" spans="1:91" s="76" customFormat="1" ht="15" customHeight="1" x14ac:dyDescent="0.2">
      <c r="A128" s="401"/>
      <c r="B128" s="225" t="s">
        <v>136</v>
      </c>
      <c r="C128" s="41"/>
      <c r="D128" s="226"/>
      <c r="E128" s="227"/>
      <c r="F128" s="228"/>
      <c r="G128" s="64"/>
      <c r="H128" s="228"/>
      <c r="I128" s="64"/>
      <c r="J128" s="228"/>
      <c r="K128" s="365"/>
      <c r="L128" s="365"/>
      <c r="M128" s="365"/>
      <c r="N128" s="75"/>
      <c r="AS128" s="78"/>
      <c r="AT128" s="78"/>
      <c r="AU128" s="78"/>
      <c r="AV128" s="79"/>
      <c r="AW128" s="80"/>
      <c r="AX128" s="78"/>
      <c r="AY128" s="78"/>
      <c r="AZ128" s="78"/>
      <c r="BA128" s="79"/>
      <c r="BB128" s="79"/>
      <c r="BC128" s="79"/>
      <c r="BD128" s="79"/>
      <c r="BE128" s="79"/>
      <c r="BF128" s="79"/>
      <c r="BG128" s="78"/>
      <c r="BH128" s="78"/>
      <c r="BI128" s="78"/>
      <c r="BJ128" s="78"/>
      <c r="BK128" s="78"/>
      <c r="BL128" s="78"/>
      <c r="BM128" s="78"/>
      <c r="BN128" s="78"/>
      <c r="BO128" s="78"/>
      <c r="BP128" s="80"/>
      <c r="BQ128" s="78"/>
      <c r="BR128" s="78"/>
      <c r="BS128" s="78"/>
      <c r="BT128" s="78"/>
      <c r="BU128" s="78"/>
      <c r="BV128" s="78"/>
      <c r="BW128" s="78"/>
      <c r="BX128" s="78"/>
      <c r="BY128" s="78"/>
      <c r="BZ128" s="78"/>
      <c r="CA128" s="78"/>
      <c r="CB128" s="78"/>
      <c r="CC128" s="78"/>
    </row>
    <row r="129" spans="1:81" s="76" customFormat="1" ht="15" customHeight="1" x14ac:dyDescent="0.2">
      <c r="A129" s="401"/>
      <c r="B129" s="208" t="s">
        <v>69</v>
      </c>
      <c r="C129" s="48"/>
      <c r="D129" s="222"/>
      <c r="E129" s="223"/>
      <c r="F129" s="224"/>
      <c r="G129" s="50"/>
      <c r="H129" s="224"/>
      <c r="I129" s="50"/>
      <c r="J129" s="224"/>
      <c r="K129" s="365"/>
      <c r="L129" s="365"/>
      <c r="M129" s="365"/>
      <c r="N129" s="75"/>
      <c r="AS129" s="78"/>
      <c r="AT129" s="78"/>
      <c r="AU129" s="78"/>
      <c r="AV129" s="79"/>
      <c r="AW129" s="80"/>
      <c r="AX129" s="78"/>
      <c r="AY129" s="78"/>
      <c r="AZ129" s="78"/>
      <c r="BA129" s="79"/>
      <c r="BB129" s="79"/>
      <c r="BC129" s="79"/>
      <c r="BD129" s="79"/>
      <c r="BE129" s="79"/>
      <c r="BF129" s="79"/>
      <c r="BG129" s="78"/>
      <c r="BH129" s="78"/>
      <c r="BI129" s="78"/>
      <c r="BJ129" s="78"/>
      <c r="BK129" s="78"/>
      <c r="BL129" s="78"/>
      <c r="BM129" s="78"/>
      <c r="BN129" s="78"/>
      <c r="BO129" s="78"/>
      <c r="BP129" s="80"/>
      <c r="BQ129" s="78"/>
      <c r="BR129" s="78"/>
      <c r="BS129" s="78"/>
      <c r="BT129" s="78"/>
      <c r="BU129" s="78"/>
      <c r="BV129" s="78"/>
      <c r="BW129" s="78"/>
      <c r="BX129" s="78"/>
      <c r="BY129" s="78"/>
      <c r="BZ129" s="78"/>
      <c r="CA129" s="78"/>
      <c r="CB129" s="78"/>
      <c r="CC129" s="78"/>
    </row>
    <row r="130" spans="1:81" s="76" customFormat="1" ht="23.25" customHeight="1" x14ac:dyDescent="0.2">
      <c r="A130" s="385" t="s">
        <v>137</v>
      </c>
      <c r="B130" s="204" t="s">
        <v>138</v>
      </c>
      <c r="C130" s="36"/>
      <c r="D130" s="216"/>
      <c r="E130" s="217"/>
      <c r="F130" s="218"/>
      <c r="G130" s="54"/>
      <c r="H130" s="218"/>
      <c r="I130" s="54"/>
      <c r="J130" s="218"/>
      <c r="K130" s="365"/>
      <c r="L130" s="365"/>
      <c r="M130" s="365"/>
      <c r="N130" s="75"/>
      <c r="AS130" s="78"/>
      <c r="AT130" s="78"/>
      <c r="AU130" s="78"/>
      <c r="AV130" s="79"/>
      <c r="AW130" s="80"/>
      <c r="AX130" s="78"/>
      <c r="AY130" s="78"/>
      <c r="AZ130" s="78"/>
      <c r="BA130" s="79"/>
      <c r="BB130" s="79"/>
      <c r="BC130" s="79"/>
      <c r="BD130" s="79"/>
      <c r="BE130" s="79"/>
      <c r="BF130" s="79"/>
      <c r="BG130" s="78"/>
      <c r="BH130" s="78"/>
      <c r="BI130" s="78"/>
      <c r="BJ130" s="78"/>
      <c r="BK130" s="78"/>
      <c r="BL130" s="78"/>
      <c r="BM130" s="78"/>
      <c r="BN130" s="78"/>
      <c r="BO130" s="78"/>
      <c r="BP130" s="80"/>
      <c r="BQ130" s="78"/>
      <c r="BR130" s="78"/>
      <c r="BS130" s="78"/>
      <c r="BT130" s="78"/>
      <c r="BU130" s="78"/>
      <c r="BV130" s="78"/>
      <c r="BW130" s="78"/>
      <c r="BX130" s="78"/>
      <c r="BY130" s="78"/>
      <c r="BZ130" s="78"/>
      <c r="CA130" s="78"/>
      <c r="CB130" s="78"/>
      <c r="CC130" s="78"/>
    </row>
    <row r="131" spans="1:81" s="76" customFormat="1" ht="27" customHeight="1" x14ac:dyDescent="0.2">
      <c r="A131" s="404"/>
      <c r="B131" s="206" t="s">
        <v>135</v>
      </c>
      <c r="C131" s="37"/>
      <c r="D131" s="219"/>
      <c r="E131" s="220"/>
      <c r="F131" s="221"/>
      <c r="G131" s="49"/>
      <c r="H131" s="221"/>
      <c r="I131" s="49"/>
      <c r="J131" s="221"/>
      <c r="K131" s="365"/>
      <c r="L131" s="365"/>
      <c r="M131" s="365"/>
      <c r="N131" s="75"/>
      <c r="AS131" s="78"/>
      <c r="AT131" s="78"/>
      <c r="AU131" s="78"/>
      <c r="AV131" s="79"/>
      <c r="AW131" s="80"/>
      <c r="AX131" s="78"/>
      <c r="AY131" s="78"/>
      <c r="AZ131" s="78"/>
      <c r="BA131" s="79"/>
      <c r="BB131" s="79"/>
      <c r="BC131" s="79"/>
      <c r="BD131" s="79"/>
      <c r="BE131" s="79"/>
      <c r="BF131" s="79"/>
      <c r="BG131" s="78"/>
      <c r="BH131" s="78"/>
      <c r="BI131" s="78"/>
      <c r="BJ131" s="78"/>
      <c r="BK131" s="78"/>
      <c r="BL131" s="78"/>
      <c r="BM131" s="78"/>
      <c r="BN131" s="78"/>
      <c r="BO131" s="78"/>
      <c r="BP131" s="80"/>
      <c r="BQ131" s="78"/>
      <c r="BR131" s="78"/>
      <c r="BS131" s="78"/>
      <c r="BT131" s="78"/>
      <c r="BU131" s="78"/>
      <c r="BV131" s="78"/>
      <c r="BW131" s="78"/>
      <c r="BX131" s="78"/>
      <c r="BY131" s="78"/>
      <c r="BZ131" s="78"/>
      <c r="CA131" s="78"/>
      <c r="CB131" s="78"/>
      <c r="CC131" s="78"/>
    </row>
    <row r="132" spans="1:81" s="76" customFormat="1" ht="15" customHeight="1" x14ac:dyDescent="0.2">
      <c r="A132" s="404"/>
      <c r="B132" s="206" t="s">
        <v>132</v>
      </c>
      <c r="C132" s="37"/>
      <c r="D132" s="219"/>
      <c r="E132" s="220"/>
      <c r="F132" s="221"/>
      <c r="G132" s="49"/>
      <c r="H132" s="221"/>
      <c r="I132" s="49"/>
      <c r="J132" s="221"/>
      <c r="K132" s="75"/>
      <c r="L132" s="75"/>
      <c r="M132" s="75"/>
      <c r="N132" s="75"/>
      <c r="AS132" s="78"/>
      <c r="AT132" s="78"/>
      <c r="AU132" s="78"/>
      <c r="AV132" s="79"/>
      <c r="AW132" s="80"/>
      <c r="AX132" s="78"/>
      <c r="AY132" s="78"/>
      <c r="AZ132" s="78"/>
      <c r="BA132" s="79"/>
      <c r="BB132" s="79"/>
      <c r="BC132" s="79"/>
      <c r="BD132" s="79"/>
      <c r="BE132" s="79"/>
      <c r="BF132" s="79"/>
      <c r="BG132" s="78"/>
      <c r="BH132" s="78"/>
      <c r="BI132" s="78"/>
      <c r="BJ132" s="78"/>
      <c r="BK132" s="78"/>
      <c r="BL132" s="78"/>
      <c r="BM132" s="78"/>
      <c r="BN132" s="78"/>
      <c r="BO132" s="78"/>
      <c r="BP132" s="80"/>
      <c r="BQ132" s="78"/>
      <c r="BR132" s="78"/>
      <c r="BS132" s="78"/>
      <c r="BT132" s="78"/>
      <c r="BU132" s="78"/>
      <c r="BV132" s="78"/>
      <c r="BW132" s="78"/>
      <c r="BX132" s="78"/>
      <c r="BY132" s="78"/>
      <c r="BZ132" s="78"/>
      <c r="CA132" s="78"/>
      <c r="CB132" s="78"/>
      <c r="CC132" s="78"/>
    </row>
    <row r="133" spans="1:81" s="76" customFormat="1" ht="19.5" customHeight="1" x14ac:dyDescent="0.2">
      <c r="A133" s="404"/>
      <c r="B133" s="225" t="s">
        <v>139</v>
      </c>
      <c r="C133" s="37"/>
      <c r="D133" s="219"/>
      <c r="E133" s="220"/>
      <c r="F133" s="221"/>
      <c r="G133" s="49"/>
      <c r="H133" s="221"/>
      <c r="I133" s="49"/>
      <c r="J133" s="221"/>
      <c r="K133" s="75"/>
      <c r="L133" s="75"/>
      <c r="M133" s="75"/>
      <c r="N133" s="75"/>
      <c r="AS133" s="78"/>
      <c r="AT133" s="78"/>
      <c r="AU133" s="78"/>
      <c r="AV133" s="79"/>
      <c r="AW133" s="80"/>
      <c r="AX133" s="78"/>
      <c r="AY133" s="78"/>
      <c r="AZ133" s="78"/>
      <c r="BA133" s="79"/>
      <c r="BB133" s="79"/>
      <c r="BC133" s="79"/>
      <c r="BD133" s="79"/>
      <c r="BE133" s="79"/>
      <c r="BF133" s="79"/>
      <c r="BG133" s="78"/>
      <c r="BH133" s="78"/>
      <c r="BI133" s="78"/>
      <c r="BJ133" s="78"/>
      <c r="BK133" s="78"/>
      <c r="BL133" s="78"/>
      <c r="BM133" s="78"/>
      <c r="BN133" s="78"/>
      <c r="BO133" s="78"/>
      <c r="BP133" s="80"/>
      <c r="BQ133" s="78"/>
      <c r="BR133" s="78"/>
      <c r="BS133" s="78"/>
      <c r="BT133" s="78"/>
      <c r="BU133" s="78"/>
      <c r="BV133" s="78"/>
      <c r="BW133" s="78"/>
      <c r="BX133" s="78"/>
      <c r="BY133" s="78"/>
      <c r="BZ133" s="78"/>
      <c r="CA133" s="78"/>
      <c r="CB133" s="78"/>
      <c r="CC133" s="78"/>
    </row>
    <row r="134" spans="1:81" s="76" customFormat="1" x14ac:dyDescent="0.2">
      <c r="A134" s="404"/>
      <c r="B134" s="225" t="s">
        <v>136</v>
      </c>
      <c r="C134" s="37"/>
      <c r="D134" s="219"/>
      <c r="E134" s="220"/>
      <c r="F134" s="221"/>
      <c r="G134" s="49"/>
      <c r="H134" s="221"/>
      <c r="I134" s="49"/>
      <c r="J134" s="221"/>
      <c r="K134" s="75"/>
      <c r="L134" s="75"/>
      <c r="M134" s="75"/>
      <c r="N134" s="75"/>
      <c r="AS134" s="78"/>
      <c r="AT134" s="78"/>
      <c r="AU134" s="78"/>
      <c r="AV134" s="79"/>
      <c r="AW134" s="80"/>
      <c r="AX134" s="78"/>
      <c r="AY134" s="78"/>
      <c r="AZ134" s="78"/>
      <c r="BA134" s="79"/>
      <c r="BB134" s="79"/>
      <c r="BC134" s="79"/>
      <c r="BD134" s="79"/>
      <c r="BE134" s="79"/>
      <c r="BF134" s="79"/>
      <c r="BG134" s="78"/>
      <c r="BH134" s="78"/>
      <c r="BI134" s="78"/>
      <c r="BJ134" s="78"/>
      <c r="BK134" s="78"/>
      <c r="BL134" s="78"/>
      <c r="BM134" s="78"/>
      <c r="BN134" s="78"/>
      <c r="BO134" s="78"/>
      <c r="BP134" s="80"/>
      <c r="BQ134" s="78"/>
      <c r="BR134" s="78"/>
      <c r="BS134" s="78"/>
      <c r="BT134" s="78"/>
      <c r="BU134" s="78"/>
      <c r="BV134" s="78"/>
      <c r="BW134" s="78"/>
      <c r="BX134" s="78"/>
      <c r="BY134" s="78"/>
      <c r="BZ134" s="78"/>
      <c r="CA134" s="78"/>
      <c r="CB134" s="78"/>
      <c r="CC134" s="78"/>
    </row>
    <row r="135" spans="1:81" s="76" customFormat="1" ht="15" customHeight="1" x14ac:dyDescent="0.2">
      <c r="A135" s="386"/>
      <c r="B135" s="208" t="s">
        <v>69</v>
      </c>
      <c r="C135" s="229"/>
      <c r="D135" s="230"/>
      <c r="E135" s="231"/>
      <c r="F135" s="232"/>
      <c r="G135" s="233"/>
      <c r="H135" s="232"/>
      <c r="I135" s="233"/>
      <c r="J135" s="232"/>
      <c r="K135" s="75"/>
      <c r="L135" s="75"/>
      <c r="M135" s="75"/>
      <c r="N135" s="75"/>
      <c r="AS135" s="78"/>
      <c r="AT135" s="78"/>
      <c r="AU135" s="78"/>
      <c r="AV135" s="79"/>
      <c r="AW135" s="80"/>
      <c r="AX135" s="78"/>
      <c r="AY135" s="78"/>
      <c r="AZ135" s="78"/>
      <c r="BA135" s="79"/>
      <c r="BB135" s="79"/>
      <c r="BC135" s="79"/>
      <c r="BD135" s="79"/>
      <c r="BE135" s="79"/>
      <c r="BF135" s="79"/>
      <c r="BG135" s="78"/>
      <c r="BH135" s="78"/>
      <c r="BI135" s="78"/>
      <c r="BJ135" s="78"/>
      <c r="BK135" s="78"/>
      <c r="BL135" s="78"/>
      <c r="BM135" s="78"/>
      <c r="BN135" s="78"/>
      <c r="BO135" s="78"/>
      <c r="BP135" s="80"/>
      <c r="BQ135" s="78"/>
      <c r="BR135" s="78"/>
      <c r="BS135" s="78"/>
      <c r="BT135" s="78"/>
      <c r="BU135" s="78"/>
      <c r="BV135" s="78"/>
      <c r="BW135" s="78"/>
      <c r="BX135" s="78"/>
      <c r="BY135" s="78"/>
      <c r="BZ135" s="78"/>
      <c r="CA135" s="78"/>
      <c r="CB135" s="78"/>
      <c r="CC135" s="78"/>
    </row>
    <row r="136" spans="1:81" s="76" customFormat="1" ht="15" customHeight="1" x14ac:dyDescent="0.2">
      <c r="A136" s="400" t="s">
        <v>140</v>
      </c>
      <c r="B136" s="204" t="s">
        <v>141</v>
      </c>
      <c r="C136" s="36"/>
      <c r="D136" s="216"/>
      <c r="E136" s="217"/>
      <c r="F136" s="218"/>
      <c r="G136" s="54"/>
      <c r="H136" s="218"/>
      <c r="I136" s="54"/>
      <c r="J136" s="218"/>
      <c r="K136" s="75"/>
      <c r="L136" s="75"/>
      <c r="M136" s="75"/>
      <c r="N136" s="75"/>
      <c r="AS136" s="78"/>
      <c r="AT136" s="78"/>
      <c r="AU136" s="78"/>
      <c r="AV136" s="79"/>
      <c r="AW136" s="80"/>
      <c r="AX136" s="78"/>
      <c r="AY136" s="78"/>
      <c r="AZ136" s="78"/>
      <c r="BA136" s="79"/>
      <c r="BB136" s="79"/>
      <c r="BC136" s="79"/>
      <c r="BD136" s="79"/>
      <c r="BE136" s="79"/>
      <c r="BF136" s="79"/>
      <c r="BG136" s="78"/>
      <c r="BH136" s="78"/>
      <c r="BI136" s="78"/>
      <c r="BJ136" s="78"/>
      <c r="BK136" s="78"/>
      <c r="BL136" s="78"/>
      <c r="BM136" s="78"/>
      <c r="BN136" s="78"/>
      <c r="BO136" s="78"/>
      <c r="BP136" s="80"/>
      <c r="BQ136" s="78"/>
      <c r="BR136" s="78"/>
      <c r="BS136" s="78"/>
      <c r="BT136" s="78"/>
      <c r="BU136" s="78"/>
      <c r="BV136" s="78"/>
      <c r="BW136" s="78"/>
      <c r="BX136" s="78"/>
      <c r="BY136" s="78"/>
      <c r="BZ136" s="78"/>
      <c r="CA136" s="78"/>
      <c r="CB136" s="78"/>
      <c r="CC136" s="78"/>
    </row>
    <row r="137" spans="1:81" s="76" customFormat="1" ht="25.5" customHeight="1" x14ac:dyDescent="0.2">
      <c r="A137" s="401"/>
      <c r="B137" s="208" t="s">
        <v>142</v>
      </c>
      <c r="C137" s="48"/>
      <c r="D137" s="222"/>
      <c r="E137" s="223"/>
      <c r="F137" s="224"/>
      <c r="G137" s="50"/>
      <c r="H137" s="224"/>
      <c r="I137" s="50"/>
      <c r="J137" s="224"/>
      <c r="K137" s="75"/>
      <c r="L137" s="75"/>
      <c r="M137" s="75"/>
      <c r="N137" s="75"/>
      <c r="AS137" s="78"/>
      <c r="AT137" s="78"/>
      <c r="AU137" s="78"/>
      <c r="AV137" s="79"/>
      <c r="AW137" s="80"/>
      <c r="AX137" s="78"/>
      <c r="AY137" s="78"/>
      <c r="AZ137" s="78"/>
      <c r="BA137" s="79"/>
      <c r="BB137" s="79"/>
      <c r="BC137" s="79"/>
      <c r="BD137" s="79"/>
      <c r="BE137" s="79"/>
      <c r="BF137" s="79"/>
      <c r="BG137" s="78"/>
      <c r="BH137" s="78"/>
      <c r="BI137" s="78"/>
      <c r="BJ137" s="78"/>
      <c r="BK137" s="78"/>
      <c r="BL137" s="78"/>
      <c r="BM137" s="78"/>
      <c r="BN137" s="78"/>
      <c r="BO137" s="78"/>
      <c r="BP137" s="80"/>
      <c r="BQ137" s="78"/>
      <c r="BR137" s="78"/>
      <c r="BS137" s="78"/>
      <c r="BT137" s="78"/>
      <c r="BU137" s="78"/>
      <c r="BV137" s="78"/>
      <c r="BW137" s="78"/>
      <c r="BX137" s="78"/>
      <c r="BY137" s="78"/>
      <c r="BZ137" s="78"/>
      <c r="CA137" s="78"/>
      <c r="CB137" s="78"/>
      <c r="CC137" s="78"/>
    </row>
    <row r="138" spans="1:81" s="78" customFormat="1" ht="56.25" customHeight="1" x14ac:dyDescent="0.2">
      <c r="A138" s="234" t="s">
        <v>143</v>
      </c>
      <c r="B138" s="235"/>
      <c r="C138" s="236"/>
      <c r="D138" s="236"/>
      <c r="E138" s="236"/>
      <c r="F138" s="236"/>
      <c r="G138" s="236"/>
      <c r="H138" s="236"/>
      <c r="I138" s="236"/>
      <c r="J138" s="236"/>
      <c r="K138" s="236"/>
      <c r="L138" s="236"/>
      <c r="M138" s="236"/>
      <c r="N138" s="236"/>
      <c r="AV138" s="79"/>
      <c r="AW138" s="80"/>
      <c r="BA138" s="79"/>
      <c r="BB138" s="79"/>
      <c r="BC138" s="79"/>
      <c r="BD138" s="79"/>
      <c r="BE138" s="79"/>
      <c r="BF138" s="79"/>
      <c r="BP138" s="80"/>
    </row>
    <row r="139" spans="1:81" s="78" customFormat="1" ht="18.75" customHeight="1" x14ac:dyDescent="0.2">
      <c r="A139" s="234" t="s">
        <v>144</v>
      </c>
      <c r="B139" s="235"/>
      <c r="C139" s="236"/>
      <c r="D139" s="236"/>
      <c r="E139" s="236"/>
      <c r="F139" s="236"/>
      <c r="G139" s="236"/>
      <c r="H139" s="236"/>
      <c r="I139" s="236"/>
      <c r="J139" s="236"/>
      <c r="K139" s="236"/>
      <c r="L139" s="236"/>
      <c r="M139" s="236"/>
      <c r="N139" s="236"/>
      <c r="AV139" s="79"/>
      <c r="AW139" s="80"/>
      <c r="BA139" s="79"/>
      <c r="BB139" s="79"/>
      <c r="BC139" s="79"/>
      <c r="BD139" s="79"/>
      <c r="BE139" s="79"/>
      <c r="BF139" s="79"/>
      <c r="BP139" s="80"/>
    </row>
    <row r="140" spans="1:81" s="83" customFormat="1" ht="34.5" customHeight="1" x14ac:dyDescent="0.2">
      <c r="A140" s="402" t="s">
        <v>33</v>
      </c>
      <c r="B140" s="385" t="s">
        <v>1</v>
      </c>
      <c r="C140" s="393" t="s">
        <v>14</v>
      </c>
      <c r="D140" s="394"/>
      <c r="E140" s="394"/>
      <c r="F140" s="394"/>
      <c r="G140" s="394"/>
      <c r="H140" s="394"/>
      <c r="I140" s="394"/>
      <c r="J140" s="394"/>
      <c r="K140" s="394"/>
      <c r="L140" s="394"/>
      <c r="M140" s="394"/>
      <c r="N140" s="394"/>
      <c r="O140" s="394"/>
      <c r="P140" s="394"/>
      <c r="Q140" s="394"/>
      <c r="R140" s="394"/>
      <c r="S140" s="394"/>
      <c r="T140" s="394"/>
      <c r="U140" s="395"/>
      <c r="V140" s="383" t="s">
        <v>145</v>
      </c>
      <c r="W140" s="384"/>
      <c r="X140" s="383" t="s">
        <v>146</v>
      </c>
      <c r="Y140" s="384"/>
      <c r="AS140" s="117"/>
      <c r="AT140" s="117"/>
      <c r="AU140" s="117"/>
      <c r="AV140" s="118"/>
      <c r="AW140" s="119"/>
      <c r="AX140" s="117"/>
      <c r="AY140" s="117"/>
      <c r="AZ140" s="117"/>
      <c r="BA140" s="79"/>
      <c r="BB140" s="79"/>
      <c r="BC140" s="79"/>
      <c r="BD140" s="79"/>
      <c r="BE140" s="79"/>
      <c r="BF140" s="79"/>
      <c r="BG140" s="117"/>
      <c r="BH140" s="117"/>
      <c r="BI140" s="117"/>
      <c r="BJ140" s="117"/>
      <c r="BK140" s="117"/>
      <c r="BL140" s="117"/>
      <c r="BM140" s="117"/>
      <c r="BN140" s="117"/>
      <c r="BO140" s="117"/>
      <c r="BP140" s="119"/>
      <c r="BQ140" s="117"/>
      <c r="BR140" s="117"/>
      <c r="BS140" s="117"/>
      <c r="BT140" s="117"/>
      <c r="BU140" s="117"/>
      <c r="BV140" s="117"/>
      <c r="BW140" s="117"/>
      <c r="BX140" s="117"/>
      <c r="BY140" s="117"/>
      <c r="BZ140" s="117"/>
      <c r="CA140" s="117"/>
      <c r="CB140" s="117"/>
      <c r="CC140" s="117"/>
    </row>
    <row r="141" spans="1:81" s="85" customFormat="1" ht="54" customHeight="1" x14ac:dyDescent="0.2">
      <c r="A141" s="403"/>
      <c r="B141" s="404"/>
      <c r="C141" s="237" t="s">
        <v>23</v>
      </c>
      <c r="D141" s="107" t="s">
        <v>24</v>
      </c>
      <c r="E141" s="238" t="s">
        <v>25</v>
      </c>
      <c r="F141" s="238" t="s">
        <v>26</v>
      </c>
      <c r="G141" s="238" t="s">
        <v>27</v>
      </c>
      <c r="H141" s="107" t="s">
        <v>28</v>
      </c>
      <c r="I141" s="107" t="s">
        <v>29</v>
      </c>
      <c r="J141" s="107" t="s">
        <v>30</v>
      </c>
      <c r="K141" s="107" t="s">
        <v>31</v>
      </c>
      <c r="L141" s="107" t="s">
        <v>2</v>
      </c>
      <c r="M141" s="107" t="s">
        <v>3</v>
      </c>
      <c r="N141" s="107" t="s">
        <v>32</v>
      </c>
      <c r="O141" s="107" t="s">
        <v>4</v>
      </c>
      <c r="P141" s="107" t="s">
        <v>5</v>
      </c>
      <c r="Q141" s="107" t="s">
        <v>6</v>
      </c>
      <c r="R141" s="107" t="s">
        <v>7</v>
      </c>
      <c r="S141" s="107" t="s">
        <v>8</v>
      </c>
      <c r="T141" s="107" t="s">
        <v>9</v>
      </c>
      <c r="U141" s="239" t="s">
        <v>10</v>
      </c>
      <c r="V141" s="240" t="s">
        <v>11</v>
      </c>
      <c r="W141" s="239" t="s">
        <v>12</v>
      </c>
      <c r="X141" s="240" t="s">
        <v>147</v>
      </c>
      <c r="Y141" s="239" t="s">
        <v>148</v>
      </c>
      <c r="Z141" s="83"/>
      <c r="AS141" s="241"/>
      <c r="AT141" s="241"/>
      <c r="AU141" s="241"/>
      <c r="AV141" s="118"/>
      <c r="AW141" s="119"/>
      <c r="AX141" s="241"/>
      <c r="AY141" s="241"/>
      <c r="AZ141" s="241"/>
      <c r="BA141" s="79"/>
      <c r="BB141" s="79"/>
      <c r="BC141" s="79"/>
      <c r="BD141" s="79"/>
      <c r="BE141" s="79"/>
      <c r="BF141" s="79"/>
      <c r="BG141" s="241"/>
      <c r="BH141" s="241"/>
      <c r="BI141" s="241"/>
      <c r="BJ141" s="241"/>
      <c r="BK141" s="241"/>
      <c r="BL141" s="241"/>
      <c r="BM141" s="241"/>
      <c r="BN141" s="241"/>
      <c r="BO141" s="241"/>
      <c r="BP141" s="119"/>
      <c r="BQ141" s="241"/>
      <c r="BR141" s="241"/>
      <c r="BS141" s="241"/>
      <c r="BT141" s="241"/>
      <c r="BU141" s="241"/>
      <c r="BV141" s="241"/>
      <c r="BW141" s="241"/>
      <c r="BX141" s="241"/>
      <c r="BY141" s="241"/>
      <c r="BZ141" s="241"/>
      <c r="CA141" s="241"/>
      <c r="CB141" s="241"/>
      <c r="CC141" s="241"/>
    </row>
    <row r="142" spans="1:81" s="83" customFormat="1" ht="22.5" customHeight="1" x14ac:dyDescent="0.2">
      <c r="A142" s="242" t="s">
        <v>52</v>
      </c>
      <c r="B142" s="4">
        <f>+SUM(C142:U142)</f>
        <v>179</v>
      </c>
      <c r="C142" s="6">
        <v>1</v>
      </c>
      <c r="D142" s="5">
        <v>1</v>
      </c>
      <c r="E142" s="5">
        <v>1</v>
      </c>
      <c r="F142" s="5">
        <v>4</v>
      </c>
      <c r="G142" s="5">
        <v>9</v>
      </c>
      <c r="H142" s="5">
        <v>2</v>
      </c>
      <c r="I142" s="5">
        <v>6</v>
      </c>
      <c r="J142" s="5">
        <v>2</v>
      </c>
      <c r="K142" s="5">
        <v>3</v>
      </c>
      <c r="L142" s="5">
        <v>4</v>
      </c>
      <c r="M142" s="5">
        <v>3</v>
      </c>
      <c r="N142" s="5">
        <v>7</v>
      </c>
      <c r="O142" s="5">
        <v>11</v>
      </c>
      <c r="P142" s="5">
        <v>10</v>
      </c>
      <c r="Q142" s="5">
        <v>12</v>
      </c>
      <c r="R142" s="5">
        <v>18</v>
      </c>
      <c r="S142" s="5">
        <v>22</v>
      </c>
      <c r="T142" s="5">
        <v>31</v>
      </c>
      <c r="U142" s="7">
        <v>32</v>
      </c>
      <c r="V142" s="93">
        <v>92</v>
      </c>
      <c r="W142" s="7">
        <v>87</v>
      </c>
      <c r="X142" s="93">
        <v>85</v>
      </c>
      <c r="Y142" s="7">
        <v>94</v>
      </c>
      <c r="Z142" s="86" t="str">
        <f>$BA142&amp;"  "&amp;$BB142</f>
        <v xml:space="preserve">  </v>
      </c>
      <c r="AA142" s="86"/>
      <c r="AB142" s="86"/>
      <c r="AC142" s="86"/>
      <c r="AD142" s="3"/>
      <c r="AE142" s="3"/>
      <c r="AF142" s="3"/>
      <c r="AG142" s="3"/>
      <c r="AH142" s="3"/>
      <c r="AI142" s="86"/>
      <c r="AJ142" s="86"/>
      <c r="AK142" s="86"/>
      <c r="AL142" s="86"/>
      <c r="AM142" s="86"/>
      <c r="AN142" s="3"/>
      <c r="AO142" s="3"/>
      <c r="AP142" s="3"/>
      <c r="AQ142" s="3"/>
      <c r="AR142" s="3"/>
      <c r="AS142" s="3"/>
      <c r="AT142" s="3"/>
      <c r="AU142" s="3"/>
      <c r="AV142" s="3"/>
      <c r="AW142" s="87"/>
      <c r="AX142" s="3"/>
      <c r="AY142" s="3"/>
      <c r="AZ142" s="88"/>
      <c r="BA142" s="98" t="str">
        <f t="shared" ref="BA142:BA159" si="10">IF($B142&lt;&gt;($V142+$W142)," El número de consultas según sexo NO puede ser diferente al Total.","")</f>
        <v/>
      </c>
      <c r="BB142" s="98" t="str">
        <f>IF($B142&lt;&gt;($X142+$Y142)," El número de consultas según tipo atención NO puede ser diferente al Total.","")</f>
        <v/>
      </c>
      <c r="BC142" s="3"/>
      <c r="BD142" s="87">
        <f t="shared" ref="BD142:BD159" si="11">IF($B142&lt;&gt;($V142+$W142),1,0)</f>
        <v>0</v>
      </c>
      <c r="BE142" s="87">
        <f>IF($B142&lt;&gt;($X142+$Y142),1,0)</f>
        <v>0</v>
      </c>
      <c r="BF142" s="3"/>
      <c r="BG142" s="3"/>
      <c r="BH142" s="3"/>
      <c r="BI142" s="3"/>
      <c r="BJ142" s="3"/>
      <c r="BK142" s="3"/>
      <c r="BL142" s="3"/>
      <c r="BM142" s="3"/>
      <c r="BN142" s="3"/>
      <c r="BO142" s="3"/>
      <c r="BP142" s="87"/>
      <c r="BQ142" s="3"/>
      <c r="BR142" s="3"/>
      <c r="BS142" s="117"/>
      <c r="BT142" s="117"/>
      <c r="BU142" s="117"/>
      <c r="BV142" s="117"/>
      <c r="BW142" s="117"/>
      <c r="BX142" s="117"/>
      <c r="BY142" s="117"/>
      <c r="BZ142" s="117"/>
      <c r="CA142" s="117"/>
      <c r="CB142" s="117"/>
      <c r="CC142" s="117"/>
    </row>
    <row r="143" spans="1:81" s="117" customFormat="1" ht="22.5" customHeight="1" x14ac:dyDescent="0.2">
      <c r="A143" s="243" t="s">
        <v>34</v>
      </c>
      <c r="B143" s="55">
        <f>+SUM(C143:U143)</f>
        <v>0</v>
      </c>
      <c r="C143" s="56"/>
      <c r="D143" s="57"/>
      <c r="E143" s="57"/>
      <c r="F143" s="57"/>
      <c r="G143" s="57"/>
      <c r="H143" s="57"/>
      <c r="I143" s="57"/>
      <c r="J143" s="57"/>
      <c r="K143" s="57"/>
      <c r="L143" s="57"/>
      <c r="M143" s="57"/>
      <c r="N143" s="57"/>
      <c r="O143" s="57"/>
      <c r="P143" s="57"/>
      <c r="Q143" s="57"/>
      <c r="R143" s="57"/>
      <c r="S143" s="57"/>
      <c r="T143" s="57"/>
      <c r="U143" s="58"/>
      <c r="V143" s="59"/>
      <c r="W143" s="58"/>
      <c r="X143" s="59"/>
      <c r="Y143" s="7"/>
      <c r="Z143" s="86" t="str">
        <f>$BA143&amp;"  "&amp;$BB143</f>
        <v xml:space="preserve">  </v>
      </c>
      <c r="AA143" s="86"/>
      <c r="AB143" s="86"/>
      <c r="AC143" s="86"/>
      <c r="AD143" s="3"/>
      <c r="AE143" s="3"/>
      <c r="AF143" s="3"/>
      <c r="AG143" s="3"/>
      <c r="AH143" s="3"/>
      <c r="AI143" s="86"/>
      <c r="AJ143" s="86"/>
      <c r="AK143" s="86"/>
      <c r="AL143" s="86"/>
      <c r="AM143" s="86"/>
      <c r="AN143" s="3"/>
      <c r="AO143" s="3"/>
      <c r="AP143" s="3"/>
      <c r="AQ143" s="3"/>
      <c r="AR143" s="3"/>
      <c r="AS143" s="3"/>
      <c r="AT143" s="3"/>
      <c r="AU143" s="3"/>
      <c r="AV143" s="3"/>
      <c r="AW143" s="87"/>
      <c r="AX143" s="3"/>
      <c r="AY143" s="3"/>
      <c r="AZ143" s="88"/>
      <c r="BA143" s="98" t="str">
        <f t="shared" si="10"/>
        <v/>
      </c>
      <c r="BB143" s="98" t="str">
        <f>IF($B143&lt;&gt;($X143+$Y143)," El número de consultas según tipo atención NO puede ser diferente al Total.","")</f>
        <v/>
      </c>
      <c r="BC143" s="3"/>
      <c r="BD143" s="87">
        <f t="shared" si="11"/>
        <v>0</v>
      </c>
      <c r="BE143" s="87">
        <f>IF($B143&lt;&gt;($X143+$Y143),1,0)</f>
        <v>0</v>
      </c>
      <c r="BF143" s="3"/>
      <c r="BG143" s="3"/>
      <c r="BH143" s="3"/>
      <c r="BI143" s="3"/>
      <c r="BJ143" s="3"/>
      <c r="BK143" s="3"/>
      <c r="BL143" s="3"/>
      <c r="BM143" s="3"/>
      <c r="BN143" s="3"/>
      <c r="BO143" s="3"/>
      <c r="BP143" s="87"/>
      <c r="BQ143" s="3"/>
      <c r="BR143" s="3"/>
    </row>
    <row r="144" spans="1:81" s="83" customFormat="1" ht="31.5" customHeight="1" x14ac:dyDescent="0.2">
      <c r="A144" s="244" t="s">
        <v>149</v>
      </c>
      <c r="B144" s="8">
        <f t="shared" ref="B144:B159" si="12">+SUM(C144:U144)</f>
        <v>1</v>
      </c>
      <c r="C144" s="12"/>
      <c r="D144" s="10"/>
      <c r="E144" s="10"/>
      <c r="F144" s="10"/>
      <c r="G144" s="10"/>
      <c r="H144" s="10"/>
      <c r="I144" s="10"/>
      <c r="J144" s="10"/>
      <c r="K144" s="10"/>
      <c r="L144" s="10"/>
      <c r="M144" s="10"/>
      <c r="N144" s="10"/>
      <c r="O144" s="10"/>
      <c r="P144" s="10">
        <v>1</v>
      </c>
      <c r="Q144" s="10"/>
      <c r="R144" s="10"/>
      <c r="S144" s="10"/>
      <c r="T144" s="10"/>
      <c r="U144" s="13"/>
      <c r="V144" s="9">
        <v>1</v>
      </c>
      <c r="W144" s="13"/>
      <c r="X144" s="9"/>
      <c r="Y144" s="13">
        <v>1</v>
      </c>
      <c r="Z144" s="86" t="str">
        <f t="shared" ref="Z144:Z158" si="13">$BA144&amp;"  "&amp;$BB144</f>
        <v xml:space="preserve">  </v>
      </c>
      <c r="AA144" s="86"/>
      <c r="AB144" s="86"/>
      <c r="AC144" s="86"/>
      <c r="AD144" s="3"/>
      <c r="AE144" s="3"/>
      <c r="AF144" s="3"/>
      <c r="AG144" s="3"/>
      <c r="AH144" s="3"/>
      <c r="AI144" s="86"/>
      <c r="AJ144" s="86"/>
      <c r="AK144" s="86"/>
      <c r="AL144" s="86"/>
      <c r="AM144" s="86"/>
      <c r="AN144" s="3"/>
      <c r="AO144" s="3"/>
      <c r="AP144" s="3"/>
      <c r="AQ144" s="3"/>
      <c r="AR144" s="3"/>
      <c r="AS144" s="3"/>
      <c r="AT144" s="3"/>
      <c r="AU144" s="3"/>
      <c r="AV144" s="3"/>
      <c r="AW144" s="87"/>
      <c r="AX144" s="3"/>
      <c r="AY144" s="3"/>
      <c r="AZ144" s="88"/>
      <c r="BA144" s="98" t="str">
        <f t="shared" si="10"/>
        <v/>
      </c>
      <c r="BB144" s="160" t="str">
        <f t="shared" ref="BB144:BB159" si="14">IF($B144&lt;&gt;($X144+$Y144)," El número de consultas según tipo atención NO puede ser diferente al Total.","")</f>
        <v/>
      </c>
      <c r="BC144" s="3"/>
      <c r="BD144" s="87">
        <f t="shared" si="11"/>
        <v>0</v>
      </c>
      <c r="BE144" s="87">
        <f t="shared" ref="BE144:BE159" si="15">IF($B144&lt;&gt;($X144+$Y144),1,0)</f>
        <v>0</v>
      </c>
      <c r="BF144" s="3"/>
      <c r="BG144" s="117"/>
      <c r="BH144" s="117"/>
      <c r="BI144" s="117"/>
      <c r="BJ144" s="117"/>
      <c r="BK144" s="117"/>
      <c r="BL144" s="117"/>
      <c r="BM144" s="117"/>
      <c r="BN144" s="117"/>
      <c r="BO144" s="117"/>
      <c r="BP144" s="119"/>
      <c r="BQ144" s="117"/>
      <c r="BR144" s="117"/>
      <c r="BS144" s="117"/>
      <c r="BT144" s="117"/>
      <c r="BU144" s="117"/>
      <c r="BV144" s="117"/>
      <c r="BW144" s="117"/>
      <c r="BX144" s="117"/>
      <c r="BY144" s="117"/>
      <c r="BZ144" s="117"/>
      <c r="CA144" s="117"/>
      <c r="CB144" s="117"/>
      <c r="CC144" s="117"/>
    </row>
    <row r="145" spans="1:81" s="83" customFormat="1" ht="18" customHeight="1" x14ac:dyDescent="0.2">
      <c r="A145" s="245" t="s">
        <v>150</v>
      </c>
      <c r="B145" s="14">
        <f t="shared" si="12"/>
        <v>0</v>
      </c>
      <c r="C145" s="19"/>
      <c r="D145" s="17"/>
      <c r="E145" s="21"/>
      <c r="F145" s="17"/>
      <c r="G145" s="17"/>
      <c r="H145" s="17"/>
      <c r="I145" s="17"/>
      <c r="J145" s="17"/>
      <c r="K145" s="17"/>
      <c r="L145" s="17"/>
      <c r="M145" s="17"/>
      <c r="N145" s="17"/>
      <c r="O145" s="21"/>
      <c r="P145" s="17"/>
      <c r="Q145" s="17"/>
      <c r="R145" s="17"/>
      <c r="S145" s="17"/>
      <c r="T145" s="17"/>
      <c r="U145" s="20"/>
      <c r="V145" s="21"/>
      <c r="W145" s="20"/>
      <c r="X145" s="21"/>
      <c r="Y145" s="20"/>
      <c r="Z145" s="86" t="str">
        <f t="shared" si="13"/>
        <v xml:space="preserve">  </v>
      </c>
      <c r="AA145" s="86"/>
      <c r="AB145" s="86"/>
      <c r="AC145" s="86"/>
      <c r="AD145" s="3"/>
      <c r="AE145" s="3"/>
      <c r="AF145" s="3"/>
      <c r="AG145" s="3"/>
      <c r="AH145" s="3"/>
      <c r="AI145" s="86"/>
      <c r="AJ145" s="86"/>
      <c r="AK145" s="86"/>
      <c r="AL145" s="86"/>
      <c r="AM145" s="86"/>
      <c r="AN145" s="3"/>
      <c r="AO145" s="3"/>
      <c r="AP145" s="3"/>
      <c r="AQ145" s="3"/>
      <c r="AR145" s="3"/>
      <c r="AS145" s="3"/>
      <c r="AT145" s="3"/>
      <c r="AU145" s="3"/>
      <c r="AV145" s="3"/>
      <c r="AW145" s="87"/>
      <c r="AX145" s="3"/>
      <c r="AY145" s="3"/>
      <c r="AZ145" s="88"/>
      <c r="BA145" s="98" t="str">
        <f t="shared" si="10"/>
        <v/>
      </c>
      <c r="BB145" s="160" t="str">
        <f t="shared" si="14"/>
        <v/>
      </c>
      <c r="BC145" s="3"/>
      <c r="BD145" s="87">
        <f t="shared" si="11"/>
        <v>0</v>
      </c>
      <c r="BE145" s="87">
        <f t="shared" si="15"/>
        <v>0</v>
      </c>
      <c r="BF145" s="3"/>
      <c r="BG145" s="117"/>
      <c r="BH145" s="117"/>
      <c r="BI145" s="117"/>
      <c r="BJ145" s="117"/>
      <c r="BK145" s="117"/>
      <c r="BL145" s="117"/>
      <c r="BM145" s="117"/>
      <c r="BN145" s="117"/>
      <c r="BO145" s="117"/>
      <c r="BP145" s="119"/>
      <c r="BQ145" s="117"/>
      <c r="BR145" s="117"/>
      <c r="BS145" s="117"/>
      <c r="BT145" s="117"/>
      <c r="BU145" s="117"/>
      <c r="BV145" s="117"/>
      <c r="BW145" s="117"/>
      <c r="BX145" s="117"/>
      <c r="BY145" s="117"/>
      <c r="BZ145" s="117"/>
      <c r="CA145" s="117"/>
      <c r="CB145" s="117"/>
      <c r="CC145" s="117"/>
    </row>
    <row r="146" spans="1:81" s="248" customFormat="1" ht="18" customHeight="1" x14ac:dyDescent="0.2">
      <c r="A146" s="245" t="s">
        <v>151</v>
      </c>
      <c r="B146" s="14">
        <f t="shared" si="12"/>
        <v>45</v>
      </c>
      <c r="C146" s="19"/>
      <c r="D146" s="17"/>
      <c r="E146" s="21"/>
      <c r="F146" s="17"/>
      <c r="G146" s="17"/>
      <c r="H146" s="17"/>
      <c r="I146" s="17"/>
      <c r="J146" s="17"/>
      <c r="K146" s="17"/>
      <c r="L146" s="17"/>
      <c r="M146" s="17"/>
      <c r="N146" s="17"/>
      <c r="O146" s="21">
        <v>1</v>
      </c>
      <c r="P146" s="17">
        <v>1</v>
      </c>
      <c r="Q146" s="17">
        <v>3</v>
      </c>
      <c r="R146" s="17">
        <v>8</v>
      </c>
      <c r="S146" s="17">
        <v>8</v>
      </c>
      <c r="T146" s="17">
        <v>11</v>
      </c>
      <c r="U146" s="20">
        <v>13</v>
      </c>
      <c r="V146" s="21">
        <v>32</v>
      </c>
      <c r="W146" s="20">
        <v>13</v>
      </c>
      <c r="X146" s="21">
        <v>18</v>
      </c>
      <c r="Y146" s="20">
        <v>27</v>
      </c>
      <c r="Z146" s="86" t="str">
        <f t="shared" si="13"/>
        <v xml:space="preserve">  </v>
      </c>
      <c r="AA146" s="86"/>
      <c r="AB146" s="86"/>
      <c r="AC146" s="86"/>
      <c r="AD146" s="3"/>
      <c r="AE146" s="3"/>
      <c r="AF146" s="3"/>
      <c r="AG146" s="3"/>
      <c r="AH146" s="3"/>
      <c r="AI146" s="86"/>
      <c r="AJ146" s="86"/>
      <c r="AK146" s="86"/>
      <c r="AL146" s="86"/>
      <c r="AM146" s="86"/>
      <c r="AN146" s="3"/>
      <c r="AO146" s="3"/>
      <c r="AP146" s="3"/>
      <c r="AQ146" s="3"/>
      <c r="AR146" s="3"/>
      <c r="AS146" s="3"/>
      <c r="AT146" s="3"/>
      <c r="AU146" s="3"/>
      <c r="AV146" s="3"/>
      <c r="AW146" s="87"/>
      <c r="AX146" s="3"/>
      <c r="AY146" s="3"/>
      <c r="AZ146" s="88"/>
      <c r="BA146" s="98" t="str">
        <f t="shared" si="10"/>
        <v/>
      </c>
      <c r="BB146" s="160" t="str">
        <f t="shared" si="14"/>
        <v/>
      </c>
      <c r="BC146" s="3"/>
      <c r="BD146" s="87">
        <f t="shared" si="11"/>
        <v>0</v>
      </c>
      <c r="BE146" s="87">
        <f t="shared" si="15"/>
        <v>0</v>
      </c>
      <c r="BF146" s="3"/>
      <c r="BG146" s="246"/>
      <c r="BH146" s="246"/>
      <c r="BI146" s="246"/>
      <c r="BJ146" s="246"/>
      <c r="BK146" s="246"/>
      <c r="BL146" s="246"/>
      <c r="BM146" s="246"/>
      <c r="BN146" s="246"/>
      <c r="BO146" s="246"/>
      <c r="BP146" s="247"/>
      <c r="BQ146" s="246"/>
      <c r="BR146" s="246"/>
      <c r="BS146" s="246"/>
      <c r="BT146" s="246"/>
      <c r="BU146" s="246"/>
      <c r="BV146" s="246"/>
      <c r="BW146" s="246"/>
      <c r="BX146" s="246"/>
      <c r="BY146" s="246"/>
      <c r="BZ146" s="246"/>
      <c r="CA146" s="246"/>
      <c r="CB146" s="246"/>
      <c r="CC146" s="246"/>
    </row>
    <row r="147" spans="1:81" s="248" customFormat="1" ht="18" customHeight="1" x14ac:dyDescent="0.2">
      <c r="A147" s="245" t="s">
        <v>152</v>
      </c>
      <c r="B147" s="14">
        <f t="shared" si="12"/>
        <v>0</v>
      </c>
      <c r="C147" s="19"/>
      <c r="D147" s="17"/>
      <c r="E147" s="21"/>
      <c r="F147" s="17"/>
      <c r="G147" s="17"/>
      <c r="H147" s="17"/>
      <c r="I147" s="17"/>
      <c r="J147" s="17"/>
      <c r="K147" s="17"/>
      <c r="L147" s="17"/>
      <c r="M147" s="17"/>
      <c r="N147" s="17"/>
      <c r="O147" s="21"/>
      <c r="P147" s="17"/>
      <c r="Q147" s="17"/>
      <c r="R147" s="17"/>
      <c r="S147" s="17"/>
      <c r="T147" s="17"/>
      <c r="U147" s="20"/>
      <c r="V147" s="21"/>
      <c r="W147" s="20"/>
      <c r="X147" s="21"/>
      <c r="Y147" s="20"/>
      <c r="Z147" s="86" t="str">
        <f t="shared" si="13"/>
        <v xml:space="preserve">  </v>
      </c>
      <c r="AA147" s="86"/>
      <c r="AB147" s="86"/>
      <c r="AC147" s="86"/>
      <c r="AD147" s="3"/>
      <c r="AE147" s="3"/>
      <c r="AF147" s="3"/>
      <c r="AG147" s="3"/>
      <c r="AH147" s="3"/>
      <c r="AI147" s="86"/>
      <c r="AJ147" s="86"/>
      <c r="AK147" s="86"/>
      <c r="AL147" s="86"/>
      <c r="AM147" s="86"/>
      <c r="AN147" s="3"/>
      <c r="AO147" s="3"/>
      <c r="AP147" s="3"/>
      <c r="AQ147" s="3"/>
      <c r="AR147" s="3"/>
      <c r="AS147" s="3"/>
      <c r="AT147" s="3"/>
      <c r="AU147" s="3"/>
      <c r="AV147" s="3"/>
      <c r="AW147" s="87"/>
      <c r="AX147" s="3"/>
      <c r="AY147" s="3"/>
      <c r="AZ147" s="88"/>
      <c r="BA147" s="98" t="str">
        <f t="shared" si="10"/>
        <v/>
      </c>
      <c r="BB147" s="160" t="str">
        <f t="shared" si="14"/>
        <v/>
      </c>
      <c r="BC147" s="3"/>
      <c r="BD147" s="87">
        <f t="shared" si="11"/>
        <v>0</v>
      </c>
      <c r="BE147" s="87">
        <f t="shared" si="15"/>
        <v>0</v>
      </c>
      <c r="BF147" s="3"/>
      <c r="BG147" s="246"/>
      <c r="BH147" s="246"/>
      <c r="BI147" s="246"/>
      <c r="BJ147" s="246"/>
      <c r="BK147" s="246"/>
      <c r="BL147" s="246"/>
      <c r="BM147" s="246"/>
      <c r="BN147" s="246"/>
      <c r="BO147" s="246"/>
      <c r="BP147" s="247"/>
      <c r="BQ147" s="246"/>
      <c r="BR147" s="246"/>
      <c r="BS147" s="246"/>
      <c r="BT147" s="246"/>
      <c r="BU147" s="246"/>
      <c r="BV147" s="246"/>
      <c r="BW147" s="246"/>
      <c r="BX147" s="246"/>
      <c r="BY147" s="246"/>
      <c r="BZ147" s="246"/>
      <c r="CA147" s="246"/>
      <c r="CB147" s="246"/>
      <c r="CC147" s="246"/>
    </row>
    <row r="148" spans="1:81" s="248" customFormat="1" ht="18" customHeight="1" x14ac:dyDescent="0.2">
      <c r="A148" s="245" t="s">
        <v>153</v>
      </c>
      <c r="B148" s="14">
        <f t="shared" si="12"/>
        <v>0</v>
      </c>
      <c r="C148" s="19"/>
      <c r="D148" s="17"/>
      <c r="E148" s="21"/>
      <c r="F148" s="17"/>
      <c r="G148" s="17"/>
      <c r="H148" s="17"/>
      <c r="I148" s="17"/>
      <c r="J148" s="17"/>
      <c r="K148" s="17"/>
      <c r="L148" s="17"/>
      <c r="M148" s="17"/>
      <c r="N148" s="17"/>
      <c r="O148" s="21"/>
      <c r="P148" s="17"/>
      <c r="Q148" s="17"/>
      <c r="R148" s="17"/>
      <c r="S148" s="17"/>
      <c r="T148" s="17"/>
      <c r="U148" s="20"/>
      <c r="V148" s="21"/>
      <c r="W148" s="20"/>
      <c r="X148" s="21"/>
      <c r="Y148" s="20"/>
      <c r="Z148" s="86" t="str">
        <f t="shared" si="13"/>
        <v xml:space="preserve">  </v>
      </c>
      <c r="AA148" s="86"/>
      <c r="AB148" s="86"/>
      <c r="AC148" s="86"/>
      <c r="AD148" s="3"/>
      <c r="AE148" s="3"/>
      <c r="AF148" s="3"/>
      <c r="AG148" s="3"/>
      <c r="AH148" s="3"/>
      <c r="AI148" s="86"/>
      <c r="AJ148" s="86"/>
      <c r="AK148" s="86"/>
      <c r="AL148" s="86"/>
      <c r="AM148" s="86"/>
      <c r="AN148" s="3"/>
      <c r="AO148" s="3"/>
      <c r="AP148" s="3"/>
      <c r="AQ148" s="3"/>
      <c r="AR148" s="3"/>
      <c r="AS148" s="3"/>
      <c r="AT148" s="3"/>
      <c r="AU148" s="3"/>
      <c r="AV148" s="3"/>
      <c r="AW148" s="87"/>
      <c r="AX148" s="3"/>
      <c r="AY148" s="3"/>
      <c r="AZ148" s="88"/>
      <c r="BA148" s="98" t="str">
        <f t="shared" si="10"/>
        <v/>
      </c>
      <c r="BB148" s="160" t="str">
        <f t="shared" si="14"/>
        <v/>
      </c>
      <c r="BC148" s="3"/>
      <c r="BD148" s="87">
        <f t="shared" si="11"/>
        <v>0</v>
      </c>
      <c r="BE148" s="87">
        <f t="shared" si="15"/>
        <v>0</v>
      </c>
      <c r="BF148" s="3"/>
      <c r="BG148" s="246"/>
      <c r="BH148" s="246"/>
      <c r="BI148" s="246"/>
      <c r="BJ148" s="246"/>
      <c r="BK148" s="246"/>
      <c r="BL148" s="246"/>
      <c r="BM148" s="246"/>
      <c r="BN148" s="246"/>
      <c r="BO148" s="246"/>
      <c r="BP148" s="247"/>
      <c r="BQ148" s="246"/>
      <c r="BR148" s="246"/>
      <c r="BS148" s="246"/>
      <c r="BT148" s="246"/>
      <c r="BU148" s="246"/>
      <c r="BV148" s="246"/>
      <c r="BW148" s="246"/>
      <c r="BX148" s="246"/>
      <c r="BY148" s="246"/>
      <c r="BZ148" s="246"/>
      <c r="CA148" s="246"/>
      <c r="CB148" s="246"/>
      <c r="CC148" s="246"/>
    </row>
    <row r="149" spans="1:81" s="248" customFormat="1" ht="18" customHeight="1" x14ac:dyDescent="0.2">
      <c r="A149" s="245" t="s">
        <v>154</v>
      </c>
      <c r="B149" s="14">
        <f t="shared" si="12"/>
        <v>1</v>
      </c>
      <c r="C149" s="19"/>
      <c r="D149" s="17"/>
      <c r="E149" s="21"/>
      <c r="F149" s="17"/>
      <c r="G149" s="17"/>
      <c r="H149" s="17"/>
      <c r="I149" s="17"/>
      <c r="J149" s="17"/>
      <c r="K149" s="17"/>
      <c r="L149" s="17"/>
      <c r="M149" s="17"/>
      <c r="N149" s="17"/>
      <c r="O149" s="21"/>
      <c r="P149" s="17"/>
      <c r="Q149" s="17"/>
      <c r="R149" s="17"/>
      <c r="S149" s="17"/>
      <c r="T149" s="17">
        <v>1</v>
      </c>
      <c r="U149" s="20"/>
      <c r="V149" s="21"/>
      <c r="W149" s="20">
        <v>1</v>
      </c>
      <c r="X149" s="21"/>
      <c r="Y149" s="20">
        <v>1</v>
      </c>
      <c r="Z149" s="86" t="str">
        <f t="shared" si="13"/>
        <v xml:space="preserve">  </v>
      </c>
      <c r="AA149" s="86"/>
      <c r="AB149" s="86"/>
      <c r="AC149" s="86"/>
      <c r="AD149" s="3"/>
      <c r="AE149" s="3"/>
      <c r="AF149" s="3"/>
      <c r="AG149" s="3"/>
      <c r="AH149" s="3"/>
      <c r="AI149" s="86"/>
      <c r="AJ149" s="86"/>
      <c r="AK149" s="86"/>
      <c r="AL149" s="86"/>
      <c r="AM149" s="86"/>
      <c r="AN149" s="3"/>
      <c r="AO149" s="3"/>
      <c r="AP149" s="3"/>
      <c r="AQ149" s="3"/>
      <c r="AR149" s="3"/>
      <c r="AS149" s="3"/>
      <c r="AT149" s="3"/>
      <c r="AU149" s="3"/>
      <c r="AV149" s="3"/>
      <c r="AW149" s="87"/>
      <c r="AX149" s="3"/>
      <c r="AY149" s="3"/>
      <c r="AZ149" s="88"/>
      <c r="BA149" s="98" t="str">
        <f t="shared" si="10"/>
        <v/>
      </c>
      <c r="BB149" s="160" t="str">
        <f t="shared" si="14"/>
        <v/>
      </c>
      <c r="BC149" s="3"/>
      <c r="BD149" s="87">
        <f t="shared" si="11"/>
        <v>0</v>
      </c>
      <c r="BE149" s="87">
        <f t="shared" si="15"/>
        <v>0</v>
      </c>
      <c r="BF149" s="3"/>
      <c r="BG149" s="246"/>
      <c r="BH149" s="246"/>
      <c r="BI149" s="246"/>
      <c r="BJ149" s="246"/>
      <c r="BK149" s="246"/>
      <c r="BL149" s="246"/>
      <c r="BM149" s="246"/>
      <c r="BN149" s="246"/>
      <c r="BO149" s="246"/>
      <c r="BP149" s="247"/>
      <c r="BQ149" s="246"/>
      <c r="BR149" s="246"/>
      <c r="BS149" s="246"/>
      <c r="BT149" s="246"/>
      <c r="BU149" s="246"/>
      <c r="BV149" s="246"/>
      <c r="BW149" s="246"/>
      <c r="BX149" s="246"/>
      <c r="BY149" s="246"/>
      <c r="BZ149" s="246"/>
      <c r="CA149" s="246"/>
      <c r="CB149" s="246"/>
      <c r="CC149" s="246"/>
    </row>
    <row r="150" spans="1:81" s="248" customFormat="1" ht="18" customHeight="1" x14ac:dyDescent="0.2">
      <c r="A150" s="245" t="s">
        <v>155</v>
      </c>
      <c r="B150" s="14">
        <f t="shared" si="12"/>
        <v>0</v>
      </c>
      <c r="C150" s="19"/>
      <c r="D150" s="17"/>
      <c r="E150" s="21"/>
      <c r="F150" s="17"/>
      <c r="G150" s="17"/>
      <c r="H150" s="17"/>
      <c r="I150" s="17"/>
      <c r="J150" s="17"/>
      <c r="K150" s="17"/>
      <c r="L150" s="17"/>
      <c r="M150" s="17"/>
      <c r="N150" s="17"/>
      <c r="O150" s="21"/>
      <c r="P150" s="17"/>
      <c r="Q150" s="17"/>
      <c r="R150" s="17"/>
      <c r="S150" s="17"/>
      <c r="T150" s="17"/>
      <c r="U150" s="20"/>
      <c r="V150" s="21"/>
      <c r="W150" s="20"/>
      <c r="X150" s="21"/>
      <c r="Y150" s="20"/>
      <c r="Z150" s="86" t="str">
        <f t="shared" si="13"/>
        <v xml:space="preserve">  </v>
      </c>
      <c r="AA150" s="86"/>
      <c r="AB150" s="86"/>
      <c r="AC150" s="86"/>
      <c r="AD150" s="3"/>
      <c r="AE150" s="3"/>
      <c r="AF150" s="3"/>
      <c r="AG150" s="3"/>
      <c r="AH150" s="3"/>
      <c r="AI150" s="86"/>
      <c r="AJ150" s="86"/>
      <c r="AK150" s="86"/>
      <c r="AL150" s="86"/>
      <c r="AM150" s="86"/>
      <c r="AN150" s="3"/>
      <c r="AO150" s="3"/>
      <c r="AP150" s="3"/>
      <c r="AQ150" s="3"/>
      <c r="AR150" s="3"/>
      <c r="AS150" s="3"/>
      <c r="AT150" s="3"/>
      <c r="AU150" s="3"/>
      <c r="AV150" s="3"/>
      <c r="AW150" s="87"/>
      <c r="AX150" s="3"/>
      <c r="AY150" s="3"/>
      <c r="AZ150" s="88"/>
      <c r="BA150" s="98" t="str">
        <f t="shared" si="10"/>
        <v/>
      </c>
      <c r="BB150" s="160" t="str">
        <f t="shared" si="14"/>
        <v/>
      </c>
      <c r="BC150" s="3"/>
      <c r="BD150" s="87">
        <f t="shared" si="11"/>
        <v>0</v>
      </c>
      <c r="BE150" s="87">
        <f t="shared" si="15"/>
        <v>0</v>
      </c>
      <c r="BF150" s="3"/>
      <c r="BG150" s="246"/>
      <c r="BH150" s="246"/>
      <c r="BI150" s="246"/>
      <c r="BJ150" s="246"/>
      <c r="BK150" s="246"/>
      <c r="BL150" s="246"/>
      <c r="BM150" s="246"/>
      <c r="BN150" s="246"/>
      <c r="BO150" s="246"/>
      <c r="BP150" s="247"/>
      <c r="BQ150" s="246"/>
      <c r="BR150" s="246"/>
      <c r="BS150" s="246"/>
      <c r="BT150" s="246"/>
      <c r="BU150" s="246"/>
      <c r="BV150" s="246"/>
      <c r="BW150" s="246"/>
      <c r="BX150" s="246"/>
      <c r="BY150" s="246"/>
      <c r="BZ150" s="246"/>
      <c r="CA150" s="246"/>
      <c r="CB150" s="246"/>
      <c r="CC150" s="246"/>
    </row>
    <row r="151" spans="1:81" s="248" customFormat="1" ht="18" customHeight="1" x14ac:dyDescent="0.2">
      <c r="A151" s="245" t="s">
        <v>156</v>
      </c>
      <c r="B151" s="14">
        <f t="shared" si="12"/>
        <v>0</v>
      </c>
      <c r="C151" s="19"/>
      <c r="D151" s="17"/>
      <c r="E151" s="21"/>
      <c r="F151" s="17"/>
      <c r="G151" s="17"/>
      <c r="H151" s="17"/>
      <c r="I151" s="17"/>
      <c r="J151" s="17"/>
      <c r="K151" s="17"/>
      <c r="L151" s="17"/>
      <c r="M151" s="17"/>
      <c r="N151" s="17"/>
      <c r="O151" s="21"/>
      <c r="P151" s="17"/>
      <c r="Q151" s="17"/>
      <c r="R151" s="17"/>
      <c r="S151" s="17"/>
      <c r="T151" s="17"/>
      <c r="U151" s="20"/>
      <c r="V151" s="21"/>
      <c r="W151" s="20"/>
      <c r="X151" s="21"/>
      <c r="Y151" s="20"/>
      <c r="Z151" s="86" t="str">
        <f t="shared" si="13"/>
        <v xml:space="preserve">  </v>
      </c>
      <c r="AA151" s="86"/>
      <c r="AB151" s="86"/>
      <c r="AC151" s="86"/>
      <c r="AD151" s="3"/>
      <c r="AE151" s="3"/>
      <c r="AF151" s="3"/>
      <c r="AG151" s="3"/>
      <c r="AH151" s="3"/>
      <c r="AI151" s="86"/>
      <c r="AJ151" s="86"/>
      <c r="AK151" s="86"/>
      <c r="AL151" s="86"/>
      <c r="AM151" s="86"/>
      <c r="AN151" s="3"/>
      <c r="AO151" s="3"/>
      <c r="AP151" s="3"/>
      <c r="AQ151" s="3"/>
      <c r="AR151" s="3"/>
      <c r="AS151" s="3"/>
      <c r="AT151" s="3"/>
      <c r="AU151" s="3"/>
      <c r="AV151" s="3"/>
      <c r="AW151" s="87"/>
      <c r="AX151" s="3"/>
      <c r="AY151" s="3"/>
      <c r="AZ151" s="88"/>
      <c r="BA151" s="98" t="str">
        <f t="shared" si="10"/>
        <v/>
      </c>
      <c r="BB151" s="160" t="str">
        <f t="shared" si="14"/>
        <v/>
      </c>
      <c r="BC151" s="3"/>
      <c r="BD151" s="87">
        <f t="shared" si="11"/>
        <v>0</v>
      </c>
      <c r="BE151" s="87">
        <f t="shared" si="15"/>
        <v>0</v>
      </c>
      <c r="BF151" s="3"/>
      <c r="BG151" s="246"/>
      <c r="BH151" s="246"/>
      <c r="BI151" s="246"/>
      <c r="BJ151" s="246"/>
      <c r="BK151" s="246"/>
      <c r="BL151" s="246"/>
      <c r="BM151" s="246"/>
      <c r="BN151" s="246"/>
      <c r="BO151" s="246"/>
      <c r="BP151" s="247"/>
      <c r="BQ151" s="246"/>
      <c r="BR151" s="246"/>
      <c r="BS151" s="246"/>
      <c r="BT151" s="246"/>
      <c r="BU151" s="246"/>
      <c r="BV151" s="246"/>
      <c r="BW151" s="246"/>
      <c r="BX151" s="246"/>
      <c r="BY151" s="246"/>
      <c r="BZ151" s="246"/>
      <c r="CA151" s="246"/>
      <c r="CB151" s="246"/>
      <c r="CC151" s="246"/>
    </row>
    <row r="152" spans="1:81" s="248" customFormat="1" ht="18" customHeight="1" x14ac:dyDescent="0.2">
      <c r="A152" s="245" t="s">
        <v>157</v>
      </c>
      <c r="B152" s="14">
        <f t="shared" si="12"/>
        <v>61</v>
      </c>
      <c r="C152" s="19"/>
      <c r="D152" s="17"/>
      <c r="E152" s="21"/>
      <c r="F152" s="17">
        <v>1</v>
      </c>
      <c r="G152" s="17">
        <v>7</v>
      </c>
      <c r="H152" s="17">
        <v>1</v>
      </c>
      <c r="I152" s="17">
        <v>5</v>
      </c>
      <c r="J152" s="17">
        <v>1</v>
      </c>
      <c r="K152" s="17">
        <v>3</v>
      </c>
      <c r="L152" s="17">
        <v>2</v>
      </c>
      <c r="M152" s="17">
        <v>1</v>
      </c>
      <c r="N152" s="17">
        <v>3</v>
      </c>
      <c r="O152" s="21">
        <v>6</v>
      </c>
      <c r="P152" s="17">
        <v>5</v>
      </c>
      <c r="Q152" s="17">
        <v>6</v>
      </c>
      <c r="R152" s="17">
        <v>4</v>
      </c>
      <c r="S152" s="17">
        <v>5</v>
      </c>
      <c r="T152" s="17">
        <v>3</v>
      </c>
      <c r="U152" s="20">
        <v>8</v>
      </c>
      <c r="V152" s="21">
        <v>20</v>
      </c>
      <c r="W152" s="20">
        <v>41</v>
      </c>
      <c r="X152" s="21">
        <v>55</v>
      </c>
      <c r="Y152" s="20">
        <v>6</v>
      </c>
      <c r="Z152" s="86" t="str">
        <f t="shared" si="13"/>
        <v xml:space="preserve">  </v>
      </c>
      <c r="AA152" s="86"/>
      <c r="AB152" s="86"/>
      <c r="AC152" s="86"/>
      <c r="AD152" s="3"/>
      <c r="AE152" s="3"/>
      <c r="AF152" s="3"/>
      <c r="AG152" s="3"/>
      <c r="AH152" s="3"/>
      <c r="AI152" s="86"/>
      <c r="AJ152" s="86"/>
      <c r="AK152" s="86"/>
      <c r="AL152" s="86"/>
      <c r="AM152" s="86"/>
      <c r="AN152" s="3"/>
      <c r="AO152" s="3"/>
      <c r="AP152" s="3"/>
      <c r="AQ152" s="3"/>
      <c r="AR152" s="3"/>
      <c r="AS152" s="3"/>
      <c r="AT152" s="3"/>
      <c r="AU152" s="3"/>
      <c r="AV152" s="3"/>
      <c r="AW152" s="87"/>
      <c r="AX152" s="3"/>
      <c r="AY152" s="3"/>
      <c r="AZ152" s="88"/>
      <c r="BA152" s="98" t="str">
        <f t="shared" si="10"/>
        <v/>
      </c>
      <c r="BB152" s="160" t="str">
        <f t="shared" si="14"/>
        <v/>
      </c>
      <c r="BC152" s="3"/>
      <c r="BD152" s="87">
        <f t="shared" si="11"/>
        <v>0</v>
      </c>
      <c r="BE152" s="87">
        <f t="shared" si="15"/>
        <v>0</v>
      </c>
      <c r="BF152" s="3"/>
      <c r="BG152" s="246"/>
      <c r="BH152" s="246"/>
      <c r="BI152" s="246"/>
      <c r="BJ152" s="246"/>
      <c r="BK152" s="246"/>
      <c r="BL152" s="246"/>
      <c r="BM152" s="246"/>
      <c r="BN152" s="246"/>
      <c r="BO152" s="246"/>
      <c r="BP152" s="247"/>
      <c r="BQ152" s="246"/>
      <c r="BR152" s="246"/>
      <c r="BS152" s="246"/>
      <c r="BT152" s="246"/>
      <c r="BU152" s="246"/>
      <c r="BV152" s="246"/>
      <c r="BW152" s="246"/>
      <c r="BX152" s="246"/>
      <c r="BY152" s="246"/>
      <c r="BZ152" s="246"/>
      <c r="CA152" s="246"/>
      <c r="CB152" s="246"/>
      <c r="CC152" s="246"/>
    </row>
    <row r="153" spans="1:81" s="248" customFormat="1" ht="18" customHeight="1" x14ac:dyDescent="0.2">
      <c r="A153" s="245" t="s">
        <v>158</v>
      </c>
      <c r="B153" s="14">
        <f t="shared" si="12"/>
        <v>3</v>
      </c>
      <c r="C153" s="19"/>
      <c r="D153" s="17"/>
      <c r="E153" s="21"/>
      <c r="F153" s="17"/>
      <c r="G153" s="17"/>
      <c r="H153" s="17"/>
      <c r="I153" s="17"/>
      <c r="J153" s="17"/>
      <c r="K153" s="17"/>
      <c r="L153" s="17"/>
      <c r="M153" s="17"/>
      <c r="N153" s="17"/>
      <c r="O153" s="21"/>
      <c r="P153" s="17"/>
      <c r="Q153" s="17"/>
      <c r="R153" s="17"/>
      <c r="S153" s="17">
        <v>1</v>
      </c>
      <c r="T153" s="17">
        <v>2</v>
      </c>
      <c r="U153" s="20"/>
      <c r="V153" s="21">
        <v>2</v>
      </c>
      <c r="W153" s="20">
        <v>1</v>
      </c>
      <c r="X153" s="21">
        <v>2</v>
      </c>
      <c r="Y153" s="20">
        <v>1</v>
      </c>
      <c r="Z153" s="86" t="str">
        <f t="shared" si="13"/>
        <v xml:space="preserve">  </v>
      </c>
      <c r="AA153" s="86"/>
      <c r="AB153" s="86"/>
      <c r="AC153" s="86"/>
      <c r="AD153" s="3"/>
      <c r="AE153" s="3"/>
      <c r="AF153" s="3"/>
      <c r="AG153" s="3"/>
      <c r="AH153" s="3"/>
      <c r="AI153" s="86"/>
      <c r="AJ153" s="86"/>
      <c r="AK153" s="86"/>
      <c r="AL153" s="86"/>
      <c r="AM153" s="86"/>
      <c r="AN153" s="3"/>
      <c r="AO153" s="3"/>
      <c r="AP153" s="3"/>
      <c r="AQ153" s="3"/>
      <c r="AR153" s="3"/>
      <c r="AS153" s="3"/>
      <c r="AT153" s="3"/>
      <c r="AU153" s="3"/>
      <c r="AV153" s="3"/>
      <c r="AW153" s="87"/>
      <c r="AX153" s="3"/>
      <c r="AY153" s="3"/>
      <c r="AZ153" s="88"/>
      <c r="BA153" s="98" t="str">
        <f t="shared" si="10"/>
        <v/>
      </c>
      <c r="BB153" s="160" t="str">
        <f t="shared" si="14"/>
        <v/>
      </c>
      <c r="BC153" s="3"/>
      <c r="BD153" s="87">
        <f t="shared" si="11"/>
        <v>0</v>
      </c>
      <c r="BE153" s="87">
        <f t="shared" si="15"/>
        <v>0</v>
      </c>
      <c r="BF153" s="3"/>
      <c r="BG153" s="246"/>
      <c r="BH153" s="246"/>
      <c r="BI153" s="246"/>
      <c r="BJ153" s="246"/>
      <c r="BK153" s="246"/>
      <c r="BL153" s="246"/>
      <c r="BM153" s="246"/>
      <c r="BN153" s="246"/>
      <c r="BO153" s="246"/>
      <c r="BP153" s="247"/>
      <c r="BQ153" s="246"/>
      <c r="BR153" s="246"/>
      <c r="BS153" s="246"/>
      <c r="BT153" s="246"/>
      <c r="BU153" s="246"/>
      <c r="BV153" s="246"/>
      <c r="BW153" s="246"/>
      <c r="BX153" s="246"/>
      <c r="BY153" s="246"/>
      <c r="BZ153" s="246"/>
      <c r="CA153" s="246"/>
      <c r="CB153" s="246"/>
      <c r="CC153" s="246"/>
    </row>
    <row r="154" spans="1:81" s="248" customFormat="1" ht="18" customHeight="1" x14ac:dyDescent="0.2">
      <c r="A154" s="245" t="s">
        <v>159</v>
      </c>
      <c r="B154" s="14">
        <f t="shared" si="12"/>
        <v>0</v>
      </c>
      <c r="C154" s="19"/>
      <c r="D154" s="17"/>
      <c r="E154" s="21"/>
      <c r="F154" s="17"/>
      <c r="G154" s="17"/>
      <c r="H154" s="17"/>
      <c r="I154" s="17"/>
      <c r="J154" s="17"/>
      <c r="K154" s="17"/>
      <c r="L154" s="17"/>
      <c r="M154" s="17"/>
      <c r="N154" s="17"/>
      <c r="O154" s="21"/>
      <c r="P154" s="17"/>
      <c r="Q154" s="17"/>
      <c r="R154" s="17"/>
      <c r="S154" s="17"/>
      <c r="T154" s="17"/>
      <c r="U154" s="20"/>
      <c r="V154" s="21"/>
      <c r="W154" s="20"/>
      <c r="X154" s="21"/>
      <c r="Y154" s="20"/>
      <c r="Z154" s="86" t="str">
        <f t="shared" si="13"/>
        <v xml:space="preserve">  </v>
      </c>
      <c r="AA154" s="86"/>
      <c r="AB154" s="86"/>
      <c r="AC154" s="86"/>
      <c r="AD154" s="3"/>
      <c r="AE154" s="3"/>
      <c r="AF154" s="3"/>
      <c r="AG154" s="3"/>
      <c r="AH154" s="3"/>
      <c r="AI154" s="86"/>
      <c r="AJ154" s="86"/>
      <c r="AK154" s="86"/>
      <c r="AL154" s="86"/>
      <c r="AM154" s="86"/>
      <c r="AN154" s="3"/>
      <c r="AO154" s="3"/>
      <c r="AP154" s="3"/>
      <c r="AQ154" s="3"/>
      <c r="AR154" s="3"/>
      <c r="AS154" s="3"/>
      <c r="AT154" s="3"/>
      <c r="AU154" s="3"/>
      <c r="AV154" s="3"/>
      <c r="AW154" s="87"/>
      <c r="AX154" s="3"/>
      <c r="AY154" s="3"/>
      <c r="AZ154" s="88"/>
      <c r="BA154" s="98" t="str">
        <f t="shared" si="10"/>
        <v/>
      </c>
      <c r="BB154" s="160" t="str">
        <f t="shared" si="14"/>
        <v/>
      </c>
      <c r="BC154" s="3"/>
      <c r="BD154" s="87">
        <f t="shared" si="11"/>
        <v>0</v>
      </c>
      <c r="BE154" s="87">
        <f t="shared" si="15"/>
        <v>0</v>
      </c>
      <c r="BF154" s="3"/>
      <c r="BG154" s="246"/>
      <c r="BH154" s="246"/>
      <c r="BI154" s="246"/>
      <c r="BJ154" s="246"/>
      <c r="BK154" s="246"/>
      <c r="BL154" s="246"/>
      <c r="BM154" s="246"/>
      <c r="BN154" s="246"/>
      <c r="BO154" s="246"/>
      <c r="BP154" s="247"/>
      <c r="BQ154" s="246"/>
      <c r="BR154" s="246"/>
      <c r="BS154" s="246"/>
      <c r="BT154" s="246"/>
      <c r="BU154" s="246"/>
      <c r="BV154" s="246"/>
      <c r="BW154" s="246"/>
      <c r="BX154" s="246"/>
      <c r="BY154" s="246"/>
      <c r="BZ154" s="246"/>
      <c r="CA154" s="246"/>
      <c r="CB154" s="246"/>
      <c r="CC154" s="246"/>
    </row>
    <row r="155" spans="1:81" s="248" customFormat="1" ht="18" customHeight="1" x14ac:dyDescent="0.2">
      <c r="A155" s="245" t="s">
        <v>160</v>
      </c>
      <c r="B155" s="14">
        <f t="shared" si="12"/>
        <v>34</v>
      </c>
      <c r="C155" s="19">
        <v>1</v>
      </c>
      <c r="D155" s="17">
        <v>1</v>
      </c>
      <c r="E155" s="21"/>
      <c r="F155" s="17">
        <v>2</v>
      </c>
      <c r="G155" s="17">
        <v>1</v>
      </c>
      <c r="H155" s="17"/>
      <c r="I155" s="17"/>
      <c r="J155" s="17"/>
      <c r="K155" s="17"/>
      <c r="L155" s="17"/>
      <c r="M155" s="17"/>
      <c r="N155" s="17">
        <v>1</v>
      </c>
      <c r="O155" s="21">
        <v>1</v>
      </c>
      <c r="P155" s="17"/>
      <c r="Q155" s="17">
        <v>2</v>
      </c>
      <c r="R155" s="17">
        <v>4</v>
      </c>
      <c r="S155" s="17">
        <v>4</v>
      </c>
      <c r="T155" s="17">
        <v>9</v>
      </c>
      <c r="U155" s="20">
        <v>8</v>
      </c>
      <c r="V155" s="21">
        <v>25</v>
      </c>
      <c r="W155" s="20">
        <v>9</v>
      </c>
      <c r="X155" s="21"/>
      <c r="Y155" s="20">
        <v>34</v>
      </c>
      <c r="Z155" s="86" t="str">
        <f t="shared" si="13"/>
        <v xml:space="preserve">  </v>
      </c>
      <c r="AA155" s="86"/>
      <c r="AB155" s="86"/>
      <c r="AC155" s="86"/>
      <c r="AD155" s="3"/>
      <c r="AE155" s="3"/>
      <c r="AF155" s="3"/>
      <c r="AG155" s="3"/>
      <c r="AH155" s="3"/>
      <c r="AI155" s="86"/>
      <c r="AJ155" s="86"/>
      <c r="AK155" s="86"/>
      <c r="AL155" s="86"/>
      <c r="AM155" s="86"/>
      <c r="AN155" s="3"/>
      <c r="AO155" s="3"/>
      <c r="AP155" s="3"/>
      <c r="AQ155" s="3"/>
      <c r="AR155" s="3"/>
      <c r="AS155" s="3"/>
      <c r="AT155" s="3"/>
      <c r="AU155" s="3"/>
      <c r="AV155" s="3"/>
      <c r="AW155" s="87"/>
      <c r="AX155" s="3"/>
      <c r="AY155" s="3"/>
      <c r="AZ155" s="88"/>
      <c r="BA155" s="98" t="str">
        <f t="shared" si="10"/>
        <v/>
      </c>
      <c r="BB155" s="160" t="str">
        <f t="shared" si="14"/>
        <v/>
      </c>
      <c r="BC155" s="3"/>
      <c r="BD155" s="87">
        <f t="shared" si="11"/>
        <v>0</v>
      </c>
      <c r="BE155" s="87">
        <f t="shared" si="15"/>
        <v>0</v>
      </c>
      <c r="BF155" s="3"/>
      <c r="BG155" s="246"/>
      <c r="BH155" s="246"/>
      <c r="BI155" s="246"/>
      <c r="BJ155" s="246"/>
      <c r="BK155" s="246"/>
      <c r="BL155" s="246"/>
      <c r="BM155" s="246"/>
      <c r="BN155" s="246"/>
      <c r="BO155" s="246"/>
      <c r="BP155" s="247"/>
      <c r="BQ155" s="246"/>
      <c r="BR155" s="246"/>
      <c r="BS155" s="246"/>
      <c r="BT155" s="246"/>
      <c r="BU155" s="246"/>
      <c r="BV155" s="246"/>
      <c r="BW155" s="246"/>
      <c r="BX155" s="246"/>
      <c r="BY155" s="246"/>
      <c r="BZ155" s="246"/>
      <c r="CA155" s="246"/>
      <c r="CB155" s="246"/>
      <c r="CC155" s="246"/>
    </row>
    <row r="156" spans="1:81" s="248" customFormat="1" ht="18" customHeight="1" x14ac:dyDescent="0.2">
      <c r="A156" s="245" t="s">
        <v>161</v>
      </c>
      <c r="B156" s="14">
        <f t="shared" si="12"/>
        <v>0</v>
      </c>
      <c r="C156" s="19"/>
      <c r="D156" s="17"/>
      <c r="E156" s="21"/>
      <c r="F156" s="17"/>
      <c r="G156" s="17"/>
      <c r="H156" s="17"/>
      <c r="I156" s="17"/>
      <c r="J156" s="17"/>
      <c r="K156" s="17"/>
      <c r="L156" s="17"/>
      <c r="M156" s="17"/>
      <c r="N156" s="17"/>
      <c r="O156" s="21"/>
      <c r="P156" s="17"/>
      <c r="Q156" s="17"/>
      <c r="R156" s="17"/>
      <c r="S156" s="17"/>
      <c r="T156" s="17"/>
      <c r="U156" s="20"/>
      <c r="V156" s="21"/>
      <c r="W156" s="20"/>
      <c r="X156" s="21"/>
      <c r="Y156" s="20"/>
      <c r="Z156" s="86" t="str">
        <f t="shared" si="13"/>
        <v xml:space="preserve">  </v>
      </c>
      <c r="AA156" s="86"/>
      <c r="AB156" s="86"/>
      <c r="AC156" s="86"/>
      <c r="AD156" s="3"/>
      <c r="AE156" s="3"/>
      <c r="AF156" s="3"/>
      <c r="AG156" s="3"/>
      <c r="AH156" s="3"/>
      <c r="AI156" s="86"/>
      <c r="AJ156" s="86"/>
      <c r="AK156" s="86"/>
      <c r="AL156" s="86"/>
      <c r="AM156" s="86"/>
      <c r="AN156" s="3"/>
      <c r="AO156" s="3"/>
      <c r="AP156" s="3"/>
      <c r="AQ156" s="3"/>
      <c r="AR156" s="3"/>
      <c r="AS156" s="3"/>
      <c r="AT156" s="3"/>
      <c r="AU156" s="3"/>
      <c r="AV156" s="3"/>
      <c r="AW156" s="87"/>
      <c r="AX156" s="3"/>
      <c r="AY156" s="3"/>
      <c r="AZ156" s="88"/>
      <c r="BA156" s="98" t="str">
        <f t="shared" si="10"/>
        <v/>
      </c>
      <c r="BB156" s="160" t="str">
        <f t="shared" si="14"/>
        <v/>
      </c>
      <c r="BC156" s="3"/>
      <c r="BD156" s="87">
        <f t="shared" si="11"/>
        <v>0</v>
      </c>
      <c r="BE156" s="87">
        <f t="shared" si="15"/>
        <v>0</v>
      </c>
      <c r="BF156" s="3"/>
      <c r="BG156" s="246"/>
      <c r="BH156" s="246"/>
      <c r="BI156" s="246"/>
      <c r="BJ156" s="246"/>
      <c r="BK156" s="246"/>
      <c r="BL156" s="246"/>
      <c r="BM156" s="246"/>
      <c r="BN156" s="246"/>
      <c r="BO156" s="246"/>
      <c r="BP156" s="247"/>
      <c r="BQ156" s="246"/>
      <c r="BR156" s="246"/>
      <c r="BS156" s="246"/>
      <c r="BT156" s="246"/>
      <c r="BU156" s="246"/>
      <c r="BV156" s="246"/>
      <c r="BW156" s="246"/>
      <c r="BX156" s="246"/>
      <c r="BY156" s="246"/>
      <c r="BZ156" s="246"/>
      <c r="CA156" s="246"/>
      <c r="CB156" s="246"/>
      <c r="CC156" s="246"/>
    </row>
    <row r="157" spans="1:81" s="248" customFormat="1" ht="18" customHeight="1" x14ac:dyDescent="0.2">
      <c r="A157" s="245" t="s">
        <v>162</v>
      </c>
      <c r="B157" s="14">
        <f t="shared" si="12"/>
        <v>0</v>
      </c>
      <c r="C157" s="19"/>
      <c r="D157" s="17"/>
      <c r="E157" s="21"/>
      <c r="F157" s="17"/>
      <c r="G157" s="17"/>
      <c r="H157" s="17"/>
      <c r="I157" s="17"/>
      <c r="J157" s="17"/>
      <c r="K157" s="17"/>
      <c r="L157" s="17"/>
      <c r="M157" s="17"/>
      <c r="N157" s="17"/>
      <c r="O157" s="21"/>
      <c r="P157" s="17"/>
      <c r="Q157" s="17"/>
      <c r="R157" s="17"/>
      <c r="S157" s="17"/>
      <c r="T157" s="17"/>
      <c r="U157" s="20"/>
      <c r="V157" s="21"/>
      <c r="W157" s="20"/>
      <c r="X157" s="21"/>
      <c r="Y157" s="20"/>
      <c r="Z157" s="86" t="str">
        <f t="shared" si="13"/>
        <v xml:space="preserve">  </v>
      </c>
      <c r="AA157" s="86"/>
      <c r="AB157" s="86"/>
      <c r="AC157" s="86"/>
      <c r="AD157" s="3"/>
      <c r="AE157" s="3"/>
      <c r="AF157" s="3"/>
      <c r="AG157" s="3"/>
      <c r="AH157" s="3"/>
      <c r="AI157" s="86"/>
      <c r="AJ157" s="86"/>
      <c r="AK157" s="86"/>
      <c r="AL157" s="86"/>
      <c r="AM157" s="86"/>
      <c r="AN157" s="3"/>
      <c r="AO157" s="3"/>
      <c r="AP157" s="3"/>
      <c r="AQ157" s="3"/>
      <c r="AR157" s="3"/>
      <c r="AS157" s="3"/>
      <c r="AT157" s="3"/>
      <c r="AU157" s="3"/>
      <c r="AV157" s="3"/>
      <c r="AW157" s="87"/>
      <c r="AX157" s="3"/>
      <c r="AY157" s="3"/>
      <c r="AZ157" s="88"/>
      <c r="BA157" s="98" t="str">
        <f t="shared" si="10"/>
        <v/>
      </c>
      <c r="BB157" s="160" t="str">
        <f t="shared" si="14"/>
        <v/>
      </c>
      <c r="BC157" s="3"/>
      <c r="BD157" s="87">
        <f t="shared" si="11"/>
        <v>0</v>
      </c>
      <c r="BE157" s="87">
        <f t="shared" si="15"/>
        <v>0</v>
      </c>
      <c r="BF157" s="3"/>
      <c r="BG157" s="246"/>
      <c r="BH157" s="246"/>
      <c r="BI157" s="246"/>
      <c r="BJ157" s="246"/>
      <c r="BK157" s="246"/>
      <c r="BL157" s="246"/>
      <c r="BM157" s="246"/>
      <c r="BN157" s="246"/>
      <c r="BO157" s="246"/>
      <c r="BP157" s="247"/>
      <c r="BQ157" s="246"/>
      <c r="BR157" s="246"/>
      <c r="BS157" s="246"/>
      <c r="BT157" s="246"/>
      <c r="BU157" s="246"/>
      <c r="BV157" s="246"/>
      <c r="BW157" s="246"/>
      <c r="BX157" s="246"/>
      <c r="BY157" s="246"/>
      <c r="BZ157" s="246"/>
      <c r="CA157" s="246"/>
      <c r="CB157" s="246"/>
      <c r="CC157" s="246"/>
    </row>
    <row r="158" spans="1:81" s="248" customFormat="1" ht="18" customHeight="1" x14ac:dyDescent="0.2">
      <c r="A158" s="245" t="s">
        <v>163</v>
      </c>
      <c r="B158" s="14">
        <f t="shared" si="12"/>
        <v>0</v>
      </c>
      <c r="C158" s="19"/>
      <c r="D158" s="17"/>
      <c r="E158" s="21"/>
      <c r="F158" s="17"/>
      <c r="G158" s="17"/>
      <c r="H158" s="17"/>
      <c r="I158" s="17"/>
      <c r="J158" s="17"/>
      <c r="K158" s="17"/>
      <c r="L158" s="17"/>
      <c r="M158" s="17"/>
      <c r="N158" s="17"/>
      <c r="O158" s="21"/>
      <c r="P158" s="17"/>
      <c r="Q158" s="17"/>
      <c r="R158" s="17"/>
      <c r="S158" s="17"/>
      <c r="T158" s="17"/>
      <c r="U158" s="20"/>
      <c r="V158" s="21"/>
      <c r="W158" s="20"/>
      <c r="X158" s="21"/>
      <c r="Y158" s="20"/>
      <c r="Z158" s="86" t="str">
        <f t="shared" si="13"/>
        <v xml:space="preserve">  </v>
      </c>
      <c r="AA158" s="86"/>
      <c r="AB158" s="86"/>
      <c r="AC158" s="86"/>
      <c r="AD158" s="3"/>
      <c r="AE158" s="3"/>
      <c r="AF158" s="3"/>
      <c r="AG158" s="3"/>
      <c r="AH158" s="3"/>
      <c r="AI158" s="86"/>
      <c r="AJ158" s="86"/>
      <c r="AK158" s="86"/>
      <c r="AL158" s="86"/>
      <c r="AM158" s="86"/>
      <c r="AN158" s="3"/>
      <c r="AO158" s="3"/>
      <c r="AP158" s="3"/>
      <c r="AQ158" s="3"/>
      <c r="AR158" s="3"/>
      <c r="AS158" s="3"/>
      <c r="AT158" s="3"/>
      <c r="AU158" s="3"/>
      <c r="AV158" s="3"/>
      <c r="AW158" s="87"/>
      <c r="AX158" s="3"/>
      <c r="AY158" s="3"/>
      <c r="AZ158" s="88"/>
      <c r="BA158" s="98" t="str">
        <f t="shared" si="10"/>
        <v/>
      </c>
      <c r="BB158" s="160" t="str">
        <f t="shared" si="14"/>
        <v/>
      </c>
      <c r="BC158" s="3"/>
      <c r="BD158" s="87">
        <f t="shared" si="11"/>
        <v>0</v>
      </c>
      <c r="BE158" s="87">
        <f t="shared" si="15"/>
        <v>0</v>
      </c>
      <c r="BF158" s="3"/>
      <c r="BG158" s="246"/>
      <c r="BH158" s="246"/>
      <c r="BI158" s="246"/>
      <c r="BJ158" s="246"/>
      <c r="BK158" s="246"/>
      <c r="BL158" s="246"/>
      <c r="BM158" s="246"/>
      <c r="BN158" s="246"/>
      <c r="BO158" s="246"/>
      <c r="BP158" s="247"/>
      <c r="BQ158" s="246"/>
      <c r="BR158" s="246"/>
      <c r="BS158" s="246"/>
      <c r="BT158" s="246"/>
      <c r="BU158" s="246"/>
      <c r="BV158" s="246"/>
      <c r="BW158" s="246"/>
      <c r="BX158" s="246"/>
      <c r="BY158" s="246"/>
      <c r="BZ158" s="246"/>
      <c r="CA158" s="246"/>
      <c r="CB158" s="246"/>
      <c r="CC158" s="246"/>
    </row>
    <row r="159" spans="1:81" s="248" customFormat="1" ht="18" customHeight="1" x14ac:dyDescent="0.2">
      <c r="A159" s="249" t="s">
        <v>41</v>
      </c>
      <c r="B159" s="23">
        <f t="shared" si="12"/>
        <v>34</v>
      </c>
      <c r="C159" s="27"/>
      <c r="D159" s="25"/>
      <c r="E159" s="25">
        <v>1</v>
      </c>
      <c r="F159" s="25">
        <v>1</v>
      </c>
      <c r="G159" s="25">
        <v>1</v>
      </c>
      <c r="H159" s="25">
        <v>1</v>
      </c>
      <c r="I159" s="25">
        <v>1</v>
      </c>
      <c r="J159" s="25">
        <v>1</v>
      </c>
      <c r="K159" s="25"/>
      <c r="L159" s="25">
        <v>2</v>
      </c>
      <c r="M159" s="25">
        <v>2</v>
      </c>
      <c r="N159" s="25">
        <v>3</v>
      </c>
      <c r="O159" s="25">
        <v>3</v>
      </c>
      <c r="P159" s="25">
        <v>3</v>
      </c>
      <c r="Q159" s="25">
        <v>1</v>
      </c>
      <c r="R159" s="25">
        <v>2</v>
      </c>
      <c r="S159" s="25">
        <v>4</v>
      </c>
      <c r="T159" s="25">
        <v>5</v>
      </c>
      <c r="U159" s="28">
        <v>3</v>
      </c>
      <c r="V159" s="24">
        <v>12</v>
      </c>
      <c r="W159" s="28">
        <v>22</v>
      </c>
      <c r="X159" s="24">
        <v>10</v>
      </c>
      <c r="Y159" s="28">
        <v>24</v>
      </c>
      <c r="Z159" s="86" t="str">
        <f>$BA159&amp;"  "&amp;$BB159</f>
        <v xml:space="preserve">  </v>
      </c>
      <c r="AA159" s="86"/>
      <c r="AB159" s="86"/>
      <c r="AC159" s="86"/>
      <c r="AD159" s="3"/>
      <c r="AE159" s="3"/>
      <c r="AF159" s="3"/>
      <c r="AG159" s="3"/>
      <c r="AH159" s="3"/>
      <c r="AI159" s="86"/>
      <c r="AJ159" s="86"/>
      <c r="AK159" s="86"/>
      <c r="AL159" s="86"/>
      <c r="AM159" s="86"/>
      <c r="AN159" s="3"/>
      <c r="AO159" s="3"/>
      <c r="AP159" s="3"/>
      <c r="AQ159" s="3"/>
      <c r="AR159" s="3"/>
      <c r="AS159" s="3"/>
      <c r="AT159" s="3"/>
      <c r="AU159" s="3"/>
      <c r="AV159" s="3"/>
      <c r="AW159" s="87"/>
      <c r="AX159" s="3"/>
      <c r="AY159" s="3"/>
      <c r="AZ159" s="88"/>
      <c r="BA159" s="98" t="str">
        <f t="shared" si="10"/>
        <v/>
      </c>
      <c r="BB159" s="160" t="str">
        <f t="shared" si="14"/>
        <v/>
      </c>
      <c r="BC159" s="3"/>
      <c r="BD159" s="87">
        <f t="shared" si="11"/>
        <v>0</v>
      </c>
      <c r="BE159" s="87">
        <f t="shared" si="15"/>
        <v>0</v>
      </c>
      <c r="BF159" s="3"/>
      <c r="BG159" s="246"/>
      <c r="BH159" s="246"/>
      <c r="BI159" s="246"/>
      <c r="BJ159" s="246"/>
      <c r="BK159" s="246"/>
      <c r="BL159" s="246"/>
      <c r="BM159" s="246"/>
      <c r="BN159" s="246"/>
      <c r="BO159" s="246"/>
      <c r="BP159" s="247"/>
      <c r="BQ159" s="246"/>
      <c r="BR159" s="246"/>
      <c r="BS159" s="246"/>
      <c r="BT159" s="246"/>
      <c r="BU159" s="246"/>
      <c r="BV159" s="246"/>
      <c r="BW159" s="246"/>
      <c r="BX159" s="246"/>
      <c r="BY159" s="246"/>
      <c r="BZ159" s="246"/>
      <c r="CA159" s="246"/>
      <c r="CB159" s="246"/>
      <c r="CC159" s="246"/>
    </row>
    <row r="160" spans="1:81" s="248" customFormat="1" ht="33" customHeight="1" x14ac:dyDescent="0.2">
      <c r="A160" s="84" t="s">
        <v>164</v>
      </c>
      <c r="B160" s="84"/>
      <c r="C160" s="3"/>
      <c r="D160" s="105"/>
      <c r="E160" s="105"/>
      <c r="F160" s="105"/>
      <c r="G160" s="105"/>
      <c r="H160" s="105"/>
      <c r="I160" s="105"/>
      <c r="J160" s="105"/>
      <c r="K160" s="105"/>
      <c r="L160" s="105"/>
      <c r="M160" s="105"/>
      <c r="N160" s="105"/>
      <c r="O160" s="105"/>
      <c r="P160" s="105"/>
      <c r="Q160" s="105"/>
      <c r="R160" s="105"/>
      <c r="S160" s="105"/>
      <c r="T160" s="105"/>
      <c r="U160" s="83"/>
      <c r="Y160" s="83"/>
      <c r="Z160" s="83"/>
      <c r="AA160" s="83"/>
      <c r="AC160" s="250"/>
      <c r="AS160" s="246"/>
      <c r="AT160" s="246"/>
      <c r="AU160" s="246"/>
      <c r="AV160" s="251"/>
      <c r="AW160" s="247"/>
      <c r="AX160" s="246"/>
      <c r="AY160" s="246"/>
      <c r="AZ160" s="246"/>
      <c r="BA160" s="79"/>
      <c r="BB160" s="79"/>
      <c r="BC160" s="79"/>
      <c r="BD160" s="79"/>
      <c r="BE160" s="79"/>
      <c r="BF160" s="79"/>
      <c r="BG160" s="246"/>
      <c r="BH160" s="246"/>
      <c r="BI160" s="246"/>
      <c r="BJ160" s="246"/>
      <c r="BK160" s="246"/>
      <c r="BL160" s="246"/>
      <c r="BM160" s="246"/>
      <c r="BN160" s="246"/>
      <c r="BO160" s="246"/>
      <c r="BP160" s="247"/>
      <c r="BQ160" s="246"/>
      <c r="BR160" s="246"/>
      <c r="BS160" s="246"/>
      <c r="BT160" s="246"/>
      <c r="BU160" s="246"/>
      <c r="BV160" s="246"/>
      <c r="BW160" s="246"/>
      <c r="BX160" s="246"/>
      <c r="BY160" s="246"/>
      <c r="BZ160" s="246"/>
      <c r="CA160" s="246"/>
      <c r="CB160" s="246"/>
      <c r="CC160" s="246"/>
    </row>
    <row r="161" spans="1:81" s="248" customFormat="1" ht="14.25" customHeight="1" x14ac:dyDescent="0.2">
      <c r="A161" s="385" t="s">
        <v>165</v>
      </c>
      <c r="B161" s="385" t="s">
        <v>1</v>
      </c>
      <c r="C161" s="387" t="s">
        <v>166</v>
      </c>
      <c r="D161" s="388"/>
      <c r="E161" s="105"/>
      <c r="F161" s="105"/>
      <c r="G161" s="105"/>
      <c r="H161" s="105"/>
      <c r="I161" s="105"/>
      <c r="J161" s="105"/>
      <c r="K161" s="105"/>
      <c r="L161" s="105"/>
      <c r="M161" s="105"/>
      <c r="N161" s="105"/>
      <c r="O161" s="105"/>
      <c r="P161" s="105"/>
      <c r="Q161" s="105"/>
      <c r="R161" s="83"/>
      <c r="S161" s="83"/>
      <c r="T161" s="83"/>
      <c r="U161" s="83"/>
      <c r="V161" s="83"/>
      <c r="W161" s="83"/>
      <c r="X161" s="83"/>
      <c r="Z161" s="250"/>
      <c r="AS161" s="246"/>
      <c r="AT161" s="246"/>
      <c r="AU161" s="246"/>
      <c r="AV161" s="251"/>
      <c r="AW161" s="247"/>
      <c r="AX161" s="246"/>
      <c r="AY161" s="246"/>
      <c r="AZ161" s="246"/>
      <c r="BA161" s="79"/>
      <c r="BB161" s="79"/>
      <c r="BC161" s="79"/>
      <c r="BD161" s="79"/>
      <c r="BE161" s="79"/>
      <c r="BF161" s="79"/>
      <c r="BG161" s="246"/>
      <c r="BH161" s="246"/>
      <c r="BI161" s="246"/>
      <c r="BJ161" s="246"/>
      <c r="BK161" s="246"/>
      <c r="BL161" s="246"/>
      <c r="BM161" s="246"/>
      <c r="BN161" s="246"/>
      <c r="BO161" s="246"/>
      <c r="BP161" s="247"/>
      <c r="BQ161" s="246"/>
      <c r="BR161" s="246"/>
      <c r="BS161" s="246"/>
      <c r="BT161" s="246"/>
      <c r="BU161" s="246"/>
      <c r="BV161" s="246"/>
      <c r="BW161" s="246"/>
      <c r="BX161" s="246"/>
      <c r="BY161" s="246"/>
      <c r="BZ161" s="246"/>
      <c r="CA161" s="246"/>
      <c r="CB161" s="246"/>
      <c r="CC161" s="246"/>
    </row>
    <row r="162" spans="1:81" s="248" customFormat="1" ht="14.25" x14ac:dyDescent="0.2">
      <c r="A162" s="386"/>
      <c r="B162" s="386"/>
      <c r="C162" s="370" t="s">
        <v>147</v>
      </c>
      <c r="D162" s="370" t="s">
        <v>148</v>
      </c>
      <c r="E162" s="105"/>
      <c r="F162" s="105"/>
      <c r="G162" s="105"/>
      <c r="H162" s="105"/>
      <c r="I162" s="105"/>
      <c r="J162" s="105"/>
      <c r="K162" s="105"/>
      <c r="L162" s="105"/>
      <c r="M162" s="105"/>
      <c r="N162" s="105"/>
      <c r="O162" s="105"/>
      <c r="P162" s="105"/>
      <c r="Q162" s="105"/>
      <c r="R162" s="83"/>
      <c r="S162" s="83"/>
      <c r="T162" s="83"/>
      <c r="U162" s="83"/>
      <c r="V162" s="83"/>
      <c r="W162" s="83"/>
      <c r="X162" s="83"/>
      <c r="Z162" s="250"/>
      <c r="AS162" s="246"/>
      <c r="AT162" s="246"/>
      <c r="AU162" s="246"/>
      <c r="AV162" s="251"/>
      <c r="AW162" s="247"/>
      <c r="AX162" s="246"/>
      <c r="AY162" s="246"/>
      <c r="AZ162" s="246"/>
      <c r="BA162" s="79"/>
      <c r="BB162" s="79"/>
      <c r="BC162" s="79"/>
      <c r="BD162" s="79"/>
      <c r="BE162" s="79"/>
      <c r="BF162" s="79"/>
      <c r="BG162" s="246"/>
      <c r="BH162" s="246"/>
      <c r="BI162" s="246"/>
      <c r="BJ162" s="246"/>
      <c r="BK162" s="246"/>
      <c r="BL162" s="246"/>
      <c r="BM162" s="246"/>
      <c r="BN162" s="246"/>
      <c r="BO162" s="246"/>
      <c r="BP162" s="247"/>
      <c r="BQ162" s="246"/>
      <c r="BR162" s="246"/>
      <c r="BS162" s="246"/>
      <c r="BT162" s="246"/>
      <c r="BU162" s="246"/>
      <c r="BV162" s="246"/>
      <c r="BW162" s="246"/>
      <c r="BX162" s="246"/>
      <c r="BY162" s="246"/>
      <c r="BZ162" s="246"/>
      <c r="CA162" s="246"/>
      <c r="CB162" s="246"/>
      <c r="CC162" s="246"/>
    </row>
    <row r="163" spans="1:81" s="248" customFormat="1" ht="15.75" customHeight="1" x14ac:dyDescent="0.2">
      <c r="A163" s="245" t="s">
        <v>45</v>
      </c>
      <c r="B163" s="14">
        <f>+SUM(C163:D163)</f>
        <v>83</v>
      </c>
      <c r="C163" s="36">
        <v>42</v>
      </c>
      <c r="D163" s="36">
        <v>41</v>
      </c>
      <c r="E163" s="105"/>
      <c r="F163" s="105"/>
      <c r="G163" s="105"/>
      <c r="H163" s="105"/>
      <c r="I163" s="105"/>
      <c r="J163" s="105"/>
      <c r="K163" s="105"/>
      <c r="L163" s="105"/>
      <c r="M163" s="105"/>
      <c r="N163" s="105"/>
      <c r="O163" s="105"/>
      <c r="P163" s="105"/>
      <c r="Q163" s="105"/>
      <c r="U163" s="85"/>
      <c r="V163" s="85"/>
      <c r="W163" s="83"/>
      <c r="X163" s="83"/>
      <c r="Z163" s="250"/>
      <c r="AS163" s="246"/>
      <c r="AT163" s="246"/>
      <c r="AU163" s="246"/>
      <c r="AV163" s="251"/>
      <c r="AW163" s="247"/>
      <c r="AX163" s="246"/>
      <c r="AY163" s="246"/>
      <c r="AZ163" s="246"/>
      <c r="BA163" s="79"/>
      <c r="BB163" s="79"/>
      <c r="BC163" s="79"/>
      <c r="BD163" s="79"/>
      <c r="BE163" s="79"/>
      <c r="BF163" s="79"/>
      <c r="BG163" s="246"/>
      <c r="BH163" s="246"/>
      <c r="BI163" s="246"/>
      <c r="BJ163" s="246"/>
      <c r="BK163" s="246"/>
      <c r="BL163" s="246"/>
      <c r="BM163" s="246"/>
      <c r="BN163" s="246"/>
      <c r="BO163" s="246"/>
      <c r="BP163" s="247"/>
      <c r="BQ163" s="246"/>
      <c r="BR163" s="246"/>
      <c r="BS163" s="246"/>
      <c r="BT163" s="246"/>
      <c r="BU163" s="246"/>
      <c r="BV163" s="246"/>
      <c r="BW163" s="246"/>
      <c r="BX163" s="246"/>
      <c r="BY163" s="246"/>
      <c r="BZ163" s="246"/>
      <c r="CA163" s="246"/>
      <c r="CB163" s="246"/>
      <c r="CC163" s="246"/>
    </row>
    <row r="164" spans="1:81" s="248" customFormat="1" ht="15.75" customHeight="1" x14ac:dyDescent="0.2">
      <c r="A164" s="245" t="s">
        <v>46</v>
      </c>
      <c r="B164" s="14">
        <f>+SUM(C164:D164)</f>
        <v>0</v>
      </c>
      <c r="C164" s="37"/>
      <c r="D164" s="37"/>
      <c r="E164" s="105"/>
      <c r="F164" s="105"/>
      <c r="G164" s="105"/>
      <c r="H164" s="105"/>
      <c r="I164" s="105"/>
      <c r="J164" s="105"/>
      <c r="K164" s="105"/>
      <c r="L164" s="105"/>
      <c r="M164" s="105"/>
      <c r="N164" s="105"/>
      <c r="O164" s="105"/>
      <c r="P164" s="105"/>
      <c r="Q164" s="105"/>
      <c r="U164" s="85"/>
      <c r="V164" s="85"/>
      <c r="W164" s="83"/>
      <c r="X164" s="83"/>
      <c r="Z164" s="250"/>
      <c r="AS164" s="246"/>
      <c r="AT164" s="246"/>
      <c r="AU164" s="246"/>
      <c r="AV164" s="251"/>
      <c r="AW164" s="247"/>
      <c r="AX164" s="246"/>
      <c r="AY164" s="246"/>
      <c r="AZ164" s="246"/>
      <c r="BA164" s="79"/>
      <c r="BB164" s="79"/>
      <c r="BC164" s="79"/>
      <c r="BD164" s="79"/>
      <c r="BE164" s="79"/>
      <c r="BF164" s="79"/>
      <c r="BG164" s="246"/>
      <c r="BH164" s="246"/>
      <c r="BI164" s="246"/>
      <c r="BJ164" s="246"/>
      <c r="BK164" s="246"/>
      <c r="BL164" s="246"/>
      <c r="BM164" s="246"/>
      <c r="BN164" s="246"/>
      <c r="BO164" s="246"/>
      <c r="BP164" s="247"/>
      <c r="BQ164" s="246"/>
      <c r="BR164" s="246"/>
      <c r="BS164" s="246"/>
      <c r="BT164" s="246"/>
      <c r="BU164" s="246"/>
      <c r="BV164" s="246"/>
      <c r="BW164" s="246"/>
      <c r="BX164" s="246"/>
      <c r="BY164" s="246"/>
      <c r="BZ164" s="246"/>
      <c r="CA164" s="246"/>
      <c r="CB164" s="246"/>
      <c r="CC164" s="246"/>
    </row>
    <row r="165" spans="1:81" s="248" customFormat="1" ht="15.75" customHeight="1" x14ac:dyDescent="0.2">
      <c r="A165" s="252" t="s">
        <v>47</v>
      </c>
      <c r="B165" s="60">
        <f>+SUM(C165:D165)</f>
        <v>11</v>
      </c>
      <c r="C165" s="41"/>
      <c r="D165" s="41">
        <v>11</v>
      </c>
      <c r="E165" s="105"/>
      <c r="F165" s="105"/>
      <c r="G165" s="105"/>
      <c r="H165" s="105"/>
      <c r="I165" s="105"/>
      <c r="J165" s="105"/>
      <c r="K165" s="105"/>
      <c r="L165" s="105"/>
      <c r="M165" s="105"/>
      <c r="N165" s="105"/>
      <c r="O165" s="105"/>
      <c r="P165" s="105"/>
      <c r="Q165" s="105"/>
      <c r="U165" s="85"/>
      <c r="V165" s="85"/>
      <c r="W165" s="83"/>
      <c r="X165" s="83"/>
      <c r="Z165" s="250"/>
      <c r="AS165" s="246"/>
      <c r="AT165" s="246"/>
      <c r="AU165" s="246"/>
      <c r="AV165" s="251"/>
      <c r="AW165" s="247"/>
      <c r="AX165" s="246"/>
      <c r="AY165" s="246"/>
      <c r="AZ165" s="246"/>
      <c r="BA165" s="79"/>
      <c r="BB165" s="79"/>
      <c r="BC165" s="79"/>
      <c r="BD165" s="79"/>
      <c r="BE165" s="79"/>
      <c r="BF165" s="79"/>
      <c r="BG165" s="246"/>
      <c r="BH165" s="246"/>
      <c r="BI165" s="246"/>
      <c r="BJ165" s="246"/>
      <c r="BK165" s="246"/>
      <c r="BL165" s="246"/>
      <c r="BM165" s="246"/>
      <c r="BN165" s="246"/>
      <c r="BO165" s="246"/>
      <c r="BP165" s="247"/>
      <c r="BQ165" s="246"/>
      <c r="BR165" s="246"/>
      <c r="BS165" s="246"/>
      <c r="BT165" s="246"/>
      <c r="BU165" s="246"/>
      <c r="BV165" s="246"/>
      <c r="BW165" s="246"/>
      <c r="BX165" s="246"/>
      <c r="BY165" s="246"/>
      <c r="BZ165" s="246"/>
      <c r="CA165" s="246"/>
      <c r="CB165" s="246"/>
      <c r="CC165" s="246"/>
    </row>
    <row r="166" spans="1:81" s="248" customFormat="1" ht="15.75" customHeight="1" x14ac:dyDescent="0.2">
      <c r="A166" s="252" t="s">
        <v>167</v>
      </c>
      <c r="B166" s="60">
        <f>+SUM(C166:D166)</f>
        <v>0</v>
      </c>
      <c r="C166" s="41"/>
      <c r="D166" s="41"/>
      <c r="E166" s="105"/>
      <c r="F166" s="105"/>
      <c r="G166" s="105"/>
      <c r="H166" s="105"/>
      <c r="I166" s="253"/>
      <c r="J166" s="105"/>
      <c r="K166" s="105"/>
      <c r="L166" s="105"/>
      <c r="M166" s="105"/>
      <c r="N166" s="105"/>
      <c r="O166" s="105"/>
      <c r="P166" s="105"/>
      <c r="Q166" s="105"/>
      <c r="U166" s="85"/>
      <c r="V166" s="85"/>
      <c r="W166" s="83"/>
      <c r="X166" s="83"/>
      <c r="Z166" s="250"/>
      <c r="AS166" s="246"/>
      <c r="AT166" s="246"/>
      <c r="AU166" s="246"/>
      <c r="AV166" s="251"/>
      <c r="AW166" s="247"/>
      <c r="AX166" s="246"/>
      <c r="AY166" s="246"/>
      <c r="AZ166" s="246"/>
      <c r="BA166" s="79"/>
      <c r="BB166" s="79"/>
      <c r="BC166" s="79"/>
      <c r="BD166" s="79"/>
      <c r="BE166" s="79"/>
      <c r="BF166" s="79"/>
      <c r="BG166" s="246"/>
      <c r="BH166" s="246"/>
      <c r="BI166" s="246"/>
      <c r="BJ166" s="246"/>
      <c r="BK166" s="246"/>
      <c r="BL166" s="246"/>
      <c r="BM166" s="246"/>
      <c r="BN166" s="246"/>
      <c r="BO166" s="246"/>
      <c r="BP166" s="247"/>
      <c r="BQ166" s="246"/>
      <c r="BR166" s="246"/>
      <c r="BS166" s="246"/>
      <c r="BT166" s="246"/>
      <c r="BU166" s="246"/>
      <c r="BV166" s="246"/>
      <c r="BW166" s="246"/>
      <c r="BX166" s="246"/>
      <c r="BY166" s="246"/>
      <c r="BZ166" s="246"/>
      <c r="CA166" s="246"/>
      <c r="CB166" s="246"/>
      <c r="CC166" s="246"/>
    </row>
    <row r="167" spans="1:81" s="248" customFormat="1" ht="15.75" customHeight="1" x14ac:dyDescent="0.2">
      <c r="A167" s="242" t="s">
        <v>1</v>
      </c>
      <c r="B167" s="4">
        <f>+SUM(C167:D167)</f>
        <v>94</v>
      </c>
      <c r="C167" s="4">
        <f>+SUM(C163:C166)</f>
        <v>42</v>
      </c>
      <c r="D167" s="4">
        <f>+SUM(D163:D166)</f>
        <v>52</v>
      </c>
      <c r="E167" s="105"/>
      <c r="F167" s="105"/>
      <c r="G167" s="105"/>
      <c r="H167" s="105"/>
      <c r="I167" s="105"/>
      <c r="J167" s="105"/>
      <c r="K167" s="105"/>
      <c r="L167" s="105"/>
      <c r="M167" s="105"/>
      <c r="N167" s="105"/>
      <c r="O167" s="105"/>
      <c r="P167" s="105"/>
      <c r="Q167" s="105"/>
      <c r="U167" s="85"/>
      <c r="V167" s="85"/>
      <c r="W167" s="83"/>
      <c r="X167" s="83"/>
      <c r="Z167" s="250"/>
      <c r="AS167" s="246"/>
      <c r="AT167" s="246"/>
      <c r="AU167" s="246"/>
      <c r="AV167" s="251"/>
      <c r="AW167" s="247"/>
      <c r="AX167" s="246"/>
      <c r="AY167" s="246"/>
      <c r="AZ167" s="246"/>
      <c r="BA167" s="79"/>
      <c r="BB167" s="79"/>
      <c r="BC167" s="79"/>
      <c r="BD167" s="79"/>
      <c r="BE167" s="79"/>
      <c r="BF167" s="79"/>
      <c r="BG167" s="246"/>
      <c r="BH167" s="246"/>
      <c r="BI167" s="246"/>
      <c r="BJ167" s="246"/>
      <c r="BK167" s="246"/>
      <c r="BL167" s="246"/>
      <c r="BM167" s="246"/>
      <c r="BN167" s="246"/>
      <c r="BO167" s="246"/>
      <c r="BP167" s="247"/>
      <c r="BQ167" s="246"/>
      <c r="BR167" s="246"/>
      <c r="BS167" s="246"/>
      <c r="BT167" s="246"/>
      <c r="BU167" s="246"/>
      <c r="BV167" s="246"/>
      <c r="BW167" s="246"/>
      <c r="BX167" s="246"/>
      <c r="BY167" s="246"/>
      <c r="BZ167" s="246"/>
      <c r="CA167" s="246"/>
      <c r="CB167" s="246"/>
      <c r="CC167" s="246"/>
    </row>
    <row r="168" spans="1:81" s="86" customFormat="1" ht="40.5" customHeight="1" x14ac:dyDescent="0.2">
      <c r="A168" s="155" t="s">
        <v>168</v>
      </c>
      <c r="B168" s="155"/>
      <c r="C168" s="155"/>
      <c r="D168" s="155"/>
      <c r="E168" s="155"/>
      <c r="F168" s="155"/>
      <c r="G168" s="155"/>
      <c r="H168" s="83"/>
      <c r="I168" s="83"/>
      <c r="J168" s="83"/>
      <c r="K168" s="83"/>
      <c r="L168" s="83"/>
      <c r="M168" s="155"/>
      <c r="N168" s="155"/>
      <c r="R168" s="83"/>
      <c r="S168" s="83"/>
      <c r="AK168" s="3"/>
      <c r="AL168" s="3"/>
      <c r="AM168" s="3"/>
      <c r="AN168" s="3"/>
      <c r="AO168" s="3"/>
      <c r="AP168" s="3"/>
      <c r="AV168" s="88"/>
      <c r="AW168" s="156"/>
      <c r="BA168" s="79"/>
      <c r="BB168" s="79"/>
      <c r="BC168" s="79"/>
      <c r="BD168" s="79"/>
      <c r="BE168" s="79"/>
      <c r="BF168" s="79"/>
      <c r="BP168" s="87"/>
    </row>
    <row r="169" spans="1:81" s="3" customFormat="1" ht="14.25" customHeight="1" x14ac:dyDescent="0.15">
      <c r="A169" s="389" t="s">
        <v>71</v>
      </c>
      <c r="B169" s="391" t="s">
        <v>72</v>
      </c>
      <c r="C169" s="393" t="s">
        <v>14</v>
      </c>
      <c r="D169" s="394"/>
      <c r="E169" s="394"/>
      <c r="F169" s="394"/>
      <c r="G169" s="394"/>
      <c r="H169" s="394"/>
      <c r="I169" s="394"/>
      <c r="J169" s="394"/>
      <c r="K169" s="394"/>
      <c r="L169" s="394"/>
      <c r="M169" s="394"/>
      <c r="N169" s="394"/>
      <c r="O169" s="394"/>
      <c r="P169" s="394"/>
      <c r="Q169" s="394"/>
      <c r="R169" s="394"/>
      <c r="S169" s="394"/>
      <c r="T169" s="394"/>
      <c r="U169" s="394"/>
      <c r="V169" s="393" t="s">
        <v>20</v>
      </c>
      <c r="W169" s="395"/>
      <c r="X169" s="396" t="s">
        <v>73</v>
      </c>
      <c r="Y169" s="398" t="s">
        <v>169</v>
      </c>
      <c r="Z169" s="86"/>
      <c r="AA169" s="86"/>
      <c r="AB169" s="86"/>
      <c r="AC169" s="86"/>
      <c r="AD169" s="86"/>
      <c r="AE169" s="86"/>
      <c r="AF169" s="86"/>
      <c r="AG169" s="86"/>
      <c r="AH169" s="86"/>
      <c r="AI169" s="86"/>
      <c r="AJ169" s="86"/>
      <c r="AW169" s="156"/>
      <c r="AX169" s="88"/>
      <c r="BA169" s="79"/>
      <c r="BB169" s="79"/>
      <c r="BC169" s="79"/>
      <c r="BD169" s="79"/>
      <c r="BE169" s="79"/>
      <c r="BF169" s="79"/>
      <c r="BP169" s="87"/>
    </row>
    <row r="170" spans="1:81" s="3" customFormat="1" ht="30" customHeight="1" x14ac:dyDescent="0.15">
      <c r="A170" s="390"/>
      <c r="B170" s="392"/>
      <c r="C170" s="157" t="s">
        <v>23</v>
      </c>
      <c r="D170" s="67" t="s">
        <v>24</v>
      </c>
      <c r="E170" s="89" t="s">
        <v>25</v>
      </c>
      <c r="F170" s="89" t="s">
        <v>26</v>
      </c>
      <c r="G170" s="89" t="s">
        <v>27</v>
      </c>
      <c r="H170" s="67" t="s">
        <v>28</v>
      </c>
      <c r="I170" s="67" t="s">
        <v>29</v>
      </c>
      <c r="J170" s="67" t="s">
        <v>30</v>
      </c>
      <c r="K170" s="67" t="s">
        <v>31</v>
      </c>
      <c r="L170" s="67" t="s">
        <v>2</v>
      </c>
      <c r="M170" s="67" t="s">
        <v>3</v>
      </c>
      <c r="N170" s="67" t="s">
        <v>32</v>
      </c>
      <c r="O170" s="67" t="s">
        <v>4</v>
      </c>
      <c r="P170" s="67" t="s">
        <v>5</v>
      </c>
      <c r="Q170" s="67" t="s">
        <v>6</v>
      </c>
      <c r="R170" s="67" t="s">
        <v>7</v>
      </c>
      <c r="S170" s="67" t="s">
        <v>8</v>
      </c>
      <c r="T170" s="67" t="s">
        <v>9</v>
      </c>
      <c r="U170" s="90" t="s">
        <v>10</v>
      </c>
      <c r="V170" s="91" t="s">
        <v>11</v>
      </c>
      <c r="W170" s="92" t="s">
        <v>12</v>
      </c>
      <c r="X170" s="397"/>
      <c r="Y170" s="399"/>
      <c r="Z170" s="86"/>
      <c r="AA170" s="86"/>
      <c r="AB170" s="86"/>
      <c r="AC170" s="86"/>
      <c r="AD170" s="86"/>
      <c r="AE170" s="86"/>
      <c r="AF170" s="76"/>
      <c r="AG170" s="86"/>
      <c r="AH170" s="86"/>
      <c r="AI170" s="86"/>
      <c r="AJ170" s="86"/>
      <c r="AK170" s="86"/>
      <c r="AL170" s="86"/>
      <c r="AM170" s="86"/>
      <c r="AW170" s="87"/>
      <c r="AZ170" s="88"/>
      <c r="BA170" s="79"/>
      <c r="BB170" s="79"/>
      <c r="BC170" s="79"/>
      <c r="BD170" s="79"/>
      <c r="BE170" s="79"/>
      <c r="BF170" s="79"/>
      <c r="BP170" s="87"/>
    </row>
    <row r="171" spans="1:81" s="3" customFormat="1" ht="15.75" customHeight="1" x14ac:dyDescent="0.15">
      <c r="A171" s="158" t="s">
        <v>75</v>
      </c>
      <c r="B171" s="45">
        <f t="shared" ref="B171:B176" si="16">SUM(C171:U171)</f>
        <v>85</v>
      </c>
      <c r="C171" s="19"/>
      <c r="D171" s="17"/>
      <c r="E171" s="17"/>
      <c r="F171" s="17">
        <v>1</v>
      </c>
      <c r="G171" s="17">
        <v>7</v>
      </c>
      <c r="H171" s="17">
        <v>2</v>
      </c>
      <c r="I171" s="17">
        <v>3</v>
      </c>
      <c r="J171" s="17">
        <v>1</v>
      </c>
      <c r="K171" s="17">
        <v>3</v>
      </c>
      <c r="L171" s="17">
        <v>2</v>
      </c>
      <c r="M171" s="22">
        <v>2</v>
      </c>
      <c r="N171" s="22">
        <v>5</v>
      </c>
      <c r="O171" s="22">
        <v>8</v>
      </c>
      <c r="P171" s="22">
        <v>7</v>
      </c>
      <c r="Q171" s="22">
        <v>7</v>
      </c>
      <c r="R171" s="22">
        <v>8</v>
      </c>
      <c r="S171" s="22">
        <v>13</v>
      </c>
      <c r="T171" s="22">
        <v>6</v>
      </c>
      <c r="U171" s="22">
        <v>10</v>
      </c>
      <c r="V171" s="19">
        <v>35</v>
      </c>
      <c r="W171" s="20">
        <v>50</v>
      </c>
      <c r="X171" s="254">
        <v>85</v>
      </c>
      <c r="Y171" s="255"/>
      <c r="Z171" s="137" t="str">
        <f t="shared" ref="Z171:Z176" si="17">+BA171&amp;BB171&amp;BC171</f>
        <v/>
      </c>
      <c r="AA171" s="86"/>
      <c r="AB171" s="86"/>
      <c r="AC171" s="86"/>
      <c r="AI171" s="86"/>
      <c r="AJ171" s="86"/>
      <c r="AK171" s="86"/>
      <c r="AL171" s="86"/>
      <c r="AM171" s="86"/>
      <c r="AW171" s="87"/>
      <c r="AZ171" s="88"/>
      <c r="BA171" s="98" t="str">
        <f t="shared" ref="BA171:BA176" si="18">IF($B171&lt;&gt;($V171+$W171)," El número de consultas según sexo NO puede ser diferente al Total.","")</f>
        <v/>
      </c>
      <c r="BB171" s="160" t="str">
        <f t="shared" ref="BB171:BB176" si="19">IF($B171=0,"",IF($X171="",IF($B171="",""," No olvide escribir la columna Beneficiarios."),""))</f>
        <v/>
      </c>
      <c r="BC171" s="98" t="str">
        <f t="shared" ref="BC171:BC176" si="20">IF($B171&lt;$X171," El número de Beneficiarios NO puede ser mayor que el Total.","")</f>
        <v/>
      </c>
      <c r="BD171" s="87">
        <f t="shared" ref="BD171:BD176" si="21">IF($B171&lt;&gt;($V171+$W171),1,0)</f>
        <v>0</v>
      </c>
      <c r="BE171" s="87">
        <f t="shared" ref="BE171:BE176" si="22">IF($B171&lt;$X171,1,0)</f>
        <v>0</v>
      </c>
      <c r="BF171" s="87">
        <f t="shared" ref="BF171:BF176" si="23">IF($B171=0,"",IF($X171="",IF($B171="","",1),0))</f>
        <v>0</v>
      </c>
      <c r="BP171" s="87"/>
    </row>
    <row r="172" spans="1:81" s="3" customFormat="1" ht="15.75" customHeight="1" x14ac:dyDescent="0.15">
      <c r="A172" s="158" t="s">
        <v>76</v>
      </c>
      <c r="B172" s="14">
        <f t="shared" si="16"/>
        <v>0</v>
      </c>
      <c r="C172" s="19"/>
      <c r="D172" s="17"/>
      <c r="E172" s="17"/>
      <c r="F172" s="17"/>
      <c r="G172" s="17"/>
      <c r="H172" s="17"/>
      <c r="I172" s="17"/>
      <c r="J172" s="17"/>
      <c r="K172" s="17"/>
      <c r="L172" s="17"/>
      <c r="M172" s="22"/>
      <c r="N172" s="22"/>
      <c r="O172" s="22"/>
      <c r="P172" s="22"/>
      <c r="Q172" s="22"/>
      <c r="R172" s="22"/>
      <c r="S172" s="22"/>
      <c r="T172" s="22"/>
      <c r="U172" s="22"/>
      <c r="V172" s="19"/>
      <c r="W172" s="20"/>
      <c r="X172" s="254"/>
      <c r="Y172" s="256"/>
      <c r="Z172" s="137" t="str">
        <f t="shared" si="17"/>
        <v/>
      </c>
      <c r="AA172" s="86"/>
      <c r="AB172" s="86"/>
      <c r="AC172" s="86"/>
      <c r="AI172" s="86"/>
      <c r="AJ172" s="86"/>
      <c r="AK172" s="86"/>
      <c r="AL172" s="86"/>
      <c r="AM172" s="86"/>
      <c r="AW172" s="87"/>
      <c r="AZ172" s="88"/>
      <c r="BA172" s="98" t="str">
        <f t="shared" si="18"/>
        <v/>
      </c>
      <c r="BB172" s="160" t="str">
        <f t="shared" si="19"/>
        <v/>
      </c>
      <c r="BC172" s="98" t="str">
        <f t="shared" si="20"/>
        <v/>
      </c>
      <c r="BD172" s="87">
        <f t="shared" si="21"/>
        <v>0</v>
      </c>
      <c r="BE172" s="87">
        <f t="shared" si="22"/>
        <v>0</v>
      </c>
      <c r="BF172" s="87" t="str">
        <f t="shared" si="23"/>
        <v/>
      </c>
      <c r="BP172" s="87"/>
    </row>
    <row r="173" spans="1:81" s="3" customFormat="1" ht="15.75" customHeight="1" x14ac:dyDescent="0.15">
      <c r="A173" s="158" t="s">
        <v>77</v>
      </c>
      <c r="B173" s="14">
        <f t="shared" si="16"/>
        <v>0</v>
      </c>
      <c r="C173" s="19"/>
      <c r="D173" s="17"/>
      <c r="E173" s="17"/>
      <c r="F173" s="17"/>
      <c r="G173" s="17"/>
      <c r="H173" s="17"/>
      <c r="I173" s="17"/>
      <c r="J173" s="17"/>
      <c r="K173" s="17"/>
      <c r="L173" s="17"/>
      <c r="M173" s="22"/>
      <c r="N173" s="22"/>
      <c r="O173" s="22"/>
      <c r="P173" s="22"/>
      <c r="Q173" s="22"/>
      <c r="R173" s="22"/>
      <c r="S173" s="22"/>
      <c r="T173" s="22"/>
      <c r="U173" s="22"/>
      <c r="V173" s="19"/>
      <c r="W173" s="20"/>
      <c r="X173" s="254"/>
      <c r="Y173" s="256"/>
      <c r="Z173" s="137" t="str">
        <f t="shared" si="17"/>
        <v/>
      </c>
      <c r="AA173" s="86"/>
      <c r="AB173" s="86"/>
      <c r="AC173" s="86"/>
      <c r="AI173" s="86"/>
      <c r="AJ173" s="86"/>
      <c r="AK173" s="86"/>
      <c r="AL173" s="86"/>
      <c r="AM173" s="86"/>
      <c r="AW173" s="87"/>
      <c r="AZ173" s="88"/>
      <c r="BA173" s="98" t="str">
        <f t="shared" si="18"/>
        <v/>
      </c>
      <c r="BB173" s="160" t="str">
        <f t="shared" si="19"/>
        <v/>
      </c>
      <c r="BC173" s="98" t="str">
        <f t="shared" si="20"/>
        <v/>
      </c>
      <c r="BD173" s="87">
        <f t="shared" si="21"/>
        <v>0</v>
      </c>
      <c r="BE173" s="87">
        <f t="shared" si="22"/>
        <v>0</v>
      </c>
      <c r="BF173" s="87" t="str">
        <f t="shared" si="23"/>
        <v/>
      </c>
      <c r="BP173" s="87"/>
    </row>
    <row r="174" spans="1:81" s="3" customFormat="1" ht="15.75" customHeight="1" x14ac:dyDescent="0.15">
      <c r="A174" s="257" t="s">
        <v>78</v>
      </c>
      <c r="B174" s="14">
        <f t="shared" si="16"/>
        <v>0</v>
      </c>
      <c r="C174" s="19"/>
      <c r="D174" s="17"/>
      <c r="E174" s="17"/>
      <c r="F174" s="17"/>
      <c r="G174" s="17"/>
      <c r="H174" s="17"/>
      <c r="I174" s="17"/>
      <c r="J174" s="17"/>
      <c r="K174" s="17"/>
      <c r="L174" s="17"/>
      <c r="M174" s="22"/>
      <c r="N174" s="22"/>
      <c r="O174" s="22"/>
      <c r="P174" s="22"/>
      <c r="Q174" s="22"/>
      <c r="R174" s="22"/>
      <c r="S174" s="22"/>
      <c r="T174" s="22"/>
      <c r="U174" s="22"/>
      <c r="V174" s="19"/>
      <c r="W174" s="20"/>
      <c r="X174" s="254"/>
      <c r="Y174" s="256"/>
      <c r="Z174" s="137" t="str">
        <f t="shared" si="17"/>
        <v/>
      </c>
      <c r="AA174" s="86"/>
      <c r="AB174" s="86"/>
      <c r="AC174" s="86"/>
      <c r="AI174" s="86"/>
      <c r="AJ174" s="86"/>
      <c r="AK174" s="86"/>
      <c r="AL174" s="86"/>
      <c r="AM174" s="86"/>
      <c r="AW174" s="87"/>
      <c r="AZ174" s="88"/>
      <c r="BA174" s="98" t="str">
        <f t="shared" si="18"/>
        <v/>
      </c>
      <c r="BB174" s="160" t="str">
        <f t="shared" si="19"/>
        <v/>
      </c>
      <c r="BC174" s="98" t="str">
        <f t="shared" si="20"/>
        <v/>
      </c>
      <c r="BD174" s="87">
        <f t="shared" si="21"/>
        <v>0</v>
      </c>
      <c r="BE174" s="87">
        <f t="shared" si="22"/>
        <v>0</v>
      </c>
      <c r="BF174" s="87" t="str">
        <f t="shared" si="23"/>
        <v/>
      </c>
      <c r="BP174" s="87"/>
    </row>
    <row r="175" spans="1:81" s="3" customFormat="1" ht="15.75" customHeight="1" x14ac:dyDescent="0.15">
      <c r="A175" s="258" t="s">
        <v>99</v>
      </c>
      <c r="B175" s="23">
        <f t="shared" si="16"/>
        <v>0</v>
      </c>
      <c r="C175" s="27"/>
      <c r="D175" s="25"/>
      <c r="E175" s="25"/>
      <c r="F175" s="25"/>
      <c r="G175" s="25"/>
      <c r="H175" s="25"/>
      <c r="I175" s="25"/>
      <c r="J175" s="25"/>
      <c r="K175" s="25"/>
      <c r="L175" s="25"/>
      <c r="M175" s="26"/>
      <c r="N175" s="26"/>
      <c r="O175" s="26"/>
      <c r="P175" s="26"/>
      <c r="Q175" s="26"/>
      <c r="R175" s="26"/>
      <c r="S175" s="26"/>
      <c r="T175" s="26"/>
      <c r="U175" s="26"/>
      <c r="V175" s="27"/>
      <c r="W175" s="28"/>
      <c r="X175" s="259"/>
      <c r="Y175" s="260"/>
      <c r="Z175" s="137" t="str">
        <f t="shared" si="17"/>
        <v/>
      </c>
      <c r="AA175" s="86"/>
      <c r="AB175" s="86"/>
      <c r="AC175" s="86"/>
      <c r="AI175" s="86"/>
      <c r="AJ175" s="86"/>
      <c r="AK175" s="86"/>
      <c r="AL175" s="86"/>
      <c r="AM175" s="86"/>
      <c r="AW175" s="87"/>
      <c r="AZ175" s="88"/>
      <c r="BA175" s="98" t="str">
        <f t="shared" si="18"/>
        <v/>
      </c>
      <c r="BB175" s="160" t="str">
        <f t="shared" si="19"/>
        <v/>
      </c>
      <c r="BC175" s="98" t="str">
        <f t="shared" si="20"/>
        <v/>
      </c>
      <c r="BD175" s="87">
        <f t="shared" si="21"/>
        <v>0</v>
      </c>
      <c r="BE175" s="87">
        <f t="shared" si="22"/>
        <v>0</v>
      </c>
      <c r="BF175" s="87" t="str">
        <f t="shared" si="23"/>
        <v/>
      </c>
      <c r="BP175" s="87"/>
    </row>
    <row r="176" spans="1:81" s="3" customFormat="1" ht="15.75" customHeight="1" x14ac:dyDescent="0.15">
      <c r="A176" s="242" t="s">
        <v>1</v>
      </c>
      <c r="B176" s="23">
        <f t="shared" si="16"/>
        <v>85</v>
      </c>
      <c r="C176" s="61">
        <f>+SUM(C171:C175)</f>
        <v>0</v>
      </c>
      <c r="D176" s="43">
        <f t="shared" ref="D176:Y176" si="24">+SUM(D171:D175)</f>
        <v>0</v>
      </c>
      <c r="E176" s="43">
        <f t="shared" si="24"/>
        <v>0</v>
      </c>
      <c r="F176" s="43">
        <f t="shared" si="24"/>
        <v>1</v>
      </c>
      <c r="G176" s="43">
        <f t="shared" si="24"/>
        <v>7</v>
      </c>
      <c r="H176" s="43">
        <f t="shared" si="24"/>
        <v>2</v>
      </c>
      <c r="I176" s="43">
        <f t="shared" si="24"/>
        <v>3</v>
      </c>
      <c r="J176" s="43">
        <f t="shared" si="24"/>
        <v>1</v>
      </c>
      <c r="K176" s="43">
        <f t="shared" si="24"/>
        <v>3</v>
      </c>
      <c r="L176" s="43">
        <f t="shared" si="24"/>
        <v>2</v>
      </c>
      <c r="M176" s="43">
        <f t="shared" si="24"/>
        <v>2</v>
      </c>
      <c r="N176" s="43">
        <f t="shared" si="24"/>
        <v>5</v>
      </c>
      <c r="O176" s="43">
        <f t="shared" si="24"/>
        <v>8</v>
      </c>
      <c r="P176" s="43">
        <f t="shared" si="24"/>
        <v>7</v>
      </c>
      <c r="Q176" s="43">
        <f t="shared" si="24"/>
        <v>7</v>
      </c>
      <c r="R176" s="43">
        <f t="shared" si="24"/>
        <v>8</v>
      </c>
      <c r="S176" s="43">
        <f t="shared" si="24"/>
        <v>13</v>
      </c>
      <c r="T176" s="43">
        <f t="shared" si="24"/>
        <v>6</v>
      </c>
      <c r="U176" s="44">
        <f t="shared" si="24"/>
        <v>10</v>
      </c>
      <c r="V176" s="61">
        <f t="shared" si="24"/>
        <v>35</v>
      </c>
      <c r="W176" s="62">
        <f t="shared" si="24"/>
        <v>50</v>
      </c>
      <c r="X176" s="261">
        <f t="shared" si="24"/>
        <v>85</v>
      </c>
      <c r="Y176" s="262">
        <f t="shared" si="24"/>
        <v>0</v>
      </c>
      <c r="Z176" s="137" t="str">
        <f t="shared" si="17"/>
        <v/>
      </c>
      <c r="AA176" s="86"/>
      <c r="AB176" s="86"/>
      <c r="AC176" s="86"/>
      <c r="AI176" s="86"/>
      <c r="AJ176" s="86"/>
      <c r="AK176" s="86"/>
      <c r="AL176" s="86"/>
      <c r="AM176" s="86"/>
      <c r="AW176" s="87"/>
      <c r="AZ176" s="88"/>
      <c r="BA176" s="98" t="str">
        <f t="shared" si="18"/>
        <v/>
      </c>
      <c r="BB176" s="160" t="str">
        <f t="shared" si="19"/>
        <v/>
      </c>
      <c r="BC176" s="98" t="str">
        <f t="shared" si="20"/>
        <v/>
      </c>
      <c r="BD176" s="87">
        <f t="shared" si="21"/>
        <v>0</v>
      </c>
      <c r="BE176" s="87">
        <f t="shared" si="22"/>
        <v>0</v>
      </c>
      <c r="BF176" s="87">
        <f t="shared" si="23"/>
        <v>0</v>
      </c>
      <c r="BP176" s="87"/>
    </row>
    <row r="177" spans="1:68" s="3" customFormat="1" ht="40.5" customHeight="1" x14ac:dyDescent="0.2">
      <c r="A177" s="170" t="s">
        <v>170</v>
      </c>
      <c r="C177" s="155"/>
      <c r="D177" s="155"/>
      <c r="E177" s="155"/>
      <c r="F177" s="155"/>
      <c r="G177" s="155"/>
      <c r="H177" s="155"/>
      <c r="I177" s="155"/>
      <c r="J177" s="155"/>
      <c r="K177" s="155"/>
      <c r="L177" s="155"/>
      <c r="M177" s="155"/>
      <c r="N177" s="155"/>
      <c r="O177" s="86"/>
      <c r="P177" s="86"/>
      <c r="Q177" s="86"/>
      <c r="R177" s="86"/>
      <c r="S177" s="86"/>
      <c r="T177" s="86"/>
      <c r="X177" s="86"/>
      <c r="Y177" s="86"/>
      <c r="Z177" s="86"/>
      <c r="AF177" s="86"/>
      <c r="AG177" s="86"/>
      <c r="AH177" s="86"/>
      <c r="AI177" s="86"/>
      <c r="AJ177" s="86"/>
      <c r="AV177" s="88"/>
      <c r="AW177" s="156"/>
      <c r="BA177" s="79"/>
      <c r="BB177" s="79"/>
      <c r="BC177" s="79"/>
      <c r="BD177" s="79"/>
      <c r="BE177" s="79"/>
      <c r="BF177" s="79"/>
      <c r="BP177" s="87"/>
    </row>
    <row r="178" spans="1:68" s="3" customFormat="1" ht="18.75" customHeight="1" x14ac:dyDescent="0.15">
      <c r="A178" s="367" t="s">
        <v>71</v>
      </c>
      <c r="B178" s="371" t="s">
        <v>72</v>
      </c>
      <c r="C178" s="86"/>
      <c r="D178" s="86"/>
      <c r="E178" s="86"/>
      <c r="F178" s="86"/>
      <c r="G178" s="86"/>
      <c r="H178" s="86"/>
      <c r="I178" s="86"/>
      <c r="J178" s="86"/>
      <c r="P178" s="86"/>
      <c r="Q178" s="86"/>
      <c r="R178" s="86"/>
      <c r="S178" s="86"/>
      <c r="T178" s="86"/>
      <c r="AG178" s="172"/>
      <c r="AH178" s="172"/>
      <c r="AW178" s="87"/>
      <c r="BA178" s="79"/>
      <c r="BB178" s="79"/>
      <c r="BC178" s="79"/>
      <c r="BD178" s="79"/>
      <c r="BE178" s="79"/>
      <c r="BF178" s="79"/>
      <c r="BP178" s="87"/>
    </row>
    <row r="179" spans="1:68" s="3" customFormat="1" ht="15" customHeight="1" x14ac:dyDescent="0.15">
      <c r="A179" s="173" t="s">
        <v>75</v>
      </c>
      <c r="B179" s="36">
        <v>325</v>
      </c>
      <c r="C179" s="86"/>
      <c r="D179" s="86"/>
      <c r="E179" s="86"/>
      <c r="F179" s="86"/>
      <c r="G179" s="86"/>
      <c r="H179" s="86"/>
      <c r="I179" s="86"/>
      <c r="J179" s="86"/>
      <c r="T179" s="86"/>
      <c r="AG179" s="172"/>
      <c r="AH179" s="172"/>
      <c r="AK179" s="47"/>
      <c r="AL179" s="174"/>
      <c r="AM179" s="47"/>
      <c r="AN179" s="47"/>
      <c r="AO179" s="47"/>
      <c r="AP179" s="47"/>
      <c r="AW179" s="87"/>
      <c r="BA179" s="79"/>
      <c r="BB179" s="79"/>
      <c r="BC179" s="79"/>
      <c r="BD179" s="79"/>
      <c r="BE179" s="79"/>
      <c r="BF179" s="79"/>
      <c r="BP179" s="87"/>
    </row>
    <row r="180" spans="1:68" s="3" customFormat="1" ht="15" customHeight="1" x14ac:dyDescent="0.15">
      <c r="A180" s="158" t="s">
        <v>76</v>
      </c>
      <c r="B180" s="37"/>
      <c r="C180" s="86"/>
      <c r="D180" s="86"/>
      <c r="E180" s="86"/>
      <c r="F180" s="86"/>
      <c r="G180" s="86"/>
      <c r="H180" s="86"/>
      <c r="I180" s="86"/>
      <c r="J180" s="86"/>
      <c r="T180" s="86"/>
      <c r="AG180" s="172"/>
      <c r="AH180" s="172"/>
      <c r="AK180" s="47"/>
      <c r="AL180" s="174"/>
      <c r="AM180" s="47"/>
      <c r="AN180" s="47"/>
      <c r="AO180" s="47"/>
      <c r="AP180" s="47"/>
      <c r="AW180" s="87"/>
      <c r="BA180" s="79"/>
      <c r="BB180" s="79"/>
      <c r="BC180" s="79"/>
      <c r="BD180" s="79"/>
      <c r="BE180" s="79"/>
      <c r="BF180" s="79"/>
      <c r="BP180" s="87"/>
    </row>
    <row r="181" spans="1:68" s="3" customFormat="1" ht="15" customHeight="1" x14ac:dyDescent="0.15">
      <c r="A181" s="158" t="s">
        <v>77</v>
      </c>
      <c r="B181" s="37"/>
      <c r="C181" s="86"/>
      <c r="D181" s="86"/>
      <c r="E181" s="86"/>
      <c r="F181" s="86"/>
      <c r="G181" s="86"/>
      <c r="H181" s="86"/>
      <c r="I181" s="86"/>
      <c r="J181" s="86"/>
      <c r="T181" s="86"/>
      <c r="AG181" s="172"/>
      <c r="AH181" s="172"/>
      <c r="AK181" s="47"/>
      <c r="AL181" s="174"/>
      <c r="AM181" s="47"/>
      <c r="AN181" s="47"/>
      <c r="AO181" s="47"/>
      <c r="AP181" s="47"/>
      <c r="AW181" s="87"/>
      <c r="BA181" s="79"/>
      <c r="BB181" s="79"/>
      <c r="BC181" s="79"/>
      <c r="BD181" s="79"/>
      <c r="BE181" s="79"/>
      <c r="BF181" s="79"/>
      <c r="BP181" s="87"/>
    </row>
    <row r="182" spans="1:68" s="3" customFormat="1" ht="16.5" customHeight="1" x14ac:dyDescent="0.15">
      <c r="A182" s="161" t="s">
        <v>78</v>
      </c>
      <c r="B182" s="48"/>
      <c r="C182" s="86"/>
      <c r="D182" s="86"/>
      <c r="E182" s="86"/>
      <c r="F182" s="86"/>
      <c r="G182" s="86"/>
      <c r="H182" s="86"/>
      <c r="I182" s="86"/>
      <c r="J182" s="86"/>
      <c r="T182" s="86"/>
      <c r="AG182" s="172"/>
      <c r="AH182" s="172"/>
      <c r="AK182" s="47"/>
      <c r="AL182" s="174"/>
      <c r="AM182" s="47"/>
      <c r="AN182" s="47"/>
      <c r="AO182" s="47"/>
      <c r="AP182" s="47"/>
      <c r="AW182" s="87"/>
      <c r="BA182" s="79"/>
      <c r="BB182" s="79"/>
      <c r="BC182" s="79"/>
      <c r="BD182" s="79"/>
      <c r="BE182" s="79"/>
      <c r="BF182" s="79"/>
      <c r="BP182" s="87"/>
    </row>
    <row r="183" spans="1:68" s="3" customFormat="1" ht="16.5" customHeight="1" x14ac:dyDescent="0.15">
      <c r="A183" s="242" t="s">
        <v>1</v>
      </c>
      <c r="B183" s="23">
        <f>+SUM(B179:B182)</f>
        <v>325</v>
      </c>
      <c r="C183" s="86"/>
      <c r="D183" s="86"/>
      <c r="E183" s="86"/>
      <c r="F183" s="86"/>
      <c r="G183" s="86"/>
      <c r="H183" s="86"/>
      <c r="I183" s="86"/>
      <c r="J183" s="86"/>
      <c r="T183" s="86"/>
      <c r="AG183" s="172"/>
      <c r="AH183" s="172"/>
      <c r="AK183" s="47"/>
      <c r="AL183" s="174"/>
      <c r="AM183" s="47"/>
      <c r="AN183" s="47"/>
      <c r="AO183" s="47"/>
      <c r="AP183" s="47"/>
      <c r="AW183" s="87"/>
      <c r="BA183" s="79"/>
      <c r="BB183" s="79"/>
      <c r="BC183" s="79"/>
      <c r="BD183" s="79"/>
      <c r="BE183" s="79"/>
      <c r="BF183" s="79"/>
      <c r="BP183" s="87"/>
    </row>
    <row r="184" spans="1:68" s="3" customFormat="1" ht="42" customHeight="1" x14ac:dyDescent="0.2">
      <c r="A184" s="170" t="s">
        <v>171</v>
      </c>
      <c r="B184" s="170"/>
      <c r="C184" s="86"/>
      <c r="D184" s="86"/>
      <c r="E184" s="86"/>
      <c r="F184" s="86"/>
      <c r="G184" s="86"/>
      <c r="H184" s="86"/>
      <c r="I184" s="86"/>
      <c r="J184" s="86"/>
      <c r="T184" s="86"/>
      <c r="AG184" s="172"/>
      <c r="AH184" s="172"/>
      <c r="AK184" s="47"/>
      <c r="AL184" s="174"/>
      <c r="AM184" s="47"/>
      <c r="AN184" s="47"/>
      <c r="AO184" s="47"/>
      <c r="AP184" s="47"/>
      <c r="AW184" s="87"/>
      <c r="BA184" s="79"/>
      <c r="BB184" s="79"/>
      <c r="BC184" s="79"/>
      <c r="BD184" s="79"/>
      <c r="BE184" s="79"/>
      <c r="BF184" s="79"/>
      <c r="BP184" s="87"/>
    </row>
    <row r="185" spans="1:68" s="3" customFormat="1" ht="15" customHeight="1" x14ac:dyDescent="0.15">
      <c r="A185" s="367" t="s">
        <v>71</v>
      </c>
      <c r="B185" s="120" t="s">
        <v>72</v>
      </c>
      <c r="C185" s="86"/>
      <c r="D185" s="86"/>
      <c r="E185" s="86"/>
      <c r="F185" s="86"/>
      <c r="G185" s="86"/>
      <c r="H185" s="86"/>
      <c r="I185" s="86"/>
      <c r="J185" s="86"/>
      <c r="T185" s="86"/>
      <c r="AG185" s="172"/>
      <c r="AH185" s="172"/>
      <c r="AK185" s="47"/>
      <c r="AL185" s="174"/>
      <c r="AM185" s="47"/>
      <c r="AN185" s="47"/>
      <c r="AO185" s="47"/>
      <c r="AP185" s="47"/>
      <c r="AW185" s="87"/>
      <c r="BA185" s="79"/>
      <c r="BB185" s="79"/>
      <c r="BC185" s="79"/>
      <c r="BD185" s="79"/>
      <c r="BE185" s="79"/>
      <c r="BF185" s="79"/>
      <c r="BP185" s="87"/>
    </row>
    <row r="186" spans="1:68" s="3" customFormat="1" ht="15" customHeight="1" x14ac:dyDescent="0.15">
      <c r="A186" s="173" t="s">
        <v>75</v>
      </c>
      <c r="B186" s="46">
        <v>943</v>
      </c>
      <c r="C186" s="86"/>
      <c r="D186" s="86"/>
      <c r="E186" s="86"/>
      <c r="F186" s="86"/>
      <c r="G186" s="86"/>
      <c r="H186" s="86"/>
      <c r="I186" s="86"/>
      <c r="J186" s="86"/>
      <c r="P186" s="86"/>
      <c r="Q186" s="86"/>
      <c r="R186" s="86"/>
      <c r="S186" s="86"/>
      <c r="T186" s="86"/>
      <c r="AG186" s="172"/>
      <c r="AH186" s="172"/>
      <c r="AK186" s="47"/>
      <c r="AL186" s="174"/>
      <c r="AM186" s="47"/>
      <c r="AN186" s="47"/>
      <c r="AO186" s="47"/>
      <c r="AP186" s="47"/>
      <c r="AW186" s="87"/>
      <c r="BA186" s="79"/>
      <c r="BB186" s="79"/>
      <c r="BC186" s="79"/>
      <c r="BD186" s="79"/>
      <c r="BE186" s="79"/>
      <c r="BF186" s="79"/>
      <c r="BP186" s="87"/>
    </row>
    <row r="187" spans="1:68" s="3" customFormat="1" ht="15" customHeight="1" x14ac:dyDescent="0.15">
      <c r="A187" s="158" t="s">
        <v>76</v>
      </c>
      <c r="B187" s="37"/>
      <c r="C187" s="86"/>
      <c r="D187" s="86"/>
      <c r="E187" s="86"/>
      <c r="F187" s="86"/>
      <c r="G187" s="86"/>
      <c r="H187" s="86"/>
      <c r="I187" s="86"/>
      <c r="J187" s="86"/>
      <c r="P187" s="86"/>
      <c r="Q187" s="86"/>
      <c r="R187" s="86"/>
      <c r="S187" s="86"/>
      <c r="T187" s="86"/>
      <c r="AG187" s="172"/>
      <c r="AH187" s="172"/>
      <c r="AK187" s="47"/>
      <c r="AL187" s="174"/>
      <c r="AM187" s="47"/>
      <c r="AN187" s="47"/>
      <c r="AO187" s="47"/>
      <c r="AP187" s="47"/>
      <c r="AW187" s="87"/>
      <c r="BA187" s="79"/>
      <c r="BB187" s="79"/>
      <c r="BC187" s="79"/>
      <c r="BD187" s="79"/>
      <c r="BE187" s="79"/>
      <c r="BF187" s="79"/>
      <c r="BP187" s="87"/>
    </row>
    <row r="188" spans="1:68" s="3" customFormat="1" ht="15" customHeight="1" x14ac:dyDescent="0.15">
      <c r="A188" s="158" t="s">
        <v>77</v>
      </c>
      <c r="B188" s="37"/>
      <c r="C188" s="86"/>
      <c r="D188" s="86"/>
      <c r="E188" s="86"/>
      <c r="F188" s="86"/>
      <c r="G188" s="86"/>
      <c r="H188" s="86"/>
      <c r="I188" s="86"/>
      <c r="J188" s="86"/>
      <c r="P188" s="86"/>
      <c r="Q188" s="86"/>
      <c r="R188" s="86"/>
      <c r="S188" s="86"/>
      <c r="T188" s="86"/>
      <c r="AG188" s="172"/>
      <c r="AH188" s="172"/>
      <c r="AK188" s="47"/>
      <c r="AL188" s="174"/>
      <c r="AM188" s="47"/>
      <c r="AN188" s="47"/>
      <c r="AO188" s="47"/>
      <c r="AP188" s="47"/>
      <c r="AW188" s="87"/>
      <c r="BA188" s="79"/>
      <c r="BB188" s="79"/>
      <c r="BC188" s="79"/>
      <c r="BD188" s="79"/>
      <c r="BE188" s="79"/>
      <c r="BF188" s="79"/>
      <c r="BP188" s="87"/>
    </row>
    <row r="189" spans="1:68" ht="15" customHeight="1" x14ac:dyDescent="0.2">
      <c r="A189" s="161" t="s">
        <v>78</v>
      </c>
      <c r="B189" s="48"/>
      <c r="K189" s="79"/>
      <c r="L189" s="79"/>
    </row>
    <row r="190" spans="1:68" ht="15" customHeight="1" x14ac:dyDescent="0.2">
      <c r="A190" s="242" t="s">
        <v>1</v>
      </c>
      <c r="B190" s="23">
        <f>+SUM(B186:B189)</f>
        <v>943</v>
      </c>
      <c r="K190" s="79"/>
      <c r="L190" s="79"/>
    </row>
    <row r="191" spans="1:68" ht="41.25" customHeight="1" x14ac:dyDescent="0.2">
      <c r="A191" s="82" t="s">
        <v>172</v>
      </c>
      <c r="B191" s="85"/>
      <c r="C191" s="83"/>
      <c r="D191" s="83"/>
      <c r="E191" s="83"/>
      <c r="F191" s="83"/>
      <c r="G191" s="83"/>
      <c r="H191" s="83"/>
      <c r="I191" s="83"/>
      <c r="J191" s="83"/>
      <c r="K191" s="83"/>
      <c r="L191" s="83"/>
      <c r="M191" s="83"/>
      <c r="N191" s="83"/>
      <c r="O191" s="83"/>
      <c r="P191" s="83"/>
      <c r="Q191" s="83"/>
    </row>
    <row r="192" spans="1:68" ht="15.75" customHeight="1" x14ac:dyDescent="0.15">
      <c r="A192" s="65" t="s">
        <v>173</v>
      </c>
      <c r="B192" s="120" t="s">
        <v>72</v>
      </c>
      <c r="C192" s="79"/>
      <c r="D192" s="79"/>
      <c r="E192" s="79"/>
      <c r="F192" s="79"/>
      <c r="G192" s="79"/>
      <c r="H192" s="79"/>
      <c r="I192" s="79"/>
      <c r="J192" s="79"/>
      <c r="K192" s="79"/>
      <c r="L192" s="79"/>
      <c r="M192" s="79"/>
      <c r="N192" s="79"/>
    </row>
    <row r="193" spans="1:14" ht="16.5" customHeight="1" x14ac:dyDescent="0.15">
      <c r="A193" s="264" t="s">
        <v>174</v>
      </c>
      <c r="B193" s="46"/>
      <c r="C193" s="79"/>
      <c r="D193" s="79"/>
      <c r="E193" s="79"/>
      <c r="F193" s="79"/>
      <c r="G193" s="79"/>
      <c r="H193" s="79"/>
      <c r="I193" s="79"/>
      <c r="J193" s="79"/>
      <c r="K193" s="79"/>
      <c r="L193" s="79"/>
      <c r="M193" s="79"/>
      <c r="N193" s="79"/>
    </row>
    <row r="194" spans="1:14" ht="16.5" customHeight="1" x14ac:dyDescent="0.15">
      <c r="A194" s="265" t="s">
        <v>175</v>
      </c>
      <c r="B194" s="37"/>
      <c r="C194" s="79"/>
      <c r="D194" s="79"/>
      <c r="E194" s="79"/>
      <c r="F194" s="79"/>
      <c r="G194" s="79"/>
      <c r="H194" s="79"/>
      <c r="I194" s="79"/>
      <c r="J194" s="79"/>
      <c r="K194" s="79"/>
      <c r="L194" s="79"/>
      <c r="M194" s="79"/>
      <c r="N194" s="79"/>
    </row>
    <row r="195" spans="1:14" ht="16.5" customHeight="1" x14ac:dyDescent="0.15">
      <c r="A195" s="266" t="s">
        <v>176</v>
      </c>
      <c r="B195" s="48"/>
      <c r="C195" s="79"/>
      <c r="D195" s="79"/>
      <c r="E195" s="79"/>
      <c r="F195" s="79"/>
      <c r="G195" s="79"/>
      <c r="H195" s="79"/>
      <c r="I195" s="79"/>
      <c r="J195" s="79"/>
      <c r="K195" s="79"/>
      <c r="L195" s="79"/>
      <c r="M195" s="79"/>
      <c r="N195" s="79"/>
    </row>
    <row r="196" spans="1:14" ht="26.25" customHeight="1" x14ac:dyDescent="0.2">
      <c r="A196" s="267" t="s">
        <v>177</v>
      </c>
      <c r="B196" s="116"/>
      <c r="C196" s="116"/>
      <c r="D196" s="116"/>
    </row>
    <row r="197" spans="1:14" ht="31.5" customHeight="1" x14ac:dyDescent="0.2">
      <c r="A197" s="69" t="s">
        <v>82</v>
      </c>
      <c r="B197" s="120" t="s">
        <v>1</v>
      </c>
      <c r="N197" s="79"/>
    </row>
    <row r="198" spans="1:14" ht="15" customHeight="1" x14ac:dyDescent="0.2">
      <c r="A198" s="268" t="s">
        <v>86</v>
      </c>
      <c r="B198" s="36">
        <v>325</v>
      </c>
      <c r="M198" s="79"/>
      <c r="N198" s="79"/>
    </row>
    <row r="199" spans="1:14" ht="15" customHeight="1" x14ac:dyDescent="0.2">
      <c r="A199" s="183" t="s">
        <v>178</v>
      </c>
      <c r="B199" s="37">
        <v>770</v>
      </c>
      <c r="M199" s="79"/>
      <c r="N199" s="79"/>
    </row>
    <row r="200" spans="1:14" ht="15" customHeight="1" x14ac:dyDescent="0.2">
      <c r="A200" s="183" t="s">
        <v>179</v>
      </c>
      <c r="B200" s="37">
        <v>111</v>
      </c>
      <c r="M200" s="79"/>
      <c r="N200" s="79"/>
    </row>
    <row r="201" spans="1:14" ht="15" customHeight="1" x14ac:dyDescent="0.2">
      <c r="A201" s="269" t="s">
        <v>180</v>
      </c>
      <c r="B201" s="37">
        <v>18</v>
      </c>
      <c r="M201" s="79"/>
      <c r="N201" s="79"/>
    </row>
    <row r="202" spans="1:14" ht="15" customHeight="1" x14ac:dyDescent="0.2">
      <c r="A202" s="183" t="s">
        <v>181</v>
      </c>
      <c r="B202" s="37"/>
      <c r="M202" s="79"/>
      <c r="N202" s="79"/>
    </row>
    <row r="203" spans="1:14" ht="15" customHeight="1" x14ac:dyDescent="0.2">
      <c r="A203" s="183" t="s">
        <v>182</v>
      </c>
      <c r="B203" s="37"/>
      <c r="M203" s="79"/>
      <c r="N203" s="79"/>
    </row>
    <row r="204" spans="1:14" ht="15" customHeight="1" x14ac:dyDescent="0.2">
      <c r="A204" s="183" t="s">
        <v>183</v>
      </c>
      <c r="B204" s="37"/>
      <c r="M204" s="79"/>
      <c r="N204" s="79"/>
    </row>
    <row r="205" spans="1:14" ht="15" customHeight="1" x14ac:dyDescent="0.2">
      <c r="A205" s="183" t="s">
        <v>184</v>
      </c>
      <c r="B205" s="37"/>
      <c r="M205" s="79"/>
      <c r="N205" s="79"/>
    </row>
    <row r="206" spans="1:14" ht="15" customHeight="1" x14ac:dyDescent="0.2">
      <c r="A206" s="270" t="s">
        <v>89</v>
      </c>
      <c r="B206" s="37">
        <v>1025</v>
      </c>
      <c r="M206" s="79"/>
      <c r="N206" s="79"/>
    </row>
    <row r="207" spans="1:14" ht="15" customHeight="1" x14ac:dyDescent="0.2">
      <c r="A207" s="269" t="s">
        <v>185</v>
      </c>
      <c r="B207" s="37"/>
      <c r="M207" s="79"/>
      <c r="N207" s="79"/>
    </row>
    <row r="208" spans="1:14" ht="15" customHeight="1" x14ac:dyDescent="0.2">
      <c r="A208" s="269" t="s">
        <v>186</v>
      </c>
      <c r="B208" s="37"/>
      <c r="M208" s="79"/>
      <c r="N208" s="79"/>
    </row>
    <row r="209" spans="1:14" ht="15" customHeight="1" x14ac:dyDescent="0.2">
      <c r="A209" s="183" t="s">
        <v>187</v>
      </c>
      <c r="B209" s="37"/>
      <c r="L209" s="79"/>
      <c r="M209" s="79"/>
      <c r="N209" s="79"/>
    </row>
    <row r="210" spans="1:14" ht="15" customHeight="1" x14ac:dyDescent="0.2">
      <c r="A210" s="270" t="s">
        <v>188</v>
      </c>
      <c r="B210" s="37"/>
      <c r="L210" s="79"/>
      <c r="M210" s="79"/>
      <c r="N210" s="79"/>
    </row>
    <row r="211" spans="1:14" ht="21.75" customHeight="1" x14ac:dyDescent="0.2">
      <c r="A211" s="269" t="s">
        <v>189</v>
      </c>
      <c r="B211" s="37"/>
      <c r="L211" s="79"/>
      <c r="M211" s="79"/>
      <c r="N211" s="79"/>
    </row>
    <row r="212" spans="1:14" ht="15" customHeight="1" x14ac:dyDescent="0.2">
      <c r="A212" s="270" t="s">
        <v>190</v>
      </c>
      <c r="B212" s="37"/>
      <c r="L212" s="79"/>
      <c r="M212" s="79"/>
      <c r="N212" s="79"/>
    </row>
    <row r="213" spans="1:14" ht="15" customHeight="1" x14ac:dyDescent="0.2">
      <c r="A213" s="271" t="s">
        <v>191</v>
      </c>
      <c r="B213" s="37"/>
      <c r="L213" s="79"/>
      <c r="M213" s="79"/>
      <c r="N213" s="79"/>
    </row>
    <row r="214" spans="1:14" ht="15" customHeight="1" x14ac:dyDescent="0.2">
      <c r="A214" s="183" t="s">
        <v>192</v>
      </c>
      <c r="B214" s="37"/>
      <c r="L214" s="79"/>
      <c r="M214" s="79"/>
      <c r="N214" s="79"/>
    </row>
    <row r="215" spans="1:14" ht="23.25" customHeight="1" x14ac:dyDescent="0.2">
      <c r="A215" s="269" t="s">
        <v>193</v>
      </c>
      <c r="B215" s="37"/>
      <c r="L215" s="79"/>
      <c r="M215" s="79"/>
      <c r="N215" s="79"/>
    </row>
    <row r="216" spans="1:14" ht="15" customHeight="1" x14ac:dyDescent="0.2">
      <c r="A216" s="183" t="s">
        <v>194</v>
      </c>
      <c r="B216" s="37"/>
      <c r="L216" s="79"/>
      <c r="M216" s="79"/>
      <c r="N216" s="79"/>
    </row>
    <row r="217" spans="1:14" ht="15" customHeight="1" x14ac:dyDescent="0.2">
      <c r="A217" s="269" t="s">
        <v>195</v>
      </c>
      <c r="B217" s="37"/>
      <c r="L217" s="79"/>
      <c r="M217" s="79"/>
      <c r="N217" s="79"/>
    </row>
    <row r="218" spans="1:14" ht="15" customHeight="1" x14ac:dyDescent="0.2">
      <c r="A218" s="183" t="s">
        <v>95</v>
      </c>
      <c r="B218" s="37"/>
      <c r="L218" s="79"/>
      <c r="M218" s="79"/>
      <c r="N218" s="79"/>
    </row>
    <row r="219" spans="1:14" ht="15" customHeight="1" x14ac:dyDescent="0.2">
      <c r="A219" s="183" t="s">
        <v>96</v>
      </c>
      <c r="B219" s="37"/>
      <c r="L219" s="79"/>
      <c r="M219" s="79"/>
      <c r="N219" s="79"/>
    </row>
    <row r="220" spans="1:14" ht="15" customHeight="1" x14ac:dyDescent="0.2">
      <c r="A220" s="270" t="s">
        <v>196</v>
      </c>
      <c r="B220" s="37"/>
      <c r="L220" s="79"/>
      <c r="M220" s="79"/>
      <c r="N220" s="79"/>
    </row>
    <row r="221" spans="1:14" ht="15" customHeight="1" x14ac:dyDescent="0.2">
      <c r="A221" s="272" t="s">
        <v>197</v>
      </c>
      <c r="B221" s="48"/>
      <c r="L221" s="79"/>
      <c r="M221" s="79"/>
      <c r="N221" s="79"/>
    </row>
    <row r="222" spans="1:14" ht="15" customHeight="1" x14ac:dyDescent="0.2">
      <c r="A222" s="242" t="s">
        <v>1</v>
      </c>
      <c r="B222" s="23">
        <f>+SUM(B198:B221)</f>
        <v>2249</v>
      </c>
    </row>
    <row r="227" spans="1:68" x14ac:dyDescent="0.2">
      <c r="A227" s="79"/>
    </row>
    <row r="228" spans="1:68" x14ac:dyDescent="0.2">
      <c r="A228" s="79"/>
    </row>
    <row r="229" spans="1:68" x14ac:dyDescent="0.2">
      <c r="A229" s="79"/>
    </row>
    <row r="230" spans="1:68" x14ac:dyDescent="0.2">
      <c r="A230" s="79"/>
    </row>
    <row r="231" spans="1:68" s="263" customFormat="1" x14ac:dyDescent="0.2">
      <c r="A231" s="79"/>
      <c r="AW231" s="273"/>
      <c r="BA231" s="79"/>
      <c r="BB231" s="79"/>
      <c r="BC231" s="79"/>
      <c r="BD231" s="79"/>
      <c r="BE231" s="79"/>
      <c r="BF231" s="79"/>
      <c r="BP231" s="273"/>
    </row>
    <row r="232" spans="1:68" s="263" customFormat="1" x14ac:dyDescent="0.2">
      <c r="A232" s="79"/>
      <c r="AW232" s="273"/>
      <c r="BA232" s="79"/>
      <c r="BB232" s="79"/>
      <c r="BC232" s="79"/>
      <c r="BD232" s="79"/>
      <c r="BE232" s="79"/>
      <c r="BF232" s="79"/>
      <c r="BP232" s="273"/>
    </row>
    <row r="233" spans="1:68" s="263" customFormat="1" x14ac:dyDescent="0.2">
      <c r="A233" s="79"/>
      <c r="AW233" s="273"/>
      <c r="BA233" s="79"/>
      <c r="BB233" s="79"/>
      <c r="BC233" s="79"/>
      <c r="BD233" s="79"/>
      <c r="BE233" s="79"/>
      <c r="BF233" s="79"/>
      <c r="BP233" s="273"/>
    </row>
    <row r="234" spans="1:68" s="263" customFormat="1" x14ac:dyDescent="0.2">
      <c r="A234" s="79"/>
      <c r="AW234" s="273"/>
      <c r="BA234" s="79"/>
      <c r="BB234" s="79"/>
      <c r="BC234" s="79"/>
      <c r="BD234" s="79"/>
      <c r="BE234" s="79"/>
      <c r="BF234" s="79"/>
      <c r="BP234" s="273"/>
    </row>
    <row r="235" spans="1:68" s="263" customFormat="1" hidden="1" x14ac:dyDescent="0.2">
      <c r="A235" s="79"/>
      <c r="AW235" s="273"/>
      <c r="BA235" s="79"/>
      <c r="BB235" s="79"/>
      <c r="BC235" s="79"/>
      <c r="BD235" s="79"/>
      <c r="BE235" s="79"/>
      <c r="BF235" s="79"/>
      <c r="BP235" s="273"/>
    </row>
    <row r="236" spans="1:68" s="263" customFormat="1" hidden="1" x14ac:dyDescent="0.2">
      <c r="A236" s="274">
        <f>SUM(A8:Y222)</f>
        <v>9522</v>
      </c>
      <c r="AW236" s="273"/>
      <c r="BA236" s="79"/>
      <c r="BB236" s="79"/>
      <c r="BC236" s="79"/>
      <c r="BD236" s="79"/>
      <c r="BE236" s="274">
        <f>SUM(BD1:BG205)</f>
        <v>0</v>
      </c>
      <c r="BF236" s="79"/>
      <c r="BP236" s="273"/>
    </row>
    <row r="237" spans="1:68" s="263" customFormat="1" hidden="1" x14ac:dyDescent="0.2">
      <c r="A237" s="79"/>
      <c r="AW237" s="273"/>
      <c r="BA237" s="79"/>
      <c r="BB237" s="79"/>
      <c r="BC237" s="79"/>
      <c r="BD237" s="79"/>
      <c r="BF237" s="79"/>
      <c r="BP237" s="273"/>
    </row>
    <row r="238" spans="1:68" s="263" customFormat="1" hidden="1" x14ac:dyDescent="0.2">
      <c r="A238" s="79"/>
      <c r="AW238" s="273"/>
      <c r="BA238" s="79"/>
      <c r="BB238" s="79"/>
      <c r="BC238" s="79"/>
      <c r="BD238" s="79"/>
      <c r="BE238" s="79"/>
      <c r="BF238" s="79"/>
      <c r="BP238" s="273"/>
    </row>
    <row r="239" spans="1:68" s="263" customFormat="1" x14ac:dyDescent="0.2">
      <c r="A239" s="79"/>
      <c r="AW239" s="273"/>
      <c r="BA239" s="79"/>
      <c r="BB239" s="79"/>
      <c r="BC239" s="79"/>
      <c r="BD239" s="79"/>
      <c r="BE239" s="79"/>
      <c r="BF239" s="79"/>
      <c r="BP239" s="273"/>
    </row>
  </sheetData>
  <mergeCells count="80">
    <mergeCell ref="Y169:Y170"/>
    <mergeCell ref="V140:W140"/>
    <mergeCell ref="X140:Y140"/>
    <mergeCell ref="A161:A162"/>
    <mergeCell ref="B161:B162"/>
    <mergeCell ref="C161:D161"/>
    <mergeCell ref="A169:A170"/>
    <mergeCell ref="B169:B170"/>
    <mergeCell ref="C169:U169"/>
    <mergeCell ref="V169:W169"/>
    <mergeCell ref="X169:X170"/>
    <mergeCell ref="A140:A141"/>
    <mergeCell ref="B140:B141"/>
    <mergeCell ref="C140:U140"/>
    <mergeCell ref="K114:K115"/>
    <mergeCell ref="A121:A124"/>
    <mergeCell ref="A125:A129"/>
    <mergeCell ref="A130:A135"/>
    <mergeCell ref="A136:A137"/>
    <mergeCell ref="H110:H111"/>
    <mergeCell ref="A114:A115"/>
    <mergeCell ref="B114:B115"/>
    <mergeCell ref="C114:E114"/>
    <mergeCell ref="F114:F115"/>
    <mergeCell ref="G114:G115"/>
    <mergeCell ref="H114:J114"/>
    <mergeCell ref="E110:G110"/>
    <mergeCell ref="A104:B104"/>
    <mergeCell ref="A105:B105"/>
    <mergeCell ref="A107:C107"/>
    <mergeCell ref="A110:C111"/>
    <mergeCell ref="D110:D111"/>
    <mergeCell ref="B46:C46"/>
    <mergeCell ref="V48:W48"/>
    <mergeCell ref="X48:X49"/>
    <mergeCell ref="A102:B103"/>
    <mergeCell ref="C102:C103"/>
    <mergeCell ref="D102:F102"/>
    <mergeCell ref="G102:G103"/>
    <mergeCell ref="A48:A49"/>
    <mergeCell ref="B48:B49"/>
    <mergeCell ref="C48:U48"/>
    <mergeCell ref="A40:A42"/>
    <mergeCell ref="B40:C40"/>
    <mergeCell ref="B41:C41"/>
    <mergeCell ref="B42:C42"/>
    <mergeCell ref="A43:A45"/>
    <mergeCell ref="B43:C43"/>
    <mergeCell ref="B44:C44"/>
    <mergeCell ref="B45:C45"/>
    <mergeCell ref="A27:C27"/>
    <mergeCell ref="A28:A39"/>
    <mergeCell ref="B28:C28"/>
    <mergeCell ref="B29:C29"/>
    <mergeCell ref="B30:C30"/>
    <mergeCell ref="B31:C31"/>
    <mergeCell ref="B32:C32"/>
    <mergeCell ref="B33:C33"/>
    <mergeCell ref="B34:C34"/>
    <mergeCell ref="B35:C35"/>
    <mergeCell ref="B36:C36"/>
    <mergeCell ref="B37:C37"/>
    <mergeCell ref="B38:C38"/>
    <mergeCell ref="B39:C39"/>
    <mergeCell ref="Y10:Y11"/>
    <mergeCell ref="A18:A19"/>
    <mergeCell ref="B18:B19"/>
    <mergeCell ref="C18:E18"/>
    <mergeCell ref="F18:F19"/>
    <mergeCell ref="X10:X11"/>
    <mergeCell ref="A25:A26"/>
    <mergeCell ref="B25:C26"/>
    <mergeCell ref="D25:D26"/>
    <mergeCell ref="E25:G25"/>
    <mergeCell ref="H25:H26"/>
    <mergeCell ref="A6:N6"/>
    <mergeCell ref="A10:A11"/>
    <mergeCell ref="B10:B11"/>
    <mergeCell ref="C10:U10"/>
    <mergeCell ref="V10:W10"/>
  </mergeCells>
  <pageMargins left="0.7" right="0.7" top="0.75" bottom="0.75" header="0.3" footer="0.3"/>
  <extLst>
    <ext xmlns:x14="http://schemas.microsoft.com/office/spreadsheetml/2009/9/main" uri="{CCE6A557-97BC-4b89-ADB6-D9C93CAAB3DF}">
      <x14:dataValidations xmlns:xm="http://schemas.microsoft.com/office/excel/2006/main" count="2">
        <x14:dataValidation type="whole" allowBlank="1" showInputMessage="1" showErrorMessage="1" errorTitle="Error" error="Por favor ingrese números enteros">
          <x14:formula1>
            <xm:f>0</xm:f>
          </x14:formula1>
          <x14:formula2>
            <xm:f>1000000000</xm:f>
          </x14:formula2>
          <xm:sqref>AB119:AW65650 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X142:X65536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I1:I26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I167:I65562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I28:I44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X119:X140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B121:B65536 IX121:IX65536 ST121:ST65536 ACP121:ACP65536 AML121:AML65536 AWH121:AWH65536 BGD121:BGD65536 BPZ121:BPZ65536 BZV121:BZV65536 CJR121:CJR65536 CTN121:CTN65536 DDJ121:DDJ65536 DNF121:DNF65536 DXB121:DXB65536 EGX121:EGX65536 EQT121:EQT65536 FAP121:FAP65536 FKL121:FKL65536 FUH121:FUH65536 GED121:GED65536 GNZ121:GNZ65536 GXV121:GXV65536 HHR121:HHR65536 HRN121:HRN65536 IBJ121:IBJ65536 ILF121:ILF65536 IVB121:IVB65536 JEX121:JEX65536 JOT121:JOT65536 JYP121:JYP65536 KIL121:KIL65536 KSH121:KSH65536 LCD121:LCD65536 LLZ121:LLZ65536 LVV121:LVV65536 MFR121:MFR65536 MPN121:MPN65536 MZJ121:MZJ65536 NJF121:NJF65536 NTB121:NTB65536 OCX121:OCX65536 OMT121:OMT65536 OWP121:OWP65536 PGL121:PGL65536 PQH121:PQH65536 QAD121:QAD65536 QJZ121:QJZ65536 QTV121:QTV65536 RDR121:RDR65536 RNN121:RNN65536 RXJ121:RXJ65536 SHF121:SHF65536 SRB121:SRB65536 TAX121:TAX65536 TKT121:TKT65536 TUP121:TUP65536 UEL121:UEL65536 UOH121:UOH65536 UYD121:UYD65536 VHZ121:VHZ65536 VRV121:VRV65536 WBR121:WBR65536 WLN121:WLN65536 WVJ121:WVJ65536 B65657:B131072 IX65657:IX131072 ST65657:ST131072 ACP65657:ACP131072 AML65657:AML131072 AWH65657:AWH131072 BGD65657:BGD131072 BPZ65657:BPZ131072 BZV65657:BZV131072 CJR65657:CJR131072 CTN65657:CTN131072 DDJ65657:DDJ131072 DNF65657:DNF131072 DXB65657:DXB131072 EGX65657:EGX131072 EQT65657:EQT131072 FAP65657:FAP131072 FKL65657:FKL131072 FUH65657:FUH131072 GED65657:GED131072 GNZ65657:GNZ131072 GXV65657:GXV131072 HHR65657:HHR131072 HRN65657:HRN131072 IBJ65657:IBJ131072 ILF65657:ILF131072 IVB65657:IVB131072 JEX65657:JEX131072 JOT65657:JOT131072 JYP65657:JYP131072 KIL65657:KIL131072 KSH65657:KSH131072 LCD65657:LCD131072 LLZ65657:LLZ131072 LVV65657:LVV131072 MFR65657:MFR131072 MPN65657:MPN131072 MZJ65657:MZJ131072 NJF65657:NJF131072 NTB65657:NTB131072 OCX65657:OCX131072 OMT65657:OMT131072 OWP65657:OWP131072 PGL65657:PGL131072 PQH65657:PQH131072 QAD65657:QAD131072 QJZ65657:QJZ131072 QTV65657:QTV131072 RDR65657:RDR131072 RNN65657:RNN131072 RXJ65657:RXJ131072 SHF65657:SHF131072 SRB65657:SRB131072 TAX65657:TAX131072 TKT65657:TKT131072 TUP65657:TUP131072 UEL65657:UEL131072 UOH65657:UOH131072 UYD65657:UYD131072 VHZ65657:VHZ131072 VRV65657:VRV131072 WBR65657:WBR131072 WLN65657:WLN131072 WVJ65657:WVJ131072 B131193:B196608 IX131193:IX196608 ST131193:ST196608 ACP131193:ACP196608 AML131193:AML196608 AWH131193:AWH196608 BGD131193:BGD196608 BPZ131193:BPZ196608 BZV131193:BZV196608 CJR131193:CJR196608 CTN131193:CTN196608 DDJ131193:DDJ196608 DNF131193:DNF196608 DXB131193:DXB196608 EGX131193:EGX196608 EQT131193:EQT196608 FAP131193:FAP196608 FKL131193:FKL196608 FUH131193:FUH196608 GED131193:GED196608 GNZ131193:GNZ196608 GXV131193:GXV196608 HHR131193:HHR196608 HRN131193:HRN196608 IBJ131193:IBJ196608 ILF131193:ILF196608 IVB131193:IVB196608 JEX131193:JEX196608 JOT131193:JOT196608 JYP131193:JYP196608 KIL131193:KIL196608 KSH131193:KSH196608 LCD131193:LCD196608 LLZ131193:LLZ196608 LVV131193:LVV196608 MFR131193:MFR196608 MPN131193:MPN196608 MZJ131193:MZJ196608 NJF131193:NJF196608 NTB131193:NTB196608 OCX131193:OCX196608 OMT131193:OMT196608 OWP131193:OWP196608 PGL131193:PGL196608 PQH131193:PQH196608 QAD131193:QAD196608 QJZ131193:QJZ196608 QTV131193:QTV196608 RDR131193:RDR196608 RNN131193:RNN196608 RXJ131193:RXJ196608 SHF131193:SHF196608 SRB131193:SRB196608 TAX131193:TAX196608 TKT131193:TKT196608 TUP131193:TUP196608 UEL131193:UEL196608 UOH131193:UOH196608 UYD131193:UYD196608 VHZ131193:VHZ196608 VRV131193:VRV196608 WBR131193:WBR196608 WLN131193:WLN196608 WVJ131193:WVJ196608 B196729:B262144 IX196729:IX262144 ST196729:ST262144 ACP196729:ACP262144 AML196729:AML262144 AWH196729:AWH262144 BGD196729:BGD262144 BPZ196729:BPZ262144 BZV196729:BZV262144 CJR196729:CJR262144 CTN196729:CTN262144 DDJ196729:DDJ262144 DNF196729:DNF262144 DXB196729:DXB262144 EGX196729:EGX262144 EQT196729:EQT262144 FAP196729:FAP262144 FKL196729:FKL262144 FUH196729:FUH262144 GED196729:GED262144 GNZ196729:GNZ262144 GXV196729:GXV262144 HHR196729:HHR262144 HRN196729:HRN262144 IBJ196729:IBJ262144 ILF196729:ILF262144 IVB196729:IVB262144 JEX196729:JEX262144 JOT196729:JOT262144 JYP196729:JYP262144 KIL196729:KIL262144 KSH196729:KSH262144 LCD196729:LCD262144 LLZ196729:LLZ262144 LVV196729:LVV262144 MFR196729:MFR262144 MPN196729:MPN262144 MZJ196729:MZJ262144 NJF196729:NJF262144 NTB196729:NTB262144 OCX196729:OCX262144 OMT196729:OMT262144 OWP196729:OWP262144 PGL196729:PGL262144 PQH196729:PQH262144 QAD196729:QAD262144 QJZ196729:QJZ262144 QTV196729:QTV262144 RDR196729:RDR262144 RNN196729:RNN262144 RXJ196729:RXJ262144 SHF196729:SHF262144 SRB196729:SRB262144 TAX196729:TAX262144 TKT196729:TKT262144 TUP196729:TUP262144 UEL196729:UEL262144 UOH196729:UOH262144 UYD196729:UYD262144 VHZ196729:VHZ262144 VRV196729:VRV262144 WBR196729:WBR262144 WLN196729:WLN262144 WVJ196729:WVJ262144 B262265:B327680 IX262265:IX327680 ST262265:ST327680 ACP262265:ACP327680 AML262265:AML327680 AWH262265:AWH327680 BGD262265:BGD327680 BPZ262265:BPZ327680 BZV262265:BZV327680 CJR262265:CJR327680 CTN262265:CTN327680 DDJ262265:DDJ327680 DNF262265:DNF327680 DXB262265:DXB327680 EGX262265:EGX327680 EQT262265:EQT327680 FAP262265:FAP327680 FKL262265:FKL327680 FUH262265:FUH327680 GED262265:GED327680 GNZ262265:GNZ327680 GXV262265:GXV327680 HHR262265:HHR327680 HRN262265:HRN327680 IBJ262265:IBJ327680 ILF262265:ILF327680 IVB262265:IVB327680 JEX262265:JEX327680 JOT262265:JOT327680 JYP262265:JYP327680 KIL262265:KIL327680 KSH262265:KSH327680 LCD262265:LCD327680 LLZ262265:LLZ327680 LVV262265:LVV327680 MFR262265:MFR327680 MPN262265:MPN327680 MZJ262265:MZJ327680 NJF262265:NJF327680 NTB262265:NTB327680 OCX262265:OCX327680 OMT262265:OMT327680 OWP262265:OWP327680 PGL262265:PGL327680 PQH262265:PQH327680 QAD262265:QAD327680 QJZ262265:QJZ327680 QTV262265:QTV327680 RDR262265:RDR327680 RNN262265:RNN327680 RXJ262265:RXJ327680 SHF262265:SHF327680 SRB262265:SRB327680 TAX262265:TAX327680 TKT262265:TKT327680 TUP262265:TUP327680 UEL262265:UEL327680 UOH262265:UOH327680 UYD262265:UYD327680 VHZ262265:VHZ327680 VRV262265:VRV327680 WBR262265:WBR327680 WLN262265:WLN327680 WVJ262265:WVJ327680 B327801:B393216 IX327801:IX393216 ST327801:ST393216 ACP327801:ACP393216 AML327801:AML393216 AWH327801:AWH393216 BGD327801:BGD393216 BPZ327801:BPZ393216 BZV327801:BZV393216 CJR327801:CJR393216 CTN327801:CTN393216 DDJ327801:DDJ393216 DNF327801:DNF393216 DXB327801:DXB393216 EGX327801:EGX393216 EQT327801:EQT393216 FAP327801:FAP393216 FKL327801:FKL393216 FUH327801:FUH393216 GED327801:GED393216 GNZ327801:GNZ393216 GXV327801:GXV393216 HHR327801:HHR393216 HRN327801:HRN393216 IBJ327801:IBJ393216 ILF327801:ILF393216 IVB327801:IVB393216 JEX327801:JEX393216 JOT327801:JOT393216 JYP327801:JYP393216 KIL327801:KIL393216 KSH327801:KSH393216 LCD327801:LCD393216 LLZ327801:LLZ393216 LVV327801:LVV393216 MFR327801:MFR393216 MPN327801:MPN393216 MZJ327801:MZJ393216 NJF327801:NJF393216 NTB327801:NTB393216 OCX327801:OCX393216 OMT327801:OMT393216 OWP327801:OWP393216 PGL327801:PGL393216 PQH327801:PQH393216 QAD327801:QAD393216 QJZ327801:QJZ393216 QTV327801:QTV393216 RDR327801:RDR393216 RNN327801:RNN393216 RXJ327801:RXJ393216 SHF327801:SHF393216 SRB327801:SRB393216 TAX327801:TAX393216 TKT327801:TKT393216 TUP327801:TUP393216 UEL327801:UEL393216 UOH327801:UOH393216 UYD327801:UYD393216 VHZ327801:VHZ393216 VRV327801:VRV393216 WBR327801:WBR393216 WLN327801:WLN393216 WVJ327801:WVJ393216 B393337:B458752 IX393337:IX458752 ST393337:ST458752 ACP393337:ACP458752 AML393337:AML458752 AWH393337:AWH458752 BGD393337:BGD458752 BPZ393337:BPZ458752 BZV393337:BZV458752 CJR393337:CJR458752 CTN393337:CTN458752 DDJ393337:DDJ458752 DNF393337:DNF458752 DXB393337:DXB458752 EGX393337:EGX458752 EQT393337:EQT458752 FAP393337:FAP458752 FKL393337:FKL458752 FUH393337:FUH458752 GED393337:GED458752 GNZ393337:GNZ458752 GXV393337:GXV458752 HHR393337:HHR458752 HRN393337:HRN458752 IBJ393337:IBJ458752 ILF393337:ILF458752 IVB393337:IVB458752 JEX393337:JEX458752 JOT393337:JOT458752 JYP393337:JYP458752 KIL393337:KIL458752 KSH393337:KSH458752 LCD393337:LCD458752 LLZ393337:LLZ458752 LVV393337:LVV458752 MFR393337:MFR458752 MPN393337:MPN458752 MZJ393337:MZJ458752 NJF393337:NJF458752 NTB393337:NTB458752 OCX393337:OCX458752 OMT393337:OMT458752 OWP393337:OWP458752 PGL393337:PGL458752 PQH393337:PQH458752 QAD393337:QAD458752 QJZ393337:QJZ458752 QTV393337:QTV458752 RDR393337:RDR458752 RNN393337:RNN458752 RXJ393337:RXJ458752 SHF393337:SHF458752 SRB393337:SRB458752 TAX393337:TAX458752 TKT393337:TKT458752 TUP393337:TUP458752 UEL393337:UEL458752 UOH393337:UOH458752 UYD393337:UYD458752 VHZ393337:VHZ458752 VRV393337:VRV458752 WBR393337:WBR458752 WLN393337:WLN458752 WVJ393337:WVJ458752 B458873:B524288 IX458873:IX524288 ST458873:ST524288 ACP458873:ACP524288 AML458873:AML524288 AWH458873:AWH524288 BGD458873:BGD524288 BPZ458873:BPZ524288 BZV458873:BZV524288 CJR458873:CJR524288 CTN458873:CTN524288 DDJ458873:DDJ524288 DNF458873:DNF524288 DXB458873:DXB524288 EGX458873:EGX524288 EQT458873:EQT524288 FAP458873:FAP524288 FKL458873:FKL524288 FUH458873:FUH524288 GED458873:GED524288 GNZ458873:GNZ524288 GXV458873:GXV524288 HHR458873:HHR524288 HRN458873:HRN524288 IBJ458873:IBJ524288 ILF458873:ILF524288 IVB458873:IVB524288 JEX458873:JEX524288 JOT458873:JOT524288 JYP458873:JYP524288 KIL458873:KIL524288 KSH458873:KSH524288 LCD458873:LCD524288 LLZ458873:LLZ524288 LVV458873:LVV524288 MFR458873:MFR524288 MPN458873:MPN524288 MZJ458873:MZJ524288 NJF458873:NJF524288 NTB458873:NTB524288 OCX458873:OCX524288 OMT458873:OMT524288 OWP458873:OWP524288 PGL458873:PGL524288 PQH458873:PQH524288 QAD458873:QAD524288 QJZ458873:QJZ524288 QTV458873:QTV524288 RDR458873:RDR524288 RNN458873:RNN524288 RXJ458873:RXJ524288 SHF458873:SHF524288 SRB458873:SRB524288 TAX458873:TAX524288 TKT458873:TKT524288 TUP458873:TUP524288 UEL458873:UEL524288 UOH458873:UOH524288 UYD458873:UYD524288 VHZ458873:VHZ524288 VRV458873:VRV524288 WBR458873:WBR524288 WLN458873:WLN524288 WVJ458873:WVJ524288 B524409:B589824 IX524409:IX589824 ST524409:ST589824 ACP524409:ACP589824 AML524409:AML589824 AWH524409:AWH589824 BGD524409:BGD589824 BPZ524409:BPZ589824 BZV524409:BZV589824 CJR524409:CJR589824 CTN524409:CTN589824 DDJ524409:DDJ589824 DNF524409:DNF589824 DXB524409:DXB589824 EGX524409:EGX589824 EQT524409:EQT589824 FAP524409:FAP589824 FKL524409:FKL589824 FUH524409:FUH589824 GED524409:GED589824 GNZ524409:GNZ589824 GXV524409:GXV589824 HHR524409:HHR589824 HRN524409:HRN589824 IBJ524409:IBJ589824 ILF524409:ILF589824 IVB524409:IVB589824 JEX524409:JEX589824 JOT524409:JOT589824 JYP524409:JYP589824 KIL524409:KIL589824 KSH524409:KSH589824 LCD524409:LCD589824 LLZ524409:LLZ589824 LVV524409:LVV589824 MFR524409:MFR589824 MPN524409:MPN589824 MZJ524409:MZJ589824 NJF524409:NJF589824 NTB524409:NTB589824 OCX524409:OCX589824 OMT524409:OMT589824 OWP524409:OWP589824 PGL524409:PGL589824 PQH524409:PQH589824 QAD524409:QAD589824 QJZ524409:QJZ589824 QTV524409:QTV589824 RDR524409:RDR589824 RNN524409:RNN589824 RXJ524409:RXJ589824 SHF524409:SHF589824 SRB524409:SRB589824 TAX524409:TAX589824 TKT524409:TKT589824 TUP524409:TUP589824 UEL524409:UEL589824 UOH524409:UOH589824 UYD524409:UYD589824 VHZ524409:VHZ589824 VRV524409:VRV589824 WBR524409:WBR589824 WLN524409:WLN589824 WVJ524409:WVJ589824 B589945:B655360 IX589945:IX655360 ST589945:ST655360 ACP589945:ACP655360 AML589945:AML655360 AWH589945:AWH655360 BGD589945:BGD655360 BPZ589945:BPZ655360 BZV589945:BZV655360 CJR589945:CJR655360 CTN589945:CTN655360 DDJ589945:DDJ655360 DNF589945:DNF655360 DXB589945:DXB655360 EGX589945:EGX655360 EQT589945:EQT655360 FAP589945:FAP655360 FKL589945:FKL655360 FUH589945:FUH655360 GED589945:GED655360 GNZ589945:GNZ655360 GXV589945:GXV655360 HHR589945:HHR655360 HRN589945:HRN655360 IBJ589945:IBJ655360 ILF589945:ILF655360 IVB589945:IVB655360 JEX589945:JEX655360 JOT589945:JOT655360 JYP589945:JYP655360 KIL589945:KIL655360 KSH589945:KSH655360 LCD589945:LCD655360 LLZ589945:LLZ655360 LVV589945:LVV655360 MFR589945:MFR655360 MPN589945:MPN655360 MZJ589945:MZJ655360 NJF589945:NJF655360 NTB589945:NTB655360 OCX589945:OCX655360 OMT589945:OMT655360 OWP589945:OWP655360 PGL589945:PGL655360 PQH589945:PQH655360 QAD589945:QAD655360 QJZ589945:QJZ655360 QTV589945:QTV655360 RDR589945:RDR655360 RNN589945:RNN655360 RXJ589945:RXJ655360 SHF589945:SHF655360 SRB589945:SRB655360 TAX589945:TAX655360 TKT589945:TKT655360 TUP589945:TUP655360 UEL589945:UEL655360 UOH589945:UOH655360 UYD589945:UYD655360 VHZ589945:VHZ655360 VRV589945:VRV655360 WBR589945:WBR655360 WLN589945:WLN655360 WVJ589945:WVJ655360 B655481:B720896 IX655481:IX720896 ST655481:ST720896 ACP655481:ACP720896 AML655481:AML720896 AWH655481:AWH720896 BGD655481:BGD720896 BPZ655481:BPZ720896 BZV655481:BZV720896 CJR655481:CJR720896 CTN655481:CTN720896 DDJ655481:DDJ720896 DNF655481:DNF720896 DXB655481:DXB720896 EGX655481:EGX720896 EQT655481:EQT720896 FAP655481:FAP720896 FKL655481:FKL720896 FUH655481:FUH720896 GED655481:GED720896 GNZ655481:GNZ720896 GXV655481:GXV720896 HHR655481:HHR720896 HRN655481:HRN720896 IBJ655481:IBJ720896 ILF655481:ILF720896 IVB655481:IVB720896 JEX655481:JEX720896 JOT655481:JOT720896 JYP655481:JYP720896 KIL655481:KIL720896 KSH655481:KSH720896 LCD655481:LCD720896 LLZ655481:LLZ720896 LVV655481:LVV720896 MFR655481:MFR720896 MPN655481:MPN720896 MZJ655481:MZJ720896 NJF655481:NJF720896 NTB655481:NTB720896 OCX655481:OCX720896 OMT655481:OMT720896 OWP655481:OWP720896 PGL655481:PGL720896 PQH655481:PQH720896 QAD655481:QAD720896 QJZ655481:QJZ720896 QTV655481:QTV720896 RDR655481:RDR720896 RNN655481:RNN720896 RXJ655481:RXJ720896 SHF655481:SHF720896 SRB655481:SRB720896 TAX655481:TAX720896 TKT655481:TKT720896 TUP655481:TUP720896 UEL655481:UEL720896 UOH655481:UOH720896 UYD655481:UYD720896 VHZ655481:VHZ720896 VRV655481:VRV720896 WBR655481:WBR720896 WLN655481:WLN720896 WVJ655481:WVJ720896 B721017:B786432 IX721017:IX786432 ST721017:ST786432 ACP721017:ACP786432 AML721017:AML786432 AWH721017:AWH786432 BGD721017:BGD786432 BPZ721017:BPZ786432 BZV721017:BZV786432 CJR721017:CJR786432 CTN721017:CTN786432 DDJ721017:DDJ786432 DNF721017:DNF786432 DXB721017:DXB786432 EGX721017:EGX786432 EQT721017:EQT786432 FAP721017:FAP786432 FKL721017:FKL786432 FUH721017:FUH786432 GED721017:GED786432 GNZ721017:GNZ786432 GXV721017:GXV786432 HHR721017:HHR786432 HRN721017:HRN786432 IBJ721017:IBJ786432 ILF721017:ILF786432 IVB721017:IVB786432 JEX721017:JEX786432 JOT721017:JOT786432 JYP721017:JYP786432 KIL721017:KIL786432 KSH721017:KSH786432 LCD721017:LCD786432 LLZ721017:LLZ786432 LVV721017:LVV786432 MFR721017:MFR786432 MPN721017:MPN786432 MZJ721017:MZJ786432 NJF721017:NJF786432 NTB721017:NTB786432 OCX721017:OCX786432 OMT721017:OMT786432 OWP721017:OWP786432 PGL721017:PGL786432 PQH721017:PQH786432 QAD721017:QAD786432 QJZ721017:QJZ786432 QTV721017:QTV786432 RDR721017:RDR786432 RNN721017:RNN786432 RXJ721017:RXJ786432 SHF721017:SHF786432 SRB721017:SRB786432 TAX721017:TAX786432 TKT721017:TKT786432 TUP721017:TUP786432 UEL721017:UEL786432 UOH721017:UOH786432 UYD721017:UYD786432 VHZ721017:VHZ786432 VRV721017:VRV786432 WBR721017:WBR786432 WLN721017:WLN786432 WVJ721017:WVJ786432 B786553:B851968 IX786553:IX851968 ST786553:ST851968 ACP786553:ACP851968 AML786553:AML851968 AWH786553:AWH851968 BGD786553:BGD851968 BPZ786553:BPZ851968 BZV786553:BZV851968 CJR786553:CJR851968 CTN786553:CTN851968 DDJ786553:DDJ851968 DNF786553:DNF851968 DXB786553:DXB851968 EGX786553:EGX851968 EQT786553:EQT851968 FAP786553:FAP851968 FKL786553:FKL851968 FUH786553:FUH851968 GED786553:GED851968 GNZ786553:GNZ851968 GXV786553:GXV851968 HHR786553:HHR851968 HRN786553:HRN851968 IBJ786553:IBJ851968 ILF786553:ILF851968 IVB786553:IVB851968 JEX786553:JEX851968 JOT786553:JOT851968 JYP786553:JYP851968 KIL786553:KIL851968 KSH786553:KSH851968 LCD786553:LCD851968 LLZ786553:LLZ851968 LVV786553:LVV851968 MFR786553:MFR851968 MPN786553:MPN851968 MZJ786553:MZJ851968 NJF786553:NJF851968 NTB786553:NTB851968 OCX786553:OCX851968 OMT786553:OMT851968 OWP786553:OWP851968 PGL786553:PGL851968 PQH786553:PQH851968 QAD786553:QAD851968 QJZ786553:QJZ851968 QTV786553:QTV851968 RDR786553:RDR851968 RNN786553:RNN851968 RXJ786553:RXJ851968 SHF786553:SHF851968 SRB786553:SRB851968 TAX786553:TAX851968 TKT786553:TKT851968 TUP786553:TUP851968 UEL786553:UEL851968 UOH786553:UOH851968 UYD786553:UYD851968 VHZ786553:VHZ851968 VRV786553:VRV851968 WBR786553:WBR851968 WLN786553:WLN851968 WVJ786553:WVJ851968 B852089:B917504 IX852089:IX917504 ST852089:ST917504 ACP852089:ACP917504 AML852089:AML917504 AWH852089:AWH917504 BGD852089:BGD917504 BPZ852089:BPZ917504 BZV852089:BZV917504 CJR852089:CJR917504 CTN852089:CTN917504 DDJ852089:DDJ917504 DNF852089:DNF917504 DXB852089:DXB917504 EGX852089:EGX917504 EQT852089:EQT917504 FAP852089:FAP917504 FKL852089:FKL917504 FUH852089:FUH917504 GED852089:GED917504 GNZ852089:GNZ917504 GXV852089:GXV917504 HHR852089:HHR917504 HRN852089:HRN917504 IBJ852089:IBJ917504 ILF852089:ILF917504 IVB852089:IVB917504 JEX852089:JEX917504 JOT852089:JOT917504 JYP852089:JYP917504 KIL852089:KIL917504 KSH852089:KSH917504 LCD852089:LCD917504 LLZ852089:LLZ917504 LVV852089:LVV917504 MFR852089:MFR917504 MPN852089:MPN917504 MZJ852089:MZJ917504 NJF852089:NJF917504 NTB852089:NTB917504 OCX852089:OCX917504 OMT852089:OMT917504 OWP852089:OWP917504 PGL852089:PGL917504 PQH852089:PQH917504 QAD852089:QAD917504 QJZ852089:QJZ917504 QTV852089:QTV917504 RDR852089:RDR917504 RNN852089:RNN917504 RXJ852089:RXJ917504 SHF852089:SHF917504 SRB852089:SRB917504 TAX852089:TAX917504 TKT852089:TKT917504 TUP852089:TUP917504 UEL852089:UEL917504 UOH852089:UOH917504 UYD852089:UYD917504 VHZ852089:VHZ917504 VRV852089:VRV917504 WBR852089:WBR917504 WLN852089:WLN917504 WVJ852089:WVJ917504 B917625:B983040 IX917625:IX983040 ST917625:ST983040 ACP917625:ACP983040 AML917625:AML983040 AWH917625:AWH983040 BGD917625:BGD983040 BPZ917625:BPZ983040 BZV917625:BZV983040 CJR917625:CJR983040 CTN917625:CTN983040 DDJ917625:DDJ983040 DNF917625:DNF983040 DXB917625:DXB983040 EGX917625:EGX983040 EQT917625:EQT983040 FAP917625:FAP983040 FKL917625:FKL983040 FUH917625:FUH983040 GED917625:GED983040 GNZ917625:GNZ983040 GXV917625:GXV983040 HHR917625:HHR983040 HRN917625:HRN983040 IBJ917625:IBJ983040 ILF917625:ILF983040 IVB917625:IVB983040 JEX917625:JEX983040 JOT917625:JOT983040 JYP917625:JYP983040 KIL917625:KIL983040 KSH917625:KSH983040 LCD917625:LCD983040 LLZ917625:LLZ983040 LVV917625:LVV983040 MFR917625:MFR983040 MPN917625:MPN983040 MZJ917625:MZJ983040 NJF917625:NJF983040 NTB917625:NTB983040 OCX917625:OCX983040 OMT917625:OMT983040 OWP917625:OWP983040 PGL917625:PGL983040 PQH917625:PQH983040 QAD917625:QAD983040 QJZ917625:QJZ983040 QTV917625:QTV983040 RDR917625:RDR983040 RNN917625:RNN983040 RXJ917625:RXJ983040 SHF917625:SHF983040 SRB917625:SRB983040 TAX917625:TAX983040 TKT917625:TKT983040 TUP917625:TUP983040 UEL917625:UEL983040 UOH917625:UOH983040 UYD917625:UYD983040 VHZ917625:VHZ983040 VRV917625:VRV983040 WBR917625:WBR983040 WLN917625:WLN983040 WVJ917625:WVJ983040 B983161:B1048576 IX983161:IX1048576 ST983161:ST1048576 ACP983161:ACP1048576 AML983161:AML1048576 AWH983161:AWH1048576 BGD983161:BGD1048576 BPZ983161:BPZ1048576 BZV983161:BZV1048576 CJR983161:CJR1048576 CTN983161:CTN1048576 DDJ983161:DDJ1048576 DNF983161:DNF1048576 DXB983161:DXB1048576 EGX983161:EGX1048576 EQT983161:EQT1048576 FAP983161:FAP1048576 FKL983161:FKL1048576 FUH983161:FUH1048576 GED983161:GED1048576 GNZ983161:GNZ1048576 GXV983161:GXV1048576 HHR983161:HHR1048576 HRN983161:HRN1048576 IBJ983161:IBJ1048576 ILF983161:ILF1048576 IVB983161:IVB1048576 JEX983161:JEX1048576 JOT983161:JOT1048576 JYP983161:JYP1048576 KIL983161:KIL1048576 KSH983161:KSH1048576 LCD983161:LCD1048576 LLZ983161:LLZ1048576 LVV983161:LVV1048576 MFR983161:MFR1048576 MPN983161:MPN1048576 MZJ983161:MZJ1048576 NJF983161:NJF1048576 NTB983161:NTB1048576 OCX983161:OCX1048576 OMT983161:OMT1048576 OWP983161:OWP1048576 PGL983161:PGL1048576 PQH983161:PQH1048576 QAD983161:QAD1048576 QJZ983161:QJZ1048576 QTV983161:QTV1048576 RDR983161:RDR1048576 RNN983161:RNN1048576 RXJ983161:RXJ1048576 SHF983161:SHF1048576 SRB983161:SRB1048576 TAX983161:TAX1048576 TKT983161:TKT1048576 TUP983161:TUP1048576 UEL983161:UEL1048576 UOH983161:UOH1048576 UYD983161:UYD1048576 VHZ983161:VHZ1048576 VRV983161:VRV1048576 WBR983161:WBR1048576 WLN983161:WLN1048576 WVJ983161:WVJ1048576 BP119:IV65650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I48:I113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BQ115:IV118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BP1:IV114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J1:L113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B1:C45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AB115:AX118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C162:D65536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B95:B119 IX95:IX119 ST95:ST119 ACP95:ACP119 AML95:AML119 AWH95:AWH119 BGD95:BGD119 BPZ95:BPZ119 BZV95:BZV119 CJR95:CJR119 CTN95:CTN119 DDJ95:DDJ119 DNF95:DNF119 DXB95:DXB119 EGX95:EGX119 EQT95:EQT119 FAP95:FAP119 FKL95:FKL119 FUH95:FUH119 GED95:GED119 GNZ95:GNZ119 GXV95:GXV119 HHR95:HHR119 HRN95:HRN119 IBJ95:IBJ119 ILF95:ILF119 IVB95:IVB119 JEX95:JEX119 JOT95:JOT119 JYP95:JYP119 KIL95:KIL119 KSH95:KSH119 LCD95:LCD119 LLZ95:LLZ119 LVV95:LVV119 MFR95:MFR119 MPN95:MPN119 MZJ95:MZJ119 NJF95:NJF119 NTB95:NTB119 OCX95:OCX119 OMT95:OMT119 OWP95:OWP119 PGL95:PGL119 PQH95:PQH119 QAD95:QAD119 QJZ95:QJZ119 QTV95:QTV119 RDR95:RDR119 RNN95:RNN119 RXJ95:RXJ119 SHF95:SHF119 SRB95:SRB119 TAX95:TAX119 TKT95:TKT119 TUP95:TUP119 UEL95:UEL119 UOH95:UOH119 UYD95:UYD119 VHZ95:VHZ119 VRV95:VRV119 WBR95:WBR119 WLN95:WLN119 WVJ95:WVJ119 B65631:B65655 IX65631:IX65655 ST65631:ST65655 ACP65631:ACP65655 AML65631:AML65655 AWH65631:AWH65655 BGD65631:BGD65655 BPZ65631:BPZ65655 BZV65631:BZV65655 CJR65631:CJR65655 CTN65631:CTN65655 DDJ65631:DDJ65655 DNF65631:DNF65655 DXB65631:DXB65655 EGX65631:EGX65655 EQT65631:EQT65655 FAP65631:FAP65655 FKL65631:FKL65655 FUH65631:FUH65655 GED65631:GED65655 GNZ65631:GNZ65655 GXV65631:GXV65655 HHR65631:HHR65655 HRN65631:HRN65655 IBJ65631:IBJ65655 ILF65631:ILF65655 IVB65631:IVB65655 JEX65631:JEX65655 JOT65631:JOT65655 JYP65631:JYP65655 KIL65631:KIL65655 KSH65631:KSH65655 LCD65631:LCD65655 LLZ65631:LLZ65655 LVV65631:LVV65655 MFR65631:MFR65655 MPN65631:MPN65655 MZJ65631:MZJ65655 NJF65631:NJF65655 NTB65631:NTB65655 OCX65631:OCX65655 OMT65631:OMT65655 OWP65631:OWP65655 PGL65631:PGL65655 PQH65631:PQH65655 QAD65631:QAD65655 QJZ65631:QJZ65655 QTV65631:QTV65655 RDR65631:RDR65655 RNN65631:RNN65655 RXJ65631:RXJ65655 SHF65631:SHF65655 SRB65631:SRB65655 TAX65631:TAX65655 TKT65631:TKT65655 TUP65631:TUP65655 UEL65631:UEL65655 UOH65631:UOH65655 UYD65631:UYD65655 VHZ65631:VHZ65655 VRV65631:VRV65655 WBR65631:WBR65655 WLN65631:WLN65655 WVJ65631:WVJ65655 B131167:B131191 IX131167:IX131191 ST131167:ST131191 ACP131167:ACP131191 AML131167:AML131191 AWH131167:AWH131191 BGD131167:BGD131191 BPZ131167:BPZ131191 BZV131167:BZV131191 CJR131167:CJR131191 CTN131167:CTN131191 DDJ131167:DDJ131191 DNF131167:DNF131191 DXB131167:DXB131191 EGX131167:EGX131191 EQT131167:EQT131191 FAP131167:FAP131191 FKL131167:FKL131191 FUH131167:FUH131191 GED131167:GED131191 GNZ131167:GNZ131191 GXV131167:GXV131191 HHR131167:HHR131191 HRN131167:HRN131191 IBJ131167:IBJ131191 ILF131167:ILF131191 IVB131167:IVB131191 JEX131167:JEX131191 JOT131167:JOT131191 JYP131167:JYP131191 KIL131167:KIL131191 KSH131167:KSH131191 LCD131167:LCD131191 LLZ131167:LLZ131191 LVV131167:LVV131191 MFR131167:MFR131191 MPN131167:MPN131191 MZJ131167:MZJ131191 NJF131167:NJF131191 NTB131167:NTB131191 OCX131167:OCX131191 OMT131167:OMT131191 OWP131167:OWP131191 PGL131167:PGL131191 PQH131167:PQH131191 QAD131167:QAD131191 QJZ131167:QJZ131191 QTV131167:QTV131191 RDR131167:RDR131191 RNN131167:RNN131191 RXJ131167:RXJ131191 SHF131167:SHF131191 SRB131167:SRB131191 TAX131167:TAX131191 TKT131167:TKT131191 TUP131167:TUP131191 UEL131167:UEL131191 UOH131167:UOH131191 UYD131167:UYD131191 VHZ131167:VHZ131191 VRV131167:VRV131191 WBR131167:WBR131191 WLN131167:WLN131191 WVJ131167:WVJ131191 B196703:B196727 IX196703:IX196727 ST196703:ST196727 ACP196703:ACP196727 AML196703:AML196727 AWH196703:AWH196727 BGD196703:BGD196727 BPZ196703:BPZ196727 BZV196703:BZV196727 CJR196703:CJR196727 CTN196703:CTN196727 DDJ196703:DDJ196727 DNF196703:DNF196727 DXB196703:DXB196727 EGX196703:EGX196727 EQT196703:EQT196727 FAP196703:FAP196727 FKL196703:FKL196727 FUH196703:FUH196727 GED196703:GED196727 GNZ196703:GNZ196727 GXV196703:GXV196727 HHR196703:HHR196727 HRN196703:HRN196727 IBJ196703:IBJ196727 ILF196703:ILF196727 IVB196703:IVB196727 JEX196703:JEX196727 JOT196703:JOT196727 JYP196703:JYP196727 KIL196703:KIL196727 KSH196703:KSH196727 LCD196703:LCD196727 LLZ196703:LLZ196727 LVV196703:LVV196727 MFR196703:MFR196727 MPN196703:MPN196727 MZJ196703:MZJ196727 NJF196703:NJF196727 NTB196703:NTB196727 OCX196703:OCX196727 OMT196703:OMT196727 OWP196703:OWP196727 PGL196703:PGL196727 PQH196703:PQH196727 QAD196703:QAD196727 QJZ196703:QJZ196727 QTV196703:QTV196727 RDR196703:RDR196727 RNN196703:RNN196727 RXJ196703:RXJ196727 SHF196703:SHF196727 SRB196703:SRB196727 TAX196703:TAX196727 TKT196703:TKT196727 TUP196703:TUP196727 UEL196703:UEL196727 UOH196703:UOH196727 UYD196703:UYD196727 VHZ196703:VHZ196727 VRV196703:VRV196727 WBR196703:WBR196727 WLN196703:WLN196727 WVJ196703:WVJ196727 B262239:B262263 IX262239:IX262263 ST262239:ST262263 ACP262239:ACP262263 AML262239:AML262263 AWH262239:AWH262263 BGD262239:BGD262263 BPZ262239:BPZ262263 BZV262239:BZV262263 CJR262239:CJR262263 CTN262239:CTN262263 DDJ262239:DDJ262263 DNF262239:DNF262263 DXB262239:DXB262263 EGX262239:EGX262263 EQT262239:EQT262263 FAP262239:FAP262263 FKL262239:FKL262263 FUH262239:FUH262263 GED262239:GED262263 GNZ262239:GNZ262263 GXV262239:GXV262263 HHR262239:HHR262263 HRN262239:HRN262263 IBJ262239:IBJ262263 ILF262239:ILF262263 IVB262239:IVB262263 JEX262239:JEX262263 JOT262239:JOT262263 JYP262239:JYP262263 KIL262239:KIL262263 KSH262239:KSH262263 LCD262239:LCD262263 LLZ262239:LLZ262263 LVV262239:LVV262263 MFR262239:MFR262263 MPN262239:MPN262263 MZJ262239:MZJ262263 NJF262239:NJF262263 NTB262239:NTB262263 OCX262239:OCX262263 OMT262239:OMT262263 OWP262239:OWP262263 PGL262239:PGL262263 PQH262239:PQH262263 QAD262239:QAD262263 QJZ262239:QJZ262263 QTV262239:QTV262263 RDR262239:RDR262263 RNN262239:RNN262263 RXJ262239:RXJ262263 SHF262239:SHF262263 SRB262239:SRB262263 TAX262239:TAX262263 TKT262239:TKT262263 TUP262239:TUP262263 UEL262239:UEL262263 UOH262239:UOH262263 UYD262239:UYD262263 VHZ262239:VHZ262263 VRV262239:VRV262263 WBR262239:WBR262263 WLN262239:WLN262263 WVJ262239:WVJ262263 B327775:B327799 IX327775:IX327799 ST327775:ST327799 ACP327775:ACP327799 AML327775:AML327799 AWH327775:AWH327799 BGD327775:BGD327799 BPZ327775:BPZ327799 BZV327775:BZV327799 CJR327775:CJR327799 CTN327775:CTN327799 DDJ327775:DDJ327799 DNF327775:DNF327799 DXB327775:DXB327799 EGX327775:EGX327799 EQT327775:EQT327799 FAP327775:FAP327799 FKL327775:FKL327799 FUH327775:FUH327799 GED327775:GED327799 GNZ327775:GNZ327799 GXV327775:GXV327799 HHR327775:HHR327799 HRN327775:HRN327799 IBJ327775:IBJ327799 ILF327775:ILF327799 IVB327775:IVB327799 JEX327775:JEX327799 JOT327775:JOT327799 JYP327775:JYP327799 KIL327775:KIL327799 KSH327775:KSH327799 LCD327775:LCD327799 LLZ327775:LLZ327799 LVV327775:LVV327799 MFR327775:MFR327799 MPN327775:MPN327799 MZJ327775:MZJ327799 NJF327775:NJF327799 NTB327775:NTB327799 OCX327775:OCX327799 OMT327775:OMT327799 OWP327775:OWP327799 PGL327775:PGL327799 PQH327775:PQH327799 QAD327775:QAD327799 QJZ327775:QJZ327799 QTV327775:QTV327799 RDR327775:RDR327799 RNN327775:RNN327799 RXJ327775:RXJ327799 SHF327775:SHF327799 SRB327775:SRB327799 TAX327775:TAX327799 TKT327775:TKT327799 TUP327775:TUP327799 UEL327775:UEL327799 UOH327775:UOH327799 UYD327775:UYD327799 VHZ327775:VHZ327799 VRV327775:VRV327799 WBR327775:WBR327799 WLN327775:WLN327799 WVJ327775:WVJ327799 B393311:B393335 IX393311:IX393335 ST393311:ST393335 ACP393311:ACP393335 AML393311:AML393335 AWH393311:AWH393335 BGD393311:BGD393335 BPZ393311:BPZ393335 BZV393311:BZV393335 CJR393311:CJR393335 CTN393311:CTN393335 DDJ393311:DDJ393335 DNF393311:DNF393335 DXB393311:DXB393335 EGX393311:EGX393335 EQT393311:EQT393335 FAP393311:FAP393335 FKL393311:FKL393335 FUH393311:FUH393335 GED393311:GED393335 GNZ393311:GNZ393335 GXV393311:GXV393335 HHR393311:HHR393335 HRN393311:HRN393335 IBJ393311:IBJ393335 ILF393311:ILF393335 IVB393311:IVB393335 JEX393311:JEX393335 JOT393311:JOT393335 JYP393311:JYP393335 KIL393311:KIL393335 KSH393311:KSH393335 LCD393311:LCD393335 LLZ393311:LLZ393335 LVV393311:LVV393335 MFR393311:MFR393335 MPN393311:MPN393335 MZJ393311:MZJ393335 NJF393311:NJF393335 NTB393311:NTB393335 OCX393311:OCX393335 OMT393311:OMT393335 OWP393311:OWP393335 PGL393311:PGL393335 PQH393311:PQH393335 QAD393311:QAD393335 QJZ393311:QJZ393335 QTV393311:QTV393335 RDR393311:RDR393335 RNN393311:RNN393335 RXJ393311:RXJ393335 SHF393311:SHF393335 SRB393311:SRB393335 TAX393311:TAX393335 TKT393311:TKT393335 TUP393311:TUP393335 UEL393311:UEL393335 UOH393311:UOH393335 UYD393311:UYD393335 VHZ393311:VHZ393335 VRV393311:VRV393335 WBR393311:WBR393335 WLN393311:WLN393335 WVJ393311:WVJ393335 B458847:B458871 IX458847:IX458871 ST458847:ST458871 ACP458847:ACP458871 AML458847:AML458871 AWH458847:AWH458871 BGD458847:BGD458871 BPZ458847:BPZ458871 BZV458847:BZV458871 CJR458847:CJR458871 CTN458847:CTN458871 DDJ458847:DDJ458871 DNF458847:DNF458871 DXB458847:DXB458871 EGX458847:EGX458871 EQT458847:EQT458871 FAP458847:FAP458871 FKL458847:FKL458871 FUH458847:FUH458871 GED458847:GED458871 GNZ458847:GNZ458871 GXV458847:GXV458871 HHR458847:HHR458871 HRN458847:HRN458871 IBJ458847:IBJ458871 ILF458847:ILF458871 IVB458847:IVB458871 JEX458847:JEX458871 JOT458847:JOT458871 JYP458847:JYP458871 KIL458847:KIL458871 KSH458847:KSH458871 LCD458847:LCD458871 LLZ458847:LLZ458871 LVV458847:LVV458871 MFR458847:MFR458871 MPN458847:MPN458871 MZJ458847:MZJ458871 NJF458847:NJF458871 NTB458847:NTB458871 OCX458847:OCX458871 OMT458847:OMT458871 OWP458847:OWP458871 PGL458847:PGL458871 PQH458847:PQH458871 QAD458847:QAD458871 QJZ458847:QJZ458871 QTV458847:QTV458871 RDR458847:RDR458871 RNN458847:RNN458871 RXJ458847:RXJ458871 SHF458847:SHF458871 SRB458847:SRB458871 TAX458847:TAX458871 TKT458847:TKT458871 TUP458847:TUP458871 UEL458847:UEL458871 UOH458847:UOH458871 UYD458847:UYD458871 VHZ458847:VHZ458871 VRV458847:VRV458871 WBR458847:WBR458871 WLN458847:WLN458871 WVJ458847:WVJ458871 B524383:B524407 IX524383:IX524407 ST524383:ST524407 ACP524383:ACP524407 AML524383:AML524407 AWH524383:AWH524407 BGD524383:BGD524407 BPZ524383:BPZ524407 BZV524383:BZV524407 CJR524383:CJR524407 CTN524383:CTN524407 DDJ524383:DDJ524407 DNF524383:DNF524407 DXB524383:DXB524407 EGX524383:EGX524407 EQT524383:EQT524407 FAP524383:FAP524407 FKL524383:FKL524407 FUH524383:FUH524407 GED524383:GED524407 GNZ524383:GNZ524407 GXV524383:GXV524407 HHR524383:HHR524407 HRN524383:HRN524407 IBJ524383:IBJ524407 ILF524383:ILF524407 IVB524383:IVB524407 JEX524383:JEX524407 JOT524383:JOT524407 JYP524383:JYP524407 KIL524383:KIL524407 KSH524383:KSH524407 LCD524383:LCD524407 LLZ524383:LLZ524407 LVV524383:LVV524407 MFR524383:MFR524407 MPN524383:MPN524407 MZJ524383:MZJ524407 NJF524383:NJF524407 NTB524383:NTB524407 OCX524383:OCX524407 OMT524383:OMT524407 OWP524383:OWP524407 PGL524383:PGL524407 PQH524383:PQH524407 QAD524383:QAD524407 QJZ524383:QJZ524407 QTV524383:QTV524407 RDR524383:RDR524407 RNN524383:RNN524407 RXJ524383:RXJ524407 SHF524383:SHF524407 SRB524383:SRB524407 TAX524383:TAX524407 TKT524383:TKT524407 TUP524383:TUP524407 UEL524383:UEL524407 UOH524383:UOH524407 UYD524383:UYD524407 VHZ524383:VHZ524407 VRV524383:VRV524407 WBR524383:WBR524407 WLN524383:WLN524407 WVJ524383:WVJ524407 B589919:B589943 IX589919:IX589943 ST589919:ST589943 ACP589919:ACP589943 AML589919:AML589943 AWH589919:AWH589943 BGD589919:BGD589943 BPZ589919:BPZ589943 BZV589919:BZV589943 CJR589919:CJR589943 CTN589919:CTN589943 DDJ589919:DDJ589943 DNF589919:DNF589943 DXB589919:DXB589943 EGX589919:EGX589943 EQT589919:EQT589943 FAP589919:FAP589943 FKL589919:FKL589943 FUH589919:FUH589943 GED589919:GED589943 GNZ589919:GNZ589943 GXV589919:GXV589943 HHR589919:HHR589943 HRN589919:HRN589943 IBJ589919:IBJ589943 ILF589919:ILF589943 IVB589919:IVB589943 JEX589919:JEX589943 JOT589919:JOT589943 JYP589919:JYP589943 KIL589919:KIL589943 KSH589919:KSH589943 LCD589919:LCD589943 LLZ589919:LLZ589943 LVV589919:LVV589943 MFR589919:MFR589943 MPN589919:MPN589943 MZJ589919:MZJ589943 NJF589919:NJF589943 NTB589919:NTB589943 OCX589919:OCX589943 OMT589919:OMT589943 OWP589919:OWP589943 PGL589919:PGL589943 PQH589919:PQH589943 QAD589919:QAD589943 QJZ589919:QJZ589943 QTV589919:QTV589943 RDR589919:RDR589943 RNN589919:RNN589943 RXJ589919:RXJ589943 SHF589919:SHF589943 SRB589919:SRB589943 TAX589919:TAX589943 TKT589919:TKT589943 TUP589919:TUP589943 UEL589919:UEL589943 UOH589919:UOH589943 UYD589919:UYD589943 VHZ589919:VHZ589943 VRV589919:VRV589943 WBR589919:WBR589943 WLN589919:WLN589943 WVJ589919:WVJ589943 B655455:B655479 IX655455:IX655479 ST655455:ST655479 ACP655455:ACP655479 AML655455:AML655479 AWH655455:AWH655479 BGD655455:BGD655479 BPZ655455:BPZ655479 BZV655455:BZV655479 CJR655455:CJR655479 CTN655455:CTN655479 DDJ655455:DDJ655479 DNF655455:DNF655479 DXB655455:DXB655479 EGX655455:EGX655479 EQT655455:EQT655479 FAP655455:FAP655479 FKL655455:FKL655479 FUH655455:FUH655479 GED655455:GED655479 GNZ655455:GNZ655479 GXV655455:GXV655479 HHR655455:HHR655479 HRN655455:HRN655479 IBJ655455:IBJ655479 ILF655455:ILF655479 IVB655455:IVB655479 JEX655455:JEX655479 JOT655455:JOT655479 JYP655455:JYP655479 KIL655455:KIL655479 KSH655455:KSH655479 LCD655455:LCD655479 LLZ655455:LLZ655479 LVV655455:LVV655479 MFR655455:MFR655479 MPN655455:MPN655479 MZJ655455:MZJ655479 NJF655455:NJF655479 NTB655455:NTB655479 OCX655455:OCX655479 OMT655455:OMT655479 OWP655455:OWP655479 PGL655455:PGL655479 PQH655455:PQH655479 QAD655455:QAD655479 QJZ655455:QJZ655479 QTV655455:QTV655479 RDR655455:RDR655479 RNN655455:RNN655479 RXJ655455:RXJ655479 SHF655455:SHF655479 SRB655455:SRB655479 TAX655455:TAX655479 TKT655455:TKT655479 TUP655455:TUP655479 UEL655455:UEL655479 UOH655455:UOH655479 UYD655455:UYD655479 VHZ655455:VHZ655479 VRV655455:VRV655479 WBR655455:WBR655479 WLN655455:WLN655479 WVJ655455:WVJ655479 B720991:B721015 IX720991:IX721015 ST720991:ST721015 ACP720991:ACP721015 AML720991:AML721015 AWH720991:AWH721015 BGD720991:BGD721015 BPZ720991:BPZ721015 BZV720991:BZV721015 CJR720991:CJR721015 CTN720991:CTN721015 DDJ720991:DDJ721015 DNF720991:DNF721015 DXB720991:DXB721015 EGX720991:EGX721015 EQT720991:EQT721015 FAP720991:FAP721015 FKL720991:FKL721015 FUH720991:FUH721015 GED720991:GED721015 GNZ720991:GNZ721015 GXV720991:GXV721015 HHR720991:HHR721015 HRN720991:HRN721015 IBJ720991:IBJ721015 ILF720991:ILF721015 IVB720991:IVB721015 JEX720991:JEX721015 JOT720991:JOT721015 JYP720991:JYP721015 KIL720991:KIL721015 KSH720991:KSH721015 LCD720991:LCD721015 LLZ720991:LLZ721015 LVV720991:LVV721015 MFR720991:MFR721015 MPN720991:MPN721015 MZJ720991:MZJ721015 NJF720991:NJF721015 NTB720991:NTB721015 OCX720991:OCX721015 OMT720991:OMT721015 OWP720991:OWP721015 PGL720991:PGL721015 PQH720991:PQH721015 QAD720991:QAD721015 QJZ720991:QJZ721015 QTV720991:QTV721015 RDR720991:RDR721015 RNN720991:RNN721015 RXJ720991:RXJ721015 SHF720991:SHF721015 SRB720991:SRB721015 TAX720991:TAX721015 TKT720991:TKT721015 TUP720991:TUP721015 UEL720991:UEL721015 UOH720991:UOH721015 UYD720991:UYD721015 VHZ720991:VHZ721015 VRV720991:VRV721015 WBR720991:WBR721015 WLN720991:WLN721015 WVJ720991:WVJ721015 B786527:B786551 IX786527:IX786551 ST786527:ST786551 ACP786527:ACP786551 AML786527:AML786551 AWH786527:AWH786551 BGD786527:BGD786551 BPZ786527:BPZ786551 BZV786527:BZV786551 CJR786527:CJR786551 CTN786527:CTN786551 DDJ786527:DDJ786551 DNF786527:DNF786551 DXB786527:DXB786551 EGX786527:EGX786551 EQT786527:EQT786551 FAP786527:FAP786551 FKL786527:FKL786551 FUH786527:FUH786551 GED786527:GED786551 GNZ786527:GNZ786551 GXV786527:GXV786551 HHR786527:HHR786551 HRN786527:HRN786551 IBJ786527:IBJ786551 ILF786527:ILF786551 IVB786527:IVB786551 JEX786527:JEX786551 JOT786527:JOT786551 JYP786527:JYP786551 KIL786527:KIL786551 KSH786527:KSH786551 LCD786527:LCD786551 LLZ786527:LLZ786551 LVV786527:LVV786551 MFR786527:MFR786551 MPN786527:MPN786551 MZJ786527:MZJ786551 NJF786527:NJF786551 NTB786527:NTB786551 OCX786527:OCX786551 OMT786527:OMT786551 OWP786527:OWP786551 PGL786527:PGL786551 PQH786527:PQH786551 QAD786527:QAD786551 QJZ786527:QJZ786551 QTV786527:QTV786551 RDR786527:RDR786551 RNN786527:RNN786551 RXJ786527:RXJ786551 SHF786527:SHF786551 SRB786527:SRB786551 TAX786527:TAX786551 TKT786527:TKT786551 TUP786527:TUP786551 UEL786527:UEL786551 UOH786527:UOH786551 UYD786527:UYD786551 VHZ786527:VHZ786551 VRV786527:VRV786551 WBR786527:WBR786551 WLN786527:WLN786551 WVJ786527:WVJ786551 B852063:B852087 IX852063:IX852087 ST852063:ST852087 ACP852063:ACP852087 AML852063:AML852087 AWH852063:AWH852087 BGD852063:BGD852087 BPZ852063:BPZ852087 BZV852063:BZV852087 CJR852063:CJR852087 CTN852063:CTN852087 DDJ852063:DDJ852087 DNF852063:DNF852087 DXB852063:DXB852087 EGX852063:EGX852087 EQT852063:EQT852087 FAP852063:FAP852087 FKL852063:FKL852087 FUH852063:FUH852087 GED852063:GED852087 GNZ852063:GNZ852087 GXV852063:GXV852087 HHR852063:HHR852087 HRN852063:HRN852087 IBJ852063:IBJ852087 ILF852063:ILF852087 IVB852063:IVB852087 JEX852063:JEX852087 JOT852063:JOT852087 JYP852063:JYP852087 KIL852063:KIL852087 KSH852063:KSH852087 LCD852063:LCD852087 LLZ852063:LLZ852087 LVV852063:LVV852087 MFR852063:MFR852087 MPN852063:MPN852087 MZJ852063:MZJ852087 NJF852063:NJF852087 NTB852063:NTB852087 OCX852063:OCX852087 OMT852063:OMT852087 OWP852063:OWP852087 PGL852063:PGL852087 PQH852063:PQH852087 QAD852063:QAD852087 QJZ852063:QJZ852087 QTV852063:QTV852087 RDR852063:RDR852087 RNN852063:RNN852087 RXJ852063:RXJ852087 SHF852063:SHF852087 SRB852063:SRB852087 TAX852063:TAX852087 TKT852063:TKT852087 TUP852063:TUP852087 UEL852063:UEL852087 UOH852063:UOH852087 UYD852063:UYD852087 VHZ852063:VHZ852087 VRV852063:VRV852087 WBR852063:WBR852087 WLN852063:WLN852087 WVJ852063:WVJ852087 B917599:B917623 IX917599:IX917623 ST917599:ST917623 ACP917599:ACP917623 AML917599:AML917623 AWH917599:AWH917623 BGD917599:BGD917623 BPZ917599:BPZ917623 BZV917599:BZV917623 CJR917599:CJR917623 CTN917599:CTN917623 DDJ917599:DDJ917623 DNF917599:DNF917623 DXB917599:DXB917623 EGX917599:EGX917623 EQT917599:EQT917623 FAP917599:FAP917623 FKL917599:FKL917623 FUH917599:FUH917623 GED917599:GED917623 GNZ917599:GNZ917623 GXV917599:GXV917623 HHR917599:HHR917623 HRN917599:HRN917623 IBJ917599:IBJ917623 ILF917599:ILF917623 IVB917599:IVB917623 JEX917599:JEX917623 JOT917599:JOT917623 JYP917599:JYP917623 KIL917599:KIL917623 KSH917599:KSH917623 LCD917599:LCD917623 LLZ917599:LLZ917623 LVV917599:LVV917623 MFR917599:MFR917623 MPN917599:MPN917623 MZJ917599:MZJ917623 NJF917599:NJF917623 NTB917599:NTB917623 OCX917599:OCX917623 OMT917599:OMT917623 OWP917599:OWP917623 PGL917599:PGL917623 PQH917599:PQH917623 QAD917599:QAD917623 QJZ917599:QJZ917623 QTV917599:QTV917623 RDR917599:RDR917623 RNN917599:RNN917623 RXJ917599:RXJ917623 SHF917599:SHF917623 SRB917599:SRB917623 TAX917599:TAX917623 TKT917599:TKT917623 TUP917599:TUP917623 UEL917599:UEL917623 UOH917599:UOH917623 UYD917599:UYD917623 VHZ917599:VHZ917623 VRV917599:VRV917623 WBR917599:WBR917623 WLN917599:WLN917623 WVJ917599:WVJ917623 B983135:B983159 IX983135:IX983159 ST983135:ST983159 ACP983135:ACP983159 AML983135:AML983159 AWH983135:AWH983159 BGD983135:BGD983159 BPZ983135:BPZ983159 BZV983135:BZV983159 CJR983135:CJR983159 CTN983135:CTN983159 DDJ983135:DDJ983159 DNF983135:DNF983159 DXB983135:DXB983159 EGX983135:EGX983159 EQT983135:EQT983159 FAP983135:FAP983159 FKL983135:FKL983159 FUH983135:FUH983159 GED983135:GED983159 GNZ983135:GNZ983159 GXV983135:GXV983159 HHR983135:HHR983159 HRN983135:HRN983159 IBJ983135:IBJ983159 ILF983135:ILF983159 IVB983135:IVB983159 JEX983135:JEX983159 JOT983135:JOT983159 JYP983135:JYP983159 KIL983135:KIL983159 KSH983135:KSH983159 LCD983135:LCD983159 LLZ983135:LLZ983159 LVV983135:LVV983159 MFR983135:MFR983159 MPN983135:MPN983159 MZJ983135:MZJ983159 NJF983135:NJF983159 NTB983135:NTB983159 OCX983135:OCX983159 OMT983135:OMT983159 OWP983135:OWP983159 PGL983135:PGL983159 PQH983135:PQH983159 QAD983135:QAD983159 QJZ983135:QJZ983159 QTV983135:QTV983159 RDR983135:RDR983159 RNN983135:RNN983159 RXJ983135:RXJ983159 SHF983135:SHF983159 SRB983135:SRB983159 TAX983135:TAX983159 TKT983135:TKT983159 TUP983135:TUP983159 UEL983135:UEL983159 UOH983135:UOH983159 UYD983135:UYD983159 VHZ983135:VHZ983159 VRV983135:VRV983159 WBR983135:WBR983159 WLN983135:WLN983159 WVJ983135:WVJ983159 I138:I165 JE138:JE165 TA138:TA165 ACW138:ACW165 AMS138:AMS165 AWO138:AWO165 BGK138:BGK165 BQG138:BQG165 CAC138:CAC165 CJY138:CJY165 CTU138:CTU165 DDQ138:DDQ165 DNM138:DNM165 DXI138:DXI165 EHE138:EHE165 ERA138:ERA165 FAW138:FAW165 FKS138:FKS165 FUO138:FUO165 GEK138:GEK165 GOG138:GOG165 GYC138:GYC165 HHY138:HHY165 HRU138:HRU165 IBQ138:IBQ165 ILM138:ILM165 IVI138:IVI165 JFE138:JFE165 JPA138:JPA165 JYW138:JYW165 KIS138:KIS165 KSO138:KSO165 LCK138:LCK165 LMG138:LMG165 LWC138:LWC165 MFY138:MFY165 MPU138:MPU165 MZQ138:MZQ165 NJM138:NJM165 NTI138:NTI165 ODE138:ODE165 ONA138:ONA165 OWW138:OWW165 PGS138:PGS165 PQO138:PQO165 QAK138:QAK165 QKG138:QKG165 QUC138:QUC165 RDY138:RDY165 RNU138:RNU165 RXQ138:RXQ165 SHM138:SHM165 SRI138:SRI165 TBE138:TBE165 TLA138:TLA165 TUW138:TUW165 UES138:UES165 UOO138:UOO165 UYK138:UYK165 VIG138:VIG165 VSC138:VSC165 WBY138:WBY165 WLU138:WLU165 WVQ138:WVQ165 I65674:I65701 JE65674:JE65701 TA65674:TA65701 ACW65674:ACW65701 AMS65674:AMS65701 AWO65674:AWO65701 BGK65674:BGK65701 BQG65674:BQG65701 CAC65674:CAC65701 CJY65674:CJY65701 CTU65674:CTU65701 DDQ65674:DDQ65701 DNM65674:DNM65701 DXI65674:DXI65701 EHE65674:EHE65701 ERA65674:ERA65701 FAW65674:FAW65701 FKS65674:FKS65701 FUO65674:FUO65701 GEK65674:GEK65701 GOG65674:GOG65701 GYC65674:GYC65701 HHY65674:HHY65701 HRU65674:HRU65701 IBQ65674:IBQ65701 ILM65674:ILM65701 IVI65674:IVI65701 JFE65674:JFE65701 JPA65674:JPA65701 JYW65674:JYW65701 KIS65674:KIS65701 KSO65674:KSO65701 LCK65674:LCK65701 LMG65674:LMG65701 LWC65674:LWC65701 MFY65674:MFY65701 MPU65674:MPU65701 MZQ65674:MZQ65701 NJM65674:NJM65701 NTI65674:NTI65701 ODE65674:ODE65701 ONA65674:ONA65701 OWW65674:OWW65701 PGS65674:PGS65701 PQO65674:PQO65701 QAK65674:QAK65701 QKG65674:QKG65701 QUC65674:QUC65701 RDY65674:RDY65701 RNU65674:RNU65701 RXQ65674:RXQ65701 SHM65674:SHM65701 SRI65674:SRI65701 TBE65674:TBE65701 TLA65674:TLA65701 TUW65674:TUW65701 UES65674:UES65701 UOO65674:UOO65701 UYK65674:UYK65701 VIG65674:VIG65701 VSC65674:VSC65701 WBY65674:WBY65701 WLU65674:WLU65701 WVQ65674:WVQ65701 I131210:I131237 JE131210:JE131237 TA131210:TA131237 ACW131210:ACW131237 AMS131210:AMS131237 AWO131210:AWO131237 BGK131210:BGK131237 BQG131210:BQG131237 CAC131210:CAC131237 CJY131210:CJY131237 CTU131210:CTU131237 DDQ131210:DDQ131237 DNM131210:DNM131237 DXI131210:DXI131237 EHE131210:EHE131237 ERA131210:ERA131237 FAW131210:FAW131237 FKS131210:FKS131237 FUO131210:FUO131237 GEK131210:GEK131237 GOG131210:GOG131237 GYC131210:GYC131237 HHY131210:HHY131237 HRU131210:HRU131237 IBQ131210:IBQ131237 ILM131210:ILM131237 IVI131210:IVI131237 JFE131210:JFE131237 JPA131210:JPA131237 JYW131210:JYW131237 KIS131210:KIS131237 KSO131210:KSO131237 LCK131210:LCK131237 LMG131210:LMG131237 LWC131210:LWC131237 MFY131210:MFY131237 MPU131210:MPU131237 MZQ131210:MZQ131237 NJM131210:NJM131237 NTI131210:NTI131237 ODE131210:ODE131237 ONA131210:ONA131237 OWW131210:OWW131237 PGS131210:PGS131237 PQO131210:PQO131237 QAK131210:QAK131237 QKG131210:QKG131237 QUC131210:QUC131237 RDY131210:RDY131237 RNU131210:RNU131237 RXQ131210:RXQ131237 SHM131210:SHM131237 SRI131210:SRI131237 TBE131210:TBE131237 TLA131210:TLA131237 TUW131210:TUW131237 UES131210:UES131237 UOO131210:UOO131237 UYK131210:UYK131237 VIG131210:VIG131237 VSC131210:VSC131237 WBY131210:WBY131237 WLU131210:WLU131237 WVQ131210:WVQ131237 I196746:I196773 JE196746:JE196773 TA196746:TA196773 ACW196746:ACW196773 AMS196746:AMS196773 AWO196746:AWO196773 BGK196746:BGK196773 BQG196746:BQG196773 CAC196746:CAC196773 CJY196746:CJY196773 CTU196746:CTU196773 DDQ196746:DDQ196773 DNM196746:DNM196773 DXI196746:DXI196773 EHE196746:EHE196773 ERA196746:ERA196773 FAW196746:FAW196773 FKS196746:FKS196773 FUO196746:FUO196773 GEK196746:GEK196773 GOG196746:GOG196773 GYC196746:GYC196773 HHY196746:HHY196773 HRU196746:HRU196773 IBQ196746:IBQ196773 ILM196746:ILM196773 IVI196746:IVI196773 JFE196746:JFE196773 JPA196746:JPA196773 JYW196746:JYW196773 KIS196746:KIS196773 KSO196746:KSO196773 LCK196746:LCK196773 LMG196746:LMG196773 LWC196746:LWC196773 MFY196746:MFY196773 MPU196746:MPU196773 MZQ196746:MZQ196773 NJM196746:NJM196773 NTI196746:NTI196773 ODE196746:ODE196773 ONA196746:ONA196773 OWW196746:OWW196773 PGS196746:PGS196773 PQO196746:PQO196773 QAK196746:QAK196773 QKG196746:QKG196773 QUC196746:QUC196773 RDY196746:RDY196773 RNU196746:RNU196773 RXQ196746:RXQ196773 SHM196746:SHM196773 SRI196746:SRI196773 TBE196746:TBE196773 TLA196746:TLA196773 TUW196746:TUW196773 UES196746:UES196773 UOO196746:UOO196773 UYK196746:UYK196773 VIG196746:VIG196773 VSC196746:VSC196773 WBY196746:WBY196773 WLU196746:WLU196773 WVQ196746:WVQ196773 I262282:I262309 JE262282:JE262309 TA262282:TA262309 ACW262282:ACW262309 AMS262282:AMS262309 AWO262282:AWO262309 BGK262282:BGK262309 BQG262282:BQG262309 CAC262282:CAC262309 CJY262282:CJY262309 CTU262282:CTU262309 DDQ262282:DDQ262309 DNM262282:DNM262309 DXI262282:DXI262309 EHE262282:EHE262309 ERA262282:ERA262309 FAW262282:FAW262309 FKS262282:FKS262309 FUO262282:FUO262309 GEK262282:GEK262309 GOG262282:GOG262309 GYC262282:GYC262309 HHY262282:HHY262309 HRU262282:HRU262309 IBQ262282:IBQ262309 ILM262282:ILM262309 IVI262282:IVI262309 JFE262282:JFE262309 JPA262282:JPA262309 JYW262282:JYW262309 KIS262282:KIS262309 KSO262282:KSO262309 LCK262282:LCK262309 LMG262282:LMG262309 LWC262282:LWC262309 MFY262282:MFY262309 MPU262282:MPU262309 MZQ262282:MZQ262309 NJM262282:NJM262309 NTI262282:NTI262309 ODE262282:ODE262309 ONA262282:ONA262309 OWW262282:OWW262309 PGS262282:PGS262309 PQO262282:PQO262309 QAK262282:QAK262309 QKG262282:QKG262309 QUC262282:QUC262309 RDY262282:RDY262309 RNU262282:RNU262309 RXQ262282:RXQ262309 SHM262282:SHM262309 SRI262282:SRI262309 TBE262282:TBE262309 TLA262282:TLA262309 TUW262282:TUW262309 UES262282:UES262309 UOO262282:UOO262309 UYK262282:UYK262309 VIG262282:VIG262309 VSC262282:VSC262309 WBY262282:WBY262309 WLU262282:WLU262309 WVQ262282:WVQ262309 I327818:I327845 JE327818:JE327845 TA327818:TA327845 ACW327818:ACW327845 AMS327818:AMS327845 AWO327818:AWO327845 BGK327818:BGK327845 BQG327818:BQG327845 CAC327818:CAC327845 CJY327818:CJY327845 CTU327818:CTU327845 DDQ327818:DDQ327845 DNM327818:DNM327845 DXI327818:DXI327845 EHE327818:EHE327845 ERA327818:ERA327845 FAW327818:FAW327845 FKS327818:FKS327845 FUO327818:FUO327845 GEK327818:GEK327845 GOG327818:GOG327845 GYC327818:GYC327845 HHY327818:HHY327845 HRU327818:HRU327845 IBQ327818:IBQ327845 ILM327818:ILM327845 IVI327818:IVI327845 JFE327818:JFE327845 JPA327818:JPA327845 JYW327818:JYW327845 KIS327818:KIS327845 KSO327818:KSO327845 LCK327818:LCK327845 LMG327818:LMG327845 LWC327818:LWC327845 MFY327818:MFY327845 MPU327818:MPU327845 MZQ327818:MZQ327845 NJM327818:NJM327845 NTI327818:NTI327845 ODE327818:ODE327845 ONA327818:ONA327845 OWW327818:OWW327845 PGS327818:PGS327845 PQO327818:PQO327845 QAK327818:QAK327845 QKG327818:QKG327845 QUC327818:QUC327845 RDY327818:RDY327845 RNU327818:RNU327845 RXQ327818:RXQ327845 SHM327818:SHM327845 SRI327818:SRI327845 TBE327818:TBE327845 TLA327818:TLA327845 TUW327818:TUW327845 UES327818:UES327845 UOO327818:UOO327845 UYK327818:UYK327845 VIG327818:VIG327845 VSC327818:VSC327845 WBY327818:WBY327845 WLU327818:WLU327845 WVQ327818:WVQ327845 I393354:I393381 JE393354:JE393381 TA393354:TA393381 ACW393354:ACW393381 AMS393354:AMS393381 AWO393354:AWO393381 BGK393354:BGK393381 BQG393354:BQG393381 CAC393354:CAC393381 CJY393354:CJY393381 CTU393354:CTU393381 DDQ393354:DDQ393381 DNM393354:DNM393381 DXI393354:DXI393381 EHE393354:EHE393381 ERA393354:ERA393381 FAW393354:FAW393381 FKS393354:FKS393381 FUO393354:FUO393381 GEK393354:GEK393381 GOG393354:GOG393381 GYC393354:GYC393381 HHY393354:HHY393381 HRU393354:HRU393381 IBQ393354:IBQ393381 ILM393354:ILM393381 IVI393354:IVI393381 JFE393354:JFE393381 JPA393354:JPA393381 JYW393354:JYW393381 KIS393354:KIS393381 KSO393354:KSO393381 LCK393354:LCK393381 LMG393354:LMG393381 LWC393354:LWC393381 MFY393354:MFY393381 MPU393354:MPU393381 MZQ393354:MZQ393381 NJM393354:NJM393381 NTI393354:NTI393381 ODE393354:ODE393381 ONA393354:ONA393381 OWW393354:OWW393381 PGS393354:PGS393381 PQO393354:PQO393381 QAK393354:QAK393381 QKG393354:QKG393381 QUC393354:QUC393381 RDY393354:RDY393381 RNU393354:RNU393381 RXQ393354:RXQ393381 SHM393354:SHM393381 SRI393354:SRI393381 TBE393354:TBE393381 TLA393354:TLA393381 TUW393354:TUW393381 UES393354:UES393381 UOO393354:UOO393381 UYK393354:UYK393381 VIG393354:VIG393381 VSC393354:VSC393381 WBY393354:WBY393381 WLU393354:WLU393381 WVQ393354:WVQ393381 I458890:I458917 JE458890:JE458917 TA458890:TA458917 ACW458890:ACW458917 AMS458890:AMS458917 AWO458890:AWO458917 BGK458890:BGK458917 BQG458890:BQG458917 CAC458890:CAC458917 CJY458890:CJY458917 CTU458890:CTU458917 DDQ458890:DDQ458917 DNM458890:DNM458917 DXI458890:DXI458917 EHE458890:EHE458917 ERA458890:ERA458917 FAW458890:FAW458917 FKS458890:FKS458917 FUO458890:FUO458917 GEK458890:GEK458917 GOG458890:GOG458917 GYC458890:GYC458917 HHY458890:HHY458917 HRU458890:HRU458917 IBQ458890:IBQ458917 ILM458890:ILM458917 IVI458890:IVI458917 JFE458890:JFE458917 JPA458890:JPA458917 JYW458890:JYW458917 KIS458890:KIS458917 KSO458890:KSO458917 LCK458890:LCK458917 LMG458890:LMG458917 LWC458890:LWC458917 MFY458890:MFY458917 MPU458890:MPU458917 MZQ458890:MZQ458917 NJM458890:NJM458917 NTI458890:NTI458917 ODE458890:ODE458917 ONA458890:ONA458917 OWW458890:OWW458917 PGS458890:PGS458917 PQO458890:PQO458917 QAK458890:QAK458917 QKG458890:QKG458917 QUC458890:QUC458917 RDY458890:RDY458917 RNU458890:RNU458917 RXQ458890:RXQ458917 SHM458890:SHM458917 SRI458890:SRI458917 TBE458890:TBE458917 TLA458890:TLA458917 TUW458890:TUW458917 UES458890:UES458917 UOO458890:UOO458917 UYK458890:UYK458917 VIG458890:VIG458917 VSC458890:VSC458917 WBY458890:WBY458917 WLU458890:WLU458917 WVQ458890:WVQ458917 I524426:I524453 JE524426:JE524453 TA524426:TA524453 ACW524426:ACW524453 AMS524426:AMS524453 AWO524426:AWO524453 BGK524426:BGK524453 BQG524426:BQG524453 CAC524426:CAC524453 CJY524426:CJY524453 CTU524426:CTU524453 DDQ524426:DDQ524453 DNM524426:DNM524453 DXI524426:DXI524453 EHE524426:EHE524453 ERA524426:ERA524453 FAW524426:FAW524453 FKS524426:FKS524453 FUO524426:FUO524453 GEK524426:GEK524453 GOG524426:GOG524453 GYC524426:GYC524453 HHY524426:HHY524453 HRU524426:HRU524453 IBQ524426:IBQ524453 ILM524426:ILM524453 IVI524426:IVI524453 JFE524426:JFE524453 JPA524426:JPA524453 JYW524426:JYW524453 KIS524426:KIS524453 KSO524426:KSO524453 LCK524426:LCK524453 LMG524426:LMG524453 LWC524426:LWC524453 MFY524426:MFY524453 MPU524426:MPU524453 MZQ524426:MZQ524453 NJM524426:NJM524453 NTI524426:NTI524453 ODE524426:ODE524453 ONA524426:ONA524453 OWW524426:OWW524453 PGS524426:PGS524453 PQO524426:PQO524453 QAK524426:QAK524453 QKG524426:QKG524453 QUC524426:QUC524453 RDY524426:RDY524453 RNU524426:RNU524453 RXQ524426:RXQ524453 SHM524426:SHM524453 SRI524426:SRI524453 TBE524426:TBE524453 TLA524426:TLA524453 TUW524426:TUW524453 UES524426:UES524453 UOO524426:UOO524453 UYK524426:UYK524453 VIG524426:VIG524453 VSC524426:VSC524453 WBY524426:WBY524453 WLU524426:WLU524453 WVQ524426:WVQ524453 I589962:I589989 JE589962:JE589989 TA589962:TA589989 ACW589962:ACW589989 AMS589962:AMS589989 AWO589962:AWO589989 BGK589962:BGK589989 BQG589962:BQG589989 CAC589962:CAC589989 CJY589962:CJY589989 CTU589962:CTU589989 DDQ589962:DDQ589989 DNM589962:DNM589989 DXI589962:DXI589989 EHE589962:EHE589989 ERA589962:ERA589989 FAW589962:FAW589989 FKS589962:FKS589989 FUO589962:FUO589989 GEK589962:GEK589989 GOG589962:GOG589989 GYC589962:GYC589989 HHY589962:HHY589989 HRU589962:HRU589989 IBQ589962:IBQ589989 ILM589962:ILM589989 IVI589962:IVI589989 JFE589962:JFE589989 JPA589962:JPA589989 JYW589962:JYW589989 KIS589962:KIS589989 KSO589962:KSO589989 LCK589962:LCK589989 LMG589962:LMG589989 LWC589962:LWC589989 MFY589962:MFY589989 MPU589962:MPU589989 MZQ589962:MZQ589989 NJM589962:NJM589989 NTI589962:NTI589989 ODE589962:ODE589989 ONA589962:ONA589989 OWW589962:OWW589989 PGS589962:PGS589989 PQO589962:PQO589989 QAK589962:QAK589989 QKG589962:QKG589989 QUC589962:QUC589989 RDY589962:RDY589989 RNU589962:RNU589989 RXQ589962:RXQ589989 SHM589962:SHM589989 SRI589962:SRI589989 TBE589962:TBE589989 TLA589962:TLA589989 TUW589962:TUW589989 UES589962:UES589989 UOO589962:UOO589989 UYK589962:UYK589989 VIG589962:VIG589989 VSC589962:VSC589989 WBY589962:WBY589989 WLU589962:WLU589989 WVQ589962:WVQ589989 I655498:I655525 JE655498:JE655525 TA655498:TA655525 ACW655498:ACW655525 AMS655498:AMS655525 AWO655498:AWO655525 BGK655498:BGK655525 BQG655498:BQG655525 CAC655498:CAC655525 CJY655498:CJY655525 CTU655498:CTU655525 DDQ655498:DDQ655525 DNM655498:DNM655525 DXI655498:DXI655525 EHE655498:EHE655525 ERA655498:ERA655525 FAW655498:FAW655525 FKS655498:FKS655525 FUO655498:FUO655525 GEK655498:GEK655525 GOG655498:GOG655525 GYC655498:GYC655525 HHY655498:HHY655525 HRU655498:HRU655525 IBQ655498:IBQ655525 ILM655498:ILM655525 IVI655498:IVI655525 JFE655498:JFE655525 JPA655498:JPA655525 JYW655498:JYW655525 KIS655498:KIS655525 KSO655498:KSO655525 LCK655498:LCK655525 LMG655498:LMG655525 LWC655498:LWC655525 MFY655498:MFY655525 MPU655498:MPU655525 MZQ655498:MZQ655525 NJM655498:NJM655525 NTI655498:NTI655525 ODE655498:ODE655525 ONA655498:ONA655525 OWW655498:OWW655525 PGS655498:PGS655525 PQO655498:PQO655525 QAK655498:QAK655525 QKG655498:QKG655525 QUC655498:QUC655525 RDY655498:RDY655525 RNU655498:RNU655525 RXQ655498:RXQ655525 SHM655498:SHM655525 SRI655498:SRI655525 TBE655498:TBE655525 TLA655498:TLA655525 TUW655498:TUW655525 UES655498:UES655525 UOO655498:UOO655525 UYK655498:UYK655525 VIG655498:VIG655525 VSC655498:VSC655525 WBY655498:WBY655525 WLU655498:WLU655525 WVQ655498:WVQ655525 I721034:I721061 JE721034:JE721061 TA721034:TA721061 ACW721034:ACW721061 AMS721034:AMS721061 AWO721034:AWO721061 BGK721034:BGK721061 BQG721034:BQG721061 CAC721034:CAC721061 CJY721034:CJY721061 CTU721034:CTU721061 DDQ721034:DDQ721061 DNM721034:DNM721061 DXI721034:DXI721061 EHE721034:EHE721061 ERA721034:ERA721061 FAW721034:FAW721061 FKS721034:FKS721061 FUO721034:FUO721061 GEK721034:GEK721061 GOG721034:GOG721061 GYC721034:GYC721061 HHY721034:HHY721061 HRU721034:HRU721061 IBQ721034:IBQ721061 ILM721034:ILM721061 IVI721034:IVI721061 JFE721034:JFE721061 JPA721034:JPA721061 JYW721034:JYW721061 KIS721034:KIS721061 KSO721034:KSO721061 LCK721034:LCK721061 LMG721034:LMG721061 LWC721034:LWC721061 MFY721034:MFY721061 MPU721034:MPU721061 MZQ721034:MZQ721061 NJM721034:NJM721061 NTI721034:NTI721061 ODE721034:ODE721061 ONA721034:ONA721061 OWW721034:OWW721061 PGS721034:PGS721061 PQO721034:PQO721061 QAK721034:QAK721061 QKG721034:QKG721061 QUC721034:QUC721061 RDY721034:RDY721061 RNU721034:RNU721061 RXQ721034:RXQ721061 SHM721034:SHM721061 SRI721034:SRI721061 TBE721034:TBE721061 TLA721034:TLA721061 TUW721034:TUW721061 UES721034:UES721061 UOO721034:UOO721061 UYK721034:UYK721061 VIG721034:VIG721061 VSC721034:VSC721061 WBY721034:WBY721061 WLU721034:WLU721061 WVQ721034:WVQ721061 I786570:I786597 JE786570:JE786597 TA786570:TA786597 ACW786570:ACW786597 AMS786570:AMS786597 AWO786570:AWO786597 BGK786570:BGK786597 BQG786570:BQG786597 CAC786570:CAC786597 CJY786570:CJY786597 CTU786570:CTU786597 DDQ786570:DDQ786597 DNM786570:DNM786597 DXI786570:DXI786597 EHE786570:EHE786597 ERA786570:ERA786597 FAW786570:FAW786597 FKS786570:FKS786597 FUO786570:FUO786597 GEK786570:GEK786597 GOG786570:GOG786597 GYC786570:GYC786597 HHY786570:HHY786597 HRU786570:HRU786597 IBQ786570:IBQ786597 ILM786570:ILM786597 IVI786570:IVI786597 JFE786570:JFE786597 JPA786570:JPA786597 JYW786570:JYW786597 KIS786570:KIS786597 KSO786570:KSO786597 LCK786570:LCK786597 LMG786570:LMG786597 LWC786570:LWC786597 MFY786570:MFY786597 MPU786570:MPU786597 MZQ786570:MZQ786597 NJM786570:NJM786597 NTI786570:NTI786597 ODE786570:ODE786597 ONA786570:ONA786597 OWW786570:OWW786597 PGS786570:PGS786597 PQO786570:PQO786597 QAK786570:QAK786597 QKG786570:QKG786597 QUC786570:QUC786597 RDY786570:RDY786597 RNU786570:RNU786597 RXQ786570:RXQ786597 SHM786570:SHM786597 SRI786570:SRI786597 TBE786570:TBE786597 TLA786570:TLA786597 TUW786570:TUW786597 UES786570:UES786597 UOO786570:UOO786597 UYK786570:UYK786597 VIG786570:VIG786597 VSC786570:VSC786597 WBY786570:WBY786597 WLU786570:WLU786597 WVQ786570:WVQ786597 I852106:I852133 JE852106:JE852133 TA852106:TA852133 ACW852106:ACW852133 AMS852106:AMS852133 AWO852106:AWO852133 BGK852106:BGK852133 BQG852106:BQG852133 CAC852106:CAC852133 CJY852106:CJY852133 CTU852106:CTU852133 DDQ852106:DDQ852133 DNM852106:DNM852133 DXI852106:DXI852133 EHE852106:EHE852133 ERA852106:ERA852133 FAW852106:FAW852133 FKS852106:FKS852133 FUO852106:FUO852133 GEK852106:GEK852133 GOG852106:GOG852133 GYC852106:GYC852133 HHY852106:HHY852133 HRU852106:HRU852133 IBQ852106:IBQ852133 ILM852106:ILM852133 IVI852106:IVI852133 JFE852106:JFE852133 JPA852106:JPA852133 JYW852106:JYW852133 KIS852106:KIS852133 KSO852106:KSO852133 LCK852106:LCK852133 LMG852106:LMG852133 LWC852106:LWC852133 MFY852106:MFY852133 MPU852106:MPU852133 MZQ852106:MZQ852133 NJM852106:NJM852133 NTI852106:NTI852133 ODE852106:ODE852133 ONA852106:ONA852133 OWW852106:OWW852133 PGS852106:PGS852133 PQO852106:PQO852133 QAK852106:QAK852133 QKG852106:QKG852133 QUC852106:QUC852133 RDY852106:RDY852133 RNU852106:RNU852133 RXQ852106:RXQ852133 SHM852106:SHM852133 SRI852106:SRI852133 TBE852106:TBE852133 TLA852106:TLA852133 TUW852106:TUW852133 UES852106:UES852133 UOO852106:UOO852133 UYK852106:UYK852133 VIG852106:VIG852133 VSC852106:VSC852133 WBY852106:WBY852133 WLU852106:WLU852133 WVQ852106:WVQ852133 I917642:I917669 JE917642:JE917669 TA917642:TA917669 ACW917642:ACW917669 AMS917642:AMS917669 AWO917642:AWO917669 BGK917642:BGK917669 BQG917642:BQG917669 CAC917642:CAC917669 CJY917642:CJY917669 CTU917642:CTU917669 DDQ917642:DDQ917669 DNM917642:DNM917669 DXI917642:DXI917669 EHE917642:EHE917669 ERA917642:ERA917669 FAW917642:FAW917669 FKS917642:FKS917669 FUO917642:FUO917669 GEK917642:GEK917669 GOG917642:GOG917669 GYC917642:GYC917669 HHY917642:HHY917669 HRU917642:HRU917669 IBQ917642:IBQ917669 ILM917642:ILM917669 IVI917642:IVI917669 JFE917642:JFE917669 JPA917642:JPA917669 JYW917642:JYW917669 KIS917642:KIS917669 KSO917642:KSO917669 LCK917642:LCK917669 LMG917642:LMG917669 LWC917642:LWC917669 MFY917642:MFY917669 MPU917642:MPU917669 MZQ917642:MZQ917669 NJM917642:NJM917669 NTI917642:NTI917669 ODE917642:ODE917669 ONA917642:ONA917669 OWW917642:OWW917669 PGS917642:PGS917669 PQO917642:PQO917669 QAK917642:QAK917669 QKG917642:QKG917669 QUC917642:QUC917669 RDY917642:RDY917669 RNU917642:RNU917669 RXQ917642:RXQ917669 SHM917642:SHM917669 SRI917642:SRI917669 TBE917642:TBE917669 TLA917642:TLA917669 TUW917642:TUW917669 UES917642:UES917669 UOO917642:UOO917669 UYK917642:UYK917669 VIG917642:VIG917669 VSC917642:VSC917669 WBY917642:WBY917669 WLU917642:WLU917669 WVQ917642:WVQ917669 I983178:I983205 JE983178:JE983205 TA983178:TA983205 ACW983178:ACW983205 AMS983178:AMS983205 AWO983178:AWO983205 BGK983178:BGK983205 BQG983178:BQG983205 CAC983178:CAC983205 CJY983178:CJY983205 CTU983178:CTU983205 DDQ983178:DDQ983205 DNM983178:DNM983205 DXI983178:DXI983205 EHE983178:EHE983205 ERA983178:ERA983205 FAW983178:FAW983205 FKS983178:FKS983205 FUO983178:FUO983205 GEK983178:GEK983205 GOG983178:GOG983205 GYC983178:GYC983205 HHY983178:HHY983205 HRU983178:HRU983205 IBQ983178:IBQ983205 ILM983178:ILM983205 IVI983178:IVI983205 JFE983178:JFE983205 JPA983178:JPA983205 JYW983178:JYW983205 KIS983178:KIS983205 KSO983178:KSO983205 LCK983178:LCK983205 LMG983178:LMG983205 LWC983178:LWC983205 MFY983178:MFY983205 MPU983178:MPU983205 MZQ983178:MZQ983205 NJM983178:NJM983205 NTI983178:NTI983205 ODE983178:ODE983205 ONA983178:ONA983205 OWW983178:OWW983205 PGS983178:PGS983205 PQO983178:PQO983205 QAK983178:QAK983205 QKG983178:QKG983205 QUC983178:QUC983205 RDY983178:RDY983205 RNU983178:RNU983205 RXQ983178:RXQ983205 SHM983178:SHM983205 SRI983178:SRI983205 TBE983178:TBE983205 TLA983178:TLA983205 TUW983178:TUW983205 UES983178:UES983205 UOO983178:UOO983205 UYK983178:UYK983205 VIG983178:VIG983205 VSC983178:VSC983205 WBY983178:WBY983205 WLU983178:WLU983205 WVQ983178:WVQ983205 C95:E113 IY95:JA113 SU95:SW113 ACQ95:ACS113 AMM95:AMO113 AWI95:AWK113 BGE95:BGG113 BQA95:BQC113 BZW95:BZY113 CJS95:CJU113 CTO95:CTQ113 DDK95:DDM113 DNG95:DNI113 DXC95:DXE113 EGY95:EHA113 EQU95:EQW113 FAQ95:FAS113 FKM95:FKO113 FUI95:FUK113 GEE95:GEG113 GOA95:GOC113 GXW95:GXY113 HHS95:HHU113 HRO95:HRQ113 IBK95:IBM113 ILG95:ILI113 IVC95:IVE113 JEY95:JFA113 JOU95:JOW113 JYQ95:JYS113 KIM95:KIO113 KSI95:KSK113 LCE95:LCG113 LMA95:LMC113 LVW95:LVY113 MFS95:MFU113 MPO95:MPQ113 MZK95:MZM113 NJG95:NJI113 NTC95:NTE113 OCY95:ODA113 OMU95:OMW113 OWQ95:OWS113 PGM95:PGO113 PQI95:PQK113 QAE95:QAG113 QKA95:QKC113 QTW95:QTY113 RDS95:RDU113 RNO95:RNQ113 RXK95:RXM113 SHG95:SHI113 SRC95:SRE113 TAY95:TBA113 TKU95:TKW113 TUQ95:TUS113 UEM95:UEO113 UOI95:UOK113 UYE95:UYG113 VIA95:VIC113 VRW95:VRY113 WBS95:WBU113 WLO95:WLQ113 WVK95:WVM113 C65631:E65649 IY65631:JA65649 SU65631:SW65649 ACQ65631:ACS65649 AMM65631:AMO65649 AWI65631:AWK65649 BGE65631:BGG65649 BQA65631:BQC65649 BZW65631:BZY65649 CJS65631:CJU65649 CTO65631:CTQ65649 DDK65631:DDM65649 DNG65631:DNI65649 DXC65631:DXE65649 EGY65631:EHA65649 EQU65631:EQW65649 FAQ65631:FAS65649 FKM65631:FKO65649 FUI65631:FUK65649 GEE65631:GEG65649 GOA65631:GOC65649 GXW65631:GXY65649 HHS65631:HHU65649 HRO65631:HRQ65649 IBK65631:IBM65649 ILG65631:ILI65649 IVC65631:IVE65649 JEY65631:JFA65649 JOU65631:JOW65649 JYQ65631:JYS65649 KIM65631:KIO65649 KSI65631:KSK65649 LCE65631:LCG65649 LMA65631:LMC65649 LVW65631:LVY65649 MFS65631:MFU65649 MPO65631:MPQ65649 MZK65631:MZM65649 NJG65631:NJI65649 NTC65631:NTE65649 OCY65631:ODA65649 OMU65631:OMW65649 OWQ65631:OWS65649 PGM65631:PGO65649 PQI65631:PQK65649 QAE65631:QAG65649 QKA65631:QKC65649 QTW65631:QTY65649 RDS65631:RDU65649 RNO65631:RNQ65649 RXK65631:RXM65649 SHG65631:SHI65649 SRC65631:SRE65649 TAY65631:TBA65649 TKU65631:TKW65649 TUQ65631:TUS65649 UEM65631:UEO65649 UOI65631:UOK65649 UYE65631:UYG65649 VIA65631:VIC65649 VRW65631:VRY65649 WBS65631:WBU65649 WLO65631:WLQ65649 WVK65631:WVM65649 C131167:E131185 IY131167:JA131185 SU131167:SW131185 ACQ131167:ACS131185 AMM131167:AMO131185 AWI131167:AWK131185 BGE131167:BGG131185 BQA131167:BQC131185 BZW131167:BZY131185 CJS131167:CJU131185 CTO131167:CTQ131185 DDK131167:DDM131185 DNG131167:DNI131185 DXC131167:DXE131185 EGY131167:EHA131185 EQU131167:EQW131185 FAQ131167:FAS131185 FKM131167:FKO131185 FUI131167:FUK131185 GEE131167:GEG131185 GOA131167:GOC131185 GXW131167:GXY131185 HHS131167:HHU131185 HRO131167:HRQ131185 IBK131167:IBM131185 ILG131167:ILI131185 IVC131167:IVE131185 JEY131167:JFA131185 JOU131167:JOW131185 JYQ131167:JYS131185 KIM131167:KIO131185 KSI131167:KSK131185 LCE131167:LCG131185 LMA131167:LMC131185 LVW131167:LVY131185 MFS131167:MFU131185 MPO131167:MPQ131185 MZK131167:MZM131185 NJG131167:NJI131185 NTC131167:NTE131185 OCY131167:ODA131185 OMU131167:OMW131185 OWQ131167:OWS131185 PGM131167:PGO131185 PQI131167:PQK131185 QAE131167:QAG131185 QKA131167:QKC131185 QTW131167:QTY131185 RDS131167:RDU131185 RNO131167:RNQ131185 RXK131167:RXM131185 SHG131167:SHI131185 SRC131167:SRE131185 TAY131167:TBA131185 TKU131167:TKW131185 TUQ131167:TUS131185 UEM131167:UEO131185 UOI131167:UOK131185 UYE131167:UYG131185 VIA131167:VIC131185 VRW131167:VRY131185 WBS131167:WBU131185 WLO131167:WLQ131185 WVK131167:WVM131185 C196703:E196721 IY196703:JA196721 SU196703:SW196721 ACQ196703:ACS196721 AMM196703:AMO196721 AWI196703:AWK196721 BGE196703:BGG196721 BQA196703:BQC196721 BZW196703:BZY196721 CJS196703:CJU196721 CTO196703:CTQ196721 DDK196703:DDM196721 DNG196703:DNI196721 DXC196703:DXE196721 EGY196703:EHA196721 EQU196703:EQW196721 FAQ196703:FAS196721 FKM196703:FKO196721 FUI196703:FUK196721 GEE196703:GEG196721 GOA196703:GOC196721 GXW196703:GXY196721 HHS196703:HHU196721 HRO196703:HRQ196721 IBK196703:IBM196721 ILG196703:ILI196721 IVC196703:IVE196721 JEY196703:JFA196721 JOU196703:JOW196721 JYQ196703:JYS196721 KIM196703:KIO196721 KSI196703:KSK196721 LCE196703:LCG196721 LMA196703:LMC196721 LVW196703:LVY196721 MFS196703:MFU196721 MPO196703:MPQ196721 MZK196703:MZM196721 NJG196703:NJI196721 NTC196703:NTE196721 OCY196703:ODA196721 OMU196703:OMW196721 OWQ196703:OWS196721 PGM196703:PGO196721 PQI196703:PQK196721 QAE196703:QAG196721 QKA196703:QKC196721 QTW196703:QTY196721 RDS196703:RDU196721 RNO196703:RNQ196721 RXK196703:RXM196721 SHG196703:SHI196721 SRC196703:SRE196721 TAY196703:TBA196721 TKU196703:TKW196721 TUQ196703:TUS196721 UEM196703:UEO196721 UOI196703:UOK196721 UYE196703:UYG196721 VIA196703:VIC196721 VRW196703:VRY196721 WBS196703:WBU196721 WLO196703:WLQ196721 WVK196703:WVM196721 C262239:E262257 IY262239:JA262257 SU262239:SW262257 ACQ262239:ACS262257 AMM262239:AMO262257 AWI262239:AWK262257 BGE262239:BGG262257 BQA262239:BQC262257 BZW262239:BZY262257 CJS262239:CJU262257 CTO262239:CTQ262257 DDK262239:DDM262257 DNG262239:DNI262257 DXC262239:DXE262257 EGY262239:EHA262257 EQU262239:EQW262257 FAQ262239:FAS262257 FKM262239:FKO262257 FUI262239:FUK262257 GEE262239:GEG262257 GOA262239:GOC262257 GXW262239:GXY262257 HHS262239:HHU262257 HRO262239:HRQ262257 IBK262239:IBM262257 ILG262239:ILI262257 IVC262239:IVE262257 JEY262239:JFA262257 JOU262239:JOW262257 JYQ262239:JYS262257 KIM262239:KIO262257 KSI262239:KSK262257 LCE262239:LCG262257 LMA262239:LMC262257 LVW262239:LVY262257 MFS262239:MFU262257 MPO262239:MPQ262257 MZK262239:MZM262257 NJG262239:NJI262257 NTC262239:NTE262257 OCY262239:ODA262257 OMU262239:OMW262257 OWQ262239:OWS262257 PGM262239:PGO262257 PQI262239:PQK262257 QAE262239:QAG262257 QKA262239:QKC262257 QTW262239:QTY262257 RDS262239:RDU262257 RNO262239:RNQ262257 RXK262239:RXM262257 SHG262239:SHI262257 SRC262239:SRE262257 TAY262239:TBA262257 TKU262239:TKW262257 TUQ262239:TUS262257 UEM262239:UEO262257 UOI262239:UOK262257 UYE262239:UYG262257 VIA262239:VIC262257 VRW262239:VRY262257 WBS262239:WBU262257 WLO262239:WLQ262257 WVK262239:WVM262257 C327775:E327793 IY327775:JA327793 SU327775:SW327793 ACQ327775:ACS327793 AMM327775:AMO327793 AWI327775:AWK327793 BGE327775:BGG327793 BQA327775:BQC327793 BZW327775:BZY327793 CJS327775:CJU327793 CTO327775:CTQ327793 DDK327775:DDM327793 DNG327775:DNI327793 DXC327775:DXE327793 EGY327775:EHA327793 EQU327775:EQW327793 FAQ327775:FAS327793 FKM327775:FKO327793 FUI327775:FUK327793 GEE327775:GEG327793 GOA327775:GOC327793 GXW327775:GXY327793 HHS327775:HHU327793 HRO327775:HRQ327793 IBK327775:IBM327793 ILG327775:ILI327793 IVC327775:IVE327793 JEY327775:JFA327793 JOU327775:JOW327793 JYQ327775:JYS327793 KIM327775:KIO327793 KSI327775:KSK327793 LCE327775:LCG327793 LMA327775:LMC327793 LVW327775:LVY327793 MFS327775:MFU327793 MPO327775:MPQ327793 MZK327775:MZM327793 NJG327775:NJI327793 NTC327775:NTE327793 OCY327775:ODA327793 OMU327775:OMW327793 OWQ327775:OWS327793 PGM327775:PGO327793 PQI327775:PQK327793 QAE327775:QAG327793 QKA327775:QKC327793 QTW327775:QTY327793 RDS327775:RDU327793 RNO327775:RNQ327793 RXK327775:RXM327793 SHG327775:SHI327793 SRC327775:SRE327793 TAY327775:TBA327793 TKU327775:TKW327793 TUQ327775:TUS327793 UEM327775:UEO327793 UOI327775:UOK327793 UYE327775:UYG327793 VIA327775:VIC327793 VRW327775:VRY327793 WBS327775:WBU327793 WLO327775:WLQ327793 WVK327775:WVM327793 C393311:E393329 IY393311:JA393329 SU393311:SW393329 ACQ393311:ACS393329 AMM393311:AMO393329 AWI393311:AWK393329 BGE393311:BGG393329 BQA393311:BQC393329 BZW393311:BZY393329 CJS393311:CJU393329 CTO393311:CTQ393329 DDK393311:DDM393329 DNG393311:DNI393329 DXC393311:DXE393329 EGY393311:EHA393329 EQU393311:EQW393329 FAQ393311:FAS393329 FKM393311:FKO393329 FUI393311:FUK393329 GEE393311:GEG393329 GOA393311:GOC393329 GXW393311:GXY393329 HHS393311:HHU393329 HRO393311:HRQ393329 IBK393311:IBM393329 ILG393311:ILI393329 IVC393311:IVE393329 JEY393311:JFA393329 JOU393311:JOW393329 JYQ393311:JYS393329 KIM393311:KIO393329 KSI393311:KSK393329 LCE393311:LCG393329 LMA393311:LMC393329 LVW393311:LVY393329 MFS393311:MFU393329 MPO393311:MPQ393329 MZK393311:MZM393329 NJG393311:NJI393329 NTC393311:NTE393329 OCY393311:ODA393329 OMU393311:OMW393329 OWQ393311:OWS393329 PGM393311:PGO393329 PQI393311:PQK393329 QAE393311:QAG393329 QKA393311:QKC393329 QTW393311:QTY393329 RDS393311:RDU393329 RNO393311:RNQ393329 RXK393311:RXM393329 SHG393311:SHI393329 SRC393311:SRE393329 TAY393311:TBA393329 TKU393311:TKW393329 TUQ393311:TUS393329 UEM393311:UEO393329 UOI393311:UOK393329 UYE393311:UYG393329 VIA393311:VIC393329 VRW393311:VRY393329 WBS393311:WBU393329 WLO393311:WLQ393329 WVK393311:WVM393329 C458847:E458865 IY458847:JA458865 SU458847:SW458865 ACQ458847:ACS458865 AMM458847:AMO458865 AWI458847:AWK458865 BGE458847:BGG458865 BQA458847:BQC458865 BZW458847:BZY458865 CJS458847:CJU458865 CTO458847:CTQ458865 DDK458847:DDM458865 DNG458847:DNI458865 DXC458847:DXE458865 EGY458847:EHA458865 EQU458847:EQW458865 FAQ458847:FAS458865 FKM458847:FKO458865 FUI458847:FUK458865 GEE458847:GEG458865 GOA458847:GOC458865 GXW458847:GXY458865 HHS458847:HHU458865 HRO458847:HRQ458865 IBK458847:IBM458865 ILG458847:ILI458865 IVC458847:IVE458865 JEY458847:JFA458865 JOU458847:JOW458865 JYQ458847:JYS458865 KIM458847:KIO458865 KSI458847:KSK458865 LCE458847:LCG458865 LMA458847:LMC458865 LVW458847:LVY458865 MFS458847:MFU458865 MPO458847:MPQ458865 MZK458847:MZM458865 NJG458847:NJI458865 NTC458847:NTE458865 OCY458847:ODA458865 OMU458847:OMW458865 OWQ458847:OWS458865 PGM458847:PGO458865 PQI458847:PQK458865 QAE458847:QAG458865 QKA458847:QKC458865 QTW458847:QTY458865 RDS458847:RDU458865 RNO458847:RNQ458865 RXK458847:RXM458865 SHG458847:SHI458865 SRC458847:SRE458865 TAY458847:TBA458865 TKU458847:TKW458865 TUQ458847:TUS458865 UEM458847:UEO458865 UOI458847:UOK458865 UYE458847:UYG458865 VIA458847:VIC458865 VRW458847:VRY458865 WBS458847:WBU458865 WLO458847:WLQ458865 WVK458847:WVM458865 C524383:E524401 IY524383:JA524401 SU524383:SW524401 ACQ524383:ACS524401 AMM524383:AMO524401 AWI524383:AWK524401 BGE524383:BGG524401 BQA524383:BQC524401 BZW524383:BZY524401 CJS524383:CJU524401 CTO524383:CTQ524401 DDK524383:DDM524401 DNG524383:DNI524401 DXC524383:DXE524401 EGY524383:EHA524401 EQU524383:EQW524401 FAQ524383:FAS524401 FKM524383:FKO524401 FUI524383:FUK524401 GEE524383:GEG524401 GOA524383:GOC524401 GXW524383:GXY524401 HHS524383:HHU524401 HRO524383:HRQ524401 IBK524383:IBM524401 ILG524383:ILI524401 IVC524383:IVE524401 JEY524383:JFA524401 JOU524383:JOW524401 JYQ524383:JYS524401 KIM524383:KIO524401 KSI524383:KSK524401 LCE524383:LCG524401 LMA524383:LMC524401 LVW524383:LVY524401 MFS524383:MFU524401 MPO524383:MPQ524401 MZK524383:MZM524401 NJG524383:NJI524401 NTC524383:NTE524401 OCY524383:ODA524401 OMU524383:OMW524401 OWQ524383:OWS524401 PGM524383:PGO524401 PQI524383:PQK524401 QAE524383:QAG524401 QKA524383:QKC524401 QTW524383:QTY524401 RDS524383:RDU524401 RNO524383:RNQ524401 RXK524383:RXM524401 SHG524383:SHI524401 SRC524383:SRE524401 TAY524383:TBA524401 TKU524383:TKW524401 TUQ524383:TUS524401 UEM524383:UEO524401 UOI524383:UOK524401 UYE524383:UYG524401 VIA524383:VIC524401 VRW524383:VRY524401 WBS524383:WBU524401 WLO524383:WLQ524401 WVK524383:WVM524401 C589919:E589937 IY589919:JA589937 SU589919:SW589937 ACQ589919:ACS589937 AMM589919:AMO589937 AWI589919:AWK589937 BGE589919:BGG589937 BQA589919:BQC589937 BZW589919:BZY589937 CJS589919:CJU589937 CTO589919:CTQ589937 DDK589919:DDM589937 DNG589919:DNI589937 DXC589919:DXE589937 EGY589919:EHA589937 EQU589919:EQW589937 FAQ589919:FAS589937 FKM589919:FKO589937 FUI589919:FUK589937 GEE589919:GEG589937 GOA589919:GOC589937 GXW589919:GXY589937 HHS589919:HHU589937 HRO589919:HRQ589937 IBK589919:IBM589937 ILG589919:ILI589937 IVC589919:IVE589937 JEY589919:JFA589937 JOU589919:JOW589937 JYQ589919:JYS589937 KIM589919:KIO589937 KSI589919:KSK589937 LCE589919:LCG589937 LMA589919:LMC589937 LVW589919:LVY589937 MFS589919:MFU589937 MPO589919:MPQ589937 MZK589919:MZM589937 NJG589919:NJI589937 NTC589919:NTE589937 OCY589919:ODA589937 OMU589919:OMW589937 OWQ589919:OWS589937 PGM589919:PGO589937 PQI589919:PQK589937 QAE589919:QAG589937 QKA589919:QKC589937 QTW589919:QTY589937 RDS589919:RDU589937 RNO589919:RNQ589937 RXK589919:RXM589937 SHG589919:SHI589937 SRC589919:SRE589937 TAY589919:TBA589937 TKU589919:TKW589937 TUQ589919:TUS589937 UEM589919:UEO589937 UOI589919:UOK589937 UYE589919:UYG589937 VIA589919:VIC589937 VRW589919:VRY589937 WBS589919:WBU589937 WLO589919:WLQ589937 WVK589919:WVM589937 C655455:E655473 IY655455:JA655473 SU655455:SW655473 ACQ655455:ACS655473 AMM655455:AMO655473 AWI655455:AWK655473 BGE655455:BGG655473 BQA655455:BQC655473 BZW655455:BZY655473 CJS655455:CJU655473 CTO655455:CTQ655473 DDK655455:DDM655473 DNG655455:DNI655473 DXC655455:DXE655473 EGY655455:EHA655473 EQU655455:EQW655473 FAQ655455:FAS655473 FKM655455:FKO655473 FUI655455:FUK655473 GEE655455:GEG655473 GOA655455:GOC655473 GXW655455:GXY655473 HHS655455:HHU655473 HRO655455:HRQ655473 IBK655455:IBM655473 ILG655455:ILI655473 IVC655455:IVE655473 JEY655455:JFA655473 JOU655455:JOW655473 JYQ655455:JYS655473 KIM655455:KIO655473 KSI655455:KSK655473 LCE655455:LCG655473 LMA655455:LMC655473 LVW655455:LVY655473 MFS655455:MFU655473 MPO655455:MPQ655473 MZK655455:MZM655473 NJG655455:NJI655473 NTC655455:NTE655473 OCY655455:ODA655473 OMU655455:OMW655473 OWQ655455:OWS655473 PGM655455:PGO655473 PQI655455:PQK655473 QAE655455:QAG655473 QKA655455:QKC655473 QTW655455:QTY655473 RDS655455:RDU655473 RNO655455:RNQ655473 RXK655455:RXM655473 SHG655455:SHI655473 SRC655455:SRE655473 TAY655455:TBA655473 TKU655455:TKW655473 TUQ655455:TUS655473 UEM655455:UEO655473 UOI655455:UOK655473 UYE655455:UYG655473 VIA655455:VIC655473 VRW655455:VRY655473 WBS655455:WBU655473 WLO655455:WLQ655473 WVK655455:WVM655473 C720991:E721009 IY720991:JA721009 SU720991:SW721009 ACQ720991:ACS721009 AMM720991:AMO721009 AWI720991:AWK721009 BGE720991:BGG721009 BQA720991:BQC721009 BZW720991:BZY721009 CJS720991:CJU721009 CTO720991:CTQ721009 DDK720991:DDM721009 DNG720991:DNI721009 DXC720991:DXE721009 EGY720991:EHA721009 EQU720991:EQW721009 FAQ720991:FAS721009 FKM720991:FKO721009 FUI720991:FUK721009 GEE720991:GEG721009 GOA720991:GOC721009 GXW720991:GXY721009 HHS720991:HHU721009 HRO720991:HRQ721009 IBK720991:IBM721009 ILG720991:ILI721009 IVC720991:IVE721009 JEY720991:JFA721009 JOU720991:JOW721009 JYQ720991:JYS721009 KIM720991:KIO721009 KSI720991:KSK721009 LCE720991:LCG721009 LMA720991:LMC721009 LVW720991:LVY721009 MFS720991:MFU721009 MPO720991:MPQ721009 MZK720991:MZM721009 NJG720991:NJI721009 NTC720991:NTE721009 OCY720991:ODA721009 OMU720991:OMW721009 OWQ720991:OWS721009 PGM720991:PGO721009 PQI720991:PQK721009 QAE720991:QAG721009 QKA720991:QKC721009 QTW720991:QTY721009 RDS720991:RDU721009 RNO720991:RNQ721009 RXK720991:RXM721009 SHG720991:SHI721009 SRC720991:SRE721009 TAY720991:TBA721009 TKU720991:TKW721009 TUQ720991:TUS721009 UEM720991:UEO721009 UOI720991:UOK721009 UYE720991:UYG721009 VIA720991:VIC721009 VRW720991:VRY721009 WBS720991:WBU721009 WLO720991:WLQ721009 WVK720991:WVM721009 C786527:E786545 IY786527:JA786545 SU786527:SW786545 ACQ786527:ACS786545 AMM786527:AMO786545 AWI786527:AWK786545 BGE786527:BGG786545 BQA786527:BQC786545 BZW786527:BZY786545 CJS786527:CJU786545 CTO786527:CTQ786545 DDK786527:DDM786545 DNG786527:DNI786545 DXC786527:DXE786545 EGY786527:EHA786545 EQU786527:EQW786545 FAQ786527:FAS786545 FKM786527:FKO786545 FUI786527:FUK786545 GEE786527:GEG786545 GOA786527:GOC786545 GXW786527:GXY786545 HHS786527:HHU786545 HRO786527:HRQ786545 IBK786527:IBM786545 ILG786527:ILI786545 IVC786527:IVE786545 JEY786527:JFA786545 JOU786527:JOW786545 JYQ786527:JYS786545 KIM786527:KIO786545 KSI786527:KSK786545 LCE786527:LCG786545 LMA786527:LMC786545 LVW786527:LVY786545 MFS786527:MFU786545 MPO786527:MPQ786545 MZK786527:MZM786545 NJG786527:NJI786545 NTC786527:NTE786545 OCY786527:ODA786545 OMU786527:OMW786545 OWQ786527:OWS786545 PGM786527:PGO786545 PQI786527:PQK786545 QAE786527:QAG786545 QKA786527:QKC786545 QTW786527:QTY786545 RDS786527:RDU786545 RNO786527:RNQ786545 RXK786527:RXM786545 SHG786527:SHI786545 SRC786527:SRE786545 TAY786527:TBA786545 TKU786527:TKW786545 TUQ786527:TUS786545 UEM786527:UEO786545 UOI786527:UOK786545 UYE786527:UYG786545 VIA786527:VIC786545 VRW786527:VRY786545 WBS786527:WBU786545 WLO786527:WLQ786545 WVK786527:WVM786545 C852063:E852081 IY852063:JA852081 SU852063:SW852081 ACQ852063:ACS852081 AMM852063:AMO852081 AWI852063:AWK852081 BGE852063:BGG852081 BQA852063:BQC852081 BZW852063:BZY852081 CJS852063:CJU852081 CTO852063:CTQ852081 DDK852063:DDM852081 DNG852063:DNI852081 DXC852063:DXE852081 EGY852063:EHA852081 EQU852063:EQW852081 FAQ852063:FAS852081 FKM852063:FKO852081 FUI852063:FUK852081 GEE852063:GEG852081 GOA852063:GOC852081 GXW852063:GXY852081 HHS852063:HHU852081 HRO852063:HRQ852081 IBK852063:IBM852081 ILG852063:ILI852081 IVC852063:IVE852081 JEY852063:JFA852081 JOU852063:JOW852081 JYQ852063:JYS852081 KIM852063:KIO852081 KSI852063:KSK852081 LCE852063:LCG852081 LMA852063:LMC852081 LVW852063:LVY852081 MFS852063:MFU852081 MPO852063:MPQ852081 MZK852063:MZM852081 NJG852063:NJI852081 NTC852063:NTE852081 OCY852063:ODA852081 OMU852063:OMW852081 OWQ852063:OWS852081 PGM852063:PGO852081 PQI852063:PQK852081 QAE852063:QAG852081 QKA852063:QKC852081 QTW852063:QTY852081 RDS852063:RDU852081 RNO852063:RNQ852081 RXK852063:RXM852081 SHG852063:SHI852081 SRC852063:SRE852081 TAY852063:TBA852081 TKU852063:TKW852081 TUQ852063:TUS852081 UEM852063:UEO852081 UOI852063:UOK852081 UYE852063:UYG852081 VIA852063:VIC852081 VRW852063:VRY852081 WBS852063:WBU852081 WLO852063:WLQ852081 WVK852063:WVM852081 C917599:E917617 IY917599:JA917617 SU917599:SW917617 ACQ917599:ACS917617 AMM917599:AMO917617 AWI917599:AWK917617 BGE917599:BGG917617 BQA917599:BQC917617 BZW917599:BZY917617 CJS917599:CJU917617 CTO917599:CTQ917617 DDK917599:DDM917617 DNG917599:DNI917617 DXC917599:DXE917617 EGY917599:EHA917617 EQU917599:EQW917617 FAQ917599:FAS917617 FKM917599:FKO917617 FUI917599:FUK917617 GEE917599:GEG917617 GOA917599:GOC917617 GXW917599:GXY917617 HHS917599:HHU917617 HRO917599:HRQ917617 IBK917599:IBM917617 ILG917599:ILI917617 IVC917599:IVE917617 JEY917599:JFA917617 JOU917599:JOW917617 JYQ917599:JYS917617 KIM917599:KIO917617 KSI917599:KSK917617 LCE917599:LCG917617 LMA917599:LMC917617 LVW917599:LVY917617 MFS917599:MFU917617 MPO917599:MPQ917617 MZK917599:MZM917617 NJG917599:NJI917617 NTC917599:NTE917617 OCY917599:ODA917617 OMU917599:OMW917617 OWQ917599:OWS917617 PGM917599:PGO917617 PQI917599:PQK917617 QAE917599:QAG917617 QKA917599:QKC917617 QTW917599:QTY917617 RDS917599:RDU917617 RNO917599:RNQ917617 RXK917599:RXM917617 SHG917599:SHI917617 SRC917599:SRE917617 TAY917599:TBA917617 TKU917599:TKW917617 TUQ917599:TUS917617 UEM917599:UEO917617 UOI917599:UOK917617 UYE917599:UYG917617 VIA917599:VIC917617 VRW917599:VRY917617 WBS917599:WBU917617 WLO917599:WLQ917617 WVK917599:WVM917617 C983135:E983153 IY983135:JA983153 SU983135:SW983153 ACQ983135:ACS983153 AMM983135:AMO983153 AWI983135:AWK983153 BGE983135:BGG983153 BQA983135:BQC983153 BZW983135:BZY983153 CJS983135:CJU983153 CTO983135:CTQ983153 DDK983135:DDM983153 DNG983135:DNI983153 DXC983135:DXE983153 EGY983135:EHA983153 EQU983135:EQW983153 FAQ983135:FAS983153 FKM983135:FKO983153 FUI983135:FUK983153 GEE983135:GEG983153 GOA983135:GOC983153 GXW983135:GXY983153 HHS983135:HHU983153 HRO983135:HRQ983153 IBK983135:IBM983153 ILG983135:ILI983153 IVC983135:IVE983153 JEY983135:JFA983153 JOU983135:JOW983153 JYQ983135:JYS983153 KIM983135:KIO983153 KSI983135:KSK983153 LCE983135:LCG983153 LMA983135:LMC983153 LVW983135:LVY983153 MFS983135:MFU983153 MPO983135:MPQ983153 MZK983135:MZM983153 NJG983135:NJI983153 NTC983135:NTE983153 OCY983135:ODA983153 OMU983135:OMW983153 OWQ983135:OWS983153 PGM983135:PGO983153 PQI983135:PQK983153 QAE983135:QAG983153 QKA983135:QKC983153 QTW983135:QTY983153 RDS983135:RDU983153 RNO983135:RNQ983153 RXK983135:RXM983153 SHG983135:SHI983153 SRC983135:SRE983153 TAY983135:TBA983153 TKU983135:TKW983153 TUQ983135:TUS983153 UEM983135:UEO983153 UOI983135:UOK983153 UYE983135:UYG983153 VIA983135:VIC983153 VRW983135:VRY983153 WBS983135:WBU983153 WLO983135:WLQ983153 WVK983135:WVM983153 C121:D160 IY121:IZ160 SU121:SV160 ACQ121:ACR160 AMM121:AMN160 AWI121:AWJ160 BGE121:BGF160 BQA121:BQB160 BZW121:BZX160 CJS121:CJT160 CTO121:CTP160 DDK121:DDL160 DNG121:DNH160 DXC121:DXD160 EGY121:EGZ160 EQU121:EQV160 FAQ121:FAR160 FKM121:FKN160 FUI121:FUJ160 GEE121:GEF160 GOA121:GOB160 GXW121:GXX160 HHS121:HHT160 HRO121:HRP160 IBK121:IBL160 ILG121:ILH160 IVC121:IVD160 JEY121:JEZ160 JOU121:JOV160 JYQ121:JYR160 KIM121:KIN160 KSI121:KSJ160 LCE121:LCF160 LMA121:LMB160 LVW121:LVX160 MFS121:MFT160 MPO121:MPP160 MZK121:MZL160 NJG121:NJH160 NTC121:NTD160 OCY121:OCZ160 OMU121:OMV160 OWQ121:OWR160 PGM121:PGN160 PQI121:PQJ160 QAE121:QAF160 QKA121:QKB160 QTW121:QTX160 RDS121:RDT160 RNO121:RNP160 RXK121:RXL160 SHG121:SHH160 SRC121:SRD160 TAY121:TAZ160 TKU121:TKV160 TUQ121:TUR160 UEM121:UEN160 UOI121:UOJ160 UYE121:UYF160 VIA121:VIB160 VRW121:VRX160 WBS121:WBT160 WLO121:WLP160 WVK121:WVL160 C65657:D65696 IY65657:IZ65696 SU65657:SV65696 ACQ65657:ACR65696 AMM65657:AMN65696 AWI65657:AWJ65696 BGE65657:BGF65696 BQA65657:BQB65696 BZW65657:BZX65696 CJS65657:CJT65696 CTO65657:CTP65696 DDK65657:DDL65696 DNG65657:DNH65696 DXC65657:DXD65696 EGY65657:EGZ65696 EQU65657:EQV65696 FAQ65657:FAR65696 FKM65657:FKN65696 FUI65657:FUJ65696 GEE65657:GEF65696 GOA65657:GOB65696 GXW65657:GXX65696 HHS65657:HHT65696 HRO65657:HRP65696 IBK65657:IBL65696 ILG65657:ILH65696 IVC65657:IVD65696 JEY65657:JEZ65696 JOU65657:JOV65696 JYQ65657:JYR65696 KIM65657:KIN65696 KSI65657:KSJ65696 LCE65657:LCF65696 LMA65657:LMB65696 LVW65657:LVX65696 MFS65657:MFT65696 MPO65657:MPP65696 MZK65657:MZL65696 NJG65657:NJH65696 NTC65657:NTD65696 OCY65657:OCZ65696 OMU65657:OMV65696 OWQ65657:OWR65696 PGM65657:PGN65696 PQI65657:PQJ65696 QAE65657:QAF65696 QKA65657:QKB65696 QTW65657:QTX65696 RDS65657:RDT65696 RNO65657:RNP65696 RXK65657:RXL65696 SHG65657:SHH65696 SRC65657:SRD65696 TAY65657:TAZ65696 TKU65657:TKV65696 TUQ65657:TUR65696 UEM65657:UEN65696 UOI65657:UOJ65696 UYE65657:UYF65696 VIA65657:VIB65696 VRW65657:VRX65696 WBS65657:WBT65696 WLO65657:WLP65696 WVK65657:WVL65696 C131193:D131232 IY131193:IZ131232 SU131193:SV131232 ACQ131193:ACR131232 AMM131193:AMN131232 AWI131193:AWJ131232 BGE131193:BGF131232 BQA131193:BQB131232 BZW131193:BZX131232 CJS131193:CJT131232 CTO131193:CTP131232 DDK131193:DDL131232 DNG131193:DNH131232 DXC131193:DXD131232 EGY131193:EGZ131232 EQU131193:EQV131232 FAQ131193:FAR131232 FKM131193:FKN131232 FUI131193:FUJ131232 GEE131193:GEF131232 GOA131193:GOB131232 GXW131193:GXX131232 HHS131193:HHT131232 HRO131193:HRP131232 IBK131193:IBL131232 ILG131193:ILH131232 IVC131193:IVD131232 JEY131193:JEZ131232 JOU131193:JOV131232 JYQ131193:JYR131232 KIM131193:KIN131232 KSI131193:KSJ131232 LCE131193:LCF131232 LMA131193:LMB131232 LVW131193:LVX131232 MFS131193:MFT131232 MPO131193:MPP131232 MZK131193:MZL131232 NJG131193:NJH131232 NTC131193:NTD131232 OCY131193:OCZ131232 OMU131193:OMV131232 OWQ131193:OWR131232 PGM131193:PGN131232 PQI131193:PQJ131232 QAE131193:QAF131232 QKA131193:QKB131232 QTW131193:QTX131232 RDS131193:RDT131232 RNO131193:RNP131232 RXK131193:RXL131232 SHG131193:SHH131232 SRC131193:SRD131232 TAY131193:TAZ131232 TKU131193:TKV131232 TUQ131193:TUR131232 UEM131193:UEN131232 UOI131193:UOJ131232 UYE131193:UYF131232 VIA131193:VIB131232 VRW131193:VRX131232 WBS131193:WBT131232 WLO131193:WLP131232 WVK131193:WVL131232 C196729:D196768 IY196729:IZ196768 SU196729:SV196768 ACQ196729:ACR196768 AMM196729:AMN196768 AWI196729:AWJ196768 BGE196729:BGF196768 BQA196729:BQB196768 BZW196729:BZX196768 CJS196729:CJT196768 CTO196729:CTP196768 DDK196729:DDL196768 DNG196729:DNH196768 DXC196729:DXD196768 EGY196729:EGZ196768 EQU196729:EQV196768 FAQ196729:FAR196768 FKM196729:FKN196768 FUI196729:FUJ196768 GEE196729:GEF196768 GOA196729:GOB196768 GXW196729:GXX196768 HHS196729:HHT196768 HRO196729:HRP196768 IBK196729:IBL196768 ILG196729:ILH196768 IVC196729:IVD196768 JEY196729:JEZ196768 JOU196729:JOV196768 JYQ196729:JYR196768 KIM196729:KIN196768 KSI196729:KSJ196768 LCE196729:LCF196768 LMA196729:LMB196768 LVW196729:LVX196768 MFS196729:MFT196768 MPO196729:MPP196768 MZK196729:MZL196768 NJG196729:NJH196768 NTC196729:NTD196768 OCY196729:OCZ196768 OMU196729:OMV196768 OWQ196729:OWR196768 PGM196729:PGN196768 PQI196729:PQJ196768 QAE196729:QAF196768 QKA196729:QKB196768 QTW196729:QTX196768 RDS196729:RDT196768 RNO196729:RNP196768 RXK196729:RXL196768 SHG196729:SHH196768 SRC196729:SRD196768 TAY196729:TAZ196768 TKU196729:TKV196768 TUQ196729:TUR196768 UEM196729:UEN196768 UOI196729:UOJ196768 UYE196729:UYF196768 VIA196729:VIB196768 VRW196729:VRX196768 WBS196729:WBT196768 WLO196729:WLP196768 WVK196729:WVL196768 C262265:D262304 IY262265:IZ262304 SU262265:SV262304 ACQ262265:ACR262304 AMM262265:AMN262304 AWI262265:AWJ262304 BGE262265:BGF262304 BQA262265:BQB262304 BZW262265:BZX262304 CJS262265:CJT262304 CTO262265:CTP262304 DDK262265:DDL262304 DNG262265:DNH262304 DXC262265:DXD262304 EGY262265:EGZ262304 EQU262265:EQV262304 FAQ262265:FAR262304 FKM262265:FKN262304 FUI262265:FUJ262304 GEE262265:GEF262304 GOA262265:GOB262304 GXW262265:GXX262304 HHS262265:HHT262304 HRO262265:HRP262304 IBK262265:IBL262304 ILG262265:ILH262304 IVC262265:IVD262304 JEY262265:JEZ262304 JOU262265:JOV262304 JYQ262265:JYR262304 KIM262265:KIN262304 KSI262265:KSJ262304 LCE262265:LCF262304 LMA262265:LMB262304 LVW262265:LVX262304 MFS262265:MFT262304 MPO262265:MPP262304 MZK262265:MZL262304 NJG262265:NJH262304 NTC262265:NTD262304 OCY262265:OCZ262304 OMU262265:OMV262304 OWQ262265:OWR262304 PGM262265:PGN262304 PQI262265:PQJ262304 QAE262265:QAF262304 QKA262265:QKB262304 QTW262265:QTX262304 RDS262265:RDT262304 RNO262265:RNP262304 RXK262265:RXL262304 SHG262265:SHH262304 SRC262265:SRD262304 TAY262265:TAZ262304 TKU262265:TKV262304 TUQ262265:TUR262304 UEM262265:UEN262304 UOI262265:UOJ262304 UYE262265:UYF262304 VIA262265:VIB262304 VRW262265:VRX262304 WBS262265:WBT262304 WLO262265:WLP262304 WVK262265:WVL262304 C327801:D327840 IY327801:IZ327840 SU327801:SV327840 ACQ327801:ACR327840 AMM327801:AMN327840 AWI327801:AWJ327840 BGE327801:BGF327840 BQA327801:BQB327840 BZW327801:BZX327840 CJS327801:CJT327840 CTO327801:CTP327840 DDK327801:DDL327840 DNG327801:DNH327840 DXC327801:DXD327840 EGY327801:EGZ327840 EQU327801:EQV327840 FAQ327801:FAR327840 FKM327801:FKN327840 FUI327801:FUJ327840 GEE327801:GEF327840 GOA327801:GOB327840 GXW327801:GXX327840 HHS327801:HHT327840 HRO327801:HRP327840 IBK327801:IBL327840 ILG327801:ILH327840 IVC327801:IVD327840 JEY327801:JEZ327840 JOU327801:JOV327840 JYQ327801:JYR327840 KIM327801:KIN327840 KSI327801:KSJ327840 LCE327801:LCF327840 LMA327801:LMB327840 LVW327801:LVX327840 MFS327801:MFT327840 MPO327801:MPP327840 MZK327801:MZL327840 NJG327801:NJH327840 NTC327801:NTD327840 OCY327801:OCZ327840 OMU327801:OMV327840 OWQ327801:OWR327840 PGM327801:PGN327840 PQI327801:PQJ327840 QAE327801:QAF327840 QKA327801:QKB327840 QTW327801:QTX327840 RDS327801:RDT327840 RNO327801:RNP327840 RXK327801:RXL327840 SHG327801:SHH327840 SRC327801:SRD327840 TAY327801:TAZ327840 TKU327801:TKV327840 TUQ327801:TUR327840 UEM327801:UEN327840 UOI327801:UOJ327840 UYE327801:UYF327840 VIA327801:VIB327840 VRW327801:VRX327840 WBS327801:WBT327840 WLO327801:WLP327840 WVK327801:WVL327840 C393337:D393376 IY393337:IZ393376 SU393337:SV393376 ACQ393337:ACR393376 AMM393337:AMN393376 AWI393337:AWJ393376 BGE393337:BGF393376 BQA393337:BQB393376 BZW393337:BZX393376 CJS393337:CJT393376 CTO393337:CTP393376 DDK393337:DDL393376 DNG393337:DNH393376 DXC393337:DXD393376 EGY393337:EGZ393376 EQU393337:EQV393376 FAQ393337:FAR393376 FKM393337:FKN393376 FUI393337:FUJ393376 GEE393337:GEF393376 GOA393337:GOB393376 GXW393337:GXX393376 HHS393337:HHT393376 HRO393337:HRP393376 IBK393337:IBL393376 ILG393337:ILH393376 IVC393337:IVD393376 JEY393337:JEZ393376 JOU393337:JOV393376 JYQ393337:JYR393376 KIM393337:KIN393376 KSI393337:KSJ393376 LCE393337:LCF393376 LMA393337:LMB393376 LVW393337:LVX393376 MFS393337:MFT393376 MPO393337:MPP393376 MZK393337:MZL393376 NJG393337:NJH393376 NTC393337:NTD393376 OCY393337:OCZ393376 OMU393337:OMV393376 OWQ393337:OWR393376 PGM393337:PGN393376 PQI393337:PQJ393376 QAE393337:QAF393376 QKA393337:QKB393376 QTW393337:QTX393376 RDS393337:RDT393376 RNO393337:RNP393376 RXK393337:RXL393376 SHG393337:SHH393376 SRC393337:SRD393376 TAY393337:TAZ393376 TKU393337:TKV393376 TUQ393337:TUR393376 UEM393337:UEN393376 UOI393337:UOJ393376 UYE393337:UYF393376 VIA393337:VIB393376 VRW393337:VRX393376 WBS393337:WBT393376 WLO393337:WLP393376 WVK393337:WVL393376 C458873:D458912 IY458873:IZ458912 SU458873:SV458912 ACQ458873:ACR458912 AMM458873:AMN458912 AWI458873:AWJ458912 BGE458873:BGF458912 BQA458873:BQB458912 BZW458873:BZX458912 CJS458873:CJT458912 CTO458873:CTP458912 DDK458873:DDL458912 DNG458873:DNH458912 DXC458873:DXD458912 EGY458873:EGZ458912 EQU458873:EQV458912 FAQ458873:FAR458912 FKM458873:FKN458912 FUI458873:FUJ458912 GEE458873:GEF458912 GOA458873:GOB458912 GXW458873:GXX458912 HHS458873:HHT458912 HRO458873:HRP458912 IBK458873:IBL458912 ILG458873:ILH458912 IVC458873:IVD458912 JEY458873:JEZ458912 JOU458873:JOV458912 JYQ458873:JYR458912 KIM458873:KIN458912 KSI458873:KSJ458912 LCE458873:LCF458912 LMA458873:LMB458912 LVW458873:LVX458912 MFS458873:MFT458912 MPO458873:MPP458912 MZK458873:MZL458912 NJG458873:NJH458912 NTC458873:NTD458912 OCY458873:OCZ458912 OMU458873:OMV458912 OWQ458873:OWR458912 PGM458873:PGN458912 PQI458873:PQJ458912 QAE458873:QAF458912 QKA458873:QKB458912 QTW458873:QTX458912 RDS458873:RDT458912 RNO458873:RNP458912 RXK458873:RXL458912 SHG458873:SHH458912 SRC458873:SRD458912 TAY458873:TAZ458912 TKU458873:TKV458912 TUQ458873:TUR458912 UEM458873:UEN458912 UOI458873:UOJ458912 UYE458873:UYF458912 VIA458873:VIB458912 VRW458873:VRX458912 WBS458873:WBT458912 WLO458873:WLP458912 WVK458873:WVL458912 C524409:D524448 IY524409:IZ524448 SU524409:SV524448 ACQ524409:ACR524448 AMM524409:AMN524448 AWI524409:AWJ524448 BGE524409:BGF524448 BQA524409:BQB524448 BZW524409:BZX524448 CJS524409:CJT524448 CTO524409:CTP524448 DDK524409:DDL524448 DNG524409:DNH524448 DXC524409:DXD524448 EGY524409:EGZ524448 EQU524409:EQV524448 FAQ524409:FAR524448 FKM524409:FKN524448 FUI524409:FUJ524448 GEE524409:GEF524448 GOA524409:GOB524448 GXW524409:GXX524448 HHS524409:HHT524448 HRO524409:HRP524448 IBK524409:IBL524448 ILG524409:ILH524448 IVC524409:IVD524448 JEY524409:JEZ524448 JOU524409:JOV524448 JYQ524409:JYR524448 KIM524409:KIN524448 KSI524409:KSJ524448 LCE524409:LCF524448 LMA524409:LMB524448 LVW524409:LVX524448 MFS524409:MFT524448 MPO524409:MPP524448 MZK524409:MZL524448 NJG524409:NJH524448 NTC524409:NTD524448 OCY524409:OCZ524448 OMU524409:OMV524448 OWQ524409:OWR524448 PGM524409:PGN524448 PQI524409:PQJ524448 QAE524409:QAF524448 QKA524409:QKB524448 QTW524409:QTX524448 RDS524409:RDT524448 RNO524409:RNP524448 RXK524409:RXL524448 SHG524409:SHH524448 SRC524409:SRD524448 TAY524409:TAZ524448 TKU524409:TKV524448 TUQ524409:TUR524448 UEM524409:UEN524448 UOI524409:UOJ524448 UYE524409:UYF524448 VIA524409:VIB524448 VRW524409:VRX524448 WBS524409:WBT524448 WLO524409:WLP524448 WVK524409:WVL524448 C589945:D589984 IY589945:IZ589984 SU589945:SV589984 ACQ589945:ACR589984 AMM589945:AMN589984 AWI589945:AWJ589984 BGE589945:BGF589984 BQA589945:BQB589984 BZW589945:BZX589984 CJS589945:CJT589984 CTO589945:CTP589984 DDK589945:DDL589984 DNG589945:DNH589984 DXC589945:DXD589984 EGY589945:EGZ589984 EQU589945:EQV589984 FAQ589945:FAR589984 FKM589945:FKN589984 FUI589945:FUJ589984 GEE589945:GEF589984 GOA589945:GOB589984 GXW589945:GXX589984 HHS589945:HHT589984 HRO589945:HRP589984 IBK589945:IBL589984 ILG589945:ILH589984 IVC589945:IVD589984 JEY589945:JEZ589984 JOU589945:JOV589984 JYQ589945:JYR589984 KIM589945:KIN589984 KSI589945:KSJ589984 LCE589945:LCF589984 LMA589945:LMB589984 LVW589945:LVX589984 MFS589945:MFT589984 MPO589945:MPP589984 MZK589945:MZL589984 NJG589945:NJH589984 NTC589945:NTD589984 OCY589945:OCZ589984 OMU589945:OMV589984 OWQ589945:OWR589984 PGM589945:PGN589984 PQI589945:PQJ589984 QAE589945:QAF589984 QKA589945:QKB589984 QTW589945:QTX589984 RDS589945:RDT589984 RNO589945:RNP589984 RXK589945:RXL589984 SHG589945:SHH589984 SRC589945:SRD589984 TAY589945:TAZ589984 TKU589945:TKV589984 TUQ589945:TUR589984 UEM589945:UEN589984 UOI589945:UOJ589984 UYE589945:UYF589984 VIA589945:VIB589984 VRW589945:VRX589984 WBS589945:WBT589984 WLO589945:WLP589984 WVK589945:WVL589984 C655481:D655520 IY655481:IZ655520 SU655481:SV655520 ACQ655481:ACR655520 AMM655481:AMN655520 AWI655481:AWJ655520 BGE655481:BGF655520 BQA655481:BQB655520 BZW655481:BZX655520 CJS655481:CJT655520 CTO655481:CTP655520 DDK655481:DDL655520 DNG655481:DNH655520 DXC655481:DXD655520 EGY655481:EGZ655520 EQU655481:EQV655520 FAQ655481:FAR655520 FKM655481:FKN655520 FUI655481:FUJ655520 GEE655481:GEF655520 GOA655481:GOB655520 GXW655481:GXX655520 HHS655481:HHT655520 HRO655481:HRP655520 IBK655481:IBL655520 ILG655481:ILH655520 IVC655481:IVD655520 JEY655481:JEZ655520 JOU655481:JOV655520 JYQ655481:JYR655520 KIM655481:KIN655520 KSI655481:KSJ655520 LCE655481:LCF655520 LMA655481:LMB655520 LVW655481:LVX655520 MFS655481:MFT655520 MPO655481:MPP655520 MZK655481:MZL655520 NJG655481:NJH655520 NTC655481:NTD655520 OCY655481:OCZ655520 OMU655481:OMV655520 OWQ655481:OWR655520 PGM655481:PGN655520 PQI655481:PQJ655520 QAE655481:QAF655520 QKA655481:QKB655520 QTW655481:QTX655520 RDS655481:RDT655520 RNO655481:RNP655520 RXK655481:RXL655520 SHG655481:SHH655520 SRC655481:SRD655520 TAY655481:TAZ655520 TKU655481:TKV655520 TUQ655481:TUR655520 UEM655481:UEN655520 UOI655481:UOJ655520 UYE655481:UYF655520 VIA655481:VIB655520 VRW655481:VRX655520 WBS655481:WBT655520 WLO655481:WLP655520 WVK655481:WVL655520 C721017:D721056 IY721017:IZ721056 SU721017:SV721056 ACQ721017:ACR721056 AMM721017:AMN721056 AWI721017:AWJ721056 BGE721017:BGF721056 BQA721017:BQB721056 BZW721017:BZX721056 CJS721017:CJT721056 CTO721017:CTP721056 DDK721017:DDL721056 DNG721017:DNH721056 DXC721017:DXD721056 EGY721017:EGZ721056 EQU721017:EQV721056 FAQ721017:FAR721056 FKM721017:FKN721056 FUI721017:FUJ721056 GEE721017:GEF721056 GOA721017:GOB721056 GXW721017:GXX721056 HHS721017:HHT721056 HRO721017:HRP721056 IBK721017:IBL721056 ILG721017:ILH721056 IVC721017:IVD721056 JEY721017:JEZ721056 JOU721017:JOV721056 JYQ721017:JYR721056 KIM721017:KIN721056 KSI721017:KSJ721056 LCE721017:LCF721056 LMA721017:LMB721056 LVW721017:LVX721056 MFS721017:MFT721056 MPO721017:MPP721056 MZK721017:MZL721056 NJG721017:NJH721056 NTC721017:NTD721056 OCY721017:OCZ721056 OMU721017:OMV721056 OWQ721017:OWR721056 PGM721017:PGN721056 PQI721017:PQJ721056 QAE721017:QAF721056 QKA721017:QKB721056 QTW721017:QTX721056 RDS721017:RDT721056 RNO721017:RNP721056 RXK721017:RXL721056 SHG721017:SHH721056 SRC721017:SRD721056 TAY721017:TAZ721056 TKU721017:TKV721056 TUQ721017:TUR721056 UEM721017:UEN721056 UOI721017:UOJ721056 UYE721017:UYF721056 VIA721017:VIB721056 VRW721017:VRX721056 WBS721017:WBT721056 WLO721017:WLP721056 WVK721017:WVL721056 C786553:D786592 IY786553:IZ786592 SU786553:SV786592 ACQ786553:ACR786592 AMM786553:AMN786592 AWI786553:AWJ786592 BGE786553:BGF786592 BQA786553:BQB786592 BZW786553:BZX786592 CJS786553:CJT786592 CTO786553:CTP786592 DDK786553:DDL786592 DNG786553:DNH786592 DXC786553:DXD786592 EGY786553:EGZ786592 EQU786553:EQV786592 FAQ786553:FAR786592 FKM786553:FKN786592 FUI786553:FUJ786592 GEE786553:GEF786592 GOA786553:GOB786592 GXW786553:GXX786592 HHS786553:HHT786592 HRO786553:HRP786592 IBK786553:IBL786592 ILG786553:ILH786592 IVC786553:IVD786592 JEY786553:JEZ786592 JOU786553:JOV786592 JYQ786553:JYR786592 KIM786553:KIN786592 KSI786553:KSJ786592 LCE786553:LCF786592 LMA786553:LMB786592 LVW786553:LVX786592 MFS786553:MFT786592 MPO786553:MPP786592 MZK786553:MZL786592 NJG786553:NJH786592 NTC786553:NTD786592 OCY786553:OCZ786592 OMU786553:OMV786592 OWQ786553:OWR786592 PGM786553:PGN786592 PQI786553:PQJ786592 QAE786553:QAF786592 QKA786553:QKB786592 QTW786553:QTX786592 RDS786553:RDT786592 RNO786553:RNP786592 RXK786553:RXL786592 SHG786553:SHH786592 SRC786553:SRD786592 TAY786553:TAZ786592 TKU786553:TKV786592 TUQ786553:TUR786592 UEM786553:UEN786592 UOI786553:UOJ786592 UYE786553:UYF786592 VIA786553:VIB786592 VRW786553:VRX786592 WBS786553:WBT786592 WLO786553:WLP786592 WVK786553:WVL786592 C852089:D852128 IY852089:IZ852128 SU852089:SV852128 ACQ852089:ACR852128 AMM852089:AMN852128 AWI852089:AWJ852128 BGE852089:BGF852128 BQA852089:BQB852128 BZW852089:BZX852128 CJS852089:CJT852128 CTO852089:CTP852128 DDK852089:DDL852128 DNG852089:DNH852128 DXC852089:DXD852128 EGY852089:EGZ852128 EQU852089:EQV852128 FAQ852089:FAR852128 FKM852089:FKN852128 FUI852089:FUJ852128 GEE852089:GEF852128 GOA852089:GOB852128 GXW852089:GXX852128 HHS852089:HHT852128 HRO852089:HRP852128 IBK852089:IBL852128 ILG852089:ILH852128 IVC852089:IVD852128 JEY852089:JEZ852128 JOU852089:JOV852128 JYQ852089:JYR852128 KIM852089:KIN852128 KSI852089:KSJ852128 LCE852089:LCF852128 LMA852089:LMB852128 LVW852089:LVX852128 MFS852089:MFT852128 MPO852089:MPP852128 MZK852089:MZL852128 NJG852089:NJH852128 NTC852089:NTD852128 OCY852089:OCZ852128 OMU852089:OMV852128 OWQ852089:OWR852128 PGM852089:PGN852128 PQI852089:PQJ852128 QAE852089:QAF852128 QKA852089:QKB852128 QTW852089:QTX852128 RDS852089:RDT852128 RNO852089:RNP852128 RXK852089:RXL852128 SHG852089:SHH852128 SRC852089:SRD852128 TAY852089:TAZ852128 TKU852089:TKV852128 TUQ852089:TUR852128 UEM852089:UEN852128 UOI852089:UOJ852128 UYE852089:UYF852128 VIA852089:VIB852128 VRW852089:VRX852128 WBS852089:WBT852128 WLO852089:WLP852128 WVK852089:WVL852128 C917625:D917664 IY917625:IZ917664 SU917625:SV917664 ACQ917625:ACR917664 AMM917625:AMN917664 AWI917625:AWJ917664 BGE917625:BGF917664 BQA917625:BQB917664 BZW917625:BZX917664 CJS917625:CJT917664 CTO917625:CTP917664 DDK917625:DDL917664 DNG917625:DNH917664 DXC917625:DXD917664 EGY917625:EGZ917664 EQU917625:EQV917664 FAQ917625:FAR917664 FKM917625:FKN917664 FUI917625:FUJ917664 GEE917625:GEF917664 GOA917625:GOB917664 GXW917625:GXX917664 HHS917625:HHT917664 HRO917625:HRP917664 IBK917625:IBL917664 ILG917625:ILH917664 IVC917625:IVD917664 JEY917625:JEZ917664 JOU917625:JOV917664 JYQ917625:JYR917664 KIM917625:KIN917664 KSI917625:KSJ917664 LCE917625:LCF917664 LMA917625:LMB917664 LVW917625:LVX917664 MFS917625:MFT917664 MPO917625:MPP917664 MZK917625:MZL917664 NJG917625:NJH917664 NTC917625:NTD917664 OCY917625:OCZ917664 OMU917625:OMV917664 OWQ917625:OWR917664 PGM917625:PGN917664 PQI917625:PQJ917664 QAE917625:QAF917664 QKA917625:QKB917664 QTW917625:QTX917664 RDS917625:RDT917664 RNO917625:RNP917664 RXK917625:RXL917664 SHG917625:SHH917664 SRC917625:SRD917664 TAY917625:TAZ917664 TKU917625:TKV917664 TUQ917625:TUR917664 UEM917625:UEN917664 UOI917625:UOJ917664 UYE917625:UYF917664 VIA917625:VIB917664 VRW917625:VRX917664 WBS917625:WBT917664 WLO917625:WLP917664 WVK917625:WVL917664 C983161:D983200 IY983161:IZ983200 SU983161:SV983200 ACQ983161:ACR983200 AMM983161:AMN983200 AWI983161:AWJ983200 BGE983161:BGF983200 BQA983161:BQB983200 BZW983161:BZX983200 CJS983161:CJT983200 CTO983161:CTP983200 DDK983161:DDL983200 DNG983161:DNH983200 DXC983161:DXD983200 EGY983161:EGZ983200 EQU983161:EQV983200 FAQ983161:FAR983200 FKM983161:FKN983200 FUI983161:FUJ983200 GEE983161:GEF983200 GOA983161:GOB983200 GXW983161:GXX983200 HHS983161:HHT983200 HRO983161:HRP983200 IBK983161:IBL983200 ILG983161:ILH983200 IVC983161:IVD983200 JEY983161:JEZ983200 JOU983161:JOV983200 JYQ983161:JYR983200 KIM983161:KIN983200 KSI983161:KSJ983200 LCE983161:LCF983200 LMA983161:LMB983200 LVW983161:LVX983200 MFS983161:MFT983200 MPO983161:MPP983200 MZK983161:MZL983200 NJG983161:NJH983200 NTC983161:NTD983200 OCY983161:OCZ983200 OMU983161:OMV983200 OWQ983161:OWR983200 PGM983161:PGN983200 PQI983161:PQJ983200 QAE983161:QAF983200 QKA983161:QKB983200 QTW983161:QTX983200 RDS983161:RDT983200 RNO983161:RNP983200 RXK983161:RXL983200 SHG983161:SHH983200 SRC983161:SRD983200 TAY983161:TAZ983200 TKU983161:TKV983200 TUQ983161:TUR983200 UEM983161:UEN983200 UOI983161:UOJ983200 UYE983161:UYF983200 VIA983161:VIB983200 VRW983161:VRX983200 WBS983161:WBT983200 WLO983161:WLP983200 WVK983161:WVL983200 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 C116:Y118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Y119:Y65536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M1:Y115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AB1:AW114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E121:H65536 JA121:JD65536 SW121:SZ65536 ACS121:ACV65536 AMO121:AMR65536 AWK121:AWN65536 BGG121:BGJ65536 BQC121:BQF65536 BZY121:CAB65536 CJU121:CJX65536 CTQ121:CTT65536 DDM121:DDP65536 DNI121:DNL65536 DXE121:DXH65536 EHA121:EHD65536 EQW121:EQZ65536 FAS121:FAV65536 FKO121:FKR65536 FUK121:FUN65536 GEG121:GEJ65536 GOC121:GOF65536 GXY121:GYB65536 HHU121:HHX65536 HRQ121:HRT65536 IBM121:IBP65536 ILI121:ILL65536 IVE121:IVH65536 JFA121:JFD65536 JOW121:JOZ65536 JYS121:JYV65536 KIO121:KIR65536 KSK121:KSN65536 LCG121:LCJ65536 LMC121:LMF65536 LVY121:LWB65536 MFU121:MFX65536 MPQ121:MPT65536 MZM121:MZP65536 NJI121:NJL65536 NTE121:NTH65536 ODA121:ODD65536 OMW121:OMZ65536 OWS121:OWV65536 PGO121:PGR65536 PQK121:PQN65536 QAG121:QAJ65536 QKC121:QKF65536 QTY121:QUB65536 RDU121:RDX65536 RNQ121:RNT65536 RXM121:RXP65536 SHI121:SHL65536 SRE121:SRH65536 TBA121:TBD65536 TKW121:TKZ65536 TUS121:TUV65536 UEO121:UER65536 UOK121:UON65536 UYG121:UYJ65536 VIC121:VIF65536 VRY121:VSB65536 WBU121:WBX65536 WLQ121:WLT65536 WVM121:WVP65536 E65657:H131072 JA65657:JD131072 SW65657:SZ131072 ACS65657:ACV131072 AMO65657:AMR131072 AWK65657:AWN131072 BGG65657:BGJ131072 BQC65657:BQF131072 BZY65657:CAB131072 CJU65657:CJX131072 CTQ65657:CTT131072 DDM65657:DDP131072 DNI65657:DNL131072 DXE65657:DXH131072 EHA65657:EHD131072 EQW65657:EQZ131072 FAS65657:FAV131072 FKO65657:FKR131072 FUK65657:FUN131072 GEG65657:GEJ131072 GOC65657:GOF131072 GXY65657:GYB131072 HHU65657:HHX131072 HRQ65657:HRT131072 IBM65657:IBP131072 ILI65657:ILL131072 IVE65657:IVH131072 JFA65657:JFD131072 JOW65657:JOZ131072 JYS65657:JYV131072 KIO65657:KIR131072 KSK65657:KSN131072 LCG65657:LCJ131072 LMC65657:LMF131072 LVY65657:LWB131072 MFU65657:MFX131072 MPQ65657:MPT131072 MZM65657:MZP131072 NJI65657:NJL131072 NTE65657:NTH131072 ODA65657:ODD131072 OMW65657:OMZ131072 OWS65657:OWV131072 PGO65657:PGR131072 PQK65657:PQN131072 QAG65657:QAJ131072 QKC65657:QKF131072 QTY65657:QUB131072 RDU65657:RDX131072 RNQ65657:RNT131072 RXM65657:RXP131072 SHI65657:SHL131072 SRE65657:SRH131072 TBA65657:TBD131072 TKW65657:TKZ131072 TUS65657:TUV131072 UEO65657:UER131072 UOK65657:UON131072 UYG65657:UYJ131072 VIC65657:VIF131072 VRY65657:VSB131072 WBU65657:WBX131072 WLQ65657:WLT131072 WVM65657:WVP131072 E131193:H196608 JA131193:JD196608 SW131193:SZ196608 ACS131193:ACV196608 AMO131193:AMR196608 AWK131193:AWN196608 BGG131193:BGJ196608 BQC131193:BQF196608 BZY131193:CAB196608 CJU131193:CJX196608 CTQ131193:CTT196608 DDM131193:DDP196608 DNI131193:DNL196608 DXE131193:DXH196608 EHA131193:EHD196608 EQW131193:EQZ196608 FAS131193:FAV196608 FKO131193:FKR196608 FUK131193:FUN196608 GEG131193:GEJ196608 GOC131193:GOF196608 GXY131193:GYB196608 HHU131193:HHX196608 HRQ131193:HRT196608 IBM131193:IBP196608 ILI131193:ILL196608 IVE131193:IVH196608 JFA131193:JFD196608 JOW131193:JOZ196608 JYS131193:JYV196608 KIO131193:KIR196608 KSK131193:KSN196608 LCG131193:LCJ196608 LMC131193:LMF196608 LVY131193:LWB196608 MFU131193:MFX196608 MPQ131193:MPT196608 MZM131193:MZP196608 NJI131193:NJL196608 NTE131193:NTH196608 ODA131193:ODD196608 OMW131193:OMZ196608 OWS131193:OWV196608 PGO131193:PGR196608 PQK131193:PQN196608 QAG131193:QAJ196608 QKC131193:QKF196608 QTY131193:QUB196608 RDU131193:RDX196608 RNQ131193:RNT196608 RXM131193:RXP196608 SHI131193:SHL196608 SRE131193:SRH196608 TBA131193:TBD196608 TKW131193:TKZ196608 TUS131193:TUV196608 UEO131193:UER196608 UOK131193:UON196608 UYG131193:UYJ196608 VIC131193:VIF196608 VRY131193:VSB196608 WBU131193:WBX196608 WLQ131193:WLT196608 WVM131193:WVP196608 E196729:H262144 JA196729:JD262144 SW196729:SZ262144 ACS196729:ACV262144 AMO196729:AMR262144 AWK196729:AWN262144 BGG196729:BGJ262144 BQC196729:BQF262144 BZY196729:CAB262144 CJU196729:CJX262144 CTQ196729:CTT262144 DDM196729:DDP262144 DNI196729:DNL262144 DXE196729:DXH262144 EHA196729:EHD262144 EQW196729:EQZ262144 FAS196729:FAV262144 FKO196729:FKR262144 FUK196729:FUN262144 GEG196729:GEJ262144 GOC196729:GOF262144 GXY196729:GYB262144 HHU196729:HHX262144 HRQ196729:HRT262144 IBM196729:IBP262144 ILI196729:ILL262144 IVE196729:IVH262144 JFA196729:JFD262144 JOW196729:JOZ262144 JYS196729:JYV262144 KIO196729:KIR262144 KSK196729:KSN262144 LCG196729:LCJ262144 LMC196729:LMF262144 LVY196729:LWB262144 MFU196729:MFX262144 MPQ196729:MPT262144 MZM196729:MZP262144 NJI196729:NJL262144 NTE196729:NTH262144 ODA196729:ODD262144 OMW196729:OMZ262144 OWS196729:OWV262144 PGO196729:PGR262144 PQK196729:PQN262144 QAG196729:QAJ262144 QKC196729:QKF262144 QTY196729:QUB262144 RDU196729:RDX262144 RNQ196729:RNT262144 RXM196729:RXP262144 SHI196729:SHL262144 SRE196729:SRH262144 TBA196729:TBD262144 TKW196729:TKZ262144 TUS196729:TUV262144 UEO196729:UER262144 UOK196729:UON262144 UYG196729:UYJ262144 VIC196729:VIF262144 VRY196729:VSB262144 WBU196729:WBX262144 WLQ196729:WLT262144 WVM196729:WVP262144 E262265:H327680 JA262265:JD327680 SW262265:SZ327680 ACS262265:ACV327680 AMO262265:AMR327680 AWK262265:AWN327680 BGG262265:BGJ327680 BQC262265:BQF327680 BZY262265:CAB327680 CJU262265:CJX327680 CTQ262265:CTT327680 DDM262265:DDP327680 DNI262265:DNL327680 DXE262265:DXH327680 EHA262265:EHD327680 EQW262265:EQZ327680 FAS262265:FAV327680 FKO262265:FKR327680 FUK262265:FUN327680 GEG262265:GEJ327680 GOC262265:GOF327680 GXY262265:GYB327680 HHU262265:HHX327680 HRQ262265:HRT327680 IBM262265:IBP327680 ILI262265:ILL327680 IVE262265:IVH327680 JFA262265:JFD327680 JOW262265:JOZ327680 JYS262265:JYV327680 KIO262265:KIR327680 KSK262265:KSN327680 LCG262265:LCJ327680 LMC262265:LMF327680 LVY262265:LWB327680 MFU262265:MFX327680 MPQ262265:MPT327680 MZM262265:MZP327680 NJI262265:NJL327680 NTE262265:NTH327680 ODA262265:ODD327680 OMW262265:OMZ327680 OWS262265:OWV327680 PGO262265:PGR327680 PQK262265:PQN327680 QAG262265:QAJ327680 QKC262265:QKF327680 QTY262265:QUB327680 RDU262265:RDX327680 RNQ262265:RNT327680 RXM262265:RXP327680 SHI262265:SHL327680 SRE262265:SRH327680 TBA262265:TBD327680 TKW262265:TKZ327680 TUS262265:TUV327680 UEO262265:UER327680 UOK262265:UON327680 UYG262265:UYJ327680 VIC262265:VIF327680 VRY262265:VSB327680 WBU262265:WBX327680 WLQ262265:WLT327680 WVM262265:WVP327680 E327801:H393216 JA327801:JD393216 SW327801:SZ393216 ACS327801:ACV393216 AMO327801:AMR393216 AWK327801:AWN393216 BGG327801:BGJ393216 BQC327801:BQF393216 BZY327801:CAB393216 CJU327801:CJX393216 CTQ327801:CTT393216 DDM327801:DDP393216 DNI327801:DNL393216 DXE327801:DXH393216 EHA327801:EHD393216 EQW327801:EQZ393216 FAS327801:FAV393216 FKO327801:FKR393216 FUK327801:FUN393216 GEG327801:GEJ393216 GOC327801:GOF393216 GXY327801:GYB393216 HHU327801:HHX393216 HRQ327801:HRT393216 IBM327801:IBP393216 ILI327801:ILL393216 IVE327801:IVH393216 JFA327801:JFD393216 JOW327801:JOZ393216 JYS327801:JYV393216 KIO327801:KIR393216 KSK327801:KSN393216 LCG327801:LCJ393216 LMC327801:LMF393216 LVY327801:LWB393216 MFU327801:MFX393216 MPQ327801:MPT393216 MZM327801:MZP393216 NJI327801:NJL393216 NTE327801:NTH393216 ODA327801:ODD393216 OMW327801:OMZ393216 OWS327801:OWV393216 PGO327801:PGR393216 PQK327801:PQN393216 QAG327801:QAJ393216 QKC327801:QKF393216 QTY327801:QUB393216 RDU327801:RDX393216 RNQ327801:RNT393216 RXM327801:RXP393216 SHI327801:SHL393216 SRE327801:SRH393216 TBA327801:TBD393216 TKW327801:TKZ393216 TUS327801:TUV393216 UEO327801:UER393216 UOK327801:UON393216 UYG327801:UYJ393216 VIC327801:VIF393216 VRY327801:VSB393216 WBU327801:WBX393216 WLQ327801:WLT393216 WVM327801:WVP393216 E393337:H458752 JA393337:JD458752 SW393337:SZ458752 ACS393337:ACV458752 AMO393337:AMR458752 AWK393337:AWN458752 BGG393337:BGJ458752 BQC393337:BQF458752 BZY393337:CAB458752 CJU393337:CJX458752 CTQ393337:CTT458752 DDM393337:DDP458752 DNI393337:DNL458752 DXE393337:DXH458752 EHA393337:EHD458752 EQW393337:EQZ458752 FAS393337:FAV458752 FKO393337:FKR458752 FUK393337:FUN458752 GEG393337:GEJ458752 GOC393337:GOF458752 GXY393337:GYB458752 HHU393337:HHX458752 HRQ393337:HRT458752 IBM393337:IBP458752 ILI393337:ILL458752 IVE393337:IVH458752 JFA393337:JFD458752 JOW393337:JOZ458752 JYS393337:JYV458752 KIO393337:KIR458752 KSK393337:KSN458752 LCG393337:LCJ458752 LMC393337:LMF458752 LVY393337:LWB458752 MFU393337:MFX458752 MPQ393337:MPT458752 MZM393337:MZP458752 NJI393337:NJL458752 NTE393337:NTH458752 ODA393337:ODD458752 OMW393337:OMZ458752 OWS393337:OWV458752 PGO393337:PGR458752 PQK393337:PQN458752 QAG393337:QAJ458752 QKC393337:QKF458752 QTY393337:QUB458752 RDU393337:RDX458752 RNQ393337:RNT458752 RXM393337:RXP458752 SHI393337:SHL458752 SRE393337:SRH458752 TBA393337:TBD458752 TKW393337:TKZ458752 TUS393337:TUV458752 UEO393337:UER458752 UOK393337:UON458752 UYG393337:UYJ458752 VIC393337:VIF458752 VRY393337:VSB458752 WBU393337:WBX458752 WLQ393337:WLT458752 WVM393337:WVP458752 E458873:H524288 JA458873:JD524288 SW458873:SZ524288 ACS458873:ACV524288 AMO458873:AMR524288 AWK458873:AWN524288 BGG458873:BGJ524288 BQC458873:BQF524288 BZY458873:CAB524288 CJU458873:CJX524288 CTQ458873:CTT524288 DDM458873:DDP524288 DNI458873:DNL524288 DXE458873:DXH524288 EHA458873:EHD524288 EQW458873:EQZ524288 FAS458873:FAV524288 FKO458873:FKR524288 FUK458873:FUN524288 GEG458873:GEJ524288 GOC458873:GOF524288 GXY458873:GYB524288 HHU458873:HHX524288 HRQ458873:HRT524288 IBM458873:IBP524288 ILI458873:ILL524288 IVE458873:IVH524288 JFA458873:JFD524288 JOW458873:JOZ524288 JYS458873:JYV524288 KIO458873:KIR524288 KSK458873:KSN524288 LCG458873:LCJ524288 LMC458873:LMF524288 LVY458873:LWB524288 MFU458873:MFX524288 MPQ458873:MPT524288 MZM458873:MZP524288 NJI458873:NJL524288 NTE458873:NTH524288 ODA458873:ODD524288 OMW458873:OMZ524288 OWS458873:OWV524288 PGO458873:PGR524288 PQK458873:PQN524288 QAG458873:QAJ524288 QKC458873:QKF524288 QTY458873:QUB524288 RDU458873:RDX524288 RNQ458873:RNT524288 RXM458873:RXP524288 SHI458873:SHL524288 SRE458873:SRH524288 TBA458873:TBD524288 TKW458873:TKZ524288 TUS458873:TUV524288 UEO458873:UER524288 UOK458873:UON524288 UYG458873:UYJ524288 VIC458873:VIF524288 VRY458873:VSB524288 WBU458873:WBX524288 WLQ458873:WLT524288 WVM458873:WVP524288 E524409:H589824 JA524409:JD589824 SW524409:SZ589824 ACS524409:ACV589824 AMO524409:AMR589824 AWK524409:AWN589824 BGG524409:BGJ589824 BQC524409:BQF589824 BZY524409:CAB589824 CJU524409:CJX589824 CTQ524409:CTT589824 DDM524409:DDP589824 DNI524409:DNL589824 DXE524409:DXH589824 EHA524409:EHD589824 EQW524409:EQZ589824 FAS524409:FAV589824 FKO524409:FKR589824 FUK524409:FUN589824 GEG524409:GEJ589824 GOC524409:GOF589824 GXY524409:GYB589824 HHU524409:HHX589824 HRQ524409:HRT589824 IBM524409:IBP589824 ILI524409:ILL589824 IVE524409:IVH589824 JFA524409:JFD589824 JOW524409:JOZ589824 JYS524409:JYV589824 KIO524409:KIR589824 KSK524409:KSN589824 LCG524409:LCJ589824 LMC524409:LMF589824 LVY524409:LWB589824 MFU524409:MFX589824 MPQ524409:MPT589824 MZM524409:MZP589824 NJI524409:NJL589824 NTE524409:NTH589824 ODA524409:ODD589824 OMW524409:OMZ589824 OWS524409:OWV589824 PGO524409:PGR589824 PQK524409:PQN589824 QAG524409:QAJ589824 QKC524409:QKF589824 QTY524409:QUB589824 RDU524409:RDX589824 RNQ524409:RNT589824 RXM524409:RXP589824 SHI524409:SHL589824 SRE524409:SRH589824 TBA524409:TBD589824 TKW524409:TKZ589824 TUS524409:TUV589824 UEO524409:UER589824 UOK524409:UON589824 UYG524409:UYJ589824 VIC524409:VIF589824 VRY524409:VSB589824 WBU524409:WBX589824 WLQ524409:WLT589824 WVM524409:WVP589824 E589945:H655360 JA589945:JD655360 SW589945:SZ655360 ACS589945:ACV655360 AMO589945:AMR655360 AWK589945:AWN655360 BGG589945:BGJ655360 BQC589945:BQF655360 BZY589945:CAB655360 CJU589945:CJX655360 CTQ589945:CTT655360 DDM589945:DDP655360 DNI589945:DNL655360 DXE589945:DXH655360 EHA589945:EHD655360 EQW589945:EQZ655360 FAS589945:FAV655360 FKO589945:FKR655360 FUK589945:FUN655360 GEG589945:GEJ655360 GOC589945:GOF655360 GXY589945:GYB655360 HHU589945:HHX655360 HRQ589945:HRT655360 IBM589945:IBP655360 ILI589945:ILL655360 IVE589945:IVH655360 JFA589945:JFD655360 JOW589945:JOZ655360 JYS589945:JYV655360 KIO589945:KIR655360 KSK589945:KSN655360 LCG589945:LCJ655360 LMC589945:LMF655360 LVY589945:LWB655360 MFU589945:MFX655360 MPQ589945:MPT655360 MZM589945:MZP655360 NJI589945:NJL655360 NTE589945:NTH655360 ODA589945:ODD655360 OMW589945:OMZ655360 OWS589945:OWV655360 PGO589945:PGR655360 PQK589945:PQN655360 QAG589945:QAJ655360 QKC589945:QKF655360 QTY589945:QUB655360 RDU589945:RDX655360 RNQ589945:RNT655360 RXM589945:RXP655360 SHI589945:SHL655360 SRE589945:SRH655360 TBA589945:TBD655360 TKW589945:TKZ655360 TUS589945:TUV655360 UEO589945:UER655360 UOK589945:UON655360 UYG589945:UYJ655360 VIC589945:VIF655360 VRY589945:VSB655360 WBU589945:WBX655360 WLQ589945:WLT655360 WVM589945:WVP655360 E655481:H720896 JA655481:JD720896 SW655481:SZ720896 ACS655481:ACV720896 AMO655481:AMR720896 AWK655481:AWN720896 BGG655481:BGJ720896 BQC655481:BQF720896 BZY655481:CAB720896 CJU655481:CJX720896 CTQ655481:CTT720896 DDM655481:DDP720896 DNI655481:DNL720896 DXE655481:DXH720896 EHA655481:EHD720896 EQW655481:EQZ720896 FAS655481:FAV720896 FKO655481:FKR720896 FUK655481:FUN720896 GEG655481:GEJ720896 GOC655481:GOF720896 GXY655481:GYB720896 HHU655481:HHX720896 HRQ655481:HRT720896 IBM655481:IBP720896 ILI655481:ILL720896 IVE655481:IVH720896 JFA655481:JFD720896 JOW655481:JOZ720896 JYS655481:JYV720896 KIO655481:KIR720896 KSK655481:KSN720896 LCG655481:LCJ720896 LMC655481:LMF720896 LVY655481:LWB720896 MFU655481:MFX720896 MPQ655481:MPT720896 MZM655481:MZP720896 NJI655481:NJL720896 NTE655481:NTH720896 ODA655481:ODD720896 OMW655481:OMZ720896 OWS655481:OWV720896 PGO655481:PGR720896 PQK655481:PQN720896 QAG655481:QAJ720896 QKC655481:QKF720896 QTY655481:QUB720896 RDU655481:RDX720896 RNQ655481:RNT720896 RXM655481:RXP720896 SHI655481:SHL720896 SRE655481:SRH720896 TBA655481:TBD720896 TKW655481:TKZ720896 TUS655481:TUV720896 UEO655481:UER720896 UOK655481:UON720896 UYG655481:UYJ720896 VIC655481:VIF720896 VRY655481:VSB720896 WBU655481:WBX720896 WLQ655481:WLT720896 WVM655481:WVP720896 E721017:H786432 JA721017:JD786432 SW721017:SZ786432 ACS721017:ACV786432 AMO721017:AMR786432 AWK721017:AWN786432 BGG721017:BGJ786432 BQC721017:BQF786432 BZY721017:CAB786432 CJU721017:CJX786432 CTQ721017:CTT786432 DDM721017:DDP786432 DNI721017:DNL786432 DXE721017:DXH786432 EHA721017:EHD786432 EQW721017:EQZ786432 FAS721017:FAV786432 FKO721017:FKR786432 FUK721017:FUN786432 GEG721017:GEJ786432 GOC721017:GOF786432 GXY721017:GYB786432 HHU721017:HHX786432 HRQ721017:HRT786432 IBM721017:IBP786432 ILI721017:ILL786432 IVE721017:IVH786432 JFA721017:JFD786432 JOW721017:JOZ786432 JYS721017:JYV786432 KIO721017:KIR786432 KSK721017:KSN786432 LCG721017:LCJ786432 LMC721017:LMF786432 LVY721017:LWB786432 MFU721017:MFX786432 MPQ721017:MPT786432 MZM721017:MZP786432 NJI721017:NJL786432 NTE721017:NTH786432 ODA721017:ODD786432 OMW721017:OMZ786432 OWS721017:OWV786432 PGO721017:PGR786432 PQK721017:PQN786432 QAG721017:QAJ786432 QKC721017:QKF786432 QTY721017:QUB786432 RDU721017:RDX786432 RNQ721017:RNT786432 RXM721017:RXP786432 SHI721017:SHL786432 SRE721017:SRH786432 TBA721017:TBD786432 TKW721017:TKZ786432 TUS721017:TUV786432 UEO721017:UER786432 UOK721017:UON786432 UYG721017:UYJ786432 VIC721017:VIF786432 VRY721017:VSB786432 WBU721017:WBX786432 WLQ721017:WLT786432 WVM721017:WVP786432 E786553:H851968 JA786553:JD851968 SW786553:SZ851968 ACS786553:ACV851968 AMO786553:AMR851968 AWK786553:AWN851968 BGG786553:BGJ851968 BQC786553:BQF851968 BZY786553:CAB851968 CJU786553:CJX851968 CTQ786553:CTT851968 DDM786553:DDP851968 DNI786553:DNL851968 DXE786553:DXH851968 EHA786553:EHD851968 EQW786553:EQZ851968 FAS786553:FAV851968 FKO786553:FKR851968 FUK786553:FUN851968 GEG786553:GEJ851968 GOC786553:GOF851968 GXY786553:GYB851968 HHU786553:HHX851968 HRQ786553:HRT851968 IBM786553:IBP851968 ILI786553:ILL851968 IVE786553:IVH851968 JFA786553:JFD851968 JOW786553:JOZ851968 JYS786553:JYV851968 KIO786553:KIR851968 KSK786553:KSN851968 LCG786553:LCJ851968 LMC786553:LMF851968 LVY786553:LWB851968 MFU786553:MFX851968 MPQ786553:MPT851968 MZM786553:MZP851968 NJI786553:NJL851968 NTE786553:NTH851968 ODA786553:ODD851968 OMW786553:OMZ851968 OWS786553:OWV851968 PGO786553:PGR851968 PQK786553:PQN851968 QAG786553:QAJ851968 QKC786553:QKF851968 QTY786553:QUB851968 RDU786553:RDX851968 RNQ786553:RNT851968 RXM786553:RXP851968 SHI786553:SHL851968 SRE786553:SRH851968 TBA786553:TBD851968 TKW786553:TKZ851968 TUS786553:TUV851968 UEO786553:UER851968 UOK786553:UON851968 UYG786553:UYJ851968 VIC786553:VIF851968 VRY786553:VSB851968 WBU786553:WBX851968 WLQ786553:WLT851968 WVM786553:WVP851968 E852089:H917504 JA852089:JD917504 SW852089:SZ917504 ACS852089:ACV917504 AMO852089:AMR917504 AWK852089:AWN917504 BGG852089:BGJ917504 BQC852089:BQF917504 BZY852089:CAB917504 CJU852089:CJX917504 CTQ852089:CTT917504 DDM852089:DDP917504 DNI852089:DNL917504 DXE852089:DXH917504 EHA852089:EHD917504 EQW852089:EQZ917504 FAS852089:FAV917504 FKO852089:FKR917504 FUK852089:FUN917504 GEG852089:GEJ917504 GOC852089:GOF917504 GXY852089:GYB917504 HHU852089:HHX917504 HRQ852089:HRT917504 IBM852089:IBP917504 ILI852089:ILL917504 IVE852089:IVH917504 JFA852089:JFD917504 JOW852089:JOZ917504 JYS852089:JYV917504 KIO852089:KIR917504 KSK852089:KSN917504 LCG852089:LCJ917504 LMC852089:LMF917504 LVY852089:LWB917504 MFU852089:MFX917504 MPQ852089:MPT917504 MZM852089:MZP917504 NJI852089:NJL917504 NTE852089:NTH917504 ODA852089:ODD917504 OMW852089:OMZ917504 OWS852089:OWV917504 PGO852089:PGR917504 PQK852089:PQN917504 QAG852089:QAJ917504 QKC852089:QKF917504 QTY852089:QUB917504 RDU852089:RDX917504 RNQ852089:RNT917504 RXM852089:RXP917504 SHI852089:SHL917504 SRE852089:SRH917504 TBA852089:TBD917504 TKW852089:TKZ917504 TUS852089:TUV917504 UEO852089:UER917504 UOK852089:UON917504 UYG852089:UYJ917504 VIC852089:VIF917504 VRY852089:VSB917504 WBU852089:WBX917504 WLQ852089:WLT917504 WVM852089:WVP917504 E917625:H983040 JA917625:JD983040 SW917625:SZ983040 ACS917625:ACV983040 AMO917625:AMR983040 AWK917625:AWN983040 BGG917625:BGJ983040 BQC917625:BQF983040 BZY917625:CAB983040 CJU917625:CJX983040 CTQ917625:CTT983040 DDM917625:DDP983040 DNI917625:DNL983040 DXE917625:DXH983040 EHA917625:EHD983040 EQW917625:EQZ983040 FAS917625:FAV983040 FKO917625:FKR983040 FUK917625:FUN983040 GEG917625:GEJ983040 GOC917625:GOF983040 GXY917625:GYB983040 HHU917625:HHX983040 HRQ917625:HRT983040 IBM917625:IBP983040 ILI917625:ILL983040 IVE917625:IVH983040 JFA917625:JFD983040 JOW917625:JOZ983040 JYS917625:JYV983040 KIO917625:KIR983040 KSK917625:KSN983040 LCG917625:LCJ983040 LMC917625:LMF983040 LVY917625:LWB983040 MFU917625:MFX983040 MPQ917625:MPT983040 MZM917625:MZP983040 NJI917625:NJL983040 NTE917625:NTH983040 ODA917625:ODD983040 OMW917625:OMZ983040 OWS917625:OWV983040 PGO917625:PGR983040 PQK917625:PQN983040 QAG917625:QAJ983040 QKC917625:QKF983040 QTY917625:QUB983040 RDU917625:RDX983040 RNQ917625:RNT983040 RXM917625:RXP983040 SHI917625:SHL983040 SRE917625:SRH983040 TBA917625:TBD983040 TKW917625:TKZ983040 TUS917625:TUV983040 UEO917625:UER983040 UOK917625:UON983040 UYG917625:UYJ983040 VIC917625:VIF983040 VRY917625:VSB983040 WBU917625:WBX983040 WLQ917625:WLT983040 WVM917625:WVP983040 E983161:H1048576 JA983161:JD1048576 SW983161:SZ1048576 ACS983161:ACV1048576 AMO983161:AMR1048576 AWK983161:AWN1048576 BGG983161:BGJ1048576 BQC983161:BQF1048576 BZY983161:CAB1048576 CJU983161:CJX1048576 CTQ983161:CTT1048576 DDM983161:DDP1048576 DNI983161:DNL1048576 DXE983161:DXH1048576 EHA983161:EHD1048576 EQW983161:EQZ1048576 FAS983161:FAV1048576 FKO983161:FKR1048576 FUK983161:FUN1048576 GEG983161:GEJ1048576 GOC983161:GOF1048576 GXY983161:GYB1048576 HHU983161:HHX1048576 HRQ983161:HRT1048576 IBM983161:IBP1048576 ILI983161:ILL1048576 IVE983161:IVH1048576 JFA983161:JFD1048576 JOW983161:JOZ1048576 JYS983161:JYV1048576 KIO983161:KIR1048576 KSK983161:KSN1048576 LCG983161:LCJ1048576 LMC983161:LMF1048576 LVY983161:LWB1048576 MFU983161:MFX1048576 MPQ983161:MPT1048576 MZM983161:MZP1048576 NJI983161:NJL1048576 NTE983161:NTH1048576 ODA983161:ODD1048576 OMW983161:OMZ1048576 OWS983161:OWV1048576 PGO983161:PGR1048576 PQK983161:PQN1048576 QAG983161:QAJ1048576 QKC983161:QKF1048576 QTY983161:QUB1048576 RDU983161:RDX1048576 RNQ983161:RNT1048576 RXM983161:RXP1048576 SHI983161:SHL1048576 SRE983161:SRH1048576 TBA983161:TBD1048576 TKW983161:TKZ1048576 TUS983161:TUV1048576 UEO983161:UER1048576 UOK983161:UON1048576 UYG983161:UYJ1048576 VIC983161:VIF1048576 VRY983161:VSB1048576 WBU983161:WBX1048576 WLQ983161:WLT1048576 WVM983161:WVP1048576 B47:C70 IX47:IY70 ST47:SU70 ACP47:ACQ70 AML47:AMM70 AWH47:AWI70 BGD47:BGE70 BPZ47:BQA70 BZV47:BZW70 CJR47:CJS70 CTN47:CTO70 DDJ47:DDK70 DNF47:DNG70 DXB47:DXC70 EGX47:EGY70 EQT47:EQU70 FAP47:FAQ70 FKL47:FKM70 FUH47:FUI70 GED47:GEE70 GNZ47:GOA70 GXV47:GXW70 HHR47:HHS70 HRN47:HRO70 IBJ47:IBK70 ILF47:ILG70 IVB47:IVC70 JEX47:JEY70 JOT47:JOU70 JYP47:JYQ70 KIL47:KIM70 KSH47:KSI70 LCD47:LCE70 LLZ47:LMA70 LVV47:LVW70 MFR47:MFS70 MPN47:MPO70 MZJ47:MZK70 NJF47:NJG70 NTB47:NTC70 OCX47:OCY70 OMT47:OMU70 OWP47:OWQ70 PGL47:PGM70 PQH47:PQI70 QAD47:QAE70 QJZ47:QKA70 QTV47:QTW70 RDR47:RDS70 RNN47:RNO70 RXJ47:RXK70 SHF47:SHG70 SRB47:SRC70 TAX47:TAY70 TKT47:TKU70 TUP47:TUQ70 UEL47:UEM70 UOH47:UOI70 UYD47:UYE70 VHZ47:VIA70 VRV47:VRW70 WBR47:WBS70 WLN47:WLO70 WVJ47:WVK70 B65583:C65606 IX65583:IY65606 ST65583:SU65606 ACP65583:ACQ65606 AML65583:AMM65606 AWH65583:AWI65606 BGD65583:BGE65606 BPZ65583:BQA65606 BZV65583:BZW65606 CJR65583:CJS65606 CTN65583:CTO65606 DDJ65583:DDK65606 DNF65583:DNG65606 DXB65583:DXC65606 EGX65583:EGY65606 EQT65583:EQU65606 FAP65583:FAQ65606 FKL65583:FKM65606 FUH65583:FUI65606 GED65583:GEE65606 GNZ65583:GOA65606 GXV65583:GXW65606 HHR65583:HHS65606 HRN65583:HRO65606 IBJ65583:IBK65606 ILF65583:ILG65606 IVB65583:IVC65606 JEX65583:JEY65606 JOT65583:JOU65606 JYP65583:JYQ65606 KIL65583:KIM65606 KSH65583:KSI65606 LCD65583:LCE65606 LLZ65583:LMA65606 LVV65583:LVW65606 MFR65583:MFS65606 MPN65583:MPO65606 MZJ65583:MZK65606 NJF65583:NJG65606 NTB65583:NTC65606 OCX65583:OCY65606 OMT65583:OMU65606 OWP65583:OWQ65606 PGL65583:PGM65606 PQH65583:PQI65606 QAD65583:QAE65606 QJZ65583:QKA65606 QTV65583:QTW65606 RDR65583:RDS65606 RNN65583:RNO65606 RXJ65583:RXK65606 SHF65583:SHG65606 SRB65583:SRC65606 TAX65583:TAY65606 TKT65583:TKU65606 TUP65583:TUQ65606 UEL65583:UEM65606 UOH65583:UOI65606 UYD65583:UYE65606 VHZ65583:VIA65606 VRV65583:VRW65606 WBR65583:WBS65606 WLN65583:WLO65606 WVJ65583:WVK65606 B131119:C131142 IX131119:IY131142 ST131119:SU131142 ACP131119:ACQ131142 AML131119:AMM131142 AWH131119:AWI131142 BGD131119:BGE131142 BPZ131119:BQA131142 BZV131119:BZW131142 CJR131119:CJS131142 CTN131119:CTO131142 DDJ131119:DDK131142 DNF131119:DNG131142 DXB131119:DXC131142 EGX131119:EGY131142 EQT131119:EQU131142 FAP131119:FAQ131142 FKL131119:FKM131142 FUH131119:FUI131142 GED131119:GEE131142 GNZ131119:GOA131142 GXV131119:GXW131142 HHR131119:HHS131142 HRN131119:HRO131142 IBJ131119:IBK131142 ILF131119:ILG131142 IVB131119:IVC131142 JEX131119:JEY131142 JOT131119:JOU131142 JYP131119:JYQ131142 KIL131119:KIM131142 KSH131119:KSI131142 LCD131119:LCE131142 LLZ131119:LMA131142 LVV131119:LVW131142 MFR131119:MFS131142 MPN131119:MPO131142 MZJ131119:MZK131142 NJF131119:NJG131142 NTB131119:NTC131142 OCX131119:OCY131142 OMT131119:OMU131142 OWP131119:OWQ131142 PGL131119:PGM131142 PQH131119:PQI131142 QAD131119:QAE131142 QJZ131119:QKA131142 QTV131119:QTW131142 RDR131119:RDS131142 RNN131119:RNO131142 RXJ131119:RXK131142 SHF131119:SHG131142 SRB131119:SRC131142 TAX131119:TAY131142 TKT131119:TKU131142 TUP131119:TUQ131142 UEL131119:UEM131142 UOH131119:UOI131142 UYD131119:UYE131142 VHZ131119:VIA131142 VRV131119:VRW131142 WBR131119:WBS131142 WLN131119:WLO131142 WVJ131119:WVK131142 B196655:C196678 IX196655:IY196678 ST196655:SU196678 ACP196655:ACQ196678 AML196655:AMM196678 AWH196655:AWI196678 BGD196655:BGE196678 BPZ196655:BQA196678 BZV196655:BZW196678 CJR196655:CJS196678 CTN196655:CTO196678 DDJ196655:DDK196678 DNF196655:DNG196678 DXB196655:DXC196678 EGX196655:EGY196678 EQT196655:EQU196678 FAP196655:FAQ196678 FKL196655:FKM196678 FUH196655:FUI196678 GED196655:GEE196678 GNZ196655:GOA196678 GXV196655:GXW196678 HHR196655:HHS196678 HRN196655:HRO196678 IBJ196655:IBK196678 ILF196655:ILG196678 IVB196655:IVC196678 JEX196655:JEY196678 JOT196655:JOU196678 JYP196655:JYQ196678 KIL196655:KIM196678 KSH196655:KSI196678 LCD196655:LCE196678 LLZ196655:LMA196678 LVV196655:LVW196678 MFR196655:MFS196678 MPN196655:MPO196678 MZJ196655:MZK196678 NJF196655:NJG196678 NTB196655:NTC196678 OCX196655:OCY196678 OMT196655:OMU196678 OWP196655:OWQ196678 PGL196655:PGM196678 PQH196655:PQI196678 QAD196655:QAE196678 QJZ196655:QKA196678 QTV196655:QTW196678 RDR196655:RDS196678 RNN196655:RNO196678 RXJ196655:RXK196678 SHF196655:SHG196678 SRB196655:SRC196678 TAX196655:TAY196678 TKT196655:TKU196678 TUP196655:TUQ196678 UEL196655:UEM196678 UOH196655:UOI196678 UYD196655:UYE196678 VHZ196655:VIA196678 VRV196655:VRW196678 WBR196655:WBS196678 WLN196655:WLO196678 WVJ196655:WVK196678 B262191:C262214 IX262191:IY262214 ST262191:SU262214 ACP262191:ACQ262214 AML262191:AMM262214 AWH262191:AWI262214 BGD262191:BGE262214 BPZ262191:BQA262214 BZV262191:BZW262214 CJR262191:CJS262214 CTN262191:CTO262214 DDJ262191:DDK262214 DNF262191:DNG262214 DXB262191:DXC262214 EGX262191:EGY262214 EQT262191:EQU262214 FAP262191:FAQ262214 FKL262191:FKM262214 FUH262191:FUI262214 GED262191:GEE262214 GNZ262191:GOA262214 GXV262191:GXW262214 HHR262191:HHS262214 HRN262191:HRO262214 IBJ262191:IBK262214 ILF262191:ILG262214 IVB262191:IVC262214 JEX262191:JEY262214 JOT262191:JOU262214 JYP262191:JYQ262214 KIL262191:KIM262214 KSH262191:KSI262214 LCD262191:LCE262214 LLZ262191:LMA262214 LVV262191:LVW262214 MFR262191:MFS262214 MPN262191:MPO262214 MZJ262191:MZK262214 NJF262191:NJG262214 NTB262191:NTC262214 OCX262191:OCY262214 OMT262191:OMU262214 OWP262191:OWQ262214 PGL262191:PGM262214 PQH262191:PQI262214 QAD262191:QAE262214 QJZ262191:QKA262214 QTV262191:QTW262214 RDR262191:RDS262214 RNN262191:RNO262214 RXJ262191:RXK262214 SHF262191:SHG262214 SRB262191:SRC262214 TAX262191:TAY262214 TKT262191:TKU262214 TUP262191:TUQ262214 UEL262191:UEM262214 UOH262191:UOI262214 UYD262191:UYE262214 VHZ262191:VIA262214 VRV262191:VRW262214 WBR262191:WBS262214 WLN262191:WLO262214 WVJ262191:WVK262214 B327727:C327750 IX327727:IY327750 ST327727:SU327750 ACP327727:ACQ327750 AML327727:AMM327750 AWH327727:AWI327750 BGD327727:BGE327750 BPZ327727:BQA327750 BZV327727:BZW327750 CJR327727:CJS327750 CTN327727:CTO327750 DDJ327727:DDK327750 DNF327727:DNG327750 DXB327727:DXC327750 EGX327727:EGY327750 EQT327727:EQU327750 FAP327727:FAQ327750 FKL327727:FKM327750 FUH327727:FUI327750 GED327727:GEE327750 GNZ327727:GOA327750 GXV327727:GXW327750 HHR327727:HHS327750 HRN327727:HRO327750 IBJ327727:IBK327750 ILF327727:ILG327750 IVB327727:IVC327750 JEX327727:JEY327750 JOT327727:JOU327750 JYP327727:JYQ327750 KIL327727:KIM327750 KSH327727:KSI327750 LCD327727:LCE327750 LLZ327727:LMA327750 LVV327727:LVW327750 MFR327727:MFS327750 MPN327727:MPO327750 MZJ327727:MZK327750 NJF327727:NJG327750 NTB327727:NTC327750 OCX327727:OCY327750 OMT327727:OMU327750 OWP327727:OWQ327750 PGL327727:PGM327750 PQH327727:PQI327750 QAD327727:QAE327750 QJZ327727:QKA327750 QTV327727:QTW327750 RDR327727:RDS327750 RNN327727:RNO327750 RXJ327727:RXK327750 SHF327727:SHG327750 SRB327727:SRC327750 TAX327727:TAY327750 TKT327727:TKU327750 TUP327727:TUQ327750 UEL327727:UEM327750 UOH327727:UOI327750 UYD327727:UYE327750 VHZ327727:VIA327750 VRV327727:VRW327750 WBR327727:WBS327750 WLN327727:WLO327750 WVJ327727:WVK327750 B393263:C393286 IX393263:IY393286 ST393263:SU393286 ACP393263:ACQ393286 AML393263:AMM393286 AWH393263:AWI393286 BGD393263:BGE393286 BPZ393263:BQA393286 BZV393263:BZW393286 CJR393263:CJS393286 CTN393263:CTO393286 DDJ393263:DDK393286 DNF393263:DNG393286 DXB393263:DXC393286 EGX393263:EGY393286 EQT393263:EQU393286 FAP393263:FAQ393286 FKL393263:FKM393286 FUH393263:FUI393286 GED393263:GEE393286 GNZ393263:GOA393286 GXV393263:GXW393286 HHR393263:HHS393286 HRN393263:HRO393286 IBJ393263:IBK393286 ILF393263:ILG393286 IVB393263:IVC393286 JEX393263:JEY393286 JOT393263:JOU393286 JYP393263:JYQ393286 KIL393263:KIM393286 KSH393263:KSI393286 LCD393263:LCE393286 LLZ393263:LMA393286 LVV393263:LVW393286 MFR393263:MFS393286 MPN393263:MPO393286 MZJ393263:MZK393286 NJF393263:NJG393286 NTB393263:NTC393286 OCX393263:OCY393286 OMT393263:OMU393286 OWP393263:OWQ393286 PGL393263:PGM393286 PQH393263:PQI393286 QAD393263:QAE393286 QJZ393263:QKA393286 QTV393263:QTW393286 RDR393263:RDS393286 RNN393263:RNO393286 RXJ393263:RXK393286 SHF393263:SHG393286 SRB393263:SRC393286 TAX393263:TAY393286 TKT393263:TKU393286 TUP393263:TUQ393286 UEL393263:UEM393286 UOH393263:UOI393286 UYD393263:UYE393286 VHZ393263:VIA393286 VRV393263:VRW393286 WBR393263:WBS393286 WLN393263:WLO393286 WVJ393263:WVK393286 B458799:C458822 IX458799:IY458822 ST458799:SU458822 ACP458799:ACQ458822 AML458799:AMM458822 AWH458799:AWI458822 BGD458799:BGE458822 BPZ458799:BQA458822 BZV458799:BZW458822 CJR458799:CJS458822 CTN458799:CTO458822 DDJ458799:DDK458822 DNF458799:DNG458822 DXB458799:DXC458822 EGX458799:EGY458822 EQT458799:EQU458822 FAP458799:FAQ458822 FKL458799:FKM458822 FUH458799:FUI458822 GED458799:GEE458822 GNZ458799:GOA458822 GXV458799:GXW458822 HHR458799:HHS458822 HRN458799:HRO458822 IBJ458799:IBK458822 ILF458799:ILG458822 IVB458799:IVC458822 JEX458799:JEY458822 JOT458799:JOU458822 JYP458799:JYQ458822 KIL458799:KIM458822 KSH458799:KSI458822 LCD458799:LCE458822 LLZ458799:LMA458822 LVV458799:LVW458822 MFR458799:MFS458822 MPN458799:MPO458822 MZJ458799:MZK458822 NJF458799:NJG458822 NTB458799:NTC458822 OCX458799:OCY458822 OMT458799:OMU458822 OWP458799:OWQ458822 PGL458799:PGM458822 PQH458799:PQI458822 QAD458799:QAE458822 QJZ458799:QKA458822 QTV458799:QTW458822 RDR458799:RDS458822 RNN458799:RNO458822 RXJ458799:RXK458822 SHF458799:SHG458822 SRB458799:SRC458822 TAX458799:TAY458822 TKT458799:TKU458822 TUP458799:TUQ458822 UEL458799:UEM458822 UOH458799:UOI458822 UYD458799:UYE458822 VHZ458799:VIA458822 VRV458799:VRW458822 WBR458799:WBS458822 WLN458799:WLO458822 WVJ458799:WVK458822 B524335:C524358 IX524335:IY524358 ST524335:SU524358 ACP524335:ACQ524358 AML524335:AMM524358 AWH524335:AWI524358 BGD524335:BGE524358 BPZ524335:BQA524358 BZV524335:BZW524358 CJR524335:CJS524358 CTN524335:CTO524358 DDJ524335:DDK524358 DNF524335:DNG524358 DXB524335:DXC524358 EGX524335:EGY524358 EQT524335:EQU524358 FAP524335:FAQ524358 FKL524335:FKM524358 FUH524335:FUI524358 GED524335:GEE524358 GNZ524335:GOA524358 GXV524335:GXW524358 HHR524335:HHS524358 HRN524335:HRO524358 IBJ524335:IBK524358 ILF524335:ILG524358 IVB524335:IVC524358 JEX524335:JEY524358 JOT524335:JOU524358 JYP524335:JYQ524358 KIL524335:KIM524358 KSH524335:KSI524358 LCD524335:LCE524358 LLZ524335:LMA524358 LVV524335:LVW524358 MFR524335:MFS524358 MPN524335:MPO524358 MZJ524335:MZK524358 NJF524335:NJG524358 NTB524335:NTC524358 OCX524335:OCY524358 OMT524335:OMU524358 OWP524335:OWQ524358 PGL524335:PGM524358 PQH524335:PQI524358 QAD524335:QAE524358 QJZ524335:QKA524358 QTV524335:QTW524358 RDR524335:RDS524358 RNN524335:RNO524358 RXJ524335:RXK524358 SHF524335:SHG524358 SRB524335:SRC524358 TAX524335:TAY524358 TKT524335:TKU524358 TUP524335:TUQ524358 UEL524335:UEM524358 UOH524335:UOI524358 UYD524335:UYE524358 VHZ524335:VIA524358 VRV524335:VRW524358 WBR524335:WBS524358 WLN524335:WLO524358 WVJ524335:WVK524358 B589871:C589894 IX589871:IY589894 ST589871:SU589894 ACP589871:ACQ589894 AML589871:AMM589894 AWH589871:AWI589894 BGD589871:BGE589894 BPZ589871:BQA589894 BZV589871:BZW589894 CJR589871:CJS589894 CTN589871:CTO589894 DDJ589871:DDK589894 DNF589871:DNG589894 DXB589871:DXC589894 EGX589871:EGY589894 EQT589871:EQU589894 FAP589871:FAQ589894 FKL589871:FKM589894 FUH589871:FUI589894 GED589871:GEE589894 GNZ589871:GOA589894 GXV589871:GXW589894 HHR589871:HHS589894 HRN589871:HRO589894 IBJ589871:IBK589894 ILF589871:ILG589894 IVB589871:IVC589894 JEX589871:JEY589894 JOT589871:JOU589894 JYP589871:JYQ589894 KIL589871:KIM589894 KSH589871:KSI589894 LCD589871:LCE589894 LLZ589871:LMA589894 LVV589871:LVW589894 MFR589871:MFS589894 MPN589871:MPO589894 MZJ589871:MZK589894 NJF589871:NJG589894 NTB589871:NTC589894 OCX589871:OCY589894 OMT589871:OMU589894 OWP589871:OWQ589894 PGL589871:PGM589894 PQH589871:PQI589894 QAD589871:QAE589894 QJZ589871:QKA589894 QTV589871:QTW589894 RDR589871:RDS589894 RNN589871:RNO589894 RXJ589871:RXK589894 SHF589871:SHG589894 SRB589871:SRC589894 TAX589871:TAY589894 TKT589871:TKU589894 TUP589871:TUQ589894 UEL589871:UEM589894 UOH589871:UOI589894 UYD589871:UYE589894 VHZ589871:VIA589894 VRV589871:VRW589894 WBR589871:WBS589894 WLN589871:WLO589894 WVJ589871:WVK589894 B655407:C655430 IX655407:IY655430 ST655407:SU655430 ACP655407:ACQ655430 AML655407:AMM655430 AWH655407:AWI655430 BGD655407:BGE655430 BPZ655407:BQA655430 BZV655407:BZW655430 CJR655407:CJS655430 CTN655407:CTO655430 DDJ655407:DDK655430 DNF655407:DNG655430 DXB655407:DXC655430 EGX655407:EGY655430 EQT655407:EQU655430 FAP655407:FAQ655430 FKL655407:FKM655430 FUH655407:FUI655430 GED655407:GEE655430 GNZ655407:GOA655430 GXV655407:GXW655430 HHR655407:HHS655430 HRN655407:HRO655430 IBJ655407:IBK655430 ILF655407:ILG655430 IVB655407:IVC655430 JEX655407:JEY655430 JOT655407:JOU655430 JYP655407:JYQ655430 KIL655407:KIM655430 KSH655407:KSI655430 LCD655407:LCE655430 LLZ655407:LMA655430 LVV655407:LVW655430 MFR655407:MFS655430 MPN655407:MPO655430 MZJ655407:MZK655430 NJF655407:NJG655430 NTB655407:NTC655430 OCX655407:OCY655430 OMT655407:OMU655430 OWP655407:OWQ655430 PGL655407:PGM655430 PQH655407:PQI655430 QAD655407:QAE655430 QJZ655407:QKA655430 QTV655407:QTW655430 RDR655407:RDS655430 RNN655407:RNO655430 RXJ655407:RXK655430 SHF655407:SHG655430 SRB655407:SRC655430 TAX655407:TAY655430 TKT655407:TKU655430 TUP655407:TUQ655430 UEL655407:UEM655430 UOH655407:UOI655430 UYD655407:UYE655430 VHZ655407:VIA655430 VRV655407:VRW655430 WBR655407:WBS655430 WLN655407:WLO655430 WVJ655407:WVK655430 B720943:C720966 IX720943:IY720966 ST720943:SU720966 ACP720943:ACQ720966 AML720943:AMM720966 AWH720943:AWI720966 BGD720943:BGE720966 BPZ720943:BQA720966 BZV720943:BZW720966 CJR720943:CJS720966 CTN720943:CTO720966 DDJ720943:DDK720966 DNF720943:DNG720966 DXB720943:DXC720966 EGX720943:EGY720966 EQT720943:EQU720966 FAP720943:FAQ720966 FKL720943:FKM720966 FUH720943:FUI720966 GED720943:GEE720966 GNZ720943:GOA720966 GXV720943:GXW720966 HHR720943:HHS720966 HRN720943:HRO720966 IBJ720943:IBK720966 ILF720943:ILG720966 IVB720943:IVC720966 JEX720943:JEY720966 JOT720943:JOU720966 JYP720943:JYQ720966 KIL720943:KIM720966 KSH720943:KSI720966 LCD720943:LCE720966 LLZ720943:LMA720966 LVV720943:LVW720966 MFR720943:MFS720966 MPN720943:MPO720966 MZJ720943:MZK720966 NJF720943:NJG720966 NTB720943:NTC720966 OCX720943:OCY720966 OMT720943:OMU720966 OWP720943:OWQ720966 PGL720943:PGM720966 PQH720943:PQI720966 QAD720943:QAE720966 QJZ720943:QKA720966 QTV720943:QTW720966 RDR720943:RDS720966 RNN720943:RNO720966 RXJ720943:RXK720966 SHF720943:SHG720966 SRB720943:SRC720966 TAX720943:TAY720966 TKT720943:TKU720966 TUP720943:TUQ720966 UEL720943:UEM720966 UOH720943:UOI720966 UYD720943:UYE720966 VHZ720943:VIA720966 VRV720943:VRW720966 WBR720943:WBS720966 WLN720943:WLO720966 WVJ720943:WVK720966 B786479:C786502 IX786479:IY786502 ST786479:SU786502 ACP786479:ACQ786502 AML786479:AMM786502 AWH786479:AWI786502 BGD786479:BGE786502 BPZ786479:BQA786502 BZV786479:BZW786502 CJR786479:CJS786502 CTN786479:CTO786502 DDJ786479:DDK786502 DNF786479:DNG786502 DXB786479:DXC786502 EGX786479:EGY786502 EQT786479:EQU786502 FAP786479:FAQ786502 FKL786479:FKM786502 FUH786479:FUI786502 GED786479:GEE786502 GNZ786479:GOA786502 GXV786479:GXW786502 HHR786479:HHS786502 HRN786479:HRO786502 IBJ786479:IBK786502 ILF786479:ILG786502 IVB786479:IVC786502 JEX786479:JEY786502 JOT786479:JOU786502 JYP786479:JYQ786502 KIL786479:KIM786502 KSH786479:KSI786502 LCD786479:LCE786502 LLZ786479:LMA786502 LVV786479:LVW786502 MFR786479:MFS786502 MPN786479:MPO786502 MZJ786479:MZK786502 NJF786479:NJG786502 NTB786479:NTC786502 OCX786479:OCY786502 OMT786479:OMU786502 OWP786479:OWQ786502 PGL786479:PGM786502 PQH786479:PQI786502 QAD786479:QAE786502 QJZ786479:QKA786502 QTV786479:QTW786502 RDR786479:RDS786502 RNN786479:RNO786502 RXJ786479:RXK786502 SHF786479:SHG786502 SRB786479:SRC786502 TAX786479:TAY786502 TKT786479:TKU786502 TUP786479:TUQ786502 UEL786479:UEM786502 UOH786479:UOI786502 UYD786479:UYE786502 VHZ786479:VIA786502 VRV786479:VRW786502 WBR786479:WBS786502 WLN786479:WLO786502 WVJ786479:WVK786502 B852015:C852038 IX852015:IY852038 ST852015:SU852038 ACP852015:ACQ852038 AML852015:AMM852038 AWH852015:AWI852038 BGD852015:BGE852038 BPZ852015:BQA852038 BZV852015:BZW852038 CJR852015:CJS852038 CTN852015:CTO852038 DDJ852015:DDK852038 DNF852015:DNG852038 DXB852015:DXC852038 EGX852015:EGY852038 EQT852015:EQU852038 FAP852015:FAQ852038 FKL852015:FKM852038 FUH852015:FUI852038 GED852015:GEE852038 GNZ852015:GOA852038 GXV852015:GXW852038 HHR852015:HHS852038 HRN852015:HRO852038 IBJ852015:IBK852038 ILF852015:ILG852038 IVB852015:IVC852038 JEX852015:JEY852038 JOT852015:JOU852038 JYP852015:JYQ852038 KIL852015:KIM852038 KSH852015:KSI852038 LCD852015:LCE852038 LLZ852015:LMA852038 LVV852015:LVW852038 MFR852015:MFS852038 MPN852015:MPO852038 MZJ852015:MZK852038 NJF852015:NJG852038 NTB852015:NTC852038 OCX852015:OCY852038 OMT852015:OMU852038 OWP852015:OWQ852038 PGL852015:PGM852038 PQH852015:PQI852038 QAD852015:QAE852038 QJZ852015:QKA852038 QTV852015:QTW852038 RDR852015:RDS852038 RNN852015:RNO852038 RXJ852015:RXK852038 SHF852015:SHG852038 SRB852015:SRC852038 TAX852015:TAY852038 TKT852015:TKU852038 TUP852015:TUQ852038 UEL852015:UEM852038 UOH852015:UOI852038 UYD852015:UYE852038 VHZ852015:VIA852038 VRV852015:VRW852038 WBR852015:WBS852038 WLN852015:WLO852038 WVJ852015:WVK852038 B917551:C917574 IX917551:IY917574 ST917551:SU917574 ACP917551:ACQ917574 AML917551:AMM917574 AWH917551:AWI917574 BGD917551:BGE917574 BPZ917551:BQA917574 BZV917551:BZW917574 CJR917551:CJS917574 CTN917551:CTO917574 DDJ917551:DDK917574 DNF917551:DNG917574 DXB917551:DXC917574 EGX917551:EGY917574 EQT917551:EQU917574 FAP917551:FAQ917574 FKL917551:FKM917574 FUH917551:FUI917574 GED917551:GEE917574 GNZ917551:GOA917574 GXV917551:GXW917574 HHR917551:HHS917574 HRN917551:HRO917574 IBJ917551:IBK917574 ILF917551:ILG917574 IVB917551:IVC917574 JEX917551:JEY917574 JOT917551:JOU917574 JYP917551:JYQ917574 KIL917551:KIM917574 KSH917551:KSI917574 LCD917551:LCE917574 LLZ917551:LMA917574 LVV917551:LVW917574 MFR917551:MFS917574 MPN917551:MPO917574 MZJ917551:MZK917574 NJF917551:NJG917574 NTB917551:NTC917574 OCX917551:OCY917574 OMT917551:OMU917574 OWP917551:OWQ917574 PGL917551:PGM917574 PQH917551:PQI917574 QAD917551:QAE917574 QJZ917551:QKA917574 QTV917551:QTW917574 RDR917551:RDS917574 RNN917551:RNO917574 RXJ917551:RXK917574 SHF917551:SHG917574 SRB917551:SRC917574 TAX917551:TAY917574 TKT917551:TKU917574 TUP917551:TUQ917574 UEL917551:UEM917574 UOH917551:UOI917574 UYD917551:UYE917574 VHZ917551:VIA917574 VRV917551:VRW917574 WBR917551:WBS917574 WLN917551:WLO917574 WVJ917551:WVK917574 B983087:C983110 IX983087:IY983110 ST983087:SU983110 ACP983087:ACQ983110 AML983087:AMM983110 AWH983087:AWI983110 BGD983087:BGE983110 BPZ983087:BQA983110 BZV983087:BZW983110 CJR983087:CJS983110 CTN983087:CTO983110 DDJ983087:DDK983110 DNF983087:DNG983110 DXB983087:DXC983110 EGX983087:EGY983110 EQT983087:EQU983110 FAP983087:FAQ983110 FKL983087:FKM983110 FUH983087:FUI983110 GED983087:GEE983110 GNZ983087:GOA983110 GXV983087:GXW983110 HHR983087:HHS983110 HRN983087:HRO983110 IBJ983087:IBK983110 ILF983087:ILG983110 IVB983087:IVC983110 JEX983087:JEY983110 JOT983087:JOU983110 JYP983087:JYQ983110 KIL983087:KIM983110 KSH983087:KSI983110 LCD983087:LCE983110 LLZ983087:LMA983110 LVV983087:LVW983110 MFR983087:MFS983110 MPN983087:MPO983110 MZJ983087:MZK983110 NJF983087:NJG983110 NTB983087:NTC983110 OCX983087:OCY983110 OMT983087:OMU983110 OWP983087:OWQ983110 PGL983087:PGM983110 PQH983087:PQI983110 QAD983087:QAE983110 QJZ983087:QKA983110 QTV983087:QTW983110 RDR983087:RDS983110 RNN983087:RNO983110 RXJ983087:RXK983110 SHF983087:SHG983110 SRB983087:SRC983110 TAX983087:TAY983110 TKT983087:TKU983110 TUP983087:TUQ983110 UEL983087:UEM983110 UOH983087:UOI983110 UYD983087:UYE983110 VHZ983087:VIA983110 VRV983087:VRW983110 WBR983087:WBS983110 WLN983087:WLO983110 WVJ983087:WVK983110 F1:H113 JB1:JD113 SX1:SZ113 ACT1:ACV113 AMP1:AMR113 AWL1:AWN113 BGH1:BGJ113 BQD1:BQF113 BZZ1:CAB113 CJV1:CJX113 CTR1:CTT113 DDN1:DDP113 DNJ1:DNL113 DXF1:DXH113 EHB1:EHD113 EQX1:EQZ113 FAT1:FAV113 FKP1:FKR113 FUL1:FUN113 GEH1:GEJ113 GOD1:GOF113 GXZ1:GYB113 HHV1:HHX113 HRR1:HRT113 IBN1:IBP113 ILJ1:ILL113 IVF1:IVH113 JFB1:JFD113 JOX1:JOZ113 JYT1:JYV113 KIP1:KIR113 KSL1:KSN113 LCH1:LCJ113 LMD1:LMF113 LVZ1:LWB113 MFV1:MFX113 MPR1:MPT113 MZN1:MZP113 NJJ1:NJL113 NTF1:NTH113 ODB1:ODD113 OMX1:OMZ113 OWT1:OWV113 PGP1:PGR113 PQL1:PQN113 QAH1:QAJ113 QKD1:QKF113 QTZ1:QUB113 RDV1:RDX113 RNR1:RNT113 RXN1:RXP113 SHJ1:SHL113 SRF1:SRH113 TBB1:TBD113 TKX1:TKZ113 TUT1:TUV113 UEP1:UER113 UOL1:UON113 UYH1:UYJ113 VID1:VIF113 VRZ1:VSB113 WBV1:WBX113 WLR1:WLT113 WVN1:WVP113 F65537:H65649 JB65537:JD65649 SX65537:SZ65649 ACT65537:ACV65649 AMP65537:AMR65649 AWL65537:AWN65649 BGH65537:BGJ65649 BQD65537:BQF65649 BZZ65537:CAB65649 CJV65537:CJX65649 CTR65537:CTT65649 DDN65537:DDP65649 DNJ65537:DNL65649 DXF65537:DXH65649 EHB65537:EHD65649 EQX65537:EQZ65649 FAT65537:FAV65649 FKP65537:FKR65649 FUL65537:FUN65649 GEH65537:GEJ65649 GOD65537:GOF65649 GXZ65537:GYB65649 HHV65537:HHX65649 HRR65537:HRT65649 IBN65537:IBP65649 ILJ65537:ILL65649 IVF65537:IVH65649 JFB65537:JFD65649 JOX65537:JOZ65649 JYT65537:JYV65649 KIP65537:KIR65649 KSL65537:KSN65649 LCH65537:LCJ65649 LMD65537:LMF65649 LVZ65537:LWB65649 MFV65537:MFX65649 MPR65537:MPT65649 MZN65537:MZP65649 NJJ65537:NJL65649 NTF65537:NTH65649 ODB65537:ODD65649 OMX65537:OMZ65649 OWT65537:OWV65649 PGP65537:PGR65649 PQL65537:PQN65649 QAH65537:QAJ65649 QKD65537:QKF65649 QTZ65537:QUB65649 RDV65537:RDX65649 RNR65537:RNT65649 RXN65537:RXP65649 SHJ65537:SHL65649 SRF65537:SRH65649 TBB65537:TBD65649 TKX65537:TKZ65649 TUT65537:TUV65649 UEP65537:UER65649 UOL65537:UON65649 UYH65537:UYJ65649 VID65537:VIF65649 VRZ65537:VSB65649 WBV65537:WBX65649 WLR65537:WLT65649 WVN65537:WVP65649 F131073:H131185 JB131073:JD131185 SX131073:SZ131185 ACT131073:ACV131185 AMP131073:AMR131185 AWL131073:AWN131185 BGH131073:BGJ131185 BQD131073:BQF131185 BZZ131073:CAB131185 CJV131073:CJX131185 CTR131073:CTT131185 DDN131073:DDP131185 DNJ131073:DNL131185 DXF131073:DXH131185 EHB131073:EHD131185 EQX131073:EQZ131185 FAT131073:FAV131185 FKP131073:FKR131185 FUL131073:FUN131185 GEH131073:GEJ131185 GOD131073:GOF131185 GXZ131073:GYB131185 HHV131073:HHX131185 HRR131073:HRT131185 IBN131073:IBP131185 ILJ131073:ILL131185 IVF131073:IVH131185 JFB131073:JFD131185 JOX131073:JOZ131185 JYT131073:JYV131185 KIP131073:KIR131185 KSL131073:KSN131185 LCH131073:LCJ131185 LMD131073:LMF131185 LVZ131073:LWB131185 MFV131073:MFX131185 MPR131073:MPT131185 MZN131073:MZP131185 NJJ131073:NJL131185 NTF131073:NTH131185 ODB131073:ODD131185 OMX131073:OMZ131185 OWT131073:OWV131185 PGP131073:PGR131185 PQL131073:PQN131185 QAH131073:QAJ131185 QKD131073:QKF131185 QTZ131073:QUB131185 RDV131073:RDX131185 RNR131073:RNT131185 RXN131073:RXP131185 SHJ131073:SHL131185 SRF131073:SRH131185 TBB131073:TBD131185 TKX131073:TKZ131185 TUT131073:TUV131185 UEP131073:UER131185 UOL131073:UON131185 UYH131073:UYJ131185 VID131073:VIF131185 VRZ131073:VSB131185 WBV131073:WBX131185 WLR131073:WLT131185 WVN131073:WVP131185 F196609:H196721 JB196609:JD196721 SX196609:SZ196721 ACT196609:ACV196721 AMP196609:AMR196721 AWL196609:AWN196721 BGH196609:BGJ196721 BQD196609:BQF196721 BZZ196609:CAB196721 CJV196609:CJX196721 CTR196609:CTT196721 DDN196609:DDP196721 DNJ196609:DNL196721 DXF196609:DXH196721 EHB196609:EHD196721 EQX196609:EQZ196721 FAT196609:FAV196721 FKP196609:FKR196721 FUL196609:FUN196721 GEH196609:GEJ196721 GOD196609:GOF196721 GXZ196609:GYB196721 HHV196609:HHX196721 HRR196609:HRT196721 IBN196609:IBP196721 ILJ196609:ILL196721 IVF196609:IVH196721 JFB196609:JFD196721 JOX196609:JOZ196721 JYT196609:JYV196721 KIP196609:KIR196721 KSL196609:KSN196721 LCH196609:LCJ196721 LMD196609:LMF196721 LVZ196609:LWB196721 MFV196609:MFX196721 MPR196609:MPT196721 MZN196609:MZP196721 NJJ196609:NJL196721 NTF196609:NTH196721 ODB196609:ODD196721 OMX196609:OMZ196721 OWT196609:OWV196721 PGP196609:PGR196721 PQL196609:PQN196721 QAH196609:QAJ196721 QKD196609:QKF196721 QTZ196609:QUB196721 RDV196609:RDX196721 RNR196609:RNT196721 RXN196609:RXP196721 SHJ196609:SHL196721 SRF196609:SRH196721 TBB196609:TBD196721 TKX196609:TKZ196721 TUT196609:TUV196721 UEP196609:UER196721 UOL196609:UON196721 UYH196609:UYJ196721 VID196609:VIF196721 VRZ196609:VSB196721 WBV196609:WBX196721 WLR196609:WLT196721 WVN196609:WVP196721 F262145:H262257 JB262145:JD262257 SX262145:SZ262257 ACT262145:ACV262257 AMP262145:AMR262257 AWL262145:AWN262257 BGH262145:BGJ262257 BQD262145:BQF262257 BZZ262145:CAB262257 CJV262145:CJX262257 CTR262145:CTT262257 DDN262145:DDP262257 DNJ262145:DNL262257 DXF262145:DXH262257 EHB262145:EHD262257 EQX262145:EQZ262257 FAT262145:FAV262257 FKP262145:FKR262257 FUL262145:FUN262257 GEH262145:GEJ262257 GOD262145:GOF262257 GXZ262145:GYB262257 HHV262145:HHX262257 HRR262145:HRT262257 IBN262145:IBP262257 ILJ262145:ILL262257 IVF262145:IVH262257 JFB262145:JFD262257 JOX262145:JOZ262257 JYT262145:JYV262257 KIP262145:KIR262257 KSL262145:KSN262257 LCH262145:LCJ262257 LMD262145:LMF262257 LVZ262145:LWB262257 MFV262145:MFX262257 MPR262145:MPT262257 MZN262145:MZP262257 NJJ262145:NJL262257 NTF262145:NTH262257 ODB262145:ODD262257 OMX262145:OMZ262257 OWT262145:OWV262257 PGP262145:PGR262257 PQL262145:PQN262257 QAH262145:QAJ262257 QKD262145:QKF262257 QTZ262145:QUB262257 RDV262145:RDX262257 RNR262145:RNT262257 RXN262145:RXP262257 SHJ262145:SHL262257 SRF262145:SRH262257 TBB262145:TBD262257 TKX262145:TKZ262257 TUT262145:TUV262257 UEP262145:UER262257 UOL262145:UON262257 UYH262145:UYJ262257 VID262145:VIF262257 VRZ262145:VSB262257 WBV262145:WBX262257 WLR262145:WLT262257 WVN262145:WVP262257 F327681:H327793 JB327681:JD327793 SX327681:SZ327793 ACT327681:ACV327793 AMP327681:AMR327793 AWL327681:AWN327793 BGH327681:BGJ327793 BQD327681:BQF327793 BZZ327681:CAB327793 CJV327681:CJX327793 CTR327681:CTT327793 DDN327681:DDP327793 DNJ327681:DNL327793 DXF327681:DXH327793 EHB327681:EHD327793 EQX327681:EQZ327793 FAT327681:FAV327793 FKP327681:FKR327793 FUL327681:FUN327793 GEH327681:GEJ327793 GOD327681:GOF327793 GXZ327681:GYB327793 HHV327681:HHX327793 HRR327681:HRT327793 IBN327681:IBP327793 ILJ327681:ILL327793 IVF327681:IVH327793 JFB327681:JFD327793 JOX327681:JOZ327793 JYT327681:JYV327793 KIP327681:KIR327793 KSL327681:KSN327793 LCH327681:LCJ327793 LMD327681:LMF327793 LVZ327681:LWB327793 MFV327681:MFX327793 MPR327681:MPT327793 MZN327681:MZP327793 NJJ327681:NJL327793 NTF327681:NTH327793 ODB327681:ODD327793 OMX327681:OMZ327793 OWT327681:OWV327793 PGP327681:PGR327793 PQL327681:PQN327793 QAH327681:QAJ327793 QKD327681:QKF327793 QTZ327681:QUB327793 RDV327681:RDX327793 RNR327681:RNT327793 RXN327681:RXP327793 SHJ327681:SHL327793 SRF327681:SRH327793 TBB327681:TBD327793 TKX327681:TKZ327793 TUT327681:TUV327793 UEP327681:UER327793 UOL327681:UON327793 UYH327681:UYJ327793 VID327681:VIF327793 VRZ327681:VSB327793 WBV327681:WBX327793 WLR327681:WLT327793 WVN327681:WVP327793 F393217:H393329 JB393217:JD393329 SX393217:SZ393329 ACT393217:ACV393329 AMP393217:AMR393329 AWL393217:AWN393329 BGH393217:BGJ393329 BQD393217:BQF393329 BZZ393217:CAB393329 CJV393217:CJX393329 CTR393217:CTT393329 DDN393217:DDP393329 DNJ393217:DNL393329 DXF393217:DXH393329 EHB393217:EHD393329 EQX393217:EQZ393329 FAT393217:FAV393329 FKP393217:FKR393329 FUL393217:FUN393329 GEH393217:GEJ393329 GOD393217:GOF393329 GXZ393217:GYB393329 HHV393217:HHX393329 HRR393217:HRT393329 IBN393217:IBP393329 ILJ393217:ILL393329 IVF393217:IVH393329 JFB393217:JFD393329 JOX393217:JOZ393329 JYT393217:JYV393329 KIP393217:KIR393329 KSL393217:KSN393329 LCH393217:LCJ393329 LMD393217:LMF393329 LVZ393217:LWB393329 MFV393217:MFX393329 MPR393217:MPT393329 MZN393217:MZP393329 NJJ393217:NJL393329 NTF393217:NTH393329 ODB393217:ODD393329 OMX393217:OMZ393329 OWT393217:OWV393329 PGP393217:PGR393329 PQL393217:PQN393329 QAH393217:QAJ393329 QKD393217:QKF393329 QTZ393217:QUB393329 RDV393217:RDX393329 RNR393217:RNT393329 RXN393217:RXP393329 SHJ393217:SHL393329 SRF393217:SRH393329 TBB393217:TBD393329 TKX393217:TKZ393329 TUT393217:TUV393329 UEP393217:UER393329 UOL393217:UON393329 UYH393217:UYJ393329 VID393217:VIF393329 VRZ393217:VSB393329 WBV393217:WBX393329 WLR393217:WLT393329 WVN393217:WVP393329 F458753:H458865 JB458753:JD458865 SX458753:SZ458865 ACT458753:ACV458865 AMP458753:AMR458865 AWL458753:AWN458865 BGH458753:BGJ458865 BQD458753:BQF458865 BZZ458753:CAB458865 CJV458753:CJX458865 CTR458753:CTT458865 DDN458753:DDP458865 DNJ458753:DNL458865 DXF458753:DXH458865 EHB458753:EHD458865 EQX458753:EQZ458865 FAT458753:FAV458865 FKP458753:FKR458865 FUL458753:FUN458865 GEH458753:GEJ458865 GOD458753:GOF458865 GXZ458753:GYB458865 HHV458753:HHX458865 HRR458753:HRT458865 IBN458753:IBP458865 ILJ458753:ILL458865 IVF458753:IVH458865 JFB458753:JFD458865 JOX458753:JOZ458865 JYT458753:JYV458865 KIP458753:KIR458865 KSL458753:KSN458865 LCH458753:LCJ458865 LMD458753:LMF458865 LVZ458753:LWB458865 MFV458753:MFX458865 MPR458753:MPT458865 MZN458753:MZP458865 NJJ458753:NJL458865 NTF458753:NTH458865 ODB458753:ODD458865 OMX458753:OMZ458865 OWT458753:OWV458865 PGP458753:PGR458865 PQL458753:PQN458865 QAH458753:QAJ458865 QKD458753:QKF458865 QTZ458753:QUB458865 RDV458753:RDX458865 RNR458753:RNT458865 RXN458753:RXP458865 SHJ458753:SHL458865 SRF458753:SRH458865 TBB458753:TBD458865 TKX458753:TKZ458865 TUT458753:TUV458865 UEP458753:UER458865 UOL458753:UON458865 UYH458753:UYJ458865 VID458753:VIF458865 VRZ458753:VSB458865 WBV458753:WBX458865 WLR458753:WLT458865 WVN458753:WVP458865 F524289:H524401 JB524289:JD524401 SX524289:SZ524401 ACT524289:ACV524401 AMP524289:AMR524401 AWL524289:AWN524401 BGH524289:BGJ524401 BQD524289:BQF524401 BZZ524289:CAB524401 CJV524289:CJX524401 CTR524289:CTT524401 DDN524289:DDP524401 DNJ524289:DNL524401 DXF524289:DXH524401 EHB524289:EHD524401 EQX524289:EQZ524401 FAT524289:FAV524401 FKP524289:FKR524401 FUL524289:FUN524401 GEH524289:GEJ524401 GOD524289:GOF524401 GXZ524289:GYB524401 HHV524289:HHX524401 HRR524289:HRT524401 IBN524289:IBP524401 ILJ524289:ILL524401 IVF524289:IVH524401 JFB524289:JFD524401 JOX524289:JOZ524401 JYT524289:JYV524401 KIP524289:KIR524401 KSL524289:KSN524401 LCH524289:LCJ524401 LMD524289:LMF524401 LVZ524289:LWB524401 MFV524289:MFX524401 MPR524289:MPT524401 MZN524289:MZP524401 NJJ524289:NJL524401 NTF524289:NTH524401 ODB524289:ODD524401 OMX524289:OMZ524401 OWT524289:OWV524401 PGP524289:PGR524401 PQL524289:PQN524401 QAH524289:QAJ524401 QKD524289:QKF524401 QTZ524289:QUB524401 RDV524289:RDX524401 RNR524289:RNT524401 RXN524289:RXP524401 SHJ524289:SHL524401 SRF524289:SRH524401 TBB524289:TBD524401 TKX524289:TKZ524401 TUT524289:TUV524401 UEP524289:UER524401 UOL524289:UON524401 UYH524289:UYJ524401 VID524289:VIF524401 VRZ524289:VSB524401 WBV524289:WBX524401 WLR524289:WLT524401 WVN524289:WVP524401 F589825:H589937 JB589825:JD589937 SX589825:SZ589937 ACT589825:ACV589937 AMP589825:AMR589937 AWL589825:AWN589937 BGH589825:BGJ589937 BQD589825:BQF589937 BZZ589825:CAB589937 CJV589825:CJX589937 CTR589825:CTT589937 DDN589825:DDP589937 DNJ589825:DNL589937 DXF589825:DXH589937 EHB589825:EHD589937 EQX589825:EQZ589937 FAT589825:FAV589937 FKP589825:FKR589937 FUL589825:FUN589937 GEH589825:GEJ589937 GOD589825:GOF589937 GXZ589825:GYB589937 HHV589825:HHX589937 HRR589825:HRT589937 IBN589825:IBP589937 ILJ589825:ILL589937 IVF589825:IVH589937 JFB589825:JFD589937 JOX589825:JOZ589937 JYT589825:JYV589937 KIP589825:KIR589937 KSL589825:KSN589937 LCH589825:LCJ589937 LMD589825:LMF589937 LVZ589825:LWB589937 MFV589825:MFX589937 MPR589825:MPT589937 MZN589825:MZP589937 NJJ589825:NJL589937 NTF589825:NTH589937 ODB589825:ODD589937 OMX589825:OMZ589937 OWT589825:OWV589937 PGP589825:PGR589937 PQL589825:PQN589937 QAH589825:QAJ589937 QKD589825:QKF589937 QTZ589825:QUB589937 RDV589825:RDX589937 RNR589825:RNT589937 RXN589825:RXP589937 SHJ589825:SHL589937 SRF589825:SRH589937 TBB589825:TBD589937 TKX589825:TKZ589937 TUT589825:TUV589937 UEP589825:UER589937 UOL589825:UON589937 UYH589825:UYJ589937 VID589825:VIF589937 VRZ589825:VSB589937 WBV589825:WBX589937 WLR589825:WLT589937 WVN589825:WVP589937 F655361:H655473 JB655361:JD655473 SX655361:SZ655473 ACT655361:ACV655473 AMP655361:AMR655473 AWL655361:AWN655473 BGH655361:BGJ655473 BQD655361:BQF655473 BZZ655361:CAB655473 CJV655361:CJX655473 CTR655361:CTT655473 DDN655361:DDP655473 DNJ655361:DNL655473 DXF655361:DXH655473 EHB655361:EHD655473 EQX655361:EQZ655473 FAT655361:FAV655473 FKP655361:FKR655473 FUL655361:FUN655473 GEH655361:GEJ655473 GOD655361:GOF655473 GXZ655361:GYB655473 HHV655361:HHX655473 HRR655361:HRT655473 IBN655361:IBP655473 ILJ655361:ILL655473 IVF655361:IVH655473 JFB655361:JFD655473 JOX655361:JOZ655473 JYT655361:JYV655473 KIP655361:KIR655473 KSL655361:KSN655473 LCH655361:LCJ655473 LMD655361:LMF655473 LVZ655361:LWB655473 MFV655361:MFX655473 MPR655361:MPT655473 MZN655361:MZP655473 NJJ655361:NJL655473 NTF655361:NTH655473 ODB655361:ODD655473 OMX655361:OMZ655473 OWT655361:OWV655473 PGP655361:PGR655473 PQL655361:PQN655473 QAH655361:QAJ655473 QKD655361:QKF655473 QTZ655361:QUB655473 RDV655361:RDX655473 RNR655361:RNT655473 RXN655361:RXP655473 SHJ655361:SHL655473 SRF655361:SRH655473 TBB655361:TBD655473 TKX655361:TKZ655473 TUT655361:TUV655473 UEP655361:UER655473 UOL655361:UON655473 UYH655361:UYJ655473 VID655361:VIF655473 VRZ655361:VSB655473 WBV655361:WBX655473 WLR655361:WLT655473 WVN655361:WVP655473 F720897:H721009 JB720897:JD721009 SX720897:SZ721009 ACT720897:ACV721009 AMP720897:AMR721009 AWL720897:AWN721009 BGH720897:BGJ721009 BQD720897:BQF721009 BZZ720897:CAB721009 CJV720897:CJX721009 CTR720897:CTT721009 DDN720897:DDP721009 DNJ720897:DNL721009 DXF720897:DXH721009 EHB720897:EHD721009 EQX720897:EQZ721009 FAT720897:FAV721009 FKP720897:FKR721009 FUL720897:FUN721009 GEH720897:GEJ721009 GOD720897:GOF721009 GXZ720897:GYB721009 HHV720897:HHX721009 HRR720897:HRT721009 IBN720897:IBP721009 ILJ720897:ILL721009 IVF720897:IVH721009 JFB720897:JFD721009 JOX720897:JOZ721009 JYT720897:JYV721009 KIP720897:KIR721009 KSL720897:KSN721009 LCH720897:LCJ721009 LMD720897:LMF721009 LVZ720897:LWB721009 MFV720897:MFX721009 MPR720897:MPT721009 MZN720897:MZP721009 NJJ720897:NJL721009 NTF720897:NTH721009 ODB720897:ODD721009 OMX720897:OMZ721009 OWT720897:OWV721009 PGP720897:PGR721009 PQL720897:PQN721009 QAH720897:QAJ721009 QKD720897:QKF721009 QTZ720897:QUB721009 RDV720897:RDX721009 RNR720897:RNT721009 RXN720897:RXP721009 SHJ720897:SHL721009 SRF720897:SRH721009 TBB720897:TBD721009 TKX720897:TKZ721009 TUT720897:TUV721009 UEP720897:UER721009 UOL720897:UON721009 UYH720897:UYJ721009 VID720897:VIF721009 VRZ720897:VSB721009 WBV720897:WBX721009 WLR720897:WLT721009 WVN720897:WVP721009 F786433:H786545 JB786433:JD786545 SX786433:SZ786545 ACT786433:ACV786545 AMP786433:AMR786545 AWL786433:AWN786545 BGH786433:BGJ786545 BQD786433:BQF786545 BZZ786433:CAB786545 CJV786433:CJX786545 CTR786433:CTT786545 DDN786433:DDP786545 DNJ786433:DNL786545 DXF786433:DXH786545 EHB786433:EHD786545 EQX786433:EQZ786545 FAT786433:FAV786545 FKP786433:FKR786545 FUL786433:FUN786545 GEH786433:GEJ786545 GOD786433:GOF786545 GXZ786433:GYB786545 HHV786433:HHX786545 HRR786433:HRT786545 IBN786433:IBP786545 ILJ786433:ILL786545 IVF786433:IVH786545 JFB786433:JFD786545 JOX786433:JOZ786545 JYT786433:JYV786545 KIP786433:KIR786545 KSL786433:KSN786545 LCH786433:LCJ786545 LMD786433:LMF786545 LVZ786433:LWB786545 MFV786433:MFX786545 MPR786433:MPT786545 MZN786433:MZP786545 NJJ786433:NJL786545 NTF786433:NTH786545 ODB786433:ODD786545 OMX786433:OMZ786545 OWT786433:OWV786545 PGP786433:PGR786545 PQL786433:PQN786545 QAH786433:QAJ786545 QKD786433:QKF786545 QTZ786433:QUB786545 RDV786433:RDX786545 RNR786433:RNT786545 RXN786433:RXP786545 SHJ786433:SHL786545 SRF786433:SRH786545 TBB786433:TBD786545 TKX786433:TKZ786545 TUT786433:TUV786545 UEP786433:UER786545 UOL786433:UON786545 UYH786433:UYJ786545 VID786433:VIF786545 VRZ786433:VSB786545 WBV786433:WBX786545 WLR786433:WLT786545 WVN786433:WVP786545 F851969:H852081 JB851969:JD852081 SX851969:SZ852081 ACT851969:ACV852081 AMP851969:AMR852081 AWL851969:AWN852081 BGH851969:BGJ852081 BQD851969:BQF852081 BZZ851969:CAB852081 CJV851969:CJX852081 CTR851969:CTT852081 DDN851969:DDP852081 DNJ851969:DNL852081 DXF851969:DXH852081 EHB851969:EHD852081 EQX851969:EQZ852081 FAT851969:FAV852081 FKP851969:FKR852081 FUL851969:FUN852081 GEH851969:GEJ852081 GOD851969:GOF852081 GXZ851969:GYB852081 HHV851969:HHX852081 HRR851969:HRT852081 IBN851969:IBP852081 ILJ851969:ILL852081 IVF851969:IVH852081 JFB851969:JFD852081 JOX851969:JOZ852081 JYT851969:JYV852081 KIP851969:KIR852081 KSL851969:KSN852081 LCH851969:LCJ852081 LMD851969:LMF852081 LVZ851969:LWB852081 MFV851969:MFX852081 MPR851969:MPT852081 MZN851969:MZP852081 NJJ851969:NJL852081 NTF851969:NTH852081 ODB851969:ODD852081 OMX851969:OMZ852081 OWT851969:OWV852081 PGP851969:PGR852081 PQL851969:PQN852081 QAH851969:QAJ852081 QKD851969:QKF852081 QTZ851969:QUB852081 RDV851969:RDX852081 RNR851969:RNT852081 RXN851969:RXP852081 SHJ851969:SHL852081 SRF851969:SRH852081 TBB851969:TBD852081 TKX851969:TKZ852081 TUT851969:TUV852081 UEP851969:UER852081 UOL851969:UON852081 UYH851969:UYJ852081 VID851969:VIF852081 VRZ851969:VSB852081 WBV851969:WBX852081 WLR851969:WLT852081 WVN851969:WVP852081 F917505:H917617 JB917505:JD917617 SX917505:SZ917617 ACT917505:ACV917617 AMP917505:AMR917617 AWL917505:AWN917617 BGH917505:BGJ917617 BQD917505:BQF917617 BZZ917505:CAB917617 CJV917505:CJX917617 CTR917505:CTT917617 DDN917505:DDP917617 DNJ917505:DNL917617 DXF917505:DXH917617 EHB917505:EHD917617 EQX917505:EQZ917617 FAT917505:FAV917617 FKP917505:FKR917617 FUL917505:FUN917617 GEH917505:GEJ917617 GOD917505:GOF917617 GXZ917505:GYB917617 HHV917505:HHX917617 HRR917505:HRT917617 IBN917505:IBP917617 ILJ917505:ILL917617 IVF917505:IVH917617 JFB917505:JFD917617 JOX917505:JOZ917617 JYT917505:JYV917617 KIP917505:KIR917617 KSL917505:KSN917617 LCH917505:LCJ917617 LMD917505:LMF917617 LVZ917505:LWB917617 MFV917505:MFX917617 MPR917505:MPT917617 MZN917505:MZP917617 NJJ917505:NJL917617 NTF917505:NTH917617 ODB917505:ODD917617 OMX917505:OMZ917617 OWT917505:OWV917617 PGP917505:PGR917617 PQL917505:PQN917617 QAH917505:QAJ917617 QKD917505:QKF917617 QTZ917505:QUB917617 RDV917505:RDX917617 RNR917505:RNT917617 RXN917505:RXP917617 SHJ917505:SHL917617 SRF917505:SRH917617 TBB917505:TBD917617 TKX917505:TKZ917617 TUT917505:TUV917617 UEP917505:UER917617 UOL917505:UON917617 UYH917505:UYJ917617 VID917505:VIF917617 VRZ917505:VSB917617 WBV917505:WBX917617 WLR917505:WLT917617 WVN917505:WVP917617 F983041:H983153 JB983041:JD983153 SX983041:SZ983153 ACT983041:ACV983153 AMP983041:AMR983153 AWL983041:AWN983153 BGH983041:BGJ983153 BQD983041:BQF983153 BZZ983041:CAB983153 CJV983041:CJX983153 CTR983041:CTT983153 DDN983041:DDP983153 DNJ983041:DNL983153 DXF983041:DXH983153 EHB983041:EHD983153 EQX983041:EQZ983153 FAT983041:FAV983153 FKP983041:FKR983153 FUL983041:FUN983153 GEH983041:GEJ983153 GOD983041:GOF983153 GXZ983041:GYB983153 HHV983041:HHX983153 HRR983041:HRT983153 IBN983041:IBP983153 ILJ983041:ILL983153 IVF983041:IVH983153 JFB983041:JFD983153 JOX983041:JOZ983153 JYT983041:JYV983153 KIP983041:KIR983153 KSL983041:KSN983153 LCH983041:LCJ983153 LMD983041:LMF983153 LVZ983041:LWB983153 MFV983041:MFX983153 MPR983041:MPT983153 MZN983041:MZP983153 NJJ983041:NJL983153 NTF983041:NTH983153 ODB983041:ODD983153 OMX983041:OMZ983153 OWT983041:OWV983153 PGP983041:PGR983153 PQL983041:PQN983153 QAH983041:QAJ983153 QKD983041:QKF983153 QTZ983041:QUB983153 RDV983041:RDX983153 RNR983041:RNT983153 RXN983041:RXP983153 SHJ983041:SHL983153 SRF983041:SRH983153 TBB983041:TBD983153 TKX983041:TKZ983153 TUT983041:TUV983153 UEP983041:UER983153 UOL983041:UON983153 UYH983041:UYJ983153 VID983041:VIF983153 VRZ983041:VSB983153 WBV983041:WBX983153 WLR983041:WLT983153 WVN983041:WVP983153 D1:E70 IZ1:JA70 SV1:SW70 ACR1:ACS70 AMN1:AMO70 AWJ1:AWK70 BGF1:BGG70 BQB1:BQC70 BZX1:BZY70 CJT1:CJU70 CTP1:CTQ70 DDL1:DDM70 DNH1:DNI70 DXD1:DXE70 EGZ1:EHA70 EQV1:EQW70 FAR1:FAS70 FKN1:FKO70 FUJ1:FUK70 GEF1:GEG70 GOB1:GOC70 GXX1:GXY70 HHT1:HHU70 HRP1:HRQ70 IBL1:IBM70 ILH1:ILI70 IVD1:IVE70 JEZ1:JFA70 JOV1:JOW70 JYR1:JYS70 KIN1:KIO70 KSJ1:KSK70 LCF1:LCG70 LMB1:LMC70 LVX1:LVY70 MFT1:MFU70 MPP1:MPQ70 MZL1:MZM70 NJH1:NJI70 NTD1:NTE70 OCZ1:ODA70 OMV1:OMW70 OWR1:OWS70 PGN1:PGO70 PQJ1:PQK70 QAF1:QAG70 QKB1:QKC70 QTX1:QTY70 RDT1:RDU70 RNP1:RNQ70 RXL1:RXM70 SHH1:SHI70 SRD1:SRE70 TAZ1:TBA70 TKV1:TKW70 TUR1:TUS70 UEN1:UEO70 UOJ1:UOK70 UYF1:UYG70 VIB1:VIC70 VRX1:VRY70 WBT1:WBU70 WLP1:WLQ70 WVL1:WVM70 D65537:E65606 IZ65537:JA65606 SV65537:SW65606 ACR65537:ACS65606 AMN65537:AMO65606 AWJ65537:AWK65606 BGF65537:BGG65606 BQB65537:BQC65606 BZX65537:BZY65606 CJT65537:CJU65606 CTP65537:CTQ65606 DDL65537:DDM65606 DNH65537:DNI65606 DXD65537:DXE65606 EGZ65537:EHA65606 EQV65537:EQW65606 FAR65537:FAS65606 FKN65537:FKO65606 FUJ65537:FUK65606 GEF65537:GEG65606 GOB65537:GOC65606 GXX65537:GXY65606 HHT65537:HHU65606 HRP65537:HRQ65606 IBL65537:IBM65606 ILH65537:ILI65606 IVD65537:IVE65606 JEZ65537:JFA65606 JOV65537:JOW65606 JYR65537:JYS65606 KIN65537:KIO65606 KSJ65537:KSK65606 LCF65537:LCG65606 LMB65537:LMC65606 LVX65537:LVY65606 MFT65537:MFU65606 MPP65537:MPQ65606 MZL65537:MZM65606 NJH65537:NJI65606 NTD65537:NTE65606 OCZ65537:ODA65606 OMV65537:OMW65606 OWR65537:OWS65606 PGN65537:PGO65606 PQJ65537:PQK65606 QAF65537:QAG65606 QKB65537:QKC65606 QTX65537:QTY65606 RDT65537:RDU65606 RNP65537:RNQ65606 RXL65537:RXM65606 SHH65537:SHI65606 SRD65537:SRE65606 TAZ65537:TBA65606 TKV65537:TKW65606 TUR65537:TUS65606 UEN65537:UEO65606 UOJ65537:UOK65606 UYF65537:UYG65606 VIB65537:VIC65606 VRX65537:VRY65606 WBT65537:WBU65606 WLP65537:WLQ65606 WVL65537:WVM65606 D131073:E131142 IZ131073:JA131142 SV131073:SW131142 ACR131073:ACS131142 AMN131073:AMO131142 AWJ131073:AWK131142 BGF131073:BGG131142 BQB131073:BQC131142 BZX131073:BZY131142 CJT131073:CJU131142 CTP131073:CTQ131142 DDL131073:DDM131142 DNH131073:DNI131142 DXD131073:DXE131142 EGZ131073:EHA131142 EQV131073:EQW131142 FAR131073:FAS131142 FKN131073:FKO131142 FUJ131073:FUK131142 GEF131073:GEG131142 GOB131073:GOC131142 GXX131073:GXY131142 HHT131073:HHU131142 HRP131073:HRQ131142 IBL131073:IBM131142 ILH131073:ILI131142 IVD131073:IVE131142 JEZ131073:JFA131142 JOV131073:JOW131142 JYR131073:JYS131142 KIN131073:KIO131142 KSJ131073:KSK131142 LCF131073:LCG131142 LMB131073:LMC131142 LVX131073:LVY131142 MFT131073:MFU131142 MPP131073:MPQ131142 MZL131073:MZM131142 NJH131073:NJI131142 NTD131073:NTE131142 OCZ131073:ODA131142 OMV131073:OMW131142 OWR131073:OWS131142 PGN131073:PGO131142 PQJ131073:PQK131142 QAF131073:QAG131142 QKB131073:QKC131142 QTX131073:QTY131142 RDT131073:RDU131142 RNP131073:RNQ131142 RXL131073:RXM131142 SHH131073:SHI131142 SRD131073:SRE131142 TAZ131073:TBA131142 TKV131073:TKW131142 TUR131073:TUS131142 UEN131073:UEO131142 UOJ131073:UOK131142 UYF131073:UYG131142 VIB131073:VIC131142 VRX131073:VRY131142 WBT131073:WBU131142 WLP131073:WLQ131142 WVL131073:WVM131142 D196609:E196678 IZ196609:JA196678 SV196609:SW196678 ACR196609:ACS196678 AMN196609:AMO196678 AWJ196609:AWK196678 BGF196609:BGG196678 BQB196609:BQC196678 BZX196609:BZY196678 CJT196609:CJU196678 CTP196609:CTQ196678 DDL196609:DDM196678 DNH196609:DNI196678 DXD196609:DXE196678 EGZ196609:EHA196678 EQV196609:EQW196678 FAR196609:FAS196678 FKN196609:FKO196678 FUJ196609:FUK196678 GEF196609:GEG196678 GOB196609:GOC196678 GXX196609:GXY196678 HHT196609:HHU196678 HRP196609:HRQ196678 IBL196609:IBM196678 ILH196609:ILI196678 IVD196609:IVE196678 JEZ196609:JFA196678 JOV196609:JOW196678 JYR196609:JYS196678 KIN196609:KIO196678 KSJ196609:KSK196678 LCF196609:LCG196678 LMB196609:LMC196678 LVX196609:LVY196678 MFT196609:MFU196678 MPP196609:MPQ196678 MZL196609:MZM196678 NJH196609:NJI196678 NTD196609:NTE196678 OCZ196609:ODA196678 OMV196609:OMW196678 OWR196609:OWS196678 PGN196609:PGO196678 PQJ196609:PQK196678 QAF196609:QAG196678 QKB196609:QKC196678 QTX196609:QTY196678 RDT196609:RDU196678 RNP196609:RNQ196678 RXL196609:RXM196678 SHH196609:SHI196678 SRD196609:SRE196678 TAZ196609:TBA196678 TKV196609:TKW196678 TUR196609:TUS196678 UEN196609:UEO196678 UOJ196609:UOK196678 UYF196609:UYG196678 VIB196609:VIC196678 VRX196609:VRY196678 WBT196609:WBU196678 WLP196609:WLQ196678 WVL196609:WVM196678 D262145:E262214 IZ262145:JA262214 SV262145:SW262214 ACR262145:ACS262214 AMN262145:AMO262214 AWJ262145:AWK262214 BGF262145:BGG262214 BQB262145:BQC262214 BZX262145:BZY262214 CJT262145:CJU262214 CTP262145:CTQ262214 DDL262145:DDM262214 DNH262145:DNI262214 DXD262145:DXE262214 EGZ262145:EHA262214 EQV262145:EQW262214 FAR262145:FAS262214 FKN262145:FKO262214 FUJ262145:FUK262214 GEF262145:GEG262214 GOB262145:GOC262214 GXX262145:GXY262214 HHT262145:HHU262214 HRP262145:HRQ262214 IBL262145:IBM262214 ILH262145:ILI262214 IVD262145:IVE262214 JEZ262145:JFA262214 JOV262145:JOW262214 JYR262145:JYS262214 KIN262145:KIO262214 KSJ262145:KSK262214 LCF262145:LCG262214 LMB262145:LMC262214 LVX262145:LVY262214 MFT262145:MFU262214 MPP262145:MPQ262214 MZL262145:MZM262214 NJH262145:NJI262214 NTD262145:NTE262214 OCZ262145:ODA262214 OMV262145:OMW262214 OWR262145:OWS262214 PGN262145:PGO262214 PQJ262145:PQK262214 QAF262145:QAG262214 QKB262145:QKC262214 QTX262145:QTY262214 RDT262145:RDU262214 RNP262145:RNQ262214 RXL262145:RXM262214 SHH262145:SHI262214 SRD262145:SRE262214 TAZ262145:TBA262214 TKV262145:TKW262214 TUR262145:TUS262214 UEN262145:UEO262214 UOJ262145:UOK262214 UYF262145:UYG262214 VIB262145:VIC262214 VRX262145:VRY262214 WBT262145:WBU262214 WLP262145:WLQ262214 WVL262145:WVM262214 D327681:E327750 IZ327681:JA327750 SV327681:SW327750 ACR327681:ACS327750 AMN327681:AMO327750 AWJ327681:AWK327750 BGF327681:BGG327750 BQB327681:BQC327750 BZX327681:BZY327750 CJT327681:CJU327750 CTP327681:CTQ327750 DDL327681:DDM327750 DNH327681:DNI327750 DXD327681:DXE327750 EGZ327681:EHA327750 EQV327681:EQW327750 FAR327681:FAS327750 FKN327681:FKO327750 FUJ327681:FUK327750 GEF327681:GEG327750 GOB327681:GOC327750 GXX327681:GXY327750 HHT327681:HHU327750 HRP327681:HRQ327750 IBL327681:IBM327750 ILH327681:ILI327750 IVD327681:IVE327750 JEZ327681:JFA327750 JOV327681:JOW327750 JYR327681:JYS327750 KIN327681:KIO327750 KSJ327681:KSK327750 LCF327681:LCG327750 LMB327681:LMC327750 LVX327681:LVY327750 MFT327681:MFU327750 MPP327681:MPQ327750 MZL327681:MZM327750 NJH327681:NJI327750 NTD327681:NTE327750 OCZ327681:ODA327750 OMV327681:OMW327750 OWR327681:OWS327750 PGN327681:PGO327750 PQJ327681:PQK327750 QAF327681:QAG327750 QKB327681:QKC327750 QTX327681:QTY327750 RDT327681:RDU327750 RNP327681:RNQ327750 RXL327681:RXM327750 SHH327681:SHI327750 SRD327681:SRE327750 TAZ327681:TBA327750 TKV327681:TKW327750 TUR327681:TUS327750 UEN327681:UEO327750 UOJ327681:UOK327750 UYF327681:UYG327750 VIB327681:VIC327750 VRX327681:VRY327750 WBT327681:WBU327750 WLP327681:WLQ327750 WVL327681:WVM327750 D393217:E393286 IZ393217:JA393286 SV393217:SW393286 ACR393217:ACS393286 AMN393217:AMO393286 AWJ393217:AWK393286 BGF393217:BGG393286 BQB393217:BQC393286 BZX393217:BZY393286 CJT393217:CJU393286 CTP393217:CTQ393286 DDL393217:DDM393286 DNH393217:DNI393286 DXD393217:DXE393286 EGZ393217:EHA393286 EQV393217:EQW393286 FAR393217:FAS393286 FKN393217:FKO393286 FUJ393217:FUK393286 GEF393217:GEG393286 GOB393217:GOC393286 GXX393217:GXY393286 HHT393217:HHU393286 HRP393217:HRQ393286 IBL393217:IBM393286 ILH393217:ILI393286 IVD393217:IVE393286 JEZ393217:JFA393286 JOV393217:JOW393286 JYR393217:JYS393286 KIN393217:KIO393286 KSJ393217:KSK393286 LCF393217:LCG393286 LMB393217:LMC393286 LVX393217:LVY393286 MFT393217:MFU393286 MPP393217:MPQ393286 MZL393217:MZM393286 NJH393217:NJI393286 NTD393217:NTE393286 OCZ393217:ODA393286 OMV393217:OMW393286 OWR393217:OWS393286 PGN393217:PGO393286 PQJ393217:PQK393286 QAF393217:QAG393286 QKB393217:QKC393286 QTX393217:QTY393286 RDT393217:RDU393286 RNP393217:RNQ393286 RXL393217:RXM393286 SHH393217:SHI393286 SRD393217:SRE393286 TAZ393217:TBA393286 TKV393217:TKW393286 TUR393217:TUS393286 UEN393217:UEO393286 UOJ393217:UOK393286 UYF393217:UYG393286 VIB393217:VIC393286 VRX393217:VRY393286 WBT393217:WBU393286 WLP393217:WLQ393286 WVL393217:WVM393286 D458753:E458822 IZ458753:JA458822 SV458753:SW458822 ACR458753:ACS458822 AMN458753:AMO458822 AWJ458753:AWK458822 BGF458753:BGG458822 BQB458753:BQC458822 BZX458753:BZY458822 CJT458753:CJU458822 CTP458753:CTQ458822 DDL458753:DDM458822 DNH458753:DNI458822 DXD458753:DXE458822 EGZ458753:EHA458822 EQV458753:EQW458822 FAR458753:FAS458822 FKN458753:FKO458822 FUJ458753:FUK458822 GEF458753:GEG458822 GOB458753:GOC458822 GXX458753:GXY458822 HHT458753:HHU458822 HRP458753:HRQ458822 IBL458753:IBM458822 ILH458753:ILI458822 IVD458753:IVE458822 JEZ458753:JFA458822 JOV458753:JOW458822 JYR458753:JYS458822 KIN458753:KIO458822 KSJ458753:KSK458822 LCF458753:LCG458822 LMB458753:LMC458822 LVX458753:LVY458822 MFT458753:MFU458822 MPP458753:MPQ458822 MZL458753:MZM458822 NJH458753:NJI458822 NTD458753:NTE458822 OCZ458753:ODA458822 OMV458753:OMW458822 OWR458753:OWS458822 PGN458753:PGO458822 PQJ458753:PQK458822 QAF458753:QAG458822 QKB458753:QKC458822 QTX458753:QTY458822 RDT458753:RDU458822 RNP458753:RNQ458822 RXL458753:RXM458822 SHH458753:SHI458822 SRD458753:SRE458822 TAZ458753:TBA458822 TKV458753:TKW458822 TUR458753:TUS458822 UEN458753:UEO458822 UOJ458753:UOK458822 UYF458753:UYG458822 VIB458753:VIC458822 VRX458753:VRY458822 WBT458753:WBU458822 WLP458753:WLQ458822 WVL458753:WVM458822 D524289:E524358 IZ524289:JA524358 SV524289:SW524358 ACR524289:ACS524358 AMN524289:AMO524358 AWJ524289:AWK524358 BGF524289:BGG524358 BQB524289:BQC524358 BZX524289:BZY524358 CJT524289:CJU524358 CTP524289:CTQ524358 DDL524289:DDM524358 DNH524289:DNI524358 DXD524289:DXE524358 EGZ524289:EHA524358 EQV524289:EQW524358 FAR524289:FAS524358 FKN524289:FKO524358 FUJ524289:FUK524358 GEF524289:GEG524358 GOB524289:GOC524358 GXX524289:GXY524358 HHT524289:HHU524358 HRP524289:HRQ524358 IBL524289:IBM524358 ILH524289:ILI524358 IVD524289:IVE524358 JEZ524289:JFA524358 JOV524289:JOW524358 JYR524289:JYS524358 KIN524289:KIO524358 KSJ524289:KSK524358 LCF524289:LCG524358 LMB524289:LMC524358 LVX524289:LVY524358 MFT524289:MFU524358 MPP524289:MPQ524358 MZL524289:MZM524358 NJH524289:NJI524358 NTD524289:NTE524358 OCZ524289:ODA524358 OMV524289:OMW524358 OWR524289:OWS524358 PGN524289:PGO524358 PQJ524289:PQK524358 QAF524289:QAG524358 QKB524289:QKC524358 QTX524289:QTY524358 RDT524289:RDU524358 RNP524289:RNQ524358 RXL524289:RXM524358 SHH524289:SHI524358 SRD524289:SRE524358 TAZ524289:TBA524358 TKV524289:TKW524358 TUR524289:TUS524358 UEN524289:UEO524358 UOJ524289:UOK524358 UYF524289:UYG524358 VIB524289:VIC524358 VRX524289:VRY524358 WBT524289:WBU524358 WLP524289:WLQ524358 WVL524289:WVM524358 D589825:E589894 IZ589825:JA589894 SV589825:SW589894 ACR589825:ACS589894 AMN589825:AMO589894 AWJ589825:AWK589894 BGF589825:BGG589894 BQB589825:BQC589894 BZX589825:BZY589894 CJT589825:CJU589894 CTP589825:CTQ589894 DDL589825:DDM589894 DNH589825:DNI589894 DXD589825:DXE589894 EGZ589825:EHA589894 EQV589825:EQW589894 FAR589825:FAS589894 FKN589825:FKO589894 FUJ589825:FUK589894 GEF589825:GEG589894 GOB589825:GOC589894 GXX589825:GXY589894 HHT589825:HHU589894 HRP589825:HRQ589894 IBL589825:IBM589894 ILH589825:ILI589894 IVD589825:IVE589894 JEZ589825:JFA589894 JOV589825:JOW589894 JYR589825:JYS589894 KIN589825:KIO589894 KSJ589825:KSK589894 LCF589825:LCG589894 LMB589825:LMC589894 LVX589825:LVY589894 MFT589825:MFU589894 MPP589825:MPQ589894 MZL589825:MZM589894 NJH589825:NJI589894 NTD589825:NTE589894 OCZ589825:ODA589894 OMV589825:OMW589894 OWR589825:OWS589894 PGN589825:PGO589894 PQJ589825:PQK589894 QAF589825:QAG589894 QKB589825:QKC589894 QTX589825:QTY589894 RDT589825:RDU589894 RNP589825:RNQ589894 RXL589825:RXM589894 SHH589825:SHI589894 SRD589825:SRE589894 TAZ589825:TBA589894 TKV589825:TKW589894 TUR589825:TUS589894 UEN589825:UEO589894 UOJ589825:UOK589894 UYF589825:UYG589894 VIB589825:VIC589894 VRX589825:VRY589894 WBT589825:WBU589894 WLP589825:WLQ589894 WVL589825:WVM589894 D655361:E655430 IZ655361:JA655430 SV655361:SW655430 ACR655361:ACS655430 AMN655361:AMO655430 AWJ655361:AWK655430 BGF655361:BGG655430 BQB655361:BQC655430 BZX655361:BZY655430 CJT655361:CJU655430 CTP655361:CTQ655430 DDL655361:DDM655430 DNH655361:DNI655430 DXD655361:DXE655430 EGZ655361:EHA655430 EQV655361:EQW655430 FAR655361:FAS655430 FKN655361:FKO655430 FUJ655361:FUK655430 GEF655361:GEG655430 GOB655361:GOC655430 GXX655361:GXY655430 HHT655361:HHU655430 HRP655361:HRQ655430 IBL655361:IBM655430 ILH655361:ILI655430 IVD655361:IVE655430 JEZ655361:JFA655430 JOV655361:JOW655430 JYR655361:JYS655430 KIN655361:KIO655430 KSJ655361:KSK655430 LCF655361:LCG655430 LMB655361:LMC655430 LVX655361:LVY655430 MFT655361:MFU655430 MPP655361:MPQ655430 MZL655361:MZM655430 NJH655361:NJI655430 NTD655361:NTE655430 OCZ655361:ODA655430 OMV655361:OMW655430 OWR655361:OWS655430 PGN655361:PGO655430 PQJ655361:PQK655430 QAF655361:QAG655430 QKB655361:QKC655430 QTX655361:QTY655430 RDT655361:RDU655430 RNP655361:RNQ655430 RXL655361:RXM655430 SHH655361:SHI655430 SRD655361:SRE655430 TAZ655361:TBA655430 TKV655361:TKW655430 TUR655361:TUS655430 UEN655361:UEO655430 UOJ655361:UOK655430 UYF655361:UYG655430 VIB655361:VIC655430 VRX655361:VRY655430 WBT655361:WBU655430 WLP655361:WLQ655430 WVL655361:WVM655430 D720897:E720966 IZ720897:JA720966 SV720897:SW720966 ACR720897:ACS720966 AMN720897:AMO720966 AWJ720897:AWK720966 BGF720897:BGG720966 BQB720897:BQC720966 BZX720897:BZY720966 CJT720897:CJU720966 CTP720897:CTQ720966 DDL720897:DDM720966 DNH720897:DNI720966 DXD720897:DXE720966 EGZ720897:EHA720966 EQV720897:EQW720966 FAR720897:FAS720966 FKN720897:FKO720966 FUJ720897:FUK720966 GEF720897:GEG720966 GOB720897:GOC720966 GXX720897:GXY720966 HHT720897:HHU720966 HRP720897:HRQ720966 IBL720897:IBM720966 ILH720897:ILI720966 IVD720897:IVE720966 JEZ720897:JFA720966 JOV720897:JOW720966 JYR720897:JYS720966 KIN720897:KIO720966 KSJ720897:KSK720966 LCF720897:LCG720966 LMB720897:LMC720966 LVX720897:LVY720966 MFT720897:MFU720966 MPP720897:MPQ720966 MZL720897:MZM720966 NJH720897:NJI720966 NTD720897:NTE720966 OCZ720897:ODA720966 OMV720897:OMW720966 OWR720897:OWS720966 PGN720897:PGO720966 PQJ720897:PQK720966 QAF720897:QAG720966 QKB720897:QKC720966 QTX720897:QTY720966 RDT720897:RDU720966 RNP720897:RNQ720966 RXL720897:RXM720966 SHH720897:SHI720966 SRD720897:SRE720966 TAZ720897:TBA720966 TKV720897:TKW720966 TUR720897:TUS720966 UEN720897:UEO720966 UOJ720897:UOK720966 UYF720897:UYG720966 VIB720897:VIC720966 VRX720897:VRY720966 WBT720897:WBU720966 WLP720897:WLQ720966 WVL720897:WVM720966 D786433:E786502 IZ786433:JA786502 SV786433:SW786502 ACR786433:ACS786502 AMN786433:AMO786502 AWJ786433:AWK786502 BGF786433:BGG786502 BQB786433:BQC786502 BZX786433:BZY786502 CJT786433:CJU786502 CTP786433:CTQ786502 DDL786433:DDM786502 DNH786433:DNI786502 DXD786433:DXE786502 EGZ786433:EHA786502 EQV786433:EQW786502 FAR786433:FAS786502 FKN786433:FKO786502 FUJ786433:FUK786502 GEF786433:GEG786502 GOB786433:GOC786502 GXX786433:GXY786502 HHT786433:HHU786502 HRP786433:HRQ786502 IBL786433:IBM786502 ILH786433:ILI786502 IVD786433:IVE786502 JEZ786433:JFA786502 JOV786433:JOW786502 JYR786433:JYS786502 KIN786433:KIO786502 KSJ786433:KSK786502 LCF786433:LCG786502 LMB786433:LMC786502 LVX786433:LVY786502 MFT786433:MFU786502 MPP786433:MPQ786502 MZL786433:MZM786502 NJH786433:NJI786502 NTD786433:NTE786502 OCZ786433:ODA786502 OMV786433:OMW786502 OWR786433:OWS786502 PGN786433:PGO786502 PQJ786433:PQK786502 QAF786433:QAG786502 QKB786433:QKC786502 QTX786433:QTY786502 RDT786433:RDU786502 RNP786433:RNQ786502 RXL786433:RXM786502 SHH786433:SHI786502 SRD786433:SRE786502 TAZ786433:TBA786502 TKV786433:TKW786502 TUR786433:TUS786502 UEN786433:UEO786502 UOJ786433:UOK786502 UYF786433:UYG786502 VIB786433:VIC786502 VRX786433:VRY786502 WBT786433:WBU786502 WLP786433:WLQ786502 WVL786433:WVM786502 D851969:E852038 IZ851969:JA852038 SV851969:SW852038 ACR851969:ACS852038 AMN851969:AMO852038 AWJ851969:AWK852038 BGF851969:BGG852038 BQB851969:BQC852038 BZX851969:BZY852038 CJT851969:CJU852038 CTP851969:CTQ852038 DDL851969:DDM852038 DNH851969:DNI852038 DXD851969:DXE852038 EGZ851969:EHA852038 EQV851969:EQW852038 FAR851969:FAS852038 FKN851969:FKO852038 FUJ851969:FUK852038 GEF851969:GEG852038 GOB851969:GOC852038 GXX851969:GXY852038 HHT851969:HHU852038 HRP851969:HRQ852038 IBL851969:IBM852038 ILH851969:ILI852038 IVD851969:IVE852038 JEZ851969:JFA852038 JOV851969:JOW852038 JYR851969:JYS852038 KIN851969:KIO852038 KSJ851969:KSK852038 LCF851969:LCG852038 LMB851969:LMC852038 LVX851969:LVY852038 MFT851969:MFU852038 MPP851969:MPQ852038 MZL851969:MZM852038 NJH851969:NJI852038 NTD851969:NTE852038 OCZ851969:ODA852038 OMV851969:OMW852038 OWR851969:OWS852038 PGN851969:PGO852038 PQJ851969:PQK852038 QAF851969:QAG852038 QKB851969:QKC852038 QTX851969:QTY852038 RDT851969:RDU852038 RNP851969:RNQ852038 RXL851969:RXM852038 SHH851969:SHI852038 SRD851969:SRE852038 TAZ851969:TBA852038 TKV851969:TKW852038 TUR851969:TUS852038 UEN851969:UEO852038 UOJ851969:UOK852038 UYF851969:UYG852038 VIB851969:VIC852038 VRX851969:VRY852038 WBT851969:WBU852038 WLP851969:WLQ852038 WVL851969:WVM852038 D917505:E917574 IZ917505:JA917574 SV917505:SW917574 ACR917505:ACS917574 AMN917505:AMO917574 AWJ917505:AWK917574 BGF917505:BGG917574 BQB917505:BQC917574 BZX917505:BZY917574 CJT917505:CJU917574 CTP917505:CTQ917574 DDL917505:DDM917574 DNH917505:DNI917574 DXD917505:DXE917574 EGZ917505:EHA917574 EQV917505:EQW917574 FAR917505:FAS917574 FKN917505:FKO917574 FUJ917505:FUK917574 GEF917505:GEG917574 GOB917505:GOC917574 GXX917505:GXY917574 HHT917505:HHU917574 HRP917505:HRQ917574 IBL917505:IBM917574 ILH917505:ILI917574 IVD917505:IVE917574 JEZ917505:JFA917574 JOV917505:JOW917574 JYR917505:JYS917574 KIN917505:KIO917574 KSJ917505:KSK917574 LCF917505:LCG917574 LMB917505:LMC917574 LVX917505:LVY917574 MFT917505:MFU917574 MPP917505:MPQ917574 MZL917505:MZM917574 NJH917505:NJI917574 NTD917505:NTE917574 OCZ917505:ODA917574 OMV917505:OMW917574 OWR917505:OWS917574 PGN917505:PGO917574 PQJ917505:PQK917574 QAF917505:QAG917574 QKB917505:QKC917574 QTX917505:QTY917574 RDT917505:RDU917574 RNP917505:RNQ917574 RXL917505:RXM917574 SHH917505:SHI917574 SRD917505:SRE917574 TAZ917505:TBA917574 TKV917505:TKW917574 TUR917505:TUS917574 UEN917505:UEO917574 UOJ917505:UOK917574 UYF917505:UYG917574 VIB917505:VIC917574 VRX917505:VRY917574 WBT917505:WBU917574 WLP917505:WLQ917574 WVL917505:WVM917574 D983041:E983110 IZ983041:JA983110 SV983041:SW983110 ACR983041:ACS983110 AMN983041:AMO983110 AWJ983041:AWK983110 BGF983041:BGG983110 BQB983041:BQC983110 BZX983041:BZY983110 CJT983041:CJU983110 CTP983041:CTQ983110 DDL983041:DDM983110 DNH983041:DNI983110 DXD983041:DXE983110 EGZ983041:EHA983110 EQV983041:EQW983110 FAR983041:FAS983110 FKN983041:FKO983110 FUJ983041:FUK983110 GEF983041:GEG983110 GOB983041:GOC983110 GXX983041:GXY983110 HHT983041:HHU983110 HRP983041:HRQ983110 IBL983041:IBM983110 ILH983041:ILI983110 IVD983041:IVE983110 JEZ983041:JFA983110 JOV983041:JOW983110 JYR983041:JYS983110 KIN983041:KIO983110 KSJ983041:KSK983110 LCF983041:LCG983110 LMB983041:LMC983110 LVX983041:LVY983110 MFT983041:MFU983110 MPP983041:MPQ983110 MZL983041:MZM983110 NJH983041:NJI983110 NTD983041:NTE983110 OCZ983041:ODA983110 OMV983041:OMW983110 OWR983041:OWS983110 PGN983041:PGO983110 PQJ983041:PQK983110 QAF983041:QAG983110 QKB983041:QKC983110 QTX983041:QTY983110 RDT983041:RDU983110 RNP983041:RNQ983110 RXL983041:RXM983110 SHH983041:SHI983110 SRD983041:SRE983110 TAZ983041:TBA983110 TKV983041:TKW983110 TUR983041:TUS983110 UEN983041:UEO983110 UOJ983041:UOK983110 UYF983041:UYG983110 VIB983041:VIC983110 VRX983041:VRY983110 WBT983041:WBU983110 WLP983041:WLQ983110 WVL983041:WVM983110 B72:E85 IX72:JA85 ST72:SW85 ACP72:ACS85 AML72:AMO85 AWH72:AWK85 BGD72:BGG85 BPZ72:BQC85 BZV72:BZY85 CJR72:CJU85 CTN72:CTQ85 DDJ72:DDM85 DNF72:DNI85 DXB72:DXE85 EGX72:EHA85 EQT72:EQW85 FAP72:FAS85 FKL72:FKO85 FUH72:FUK85 GED72:GEG85 GNZ72:GOC85 GXV72:GXY85 HHR72:HHU85 HRN72:HRQ85 IBJ72:IBM85 ILF72:ILI85 IVB72:IVE85 JEX72:JFA85 JOT72:JOW85 JYP72:JYS85 KIL72:KIO85 KSH72:KSK85 LCD72:LCG85 LLZ72:LMC85 LVV72:LVY85 MFR72:MFU85 MPN72:MPQ85 MZJ72:MZM85 NJF72:NJI85 NTB72:NTE85 OCX72:ODA85 OMT72:OMW85 OWP72:OWS85 PGL72:PGO85 PQH72:PQK85 QAD72:QAG85 QJZ72:QKC85 QTV72:QTY85 RDR72:RDU85 RNN72:RNQ85 RXJ72:RXM85 SHF72:SHI85 SRB72:SRE85 TAX72:TBA85 TKT72:TKW85 TUP72:TUS85 UEL72:UEO85 UOH72:UOK85 UYD72:UYG85 VHZ72:VIC85 VRV72:VRY85 WBR72:WBU85 WLN72:WLQ85 WVJ72:WVM85 B65608:E65621 IX65608:JA65621 ST65608:SW65621 ACP65608:ACS65621 AML65608:AMO65621 AWH65608:AWK65621 BGD65608:BGG65621 BPZ65608:BQC65621 BZV65608:BZY65621 CJR65608:CJU65621 CTN65608:CTQ65621 DDJ65608:DDM65621 DNF65608:DNI65621 DXB65608:DXE65621 EGX65608:EHA65621 EQT65608:EQW65621 FAP65608:FAS65621 FKL65608:FKO65621 FUH65608:FUK65621 GED65608:GEG65621 GNZ65608:GOC65621 GXV65608:GXY65621 HHR65608:HHU65621 HRN65608:HRQ65621 IBJ65608:IBM65621 ILF65608:ILI65621 IVB65608:IVE65621 JEX65608:JFA65621 JOT65608:JOW65621 JYP65608:JYS65621 KIL65608:KIO65621 KSH65608:KSK65621 LCD65608:LCG65621 LLZ65608:LMC65621 LVV65608:LVY65621 MFR65608:MFU65621 MPN65608:MPQ65621 MZJ65608:MZM65621 NJF65608:NJI65621 NTB65608:NTE65621 OCX65608:ODA65621 OMT65608:OMW65621 OWP65608:OWS65621 PGL65608:PGO65621 PQH65608:PQK65621 QAD65608:QAG65621 QJZ65608:QKC65621 QTV65608:QTY65621 RDR65608:RDU65621 RNN65608:RNQ65621 RXJ65608:RXM65621 SHF65608:SHI65621 SRB65608:SRE65621 TAX65608:TBA65621 TKT65608:TKW65621 TUP65608:TUS65621 UEL65608:UEO65621 UOH65608:UOK65621 UYD65608:UYG65621 VHZ65608:VIC65621 VRV65608:VRY65621 WBR65608:WBU65621 WLN65608:WLQ65621 WVJ65608:WVM65621 B131144:E131157 IX131144:JA131157 ST131144:SW131157 ACP131144:ACS131157 AML131144:AMO131157 AWH131144:AWK131157 BGD131144:BGG131157 BPZ131144:BQC131157 BZV131144:BZY131157 CJR131144:CJU131157 CTN131144:CTQ131157 DDJ131144:DDM131157 DNF131144:DNI131157 DXB131144:DXE131157 EGX131144:EHA131157 EQT131144:EQW131157 FAP131144:FAS131157 FKL131144:FKO131157 FUH131144:FUK131157 GED131144:GEG131157 GNZ131144:GOC131157 GXV131144:GXY131157 HHR131144:HHU131157 HRN131144:HRQ131157 IBJ131144:IBM131157 ILF131144:ILI131157 IVB131144:IVE131157 JEX131144:JFA131157 JOT131144:JOW131157 JYP131144:JYS131157 KIL131144:KIO131157 KSH131144:KSK131157 LCD131144:LCG131157 LLZ131144:LMC131157 LVV131144:LVY131157 MFR131144:MFU131157 MPN131144:MPQ131157 MZJ131144:MZM131157 NJF131144:NJI131157 NTB131144:NTE131157 OCX131144:ODA131157 OMT131144:OMW131157 OWP131144:OWS131157 PGL131144:PGO131157 PQH131144:PQK131157 QAD131144:QAG131157 QJZ131144:QKC131157 QTV131144:QTY131157 RDR131144:RDU131157 RNN131144:RNQ131157 RXJ131144:RXM131157 SHF131144:SHI131157 SRB131144:SRE131157 TAX131144:TBA131157 TKT131144:TKW131157 TUP131144:TUS131157 UEL131144:UEO131157 UOH131144:UOK131157 UYD131144:UYG131157 VHZ131144:VIC131157 VRV131144:VRY131157 WBR131144:WBU131157 WLN131144:WLQ131157 WVJ131144:WVM131157 B196680:E196693 IX196680:JA196693 ST196680:SW196693 ACP196680:ACS196693 AML196680:AMO196693 AWH196680:AWK196693 BGD196680:BGG196693 BPZ196680:BQC196693 BZV196680:BZY196693 CJR196680:CJU196693 CTN196680:CTQ196693 DDJ196680:DDM196693 DNF196680:DNI196693 DXB196680:DXE196693 EGX196680:EHA196693 EQT196680:EQW196693 FAP196680:FAS196693 FKL196680:FKO196693 FUH196680:FUK196693 GED196680:GEG196693 GNZ196680:GOC196693 GXV196680:GXY196693 HHR196680:HHU196693 HRN196680:HRQ196693 IBJ196680:IBM196693 ILF196680:ILI196693 IVB196680:IVE196693 JEX196680:JFA196693 JOT196680:JOW196693 JYP196680:JYS196693 KIL196680:KIO196693 KSH196680:KSK196693 LCD196680:LCG196693 LLZ196680:LMC196693 LVV196680:LVY196693 MFR196680:MFU196693 MPN196680:MPQ196693 MZJ196680:MZM196693 NJF196680:NJI196693 NTB196680:NTE196693 OCX196680:ODA196693 OMT196680:OMW196693 OWP196680:OWS196693 PGL196680:PGO196693 PQH196680:PQK196693 QAD196680:QAG196693 QJZ196680:QKC196693 QTV196680:QTY196693 RDR196680:RDU196693 RNN196680:RNQ196693 RXJ196680:RXM196693 SHF196680:SHI196693 SRB196680:SRE196693 TAX196680:TBA196693 TKT196680:TKW196693 TUP196680:TUS196693 UEL196680:UEO196693 UOH196680:UOK196693 UYD196680:UYG196693 VHZ196680:VIC196693 VRV196680:VRY196693 WBR196680:WBU196693 WLN196680:WLQ196693 WVJ196680:WVM196693 B262216:E262229 IX262216:JA262229 ST262216:SW262229 ACP262216:ACS262229 AML262216:AMO262229 AWH262216:AWK262229 BGD262216:BGG262229 BPZ262216:BQC262229 BZV262216:BZY262229 CJR262216:CJU262229 CTN262216:CTQ262229 DDJ262216:DDM262229 DNF262216:DNI262229 DXB262216:DXE262229 EGX262216:EHA262229 EQT262216:EQW262229 FAP262216:FAS262229 FKL262216:FKO262229 FUH262216:FUK262229 GED262216:GEG262229 GNZ262216:GOC262229 GXV262216:GXY262229 HHR262216:HHU262229 HRN262216:HRQ262229 IBJ262216:IBM262229 ILF262216:ILI262229 IVB262216:IVE262229 JEX262216:JFA262229 JOT262216:JOW262229 JYP262216:JYS262229 KIL262216:KIO262229 KSH262216:KSK262229 LCD262216:LCG262229 LLZ262216:LMC262229 LVV262216:LVY262229 MFR262216:MFU262229 MPN262216:MPQ262229 MZJ262216:MZM262229 NJF262216:NJI262229 NTB262216:NTE262229 OCX262216:ODA262229 OMT262216:OMW262229 OWP262216:OWS262229 PGL262216:PGO262229 PQH262216:PQK262229 QAD262216:QAG262229 QJZ262216:QKC262229 QTV262216:QTY262229 RDR262216:RDU262229 RNN262216:RNQ262229 RXJ262216:RXM262229 SHF262216:SHI262229 SRB262216:SRE262229 TAX262216:TBA262229 TKT262216:TKW262229 TUP262216:TUS262229 UEL262216:UEO262229 UOH262216:UOK262229 UYD262216:UYG262229 VHZ262216:VIC262229 VRV262216:VRY262229 WBR262216:WBU262229 WLN262216:WLQ262229 WVJ262216:WVM262229 B327752:E327765 IX327752:JA327765 ST327752:SW327765 ACP327752:ACS327765 AML327752:AMO327765 AWH327752:AWK327765 BGD327752:BGG327765 BPZ327752:BQC327765 BZV327752:BZY327765 CJR327752:CJU327765 CTN327752:CTQ327765 DDJ327752:DDM327765 DNF327752:DNI327765 DXB327752:DXE327765 EGX327752:EHA327765 EQT327752:EQW327765 FAP327752:FAS327765 FKL327752:FKO327765 FUH327752:FUK327765 GED327752:GEG327765 GNZ327752:GOC327765 GXV327752:GXY327765 HHR327752:HHU327765 HRN327752:HRQ327765 IBJ327752:IBM327765 ILF327752:ILI327765 IVB327752:IVE327765 JEX327752:JFA327765 JOT327752:JOW327765 JYP327752:JYS327765 KIL327752:KIO327765 KSH327752:KSK327765 LCD327752:LCG327765 LLZ327752:LMC327765 LVV327752:LVY327765 MFR327752:MFU327765 MPN327752:MPQ327765 MZJ327752:MZM327765 NJF327752:NJI327765 NTB327752:NTE327765 OCX327752:ODA327765 OMT327752:OMW327765 OWP327752:OWS327765 PGL327752:PGO327765 PQH327752:PQK327765 QAD327752:QAG327765 QJZ327752:QKC327765 QTV327752:QTY327765 RDR327752:RDU327765 RNN327752:RNQ327765 RXJ327752:RXM327765 SHF327752:SHI327765 SRB327752:SRE327765 TAX327752:TBA327765 TKT327752:TKW327765 TUP327752:TUS327765 UEL327752:UEO327765 UOH327752:UOK327765 UYD327752:UYG327765 VHZ327752:VIC327765 VRV327752:VRY327765 WBR327752:WBU327765 WLN327752:WLQ327765 WVJ327752:WVM327765 B393288:E393301 IX393288:JA393301 ST393288:SW393301 ACP393288:ACS393301 AML393288:AMO393301 AWH393288:AWK393301 BGD393288:BGG393301 BPZ393288:BQC393301 BZV393288:BZY393301 CJR393288:CJU393301 CTN393288:CTQ393301 DDJ393288:DDM393301 DNF393288:DNI393301 DXB393288:DXE393301 EGX393288:EHA393301 EQT393288:EQW393301 FAP393288:FAS393301 FKL393288:FKO393301 FUH393288:FUK393301 GED393288:GEG393301 GNZ393288:GOC393301 GXV393288:GXY393301 HHR393288:HHU393301 HRN393288:HRQ393301 IBJ393288:IBM393301 ILF393288:ILI393301 IVB393288:IVE393301 JEX393288:JFA393301 JOT393288:JOW393301 JYP393288:JYS393301 KIL393288:KIO393301 KSH393288:KSK393301 LCD393288:LCG393301 LLZ393288:LMC393301 LVV393288:LVY393301 MFR393288:MFU393301 MPN393288:MPQ393301 MZJ393288:MZM393301 NJF393288:NJI393301 NTB393288:NTE393301 OCX393288:ODA393301 OMT393288:OMW393301 OWP393288:OWS393301 PGL393288:PGO393301 PQH393288:PQK393301 QAD393288:QAG393301 QJZ393288:QKC393301 QTV393288:QTY393301 RDR393288:RDU393301 RNN393288:RNQ393301 RXJ393288:RXM393301 SHF393288:SHI393301 SRB393288:SRE393301 TAX393288:TBA393301 TKT393288:TKW393301 TUP393288:TUS393301 UEL393288:UEO393301 UOH393288:UOK393301 UYD393288:UYG393301 VHZ393288:VIC393301 VRV393288:VRY393301 WBR393288:WBU393301 WLN393288:WLQ393301 WVJ393288:WVM393301 B458824:E458837 IX458824:JA458837 ST458824:SW458837 ACP458824:ACS458837 AML458824:AMO458837 AWH458824:AWK458837 BGD458824:BGG458837 BPZ458824:BQC458837 BZV458824:BZY458837 CJR458824:CJU458837 CTN458824:CTQ458837 DDJ458824:DDM458837 DNF458824:DNI458837 DXB458824:DXE458837 EGX458824:EHA458837 EQT458824:EQW458837 FAP458824:FAS458837 FKL458824:FKO458837 FUH458824:FUK458837 GED458824:GEG458837 GNZ458824:GOC458837 GXV458824:GXY458837 HHR458824:HHU458837 HRN458824:HRQ458837 IBJ458824:IBM458837 ILF458824:ILI458837 IVB458824:IVE458837 JEX458824:JFA458837 JOT458824:JOW458837 JYP458824:JYS458837 KIL458824:KIO458837 KSH458824:KSK458837 LCD458824:LCG458837 LLZ458824:LMC458837 LVV458824:LVY458837 MFR458824:MFU458837 MPN458824:MPQ458837 MZJ458824:MZM458837 NJF458824:NJI458837 NTB458824:NTE458837 OCX458824:ODA458837 OMT458824:OMW458837 OWP458824:OWS458837 PGL458824:PGO458837 PQH458824:PQK458837 QAD458824:QAG458837 QJZ458824:QKC458837 QTV458824:QTY458837 RDR458824:RDU458837 RNN458824:RNQ458837 RXJ458824:RXM458837 SHF458824:SHI458837 SRB458824:SRE458837 TAX458824:TBA458837 TKT458824:TKW458837 TUP458824:TUS458837 UEL458824:UEO458837 UOH458824:UOK458837 UYD458824:UYG458837 VHZ458824:VIC458837 VRV458824:VRY458837 WBR458824:WBU458837 WLN458824:WLQ458837 WVJ458824:WVM458837 B524360:E524373 IX524360:JA524373 ST524360:SW524373 ACP524360:ACS524373 AML524360:AMO524373 AWH524360:AWK524373 BGD524360:BGG524373 BPZ524360:BQC524373 BZV524360:BZY524373 CJR524360:CJU524373 CTN524360:CTQ524373 DDJ524360:DDM524373 DNF524360:DNI524373 DXB524360:DXE524373 EGX524360:EHA524373 EQT524360:EQW524373 FAP524360:FAS524373 FKL524360:FKO524373 FUH524360:FUK524373 GED524360:GEG524373 GNZ524360:GOC524373 GXV524360:GXY524373 HHR524360:HHU524373 HRN524360:HRQ524373 IBJ524360:IBM524373 ILF524360:ILI524373 IVB524360:IVE524373 JEX524360:JFA524373 JOT524360:JOW524373 JYP524360:JYS524373 KIL524360:KIO524373 KSH524360:KSK524373 LCD524360:LCG524373 LLZ524360:LMC524373 LVV524360:LVY524373 MFR524360:MFU524373 MPN524360:MPQ524373 MZJ524360:MZM524373 NJF524360:NJI524373 NTB524360:NTE524373 OCX524360:ODA524373 OMT524360:OMW524373 OWP524360:OWS524373 PGL524360:PGO524373 PQH524360:PQK524373 QAD524360:QAG524373 QJZ524360:QKC524373 QTV524360:QTY524373 RDR524360:RDU524373 RNN524360:RNQ524373 RXJ524360:RXM524373 SHF524360:SHI524373 SRB524360:SRE524373 TAX524360:TBA524373 TKT524360:TKW524373 TUP524360:TUS524373 UEL524360:UEO524373 UOH524360:UOK524373 UYD524360:UYG524373 VHZ524360:VIC524373 VRV524360:VRY524373 WBR524360:WBU524373 WLN524360:WLQ524373 WVJ524360:WVM524373 B589896:E589909 IX589896:JA589909 ST589896:SW589909 ACP589896:ACS589909 AML589896:AMO589909 AWH589896:AWK589909 BGD589896:BGG589909 BPZ589896:BQC589909 BZV589896:BZY589909 CJR589896:CJU589909 CTN589896:CTQ589909 DDJ589896:DDM589909 DNF589896:DNI589909 DXB589896:DXE589909 EGX589896:EHA589909 EQT589896:EQW589909 FAP589896:FAS589909 FKL589896:FKO589909 FUH589896:FUK589909 GED589896:GEG589909 GNZ589896:GOC589909 GXV589896:GXY589909 HHR589896:HHU589909 HRN589896:HRQ589909 IBJ589896:IBM589909 ILF589896:ILI589909 IVB589896:IVE589909 JEX589896:JFA589909 JOT589896:JOW589909 JYP589896:JYS589909 KIL589896:KIO589909 KSH589896:KSK589909 LCD589896:LCG589909 LLZ589896:LMC589909 LVV589896:LVY589909 MFR589896:MFU589909 MPN589896:MPQ589909 MZJ589896:MZM589909 NJF589896:NJI589909 NTB589896:NTE589909 OCX589896:ODA589909 OMT589896:OMW589909 OWP589896:OWS589909 PGL589896:PGO589909 PQH589896:PQK589909 QAD589896:QAG589909 QJZ589896:QKC589909 QTV589896:QTY589909 RDR589896:RDU589909 RNN589896:RNQ589909 RXJ589896:RXM589909 SHF589896:SHI589909 SRB589896:SRE589909 TAX589896:TBA589909 TKT589896:TKW589909 TUP589896:TUS589909 UEL589896:UEO589909 UOH589896:UOK589909 UYD589896:UYG589909 VHZ589896:VIC589909 VRV589896:VRY589909 WBR589896:WBU589909 WLN589896:WLQ589909 WVJ589896:WVM589909 B655432:E655445 IX655432:JA655445 ST655432:SW655445 ACP655432:ACS655445 AML655432:AMO655445 AWH655432:AWK655445 BGD655432:BGG655445 BPZ655432:BQC655445 BZV655432:BZY655445 CJR655432:CJU655445 CTN655432:CTQ655445 DDJ655432:DDM655445 DNF655432:DNI655445 DXB655432:DXE655445 EGX655432:EHA655445 EQT655432:EQW655445 FAP655432:FAS655445 FKL655432:FKO655445 FUH655432:FUK655445 GED655432:GEG655445 GNZ655432:GOC655445 GXV655432:GXY655445 HHR655432:HHU655445 HRN655432:HRQ655445 IBJ655432:IBM655445 ILF655432:ILI655445 IVB655432:IVE655445 JEX655432:JFA655445 JOT655432:JOW655445 JYP655432:JYS655445 KIL655432:KIO655445 KSH655432:KSK655445 LCD655432:LCG655445 LLZ655432:LMC655445 LVV655432:LVY655445 MFR655432:MFU655445 MPN655432:MPQ655445 MZJ655432:MZM655445 NJF655432:NJI655445 NTB655432:NTE655445 OCX655432:ODA655445 OMT655432:OMW655445 OWP655432:OWS655445 PGL655432:PGO655445 PQH655432:PQK655445 QAD655432:QAG655445 QJZ655432:QKC655445 QTV655432:QTY655445 RDR655432:RDU655445 RNN655432:RNQ655445 RXJ655432:RXM655445 SHF655432:SHI655445 SRB655432:SRE655445 TAX655432:TBA655445 TKT655432:TKW655445 TUP655432:TUS655445 UEL655432:UEO655445 UOH655432:UOK655445 UYD655432:UYG655445 VHZ655432:VIC655445 VRV655432:VRY655445 WBR655432:WBU655445 WLN655432:WLQ655445 WVJ655432:WVM655445 B720968:E720981 IX720968:JA720981 ST720968:SW720981 ACP720968:ACS720981 AML720968:AMO720981 AWH720968:AWK720981 BGD720968:BGG720981 BPZ720968:BQC720981 BZV720968:BZY720981 CJR720968:CJU720981 CTN720968:CTQ720981 DDJ720968:DDM720981 DNF720968:DNI720981 DXB720968:DXE720981 EGX720968:EHA720981 EQT720968:EQW720981 FAP720968:FAS720981 FKL720968:FKO720981 FUH720968:FUK720981 GED720968:GEG720981 GNZ720968:GOC720981 GXV720968:GXY720981 HHR720968:HHU720981 HRN720968:HRQ720981 IBJ720968:IBM720981 ILF720968:ILI720981 IVB720968:IVE720981 JEX720968:JFA720981 JOT720968:JOW720981 JYP720968:JYS720981 KIL720968:KIO720981 KSH720968:KSK720981 LCD720968:LCG720981 LLZ720968:LMC720981 LVV720968:LVY720981 MFR720968:MFU720981 MPN720968:MPQ720981 MZJ720968:MZM720981 NJF720968:NJI720981 NTB720968:NTE720981 OCX720968:ODA720981 OMT720968:OMW720981 OWP720968:OWS720981 PGL720968:PGO720981 PQH720968:PQK720981 QAD720968:QAG720981 QJZ720968:QKC720981 QTV720968:QTY720981 RDR720968:RDU720981 RNN720968:RNQ720981 RXJ720968:RXM720981 SHF720968:SHI720981 SRB720968:SRE720981 TAX720968:TBA720981 TKT720968:TKW720981 TUP720968:TUS720981 UEL720968:UEO720981 UOH720968:UOK720981 UYD720968:UYG720981 VHZ720968:VIC720981 VRV720968:VRY720981 WBR720968:WBU720981 WLN720968:WLQ720981 WVJ720968:WVM720981 B786504:E786517 IX786504:JA786517 ST786504:SW786517 ACP786504:ACS786517 AML786504:AMO786517 AWH786504:AWK786517 BGD786504:BGG786517 BPZ786504:BQC786517 BZV786504:BZY786517 CJR786504:CJU786517 CTN786504:CTQ786517 DDJ786504:DDM786517 DNF786504:DNI786517 DXB786504:DXE786517 EGX786504:EHA786517 EQT786504:EQW786517 FAP786504:FAS786517 FKL786504:FKO786517 FUH786504:FUK786517 GED786504:GEG786517 GNZ786504:GOC786517 GXV786504:GXY786517 HHR786504:HHU786517 HRN786504:HRQ786517 IBJ786504:IBM786517 ILF786504:ILI786517 IVB786504:IVE786517 JEX786504:JFA786517 JOT786504:JOW786517 JYP786504:JYS786517 KIL786504:KIO786517 KSH786504:KSK786517 LCD786504:LCG786517 LLZ786504:LMC786517 LVV786504:LVY786517 MFR786504:MFU786517 MPN786504:MPQ786517 MZJ786504:MZM786517 NJF786504:NJI786517 NTB786504:NTE786517 OCX786504:ODA786517 OMT786504:OMW786517 OWP786504:OWS786517 PGL786504:PGO786517 PQH786504:PQK786517 QAD786504:QAG786517 QJZ786504:QKC786517 QTV786504:QTY786517 RDR786504:RDU786517 RNN786504:RNQ786517 RXJ786504:RXM786517 SHF786504:SHI786517 SRB786504:SRE786517 TAX786504:TBA786517 TKT786504:TKW786517 TUP786504:TUS786517 UEL786504:UEO786517 UOH786504:UOK786517 UYD786504:UYG786517 VHZ786504:VIC786517 VRV786504:VRY786517 WBR786504:WBU786517 WLN786504:WLQ786517 WVJ786504:WVM786517 B852040:E852053 IX852040:JA852053 ST852040:SW852053 ACP852040:ACS852053 AML852040:AMO852053 AWH852040:AWK852053 BGD852040:BGG852053 BPZ852040:BQC852053 BZV852040:BZY852053 CJR852040:CJU852053 CTN852040:CTQ852053 DDJ852040:DDM852053 DNF852040:DNI852053 DXB852040:DXE852053 EGX852040:EHA852053 EQT852040:EQW852053 FAP852040:FAS852053 FKL852040:FKO852053 FUH852040:FUK852053 GED852040:GEG852053 GNZ852040:GOC852053 GXV852040:GXY852053 HHR852040:HHU852053 HRN852040:HRQ852053 IBJ852040:IBM852053 ILF852040:ILI852053 IVB852040:IVE852053 JEX852040:JFA852053 JOT852040:JOW852053 JYP852040:JYS852053 KIL852040:KIO852053 KSH852040:KSK852053 LCD852040:LCG852053 LLZ852040:LMC852053 LVV852040:LVY852053 MFR852040:MFU852053 MPN852040:MPQ852053 MZJ852040:MZM852053 NJF852040:NJI852053 NTB852040:NTE852053 OCX852040:ODA852053 OMT852040:OMW852053 OWP852040:OWS852053 PGL852040:PGO852053 PQH852040:PQK852053 QAD852040:QAG852053 QJZ852040:QKC852053 QTV852040:QTY852053 RDR852040:RDU852053 RNN852040:RNQ852053 RXJ852040:RXM852053 SHF852040:SHI852053 SRB852040:SRE852053 TAX852040:TBA852053 TKT852040:TKW852053 TUP852040:TUS852053 UEL852040:UEO852053 UOH852040:UOK852053 UYD852040:UYG852053 VHZ852040:VIC852053 VRV852040:VRY852053 WBR852040:WBU852053 WLN852040:WLQ852053 WVJ852040:WVM852053 B917576:E917589 IX917576:JA917589 ST917576:SW917589 ACP917576:ACS917589 AML917576:AMO917589 AWH917576:AWK917589 BGD917576:BGG917589 BPZ917576:BQC917589 BZV917576:BZY917589 CJR917576:CJU917589 CTN917576:CTQ917589 DDJ917576:DDM917589 DNF917576:DNI917589 DXB917576:DXE917589 EGX917576:EHA917589 EQT917576:EQW917589 FAP917576:FAS917589 FKL917576:FKO917589 FUH917576:FUK917589 GED917576:GEG917589 GNZ917576:GOC917589 GXV917576:GXY917589 HHR917576:HHU917589 HRN917576:HRQ917589 IBJ917576:IBM917589 ILF917576:ILI917589 IVB917576:IVE917589 JEX917576:JFA917589 JOT917576:JOW917589 JYP917576:JYS917589 KIL917576:KIO917589 KSH917576:KSK917589 LCD917576:LCG917589 LLZ917576:LMC917589 LVV917576:LVY917589 MFR917576:MFU917589 MPN917576:MPQ917589 MZJ917576:MZM917589 NJF917576:NJI917589 NTB917576:NTE917589 OCX917576:ODA917589 OMT917576:OMW917589 OWP917576:OWS917589 PGL917576:PGO917589 PQH917576:PQK917589 QAD917576:QAG917589 QJZ917576:QKC917589 QTV917576:QTY917589 RDR917576:RDU917589 RNN917576:RNQ917589 RXJ917576:RXM917589 SHF917576:SHI917589 SRB917576:SRE917589 TAX917576:TBA917589 TKT917576:TKW917589 TUP917576:TUS917589 UEL917576:UEO917589 UOH917576:UOK917589 UYD917576:UYG917589 VHZ917576:VIC917589 VRV917576:VRY917589 WBR917576:WBU917589 WLN917576:WLQ917589 WVJ917576:WVM917589 B983112:E983125 IX983112:JA983125 ST983112:SW983125 ACP983112:ACS983125 AML983112:AMO983125 AWH983112:AWK983125 BGD983112:BGG983125 BPZ983112:BQC983125 BZV983112:BZY983125 CJR983112:CJU983125 CTN983112:CTQ983125 DDJ983112:DDM983125 DNF983112:DNI983125 DXB983112:DXE983125 EGX983112:EHA983125 EQT983112:EQW983125 FAP983112:FAS983125 FKL983112:FKO983125 FUH983112:FUK983125 GED983112:GEG983125 GNZ983112:GOC983125 GXV983112:GXY983125 HHR983112:HHU983125 HRN983112:HRQ983125 IBJ983112:IBM983125 ILF983112:ILI983125 IVB983112:IVE983125 JEX983112:JFA983125 JOT983112:JOW983125 JYP983112:JYS983125 KIL983112:KIO983125 KSH983112:KSK983125 LCD983112:LCG983125 LLZ983112:LMC983125 LVV983112:LVY983125 MFR983112:MFU983125 MPN983112:MPQ983125 MZJ983112:MZM983125 NJF983112:NJI983125 NTB983112:NTE983125 OCX983112:ODA983125 OMT983112:OMW983125 OWP983112:OWS983125 PGL983112:PGO983125 PQH983112:PQK983125 QAD983112:QAG983125 QJZ983112:QKC983125 QTV983112:QTY983125 RDR983112:RDU983125 RNN983112:RNQ983125 RXJ983112:RXM983125 SHF983112:SHI983125 SRB983112:SRE983125 TAX983112:TBA983125 TKT983112:TKW983125 TUP983112:TUS983125 UEL983112:UEO983125 UOH983112:UOK983125 UYD983112:UYG983125 VHZ983112:VIC983125 VRV983112:VRY983125 WBR983112:WBU983125 WLN983112:WLQ983125 WVJ983112:WVM983125 B87:E93 IX87:JA93 ST87:SW93 ACP87:ACS93 AML87:AMO93 AWH87:AWK93 BGD87:BGG93 BPZ87:BQC93 BZV87:BZY93 CJR87:CJU93 CTN87:CTQ93 DDJ87:DDM93 DNF87:DNI93 DXB87:DXE93 EGX87:EHA93 EQT87:EQW93 FAP87:FAS93 FKL87:FKO93 FUH87:FUK93 GED87:GEG93 GNZ87:GOC93 GXV87:GXY93 HHR87:HHU93 HRN87:HRQ93 IBJ87:IBM93 ILF87:ILI93 IVB87:IVE93 JEX87:JFA93 JOT87:JOW93 JYP87:JYS93 KIL87:KIO93 KSH87:KSK93 LCD87:LCG93 LLZ87:LMC93 LVV87:LVY93 MFR87:MFU93 MPN87:MPQ93 MZJ87:MZM93 NJF87:NJI93 NTB87:NTE93 OCX87:ODA93 OMT87:OMW93 OWP87:OWS93 PGL87:PGO93 PQH87:PQK93 QAD87:QAG93 QJZ87:QKC93 QTV87:QTY93 RDR87:RDU93 RNN87:RNQ93 RXJ87:RXM93 SHF87:SHI93 SRB87:SRE93 TAX87:TBA93 TKT87:TKW93 TUP87:TUS93 UEL87:UEO93 UOH87:UOK93 UYD87:UYG93 VHZ87:VIC93 VRV87:VRY93 WBR87:WBU93 WLN87:WLQ93 WVJ87:WVM93 B65623:E65629 IX65623:JA65629 ST65623:SW65629 ACP65623:ACS65629 AML65623:AMO65629 AWH65623:AWK65629 BGD65623:BGG65629 BPZ65623:BQC65629 BZV65623:BZY65629 CJR65623:CJU65629 CTN65623:CTQ65629 DDJ65623:DDM65629 DNF65623:DNI65629 DXB65623:DXE65629 EGX65623:EHA65629 EQT65623:EQW65629 FAP65623:FAS65629 FKL65623:FKO65629 FUH65623:FUK65629 GED65623:GEG65629 GNZ65623:GOC65629 GXV65623:GXY65629 HHR65623:HHU65629 HRN65623:HRQ65629 IBJ65623:IBM65629 ILF65623:ILI65629 IVB65623:IVE65629 JEX65623:JFA65629 JOT65623:JOW65629 JYP65623:JYS65629 KIL65623:KIO65629 KSH65623:KSK65629 LCD65623:LCG65629 LLZ65623:LMC65629 LVV65623:LVY65629 MFR65623:MFU65629 MPN65623:MPQ65629 MZJ65623:MZM65629 NJF65623:NJI65629 NTB65623:NTE65629 OCX65623:ODA65629 OMT65623:OMW65629 OWP65623:OWS65629 PGL65623:PGO65629 PQH65623:PQK65629 QAD65623:QAG65629 QJZ65623:QKC65629 QTV65623:QTY65629 RDR65623:RDU65629 RNN65623:RNQ65629 RXJ65623:RXM65629 SHF65623:SHI65629 SRB65623:SRE65629 TAX65623:TBA65629 TKT65623:TKW65629 TUP65623:TUS65629 UEL65623:UEO65629 UOH65623:UOK65629 UYD65623:UYG65629 VHZ65623:VIC65629 VRV65623:VRY65629 WBR65623:WBU65629 WLN65623:WLQ65629 WVJ65623:WVM65629 B131159:E131165 IX131159:JA131165 ST131159:SW131165 ACP131159:ACS131165 AML131159:AMO131165 AWH131159:AWK131165 BGD131159:BGG131165 BPZ131159:BQC131165 BZV131159:BZY131165 CJR131159:CJU131165 CTN131159:CTQ131165 DDJ131159:DDM131165 DNF131159:DNI131165 DXB131159:DXE131165 EGX131159:EHA131165 EQT131159:EQW131165 FAP131159:FAS131165 FKL131159:FKO131165 FUH131159:FUK131165 GED131159:GEG131165 GNZ131159:GOC131165 GXV131159:GXY131165 HHR131159:HHU131165 HRN131159:HRQ131165 IBJ131159:IBM131165 ILF131159:ILI131165 IVB131159:IVE131165 JEX131159:JFA131165 JOT131159:JOW131165 JYP131159:JYS131165 KIL131159:KIO131165 KSH131159:KSK131165 LCD131159:LCG131165 LLZ131159:LMC131165 LVV131159:LVY131165 MFR131159:MFU131165 MPN131159:MPQ131165 MZJ131159:MZM131165 NJF131159:NJI131165 NTB131159:NTE131165 OCX131159:ODA131165 OMT131159:OMW131165 OWP131159:OWS131165 PGL131159:PGO131165 PQH131159:PQK131165 QAD131159:QAG131165 QJZ131159:QKC131165 QTV131159:QTY131165 RDR131159:RDU131165 RNN131159:RNQ131165 RXJ131159:RXM131165 SHF131159:SHI131165 SRB131159:SRE131165 TAX131159:TBA131165 TKT131159:TKW131165 TUP131159:TUS131165 UEL131159:UEO131165 UOH131159:UOK131165 UYD131159:UYG131165 VHZ131159:VIC131165 VRV131159:VRY131165 WBR131159:WBU131165 WLN131159:WLQ131165 WVJ131159:WVM131165 B196695:E196701 IX196695:JA196701 ST196695:SW196701 ACP196695:ACS196701 AML196695:AMO196701 AWH196695:AWK196701 BGD196695:BGG196701 BPZ196695:BQC196701 BZV196695:BZY196701 CJR196695:CJU196701 CTN196695:CTQ196701 DDJ196695:DDM196701 DNF196695:DNI196701 DXB196695:DXE196701 EGX196695:EHA196701 EQT196695:EQW196701 FAP196695:FAS196701 FKL196695:FKO196701 FUH196695:FUK196701 GED196695:GEG196701 GNZ196695:GOC196701 GXV196695:GXY196701 HHR196695:HHU196701 HRN196695:HRQ196701 IBJ196695:IBM196701 ILF196695:ILI196701 IVB196695:IVE196701 JEX196695:JFA196701 JOT196695:JOW196701 JYP196695:JYS196701 KIL196695:KIO196701 KSH196695:KSK196701 LCD196695:LCG196701 LLZ196695:LMC196701 LVV196695:LVY196701 MFR196695:MFU196701 MPN196695:MPQ196701 MZJ196695:MZM196701 NJF196695:NJI196701 NTB196695:NTE196701 OCX196695:ODA196701 OMT196695:OMW196701 OWP196695:OWS196701 PGL196695:PGO196701 PQH196695:PQK196701 QAD196695:QAG196701 QJZ196695:QKC196701 QTV196695:QTY196701 RDR196695:RDU196701 RNN196695:RNQ196701 RXJ196695:RXM196701 SHF196695:SHI196701 SRB196695:SRE196701 TAX196695:TBA196701 TKT196695:TKW196701 TUP196695:TUS196701 UEL196695:UEO196701 UOH196695:UOK196701 UYD196695:UYG196701 VHZ196695:VIC196701 VRV196695:VRY196701 WBR196695:WBU196701 WLN196695:WLQ196701 WVJ196695:WVM196701 B262231:E262237 IX262231:JA262237 ST262231:SW262237 ACP262231:ACS262237 AML262231:AMO262237 AWH262231:AWK262237 BGD262231:BGG262237 BPZ262231:BQC262237 BZV262231:BZY262237 CJR262231:CJU262237 CTN262231:CTQ262237 DDJ262231:DDM262237 DNF262231:DNI262237 DXB262231:DXE262237 EGX262231:EHA262237 EQT262231:EQW262237 FAP262231:FAS262237 FKL262231:FKO262237 FUH262231:FUK262237 GED262231:GEG262237 GNZ262231:GOC262237 GXV262231:GXY262237 HHR262231:HHU262237 HRN262231:HRQ262237 IBJ262231:IBM262237 ILF262231:ILI262237 IVB262231:IVE262237 JEX262231:JFA262237 JOT262231:JOW262237 JYP262231:JYS262237 KIL262231:KIO262237 KSH262231:KSK262237 LCD262231:LCG262237 LLZ262231:LMC262237 LVV262231:LVY262237 MFR262231:MFU262237 MPN262231:MPQ262237 MZJ262231:MZM262237 NJF262231:NJI262237 NTB262231:NTE262237 OCX262231:ODA262237 OMT262231:OMW262237 OWP262231:OWS262237 PGL262231:PGO262237 PQH262231:PQK262237 QAD262231:QAG262237 QJZ262231:QKC262237 QTV262231:QTY262237 RDR262231:RDU262237 RNN262231:RNQ262237 RXJ262231:RXM262237 SHF262231:SHI262237 SRB262231:SRE262237 TAX262231:TBA262237 TKT262231:TKW262237 TUP262231:TUS262237 UEL262231:UEO262237 UOH262231:UOK262237 UYD262231:UYG262237 VHZ262231:VIC262237 VRV262231:VRY262237 WBR262231:WBU262237 WLN262231:WLQ262237 WVJ262231:WVM262237 B327767:E327773 IX327767:JA327773 ST327767:SW327773 ACP327767:ACS327773 AML327767:AMO327773 AWH327767:AWK327773 BGD327767:BGG327773 BPZ327767:BQC327773 BZV327767:BZY327773 CJR327767:CJU327773 CTN327767:CTQ327773 DDJ327767:DDM327773 DNF327767:DNI327773 DXB327767:DXE327773 EGX327767:EHA327773 EQT327767:EQW327773 FAP327767:FAS327773 FKL327767:FKO327773 FUH327767:FUK327773 GED327767:GEG327773 GNZ327767:GOC327773 GXV327767:GXY327773 HHR327767:HHU327773 HRN327767:HRQ327773 IBJ327767:IBM327773 ILF327767:ILI327773 IVB327767:IVE327773 JEX327767:JFA327773 JOT327767:JOW327773 JYP327767:JYS327773 KIL327767:KIO327773 KSH327767:KSK327773 LCD327767:LCG327773 LLZ327767:LMC327773 LVV327767:LVY327773 MFR327767:MFU327773 MPN327767:MPQ327773 MZJ327767:MZM327773 NJF327767:NJI327773 NTB327767:NTE327773 OCX327767:ODA327773 OMT327767:OMW327773 OWP327767:OWS327773 PGL327767:PGO327773 PQH327767:PQK327773 QAD327767:QAG327773 QJZ327767:QKC327773 QTV327767:QTY327773 RDR327767:RDU327773 RNN327767:RNQ327773 RXJ327767:RXM327773 SHF327767:SHI327773 SRB327767:SRE327773 TAX327767:TBA327773 TKT327767:TKW327773 TUP327767:TUS327773 UEL327767:UEO327773 UOH327767:UOK327773 UYD327767:UYG327773 VHZ327767:VIC327773 VRV327767:VRY327773 WBR327767:WBU327773 WLN327767:WLQ327773 WVJ327767:WVM327773 B393303:E393309 IX393303:JA393309 ST393303:SW393309 ACP393303:ACS393309 AML393303:AMO393309 AWH393303:AWK393309 BGD393303:BGG393309 BPZ393303:BQC393309 BZV393303:BZY393309 CJR393303:CJU393309 CTN393303:CTQ393309 DDJ393303:DDM393309 DNF393303:DNI393309 DXB393303:DXE393309 EGX393303:EHA393309 EQT393303:EQW393309 FAP393303:FAS393309 FKL393303:FKO393309 FUH393303:FUK393309 GED393303:GEG393309 GNZ393303:GOC393309 GXV393303:GXY393309 HHR393303:HHU393309 HRN393303:HRQ393309 IBJ393303:IBM393309 ILF393303:ILI393309 IVB393303:IVE393309 JEX393303:JFA393309 JOT393303:JOW393309 JYP393303:JYS393309 KIL393303:KIO393309 KSH393303:KSK393309 LCD393303:LCG393309 LLZ393303:LMC393309 LVV393303:LVY393309 MFR393303:MFU393309 MPN393303:MPQ393309 MZJ393303:MZM393309 NJF393303:NJI393309 NTB393303:NTE393309 OCX393303:ODA393309 OMT393303:OMW393309 OWP393303:OWS393309 PGL393303:PGO393309 PQH393303:PQK393309 QAD393303:QAG393309 QJZ393303:QKC393309 QTV393303:QTY393309 RDR393303:RDU393309 RNN393303:RNQ393309 RXJ393303:RXM393309 SHF393303:SHI393309 SRB393303:SRE393309 TAX393303:TBA393309 TKT393303:TKW393309 TUP393303:TUS393309 UEL393303:UEO393309 UOH393303:UOK393309 UYD393303:UYG393309 VHZ393303:VIC393309 VRV393303:VRY393309 WBR393303:WBU393309 WLN393303:WLQ393309 WVJ393303:WVM393309 B458839:E458845 IX458839:JA458845 ST458839:SW458845 ACP458839:ACS458845 AML458839:AMO458845 AWH458839:AWK458845 BGD458839:BGG458845 BPZ458839:BQC458845 BZV458839:BZY458845 CJR458839:CJU458845 CTN458839:CTQ458845 DDJ458839:DDM458845 DNF458839:DNI458845 DXB458839:DXE458845 EGX458839:EHA458845 EQT458839:EQW458845 FAP458839:FAS458845 FKL458839:FKO458845 FUH458839:FUK458845 GED458839:GEG458845 GNZ458839:GOC458845 GXV458839:GXY458845 HHR458839:HHU458845 HRN458839:HRQ458845 IBJ458839:IBM458845 ILF458839:ILI458845 IVB458839:IVE458845 JEX458839:JFA458845 JOT458839:JOW458845 JYP458839:JYS458845 KIL458839:KIO458845 KSH458839:KSK458845 LCD458839:LCG458845 LLZ458839:LMC458845 LVV458839:LVY458845 MFR458839:MFU458845 MPN458839:MPQ458845 MZJ458839:MZM458845 NJF458839:NJI458845 NTB458839:NTE458845 OCX458839:ODA458845 OMT458839:OMW458845 OWP458839:OWS458845 PGL458839:PGO458845 PQH458839:PQK458845 QAD458839:QAG458845 QJZ458839:QKC458845 QTV458839:QTY458845 RDR458839:RDU458845 RNN458839:RNQ458845 RXJ458839:RXM458845 SHF458839:SHI458845 SRB458839:SRE458845 TAX458839:TBA458845 TKT458839:TKW458845 TUP458839:TUS458845 UEL458839:UEO458845 UOH458839:UOK458845 UYD458839:UYG458845 VHZ458839:VIC458845 VRV458839:VRY458845 WBR458839:WBU458845 WLN458839:WLQ458845 WVJ458839:WVM458845 B524375:E524381 IX524375:JA524381 ST524375:SW524381 ACP524375:ACS524381 AML524375:AMO524381 AWH524375:AWK524381 BGD524375:BGG524381 BPZ524375:BQC524381 BZV524375:BZY524381 CJR524375:CJU524381 CTN524375:CTQ524381 DDJ524375:DDM524381 DNF524375:DNI524381 DXB524375:DXE524381 EGX524375:EHA524381 EQT524375:EQW524381 FAP524375:FAS524381 FKL524375:FKO524381 FUH524375:FUK524381 GED524375:GEG524381 GNZ524375:GOC524381 GXV524375:GXY524381 HHR524375:HHU524381 HRN524375:HRQ524381 IBJ524375:IBM524381 ILF524375:ILI524381 IVB524375:IVE524381 JEX524375:JFA524381 JOT524375:JOW524381 JYP524375:JYS524381 KIL524375:KIO524381 KSH524375:KSK524381 LCD524375:LCG524381 LLZ524375:LMC524381 LVV524375:LVY524381 MFR524375:MFU524381 MPN524375:MPQ524381 MZJ524375:MZM524381 NJF524375:NJI524381 NTB524375:NTE524381 OCX524375:ODA524381 OMT524375:OMW524381 OWP524375:OWS524381 PGL524375:PGO524381 PQH524375:PQK524381 QAD524375:QAG524381 QJZ524375:QKC524381 QTV524375:QTY524381 RDR524375:RDU524381 RNN524375:RNQ524381 RXJ524375:RXM524381 SHF524375:SHI524381 SRB524375:SRE524381 TAX524375:TBA524381 TKT524375:TKW524381 TUP524375:TUS524381 UEL524375:UEO524381 UOH524375:UOK524381 UYD524375:UYG524381 VHZ524375:VIC524381 VRV524375:VRY524381 WBR524375:WBU524381 WLN524375:WLQ524381 WVJ524375:WVM524381 B589911:E589917 IX589911:JA589917 ST589911:SW589917 ACP589911:ACS589917 AML589911:AMO589917 AWH589911:AWK589917 BGD589911:BGG589917 BPZ589911:BQC589917 BZV589911:BZY589917 CJR589911:CJU589917 CTN589911:CTQ589917 DDJ589911:DDM589917 DNF589911:DNI589917 DXB589911:DXE589917 EGX589911:EHA589917 EQT589911:EQW589917 FAP589911:FAS589917 FKL589911:FKO589917 FUH589911:FUK589917 GED589911:GEG589917 GNZ589911:GOC589917 GXV589911:GXY589917 HHR589911:HHU589917 HRN589911:HRQ589917 IBJ589911:IBM589917 ILF589911:ILI589917 IVB589911:IVE589917 JEX589911:JFA589917 JOT589911:JOW589917 JYP589911:JYS589917 KIL589911:KIO589917 KSH589911:KSK589917 LCD589911:LCG589917 LLZ589911:LMC589917 LVV589911:LVY589917 MFR589911:MFU589917 MPN589911:MPQ589917 MZJ589911:MZM589917 NJF589911:NJI589917 NTB589911:NTE589917 OCX589911:ODA589917 OMT589911:OMW589917 OWP589911:OWS589917 PGL589911:PGO589917 PQH589911:PQK589917 QAD589911:QAG589917 QJZ589911:QKC589917 QTV589911:QTY589917 RDR589911:RDU589917 RNN589911:RNQ589917 RXJ589911:RXM589917 SHF589911:SHI589917 SRB589911:SRE589917 TAX589911:TBA589917 TKT589911:TKW589917 TUP589911:TUS589917 UEL589911:UEO589917 UOH589911:UOK589917 UYD589911:UYG589917 VHZ589911:VIC589917 VRV589911:VRY589917 WBR589911:WBU589917 WLN589911:WLQ589917 WVJ589911:WVM589917 B655447:E655453 IX655447:JA655453 ST655447:SW655453 ACP655447:ACS655453 AML655447:AMO655453 AWH655447:AWK655453 BGD655447:BGG655453 BPZ655447:BQC655453 BZV655447:BZY655453 CJR655447:CJU655453 CTN655447:CTQ655453 DDJ655447:DDM655453 DNF655447:DNI655453 DXB655447:DXE655453 EGX655447:EHA655453 EQT655447:EQW655453 FAP655447:FAS655453 FKL655447:FKO655453 FUH655447:FUK655453 GED655447:GEG655453 GNZ655447:GOC655453 GXV655447:GXY655453 HHR655447:HHU655453 HRN655447:HRQ655453 IBJ655447:IBM655453 ILF655447:ILI655453 IVB655447:IVE655453 JEX655447:JFA655453 JOT655447:JOW655453 JYP655447:JYS655453 KIL655447:KIO655453 KSH655447:KSK655453 LCD655447:LCG655453 LLZ655447:LMC655453 LVV655447:LVY655453 MFR655447:MFU655453 MPN655447:MPQ655453 MZJ655447:MZM655453 NJF655447:NJI655453 NTB655447:NTE655453 OCX655447:ODA655453 OMT655447:OMW655453 OWP655447:OWS655453 PGL655447:PGO655453 PQH655447:PQK655453 QAD655447:QAG655453 QJZ655447:QKC655453 QTV655447:QTY655453 RDR655447:RDU655453 RNN655447:RNQ655453 RXJ655447:RXM655453 SHF655447:SHI655453 SRB655447:SRE655453 TAX655447:TBA655453 TKT655447:TKW655453 TUP655447:TUS655453 UEL655447:UEO655453 UOH655447:UOK655453 UYD655447:UYG655453 VHZ655447:VIC655453 VRV655447:VRY655453 WBR655447:WBU655453 WLN655447:WLQ655453 WVJ655447:WVM655453 B720983:E720989 IX720983:JA720989 ST720983:SW720989 ACP720983:ACS720989 AML720983:AMO720989 AWH720983:AWK720989 BGD720983:BGG720989 BPZ720983:BQC720989 BZV720983:BZY720989 CJR720983:CJU720989 CTN720983:CTQ720989 DDJ720983:DDM720989 DNF720983:DNI720989 DXB720983:DXE720989 EGX720983:EHA720989 EQT720983:EQW720989 FAP720983:FAS720989 FKL720983:FKO720989 FUH720983:FUK720989 GED720983:GEG720989 GNZ720983:GOC720989 GXV720983:GXY720989 HHR720983:HHU720989 HRN720983:HRQ720989 IBJ720983:IBM720989 ILF720983:ILI720989 IVB720983:IVE720989 JEX720983:JFA720989 JOT720983:JOW720989 JYP720983:JYS720989 KIL720983:KIO720989 KSH720983:KSK720989 LCD720983:LCG720989 LLZ720983:LMC720989 LVV720983:LVY720989 MFR720983:MFU720989 MPN720983:MPQ720989 MZJ720983:MZM720989 NJF720983:NJI720989 NTB720983:NTE720989 OCX720983:ODA720989 OMT720983:OMW720989 OWP720983:OWS720989 PGL720983:PGO720989 PQH720983:PQK720989 QAD720983:QAG720989 QJZ720983:QKC720989 QTV720983:QTY720989 RDR720983:RDU720989 RNN720983:RNQ720989 RXJ720983:RXM720989 SHF720983:SHI720989 SRB720983:SRE720989 TAX720983:TBA720989 TKT720983:TKW720989 TUP720983:TUS720989 UEL720983:UEO720989 UOH720983:UOK720989 UYD720983:UYG720989 VHZ720983:VIC720989 VRV720983:VRY720989 WBR720983:WBU720989 WLN720983:WLQ720989 WVJ720983:WVM720989 B786519:E786525 IX786519:JA786525 ST786519:SW786525 ACP786519:ACS786525 AML786519:AMO786525 AWH786519:AWK786525 BGD786519:BGG786525 BPZ786519:BQC786525 BZV786519:BZY786525 CJR786519:CJU786525 CTN786519:CTQ786525 DDJ786519:DDM786525 DNF786519:DNI786525 DXB786519:DXE786525 EGX786519:EHA786525 EQT786519:EQW786525 FAP786519:FAS786525 FKL786519:FKO786525 FUH786519:FUK786525 GED786519:GEG786525 GNZ786519:GOC786525 GXV786519:GXY786525 HHR786519:HHU786525 HRN786519:HRQ786525 IBJ786519:IBM786525 ILF786519:ILI786525 IVB786519:IVE786525 JEX786519:JFA786525 JOT786519:JOW786525 JYP786519:JYS786525 KIL786519:KIO786525 KSH786519:KSK786525 LCD786519:LCG786525 LLZ786519:LMC786525 LVV786519:LVY786525 MFR786519:MFU786525 MPN786519:MPQ786525 MZJ786519:MZM786525 NJF786519:NJI786525 NTB786519:NTE786525 OCX786519:ODA786525 OMT786519:OMW786525 OWP786519:OWS786525 PGL786519:PGO786525 PQH786519:PQK786525 QAD786519:QAG786525 QJZ786519:QKC786525 QTV786519:QTY786525 RDR786519:RDU786525 RNN786519:RNQ786525 RXJ786519:RXM786525 SHF786519:SHI786525 SRB786519:SRE786525 TAX786519:TBA786525 TKT786519:TKW786525 TUP786519:TUS786525 UEL786519:UEO786525 UOH786519:UOK786525 UYD786519:UYG786525 VHZ786519:VIC786525 VRV786519:VRY786525 WBR786519:WBU786525 WLN786519:WLQ786525 WVJ786519:WVM786525 B852055:E852061 IX852055:JA852061 ST852055:SW852061 ACP852055:ACS852061 AML852055:AMO852061 AWH852055:AWK852061 BGD852055:BGG852061 BPZ852055:BQC852061 BZV852055:BZY852061 CJR852055:CJU852061 CTN852055:CTQ852061 DDJ852055:DDM852061 DNF852055:DNI852061 DXB852055:DXE852061 EGX852055:EHA852061 EQT852055:EQW852061 FAP852055:FAS852061 FKL852055:FKO852061 FUH852055:FUK852061 GED852055:GEG852061 GNZ852055:GOC852061 GXV852055:GXY852061 HHR852055:HHU852061 HRN852055:HRQ852061 IBJ852055:IBM852061 ILF852055:ILI852061 IVB852055:IVE852061 JEX852055:JFA852061 JOT852055:JOW852061 JYP852055:JYS852061 KIL852055:KIO852061 KSH852055:KSK852061 LCD852055:LCG852061 LLZ852055:LMC852061 LVV852055:LVY852061 MFR852055:MFU852061 MPN852055:MPQ852061 MZJ852055:MZM852061 NJF852055:NJI852061 NTB852055:NTE852061 OCX852055:ODA852061 OMT852055:OMW852061 OWP852055:OWS852061 PGL852055:PGO852061 PQH852055:PQK852061 QAD852055:QAG852061 QJZ852055:QKC852061 QTV852055:QTY852061 RDR852055:RDU852061 RNN852055:RNQ852061 RXJ852055:RXM852061 SHF852055:SHI852061 SRB852055:SRE852061 TAX852055:TBA852061 TKT852055:TKW852061 TUP852055:TUS852061 UEL852055:UEO852061 UOH852055:UOK852061 UYD852055:UYG852061 VHZ852055:VIC852061 VRV852055:VRY852061 WBR852055:WBU852061 WLN852055:WLQ852061 WVJ852055:WVM852061 B917591:E917597 IX917591:JA917597 ST917591:SW917597 ACP917591:ACS917597 AML917591:AMO917597 AWH917591:AWK917597 BGD917591:BGG917597 BPZ917591:BQC917597 BZV917591:BZY917597 CJR917591:CJU917597 CTN917591:CTQ917597 DDJ917591:DDM917597 DNF917591:DNI917597 DXB917591:DXE917597 EGX917591:EHA917597 EQT917591:EQW917597 FAP917591:FAS917597 FKL917591:FKO917597 FUH917591:FUK917597 GED917591:GEG917597 GNZ917591:GOC917597 GXV917591:GXY917597 HHR917591:HHU917597 HRN917591:HRQ917597 IBJ917591:IBM917597 ILF917591:ILI917597 IVB917591:IVE917597 JEX917591:JFA917597 JOT917591:JOW917597 JYP917591:JYS917597 KIL917591:KIO917597 KSH917591:KSK917597 LCD917591:LCG917597 LLZ917591:LMC917597 LVV917591:LVY917597 MFR917591:MFU917597 MPN917591:MPQ917597 MZJ917591:MZM917597 NJF917591:NJI917597 NTB917591:NTE917597 OCX917591:ODA917597 OMT917591:OMW917597 OWP917591:OWS917597 PGL917591:PGO917597 PQH917591:PQK917597 QAD917591:QAG917597 QJZ917591:QKC917597 QTV917591:QTY917597 RDR917591:RDU917597 RNN917591:RNQ917597 RXJ917591:RXM917597 SHF917591:SHI917597 SRB917591:SRE917597 TAX917591:TBA917597 TKT917591:TKW917597 TUP917591:TUS917597 UEL917591:UEO917597 UOH917591:UOK917597 UYD917591:UYG917597 VHZ917591:VIC917597 VRV917591:VRY917597 WBR917591:WBU917597 WLN917591:WLQ917597 WVJ917591:WVM917597 B983127:E983133 IX983127:JA983133 ST983127:SW983133 ACP983127:ACS983133 AML983127:AMO983133 AWH983127:AWK983133 BGD983127:BGG983133 BPZ983127:BQC983133 BZV983127:BZY983133 CJR983127:CJU983133 CTN983127:CTQ983133 DDJ983127:DDM983133 DNF983127:DNI983133 DXB983127:DXE983133 EGX983127:EHA983133 EQT983127:EQW983133 FAP983127:FAS983133 FKL983127:FKO983133 FUH983127:FUK983133 GED983127:GEG983133 GNZ983127:GOC983133 GXV983127:GXY983133 HHR983127:HHU983133 HRN983127:HRQ983133 IBJ983127:IBM983133 ILF983127:ILI983133 IVB983127:IVE983133 JEX983127:JFA983133 JOT983127:JOW983133 JYP983127:JYS983133 KIL983127:KIO983133 KSH983127:KSK983133 LCD983127:LCG983133 LLZ983127:LMC983133 LVV983127:LVY983133 MFR983127:MFU983133 MPN983127:MPQ983133 MZJ983127:MZM983133 NJF983127:NJI983133 NTB983127:NTE983133 OCX983127:ODA983133 OMT983127:OMW983133 OWP983127:OWS983133 PGL983127:PGO983133 PQH983127:PQK983133 QAD983127:QAG983133 QJZ983127:QKC983133 QTV983127:QTY983133 RDR983127:RDU983133 RNN983127:RNQ983133 RXJ983127:RXM983133 SHF983127:SHI983133 SRB983127:SRE983133 TAX983127:TBA983133 TKT983127:TKW983133 TUP983127:TUS983133 UEL983127:UEO983133 UOH983127:UOK983133 UYD983127:UYG983133 VHZ983127:VIC983133 VRV983127:VRY983133 WBR983127:WBU983133 WLN983127:WLQ983133 WVJ983127:WVM983133 K119:W65536 JG119:JS65536 TC119:TO65536 ACY119:ADK65536 AMU119:ANG65536 AWQ119:AXC65536 BGM119:BGY65536 BQI119:BQU65536 CAE119:CAQ65536 CKA119:CKM65536 CTW119:CUI65536 DDS119:DEE65536 DNO119:DOA65536 DXK119:DXW65536 EHG119:EHS65536 ERC119:ERO65536 FAY119:FBK65536 FKU119:FLG65536 FUQ119:FVC65536 GEM119:GEY65536 GOI119:GOU65536 GYE119:GYQ65536 HIA119:HIM65536 HRW119:HSI65536 IBS119:ICE65536 ILO119:IMA65536 IVK119:IVW65536 JFG119:JFS65536 JPC119:JPO65536 JYY119:JZK65536 KIU119:KJG65536 KSQ119:KTC65536 LCM119:LCY65536 LMI119:LMU65536 LWE119:LWQ65536 MGA119:MGM65536 MPW119:MQI65536 MZS119:NAE65536 NJO119:NKA65536 NTK119:NTW65536 ODG119:ODS65536 ONC119:ONO65536 OWY119:OXK65536 PGU119:PHG65536 PQQ119:PRC65536 QAM119:QAY65536 QKI119:QKU65536 QUE119:QUQ65536 REA119:REM65536 RNW119:ROI65536 RXS119:RYE65536 SHO119:SIA65536 SRK119:SRW65536 TBG119:TBS65536 TLC119:TLO65536 TUY119:TVK65536 UEU119:UFG65536 UOQ119:UPC65536 UYM119:UYY65536 VII119:VIU65536 VSE119:VSQ65536 WCA119:WCM65536 WLW119:WMI65536 WVS119:WWE65536 K65655:W131072 JG65655:JS131072 TC65655:TO131072 ACY65655:ADK131072 AMU65655:ANG131072 AWQ65655:AXC131072 BGM65655:BGY131072 BQI65655:BQU131072 CAE65655:CAQ131072 CKA65655:CKM131072 CTW65655:CUI131072 DDS65655:DEE131072 DNO65655:DOA131072 DXK65655:DXW131072 EHG65655:EHS131072 ERC65655:ERO131072 FAY65655:FBK131072 FKU65655:FLG131072 FUQ65655:FVC131072 GEM65655:GEY131072 GOI65655:GOU131072 GYE65655:GYQ131072 HIA65655:HIM131072 HRW65655:HSI131072 IBS65655:ICE131072 ILO65655:IMA131072 IVK65655:IVW131072 JFG65655:JFS131072 JPC65655:JPO131072 JYY65655:JZK131072 KIU65655:KJG131072 KSQ65655:KTC131072 LCM65655:LCY131072 LMI65655:LMU131072 LWE65655:LWQ131072 MGA65655:MGM131072 MPW65655:MQI131072 MZS65655:NAE131072 NJO65655:NKA131072 NTK65655:NTW131072 ODG65655:ODS131072 ONC65655:ONO131072 OWY65655:OXK131072 PGU65655:PHG131072 PQQ65655:PRC131072 QAM65655:QAY131072 QKI65655:QKU131072 QUE65655:QUQ131072 REA65655:REM131072 RNW65655:ROI131072 RXS65655:RYE131072 SHO65655:SIA131072 SRK65655:SRW131072 TBG65655:TBS131072 TLC65655:TLO131072 TUY65655:TVK131072 UEU65655:UFG131072 UOQ65655:UPC131072 UYM65655:UYY131072 VII65655:VIU131072 VSE65655:VSQ131072 WCA65655:WCM131072 WLW65655:WMI131072 WVS65655:WWE131072 K131191:W196608 JG131191:JS196608 TC131191:TO196608 ACY131191:ADK196608 AMU131191:ANG196608 AWQ131191:AXC196608 BGM131191:BGY196608 BQI131191:BQU196608 CAE131191:CAQ196608 CKA131191:CKM196608 CTW131191:CUI196608 DDS131191:DEE196608 DNO131191:DOA196608 DXK131191:DXW196608 EHG131191:EHS196608 ERC131191:ERO196608 FAY131191:FBK196608 FKU131191:FLG196608 FUQ131191:FVC196608 GEM131191:GEY196608 GOI131191:GOU196608 GYE131191:GYQ196608 HIA131191:HIM196608 HRW131191:HSI196608 IBS131191:ICE196608 ILO131191:IMA196608 IVK131191:IVW196608 JFG131191:JFS196608 JPC131191:JPO196608 JYY131191:JZK196608 KIU131191:KJG196608 KSQ131191:KTC196608 LCM131191:LCY196608 LMI131191:LMU196608 LWE131191:LWQ196608 MGA131191:MGM196608 MPW131191:MQI196608 MZS131191:NAE196608 NJO131191:NKA196608 NTK131191:NTW196608 ODG131191:ODS196608 ONC131191:ONO196608 OWY131191:OXK196608 PGU131191:PHG196608 PQQ131191:PRC196608 QAM131191:QAY196608 QKI131191:QKU196608 QUE131191:QUQ196608 REA131191:REM196608 RNW131191:ROI196608 RXS131191:RYE196608 SHO131191:SIA196608 SRK131191:SRW196608 TBG131191:TBS196608 TLC131191:TLO196608 TUY131191:TVK196608 UEU131191:UFG196608 UOQ131191:UPC196608 UYM131191:UYY196608 VII131191:VIU196608 VSE131191:VSQ196608 WCA131191:WCM196608 WLW131191:WMI196608 WVS131191:WWE196608 K196727:W262144 JG196727:JS262144 TC196727:TO262144 ACY196727:ADK262144 AMU196727:ANG262144 AWQ196727:AXC262144 BGM196727:BGY262144 BQI196727:BQU262144 CAE196727:CAQ262144 CKA196727:CKM262144 CTW196727:CUI262144 DDS196727:DEE262144 DNO196727:DOA262144 DXK196727:DXW262144 EHG196727:EHS262144 ERC196727:ERO262144 FAY196727:FBK262144 FKU196727:FLG262144 FUQ196727:FVC262144 GEM196727:GEY262144 GOI196727:GOU262144 GYE196727:GYQ262144 HIA196727:HIM262144 HRW196727:HSI262144 IBS196727:ICE262144 ILO196727:IMA262144 IVK196727:IVW262144 JFG196727:JFS262144 JPC196727:JPO262144 JYY196727:JZK262144 KIU196727:KJG262144 KSQ196727:KTC262144 LCM196727:LCY262144 LMI196727:LMU262144 LWE196727:LWQ262144 MGA196727:MGM262144 MPW196727:MQI262144 MZS196727:NAE262144 NJO196727:NKA262144 NTK196727:NTW262144 ODG196727:ODS262144 ONC196727:ONO262144 OWY196727:OXK262144 PGU196727:PHG262144 PQQ196727:PRC262144 QAM196727:QAY262144 QKI196727:QKU262144 QUE196727:QUQ262144 REA196727:REM262144 RNW196727:ROI262144 RXS196727:RYE262144 SHO196727:SIA262144 SRK196727:SRW262144 TBG196727:TBS262144 TLC196727:TLO262144 TUY196727:TVK262144 UEU196727:UFG262144 UOQ196727:UPC262144 UYM196727:UYY262144 VII196727:VIU262144 VSE196727:VSQ262144 WCA196727:WCM262144 WLW196727:WMI262144 WVS196727:WWE262144 K262263:W327680 JG262263:JS327680 TC262263:TO327680 ACY262263:ADK327680 AMU262263:ANG327680 AWQ262263:AXC327680 BGM262263:BGY327680 BQI262263:BQU327680 CAE262263:CAQ327680 CKA262263:CKM327680 CTW262263:CUI327680 DDS262263:DEE327680 DNO262263:DOA327680 DXK262263:DXW327680 EHG262263:EHS327680 ERC262263:ERO327680 FAY262263:FBK327680 FKU262263:FLG327680 FUQ262263:FVC327680 GEM262263:GEY327680 GOI262263:GOU327680 GYE262263:GYQ327680 HIA262263:HIM327680 HRW262263:HSI327680 IBS262263:ICE327680 ILO262263:IMA327680 IVK262263:IVW327680 JFG262263:JFS327680 JPC262263:JPO327680 JYY262263:JZK327680 KIU262263:KJG327680 KSQ262263:KTC327680 LCM262263:LCY327680 LMI262263:LMU327680 LWE262263:LWQ327680 MGA262263:MGM327680 MPW262263:MQI327680 MZS262263:NAE327680 NJO262263:NKA327680 NTK262263:NTW327680 ODG262263:ODS327680 ONC262263:ONO327680 OWY262263:OXK327680 PGU262263:PHG327680 PQQ262263:PRC327680 QAM262263:QAY327680 QKI262263:QKU327680 QUE262263:QUQ327680 REA262263:REM327680 RNW262263:ROI327680 RXS262263:RYE327680 SHO262263:SIA327680 SRK262263:SRW327680 TBG262263:TBS327680 TLC262263:TLO327680 TUY262263:TVK327680 UEU262263:UFG327680 UOQ262263:UPC327680 UYM262263:UYY327680 VII262263:VIU327680 VSE262263:VSQ327680 WCA262263:WCM327680 WLW262263:WMI327680 WVS262263:WWE327680 K327799:W393216 JG327799:JS393216 TC327799:TO393216 ACY327799:ADK393216 AMU327799:ANG393216 AWQ327799:AXC393216 BGM327799:BGY393216 BQI327799:BQU393216 CAE327799:CAQ393216 CKA327799:CKM393216 CTW327799:CUI393216 DDS327799:DEE393216 DNO327799:DOA393216 DXK327799:DXW393216 EHG327799:EHS393216 ERC327799:ERO393216 FAY327799:FBK393216 FKU327799:FLG393216 FUQ327799:FVC393216 GEM327799:GEY393216 GOI327799:GOU393216 GYE327799:GYQ393216 HIA327799:HIM393216 HRW327799:HSI393216 IBS327799:ICE393216 ILO327799:IMA393216 IVK327799:IVW393216 JFG327799:JFS393216 JPC327799:JPO393216 JYY327799:JZK393216 KIU327799:KJG393216 KSQ327799:KTC393216 LCM327799:LCY393216 LMI327799:LMU393216 LWE327799:LWQ393216 MGA327799:MGM393216 MPW327799:MQI393216 MZS327799:NAE393216 NJO327799:NKA393216 NTK327799:NTW393216 ODG327799:ODS393216 ONC327799:ONO393216 OWY327799:OXK393216 PGU327799:PHG393216 PQQ327799:PRC393216 QAM327799:QAY393216 QKI327799:QKU393216 QUE327799:QUQ393216 REA327799:REM393216 RNW327799:ROI393216 RXS327799:RYE393216 SHO327799:SIA393216 SRK327799:SRW393216 TBG327799:TBS393216 TLC327799:TLO393216 TUY327799:TVK393216 UEU327799:UFG393216 UOQ327799:UPC393216 UYM327799:UYY393216 VII327799:VIU393216 VSE327799:VSQ393216 WCA327799:WCM393216 WLW327799:WMI393216 WVS327799:WWE393216 K393335:W458752 JG393335:JS458752 TC393335:TO458752 ACY393335:ADK458752 AMU393335:ANG458752 AWQ393335:AXC458752 BGM393335:BGY458752 BQI393335:BQU458752 CAE393335:CAQ458752 CKA393335:CKM458752 CTW393335:CUI458752 DDS393335:DEE458752 DNO393335:DOA458752 DXK393335:DXW458752 EHG393335:EHS458752 ERC393335:ERO458752 FAY393335:FBK458752 FKU393335:FLG458752 FUQ393335:FVC458752 GEM393335:GEY458752 GOI393335:GOU458752 GYE393335:GYQ458752 HIA393335:HIM458752 HRW393335:HSI458752 IBS393335:ICE458752 ILO393335:IMA458752 IVK393335:IVW458752 JFG393335:JFS458752 JPC393335:JPO458752 JYY393335:JZK458752 KIU393335:KJG458752 KSQ393335:KTC458752 LCM393335:LCY458752 LMI393335:LMU458752 LWE393335:LWQ458752 MGA393335:MGM458752 MPW393335:MQI458752 MZS393335:NAE458752 NJO393335:NKA458752 NTK393335:NTW458752 ODG393335:ODS458752 ONC393335:ONO458752 OWY393335:OXK458752 PGU393335:PHG458752 PQQ393335:PRC458752 QAM393335:QAY458752 QKI393335:QKU458752 QUE393335:QUQ458752 REA393335:REM458752 RNW393335:ROI458752 RXS393335:RYE458752 SHO393335:SIA458752 SRK393335:SRW458752 TBG393335:TBS458752 TLC393335:TLO458752 TUY393335:TVK458752 UEU393335:UFG458752 UOQ393335:UPC458752 UYM393335:UYY458752 VII393335:VIU458752 VSE393335:VSQ458752 WCA393335:WCM458752 WLW393335:WMI458752 WVS393335:WWE458752 K458871:W524288 JG458871:JS524288 TC458871:TO524288 ACY458871:ADK524288 AMU458871:ANG524288 AWQ458871:AXC524288 BGM458871:BGY524288 BQI458871:BQU524288 CAE458871:CAQ524288 CKA458871:CKM524288 CTW458871:CUI524288 DDS458871:DEE524288 DNO458871:DOA524288 DXK458871:DXW524288 EHG458871:EHS524288 ERC458871:ERO524288 FAY458871:FBK524288 FKU458871:FLG524288 FUQ458871:FVC524288 GEM458871:GEY524288 GOI458871:GOU524288 GYE458871:GYQ524288 HIA458871:HIM524288 HRW458871:HSI524288 IBS458871:ICE524288 ILO458871:IMA524288 IVK458871:IVW524288 JFG458871:JFS524288 JPC458871:JPO524288 JYY458871:JZK524288 KIU458871:KJG524288 KSQ458871:KTC524288 LCM458871:LCY524288 LMI458871:LMU524288 LWE458871:LWQ524288 MGA458871:MGM524288 MPW458871:MQI524288 MZS458871:NAE524288 NJO458871:NKA524288 NTK458871:NTW524288 ODG458871:ODS524288 ONC458871:ONO524288 OWY458871:OXK524288 PGU458871:PHG524288 PQQ458871:PRC524288 QAM458871:QAY524288 QKI458871:QKU524288 QUE458871:QUQ524288 REA458871:REM524288 RNW458871:ROI524288 RXS458871:RYE524288 SHO458871:SIA524288 SRK458871:SRW524288 TBG458871:TBS524288 TLC458871:TLO524288 TUY458871:TVK524288 UEU458871:UFG524288 UOQ458871:UPC524288 UYM458871:UYY524288 VII458871:VIU524288 VSE458871:VSQ524288 WCA458871:WCM524288 WLW458871:WMI524288 WVS458871:WWE524288 K524407:W589824 JG524407:JS589824 TC524407:TO589824 ACY524407:ADK589824 AMU524407:ANG589824 AWQ524407:AXC589824 BGM524407:BGY589824 BQI524407:BQU589824 CAE524407:CAQ589824 CKA524407:CKM589824 CTW524407:CUI589824 DDS524407:DEE589824 DNO524407:DOA589824 DXK524407:DXW589824 EHG524407:EHS589824 ERC524407:ERO589824 FAY524407:FBK589824 FKU524407:FLG589824 FUQ524407:FVC589824 GEM524407:GEY589824 GOI524407:GOU589824 GYE524407:GYQ589824 HIA524407:HIM589824 HRW524407:HSI589824 IBS524407:ICE589824 ILO524407:IMA589824 IVK524407:IVW589824 JFG524407:JFS589824 JPC524407:JPO589824 JYY524407:JZK589824 KIU524407:KJG589824 KSQ524407:KTC589824 LCM524407:LCY589824 LMI524407:LMU589824 LWE524407:LWQ589824 MGA524407:MGM589824 MPW524407:MQI589824 MZS524407:NAE589824 NJO524407:NKA589824 NTK524407:NTW589824 ODG524407:ODS589824 ONC524407:ONO589824 OWY524407:OXK589824 PGU524407:PHG589824 PQQ524407:PRC589824 QAM524407:QAY589824 QKI524407:QKU589824 QUE524407:QUQ589824 REA524407:REM589824 RNW524407:ROI589824 RXS524407:RYE589824 SHO524407:SIA589824 SRK524407:SRW589824 TBG524407:TBS589824 TLC524407:TLO589824 TUY524407:TVK589824 UEU524407:UFG589824 UOQ524407:UPC589824 UYM524407:UYY589824 VII524407:VIU589824 VSE524407:VSQ589824 WCA524407:WCM589824 WLW524407:WMI589824 WVS524407:WWE589824 K589943:W655360 JG589943:JS655360 TC589943:TO655360 ACY589943:ADK655360 AMU589943:ANG655360 AWQ589943:AXC655360 BGM589943:BGY655360 BQI589943:BQU655360 CAE589943:CAQ655360 CKA589943:CKM655360 CTW589943:CUI655360 DDS589943:DEE655360 DNO589943:DOA655360 DXK589943:DXW655360 EHG589943:EHS655360 ERC589943:ERO655360 FAY589943:FBK655360 FKU589943:FLG655360 FUQ589943:FVC655360 GEM589943:GEY655360 GOI589943:GOU655360 GYE589943:GYQ655360 HIA589943:HIM655360 HRW589943:HSI655360 IBS589943:ICE655360 ILO589943:IMA655360 IVK589943:IVW655360 JFG589943:JFS655360 JPC589943:JPO655360 JYY589943:JZK655360 KIU589943:KJG655360 KSQ589943:KTC655360 LCM589943:LCY655360 LMI589943:LMU655360 LWE589943:LWQ655360 MGA589943:MGM655360 MPW589943:MQI655360 MZS589943:NAE655360 NJO589943:NKA655360 NTK589943:NTW655360 ODG589943:ODS655360 ONC589943:ONO655360 OWY589943:OXK655360 PGU589943:PHG655360 PQQ589943:PRC655360 QAM589943:QAY655360 QKI589943:QKU655360 QUE589943:QUQ655360 REA589943:REM655360 RNW589943:ROI655360 RXS589943:RYE655360 SHO589943:SIA655360 SRK589943:SRW655360 TBG589943:TBS655360 TLC589943:TLO655360 TUY589943:TVK655360 UEU589943:UFG655360 UOQ589943:UPC655360 UYM589943:UYY655360 VII589943:VIU655360 VSE589943:VSQ655360 WCA589943:WCM655360 WLW589943:WMI655360 WVS589943:WWE655360 K655479:W720896 JG655479:JS720896 TC655479:TO720896 ACY655479:ADK720896 AMU655479:ANG720896 AWQ655479:AXC720896 BGM655479:BGY720896 BQI655479:BQU720896 CAE655479:CAQ720896 CKA655479:CKM720896 CTW655479:CUI720896 DDS655479:DEE720896 DNO655479:DOA720896 DXK655479:DXW720896 EHG655479:EHS720896 ERC655479:ERO720896 FAY655479:FBK720896 FKU655479:FLG720896 FUQ655479:FVC720896 GEM655479:GEY720896 GOI655479:GOU720896 GYE655479:GYQ720896 HIA655479:HIM720896 HRW655479:HSI720896 IBS655479:ICE720896 ILO655479:IMA720896 IVK655479:IVW720896 JFG655479:JFS720896 JPC655479:JPO720896 JYY655479:JZK720896 KIU655479:KJG720896 KSQ655479:KTC720896 LCM655479:LCY720896 LMI655479:LMU720896 LWE655479:LWQ720896 MGA655479:MGM720896 MPW655479:MQI720896 MZS655479:NAE720896 NJO655479:NKA720896 NTK655479:NTW720896 ODG655479:ODS720896 ONC655479:ONO720896 OWY655479:OXK720896 PGU655479:PHG720896 PQQ655479:PRC720896 QAM655479:QAY720896 QKI655479:QKU720896 QUE655479:QUQ720896 REA655479:REM720896 RNW655479:ROI720896 RXS655479:RYE720896 SHO655479:SIA720896 SRK655479:SRW720896 TBG655479:TBS720896 TLC655479:TLO720896 TUY655479:TVK720896 UEU655479:UFG720896 UOQ655479:UPC720896 UYM655479:UYY720896 VII655479:VIU720896 VSE655479:VSQ720896 WCA655479:WCM720896 WLW655479:WMI720896 WVS655479:WWE720896 K721015:W786432 JG721015:JS786432 TC721015:TO786432 ACY721015:ADK786432 AMU721015:ANG786432 AWQ721015:AXC786432 BGM721015:BGY786432 BQI721015:BQU786432 CAE721015:CAQ786432 CKA721015:CKM786432 CTW721015:CUI786432 DDS721015:DEE786432 DNO721015:DOA786432 DXK721015:DXW786432 EHG721015:EHS786432 ERC721015:ERO786432 FAY721015:FBK786432 FKU721015:FLG786432 FUQ721015:FVC786432 GEM721015:GEY786432 GOI721015:GOU786432 GYE721015:GYQ786432 HIA721015:HIM786432 HRW721015:HSI786432 IBS721015:ICE786432 ILO721015:IMA786432 IVK721015:IVW786432 JFG721015:JFS786432 JPC721015:JPO786432 JYY721015:JZK786432 KIU721015:KJG786432 KSQ721015:KTC786432 LCM721015:LCY786432 LMI721015:LMU786432 LWE721015:LWQ786432 MGA721015:MGM786432 MPW721015:MQI786432 MZS721015:NAE786432 NJO721015:NKA786432 NTK721015:NTW786432 ODG721015:ODS786432 ONC721015:ONO786432 OWY721015:OXK786432 PGU721015:PHG786432 PQQ721015:PRC786432 QAM721015:QAY786432 QKI721015:QKU786432 QUE721015:QUQ786432 REA721015:REM786432 RNW721015:ROI786432 RXS721015:RYE786432 SHO721015:SIA786432 SRK721015:SRW786432 TBG721015:TBS786432 TLC721015:TLO786432 TUY721015:TVK786432 UEU721015:UFG786432 UOQ721015:UPC786432 UYM721015:UYY786432 VII721015:VIU786432 VSE721015:VSQ786432 WCA721015:WCM786432 WLW721015:WMI786432 WVS721015:WWE786432 K786551:W851968 JG786551:JS851968 TC786551:TO851968 ACY786551:ADK851968 AMU786551:ANG851968 AWQ786551:AXC851968 BGM786551:BGY851968 BQI786551:BQU851968 CAE786551:CAQ851968 CKA786551:CKM851968 CTW786551:CUI851968 DDS786551:DEE851968 DNO786551:DOA851968 DXK786551:DXW851968 EHG786551:EHS851968 ERC786551:ERO851968 FAY786551:FBK851968 FKU786551:FLG851968 FUQ786551:FVC851968 GEM786551:GEY851968 GOI786551:GOU851968 GYE786551:GYQ851968 HIA786551:HIM851968 HRW786551:HSI851968 IBS786551:ICE851968 ILO786551:IMA851968 IVK786551:IVW851968 JFG786551:JFS851968 JPC786551:JPO851968 JYY786551:JZK851968 KIU786551:KJG851968 KSQ786551:KTC851968 LCM786551:LCY851968 LMI786551:LMU851968 LWE786551:LWQ851968 MGA786551:MGM851968 MPW786551:MQI851968 MZS786551:NAE851968 NJO786551:NKA851968 NTK786551:NTW851968 ODG786551:ODS851968 ONC786551:ONO851968 OWY786551:OXK851968 PGU786551:PHG851968 PQQ786551:PRC851968 QAM786551:QAY851968 QKI786551:QKU851968 QUE786551:QUQ851968 REA786551:REM851968 RNW786551:ROI851968 RXS786551:RYE851968 SHO786551:SIA851968 SRK786551:SRW851968 TBG786551:TBS851968 TLC786551:TLO851968 TUY786551:TVK851968 UEU786551:UFG851968 UOQ786551:UPC851968 UYM786551:UYY851968 VII786551:VIU851968 VSE786551:VSQ851968 WCA786551:WCM851968 WLW786551:WMI851968 WVS786551:WWE851968 K852087:W917504 JG852087:JS917504 TC852087:TO917504 ACY852087:ADK917504 AMU852087:ANG917504 AWQ852087:AXC917504 BGM852087:BGY917504 BQI852087:BQU917504 CAE852087:CAQ917504 CKA852087:CKM917504 CTW852087:CUI917504 DDS852087:DEE917504 DNO852087:DOA917504 DXK852087:DXW917504 EHG852087:EHS917504 ERC852087:ERO917504 FAY852087:FBK917504 FKU852087:FLG917504 FUQ852087:FVC917504 GEM852087:GEY917504 GOI852087:GOU917504 GYE852087:GYQ917504 HIA852087:HIM917504 HRW852087:HSI917504 IBS852087:ICE917504 ILO852087:IMA917504 IVK852087:IVW917504 JFG852087:JFS917504 JPC852087:JPO917504 JYY852087:JZK917504 KIU852087:KJG917504 KSQ852087:KTC917504 LCM852087:LCY917504 LMI852087:LMU917504 LWE852087:LWQ917504 MGA852087:MGM917504 MPW852087:MQI917504 MZS852087:NAE917504 NJO852087:NKA917504 NTK852087:NTW917504 ODG852087:ODS917504 ONC852087:ONO917504 OWY852087:OXK917504 PGU852087:PHG917504 PQQ852087:PRC917504 QAM852087:QAY917504 QKI852087:QKU917504 QUE852087:QUQ917504 REA852087:REM917504 RNW852087:ROI917504 RXS852087:RYE917504 SHO852087:SIA917504 SRK852087:SRW917504 TBG852087:TBS917504 TLC852087:TLO917504 TUY852087:TVK917504 UEU852087:UFG917504 UOQ852087:UPC917504 UYM852087:UYY917504 VII852087:VIU917504 VSE852087:VSQ917504 WCA852087:WCM917504 WLW852087:WMI917504 WVS852087:WWE917504 K917623:W983040 JG917623:JS983040 TC917623:TO983040 ACY917623:ADK983040 AMU917623:ANG983040 AWQ917623:AXC983040 BGM917623:BGY983040 BQI917623:BQU983040 CAE917623:CAQ983040 CKA917623:CKM983040 CTW917623:CUI983040 DDS917623:DEE983040 DNO917623:DOA983040 DXK917623:DXW983040 EHG917623:EHS983040 ERC917623:ERO983040 FAY917623:FBK983040 FKU917623:FLG983040 FUQ917623:FVC983040 GEM917623:GEY983040 GOI917623:GOU983040 GYE917623:GYQ983040 HIA917623:HIM983040 HRW917623:HSI983040 IBS917623:ICE983040 ILO917623:IMA983040 IVK917623:IVW983040 JFG917623:JFS983040 JPC917623:JPO983040 JYY917623:JZK983040 KIU917623:KJG983040 KSQ917623:KTC983040 LCM917623:LCY983040 LMI917623:LMU983040 LWE917623:LWQ983040 MGA917623:MGM983040 MPW917623:MQI983040 MZS917623:NAE983040 NJO917623:NKA983040 NTK917623:NTW983040 ODG917623:ODS983040 ONC917623:ONO983040 OWY917623:OXK983040 PGU917623:PHG983040 PQQ917623:PRC983040 QAM917623:QAY983040 QKI917623:QKU983040 QUE917623:QUQ983040 REA917623:REM983040 RNW917623:ROI983040 RXS917623:RYE983040 SHO917623:SIA983040 SRK917623:SRW983040 TBG917623:TBS983040 TLC917623:TLO983040 TUY917623:TVK983040 UEU917623:UFG983040 UOQ917623:UPC983040 UYM917623:UYY983040 VII917623:VIU983040 VSE917623:VSQ983040 WCA917623:WCM983040 WLW917623:WMI983040 WVS917623:WWE983040 K983159:W1048576 JG983159:JS1048576 TC983159:TO1048576 ACY983159:ADK1048576 AMU983159:ANG1048576 AWQ983159:AXC1048576 BGM983159:BGY1048576 BQI983159:BQU1048576 CAE983159:CAQ1048576 CKA983159:CKM1048576 CTW983159:CUI1048576 DDS983159:DEE1048576 DNO983159:DOA1048576 DXK983159:DXW1048576 EHG983159:EHS1048576 ERC983159:ERO1048576 FAY983159:FBK1048576 FKU983159:FLG1048576 FUQ983159:FVC1048576 GEM983159:GEY1048576 GOI983159:GOU1048576 GYE983159:GYQ1048576 HIA983159:HIM1048576 HRW983159:HSI1048576 IBS983159:ICE1048576 ILO983159:IMA1048576 IVK983159:IVW1048576 JFG983159:JFS1048576 JPC983159:JPO1048576 JYY983159:JZK1048576 KIU983159:KJG1048576 KSQ983159:KTC1048576 LCM983159:LCY1048576 LMI983159:LMU1048576 LWE983159:LWQ1048576 MGA983159:MGM1048576 MPW983159:MQI1048576 MZS983159:NAE1048576 NJO983159:NKA1048576 NTK983159:NTW1048576 ODG983159:ODS1048576 ONC983159:ONO1048576 OWY983159:OXK1048576 PGU983159:PHG1048576 PQQ983159:PRC1048576 QAM983159:QAY1048576 QKI983159:QKU1048576 QUE983159:QUQ1048576 REA983159:REM1048576 RNW983159:ROI1048576 RXS983159:RYE1048576 SHO983159:SIA1048576 SRK983159:SRW1048576 TBG983159:TBS1048576 TLC983159:TLO1048576 TUY983159:TVK1048576 UEU983159:UFG1048576 UOQ983159:UPC1048576 UYM983159:UYY1048576 VII983159:VIU1048576 VSE983159:VSQ1048576 WCA983159:WCM1048576 WLW983159:WMI1048576 WVS983159:WWE1048576 C119:J119 IY119:JF119 SU119:TB119 ACQ119:ACX119 AMM119:AMT119 AWI119:AWP119 BGE119:BGL119 BQA119:BQH119 BZW119:CAD119 CJS119:CJZ119 CTO119:CTV119 DDK119:DDR119 DNG119:DNN119 DXC119:DXJ119 EGY119:EHF119 EQU119:ERB119 FAQ119:FAX119 FKM119:FKT119 FUI119:FUP119 GEE119:GEL119 GOA119:GOH119 GXW119:GYD119 HHS119:HHZ119 HRO119:HRV119 IBK119:IBR119 ILG119:ILN119 IVC119:IVJ119 JEY119:JFF119 JOU119:JPB119 JYQ119:JYX119 KIM119:KIT119 KSI119:KSP119 LCE119:LCL119 LMA119:LMH119 LVW119:LWD119 MFS119:MFZ119 MPO119:MPV119 MZK119:MZR119 NJG119:NJN119 NTC119:NTJ119 OCY119:ODF119 OMU119:ONB119 OWQ119:OWX119 PGM119:PGT119 PQI119:PQP119 QAE119:QAL119 QKA119:QKH119 QTW119:QUD119 RDS119:RDZ119 RNO119:RNV119 RXK119:RXR119 SHG119:SHN119 SRC119:SRJ119 TAY119:TBF119 TKU119:TLB119 TUQ119:TUX119 UEM119:UET119 UOI119:UOP119 UYE119:UYL119 VIA119:VIH119 VRW119:VSD119 WBS119:WBZ119 WLO119:WLV119 WVK119:WVR119 C65655:J65655 IY65655:JF65655 SU65655:TB65655 ACQ65655:ACX65655 AMM65655:AMT65655 AWI65655:AWP65655 BGE65655:BGL65655 BQA65655:BQH65655 BZW65655:CAD65655 CJS65655:CJZ65655 CTO65655:CTV65655 DDK65655:DDR65655 DNG65655:DNN65655 DXC65655:DXJ65655 EGY65655:EHF65655 EQU65655:ERB65655 FAQ65655:FAX65655 FKM65655:FKT65655 FUI65655:FUP65655 GEE65655:GEL65655 GOA65655:GOH65655 GXW65655:GYD65655 HHS65655:HHZ65655 HRO65655:HRV65655 IBK65655:IBR65655 ILG65655:ILN65655 IVC65655:IVJ65655 JEY65655:JFF65655 JOU65655:JPB65655 JYQ65655:JYX65655 KIM65655:KIT65655 KSI65655:KSP65655 LCE65655:LCL65655 LMA65655:LMH65655 LVW65655:LWD65655 MFS65655:MFZ65655 MPO65655:MPV65655 MZK65655:MZR65655 NJG65655:NJN65655 NTC65655:NTJ65655 OCY65655:ODF65655 OMU65655:ONB65655 OWQ65655:OWX65655 PGM65655:PGT65655 PQI65655:PQP65655 QAE65655:QAL65655 QKA65655:QKH65655 QTW65655:QUD65655 RDS65655:RDZ65655 RNO65655:RNV65655 RXK65655:RXR65655 SHG65655:SHN65655 SRC65655:SRJ65655 TAY65655:TBF65655 TKU65655:TLB65655 TUQ65655:TUX65655 UEM65655:UET65655 UOI65655:UOP65655 UYE65655:UYL65655 VIA65655:VIH65655 VRW65655:VSD65655 WBS65655:WBZ65655 WLO65655:WLV65655 WVK65655:WVR65655 C131191:J131191 IY131191:JF131191 SU131191:TB131191 ACQ131191:ACX131191 AMM131191:AMT131191 AWI131191:AWP131191 BGE131191:BGL131191 BQA131191:BQH131191 BZW131191:CAD131191 CJS131191:CJZ131191 CTO131191:CTV131191 DDK131191:DDR131191 DNG131191:DNN131191 DXC131191:DXJ131191 EGY131191:EHF131191 EQU131191:ERB131191 FAQ131191:FAX131191 FKM131191:FKT131191 FUI131191:FUP131191 GEE131191:GEL131191 GOA131191:GOH131191 GXW131191:GYD131191 HHS131191:HHZ131191 HRO131191:HRV131191 IBK131191:IBR131191 ILG131191:ILN131191 IVC131191:IVJ131191 JEY131191:JFF131191 JOU131191:JPB131191 JYQ131191:JYX131191 KIM131191:KIT131191 KSI131191:KSP131191 LCE131191:LCL131191 LMA131191:LMH131191 LVW131191:LWD131191 MFS131191:MFZ131191 MPO131191:MPV131191 MZK131191:MZR131191 NJG131191:NJN131191 NTC131191:NTJ131191 OCY131191:ODF131191 OMU131191:ONB131191 OWQ131191:OWX131191 PGM131191:PGT131191 PQI131191:PQP131191 QAE131191:QAL131191 QKA131191:QKH131191 QTW131191:QUD131191 RDS131191:RDZ131191 RNO131191:RNV131191 RXK131191:RXR131191 SHG131191:SHN131191 SRC131191:SRJ131191 TAY131191:TBF131191 TKU131191:TLB131191 TUQ131191:TUX131191 UEM131191:UET131191 UOI131191:UOP131191 UYE131191:UYL131191 VIA131191:VIH131191 VRW131191:VSD131191 WBS131191:WBZ131191 WLO131191:WLV131191 WVK131191:WVR131191 C196727:J196727 IY196727:JF196727 SU196727:TB196727 ACQ196727:ACX196727 AMM196727:AMT196727 AWI196727:AWP196727 BGE196727:BGL196727 BQA196727:BQH196727 BZW196727:CAD196727 CJS196727:CJZ196727 CTO196727:CTV196727 DDK196727:DDR196727 DNG196727:DNN196727 DXC196727:DXJ196727 EGY196727:EHF196727 EQU196727:ERB196727 FAQ196727:FAX196727 FKM196727:FKT196727 FUI196727:FUP196727 GEE196727:GEL196727 GOA196727:GOH196727 GXW196727:GYD196727 HHS196727:HHZ196727 HRO196727:HRV196727 IBK196727:IBR196727 ILG196727:ILN196727 IVC196727:IVJ196727 JEY196727:JFF196727 JOU196727:JPB196727 JYQ196727:JYX196727 KIM196727:KIT196727 KSI196727:KSP196727 LCE196727:LCL196727 LMA196727:LMH196727 LVW196727:LWD196727 MFS196727:MFZ196727 MPO196727:MPV196727 MZK196727:MZR196727 NJG196727:NJN196727 NTC196727:NTJ196727 OCY196727:ODF196727 OMU196727:ONB196727 OWQ196727:OWX196727 PGM196727:PGT196727 PQI196727:PQP196727 QAE196727:QAL196727 QKA196727:QKH196727 QTW196727:QUD196727 RDS196727:RDZ196727 RNO196727:RNV196727 RXK196727:RXR196727 SHG196727:SHN196727 SRC196727:SRJ196727 TAY196727:TBF196727 TKU196727:TLB196727 TUQ196727:TUX196727 UEM196727:UET196727 UOI196727:UOP196727 UYE196727:UYL196727 VIA196727:VIH196727 VRW196727:VSD196727 WBS196727:WBZ196727 WLO196727:WLV196727 WVK196727:WVR196727 C262263:J262263 IY262263:JF262263 SU262263:TB262263 ACQ262263:ACX262263 AMM262263:AMT262263 AWI262263:AWP262263 BGE262263:BGL262263 BQA262263:BQH262263 BZW262263:CAD262263 CJS262263:CJZ262263 CTO262263:CTV262263 DDK262263:DDR262263 DNG262263:DNN262263 DXC262263:DXJ262263 EGY262263:EHF262263 EQU262263:ERB262263 FAQ262263:FAX262263 FKM262263:FKT262263 FUI262263:FUP262263 GEE262263:GEL262263 GOA262263:GOH262263 GXW262263:GYD262263 HHS262263:HHZ262263 HRO262263:HRV262263 IBK262263:IBR262263 ILG262263:ILN262263 IVC262263:IVJ262263 JEY262263:JFF262263 JOU262263:JPB262263 JYQ262263:JYX262263 KIM262263:KIT262263 KSI262263:KSP262263 LCE262263:LCL262263 LMA262263:LMH262263 LVW262263:LWD262263 MFS262263:MFZ262263 MPO262263:MPV262263 MZK262263:MZR262263 NJG262263:NJN262263 NTC262263:NTJ262263 OCY262263:ODF262263 OMU262263:ONB262263 OWQ262263:OWX262263 PGM262263:PGT262263 PQI262263:PQP262263 QAE262263:QAL262263 QKA262263:QKH262263 QTW262263:QUD262263 RDS262263:RDZ262263 RNO262263:RNV262263 RXK262263:RXR262263 SHG262263:SHN262263 SRC262263:SRJ262263 TAY262263:TBF262263 TKU262263:TLB262263 TUQ262263:TUX262263 UEM262263:UET262263 UOI262263:UOP262263 UYE262263:UYL262263 VIA262263:VIH262263 VRW262263:VSD262263 WBS262263:WBZ262263 WLO262263:WLV262263 WVK262263:WVR262263 C327799:J327799 IY327799:JF327799 SU327799:TB327799 ACQ327799:ACX327799 AMM327799:AMT327799 AWI327799:AWP327799 BGE327799:BGL327799 BQA327799:BQH327799 BZW327799:CAD327799 CJS327799:CJZ327799 CTO327799:CTV327799 DDK327799:DDR327799 DNG327799:DNN327799 DXC327799:DXJ327799 EGY327799:EHF327799 EQU327799:ERB327799 FAQ327799:FAX327799 FKM327799:FKT327799 FUI327799:FUP327799 GEE327799:GEL327799 GOA327799:GOH327799 GXW327799:GYD327799 HHS327799:HHZ327799 HRO327799:HRV327799 IBK327799:IBR327799 ILG327799:ILN327799 IVC327799:IVJ327799 JEY327799:JFF327799 JOU327799:JPB327799 JYQ327799:JYX327799 KIM327799:KIT327799 KSI327799:KSP327799 LCE327799:LCL327799 LMA327799:LMH327799 LVW327799:LWD327799 MFS327799:MFZ327799 MPO327799:MPV327799 MZK327799:MZR327799 NJG327799:NJN327799 NTC327799:NTJ327799 OCY327799:ODF327799 OMU327799:ONB327799 OWQ327799:OWX327799 PGM327799:PGT327799 PQI327799:PQP327799 QAE327799:QAL327799 QKA327799:QKH327799 QTW327799:QUD327799 RDS327799:RDZ327799 RNO327799:RNV327799 RXK327799:RXR327799 SHG327799:SHN327799 SRC327799:SRJ327799 TAY327799:TBF327799 TKU327799:TLB327799 TUQ327799:TUX327799 UEM327799:UET327799 UOI327799:UOP327799 UYE327799:UYL327799 VIA327799:VIH327799 VRW327799:VSD327799 WBS327799:WBZ327799 WLO327799:WLV327799 WVK327799:WVR327799 C393335:J393335 IY393335:JF393335 SU393335:TB393335 ACQ393335:ACX393335 AMM393335:AMT393335 AWI393335:AWP393335 BGE393335:BGL393335 BQA393335:BQH393335 BZW393335:CAD393335 CJS393335:CJZ393335 CTO393335:CTV393335 DDK393335:DDR393335 DNG393335:DNN393335 DXC393335:DXJ393335 EGY393335:EHF393335 EQU393335:ERB393335 FAQ393335:FAX393335 FKM393335:FKT393335 FUI393335:FUP393335 GEE393335:GEL393335 GOA393335:GOH393335 GXW393335:GYD393335 HHS393335:HHZ393335 HRO393335:HRV393335 IBK393335:IBR393335 ILG393335:ILN393335 IVC393335:IVJ393335 JEY393335:JFF393335 JOU393335:JPB393335 JYQ393335:JYX393335 KIM393335:KIT393335 KSI393335:KSP393335 LCE393335:LCL393335 LMA393335:LMH393335 LVW393335:LWD393335 MFS393335:MFZ393335 MPO393335:MPV393335 MZK393335:MZR393335 NJG393335:NJN393335 NTC393335:NTJ393335 OCY393335:ODF393335 OMU393335:ONB393335 OWQ393335:OWX393335 PGM393335:PGT393335 PQI393335:PQP393335 QAE393335:QAL393335 QKA393335:QKH393335 QTW393335:QUD393335 RDS393335:RDZ393335 RNO393335:RNV393335 RXK393335:RXR393335 SHG393335:SHN393335 SRC393335:SRJ393335 TAY393335:TBF393335 TKU393335:TLB393335 TUQ393335:TUX393335 UEM393335:UET393335 UOI393335:UOP393335 UYE393335:UYL393335 VIA393335:VIH393335 VRW393335:VSD393335 WBS393335:WBZ393335 WLO393335:WLV393335 WVK393335:WVR393335 C458871:J458871 IY458871:JF458871 SU458871:TB458871 ACQ458871:ACX458871 AMM458871:AMT458871 AWI458871:AWP458871 BGE458871:BGL458871 BQA458871:BQH458871 BZW458871:CAD458871 CJS458871:CJZ458871 CTO458871:CTV458871 DDK458871:DDR458871 DNG458871:DNN458871 DXC458871:DXJ458871 EGY458871:EHF458871 EQU458871:ERB458871 FAQ458871:FAX458871 FKM458871:FKT458871 FUI458871:FUP458871 GEE458871:GEL458871 GOA458871:GOH458871 GXW458871:GYD458871 HHS458871:HHZ458871 HRO458871:HRV458871 IBK458871:IBR458871 ILG458871:ILN458871 IVC458871:IVJ458871 JEY458871:JFF458871 JOU458871:JPB458871 JYQ458871:JYX458871 KIM458871:KIT458871 KSI458871:KSP458871 LCE458871:LCL458871 LMA458871:LMH458871 LVW458871:LWD458871 MFS458871:MFZ458871 MPO458871:MPV458871 MZK458871:MZR458871 NJG458871:NJN458871 NTC458871:NTJ458871 OCY458871:ODF458871 OMU458871:ONB458871 OWQ458871:OWX458871 PGM458871:PGT458871 PQI458871:PQP458871 QAE458871:QAL458871 QKA458871:QKH458871 QTW458871:QUD458871 RDS458871:RDZ458871 RNO458871:RNV458871 RXK458871:RXR458871 SHG458871:SHN458871 SRC458871:SRJ458871 TAY458871:TBF458871 TKU458871:TLB458871 TUQ458871:TUX458871 UEM458871:UET458871 UOI458871:UOP458871 UYE458871:UYL458871 VIA458871:VIH458871 VRW458871:VSD458871 WBS458871:WBZ458871 WLO458871:WLV458871 WVK458871:WVR458871 C524407:J524407 IY524407:JF524407 SU524407:TB524407 ACQ524407:ACX524407 AMM524407:AMT524407 AWI524407:AWP524407 BGE524407:BGL524407 BQA524407:BQH524407 BZW524407:CAD524407 CJS524407:CJZ524407 CTO524407:CTV524407 DDK524407:DDR524407 DNG524407:DNN524407 DXC524407:DXJ524407 EGY524407:EHF524407 EQU524407:ERB524407 FAQ524407:FAX524407 FKM524407:FKT524407 FUI524407:FUP524407 GEE524407:GEL524407 GOA524407:GOH524407 GXW524407:GYD524407 HHS524407:HHZ524407 HRO524407:HRV524407 IBK524407:IBR524407 ILG524407:ILN524407 IVC524407:IVJ524407 JEY524407:JFF524407 JOU524407:JPB524407 JYQ524407:JYX524407 KIM524407:KIT524407 KSI524407:KSP524407 LCE524407:LCL524407 LMA524407:LMH524407 LVW524407:LWD524407 MFS524407:MFZ524407 MPO524407:MPV524407 MZK524407:MZR524407 NJG524407:NJN524407 NTC524407:NTJ524407 OCY524407:ODF524407 OMU524407:ONB524407 OWQ524407:OWX524407 PGM524407:PGT524407 PQI524407:PQP524407 QAE524407:QAL524407 QKA524407:QKH524407 QTW524407:QUD524407 RDS524407:RDZ524407 RNO524407:RNV524407 RXK524407:RXR524407 SHG524407:SHN524407 SRC524407:SRJ524407 TAY524407:TBF524407 TKU524407:TLB524407 TUQ524407:TUX524407 UEM524407:UET524407 UOI524407:UOP524407 UYE524407:UYL524407 VIA524407:VIH524407 VRW524407:VSD524407 WBS524407:WBZ524407 WLO524407:WLV524407 WVK524407:WVR524407 C589943:J589943 IY589943:JF589943 SU589943:TB589943 ACQ589943:ACX589943 AMM589943:AMT589943 AWI589943:AWP589943 BGE589943:BGL589943 BQA589943:BQH589943 BZW589943:CAD589943 CJS589943:CJZ589943 CTO589943:CTV589943 DDK589943:DDR589943 DNG589943:DNN589943 DXC589943:DXJ589943 EGY589943:EHF589943 EQU589943:ERB589943 FAQ589943:FAX589943 FKM589943:FKT589943 FUI589943:FUP589943 GEE589943:GEL589943 GOA589943:GOH589943 GXW589943:GYD589943 HHS589943:HHZ589943 HRO589943:HRV589943 IBK589943:IBR589943 ILG589943:ILN589943 IVC589943:IVJ589943 JEY589943:JFF589943 JOU589943:JPB589943 JYQ589943:JYX589943 KIM589943:KIT589943 KSI589943:KSP589943 LCE589943:LCL589943 LMA589943:LMH589943 LVW589943:LWD589943 MFS589943:MFZ589943 MPO589943:MPV589943 MZK589943:MZR589943 NJG589943:NJN589943 NTC589943:NTJ589943 OCY589943:ODF589943 OMU589943:ONB589943 OWQ589943:OWX589943 PGM589943:PGT589943 PQI589943:PQP589943 QAE589943:QAL589943 QKA589943:QKH589943 QTW589943:QUD589943 RDS589943:RDZ589943 RNO589943:RNV589943 RXK589943:RXR589943 SHG589943:SHN589943 SRC589943:SRJ589943 TAY589943:TBF589943 TKU589943:TLB589943 TUQ589943:TUX589943 UEM589943:UET589943 UOI589943:UOP589943 UYE589943:UYL589943 VIA589943:VIH589943 VRW589943:VSD589943 WBS589943:WBZ589943 WLO589943:WLV589943 WVK589943:WVR589943 C655479:J655479 IY655479:JF655479 SU655479:TB655479 ACQ655479:ACX655479 AMM655479:AMT655479 AWI655479:AWP655479 BGE655479:BGL655479 BQA655479:BQH655479 BZW655479:CAD655479 CJS655479:CJZ655479 CTO655479:CTV655479 DDK655479:DDR655479 DNG655479:DNN655479 DXC655479:DXJ655479 EGY655479:EHF655479 EQU655479:ERB655479 FAQ655479:FAX655479 FKM655479:FKT655479 FUI655479:FUP655479 GEE655479:GEL655479 GOA655479:GOH655479 GXW655479:GYD655479 HHS655479:HHZ655479 HRO655479:HRV655479 IBK655479:IBR655479 ILG655479:ILN655479 IVC655479:IVJ655479 JEY655479:JFF655479 JOU655479:JPB655479 JYQ655479:JYX655479 KIM655479:KIT655479 KSI655479:KSP655479 LCE655479:LCL655479 LMA655479:LMH655479 LVW655479:LWD655479 MFS655479:MFZ655479 MPO655479:MPV655479 MZK655479:MZR655479 NJG655479:NJN655479 NTC655479:NTJ655479 OCY655479:ODF655479 OMU655479:ONB655479 OWQ655479:OWX655479 PGM655479:PGT655479 PQI655479:PQP655479 QAE655479:QAL655479 QKA655479:QKH655479 QTW655479:QUD655479 RDS655479:RDZ655479 RNO655479:RNV655479 RXK655479:RXR655479 SHG655479:SHN655479 SRC655479:SRJ655479 TAY655479:TBF655479 TKU655479:TLB655479 TUQ655479:TUX655479 UEM655479:UET655479 UOI655479:UOP655479 UYE655479:UYL655479 VIA655479:VIH655479 VRW655479:VSD655479 WBS655479:WBZ655479 WLO655479:WLV655479 WVK655479:WVR655479 C721015:J721015 IY721015:JF721015 SU721015:TB721015 ACQ721015:ACX721015 AMM721015:AMT721015 AWI721015:AWP721015 BGE721015:BGL721015 BQA721015:BQH721015 BZW721015:CAD721015 CJS721015:CJZ721015 CTO721015:CTV721015 DDK721015:DDR721015 DNG721015:DNN721015 DXC721015:DXJ721015 EGY721015:EHF721015 EQU721015:ERB721015 FAQ721015:FAX721015 FKM721015:FKT721015 FUI721015:FUP721015 GEE721015:GEL721015 GOA721015:GOH721015 GXW721015:GYD721015 HHS721015:HHZ721015 HRO721015:HRV721015 IBK721015:IBR721015 ILG721015:ILN721015 IVC721015:IVJ721015 JEY721015:JFF721015 JOU721015:JPB721015 JYQ721015:JYX721015 KIM721015:KIT721015 KSI721015:KSP721015 LCE721015:LCL721015 LMA721015:LMH721015 LVW721015:LWD721015 MFS721015:MFZ721015 MPO721015:MPV721015 MZK721015:MZR721015 NJG721015:NJN721015 NTC721015:NTJ721015 OCY721015:ODF721015 OMU721015:ONB721015 OWQ721015:OWX721015 PGM721015:PGT721015 PQI721015:PQP721015 QAE721015:QAL721015 QKA721015:QKH721015 QTW721015:QUD721015 RDS721015:RDZ721015 RNO721015:RNV721015 RXK721015:RXR721015 SHG721015:SHN721015 SRC721015:SRJ721015 TAY721015:TBF721015 TKU721015:TLB721015 TUQ721015:TUX721015 UEM721015:UET721015 UOI721015:UOP721015 UYE721015:UYL721015 VIA721015:VIH721015 VRW721015:VSD721015 WBS721015:WBZ721015 WLO721015:WLV721015 WVK721015:WVR721015 C786551:J786551 IY786551:JF786551 SU786551:TB786551 ACQ786551:ACX786551 AMM786551:AMT786551 AWI786551:AWP786551 BGE786551:BGL786551 BQA786551:BQH786551 BZW786551:CAD786551 CJS786551:CJZ786551 CTO786551:CTV786551 DDK786551:DDR786551 DNG786551:DNN786551 DXC786551:DXJ786551 EGY786551:EHF786551 EQU786551:ERB786551 FAQ786551:FAX786551 FKM786551:FKT786551 FUI786551:FUP786551 GEE786551:GEL786551 GOA786551:GOH786551 GXW786551:GYD786551 HHS786551:HHZ786551 HRO786551:HRV786551 IBK786551:IBR786551 ILG786551:ILN786551 IVC786551:IVJ786551 JEY786551:JFF786551 JOU786551:JPB786551 JYQ786551:JYX786551 KIM786551:KIT786551 KSI786551:KSP786551 LCE786551:LCL786551 LMA786551:LMH786551 LVW786551:LWD786551 MFS786551:MFZ786551 MPO786551:MPV786551 MZK786551:MZR786551 NJG786551:NJN786551 NTC786551:NTJ786551 OCY786551:ODF786551 OMU786551:ONB786551 OWQ786551:OWX786551 PGM786551:PGT786551 PQI786551:PQP786551 QAE786551:QAL786551 QKA786551:QKH786551 QTW786551:QUD786551 RDS786551:RDZ786551 RNO786551:RNV786551 RXK786551:RXR786551 SHG786551:SHN786551 SRC786551:SRJ786551 TAY786551:TBF786551 TKU786551:TLB786551 TUQ786551:TUX786551 UEM786551:UET786551 UOI786551:UOP786551 UYE786551:UYL786551 VIA786551:VIH786551 VRW786551:VSD786551 WBS786551:WBZ786551 WLO786551:WLV786551 WVK786551:WVR786551 C852087:J852087 IY852087:JF852087 SU852087:TB852087 ACQ852087:ACX852087 AMM852087:AMT852087 AWI852087:AWP852087 BGE852087:BGL852087 BQA852087:BQH852087 BZW852087:CAD852087 CJS852087:CJZ852087 CTO852087:CTV852087 DDK852087:DDR852087 DNG852087:DNN852087 DXC852087:DXJ852087 EGY852087:EHF852087 EQU852087:ERB852087 FAQ852087:FAX852087 FKM852087:FKT852087 FUI852087:FUP852087 GEE852087:GEL852087 GOA852087:GOH852087 GXW852087:GYD852087 HHS852087:HHZ852087 HRO852087:HRV852087 IBK852087:IBR852087 ILG852087:ILN852087 IVC852087:IVJ852087 JEY852087:JFF852087 JOU852087:JPB852087 JYQ852087:JYX852087 KIM852087:KIT852087 KSI852087:KSP852087 LCE852087:LCL852087 LMA852087:LMH852087 LVW852087:LWD852087 MFS852087:MFZ852087 MPO852087:MPV852087 MZK852087:MZR852087 NJG852087:NJN852087 NTC852087:NTJ852087 OCY852087:ODF852087 OMU852087:ONB852087 OWQ852087:OWX852087 PGM852087:PGT852087 PQI852087:PQP852087 QAE852087:QAL852087 QKA852087:QKH852087 QTW852087:QUD852087 RDS852087:RDZ852087 RNO852087:RNV852087 RXK852087:RXR852087 SHG852087:SHN852087 SRC852087:SRJ852087 TAY852087:TBF852087 TKU852087:TLB852087 TUQ852087:TUX852087 UEM852087:UET852087 UOI852087:UOP852087 UYE852087:UYL852087 VIA852087:VIH852087 VRW852087:VSD852087 WBS852087:WBZ852087 WLO852087:WLV852087 WVK852087:WVR852087 C917623:J917623 IY917623:JF917623 SU917623:TB917623 ACQ917623:ACX917623 AMM917623:AMT917623 AWI917623:AWP917623 BGE917623:BGL917623 BQA917623:BQH917623 BZW917623:CAD917623 CJS917623:CJZ917623 CTO917623:CTV917623 DDK917623:DDR917623 DNG917623:DNN917623 DXC917623:DXJ917623 EGY917623:EHF917623 EQU917623:ERB917623 FAQ917623:FAX917623 FKM917623:FKT917623 FUI917623:FUP917623 GEE917623:GEL917623 GOA917623:GOH917623 GXW917623:GYD917623 HHS917623:HHZ917623 HRO917623:HRV917623 IBK917623:IBR917623 ILG917623:ILN917623 IVC917623:IVJ917623 JEY917623:JFF917623 JOU917623:JPB917623 JYQ917623:JYX917623 KIM917623:KIT917623 KSI917623:KSP917623 LCE917623:LCL917623 LMA917623:LMH917623 LVW917623:LWD917623 MFS917623:MFZ917623 MPO917623:MPV917623 MZK917623:MZR917623 NJG917623:NJN917623 NTC917623:NTJ917623 OCY917623:ODF917623 OMU917623:ONB917623 OWQ917623:OWX917623 PGM917623:PGT917623 PQI917623:PQP917623 QAE917623:QAL917623 QKA917623:QKH917623 QTW917623:QUD917623 RDS917623:RDZ917623 RNO917623:RNV917623 RXK917623:RXR917623 SHG917623:SHN917623 SRC917623:SRJ917623 TAY917623:TBF917623 TKU917623:TLB917623 TUQ917623:TUX917623 UEM917623:UET917623 UOI917623:UOP917623 UYE917623:UYL917623 VIA917623:VIH917623 VRW917623:VSD917623 WBS917623:WBZ917623 WLO917623:WLV917623 WVK917623:WVR917623 C983159:J983159 IY983159:JF983159 SU983159:TB983159 ACQ983159:ACX983159 AMM983159:AMT983159 AWI983159:AWP983159 BGE983159:BGL983159 BQA983159:BQH983159 BZW983159:CAD983159 CJS983159:CJZ983159 CTO983159:CTV983159 DDK983159:DDR983159 DNG983159:DNN983159 DXC983159:DXJ983159 EGY983159:EHF983159 EQU983159:ERB983159 FAQ983159:FAX983159 FKM983159:FKT983159 FUI983159:FUP983159 GEE983159:GEL983159 GOA983159:GOH983159 GXW983159:GYD983159 HHS983159:HHZ983159 HRO983159:HRV983159 IBK983159:IBR983159 ILG983159:ILN983159 IVC983159:IVJ983159 JEY983159:JFF983159 JOU983159:JPB983159 JYQ983159:JYX983159 KIM983159:KIT983159 KSI983159:KSP983159 LCE983159:LCL983159 LMA983159:LMH983159 LVW983159:LWD983159 MFS983159:MFZ983159 MPO983159:MPV983159 MZK983159:MZR983159 NJG983159:NJN983159 NTC983159:NTJ983159 OCY983159:ODF983159 OMU983159:ONB983159 OWQ983159:OWX983159 PGM983159:PGT983159 PQI983159:PQP983159 QAE983159:QAL983159 QKA983159:QKH983159 QTW983159:QUD983159 RDS983159:RDZ983159 RNO983159:RNV983159 RXK983159:RXR983159 SHG983159:SHN983159 SRC983159:SRJ983159 TAY983159:TBF983159 TKU983159:TLB983159 TUQ983159:TUX983159 UEM983159:UET983159 UOI983159:UOP983159 UYE983159:UYL983159 VIA983159:VIH983159 VRW983159:VSD983159 WBS983159:WBZ983159 WLO983159:WLV983159 WVK983159:WVR983159 J138:J65536 JF138:JF65536 TB138:TB65536 ACX138:ACX65536 AMT138:AMT65536 AWP138:AWP65536 BGL138:BGL65536 BQH138:BQH65536 CAD138:CAD65536 CJZ138:CJZ65536 CTV138:CTV65536 DDR138:DDR65536 DNN138:DNN65536 DXJ138:DXJ65536 EHF138:EHF65536 ERB138:ERB65536 FAX138:FAX65536 FKT138:FKT65536 FUP138:FUP65536 GEL138:GEL65536 GOH138:GOH65536 GYD138:GYD65536 HHZ138:HHZ65536 HRV138:HRV65536 IBR138:IBR65536 ILN138:ILN65536 IVJ138:IVJ65536 JFF138:JFF65536 JPB138:JPB65536 JYX138:JYX65536 KIT138:KIT65536 KSP138:KSP65536 LCL138:LCL65536 LMH138:LMH65536 LWD138:LWD65536 MFZ138:MFZ65536 MPV138:MPV65536 MZR138:MZR65536 NJN138:NJN65536 NTJ138:NTJ65536 ODF138:ODF65536 ONB138:ONB65536 OWX138:OWX65536 PGT138:PGT65536 PQP138:PQP65536 QAL138:QAL65536 QKH138:QKH65536 QUD138:QUD65536 RDZ138:RDZ65536 RNV138:RNV65536 RXR138:RXR65536 SHN138:SHN65536 SRJ138:SRJ65536 TBF138:TBF65536 TLB138:TLB65536 TUX138:TUX65536 UET138:UET65536 UOP138:UOP65536 UYL138:UYL65536 VIH138:VIH65536 VSD138:VSD65536 WBZ138:WBZ65536 WLV138:WLV65536 WVR138:WVR65536 J65674:J131072 JF65674:JF131072 TB65674:TB131072 ACX65674:ACX131072 AMT65674:AMT131072 AWP65674:AWP131072 BGL65674:BGL131072 BQH65674:BQH131072 CAD65674:CAD131072 CJZ65674:CJZ131072 CTV65674:CTV131072 DDR65674:DDR131072 DNN65674:DNN131072 DXJ65674:DXJ131072 EHF65674:EHF131072 ERB65674:ERB131072 FAX65674:FAX131072 FKT65674:FKT131072 FUP65674:FUP131072 GEL65674:GEL131072 GOH65674:GOH131072 GYD65674:GYD131072 HHZ65674:HHZ131072 HRV65674:HRV131072 IBR65674:IBR131072 ILN65674:ILN131072 IVJ65674:IVJ131072 JFF65674:JFF131072 JPB65674:JPB131072 JYX65674:JYX131072 KIT65674:KIT131072 KSP65674:KSP131072 LCL65674:LCL131072 LMH65674:LMH131072 LWD65674:LWD131072 MFZ65674:MFZ131072 MPV65674:MPV131072 MZR65674:MZR131072 NJN65674:NJN131072 NTJ65674:NTJ131072 ODF65674:ODF131072 ONB65674:ONB131072 OWX65674:OWX131072 PGT65674:PGT131072 PQP65674:PQP131072 QAL65674:QAL131072 QKH65674:QKH131072 QUD65674:QUD131072 RDZ65674:RDZ131072 RNV65674:RNV131072 RXR65674:RXR131072 SHN65674:SHN131072 SRJ65674:SRJ131072 TBF65674:TBF131072 TLB65674:TLB131072 TUX65674:TUX131072 UET65674:UET131072 UOP65674:UOP131072 UYL65674:UYL131072 VIH65674:VIH131072 VSD65674:VSD131072 WBZ65674:WBZ131072 WLV65674:WLV131072 WVR65674:WVR131072 J131210:J196608 JF131210:JF196608 TB131210:TB196608 ACX131210:ACX196608 AMT131210:AMT196608 AWP131210:AWP196608 BGL131210:BGL196608 BQH131210:BQH196608 CAD131210:CAD196608 CJZ131210:CJZ196608 CTV131210:CTV196608 DDR131210:DDR196608 DNN131210:DNN196608 DXJ131210:DXJ196608 EHF131210:EHF196608 ERB131210:ERB196608 FAX131210:FAX196608 FKT131210:FKT196608 FUP131210:FUP196608 GEL131210:GEL196608 GOH131210:GOH196608 GYD131210:GYD196608 HHZ131210:HHZ196608 HRV131210:HRV196608 IBR131210:IBR196608 ILN131210:ILN196608 IVJ131210:IVJ196608 JFF131210:JFF196608 JPB131210:JPB196608 JYX131210:JYX196608 KIT131210:KIT196608 KSP131210:KSP196608 LCL131210:LCL196608 LMH131210:LMH196608 LWD131210:LWD196608 MFZ131210:MFZ196608 MPV131210:MPV196608 MZR131210:MZR196608 NJN131210:NJN196608 NTJ131210:NTJ196608 ODF131210:ODF196608 ONB131210:ONB196608 OWX131210:OWX196608 PGT131210:PGT196608 PQP131210:PQP196608 QAL131210:QAL196608 QKH131210:QKH196608 QUD131210:QUD196608 RDZ131210:RDZ196608 RNV131210:RNV196608 RXR131210:RXR196608 SHN131210:SHN196608 SRJ131210:SRJ196608 TBF131210:TBF196608 TLB131210:TLB196608 TUX131210:TUX196608 UET131210:UET196608 UOP131210:UOP196608 UYL131210:UYL196608 VIH131210:VIH196608 VSD131210:VSD196608 WBZ131210:WBZ196608 WLV131210:WLV196608 WVR131210:WVR196608 J196746:J262144 JF196746:JF262144 TB196746:TB262144 ACX196746:ACX262144 AMT196746:AMT262144 AWP196746:AWP262144 BGL196746:BGL262144 BQH196746:BQH262144 CAD196746:CAD262144 CJZ196746:CJZ262144 CTV196746:CTV262144 DDR196746:DDR262144 DNN196746:DNN262144 DXJ196746:DXJ262144 EHF196746:EHF262144 ERB196746:ERB262144 FAX196746:FAX262144 FKT196746:FKT262144 FUP196746:FUP262144 GEL196746:GEL262144 GOH196746:GOH262144 GYD196746:GYD262144 HHZ196746:HHZ262144 HRV196746:HRV262144 IBR196746:IBR262144 ILN196746:ILN262144 IVJ196746:IVJ262144 JFF196746:JFF262144 JPB196746:JPB262144 JYX196746:JYX262144 KIT196746:KIT262144 KSP196746:KSP262144 LCL196746:LCL262144 LMH196746:LMH262144 LWD196746:LWD262144 MFZ196746:MFZ262144 MPV196746:MPV262144 MZR196746:MZR262144 NJN196746:NJN262144 NTJ196746:NTJ262144 ODF196746:ODF262144 ONB196746:ONB262144 OWX196746:OWX262144 PGT196746:PGT262144 PQP196746:PQP262144 QAL196746:QAL262144 QKH196746:QKH262144 QUD196746:QUD262144 RDZ196746:RDZ262144 RNV196746:RNV262144 RXR196746:RXR262144 SHN196746:SHN262144 SRJ196746:SRJ262144 TBF196746:TBF262144 TLB196746:TLB262144 TUX196746:TUX262144 UET196746:UET262144 UOP196746:UOP262144 UYL196746:UYL262144 VIH196746:VIH262144 VSD196746:VSD262144 WBZ196746:WBZ262144 WLV196746:WLV262144 WVR196746:WVR262144 J262282:J327680 JF262282:JF327680 TB262282:TB327680 ACX262282:ACX327680 AMT262282:AMT327680 AWP262282:AWP327680 BGL262282:BGL327680 BQH262282:BQH327680 CAD262282:CAD327680 CJZ262282:CJZ327680 CTV262282:CTV327680 DDR262282:DDR327680 DNN262282:DNN327680 DXJ262282:DXJ327680 EHF262282:EHF327680 ERB262282:ERB327680 FAX262282:FAX327680 FKT262282:FKT327680 FUP262282:FUP327680 GEL262282:GEL327680 GOH262282:GOH327680 GYD262282:GYD327680 HHZ262282:HHZ327680 HRV262282:HRV327680 IBR262282:IBR327680 ILN262282:ILN327680 IVJ262282:IVJ327680 JFF262282:JFF327680 JPB262282:JPB327680 JYX262282:JYX327680 KIT262282:KIT327680 KSP262282:KSP327680 LCL262282:LCL327680 LMH262282:LMH327680 LWD262282:LWD327680 MFZ262282:MFZ327680 MPV262282:MPV327680 MZR262282:MZR327680 NJN262282:NJN327680 NTJ262282:NTJ327680 ODF262282:ODF327680 ONB262282:ONB327680 OWX262282:OWX327680 PGT262282:PGT327680 PQP262282:PQP327680 QAL262282:QAL327680 QKH262282:QKH327680 QUD262282:QUD327680 RDZ262282:RDZ327680 RNV262282:RNV327680 RXR262282:RXR327680 SHN262282:SHN327680 SRJ262282:SRJ327680 TBF262282:TBF327680 TLB262282:TLB327680 TUX262282:TUX327680 UET262282:UET327680 UOP262282:UOP327680 UYL262282:UYL327680 VIH262282:VIH327680 VSD262282:VSD327680 WBZ262282:WBZ327680 WLV262282:WLV327680 WVR262282:WVR327680 J327818:J393216 JF327818:JF393216 TB327818:TB393216 ACX327818:ACX393216 AMT327818:AMT393216 AWP327818:AWP393216 BGL327818:BGL393216 BQH327818:BQH393216 CAD327818:CAD393216 CJZ327818:CJZ393216 CTV327818:CTV393216 DDR327818:DDR393216 DNN327818:DNN393216 DXJ327818:DXJ393216 EHF327818:EHF393216 ERB327818:ERB393216 FAX327818:FAX393216 FKT327818:FKT393216 FUP327818:FUP393216 GEL327818:GEL393216 GOH327818:GOH393216 GYD327818:GYD393216 HHZ327818:HHZ393216 HRV327818:HRV393216 IBR327818:IBR393216 ILN327818:ILN393216 IVJ327818:IVJ393216 JFF327818:JFF393216 JPB327818:JPB393216 JYX327818:JYX393216 KIT327818:KIT393216 KSP327818:KSP393216 LCL327818:LCL393216 LMH327818:LMH393216 LWD327818:LWD393216 MFZ327818:MFZ393216 MPV327818:MPV393216 MZR327818:MZR393216 NJN327818:NJN393216 NTJ327818:NTJ393216 ODF327818:ODF393216 ONB327818:ONB393216 OWX327818:OWX393216 PGT327818:PGT393216 PQP327818:PQP393216 QAL327818:QAL393216 QKH327818:QKH393216 QUD327818:QUD393216 RDZ327818:RDZ393216 RNV327818:RNV393216 RXR327818:RXR393216 SHN327818:SHN393216 SRJ327818:SRJ393216 TBF327818:TBF393216 TLB327818:TLB393216 TUX327818:TUX393216 UET327818:UET393216 UOP327818:UOP393216 UYL327818:UYL393216 VIH327818:VIH393216 VSD327818:VSD393216 WBZ327818:WBZ393216 WLV327818:WLV393216 WVR327818:WVR393216 J393354:J458752 JF393354:JF458752 TB393354:TB458752 ACX393354:ACX458752 AMT393354:AMT458752 AWP393354:AWP458752 BGL393354:BGL458752 BQH393354:BQH458752 CAD393354:CAD458752 CJZ393354:CJZ458752 CTV393354:CTV458752 DDR393354:DDR458752 DNN393354:DNN458752 DXJ393354:DXJ458752 EHF393354:EHF458752 ERB393354:ERB458752 FAX393354:FAX458752 FKT393354:FKT458752 FUP393354:FUP458752 GEL393354:GEL458752 GOH393354:GOH458752 GYD393354:GYD458752 HHZ393354:HHZ458752 HRV393354:HRV458752 IBR393354:IBR458752 ILN393354:ILN458752 IVJ393354:IVJ458752 JFF393354:JFF458752 JPB393354:JPB458752 JYX393354:JYX458752 KIT393354:KIT458752 KSP393354:KSP458752 LCL393354:LCL458752 LMH393354:LMH458752 LWD393354:LWD458752 MFZ393354:MFZ458752 MPV393354:MPV458752 MZR393354:MZR458752 NJN393354:NJN458752 NTJ393354:NTJ458752 ODF393354:ODF458752 ONB393354:ONB458752 OWX393354:OWX458752 PGT393354:PGT458752 PQP393354:PQP458752 QAL393354:QAL458752 QKH393354:QKH458752 QUD393354:QUD458752 RDZ393354:RDZ458752 RNV393354:RNV458752 RXR393354:RXR458752 SHN393354:SHN458752 SRJ393354:SRJ458752 TBF393354:TBF458752 TLB393354:TLB458752 TUX393354:TUX458752 UET393354:UET458752 UOP393354:UOP458752 UYL393354:UYL458752 VIH393354:VIH458752 VSD393354:VSD458752 WBZ393354:WBZ458752 WLV393354:WLV458752 WVR393354:WVR458752 J458890:J524288 JF458890:JF524288 TB458890:TB524288 ACX458890:ACX524288 AMT458890:AMT524288 AWP458890:AWP524288 BGL458890:BGL524288 BQH458890:BQH524288 CAD458890:CAD524288 CJZ458890:CJZ524288 CTV458890:CTV524288 DDR458890:DDR524288 DNN458890:DNN524288 DXJ458890:DXJ524288 EHF458890:EHF524288 ERB458890:ERB524288 FAX458890:FAX524288 FKT458890:FKT524288 FUP458890:FUP524288 GEL458890:GEL524288 GOH458890:GOH524288 GYD458890:GYD524288 HHZ458890:HHZ524288 HRV458890:HRV524288 IBR458890:IBR524288 ILN458890:ILN524288 IVJ458890:IVJ524288 JFF458890:JFF524288 JPB458890:JPB524288 JYX458890:JYX524288 KIT458890:KIT524288 KSP458890:KSP524288 LCL458890:LCL524288 LMH458890:LMH524288 LWD458890:LWD524288 MFZ458890:MFZ524288 MPV458890:MPV524288 MZR458890:MZR524288 NJN458890:NJN524288 NTJ458890:NTJ524288 ODF458890:ODF524288 ONB458890:ONB524288 OWX458890:OWX524288 PGT458890:PGT524288 PQP458890:PQP524288 QAL458890:QAL524288 QKH458890:QKH524288 QUD458890:QUD524288 RDZ458890:RDZ524288 RNV458890:RNV524288 RXR458890:RXR524288 SHN458890:SHN524288 SRJ458890:SRJ524288 TBF458890:TBF524288 TLB458890:TLB524288 TUX458890:TUX524288 UET458890:UET524288 UOP458890:UOP524288 UYL458890:UYL524288 VIH458890:VIH524288 VSD458890:VSD524288 WBZ458890:WBZ524288 WLV458890:WLV524288 WVR458890:WVR524288 J524426:J589824 JF524426:JF589824 TB524426:TB589824 ACX524426:ACX589824 AMT524426:AMT589824 AWP524426:AWP589824 BGL524426:BGL589824 BQH524426:BQH589824 CAD524426:CAD589824 CJZ524426:CJZ589824 CTV524426:CTV589824 DDR524426:DDR589824 DNN524426:DNN589824 DXJ524426:DXJ589824 EHF524426:EHF589824 ERB524426:ERB589824 FAX524426:FAX589824 FKT524426:FKT589824 FUP524426:FUP589824 GEL524426:GEL589824 GOH524426:GOH589824 GYD524426:GYD589824 HHZ524426:HHZ589824 HRV524426:HRV589824 IBR524426:IBR589824 ILN524426:ILN589824 IVJ524426:IVJ589824 JFF524426:JFF589824 JPB524426:JPB589824 JYX524426:JYX589824 KIT524426:KIT589824 KSP524426:KSP589824 LCL524426:LCL589824 LMH524426:LMH589824 LWD524426:LWD589824 MFZ524426:MFZ589824 MPV524426:MPV589824 MZR524426:MZR589824 NJN524426:NJN589824 NTJ524426:NTJ589824 ODF524426:ODF589824 ONB524426:ONB589824 OWX524426:OWX589824 PGT524426:PGT589824 PQP524426:PQP589824 QAL524426:QAL589824 QKH524426:QKH589824 QUD524426:QUD589824 RDZ524426:RDZ589824 RNV524426:RNV589824 RXR524426:RXR589824 SHN524426:SHN589824 SRJ524426:SRJ589824 TBF524426:TBF589824 TLB524426:TLB589824 TUX524426:TUX589824 UET524426:UET589824 UOP524426:UOP589824 UYL524426:UYL589824 VIH524426:VIH589824 VSD524426:VSD589824 WBZ524426:WBZ589824 WLV524426:WLV589824 WVR524426:WVR589824 J589962:J655360 JF589962:JF655360 TB589962:TB655360 ACX589962:ACX655360 AMT589962:AMT655360 AWP589962:AWP655360 BGL589962:BGL655360 BQH589962:BQH655360 CAD589962:CAD655360 CJZ589962:CJZ655360 CTV589962:CTV655360 DDR589962:DDR655360 DNN589962:DNN655360 DXJ589962:DXJ655360 EHF589962:EHF655360 ERB589962:ERB655360 FAX589962:FAX655360 FKT589962:FKT655360 FUP589962:FUP655360 GEL589962:GEL655360 GOH589962:GOH655360 GYD589962:GYD655360 HHZ589962:HHZ655360 HRV589962:HRV655360 IBR589962:IBR655360 ILN589962:ILN655360 IVJ589962:IVJ655360 JFF589962:JFF655360 JPB589962:JPB655360 JYX589962:JYX655360 KIT589962:KIT655360 KSP589962:KSP655360 LCL589962:LCL655360 LMH589962:LMH655360 LWD589962:LWD655360 MFZ589962:MFZ655360 MPV589962:MPV655360 MZR589962:MZR655360 NJN589962:NJN655360 NTJ589962:NTJ655360 ODF589962:ODF655360 ONB589962:ONB655360 OWX589962:OWX655360 PGT589962:PGT655360 PQP589962:PQP655360 QAL589962:QAL655360 QKH589962:QKH655360 QUD589962:QUD655360 RDZ589962:RDZ655360 RNV589962:RNV655360 RXR589962:RXR655360 SHN589962:SHN655360 SRJ589962:SRJ655360 TBF589962:TBF655360 TLB589962:TLB655360 TUX589962:TUX655360 UET589962:UET655360 UOP589962:UOP655360 UYL589962:UYL655360 VIH589962:VIH655360 VSD589962:VSD655360 WBZ589962:WBZ655360 WLV589962:WLV655360 WVR589962:WVR655360 J655498:J720896 JF655498:JF720896 TB655498:TB720896 ACX655498:ACX720896 AMT655498:AMT720896 AWP655498:AWP720896 BGL655498:BGL720896 BQH655498:BQH720896 CAD655498:CAD720896 CJZ655498:CJZ720896 CTV655498:CTV720896 DDR655498:DDR720896 DNN655498:DNN720896 DXJ655498:DXJ720896 EHF655498:EHF720896 ERB655498:ERB720896 FAX655498:FAX720896 FKT655498:FKT720896 FUP655498:FUP720896 GEL655498:GEL720896 GOH655498:GOH720896 GYD655498:GYD720896 HHZ655498:HHZ720896 HRV655498:HRV720896 IBR655498:IBR720896 ILN655498:ILN720896 IVJ655498:IVJ720896 JFF655498:JFF720896 JPB655498:JPB720896 JYX655498:JYX720896 KIT655498:KIT720896 KSP655498:KSP720896 LCL655498:LCL720896 LMH655498:LMH720896 LWD655498:LWD720896 MFZ655498:MFZ720896 MPV655498:MPV720896 MZR655498:MZR720896 NJN655498:NJN720896 NTJ655498:NTJ720896 ODF655498:ODF720896 ONB655498:ONB720896 OWX655498:OWX720896 PGT655498:PGT720896 PQP655498:PQP720896 QAL655498:QAL720896 QKH655498:QKH720896 QUD655498:QUD720896 RDZ655498:RDZ720896 RNV655498:RNV720896 RXR655498:RXR720896 SHN655498:SHN720896 SRJ655498:SRJ720896 TBF655498:TBF720896 TLB655498:TLB720896 TUX655498:TUX720896 UET655498:UET720896 UOP655498:UOP720896 UYL655498:UYL720896 VIH655498:VIH720896 VSD655498:VSD720896 WBZ655498:WBZ720896 WLV655498:WLV720896 WVR655498:WVR720896 J721034:J786432 JF721034:JF786432 TB721034:TB786432 ACX721034:ACX786432 AMT721034:AMT786432 AWP721034:AWP786432 BGL721034:BGL786432 BQH721034:BQH786432 CAD721034:CAD786432 CJZ721034:CJZ786432 CTV721034:CTV786432 DDR721034:DDR786432 DNN721034:DNN786432 DXJ721034:DXJ786432 EHF721034:EHF786432 ERB721034:ERB786432 FAX721034:FAX786432 FKT721034:FKT786432 FUP721034:FUP786432 GEL721034:GEL786432 GOH721034:GOH786432 GYD721034:GYD786432 HHZ721034:HHZ786432 HRV721034:HRV786432 IBR721034:IBR786432 ILN721034:ILN786432 IVJ721034:IVJ786432 JFF721034:JFF786432 JPB721034:JPB786432 JYX721034:JYX786432 KIT721034:KIT786432 KSP721034:KSP786432 LCL721034:LCL786432 LMH721034:LMH786432 LWD721034:LWD786432 MFZ721034:MFZ786432 MPV721034:MPV786432 MZR721034:MZR786432 NJN721034:NJN786432 NTJ721034:NTJ786432 ODF721034:ODF786432 ONB721034:ONB786432 OWX721034:OWX786432 PGT721034:PGT786432 PQP721034:PQP786432 QAL721034:QAL786432 QKH721034:QKH786432 QUD721034:QUD786432 RDZ721034:RDZ786432 RNV721034:RNV786432 RXR721034:RXR786432 SHN721034:SHN786432 SRJ721034:SRJ786432 TBF721034:TBF786432 TLB721034:TLB786432 TUX721034:TUX786432 UET721034:UET786432 UOP721034:UOP786432 UYL721034:UYL786432 VIH721034:VIH786432 VSD721034:VSD786432 WBZ721034:WBZ786432 WLV721034:WLV786432 WVR721034:WVR786432 J786570:J851968 JF786570:JF851968 TB786570:TB851968 ACX786570:ACX851968 AMT786570:AMT851968 AWP786570:AWP851968 BGL786570:BGL851968 BQH786570:BQH851968 CAD786570:CAD851968 CJZ786570:CJZ851968 CTV786570:CTV851968 DDR786570:DDR851968 DNN786570:DNN851968 DXJ786570:DXJ851968 EHF786570:EHF851968 ERB786570:ERB851968 FAX786570:FAX851968 FKT786570:FKT851968 FUP786570:FUP851968 GEL786570:GEL851968 GOH786570:GOH851968 GYD786570:GYD851968 HHZ786570:HHZ851968 HRV786570:HRV851968 IBR786570:IBR851968 ILN786570:ILN851968 IVJ786570:IVJ851968 JFF786570:JFF851968 JPB786570:JPB851968 JYX786570:JYX851968 KIT786570:KIT851968 KSP786570:KSP851968 LCL786570:LCL851968 LMH786570:LMH851968 LWD786570:LWD851968 MFZ786570:MFZ851968 MPV786570:MPV851968 MZR786570:MZR851968 NJN786570:NJN851968 NTJ786570:NTJ851968 ODF786570:ODF851968 ONB786570:ONB851968 OWX786570:OWX851968 PGT786570:PGT851968 PQP786570:PQP851968 QAL786570:QAL851968 QKH786570:QKH851968 QUD786570:QUD851968 RDZ786570:RDZ851968 RNV786570:RNV851968 RXR786570:RXR851968 SHN786570:SHN851968 SRJ786570:SRJ851968 TBF786570:TBF851968 TLB786570:TLB851968 TUX786570:TUX851968 UET786570:UET851968 UOP786570:UOP851968 UYL786570:UYL851968 VIH786570:VIH851968 VSD786570:VSD851968 WBZ786570:WBZ851968 WLV786570:WLV851968 WVR786570:WVR851968 J852106:J917504 JF852106:JF917504 TB852106:TB917504 ACX852106:ACX917504 AMT852106:AMT917504 AWP852106:AWP917504 BGL852106:BGL917504 BQH852106:BQH917504 CAD852106:CAD917504 CJZ852106:CJZ917504 CTV852106:CTV917504 DDR852106:DDR917504 DNN852106:DNN917504 DXJ852106:DXJ917504 EHF852106:EHF917504 ERB852106:ERB917504 FAX852106:FAX917504 FKT852106:FKT917504 FUP852106:FUP917504 GEL852106:GEL917504 GOH852106:GOH917504 GYD852106:GYD917504 HHZ852106:HHZ917504 HRV852106:HRV917504 IBR852106:IBR917504 ILN852106:ILN917504 IVJ852106:IVJ917504 JFF852106:JFF917504 JPB852106:JPB917504 JYX852106:JYX917504 KIT852106:KIT917504 KSP852106:KSP917504 LCL852106:LCL917504 LMH852106:LMH917504 LWD852106:LWD917504 MFZ852106:MFZ917504 MPV852106:MPV917504 MZR852106:MZR917504 NJN852106:NJN917504 NTJ852106:NTJ917504 ODF852106:ODF917504 ONB852106:ONB917504 OWX852106:OWX917504 PGT852106:PGT917504 PQP852106:PQP917504 QAL852106:QAL917504 QKH852106:QKH917504 QUD852106:QUD917504 RDZ852106:RDZ917504 RNV852106:RNV917504 RXR852106:RXR917504 SHN852106:SHN917504 SRJ852106:SRJ917504 TBF852106:TBF917504 TLB852106:TLB917504 TUX852106:TUX917504 UET852106:UET917504 UOP852106:UOP917504 UYL852106:UYL917504 VIH852106:VIH917504 VSD852106:VSD917504 WBZ852106:WBZ917504 WLV852106:WLV917504 WVR852106:WVR917504 J917642:J983040 JF917642:JF983040 TB917642:TB983040 ACX917642:ACX983040 AMT917642:AMT983040 AWP917642:AWP983040 BGL917642:BGL983040 BQH917642:BQH983040 CAD917642:CAD983040 CJZ917642:CJZ983040 CTV917642:CTV983040 DDR917642:DDR983040 DNN917642:DNN983040 DXJ917642:DXJ983040 EHF917642:EHF983040 ERB917642:ERB983040 FAX917642:FAX983040 FKT917642:FKT983040 FUP917642:FUP983040 GEL917642:GEL983040 GOH917642:GOH983040 GYD917642:GYD983040 HHZ917642:HHZ983040 HRV917642:HRV983040 IBR917642:IBR983040 ILN917642:ILN983040 IVJ917642:IVJ983040 JFF917642:JFF983040 JPB917642:JPB983040 JYX917642:JYX983040 KIT917642:KIT983040 KSP917642:KSP983040 LCL917642:LCL983040 LMH917642:LMH983040 LWD917642:LWD983040 MFZ917642:MFZ983040 MPV917642:MPV983040 MZR917642:MZR983040 NJN917642:NJN983040 NTJ917642:NTJ983040 ODF917642:ODF983040 ONB917642:ONB983040 OWX917642:OWX983040 PGT917642:PGT983040 PQP917642:PQP983040 QAL917642:QAL983040 QKH917642:QKH983040 QUD917642:QUD983040 RDZ917642:RDZ983040 RNV917642:RNV983040 RXR917642:RXR983040 SHN917642:SHN983040 SRJ917642:SRJ983040 TBF917642:TBF983040 TLB917642:TLB983040 TUX917642:TUX983040 UET917642:UET983040 UOP917642:UOP983040 UYL917642:UYL983040 VIH917642:VIH983040 VSD917642:VSD983040 WBZ917642:WBZ983040 WLV917642:WLV983040 WVR917642:WVR983040 J983178:J1048576 JF983178:JF1048576 TB983178:TB1048576 ACX983178:ACX1048576 AMT983178:AMT1048576 AWP983178:AWP1048576 BGL983178:BGL1048576 BQH983178:BQH1048576 CAD983178:CAD1048576 CJZ983178:CJZ1048576 CTV983178:CTV1048576 DDR983178:DDR1048576 DNN983178:DNN1048576 DXJ983178:DXJ1048576 EHF983178:EHF1048576 ERB983178:ERB1048576 FAX983178:FAX1048576 FKT983178:FKT1048576 FUP983178:FUP1048576 GEL983178:GEL1048576 GOH983178:GOH1048576 GYD983178:GYD1048576 HHZ983178:HHZ1048576 HRV983178:HRV1048576 IBR983178:IBR1048576 ILN983178:ILN1048576 IVJ983178:IVJ1048576 JFF983178:JFF1048576 JPB983178:JPB1048576 JYX983178:JYX1048576 KIT983178:KIT1048576 KSP983178:KSP1048576 LCL983178:LCL1048576 LMH983178:LMH1048576 LWD983178:LWD1048576 MFZ983178:MFZ1048576 MPV983178:MPV1048576 MZR983178:MZR1048576 NJN983178:NJN1048576 NTJ983178:NTJ1048576 ODF983178:ODF1048576 ONB983178:ONB1048576 OWX983178:OWX1048576 PGT983178:PGT1048576 PQP983178:PQP1048576 QAL983178:QAL1048576 QKH983178:QKH1048576 QUD983178:QUD1048576 RDZ983178:RDZ1048576 RNV983178:RNV1048576 RXR983178:RXR1048576 SHN983178:SHN1048576 SRJ983178:SRJ1048576 TBF983178:TBF1048576 TLB983178:TLB1048576 TUX983178:TUX1048576 UET983178:UET1048576 UOP983178:UOP1048576 UYL983178:UYL1048576 VIH983178:VIH1048576 VSD983178:VSD1048576 WBZ983178:WBZ1048576 WLV983178:WLV1048576 WVR983178:WVR1048576 I121:J137 JE121:JF137 TA121:TB137 ACW121:ACX137 AMS121:AMT137 AWO121:AWP137 BGK121:BGL137 BQG121:BQH137 CAC121:CAD137 CJY121:CJZ137 CTU121:CTV137 DDQ121:DDR137 DNM121:DNN137 DXI121:DXJ137 EHE121:EHF137 ERA121:ERB137 FAW121:FAX137 FKS121:FKT137 FUO121:FUP137 GEK121:GEL137 GOG121:GOH137 GYC121:GYD137 HHY121:HHZ137 HRU121:HRV137 IBQ121:IBR137 ILM121:ILN137 IVI121:IVJ137 JFE121:JFF137 JPA121:JPB137 JYW121:JYX137 KIS121:KIT137 KSO121:KSP137 LCK121:LCL137 LMG121:LMH137 LWC121:LWD137 MFY121:MFZ137 MPU121:MPV137 MZQ121:MZR137 NJM121:NJN137 NTI121:NTJ137 ODE121:ODF137 ONA121:ONB137 OWW121:OWX137 PGS121:PGT137 PQO121:PQP137 QAK121:QAL137 QKG121:QKH137 QUC121:QUD137 RDY121:RDZ137 RNU121:RNV137 RXQ121:RXR137 SHM121:SHN137 SRI121:SRJ137 TBE121:TBF137 TLA121:TLB137 TUW121:TUX137 UES121:UET137 UOO121:UOP137 UYK121:UYL137 VIG121:VIH137 VSC121:VSD137 WBY121:WBZ137 WLU121:WLV137 WVQ121:WVR137 I65657:J65673 JE65657:JF65673 TA65657:TB65673 ACW65657:ACX65673 AMS65657:AMT65673 AWO65657:AWP65673 BGK65657:BGL65673 BQG65657:BQH65673 CAC65657:CAD65673 CJY65657:CJZ65673 CTU65657:CTV65673 DDQ65657:DDR65673 DNM65657:DNN65673 DXI65657:DXJ65673 EHE65657:EHF65673 ERA65657:ERB65673 FAW65657:FAX65673 FKS65657:FKT65673 FUO65657:FUP65673 GEK65657:GEL65673 GOG65657:GOH65673 GYC65657:GYD65673 HHY65657:HHZ65673 HRU65657:HRV65673 IBQ65657:IBR65673 ILM65657:ILN65673 IVI65657:IVJ65673 JFE65657:JFF65673 JPA65657:JPB65673 JYW65657:JYX65673 KIS65657:KIT65673 KSO65657:KSP65673 LCK65657:LCL65673 LMG65657:LMH65673 LWC65657:LWD65673 MFY65657:MFZ65673 MPU65657:MPV65673 MZQ65657:MZR65673 NJM65657:NJN65673 NTI65657:NTJ65673 ODE65657:ODF65673 ONA65657:ONB65673 OWW65657:OWX65673 PGS65657:PGT65673 PQO65657:PQP65673 QAK65657:QAL65673 QKG65657:QKH65673 QUC65657:QUD65673 RDY65657:RDZ65673 RNU65657:RNV65673 RXQ65657:RXR65673 SHM65657:SHN65673 SRI65657:SRJ65673 TBE65657:TBF65673 TLA65657:TLB65673 TUW65657:TUX65673 UES65657:UET65673 UOO65657:UOP65673 UYK65657:UYL65673 VIG65657:VIH65673 VSC65657:VSD65673 WBY65657:WBZ65673 WLU65657:WLV65673 WVQ65657:WVR65673 I131193:J131209 JE131193:JF131209 TA131193:TB131209 ACW131193:ACX131209 AMS131193:AMT131209 AWO131193:AWP131209 BGK131193:BGL131209 BQG131193:BQH131209 CAC131193:CAD131209 CJY131193:CJZ131209 CTU131193:CTV131209 DDQ131193:DDR131209 DNM131193:DNN131209 DXI131193:DXJ131209 EHE131193:EHF131209 ERA131193:ERB131209 FAW131193:FAX131209 FKS131193:FKT131209 FUO131193:FUP131209 GEK131193:GEL131209 GOG131193:GOH131209 GYC131193:GYD131209 HHY131193:HHZ131209 HRU131193:HRV131209 IBQ131193:IBR131209 ILM131193:ILN131209 IVI131193:IVJ131209 JFE131193:JFF131209 JPA131193:JPB131209 JYW131193:JYX131209 KIS131193:KIT131209 KSO131193:KSP131209 LCK131193:LCL131209 LMG131193:LMH131209 LWC131193:LWD131209 MFY131193:MFZ131209 MPU131193:MPV131209 MZQ131193:MZR131209 NJM131193:NJN131209 NTI131193:NTJ131209 ODE131193:ODF131209 ONA131193:ONB131209 OWW131193:OWX131209 PGS131193:PGT131209 PQO131193:PQP131209 QAK131193:QAL131209 QKG131193:QKH131209 QUC131193:QUD131209 RDY131193:RDZ131209 RNU131193:RNV131209 RXQ131193:RXR131209 SHM131193:SHN131209 SRI131193:SRJ131209 TBE131193:TBF131209 TLA131193:TLB131209 TUW131193:TUX131209 UES131193:UET131209 UOO131193:UOP131209 UYK131193:UYL131209 VIG131193:VIH131209 VSC131193:VSD131209 WBY131193:WBZ131209 WLU131193:WLV131209 WVQ131193:WVR131209 I196729:J196745 JE196729:JF196745 TA196729:TB196745 ACW196729:ACX196745 AMS196729:AMT196745 AWO196729:AWP196745 BGK196729:BGL196745 BQG196729:BQH196745 CAC196729:CAD196745 CJY196729:CJZ196745 CTU196729:CTV196745 DDQ196729:DDR196745 DNM196729:DNN196745 DXI196729:DXJ196745 EHE196729:EHF196745 ERA196729:ERB196745 FAW196729:FAX196745 FKS196729:FKT196745 FUO196729:FUP196745 GEK196729:GEL196745 GOG196729:GOH196745 GYC196729:GYD196745 HHY196729:HHZ196745 HRU196729:HRV196745 IBQ196729:IBR196745 ILM196729:ILN196745 IVI196729:IVJ196745 JFE196729:JFF196745 JPA196729:JPB196745 JYW196729:JYX196745 KIS196729:KIT196745 KSO196729:KSP196745 LCK196729:LCL196745 LMG196729:LMH196745 LWC196729:LWD196745 MFY196729:MFZ196745 MPU196729:MPV196745 MZQ196729:MZR196745 NJM196729:NJN196745 NTI196729:NTJ196745 ODE196729:ODF196745 ONA196729:ONB196745 OWW196729:OWX196745 PGS196729:PGT196745 PQO196729:PQP196745 QAK196729:QAL196745 QKG196729:QKH196745 QUC196729:QUD196745 RDY196729:RDZ196745 RNU196729:RNV196745 RXQ196729:RXR196745 SHM196729:SHN196745 SRI196729:SRJ196745 TBE196729:TBF196745 TLA196729:TLB196745 TUW196729:TUX196745 UES196729:UET196745 UOO196729:UOP196745 UYK196729:UYL196745 VIG196729:VIH196745 VSC196729:VSD196745 WBY196729:WBZ196745 WLU196729:WLV196745 WVQ196729:WVR196745 I262265:J262281 JE262265:JF262281 TA262265:TB262281 ACW262265:ACX262281 AMS262265:AMT262281 AWO262265:AWP262281 BGK262265:BGL262281 BQG262265:BQH262281 CAC262265:CAD262281 CJY262265:CJZ262281 CTU262265:CTV262281 DDQ262265:DDR262281 DNM262265:DNN262281 DXI262265:DXJ262281 EHE262265:EHF262281 ERA262265:ERB262281 FAW262265:FAX262281 FKS262265:FKT262281 FUO262265:FUP262281 GEK262265:GEL262281 GOG262265:GOH262281 GYC262265:GYD262281 HHY262265:HHZ262281 HRU262265:HRV262281 IBQ262265:IBR262281 ILM262265:ILN262281 IVI262265:IVJ262281 JFE262265:JFF262281 JPA262265:JPB262281 JYW262265:JYX262281 KIS262265:KIT262281 KSO262265:KSP262281 LCK262265:LCL262281 LMG262265:LMH262281 LWC262265:LWD262281 MFY262265:MFZ262281 MPU262265:MPV262281 MZQ262265:MZR262281 NJM262265:NJN262281 NTI262265:NTJ262281 ODE262265:ODF262281 ONA262265:ONB262281 OWW262265:OWX262281 PGS262265:PGT262281 PQO262265:PQP262281 QAK262265:QAL262281 QKG262265:QKH262281 QUC262265:QUD262281 RDY262265:RDZ262281 RNU262265:RNV262281 RXQ262265:RXR262281 SHM262265:SHN262281 SRI262265:SRJ262281 TBE262265:TBF262281 TLA262265:TLB262281 TUW262265:TUX262281 UES262265:UET262281 UOO262265:UOP262281 UYK262265:UYL262281 VIG262265:VIH262281 VSC262265:VSD262281 WBY262265:WBZ262281 WLU262265:WLV262281 WVQ262265:WVR262281 I327801:J327817 JE327801:JF327817 TA327801:TB327817 ACW327801:ACX327817 AMS327801:AMT327817 AWO327801:AWP327817 BGK327801:BGL327817 BQG327801:BQH327817 CAC327801:CAD327817 CJY327801:CJZ327817 CTU327801:CTV327817 DDQ327801:DDR327817 DNM327801:DNN327817 DXI327801:DXJ327817 EHE327801:EHF327817 ERA327801:ERB327817 FAW327801:FAX327817 FKS327801:FKT327817 FUO327801:FUP327817 GEK327801:GEL327817 GOG327801:GOH327817 GYC327801:GYD327817 HHY327801:HHZ327817 HRU327801:HRV327817 IBQ327801:IBR327817 ILM327801:ILN327817 IVI327801:IVJ327817 JFE327801:JFF327817 JPA327801:JPB327817 JYW327801:JYX327817 KIS327801:KIT327817 KSO327801:KSP327817 LCK327801:LCL327817 LMG327801:LMH327817 LWC327801:LWD327817 MFY327801:MFZ327817 MPU327801:MPV327817 MZQ327801:MZR327817 NJM327801:NJN327817 NTI327801:NTJ327817 ODE327801:ODF327817 ONA327801:ONB327817 OWW327801:OWX327817 PGS327801:PGT327817 PQO327801:PQP327817 QAK327801:QAL327817 QKG327801:QKH327817 QUC327801:QUD327817 RDY327801:RDZ327817 RNU327801:RNV327817 RXQ327801:RXR327817 SHM327801:SHN327817 SRI327801:SRJ327817 TBE327801:TBF327817 TLA327801:TLB327817 TUW327801:TUX327817 UES327801:UET327817 UOO327801:UOP327817 UYK327801:UYL327817 VIG327801:VIH327817 VSC327801:VSD327817 WBY327801:WBZ327817 WLU327801:WLV327817 WVQ327801:WVR327817 I393337:J393353 JE393337:JF393353 TA393337:TB393353 ACW393337:ACX393353 AMS393337:AMT393353 AWO393337:AWP393353 BGK393337:BGL393353 BQG393337:BQH393353 CAC393337:CAD393353 CJY393337:CJZ393353 CTU393337:CTV393353 DDQ393337:DDR393353 DNM393337:DNN393353 DXI393337:DXJ393353 EHE393337:EHF393353 ERA393337:ERB393353 FAW393337:FAX393353 FKS393337:FKT393353 FUO393337:FUP393353 GEK393337:GEL393353 GOG393337:GOH393353 GYC393337:GYD393353 HHY393337:HHZ393353 HRU393337:HRV393353 IBQ393337:IBR393353 ILM393337:ILN393353 IVI393337:IVJ393353 JFE393337:JFF393353 JPA393337:JPB393353 JYW393337:JYX393353 KIS393337:KIT393353 KSO393337:KSP393353 LCK393337:LCL393353 LMG393337:LMH393353 LWC393337:LWD393353 MFY393337:MFZ393353 MPU393337:MPV393353 MZQ393337:MZR393353 NJM393337:NJN393353 NTI393337:NTJ393353 ODE393337:ODF393353 ONA393337:ONB393353 OWW393337:OWX393353 PGS393337:PGT393353 PQO393337:PQP393353 QAK393337:QAL393353 QKG393337:QKH393353 QUC393337:QUD393353 RDY393337:RDZ393353 RNU393337:RNV393353 RXQ393337:RXR393353 SHM393337:SHN393353 SRI393337:SRJ393353 TBE393337:TBF393353 TLA393337:TLB393353 TUW393337:TUX393353 UES393337:UET393353 UOO393337:UOP393353 UYK393337:UYL393353 VIG393337:VIH393353 VSC393337:VSD393353 WBY393337:WBZ393353 WLU393337:WLV393353 WVQ393337:WVR393353 I458873:J458889 JE458873:JF458889 TA458873:TB458889 ACW458873:ACX458889 AMS458873:AMT458889 AWO458873:AWP458889 BGK458873:BGL458889 BQG458873:BQH458889 CAC458873:CAD458889 CJY458873:CJZ458889 CTU458873:CTV458889 DDQ458873:DDR458889 DNM458873:DNN458889 DXI458873:DXJ458889 EHE458873:EHF458889 ERA458873:ERB458889 FAW458873:FAX458889 FKS458873:FKT458889 FUO458873:FUP458889 GEK458873:GEL458889 GOG458873:GOH458889 GYC458873:GYD458889 HHY458873:HHZ458889 HRU458873:HRV458889 IBQ458873:IBR458889 ILM458873:ILN458889 IVI458873:IVJ458889 JFE458873:JFF458889 JPA458873:JPB458889 JYW458873:JYX458889 KIS458873:KIT458889 KSO458873:KSP458889 LCK458873:LCL458889 LMG458873:LMH458889 LWC458873:LWD458889 MFY458873:MFZ458889 MPU458873:MPV458889 MZQ458873:MZR458889 NJM458873:NJN458889 NTI458873:NTJ458889 ODE458873:ODF458889 ONA458873:ONB458889 OWW458873:OWX458889 PGS458873:PGT458889 PQO458873:PQP458889 QAK458873:QAL458889 QKG458873:QKH458889 QUC458873:QUD458889 RDY458873:RDZ458889 RNU458873:RNV458889 RXQ458873:RXR458889 SHM458873:SHN458889 SRI458873:SRJ458889 TBE458873:TBF458889 TLA458873:TLB458889 TUW458873:TUX458889 UES458873:UET458889 UOO458873:UOP458889 UYK458873:UYL458889 VIG458873:VIH458889 VSC458873:VSD458889 WBY458873:WBZ458889 WLU458873:WLV458889 WVQ458873:WVR458889 I524409:J524425 JE524409:JF524425 TA524409:TB524425 ACW524409:ACX524425 AMS524409:AMT524425 AWO524409:AWP524425 BGK524409:BGL524425 BQG524409:BQH524425 CAC524409:CAD524425 CJY524409:CJZ524425 CTU524409:CTV524425 DDQ524409:DDR524425 DNM524409:DNN524425 DXI524409:DXJ524425 EHE524409:EHF524425 ERA524409:ERB524425 FAW524409:FAX524425 FKS524409:FKT524425 FUO524409:FUP524425 GEK524409:GEL524425 GOG524409:GOH524425 GYC524409:GYD524425 HHY524409:HHZ524425 HRU524409:HRV524425 IBQ524409:IBR524425 ILM524409:ILN524425 IVI524409:IVJ524425 JFE524409:JFF524425 JPA524409:JPB524425 JYW524409:JYX524425 KIS524409:KIT524425 KSO524409:KSP524425 LCK524409:LCL524425 LMG524409:LMH524425 LWC524409:LWD524425 MFY524409:MFZ524425 MPU524409:MPV524425 MZQ524409:MZR524425 NJM524409:NJN524425 NTI524409:NTJ524425 ODE524409:ODF524425 ONA524409:ONB524425 OWW524409:OWX524425 PGS524409:PGT524425 PQO524409:PQP524425 QAK524409:QAL524425 QKG524409:QKH524425 QUC524409:QUD524425 RDY524409:RDZ524425 RNU524409:RNV524425 RXQ524409:RXR524425 SHM524409:SHN524425 SRI524409:SRJ524425 TBE524409:TBF524425 TLA524409:TLB524425 TUW524409:TUX524425 UES524409:UET524425 UOO524409:UOP524425 UYK524409:UYL524425 VIG524409:VIH524425 VSC524409:VSD524425 WBY524409:WBZ524425 WLU524409:WLV524425 WVQ524409:WVR524425 I589945:J589961 JE589945:JF589961 TA589945:TB589961 ACW589945:ACX589961 AMS589945:AMT589961 AWO589945:AWP589961 BGK589945:BGL589961 BQG589945:BQH589961 CAC589945:CAD589961 CJY589945:CJZ589961 CTU589945:CTV589961 DDQ589945:DDR589961 DNM589945:DNN589961 DXI589945:DXJ589961 EHE589945:EHF589961 ERA589945:ERB589961 FAW589945:FAX589961 FKS589945:FKT589961 FUO589945:FUP589961 GEK589945:GEL589961 GOG589945:GOH589961 GYC589945:GYD589961 HHY589945:HHZ589961 HRU589945:HRV589961 IBQ589945:IBR589961 ILM589945:ILN589961 IVI589945:IVJ589961 JFE589945:JFF589961 JPA589945:JPB589961 JYW589945:JYX589961 KIS589945:KIT589961 KSO589945:KSP589961 LCK589945:LCL589961 LMG589945:LMH589961 LWC589945:LWD589961 MFY589945:MFZ589961 MPU589945:MPV589961 MZQ589945:MZR589961 NJM589945:NJN589961 NTI589945:NTJ589961 ODE589945:ODF589961 ONA589945:ONB589961 OWW589945:OWX589961 PGS589945:PGT589961 PQO589945:PQP589961 QAK589945:QAL589961 QKG589945:QKH589961 QUC589945:QUD589961 RDY589945:RDZ589961 RNU589945:RNV589961 RXQ589945:RXR589961 SHM589945:SHN589961 SRI589945:SRJ589961 TBE589945:TBF589961 TLA589945:TLB589961 TUW589945:TUX589961 UES589945:UET589961 UOO589945:UOP589961 UYK589945:UYL589961 VIG589945:VIH589961 VSC589945:VSD589961 WBY589945:WBZ589961 WLU589945:WLV589961 WVQ589945:WVR589961 I655481:J655497 JE655481:JF655497 TA655481:TB655497 ACW655481:ACX655497 AMS655481:AMT655497 AWO655481:AWP655497 BGK655481:BGL655497 BQG655481:BQH655497 CAC655481:CAD655497 CJY655481:CJZ655497 CTU655481:CTV655497 DDQ655481:DDR655497 DNM655481:DNN655497 DXI655481:DXJ655497 EHE655481:EHF655497 ERA655481:ERB655497 FAW655481:FAX655497 FKS655481:FKT655497 FUO655481:FUP655497 GEK655481:GEL655497 GOG655481:GOH655497 GYC655481:GYD655497 HHY655481:HHZ655497 HRU655481:HRV655497 IBQ655481:IBR655497 ILM655481:ILN655497 IVI655481:IVJ655497 JFE655481:JFF655497 JPA655481:JPB655497 JYW655481:JYX655497 KIS655481:KIT655497 KSO655481:KSP655497 LCK655481:LCL655497 LMG655481:LMH655497 LWC655481:LWD655497 MFY655481:MFZ655497 MPU655481:MPV655497 MZQ655481:MZR655497 NJM655481:NJN655497 NTI655481:NTJ655497 ODE655481:ODF655497 ONA655481:ONB655497 OWW655481:OWX655497 PGS655481:PGT655497 PQO655481:PQP655497 QAK655481:QAL655497 QKG655481:QKH655497 QUC655481:QUD655497 RDY655481:RDZ655497 RNU655481:RNV655497 RXQ655481:RXR655497 SHM655481:SHN655497 SRI655481:SRJ655497 TBE655481:TBF655497 TLA655481:TLB655497 TUW655481:TUX655497 UES655481:UET655497 UOO655481:UOP655497 UYK655481:UYL655497 VIG655481:VIH655497 VSC655481:VSD655497 WBY655481:WBZ655497 WLU655481:WLV655497 WVQ655481:WVR655497 I721017:J721033 JE721017:JF721033 TA721017:TB721033 ACW721017:ACX721033 AMS721017:AMT721033 AWO721017:AWP721033 BGK721017:BGL721033 BQG721017:BQH721033 CAC721017:CAD721033 CJY721017:CJZ721033 CTU721017:CTV721033 DDQ721017:DDR721033 DNM721017:DNN721033 DXI721017:DXJ721033 EHE721017:EHF721033 ERA721017:ERB721033 FAW721017:FAX721033 FKS721017:FKT721033 FUO721017:FUP721033 GEK721017:GEL721033 GOG721017:GOH721033 GYC721017:GYD721033 HHY721017:HHZ721033 HRU721017:HRV721033 IBQ721017:IBR721033 ILM721017:ILN721033 IVI721017:IVJ721033 JFE721017:JFF721033 JPA721017:JPB721033 JYW721017:JYX721033 KIS721017:KIT721033 KSO721017:KSP721033 LCK721017:LCL721033 LMG721017:LMH721033 LWC721017:LWD721033 MFY721017:MFZ721033 MPU721017:MPV721033 MZQ721017:MZR721033 NJM721017:NJN721033 NTI721017:NTJ721033 ODE721017:ODF721033 ONA721017:ONB721033 OWW721017:OWX721033 PGS721017:PGT721033 PQO721017:PQP721033 QAK721017:QAL721033 QKG721017:QKH721033 QUC721017:QUD721033 RDY721017:RDZ721033 RNU721017:RNV721033 RXQ721017:RXR721033 SHM721017:SHN721033 SRI721017:SRJ721033 TBE721017:TBF721033 TLA721017:TLB721033 TUW721017:TUX721033 UES721017:UET721033 UOO721017:UOP721033 UYK721017:UYL721033 VIG721017:VIH721033 VSC721017:VSD721033 WBY721017:WBZ721033 WLU721017:WLV721033 WVQ721017:WVR721033 I786553:J786569 JE786553:JF786569 TA786553:TB786569 ACW786553:ACX786569 AMS786553:AMT786569 AWO786553:AWP786569 BGK786553:BGL786569 BQG786553:BQH786569 CAC786553:CAD786569 CJY786553:CJZ786569 CTU786553:CTV786569 DDQ786553:DDR786569 DNM786553:DNN786569 DXI786553:DXJ786569 EHE786553:EHF786569 ERA786553:ERB786569 FAW786553:FAX786569 FKS786553:FKT786569 FUO786553:FUP786569 GEK786553:GEL786569 GOG786553:GOH786569 GYC786553:GYD786569 HHY786553:HHZ786569 HRU786553:HRV786569 IBQ786553:IBR786569 ILM786553:ILN786569 IVI786553:IVJ786569 JFE786553:JFF786569 JPA786553:JPB786569 JYW786553:JYX786569 KIS786553:KIT786569 KSO786553:KSP786569 LCK786553:LCL786569 LMG786553:LMH786569 LWC786553:LWD786569 MFY786553:MFZ786569 MPU786553:MPV786569 MZQ786553:MZR786569 NJM786553:NJN786569 NTI786553:NTJ786569 ODE786553:ODF786569 ONA786553:ONB786569 OWW786553:OWX786569 PGS786553:PGT786569 PQO786553:PQP786569 QAK786553:QAL786569 QKG786553:QKH786569 QUC786553:QUD786569 RDY786553:RDZ786569 RNU786553:RNV786569 RXQ786553:RXR786569 SHM786553:SHN786569 SRI786553:SRJ786569 TBE786553:TBF786569 TLA786553:TLB786569 TUW786553:TUX786569 UES786553:UET786569 UOO786553:UOP786569 UYK786553:UYL786569 VIG786553:VIH786569 VSC786553:VSD786569 WBY786553:WBZ786569 WLU786553:WLV786569 WVQ786553:WVR786569 I852089:J852105 JE852089:JF852105 TA852089:TB852105 ACW852089:ACX852105 AMS852089:AMT852105 AWO852089:AWP852105 BGK852089:BGL852105 BQG852089:BQH852105 CAC852089:CAD852105 CJY852089:CJZ852105 CTU852089:CTV852105 DDQ852089:DDR852105 DNM852089:DNN852105 DXI852089:DXJ852105 EHE852089:EHF852105 ERA852089:ERB852105 FAW852089:FAX852105 FKS852089:FKT852105 FUO852089:FUP852105 GEK852089:GEL852105 GOG852089:GOH852105 GYC852089:GYD852105 HHY852089:HHZ852105 HRU852089:HRV852105 IBQ852089:IBR852105 ILM852089:ILN852105 IVI852089:IVJ852105 JFE852089:JFF852105 JPA852089:JPB852105 JYW852089:JYX852105 KIS852089:KIT852105 KSO852089:KSP852105 LCK852089:LCL852105 LMG852089:LMH852105 LWC852089:LWD852105 MFY852089:MFZ852105 MPU852089:MPV852105 MZQ852089:MZR852105 NJM852089:NJN852105 NTI852089:NTJ852105 ODE852089:ODF852105 ONA852089:ONB852105 OWW852089:OWX852105 PGS852089:PGT852105 PQO852089:PQP852105 QAK852089:QAL852105 QKG852089:QKH852105 QUC852089:QUD852105 RDY852089:RDZ852105 RNU852089:RNV852105 RXQ852089:RXR852105 SHM852089:SHN852105 SRI852089:SRJ852105 TBE852089:TBF852105 TLA852089:TLB852105 TUW852089:TUX852105 UES852089:UET852105 UOO852089:UOP852105 UYK852089:UYL852105 VIG852089:VIH852105 VSC852089:VSD852105 WBY852089:WBZ852105 WLU852089:WLV852105 WVQ852089:WVR852105 I917625:J917641 JE917625:JF917641 TA917625:TB917641 ACW917625:ACX917641 AMS917625:AMT917641 AWO917625:AWP917641 BGK917625:BGL917641 BQG917625:BQH917641 CAC917625:CAD917641 CJY917625:CJZ917641 CTU917625:CTV917641 DDQ917625:DDR917641 DNM917625:DNN917641 DXI917625:DXJ917641 EHE917625:EHF917641 ERA917625:ERB917641 FAW917625:FAX917641 FKS917625:FKT917641 FUO917625:FUP917641 GEK917625:GEL917641 GOG917625:GOH917641 GYC917625:GYD917641 HHY917625:HHZ917641 HRU917625:HRV917641 IBQ917625:IBR917641 ILM917625:ILN917641 IVI917625:IVJ917641 JFE917625:JFF917641 JPA917625:JPB917641 JYW917625:JYX917641 KIS917625:KIT917641 KSO917625:KSP917641 LCK917625:LCL917641 LMG917625:LMH917641 LWC917625:LWD917641 MFY917625:MFZ917641 MPU917625:MPV917641 MZQ917625:MZR917641 NJM917625:NJN917641 NTI917625:NTJ917641 ODE917625:ODF917641 ONA917625:ONB917641 OWW917625:OWX917641 PGS917625:PGT917641 PQO917625:PQP917641 QAK917625:QAL917641 QKG917625:QKH917641 QUC917625:QUD917641 RDY917625:RDZ917641 RNU917625:RNV917641 RXQ917625:RXR917641 SHM917625:SHN917641 SRI917625:SRJ917641 TBE917625:TBF917641 TLA917625:TLB917641 TUW917625:TUX917641 UES917625:UET917641 UOO917625:UOP917641 UYK917625:UYL917641 VIG917625:VIH917641 VSC917625:VSD917641 WBY917625:WBZ917641 WLU917625:WLV917641 WVQ917625:WVR917641 I983161:J983177 JE983161:JF983177 TA983161:TB983177 ACW983161:ACX983177 AMS983161:AMT983177 AWO983161:AWP983177 BGK983161:BGL983177 BQG983161:BQH983177 CAC983161:CAD983177 CJY983161:CJZ983177 CTU983161:CTV983177 DDQ983161:DDR983177 DNM983161:DNN983177 DXI983161:DXJ983177 EHE983161:EHF983177 ERA983161:ERB983177 FAW983161:FAX983177 FKS983161:FKT983177 FUO983161:FUP983177 GEK983161:GEL983177 GOG983161:GOH983177 GYC983161:GYD983177 HHY983161:HHZ983177 HRU983161:HRV983177 IBQ983161:IBR983177 ILM983161:ILN983177 IVI983161:IVJ983177 JFE983161:JFF983177 JPA983161:JPB983177 JYW983161:JYX983177 KIS983161:KIT983177 KSO983161:KSP983177 LCK983161:LCL983177 LMG983161:LMH983177 LWC983161:LWD983177 MFY983161:MFZ983177 MPU983161:MPV983177 MZQ983161:MZR983177 NJM983161:NJN983177 NTI983161:NTJ983177 ODE983161:ODF983177 ONA983161:ONB983177 OWW983161:OWX983177 PGS983161:PGT983177 PQO983161:PQP983177 QAK983161:QAL983177 QKG983161:QKH983177 QUC983161:QUD983177 RDY983161:RDZ983177 RNU983161:RNV983177 RXQ983161:RXR983177 SHM983161:SHN983177 SRI983161:SRJ983177 TBE983161:TBF983177 TLA983161:TLB983177 TUW983161:TUX983177 UES983161:UET983177 UOO983161:UOP983177 UYK983161:UYL983177 VIG983161:VIH983177 VSC983161:VSD983177 WBY983161:WBZ983177 WLU983161:WLV983177 WVQ983161:WVR983177</xm:sqref>
        </x14:dataValidation>
        <x14:dataValidation allowBlank="1" showInputMessage="1" showErrorMessage="1" errorTitle="Error" error="Por favor ingrese números enteros">
          <xm:sqref>X141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Z1:AA1048576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A2:A43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 B46:C46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I45:I47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I166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C114:K115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C161:D161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A121:A65536 IW121:IW65536 SS121:SS65536 ACO121:ACO65536 AMK121:AMK65536 AWG121:AWG65536 BGC121:BGC65536 BPY121:BPY65536 BZU121:BZU65536 CJQ121:CJQ65536 CTM121:CTM65536 DDI121:DDI65536 DNE121:DNE65536 DXA121:DXA65536 EGW121:EGW65536 EQS121:EQS65536 FAO121:FAO65536 FKK121:FKK65536 FUG121:FUG65536 GEC121:GEC65536 GNY121:GNY65536 GXU121:GXU65536 HHQ121:HHQ65536 HRM121:HRM65536 IBI121:IBI65536 ILE121:ILE65536 IVA121:IVA65536 JEW121:JEW65536 JOS121:JOS65536 JYO121:JYO65536 KIK121:KIK65536 KSG121:KSG65536 LCC121:LCC65536 LLY121:LLY65536 LVU121:LVU65536 MFQ121:MFQ65536 MPM121:MPM65536 MZI121:MZI65536 NJE121:NJE65536 NTA121:NTA65536 OCW121:OCW65536 OMS121:OMS65536 OWO121:OWO65536 PGK121:PGK65536 PQG121:PQG65536 QAC121:QAC65536 QJY121:QJY65536 QTU121:QTU65536 RDQ121:RDQ65536 RNM121:RNM65536 RXI121:RXI65536 SHE121:SHE65536 SRA121:SRA65536 TAW121:TAW65536 TKS121:TKS65536 TUO121:TUO65536 UEK121:UEK65536 UOG121:UOG65536 UYC121:UYC65536 VHY121:VHY65536 VRU121:VRU65536 WBQ121:WBQ65536 WLM121:WLM65536 WVI121:WVI65536 A65657:A131072 IW65657:IW131072 SS65657:SS131072 ACO65657:ACO131072 AMK65657:AMK131072 AWG65657:AWG131072 BGC65657:BGC131072 BPY65657:BPY131072 BZU65657:BZU131072 CJQ65657:CJQ131072 CTM65657:CTM131072 DDI65657:DDI131072 DNE65657:DNE131072 DXA65657:DXA131072 EGW65657:EGW131072 EQS65657:EQS131072 FAO65657:FAO131072 FKK65657:FKK131072 FUG65657:FUG131072 GEC65657:GEC131072 GNY65657:GNY131072 GXU65657:GXU131072 HHQ65657:HHQ131072 HRM65657:HRM131072 IBI65657:IBI131072 ILE65657:ILE131072 IVA65657:IVA131072 JEW65657:JEW131072 JOS65657:JOS131072 JYO65657:JYO131072 KIK65657:KIK131072 KSG65657:KSG131072 LCC65657:LCC131072 LLY65657:LLY131072 LVU65657:LVU131072 MFQ65657:MFQ131072 MPM65657:MPM131072 MZI65657:MZI131072 NJE65657:NJE131072 NTA65657:NTA131072 OCW65657:OCW131072 OMS65657:OMS131072 OWO65657:OWO131072 PGK65657:PGK131072 PQG65657:PQG131072 QAC65657:QAC131072 QJY65657:QJY131072 QTU65657:QTU131072 RDQ65657:RDQ131072 RNM65657:RNM131072 RXI65657:RXI131072 SHE65657:SHE131072 SRA65657:SRA131072 TAW65657:TAW131072 TKS65657:TKS131072 TUO65657:TUO131072 UEK65657:UEK131072 UOG65657:UOG131072 UYC65657:UYC131072 VHY65657:VHY131072 VRU65657:VRU131072 WBQ65657:WBQ131072 WLM65657:WLM131072 WVI65657:WVI131072 A131193:A196608 IW131193:IW196608 SS131193:SS196608 ACO131193:ACO196608 AMK131193:AMK196608 AWG131193:AWG196608 BGC131193:BGC196608 BPY131193:BPY196608 BZU131193:BZU196608 CJQ131193:CJQ196608 CTM131193:CTM196608 DDI131193:DDI196608 DNE131193:DNE196608 DXA131193:DXA196608 EGW131193:EGW196608 EQS131193:EQS196608 FAO131193:FAO196608 FKK131193:FKK196608 FUG131193:FUG196608 GEC131193:GEC196608 GNY131193:GNY196608 GXU131193:GXU196608 HHQ131193:HHQ196608 HRM131193:HRM196608 IBI131193:IBI196608 ILE131193:ILE196608 IVA131193:IVA196608 JEW131193:JEW196608 JOS131193:JOS196608 JYO131193:JYO196608 KIK131193:KIK196608 KSG131193:KSG196608 LCC131193:LCC196608 LLY131193:LLY196608 LVU131193:LVU196608 MFQ131193:MFQ196608 MPM131193:MPM196608 MZI131193:MZI196608 NJE131193:NJE196608 NTA131193:NTA196608 OCW131193:OCW196608 OMS131193:OMS196608 OWO131193:OWO196608 PGK131193:PGK196608 PQG131193:PQG196608 QAC131193:QAC196608 QJY131193:QJY196608 QTU131193:QTU196608 RDQ131193:RDQ196608 RNM131193:RNM196608 RXI131193:RXI196608 SHE131193:SHE196608 SRA131193:SRA196608 TAW131193:TAW196608 TKS131193:TKS196608 TUO131193:TUO196608 UEK131193:UEK196608 UOG131193:UOG196608 UYC131193:UYC196608 VHY131193:VHY196608 VRU131193:VRU196608 WBQ131193:WBQ196608 WLM131193:WLM196608 WVI131193:WVI196608 A196729:A262144 IW196729:IW262144 SS196729:SS262144 ACO196729:ACO262144 AMK196729:AMK262144 AWG196729:AWG262144 BGC196729:BGC262144 BPY196729:BPY262144 BZU196729:BZU262144 CJQ196729:CJQ262144 CTM196729:CTM262144 DDI196729:DDI262144 DNE196729:DNE262144 DXA196729:DXA262144 EGW196729:EGW262144 EQS196729:EQS262144 FAO196729:FAO262144 FKK196729:FKK262144 FUG196729:FUG262144 GEC196729:GEC262144 GNY196729:GNY262144 GXU196729:GXU262144 HHQ196729:HHQ262144 HRM196729:HRM262144 IBI196729:IBI262144 ILE196729:ILE262144 IVA196729:IVA262144 JEW196729:JEW262144 JOS196729:JOS262144 JYO196729:JYO262144 KIK196729:KIK262144 KSG196729:KSG262144 LCC196729:LCC262144 LLY196729:LLY262144 LVU196729:LVU262144 MFQ196729:MFQ262144 MPM196729:MPM262144 MZI196729:MZI262144 NJE196729:NJE262144 NTA196729:NTA262144 OCW196729:OCW262144 OMS196729:OMS262144 OWO196729:OWO262144 PGK196729:PGK262144 PQG196729:PQG262144 QAC196729:QAC262144 QJY196729:QJY262144 QTU196729:QTU262144 RDQ196729:RDQ262144 RNM196729:RNM262144 RXI196729:RXI262144 SHE196729:SHE262144 SRA196729:SRA262144 TAW196729:TAW262144 TKS196729:TKS262144 TUO196729:TUO262144 UEK196729:UEK262144 UOG196729:UOG262144 UYC196729:UYC262144 VHY196729:VHY262144 VRU196729:VRU262144 WBQ196729:WBQ262144 WLM196729:WLM262144 WVI196729:WVI262144 A262265:A327680 IW262265:IW327680 SS262265:SS327680 ACO262265:ACO327680 AMK262265:AMK327680 AWG262265:AWG327680 BGC262265:BGC327680 BPY262265:BPY327680 BZU262265:BZU327680 CJQ262265:CJQ327680 CTM262265:CTM327680 DDI262265:DDI327680 DNE262265:DNE327680 DXA262265:DXA327680 EGW262265:EGW327680 EQS262265:EQS327680 FAO262265:FAO327680 FKK262265:FKK327680 FUG262265:FUG327680 GEC262265:GEC327680 GNY262265:GNY327680 GXU262265:GXU327680 HHQ262265:HHQ327680 HRM262265:HRM327680 IBI262265:IBI327680 ILE262265:ILE327680 IVA262265:IVA327680 JEW262265:JEW327680 JOS262265:JOS327680 JYO262265:JYO327680 KIK262265:KIK327680 KSG262265:KSG327680 LCC262265:LCC327680 LLY262265:LLY327680 LVU262265:LVU327680 MFQ262265:MFQ327680 MPM262265:MPM327680 MZI262265:MZI327680 NJE262265:NJE327680 NTA262265:NTA327680 OCW262265:OCW327680 OMS262265:OMS327680 OWO262265:OWO327680 PGK262265:PGK327680 PQG262265:PQG327680 QAC262265:QAC327680 QJY262265:QJY327680 QTU262265:QTU327680 RDQ262265:RDQ327680 RNM262265:RNM327680 RXI262265:RXI327680 SHE262265:SHE327680 SRA262265:SRA327680 TAW262265:TAW327680 TKS262265:TKS327680 TUO262265:TUO327680 UEK262265:UEK327680 UOG262265:UOG327680 UYC262265:UYC327680 VHY262265:VHY327680 VRU262265:VRU327680 WBQ262265:WBQ327680 WLM262265:WLM327680 WVI262265:WVI327680 A327801:A393216 IW327801:IW393216 SS327801:SS393216 ACO327801:ACO393216 AMK327801:AMK393216 AWG327801:AWG393216 BGC327801:BGC393216 BPY327801:BPY393216 BZU327801:BZU393216 CJQ327801:CJQ393216 CTM327801:CTM393216 DDI327801:DDI393216 DNE327801:DNE393216 DXA327801:DXA393216 EGW327801:EGW393216 EQS327801:EQS393216 FAO327801:FAO393216 FKK327801:FKK393216 FUG327801:FUG393216 GEC327801:GEC393216 GNY327801:GNY393216 GXU327801:GXU393216 HHQ327801:HHQ393216 HRM327801:HRM393216 IBI327801:IBI393216 ILE327801:ILE393216 IVA327801:IVA393216 JEW327801:JEW393216 JOS327801:JOS393216 JYO327801:JYO393216 KIK327801:KIK393216 KSG327801:KSG393216 LCC327801:LCC393216 LLY327801:LLY393216 LVU327801:LVU393216 MFQ327801:MFQ393216 MPM327801:MPM393216 MZI327801:MZI393216 NJE327801:NJE393216 NTA327801:NTA393216 OCW327801:OCW393216 OMS327801:OMS393216 OWO327801:OWO393216 PGK327801:PGK393216 PQG327801:PQG393216 QAC327801:QAC393216 QJY327801:QJY393216 QTU327801:QTU393216 RDQ327801:RDQ393216 RNM327801:RNM393216 RXI327801:RXI393216 SHE327801:SHE393216 SRA327801:SRA393216 TAW327801:TAW393216 TKS327801:TKS393216 TUO327801:TUO393216 UEK327801:UEK393216 UOG327801:UOG393216 UYC327801:UYC393216 VHY327801:VHY393216 VRU327801:VRU393216 WBQ327801:WBQ393216 WLM327801:WLM393216 WVI327801:WVI393216 A393337:A458752 IW393337:IW458752 SS393337:SS458752 ACO393337:ACO458752 AMK393337:AMK458752 AWG393337:AWG458752 BGC393337:BGC458752 BPY393337:BPY458752 BZU393337:BZU458752 CJQ393337:CJQ458752 CTM393337:CTM458752 DDI393337:DDI458752 DNE393337:DNE458752 DXA393337:DXA458752 EGW393337:EGW458752 EQS393337:EQS458752 FAO393337:FAO458752 FKK393337:FKK458752 FUG393337:FUG458752 GEC393337:GEC458752 GNY393337:GNY458752 GXU393337:GXU458752 HHQ393337:HHQ458752 HRM393337:HRM458752 IBI393337:IBI458752 ILE393337:ILE458752 IVA393337:IVA458752 JEW393337:JEW458752 JOS393337:JOS458752 JYO393337:JYO458752 KIK393337:KIK458752 KSG393337:KSG458752 LCC393337:LCC458752 LLY393337:LLY458752 LVU393337:LVU458752 MFQ393337:MFQ458752 MPM393337:MPM458752 MZI393337:MZI458752 NJE393337:NJE458752 NTA393337:NTA458752 OCW393337:OCW458752 OMS393337:OMS458752 OWO393337:OWO458752 PGK393337:PGK458752 PQG393337:PQG458752 QAC393337:QAC458752 QJY393337:QJY458752 QTU393337:QTU458752 RDQ393337:RDQ458752 RNM393337:RNM458752 RXI393337:RXI458752 SHE393337:SHE458752 SRA393337:SRA458752 TAW393337:TAW458752 TKS393337:TKS458752 TUO393337:TUO458752 UEK393337:UEK458752 UOG393337:UOG458752 UYC393337:UYC458752 VHY393337:VHY458752 VRU393337:VRU458752 WBQ393337:WBQ458752 WLM393337:WLM458752 WVI393337:WVI458752 A458873:A524288 IW458873:IW524288 SS458873:SS524288 ACO458873:ACO524288 AMK458873:AMK524288 AWG458873:AWG524288 BGC458873:BGC524288 BPY458873:BPY524288 BZU458873:BZU524288 CJQ458873:CJQ524288 CTM458873:CTM524288 DDI458873:DDI524288 DNE458873:DNE524288 DXA458873:DXA524288 EGW458873:EGW524288 EQS458873:EQS524288 FAO458873:FAO524288 FKK458873:FKK524288 FUG458873:FUG524288 GEC458873:GEC524288 GNY458873:GNY524288 GXU458873:GXU524288 HHQ458873:HHQ524288 HRM458873:HRM524288 IBI458873:IBI524288 ILE458873:ILE524288 IVA458873:IVA524288 JEW458873:JEW524288 JOS458873:JOS524288 JYO458873:JYO524288 KIK458873:KIK524288 KSG458873:KSG524288 LCC458873:LCC524288 LLY458873:LLY524288 LVU458873:LVU524288 MFQ458873:MFQ524288 MPM458873:MPM524288 MZI458873:MZI524288 NJE458873:NJE524288 NTA458873:NTA524288 OCW458873:OCW524288 OMS458873:OMS524288 OWO458873:OWO524288 PGK458873:PGK524288 PQG458873:PQG524288 QAC458873:QAC524288 QJY458873:QJY524288 QTU458873:QTU524288 RDQ458873:RDQ524288 RNM458873:RNM524288 RXI458873:RXI524288 SHE458873:SHE524288 SRA458873:SRA524288 TAW458873:TAW524288 TKS458873:TKS524288 TUO458873:TUO524288 UEK458873:UEK524288 UOG458873:UOG524288 UYC458873:UYC524288 VHY458873:VHY524288 VRU458873:VRU524288 WBQ458873:WBQ524288 WLM458873:WLM524288 WVI458873:WVI524288 A524409:A589824 IW524409:IW589824 SS524409:SS589824 ACO524409:ACO589824 AMK524409:AMK589824 AWG524409:AWG589824 BGC524409:BGC589824 BPY524409:BPY589824 BZU524409:BZU589824 CJQ524409:CJQ589824 CTM524409:CTM589824 DDI524409:DDI589824 DNE524409:DNE589824 DXA524409:DXA589824 EGW524409:EGW589824 EQS524409:EQS589824 FAO524409:FAO589824 FKK524409:FKK589824 FUG524409:FUG589824 GEC524409:GEC589824 GNY524409:GNY589824 GXU524409:GXU589824 HHQ524409:HHQ589824 HRM524409:HRM589824 IBI524409:IBI589824 ILE524409:ILE589824 IVA524409:IVA589824 JEW524409:JEW589824 JOS524409:JOS589824 JYO524409:JYO589824 KIK524409:KIK589824 KSG524409:KSG589824 LCC524409:LCC589824 LLY524409:LLY589824 LVU524409:LVU589824 MFQ524409:MFQ589824 MPM524409:MPM589824 MZI524409:MZI589824 NJE524409:NJE589824 NTA524409:NTA589824 OCW524409:OCW589824 OMS524409:OMS589824 OWO524409:OWO589824 PGK524409:PGK589824 PQG524409:PQG589824 QAC524409:QAC589824 QJY524409:QJY589824 QTU524409:QTU589824 RDQ524409:RDQ589824 RNM524409:RNM589824 RXI524409:RXI589824 SHE524409:SHE589824 SRA524409:SRA589824 TAW524409:TAW589824 TKS524409:TKS589824 TUO524409:TUO589824 UEK524409:UEK589824 UOG524409:UOG589824 UYC524409:UYC589824 VHY524409:VHY589824 VRU524409:VRU589824 WBQ524409:WBQ589824 WLM524409:WLM589824 WVI524409:WVI589824 A589945:A655360 IW589945:IW655360 SS589945:SS655360 ACO589945:ACO655360 AMK589945:AMK655360 AWG589945:AWG655360 BGC589945:BGC655360 BPY589945:BPY655360 BZU589945:BZU655360 CJQ589945:CJQ655360 CTM589945:CTM655360 DDI589945:DDI655360 DNE589945:DNE655360 DXA589945:DXA655360 EGW589945:EGW655360 EQS589945:EQS655360 FAO589945:FAO655360 FKK589945:FKK655360 FUG589945:FUG655360 GEC589945:GEC655360 GNY589945:GNY655360 GXU589945:GXU655360 HHQ589945:HHQ655360 HRM589945:HRM655360 IBI589945:IBI655360 ILE589945:ILE655360 IVA589945:IVA655360 JEW589945:JEW655360 JOS589945:JOS655360 JYO589945:JYO655360 KIK589945:KIK655360 KSG589945:KSG655360 LCC589945:LCC655360 LLY589945:LLY655360 LVU589945:LVU655360 MFQ589945:MFQ655360 MPM589945:MPM655360 MZI589945:MZI655360 NJE589945:NJE655360 NTA589945:NTA655360 OCW589945:OCW655360 OMS589945:OMS655360 OWO589945:OWO655360 PGK589945:PGK655360 PQG589945:PQG655360 QAC589945:QAC655360 QJY589945:QJY655360 QTU589945:QTU655360 RDQ589945:RDQ655360 RNM589945:RNM655360 RXI589945:RXI655360 SHE589945:SHE655360 SRA589945:SRA655360 TAW589945:TAW655360 TKS589945:TKS655360 TUO589945:TUO655360 UEK589945:UEK655360 UOG589945:UOG655360 UYC589945:UYC655360 VHY589945:VHY655360 VRU589945:VRU655360 WBQ589945:WBQ655360 WLM589945:WLM655360 WVI589945:WVI655360 A655481:A720896 IW655481:IW720896 SS655481:SS720896 ACO655481:ACO720896 AMK655481:AMK720896 AWG655481:AWG720896 BGC655481:BGC720896 BPY655481:BPY720896 BZU655481:BZU720896 CJQ655481:CJQ720896 CTM655481:CTM720896 DDI655481:DDI720896 DNE655481:DNE720896 DXA655481:DXA720896 EGW655481:EGW720896 EQS655481:EQS720896 FAO655481:FAO720896 FKK655481:FKK720896 FUG655481:FUG720896 GEC655481:GEC720896 GNY655481:GNY720896 GXU655481:GXU720896 HHQ655481:HHQ720896 HRM655481:HRM720896 IBI655481:IBI720896 ILE655481:ILE720896 IVA655481:IVA720896 JEW655481:JEW720896 JOS655481:JOS720896 JYO655481:JYO720896 KIK655481:KIK720896 KSG655481:KSG720896 LCC655481:LCC720896 LLY655481:LLY720896 LVU655481:LVU720896 MFQ655481:MFQ720896 MPM655481:MPM720896 MZI655481:MZI720896 NJE655481:NJE720896 NTA655481:NTA720896 OCW655481:OCW720896 OMS655481:OMS720896 OWO655481:OWO720896 PGK655481:PGK720896 PQG655481:PQG720896 QAC655481:QAC720896 QJY655481:QJY720896 QTU655481:QTU720896 RDQ655481:RDQ720896 RNM655481:RNM720896 RXI655481:RXI720896 SHE655481:SHE720896 SRA655481:SRA720896 TAW655481:TAW720896 TKS655481:TKS720896 TUO655481:TUO720896 UEK655481:UEK720896 UOG655481:UOG720896 UYC655481:UYC720896 VHY655481:VHY720896 VRU655481:VRU720896 WBQ655481:WBQ720896 WLM655481:WLM720896 WVI655481:WVI720896 A721017:A786432 IW721017:IW786432 SS721017:SS786432 ACO721017:ACO786432 AMK721017:AMK786432 AWG721017:AWG786432 BGC721017:BGC786432 BPY721017:BPY786432 BZU721017:BZU786432 CJQ721017:CJQ786432 CTM721017:CTM786432 DDI721017:DDI786432 DNE721017:DNE786432 DXA721017:DXA786432 EGW721017:EGW786432 EQS721017:EQS786432 FAO721017:FAO786432 FKK721017:FKK786432 FUG721017:FUG786432 GEC721017:GEC786432 GNY721017:GNY786432 GXU721017:GXU786432 HHQ721017:HHQ786432 HRM721017:HRM786432 IBI721017:IBI786432 ILE721017:ILE786432 IVA721017:IVA786432 JEW721017:JEW786432 JOS721017:JOS786432 JYO721017:JYO786432 KIK721017:KIK786432 KSG721017:KSG786432 LCC721017:LCC786432 LLY721017:LLY786432 LVU721017:LVU786432 MFQ721017:MFQ786432 MPM721017:MPM786432 MZI721017:MZI786432 NJE721017:NJE786432 NTA721017:NTA786432 OCW721017:OCW786432 OMS721017:OMS786432 OWO721017:OWO786432 PGK721017:PGK786432 PQG721017:PQG786432 QAC721017:QAC786432 QJY721017:QJY786432 QTU721017:QTU786432 RDQ721017:RDQ786432 RNM721017:RNM786432 RXI721017:RXI786432 SHE721017:SHE786432 SRA721017:SRA786432 TAW721017:TAW786432 TKS721017:TKS786432 TUO721017:TUO786432 UEK721017:UEK786432 UOG721017:UOG786432 UYC721017:UYC786432 VHY721017:VHY786432 VRU721017:VRU786432 WBQ721017:WBQ786432 WLM721017:WLM786432 WVI721017:WVI786432 A786553:A851968 IW786553:IW851968 SS786553:SS851968 ACO786553:ACO851968 AMK786553:AMK851968 AWG786553:AWG851968 BGC786553:BGC851968 BPY786553:BPY851968 BZU786553:BZU851968 CJQ786553:CJQ851968 CTM786553:CTM851968 DDI786553:DDI851968 DNE786553:DNE851968 DXA786553:DXA851968 EGW786553:EGW851968 EQS786553:EQS851968 FAO786553:FAO851968 FKK786553:FKK851968 FUG786553:FUG851968 GEC786553:GEC851968 GNY786553:GNY851968 GXU786553:GXU851968 HHQ786553:HHQ851968 HRM786553:HRM851968 IBI786553:IBI851968 ILE786553:ILE851968 IVA786553:IVA851968 JEW786553:JEW851968 JOS786553:JOS851968 JYO786553:JYO851968 KIK786553:KIK851968 KSG786553:KSG851968 LCC786553:LCC851968 LLY786553:LLY851968 LVU786553:LVU851968 MFQ786553:MFQ851968 MPM786553:MPM851968 MZI786553:MZI851968 NJE786553:NJE851968 NTA786553:NTA851968 OCW786553:OCW851968 OMS786553:OMS851968 OWO786553:OWO851968 PGK786553:PGK851968 PQG786553:PQG851968 QAC786553:QAC851968 QJY786553:QJY851968 QTU786553:QTU851968 RDQ786553:RDQ851968 RNM786553:RNM851968 RXI786553:RXI851968 SHE786553:SHE851968 SRA786553:SRA851968 TAW786553:TAW851968 TKS786553:TKS851968 TUO786553:TUO851968 UEK786553:UEK851968 UOG786553:UOG851968 UYC786553:UYC851968 VHY786553:VHY851968 VRU786553:VRU851968 WBQ786553:WBQ851968 WLM786553:WLM851968 WVI786553:WVI851968 A852089:A917504 IW852089:IW917504 SS852089:SS917504 ACO852089:ACO917504 AMK852089:AMK917504 AWG852089:AWG917504 BGC852089:BGC917504 BPY852089:BPY917504 BZU852089:BZU917504 CJQ852089:CJQ917504 CTM852089:CTM917504 DDI852089:DDI917504 DNE852089:DNE917504 DXA852089:DXA917504 EGW852089:EGW917504 EQS852089:EQS917504 FAO852089:FAO917504 FKK852089:FKK917504 FUG852089:FUG917504 GEC852089:GEC917504 GNY852089:GNY917504 GXU852089:GXU917504 HHQ852089:HHQ917504 HRM852089:HRM917504 IBI852089:IBI917504 ILE852089:ILE917504 IVA852089:IVA917504 JEW852089:JEW917504 JOS852089:JOS917504 JYO852089:JYO917504 KIK852089:KIK917504 KSG852089:KSG917504 LCC852089:LCC917504 LLY852089:LLY917504 LVU852089:LVU917504 MFQ852089:MFQ917504 MPM852089:MPM917504 MZI852089:MZI917504 NJE852089:NJE917504 NTA852089:NTA917504 OCW852089:OCW917504 OMS852089:OMS917504 OWO852089:OWO917504 PGK852089:PGK917504 PQG852089:PQG917504 QAC852089:QAC917504 QJY852089:QJY917504 QTU852089:QTU917504 RDQ852089:RDQ917504 RNM852089:RNM917504 RXI852089:RXI917504 SHE852089:SHE917504 SRA852089:SRA917504 TAW852089:TAW917504 TKS852089:TKS917504 TUO852089:TUO917504 UEK852089:UEK917504 UOG852089:UOG917504 UYC852089:UYC917504 VHY852089:VHY917504 VRU852089:VRU917504 WBQ852089:WBQ917504 WLM852089:WLM917504 WVI852089:WVI917504 A917625:A983040 IW917625:IW983040 SS917625:SS983040 ACO917625:ACO983040 AMK917625:AMK983040 AWG917625:AWG983040 BGC917625:BGC983040 BPY917625:BPY983040 BZU917625:BZU983040 CJQ917625:CJQ983040 CTM917625:CTM983040 DDI917625:DDI983040 DNE917625:DNE983040 DXA917625:DXA983040 EGW917625:EGW983040 EQS917625:EQS983040 FAO917625:FAO983040 FKK917625:FKK983040 FUG917625:FUG983040 GEC917625:GEC983040 GNY917625:GNY983040 GXU917625:GXU983040 HHQ917625:HHQ983040 HRM917625:HRM983040 IBI917625:IBI983040 ILE917625:ILE983040 IVA917625:IVA983040 JEW917625:JEW983040 JOS917625:JOS983040 JYO917625:JYO983040 KIK917625:KIK983040 KSG917625:KSG983040 LCC917625:LCC983040 LLY917625:LLY983040 LVU917625:LVU983040 MFQ917625:MFQ983040 MPM917625:MPM983040 MZI917625:MZI983040 NJE917625:NJE983040 NTA917625:NTA983040 OCW917625:OCW983040 OMS917625:OMS983040 OWO917625:OWO983040 PGK917625:PGK983040 PQG917625:PQG983040 QAC917625:QAC983040 QJY917625:QJY983040 QTU917625:QTU983040 RDQ917625:RDQ983040 RNM917625:RNM983040 RXI917625:RXI983040 SHE917625:SHE983040 SRA917625:SRA983040 TAW917625:TAW983040 TKS917625:TKS983040 TUO917625:TUO983040 UEK917625:UEK983040 UOG917625:UOG983040 UYC917625:UYC983040 VHY917625:VHY983040 VRU917625:VRU983040 WBQ917625:WBQ983040 WLM917625:WLM983040 WVI917625:WVI983040 A983161:A1048576 IW983161:IW1048576 SS983161:SS1048576 ACO983161:ACO1048576 AMK983161:AMK1048576 AWG983161:AWG1048576 BGC983161:BGC1048576 BPY983161:BPY1048576 BZU983161:BZU1048576 CJQ983161:CJQ1048576 CTM983161:CTM1048576 DDI983161:DDI1048576 DNE983161:DNE1048576 DXA983161:DXA1048576 EGW983161:EGW1048576 EQS983161:EQS1048576 FAO983161:FAO1048576 FKK983161:FKK1048576 FUG983161:FUG1048576 GEC983161:GEC1048576 GNY983161:GNY1048576 GXU983161:GXU1048576 HHQ983161:HHQ1048576 HRM983161:HRM1048576 IBI983161:IBI1048576 ILE983161:ILE1048576 IVA983161:IVA1048576 JEW983161:JEW1048576 JOS983161:JOS1048576 JYO983161:JYO1048576 KIK983161:KIK1048576 KSG983161:KSG1048576 LCC983161:LCC1048576 LLY983161:LLY1048576 LVU983161:LVU1048576 MFQ983161:MFQ1048576 MPM983161:MPM1048576 MZI983161:MZI1048576 NJE983161:NJE1048576 NTA983161:NTA1048576 OCW983161:OCW1048576 OMS983161:OMS1048576 OWO983161:OWO1048576 PGK983161:PGK1048576 PQG983161:PQG1048576 QAC983161:QAC1048576 QJY983161:QJY1048576 QTU983161:QTU1048576 RDQ983161:RDQ1048576 RNM983161:RNM1048576 RXI983161:RXI1048576 SHE983161:SHE1048576 SRA983161:SRA1048576 TAW983161:TAW1048576 TKS983161:TKS1048576 TUO983161:TUO1048576 UEK983161:UEK1048576 UOG983161:UOG1048576 UYC983161:UYC1048576 VHY983161:VHY1048576 VRU983161:VRU1048576 WBQ983161:WBQ1048576 WLM983161:WLM1048576 WVI983161:WVI1048576 A46:A93 IW46:IW93 SS46:SS93 ACO46:ACO93 AMK46:AMK93 AWG46:AWG93 BGC46:BGC93 BPY46:BPY93 BZU46:BZU93 CJQ46:CJQ93 CTM46:CTM93 DDI46:DDI93 DNE46:DNE93 DXA46:DXA93 EGW46:EGW93 EQS46:EQS93 FAO46:FAO93 FKK46:FKK93 FUG46:FUG93 GEC46:GEC93 GNY46:GNY93 GXU46:GXU93 HHQ46:HHQ93 HRM46:HRM93 IBI46:IBI93 ILE46:ILE93 IVA46:IVA93 JEW46:JEW93 JOS46:JOS93 JYO46:JYO93 KIK46:KIK93 KSG46:KSG93 LCC46:LCC93 LLY46:LLY93 LVU46:LVU93 MFQ46:MFQ93 MPM46:MPM93 MZI46:MZI93 NJE46:NJE93 NTA46:NTA93 OCW46:OCW93 OMS46:OMS93 OWO46:OWO93 PGK46:PGK93 PQG46:PQG93 QAC46:QAC93 QJY46:QJY93 QTU46:QTU93 RDQ46:RDQ93 RNM46:RNM93 RXI46:RXI93 SHE46:SHE93 SRA46:SRA93 TAW46:TAW93 TKS46:TKS93 TUO46:TUO93 UEK46:UEK93 UOG46:UOG93 UYC46:UYC93 VHY46:VHY93 VRU46:VRU93 WBQ46:WBQ93 WLM46:WLM93 WVI46:WVI93 A65582:A65629 IW65582:IW65629 SS65582:SS65629 ACO65582:ACO65629 AMK65582:AMK65629 AWG65582:AWG65629 BGC65582:BGC65629 BPY65582:BPY65629 BZU65582:BZU65629 CJQ65582:CJQ65629 CTM65582:CTM65629 DDI65582:DDI65629 DNE65582:DNE65629 DXA65582:DXA65629 EGW65582:EGW65629 EQS65582:EQS65629 FAO65582:FAO65629 FKK65582:FKK65629 FUG65582:FUG65629 GEC65582:GEC65629 GNY65582:GNY65629 GXU65582:GXU65629 HHQ65582:HHQ65629 HRM65582:HRM65629 IBI65582:IBI65629 ILE65582:ILE65629 IVA65582:IVA65629 JEW65582:JEW65629 JOS65582:JOS65629 JYO65582:JYO65629 KIK65582:KIK65629 KSG65582:KSG65629 LCC65582:LCC65629 LLY65582:LLY65629 LVU65582:LVU65629 MFQ65582:MFQ65629 MPM65582:MPM65629 MZI65582:MZI65629 NJE65582:NJE65629 NTA65582:NTA65629 OCW65582:OCW65629 OMS65582:OMS65629 OWO65582:OWO65629 PGK65582:PGK65629 PQG65582:PQG65629 QAC65582:QAC65629 QJY65582:QJY65629 QTU65582:QTU65629 RDQ65582:RDQ65629 RNM65582:RNM65629 RXI65582:RXI65629 SHE65582:SHE65629 SRA65582:SRA65629 TAW65582:TAW65629 TKS65582:TKS65629 TUO65582:TUO65629 UEK65582:UEK65629 UOG65582:UOG65629 UYC65582:UYC65629 VHY65582:VHY65629 VRU65582:VRU65629 WBQ65582:WBQ65629 WLM65582:WLM65629 WVI65582:WVI65629 A131118:A131165 IW131118:IW131165 SS131118:SS131165 ACO131118:ACO131165 AMK131118:AMK131165 AWG131118:AWG131165 BGC131118:BGC131165 BPY131118:BPY131165 BZU131118:BZU131165 CJQ131118:CJQ131165 CTM131118:CTM131165 DDI131118:DDI131165 DNE131118:DNE131165 DXA131118:DXA131165 EGW131118:EGW131165 EQS131118:EQS131165 FAO131118:FAO131165 FKK131118:FKK131165 FUG131118:FUG131165 GEC131118:GEC131165 GNY131118:GNY131165 GXU131118:GXU131165 HHQ131118:HHQ131165 HRM131118:HRM131165 IBI131118:IBI131165 ILE131118:ILE131165 IVA131118:IVA131165 JEW131118:JEW131165 JOS131118:JOS131165 JYO131118:JYO131165 KIK131118:KIK131165 KSG131118:KSG131165 LCC131118:LCC131165 LLY131118:LLY131165 LVU131118:LVU131165 MFQ131118:MFQ131165 MPM131118:MPM131165 MZI131118:MZI131165 NJE131118:NJE131165 NTA131118:NTA131165 OCW131118:OCW131165 OMS131118:OMS131165 OWO131118:OWO131165 PGK131118:PGK131165 PQG131118:PQG131165 QAC131118:QAC131165 QJY131118:QJY131165 QTU131118:QTU131165 RDQ131118:RDQ131165 RNM131118:RNM131165 RXI131118:RXI131165 SHE131118:SHE131165 SRA131118:SRA131165 TAW131118:TAW131165 TKS131118:TKS131165 TUO131118:TUO131165 UEK131118:UEK131165 UOG131118:UOG131165 UYC131118:UYC131165 VHY131118:VHY131165 VRU131118:VRU131165 WBQ131118:WBQ131165 WLM131118:WLM131165 WVI131118:WVI131165 A196654:A196701 IW196654:IW196701 SS196654:SS196701 ACO196654:ACO196701 AMK196654:AMK196701 AWG196654:AWG196701 BGC196654:BGC196701 BPY196654:BPY196701 BZU196654:BZU196701 CJQ196654:CJQ196701 CTM196654:CTM196701 DDI196654:DDI196701 DNE196654:DNE196701 DXA196654:DXA196701 EGW196654:EGW196701 EQS196654:EQS196701 FAO196654:FAO196701 FKK196654:FKK196701 FUG196654:FUG196701 GEC196654:GEC196701 GNY196654:GNY196701 GXU196654:GXU196701 HHQ196654:HHQ196701 HRM196654:HRM196701 IBI196654:IBI196701 ILE196654:ILE196701 IVA196654:IVA196701 JEW196654:JEW196701 JOS196654:JOS196701 JYO196654:JYO196701 KIK196654:KIK196701 KSG196654:KSG196701 LCC196654:LCC196701 LLY196654:LLY196701 LVU196654:LVU196701 MFQ196654:MFQ196701 MPM196654:MPM196701 MZI196654:MZI196701 NJE196654:NJE196701 NTA196654:NTA196701 OCW196654:OCW196701 OMS196654:OMS196701 OWO196654:OWO196701 PGK196654:PGK196701 PQG196654:PQG196701 QAC196654:QAC196701 QJY196654:QJY196701 QTU196654:QTU196701 RDQ196654:RDQ196701 RNM196654:RNM196701 RXI196654:RXI196701 SHE196654:SHE196701 SRA196654:SRA196701 TAW196654:TAW196701 TKS196654:TKS196701 TUO196654:TUO196701 UEK196654:UEK196701 UOG196654:UOG196701 UYC196654:UYC196701 VHY196654:VHY196701 VRU196654:VRU196701 WBQ196654:WBQ196701 WLM196654:WLM196701 WVI196654:WVI196701 A262190:A262237 IW262190:IW262237 SS262190:SS262237 ACO262190:ACO262237 AMK262190:AMK262237 AWG262190:AWG262237 BGC262190:BGC262237 BPY262190:BPY262237 BZU262190:BZU262237 CJQ262190:CJQ262237 CTM262190:CTM262237 DDI262190:DDI262237 DNE262190:DNE262237 DXA262190:DXA262237 EGW262190:EGW262237 EQS262190:EQS262237 FAO262190:FAO262237 FKK262190:FKK262237 FUG262190:FUG262237 GEC262190:GEC262237 GNY262190:GNY262237 GXU262190:GXU262237 HHQ262190:HHQ262237 HRM262190:HRM262237 IBI262190:IBI262237 ILE262190:ILE262237 IVA262190:IVA262237 JEW262190:JEW262237 JOS262190:JOS262237 JYO262190:JYO262237 KIK262190:KIK262237 KSG262190:KSG262237 LCC262190:LCC262237 LLY262190:LLY262237 LVU262190:LVU262237 MFQ262190:MFQ262237 MPM262190:MPM262237 MZI262190:MZI262237 NJE262190:NJE262237 NTA262190:NTA262237 OCW262190:OCW262237 OMS262190:OMS262237 OWO262190:OWO262237 PGK262190:PGK262237 PQG262190:PQG262237 QAC262190:QAC262237 QJY262190:QJY262237 QTU262190:QTU262237 RDQ262190:RDQ262237 RNM262190:RNM262237 RXI262190:RXI262237 SHE262190:SHE262237 SRA262190:SRA262237 TAW262190:TAW262237 TKS262190:TKS262237 TUO262190:TUO262237 UEK262190:UEK262237 UOG262190:UOG262237 UYC262190:UYC262237 VHY262190:VHY262237 VRU262190:VRU262237 WBQ262190:WBQ262237 WLM262190:WLM262237 WVI262190:WVI262237 A327726:A327773 IW327726:IW327773 SS327726:SS327773 ACO327726:ACO327773 AMK327726:AMK327773 AWG327726:AWG327773 BGC327726:BGC327773 BPY327726:BPY327773 BZU327726:BZU327773 CJQ327726:CJQ327773 CTM327726:CTM327773 DDI327726:DDI327773 DNE327726:DNE327773 DXA327726:DXA327773 EGW327726:EGW327773 EQS327726:EQS327773 FAO327726:FAO327773 FKK327726:FKK327773 FUG327726:FUG327773 GEC327726:GEC327773 GNY327726:GNY327773 GXU327726:GXU327773 HHQ327726:HHQ327773 HRM327726:HRM327773 IBI327726:IBI327773 ILE327726:ILE327773 IVA327726:IVA327773 JEW327726:JEW327773 JOS327726:JOS327773 JYO327726:JYO327773 KIK327726:KIK327773 KSG327726:KSG327773 LCC327726:LCC327773 LLY327726:LLY327773 LVU327726:LVU327773 MFQ327726:MFQ327773 MPM327726:MPM327773 MZI327726:MZI327773 NJE327726:NJE327773 NTA327726:NTA327773 OCW327726:OCW327773 OMS327726:OMS327773 OWO327726:OWO327773 PGK327726:PGK327773 PQG327726:PQG327773 QAC327726:QAC327773 QJY327726:QJY327773 QTU327726:QTU327773 RDQ327726:RDQ327773 RNM327726:RNM327773 RXI327726:RXI327773 SHE327726:SHE327773 SRA327726:SRA327773 TAW327726:TAW327773 TKS327726:TKS327773 TUO327726:TUO327773 UEK327726:UEK327773 UOG327726:UOG327773 UYC327726:UYC327773 VHY327726:VHY327773 VRU327726:VRU327773 WBQ327726:WBQ327773 WLM327726:WLM327773 WVI327726:WVI327773 A393262:A393309 IW393262:IW393309 SS393262:SS393309 ACO393262:ACO393309 AMK393262:AMK393309 AWG393262:AWG393309 BGC393262:BGC393309 BPY393262:BPY393309 BZU393262:BZU393309 CJQ393262:CJQ393309 CTM393262:CTM393309 DDI393262:DDI393309 DNE393262:DNE393309 DXA393262:DXA393309 EGW393262:EGW393309 EQS393262:EQS393309 FAO393262:FAO393309 FKK393262:FKK393309 FUG393262:FUG393309 GEC393262:GEC393309 GNY393262:GNY393309 GXU393262:GXU393309 HHQ393262:HHQ393309 HRM393262:HRM393309 IBI393262:IBI393309 ILE393262:ILE393309 IVA393262:IVA393309 JEW393262:JEW393309 JOS393262:JOS393309 JYO393262:JYO393309 KIK393262:KIK393309 KSG393262:KSG393309 LCC393262:LCC393309 LLY393262:LLY393309 LVU393262:LVU393309 MFQ393262:MFQ393309 MPM393262:MPM393309 MZI393262:MZI393309 NJE393262:NJE393309 NTA393262:NTA393309 OCW393262:OCW393309 OMS393262:OMS393309 OWO393262:OWO393309 PGK393262:PGK393309 PQG393262:PQG393309 QAC393262:QAC393309 QJY393262:QJY393309 QTU393262:QTU393309 RDQ393262:RDQ393309 RNM393262:RNM393309 RXI393262:RXI393309 SHE393262:SHE393309 SRA393262:SRA393309 TAW393262:TAW393309 TKS393262:TKS393309 TUO393262:TUO393309 UEK393262:UEK393309 UOG393262:UOG393309 UYC393262:UYC393309 VHY393262:VHY393309 VRU393262:VRU393309 WBQ393262:WBQ393309 WLM393262:WLM393309 WVI393262:WVI393309 A458798:A458845 IW458798:IW458845 SS458798:SS458845 ACO458798:ACO458845 AMK458798:AMK458845 AWG458798:AWG458845 BGC458798:BGC458845 BPY458798:BPY458845 BZU458798:BZU458845 CJQ458798:CJQ458845 CTM458798:CTM458845 DDI458798:DDI458845 DNE458798:DNE458845 DXA458798:DXA458845 EGW458798:EGW458845 EQS458798:EQS458845 FAO458798:FAO458845 FKK458798:FKK458845 FUG458798:FUG458845 GEC458798:GEC458845 GNY458798:GNY458845 GXU458798:GXU458845 HHQ458798:HHQ458845 HRM458798:HRM458845 IBI458798:IBI458845 ILE458798:ILE458845 IVA458798:IVA458845 JEW458798:JEW458845 JOS458798:JOS458845 JYO458798:JYO458845 KIK458798:KIK458845 KSG458798:KSG458845 LCC458798:LCC458845 LLY458798:LLY458845 LVU458798:LVU458845 MFQ458798:MFQ458845 MPM458798:MPM458845 MZI458798:MZI458845 NJE458798:NJE458845 NTA458798:NTA458845 OCW458798:OCW458845 OMS458798:OMS458845 OWO458798:OWO458845 PGK458798:PGK458845 PQG458798:PQG458845 QAC458798:QAC458845 QJY458798:QJY458845 QTU458798:QTU458845 RDQ458798:RDQ458845 RNM458798:RNM458845 RXI458798:RXI458845 SHE458798:SHE458845 SRA458798:SRA458845 TAW458798:TAW458845 TKS458798:TKS458845 TUO458798:TUO458845 UEK458798:UEK458845 UOG458798:UOG458845 UYC458798:UYC458845 VHY458798:VHY458845 VRU458798:VRU458845 WBQ458798:WBQ458845 WLM458798:WLM458845 WVI458798:WVI458845 A524334:A524381 IW524334:IW524381 SS524334:SS524381 ACO524334:ACO524381 AMK524334:AMK524381 AWG524334:AWG524381 BGC524334:BGC524381 BPY524334:BPY524381 BZU524334:BZU524381 CJQ524334:CJQ524381 CTM524334:CTM524381 DDI524334:DDI524381 DNE524334:DNE524381 DXA524334:DXA524381 EGW524334:EGW524381 EQS524334:EQS524381 FAO524334:FAO524381 FKK524334:FKK524381 FUG524334:FUG524381 GEC524334:GEC524381 GNY524334:GNY524381 GXU524334:GXU524381 HHQ524334:HHQ524381 HRM524334:HRM524381 IBI524334:IBI524381 ILE524334:ILE524381 IVA524334:IVA524381 JEW524334:JEW524381 JOS524334:JOS524381 JYO524334:JYO524381 KIK524334:KIK524381 KSG524334:KSG524381 LCC524334:LCC524381 LLY524334:LLY524381 LVU524334:LVU524381 MFQ524334:MFQ524381 MPM524334:MPM524381 MZI524334:MZI524381 NJE524334:NJE524381 NTA524334:NTA524381 OCW524334:OCW524381 OMS524334:OMS524381 OWO524334:OWO524381 PGK524334:PGK524381 PQG524334:PQG524381 QAC524334:QAC524381 QJY524334:QJY524381 QTU524334:QTU524381 RDQ524334:RDQ524381 RNM524334:RNM524381 RXI524334:RXI524381 SHE524334:SHE524381 SRA524334:SRA524381 TAW524334:TAW524381 TKS524334:TKS524381 TUO524334:TUO524381 UEK524334:UEK524381 UOG524334:UOG524381 UYC524334:UYC524381 VHY524334:VHY524381 VRU524334:VRU524381 WBQ524334:WBQ524381 WLM524334:WLM524381 WVI524334:WVI524381 A589870:A589917 IW589870:IW589917 SS589870:SS589917 ACO589870:ACO589917 AMK589870:AMK589917 AWG589870:AWG589917 BGC589870:BGC589917 BPY589870:BPY589917 BZU589870:BZU589917 CJQ589870:CJQ589917 CTM589870:CTM589917 DDI589870:DDI589917 DNE589870:DNE589917 DXA589870:DXA589917 EGW589870:EGW589917 EQS589870:EQS589917 FAO589870:FAO589917 FKK589870:FKK589917 FUG589870:FUG589917 GEC589870:GEC589917 GNY589870:GNY589917 GXU589870:GXU589917 HHQ589870:HHQ589917 HRM589870:HRM589917 IBI589870:IBI589917 ILE589870:ILE589917 IVA589870:IVA589917 JEW589870:JEW589917 JOS589870:JOS589917 JYO589870:JYO589917 KIK589870:KIK589917 KSG589870:KSG589917 LCC589870:LCC589917 LLY589870:LLY589917 LVU589870:LVU589917 MFQ589870:MFQ589917 MPM589870:MPM589917 MZI589870:MZI589917 NJE589870:NJE589917 NTA589870:NTA589917 OCW589870:OCW589917 OMS589870:OMS589917 OWO589870:OWO589917 PGK589870:PGK589917 PQG589870:PQG589917 QAC589870:QAC589917 QJY589870:QJY589917 QTU589870:QTU589917 RDQ589870:RDQ589917 RNM589870:RNM589917 RXI589870:RXI589917 SHE589870:SHE589917 SRA589870:SRA589917 TAW589870:TAW589917 TKS589870:TKS589917 TUO589870:TUO589917 UEK589870:UEK589917 UOG589870:UOG589917 UYC589870:UYC589917 VHY589870:VHY589917 VRU589870:VRU589917 WBQ589870:WBQ589917 WLM589870:WLM589917 WVI589870:WVI589917 A655406:A655453 IW655406:IW655453 SS655406:SS655453 ACO655406:ACO655453 AMK655406:AMK655453 AWG655406:AWG655453 BGC655406:BGC655453 BPY655406:BPY655453 BZU655406:BZU655453 CJQ655406:CJQ655453 CTM655406:CTM655453 DDI655406:DDI655453 DNE655406:DNE655453 DXA655406:DXA655453 EGW655406:EGW655453 EQS655406:EQS655453 FAO655406:FAO655453 FKK655406:FKK655453 FUG655406:FUG655453 GEC655406:GEC655453 GNY655406:GNY655453 GXU655406:GXU655453 HHQ655406:HHQ655453 HRM655406:HRM655453 IBI655406:IBI655453 ILE655406:ILE655453 IVA655406:IVA655453 JEW655406:JEW655453 JOS655406:JOS655453 JYO655406:JYO655453 KIK655406:KIK655453 KSG655406:KSG655453 LCC655406:LCC655453 LLY655406:LLY655453 LVU655406:LVU655453 MFQ655406:MFQ655453 MPM655406:MPM655453 MZI655406:MZI655453 NJE655406:NJE655453 NTA655406:NTA655453 OCW655406:OCW655453 OMS655406:OMS655453 OWO655406:OWO655453 PGK655406:PGK655453 PQG655406:PQG655453 QAC655406:QAC655453 QJY655406:QJY655453 QTU655406:QTU655453 RDQ655406:RDQ655453 RNM655406:RNM655453 RXI655406:RXI655453 SHE655406:SHE655453 SRA655406:SRA655453 TAW655406:TAW655453 TKS655406:TKS655453 TUO655406:TUO655453 UEK655406:UEK655453 UOG655406:UOG655453 UYC655406:UYC655453 VHY655406:VHY655453 VRU655406:VRU655453 WBQ655406:WBQ655453 WLM655406:WLM655453 WVI655406:WVI655453 A720942:A720989 IW720942:IW720989 SS720942:SS720989 ACO720942:ACO720989 AMK720942:AMK720989 AWG720942:AWG720989 BGC720942:BGC720989 BPY720942:BPY720989 BZU720942:BZU720989 CJQ720942:CJQ720989 CTM720942:CTM720989 DDI720942:DDI720989 DNE720942:DNE720989 DXA720942:DXA720989 EGW720942:EGW720989 EQS720942:EQS720989 FAO720942:FAO720989 FKK720942:FKK720989 FUG720942:FUG720989 GEC720942:GEC720989 GNY720942:GNY720989 GXU720942:GXU720989 HHQ720942:HHQ720989 HRM720942:HRM720989 IBI720942:IBI720989 ILE720942:ILE720989 IVA720942:IVA720989 JEW720942:JEW720989 JOS720942:JOS720989 JYO720942:JYO720989 KIK720942:KIK720989 KSG720942:KSG720989 LCC720942:LCC720989 LLY720942:LLY720989 LVU720942:LVU720989 MFQ720942:MFQ720989 MPM720942:MPM720989 MZI720942:MZI720989 NJE720942:NJE720989 NTA720942:NTA720989 OCW720942:OCW720989 OMS720942:OMS720989 OWO720942:OWO720989 PGK720942:PGK720989 PQG720942:PQG720989 QAC720942:QAC720989 QJY720942:QJY720989 QTU720942:QTU720989 RDQ720942:RDQ720989 RNM720942:RNM720989 RXI720942:RXI720989 SHE720942:SHE720989 SRA720942:SRA720989 TAW720942:TAW720989 TKS720942:TKS720989 TUO720942:TUO720989 UEK720942:UEK720989 UOG720942:UOG720989 UYC720942:UYC720989 VHY720942:VHY720989 VRU720942:VRU720989 WBQ720942:WBQ720989 WLM720942:WLM720989 WVI720942:WVI720989 A786478:A786525 IW786478:IW786525 SS786478:SS786525 ACO786478:ACO786525 AMK786478:AMK786525 AWG786478:AWG786525 BGC786478:BGC786525 BPY786478:BPY786525 BZU786478:BZU786525 CJQ786478:CJQ786525 CTM786478:CTM786525 DDI786478:DDI786525 DNE786478:DNE786525 DXA786478:DXA786525 EGW786478:EGW786525 EQS786478:EQS786525 FAO786478:FAO786525 FKK786478:FKK786525 FUG786478:FUG786525 GEC786478:GEC786525 GNY786478:GNY786525 GXU786478:GXU786525 HHQ786478:HHQ786525 HRM786478:HRM786525 IBI786478:IBI786525 ILE786478:ILE786525 IVA786478:IVA786525 JEW786478:JEW786525 JOS786478:JOS786525 JYO786478:JYO786525 KIK786478:KIK786525 KSG786478:KSG786525 LCC786478:LCC786525 LLY786478:LLY786525 LVU786478:LVU786525 MFQ786478:MFQ786525 MPM786478:MPM786525 MZI786478:MZI786525 NJE786478:NJE786525 NTA786478:NTA786525 OCW786478:OCW786525 OMS786478:OMS786525 OWO786478:OWO786525 PGK786478:PGK786525 PQG786478:PQG786525 QAC786478:QAC786525 QJY786478:QJY786525 QTU786478:QTU786525 RDQ786478:RDQ786525 RNM786478:RNM786525 RXI786478:RXI786525 SHE786478:SHE786525 SRA786478:SRA786525 TAW786478:TAW786525 TKS786478:TKS786525 TUO786478:TUO786525 UEK786478:UEK786525 UOG786478:UOG786525 UYC786478:UYC786525 VHY786478:VHY786525 VRU786478:VRU786525 WBQ786478:WBQ786525 WLM786478:WLM786525 WVI786478:WVI786525 A852014:A852061 IW852014:IW852061 SS852014:SS852061 ACO852014:ACO852061 AMK852014:AMK852061 AWG852014:AWG852061 BGC852014:BGC852061 BPY852014:BPY852061 BZU852014:BZU852061 CJQ852014:CJQ852061 CTM852014:CTM852061 DDI852014:DDI852061 DNE852014:DNE852061 DXA852014:DXA852061 EGW852014:EGW852061 EQS852014:EQS852061 FAO852014:FAO852061 FKK852014:FKK852061 FUG852014:FUG852061 GEC852014:GEC852061 GNY852014:GNY852061 GXU852014:GXU852061 HHQ852014:HHQ852061 HRM852014:HRM852061 IBI852014:IBI852061 ILE852014:ILE852061 IVA852014:IVA852061 JEW852014:JEW852061 JOS852014:JOS852061 JYO852014:JYO852061 KIK852014:KIK852061 KSG852014:KSG852061 LCC852014:LCC852061 LLY852014:LLY852061 LVU852014:LVU852061 MFQ852014:MFQ852061 MPM852014:MPM852061 MZI852014:MZI852061 NJE852014:NJE852061 NTA852014:NTA852061 OCW852014:OCW852061 OMS852014:OMS852061 OWO852014:OWO852061 PGK852014:PGK852061 PQG852014:PQG852061 QAC852014:QAC852061 QJY852014:QJY852061 QTU852014:QTU852061 RDQ852014:RDQ852061 RNM852014:RNM852061 RXI852014:RXI852061 SHE852014:SHE852061 SRA852014:SRA852061 TAW852014:TAW852061 TKS852014:TKS852061 TUO852014:TUO852061 UEK852014:UEK852061 UOG852014:UOG852061 UYC852014:UYC852061 VHY852014:VHY852061 VRU852014:VRU852061 WBQ852014:WBQ852061 WLM852014:WLM852061 WVI852014:WVI852061 A917550:A917597 IW917550:IW917597 SS917550:SS917597 ACO917550:ACO917597 AMK917550:AMK917597 AWG917550:AWG917597 BGC917550:BGC917597 BPY917550:BPY917597 BZU917550:BZU917597 CJQ917550:CJQ917597 CTM917550:CTM917597 DDI917550:DDI917597 DNE917550:DNE917597 DXA917550:DXA917597 EGW917550:EGW917597 EQS917550:EQS917597 FAO917550:FAO917597 FKK917550:FKK917597 FUG917550:FUG917597 GEC917550:GEC917597 GNY917550:GNY917597 GXU917550:GXU917597 HHQ917550:HHQ917597 HRM917550:HRM917597 IBI917550:IBI917597 ILE917550:ILE917597 IVA917550:IVA917597 JEW917550:JEW917597 JOS917550:JOS917597 JYO917550:JYO917597 KIK917550:KIK917597 KSG917550:KSG917597 LCC917550:LCC917597 LLY917550:LLY917597 LVU917550:LVU917597 MFQ917550:MFQ917597 MPM917550:MPM917597 MZI917550:MZI917597 NJE917550:NJE917597 NTA917550:NTA917597 OCW917550:OCW917597 OMS917550:OMS917597 OWO917550:OWO917597 PGK917550:PGK917597 PQG917550:PQG917597 QAC917550:QAC917597 QJY917550:QJY917597 QTU917550:QTU917597 RDQ917550:RDQ917597 RNM917550:RNM917597 RXI917550:RXI917597 SHE917550:SHE917597 SRA917550:SRA917597 TAW917550:TAW917597 TKS917550:TKS917597 TUO917550:TUO917597 UEK917550:UEK917597 UOG917550:UOG917597 UYC917550:UYC917597 VHY917550:VHY917597 VRU917550:VRU917597 WBQ917550:WBQ917597 WLM917550:WLM917597 WVI917550:WVI917597 A983086:A983133 IW983086:IW983133 SS983086:SS983133 ACO983086:ACO983133 AMK983086:AMK983133 AWG983086:AWG983133 BGC983086:BGC983133 BPY983086:BPY983133 BZU983086:BZU983133 CJQ983086:CJQ983133 CTM983086:CTM983133 DDI983086:DDI983133 DNE983086:DNE983133 DXA983086:DXA983133 EGW983086:EGW983133 EQS983086:EQS983133 FAO983086:FAO983133 FKK983086:FKK983133 FUG983086:FUG983133 GEC983086:GEC983133 GNY983086:GNY983133 GXU983086:GXU983133 HHQ983086:HHQ983133 HRM983086:HRM983133 IBI983086:IBI983133 ILE983086:ILE983133 IVA983086:IVA983133 JEW983086:JEW983133 JOS983086:JOS983133 JYO983086:JYO983133 KIK983086:KIK983133 KSG983086:KSG983133 LCC983086:LCC983133 LLY983086:LLY983133 LVU983086:LVU983133 MFQ983086:MFQ983133 MPM983086:MPM983133 MZI983086:MZI983133 NJE983086:NJE983133 NTA983086:NTA983133 OCW983086:OCW983133 OMS983086:OMS983133 OWO983086:OWO983133 PGK983086:PGK983133 PQG983086:PQG983133 QAC983086:QAC983133 QJY983086:QJY983133 QTU983086:QTU983133 RDQ983086:RDQ983133 RNM983086:RNM983133 RXI983086:RXI983133 SHE983086:SHE983133 SRA983086:SRA983133 TAW983086:TAW983133 TKS983086:TKS983133 TUO983086:TUO983133 UEK983086:UEK983133 UOG983086:UOG983133 UYC983086:UYC983133 VHY983086:VHY983133 VRU983086:VRU983133 WBQ983086:WBQ983133 WLM983086:WLM983133 WVI983086:WVI983133 A95:A119 IW95:IW119 SS95:SS119 ACO95:ACO119 AMK95:AMK119 AWG95:AWG119 BGC95:BGC119 BPY95:BPY119 BZU95:BZU119 CJQ95:CJQ119 CTM95:CTM119 DDI95:DDI119 DNE95:DNE119 DXA95:DXA119 EGW95:EGW119 EQS95:EQS119 FAO95:FAO119 FKK95:FKK119 FUG95:FUG119 GEC95:GEC119 GNY95:GNY119 GXU95:GXU119 HHQ95:HHQ119 HRM95:HRM119 IBI95:IBI119 ILE95:ILE119 IVA95:IVA119 JEW95:JEW119 JOS95:JOS119 JYO95:JYO119 KIK95:KIK119 KSG95:KSG119 LCC95:LCC119 LLY95:LLY119 LVU95:LVU119 MFQ95:MFQ119 MPM95:MPM119 MZI95:MZI119 NJE95:NJE119 NTA95:NTA119 OCW95:OCW119 OMS95:OMS119 OWO95:OWO119 PGK95:PGK119 PQG95:PQG119 QAC95:QAC119 QJY95:QJY119 QTU95:QTU119 RDQ95:RDQ119 RNM95:RNM119 RXI95:RXI119 SHE95:SHE119 SRA95:SRA119 TAW95:TAW119 TKS95:TKS119 TUO95:TUO119 UEK95:UEK119 UOG95:UOG119 UYC95:UYC119 VHY95:VHY119 VRU95:VRU119 WBQ95:WBQ119 WLM95:WLM119 WVI95:WVI119 A65631:A65655 IW65631:IW65655 SS65631:SS65655 ACO65631:ACO65655 AMK65631:AMK65655 AWG65631:AWG65655 BGC65631:BGC65655 BPY65631:BPY65655 BZU65631:BZU65655 CJQ65631:CJQ65655 CTM65631:CTM65655 DDI65631:DDI65655 DNE65631:DNE65655 DXA65631:DXA65655 EGW65631:EGW65655 EQS65631:EQS65655 FAO65631:FAO65655 FKK65631:FKK65655 FUG65631:FUG65655 GEC65631:GEC65655 GNY65631:GNY65655 GXU65631:GXU65655 HHQ65631:HHQ65655 HRM65631:HRM65655 IBI65631:IBI65655 ILE65631:ILE65655 IVA65631:IVA65655 JEW65631:JEW65655 JOS65631:JOS65655 JYO65631:JYO65655 KIK65631:KIK65655 KSG65631:KSG65655 LCC65631:LCC65655 LLY65631:LLY65655 LVU65631:LVU65655 MFQ65631:MFQ65655 MPM65631:MPM65655 MZI65631:MZI65655 NJE65631:NJE65655 NTA65631:NTA65655 OCW65631:OCW65655 OMS65631:OMS65655 OWO65631:OWO65655 PGK65631:PGK65655 PQG65631:PQG65655 QAC65631:QAC65655 QJY65631:QJY65655 QTU65631:QTU65655 RDQ65631:RDQ65655 RNM65631:RNM65655 RXI65631:RXI65655 SHE65631:SHE65655 SRA65631:SRA65655 TAW65631:TAW65655 TKS65631:TKS65655 TUO65631:TUO65655 UEK65631:UEK65655 UOG65631:UOG65655 UYC65631:UYC65655 VHY65631:VHY65655 VRU65631:VRU65655 WBQ65631:WBQ65655 WLM65631:WLM65655 WVI65631:WVI65655 A131167:A131191 IW131167:IW131191 SS131167:SS131191 ACO131167:ACO131191 AMK131167:AMK131191 AWG131167:AWG131191 BGC131167:BGC131191 BPY131167:BPY131191 BZU131167:BZU131191 CJQ131167:CJQ131191 CTM131167:CTM131191 DDI131167:DDI131191 DNE131167:DNE131191 DXA131167:DXA131191 EGW131167:EGW131191 EQS131167:EQS131191 FAO131167:FAO131191 FKK131167:FKK131191 FUG131167:FUG131191 GEC131167:GEC131191 GNY131167:GNY131191 GXU131167:GXU131191 HHQ131167:HHQ131191 HRM131167:HRM131191 IBI131167:IBI131191 ILE131167:ILE131191 IVA131167:IVA131191 JEW131167:JEW131191 JOS131167:JOS131191 JYO131167:JYO131191 KIK131167:KIK131191 KSG131167:KSG131191 LCC131167:LCC131191 LLY131167:LLY131191 LVU131167:LVU131191 MFQ131167:MFQ131191 MPM131167:MPM131191 MZI131167:MZI131191 NJE131167:NJE131191 NTA131167:NTA131191 OCW131167:OCW131191 OMS131167:OMS131191 OWO131167:OWO131191 PGK131167:PGK131191 PQG131167:PQG131191 QAC131167:QAC131191 QJY131167:QJY131191 QTU131167:QTU131191 RDQ131167:RDQ131191 RNM131167:RNM131191 RXI131167:RXI131191 SHE131167:SHE131191 SRA131167:SRA131191 TAW131167:TAW131191 TKS131167:TKS131191 TUO131167:TUO131191 UEK131167:UEK131191 UOG131167:UOG131191 UYC131167:UYC131191 VHY131167:VHY131191 VRU131167:VRU131191 WBQ131167:WBQ131191 WLM131167:WLM131191 WVI131167:WVI131191 A196703:A196727 IW196703:IW196727 SS196703:SS196727 ACO196703:ACO196727 AMK196703:AMK196727 AWG196703:AWG196727 BGC196703:BGC196727 BPY196703:BPY196727 BZU196703:BZU196727 CJQ196703:CJQ196727 CTM196703:CTM196727 DDI196703:DDI196727 DNE196703:DNE196727 DXA196703:DXA196727 EGW196703:EGW196727 EQS196703:EQS196727 FAO196703:FAO196727 FKK196703:FKK196727 FUG196703:FUG196727 GEC196703:GEC196727 GNY196703:GNY196727 GXU196703:GXU196727 HHQ196703:HHQ196727 HRM196703:HRM196727 IBI196703:IBI196727 ILE196703:ILE196727 IVA196703:IVA196727 JEW196703:JEW196727 JOS196703:JOS196727 JYO196703:JYO196727 KIK196703:KIK196727 KSG196703:KSG196727 LCC196703:LCC196727 LLY196703:LLY196727 LVU196703:LVU196727 MFQ196703:MFQ196727 MPM196703:MPM196727 MZI196703:MZI196727 NJE196703:NJE196727 NTA196703:NTA196727 OCW196703:OCW196727 OMS196703:OMS196727 OWO196703:OWO196727 PGK196703:PGK196727 PQG196703:PQG196727 QAC196703:QAC196727 QJY196703:QJY196727 QTU196703:QTU196727 RDQ196703:RDQ196727 RNM196703:RNM196727 RXI196703:RXI196727 SHE196703:SHE196727 SRA196703:SRA196727 TAW196703:TAW196727 TKS196703:TKS196727 TUO196703:TUO196727 UEK196703:UEK196727 UOG196703:UOG196727 UYC196703:UYC196727 VHY196703:VHY196727 VRU196703:VRU196727 WBQ196703:WBQ196727 WLM196703:WLM196727 WVI196703:WVI196727 A262239:A262263 IW262239:IW262263 SS262239:SS262263 ACO262239:ACO262263 AMK262239:AMK262263 AWG262239:AWG262263 BGC262239:BGC262263 BPY262239:BPY262263 BZU262239:BZU262263 CJQ262239:CJQ262263 CTM262239:CTM262263 DDI262239:DDI262263 DNE262239:DNE262263 DXA262239:DXA262263 EGW262239:EGW262263 EQS262239:EQS262263 FAO262239:FAO262263 FKK262239:FKK262263 FUG262239:FUG262263 GEC262239:GEC262263 GNY262239:GNY262263 GXU262239:GXU262263 HHQ262239:HHQ262263 HRM262239:HRM262263 IBI262239:IBI262263 ILE262239:ILE262263 IVA262239:IVA262263 JEW262239:JEW262263 JOS262239:JOS262263 JYO262239:JYO262263 KIK262239:KIK262263 KSG262239:KSG262263 LCC262239:LCC262263 LLY262239:LLY262263 LVU262239:LVU262263 MFQ262239:MFQ262263 MPM262239:MPM262263 MZI262239:MZI262263 NJE262239:NJE262263 NTA262239:NTA262263 OCW262239:OCW262263 OMS262239:OMS262263 OWO262239:OWO262263 PGK262239:PGK262263 PQG262239:PQG262263 QAC262239:QAC262263 QJY262239:QJY262263 QTU262239:QTU262263 RDQ262239:RDQ262263 RNM262239:RNM262263 RXI262239:RXI262263 SHE262239:SHE262263 SRA262239:SRA262263 TAW262239:TAW262263 TKS262239:TKS262263 TUO262239:TUO262263 UEK262239:UEK262263 UOG262239:UOG262263 UYC262239:UYC262263 VHY262239:VHY262263 VRU262239:VRU262263 WBQ262239:WBQ262263 WLM262239:WLM262263 WVI262239:WVI262263 A327775:A327799 IW327775:IW327799 SS327775:SS327799 ACO327775:ACO327799 AMK327775:AMK327799 AWG327775:AWG327799 BGC327775:BGC327799 BPY327775:BPY327799 BZU327775:BZU327799 CJQ327775:CJQ327799 CTM327775:CTM327799 DDI327775:DDI327799 DNE327775:DNE327799 DXA327775:DXA327799 EGW327775:EGW327799 EQS327775:EQS327799 FAO327775:FAO327799 FKK327775:FKK327799 FUG327775:FUG327799 GEC327775:GEC327799 GNY327775:GNY327799 GXU327775:GXU327799 HHQ327775:HHQ327799 HRM327775:HRM327799 IBI327775:IBI327799 ILE327775:ILE327799 IVA327775:IVA327799 JEW327775:JEW327799 JOS327775:JOS327799 JYO327775:JYO327799 KIK327775:KIK327799 KSG327775:KSG327799 LCC327775:LCC327799 LLY327775:LLY327799 LVU327775:LVU327799 MFQ327775:MFQ327799 MPM327775:MPM327799 MZI327775:MZI327799 NJE327775:NJE327799 NTA327775:NTA327799 OCW327775:OCW327799 OMS327775:OMS327799 OWO327775:OWO327799 PGK327775:PGK327799 PQG327775:PQG327799 QAC327775:QAC327799 QJY327775:QJY327799 QTU327775:QTU327799 RDQ327775:RDQ327799 RNM327775:RNM327799 RXI327775:RXI327799 SHE327775:SHE327799 SRA327775:SRA327799 TAW327775:TAW327799 TKS327775:TKS327799 TUO327775:TUO327799 UEK327775:UEK327799 UOG327775:UOG327799 UYC327775:UYC327799 VHY327775:VHY327799 VRU327775:VRU327799 WBQ327775:WBQ327799 WLM327775:WLM327799 WVI327775:WVI327799 A393311:A393335 IW393311:IW393335 SS393311:SS393335 ACO393311:ACO393335 AMK393311:AMK393335 AWG393311:AWG393335 BGC393311:BGC393335 BPY393311:BPY393335 BZU393311:BZU393335 CJQ393311:CJQ393335 CTM393311:CTM393335 DDI393311:DDI393335 DNE393311:DNE393335 DXA393311:DXA393335 EGW393311:EGW393335 EQS393311:EQS393335 FAO393311:FAO393335 FKK393311:FKK393335 FUG393311:FUG393335 GEC393311:GEC393335 GNY393311:GNY393335 GXU393311:GXU393335 HHQ393311:HHQ393335 HRM393311:HRM393335 IBI393311:IBI393335 ILE393311:ILE393335 IVA393311:IVA393335 JEW393311:JEW393335 JOS393311:JOS393335 JYO393311:JYO393335 KIK393311:KIK393335 KSG393311:KSG393335 LCC393311:LCC393335 LLY393311:LLY393335 LVU393311:LVU393335 MFQ393311:MFQ393335 MPM393311:MPM393335 MZI393311:MZI393335 NJE393311:NJE393335 NTA393311:NTA393335 OCW393311:OCW393335 OMS393311:OMS393335 OWO393311:OWO393335 PGK393311:PGK393335 PQG393311:PQG393335 QAC393311:QAC393335 QJY393311:QJY393335 QTU393311:QTU393335 RDQ393311:RDQ393335 RNM393311:RNM393335 RXI393311:RXI393335 SHE393311:SHE393335 SRA393311:SRA393335 TAW393311:TAW393335 TKS393311:TKS393335 TUO393311:TUO393335 UEK393311:UEK393335 UOG393311:UOG393335 UYC393311:UYC393335 VHY393311:VHY393335 VRU393311:VRU393335 WBQ393311:WBQ393335 WLM393311:WLM393335 WVI393311:WVI393335 A458847:A458871 IW458847:IW458871 SS458847:SS458871 ACO458847:ACO458871 AMK458847:AMK458871 AWG458847:AWG458871 BGC458847:BGC458871 BPY458847:BPY458871 BZU458847:BZU458871 CJQ458847:CJQ458871 CTM458847:CTM458871 DDI458847:DDI458871 DNE458847:DNE458871 DXA458847:DXA458871 EGW458847:EGW458871 EQS458847:EQS458871 FAO458847:FAO458871 FKK458847:FKK458871 FUG458847:FUG458871 GEC458847:GEC458871 GNY458847:GNY458871 GXU458847:GXU458871 HHQ458847:HHQ458871 HRM458847:HRM458871 IBI458847:IBI458871 ILE458847:ILE458871 IVA458847:IVA458871 JEW458847:JEW458871 JOS458847:JOS458871 JYO458847:JYO458871 KIK458847:KIK458871 KSG458847:KSG458871 LCC458847:LCC458871 LLY458847:LLY458871 LVU458847:LVU458871 MFQ458847:MFQ458871 MPM458847:MPM458871 MZI458847:MZI458871 NJE458847:NJE458871 NTA458847:NTA458871 OCW458847:OCW458871 OMS458847:OMS458871 OWO458847:OWO458871 PGK458847:PGK458871 PQG458847:PQG458871 QAC458847:QAC458871 QJY458847:QJY458871 QTU458847:QTU458871 RDQ458847:RDQ458871 RNM458847:RNM458871 RXI458847:RXI458871 SHE458847:SHE458871 SRA458847:SRA458871 TAW458847:TAW458871 TKS458847:TKS458871 TUO458847:TUO458871 UEK458847:UEK458871 UOG458847:UOG458871 UYC458847:UYC458871 VHY458847:VHY458871 VRU458847:VRU458871 WBQ458847:WBQ458871 WLM458847:WLM458871 WVI458847:WVI458871 A524383:A524407 IW524383:IW524407 SS524383:SS524407 ACO524383:ACO524407 AMK524383:AMK524407 AWG524383:AWG524407 BGC524383:BGC524407 BPY524383:BPY524407 BZU524383:BZU524407 CJQ524383:CJQ524407 CTM524383:CTM524407 DDI524383:DDI524407 DNE524383:DNE524407 DXA524383:DXA524407 EGW524383:EGW524407 EQS524383:EQS524407 FAO524383:FAO524407 FKK524383:FKK524407 FUG524383:FUG524407 GEC524383:GEC524407 GNY524383:GNY524407 GXU524383:GXU524407 HHQ524383:HHQ524407 HRM524383:HRM524407 IBI524383:IBI524407 ILE524383:ILE524407 IVA524383:IVA524407 JEW524383:JEW524407 JOS524383:JOS524407 JYO524383:JYO524407 KIK524383:KIK524407 KSG524383:KSG524407 LCC524383:LCC524407 LLY524383:LLY524407 LVU524383:LVU524407 MFQ524383:MFQ524407 MPM524383:MPM524407 MZI524383:MZI524407 NJE524383:NJE524407 NTA524383:NTA524407 OCW524383:OCW524407 OMS524383:OMS524407 OWO524383:OWO524407 PGK524383:PGK524407 PQG524383:PQG524407 QAC524383:QAC524407 QJY524383:QJY524407 QTU524383:QTU524407 RDQ524383:RDQ524407 RNM524383:RNM524407 RXI524383:RXI524407 SHE524383:SHE524407 SRA524383:SRA524407 TAW524383:TAW524407 TKS524383:TKS524407 TUO524383:TUO524407 UEK524383:UEK524407 UOG524383:UOG524407 UYC524383:UYC524407 VHY524383:VHY524407 VRU524383:VRU524407 WBQ524383:WBQ524407 WLM524383:WLM524407 WVI524383:WVI524407 A589919:A589943 IW589919:IW589943 SS589919:SS589943 ACO589919:ACO589943 AMK589919:AMK589943 AWG589919:AWG589943 BGC589919:BGC589943 BPY589919:BPY589943 BZU589919:BZU589943 CJQ589919:CJQ589943 CTM589919:CTM589943 DDI589919:DDI589943 DNE589919:DNE589943 DXA589919:DXA589943 EGW589919:EGW589943 EQS589919:EQS589943 FAO589919:FAO589943 FKK589919:FKK589943 FUG589919:FUG589943 GEC589919:GEC589943 GNY589919:GNY589943 GXU589919:GXU589943 HHQ589919:HHQ589943 HRM589919:HRM589943 IBI589919:IBI589943 ILE589919:ILE589943 IVA589919:IVA589943 JEW589919:JEW589943 JOS589919:JOS589943 JYO589919:JYO589943 KIK589919:KIK589943 KSG589919:KSG589943 LCC589919:LCC589943 LLY589919:LLY589943 LVU589919:LVU589943 MFQ589919:MFQ589943 MPM589919:MPM589943 MZI589919:MZI589943 NJE589919:NJE589943 NTA589919:NTA589943 OCW589919:OCW589943 OMS589919:OMS589943 OWO589919:OWO589943 PGK589919:PGK589943 PQG589919:PQG589943 QAC589919:QAC589943 QJY589919:QJY589943 QTU589919:QTU589943 RDQ589919:RDQ589943 RNM589919:RNM589943 RXI589919:RXI589943 SHE589919:SHE589943 SRA589919:SRA589943 TAW589919:TAW589943 TKS589919:TKS589943 TUO589919:TUO589943 UEK589919:UEK589943 UOG589919:UOG589943 UYC589919:UYC589943 VHY589919:VHY589943 VRU589919:VRU589943 WBQ589919:WBQ589943 WLM589919:WLM589943 WVI589919:WVI589943 A655455:A655479 IW655455:IW655479 SS655455:SS655479 ACO655455:ACO655479 AMK655455:AMK655479 AWG655455:AWG655479 BGC655455:BGC655479 BPY655455:BPY655479 BZU655455:BZU655479 CJQ655455:CJQ655479 CTM655455:CTM655479 DDI655455:DDI655479 DNE655455:DNE655479 DXA655455:DXA655479 EGW655455:EGW655479 EQS655455:EQS655479 FAO655455:FAO655479 FKK655455:FKK655479 FUG655455:FUG655479 GEC655455:GEC655479 GNY655455:GNY655479 GXU655455:GXU655479 HHQ655455:HHQ655479 HRM655455:HRM655479 IBI655455:IBI655479 ILE655455:ILE655479 IVA655455:IVA655479 JEW655455:JEW655479 JOS655455:JOS655479 JYO655455:JYO655479 KIK655455:KIK655479 KSG655455:KSG655479 LCC655455:LCC655479 LLY655455:LLY655479 LVU655455:LVU655479 MFQ655455:MFQ655479 MPM655455:MPM655479 MZI655455:MZI655479 NJE655455:NJE655479 NTA655455:NTA655479 OCW655455:OCW655479 OMS655455:OMS655479 OWO655455:OWO655479 PGK655455:PGK655479 PQG655455:PQG655479 QAC655455:QAC655479 QJY655455:QJY655479 QTU655455:QTU655479 RDQ655455:RDQ655479 RNM655455:RNM655479 RXI655455:RXI655479 SHE655455:SHE655479 SRA655455:SRA655479 TAW655455:TAW655479 TKS655455:TKS655479 TUO655455:TUO655479 UEK655455:UEK655479 UOG655455:UOG655479 UYC655455:UYC655479 VHY655455:VHY655479 VRU655455:VRU655479 WBQ655455:WBQ655479 WLM655455:WLM655479 WVI655455:WVI655479 A720991:A721015 IW720991:IW721015 SS720991:SS721015 ACO720991:ACO721015 AMK720991:AMK721015 AWG720991:AWG721015 BGC720991:BGC721015 BPY720991:BPY721015 BZU720991:BZU721015 CJQ720991:CJQ721015 CTM720991:CTM721015 DDI720991:DDI721015 DNE720991:DNE721015 DXA720991:DXA721015 EGW720991:EGW721015 EQS720991:EQS721015 FAO720991:FAO721015 FKK720991:FKK721015 FUG720991:FUG721015 GEC720991:GEC721015 GNY720991:GNY721015 GXU720991:GXU721015 HHQ720991:HHQ721015 HRM720991:HRM721015 IBI720991:IBI721015 ILE720991:ILE721015 IVA720991:IVA721015 JEW720991:JEW721015 JOS720991:JOS721015 JYO720991:JYO721015 KIK720991:KIK721015 KSG720991:KSG721015 LCC720991:LCC721015 LLY720991:LLY721015 LVU720991:LVU721015 MFQ720991:MFQ721015 MPM720991:MPM721015 MZI720991:MZI721015 NJE720991:NJE721015 NTA720991:NTA721015 OCW720991:OCW721015 OMS720991:OMS721015 OWO720991:OWO721015 PGK720991:PGK721015 PQG720991:PQG721015 QAC720991:QAC721015 QJY720991:QJY721015 QTU720991:QTU721015 RDQ720991:RDQ721015 RNM720991:RNM721015 RXI720991:RXI721015 SHE720991:SHE721015 SRA720991:SRA721015 TAW720991:TAW721015 TKS720991:TKS721015 TUO720991:TUO721015 UEK720991:UEK721015 UOG720991:UOG721015 UYC720991:UYC721015 VHY720991:VHY721015 VRU720991:VRU721015 WBQ720991:WBQ721015 WLM720991:WLM721015 WVI720991:WVI721015 A786527:A786551 IW786527:IW786551 SS786527:SS786551 ACO786527:ACO786551 AMK786527:AMK786551 AWG786527:AWG786551 BGC786527:BGC786551 BPY786527:BPY786551 BZU786527:BZU786551 CJQ786527:CJQ786551 CTM786527:CTM786551 DDI786527:DDI786551 DNE786527:DNE786551 DXA786527:DXA786551 EGW786527:EGW786551 EQS786527:EQS786551 FAO786527:FAO786551 FKK786527:FKK786551 FUG786527:FUG786551 GEC786527:GEC786551 GNY786527:GNY786551 GXU786527:GXU786551 HHQ786527:HHQ786551 HRM786527:HRM786551 IBI786527:IBI786551 ILE786527:ILE786551 IVA786527:IVA786551 JEW786527:JEW786551 JOS786527:JOS786551 JYO786527:JYO786551 KIK786527:KIK786551 KSG786527:KSG786551 LCC786527:LCC786551 LLY786527:LLY786551 LVU786527:LVU786551 MFQ786527:MFQ786551 MPM786527:MPM786551 MZI786527:MZI786551 NJE786527:NJE786551 NTA786527:NTA786551 OCW786527:OCW786551 OMS786527:OMS786551 OWO786527:OWO786551 PGK786527:PGK786551 PQG786527:PQG786551 QAC786527:QAC786551 QJY786527:QJY786551 QTU786527:QTU786551 RDQ786527:RDQ786551 RNM786527:RNM786551 RXI786527:RXI786551 SHE786527:SHE786551 SRA786527:SRA786551 TAW786527:TAW786551 TKS786527:TKS786551 TUO786527:TUO786551 UEK786527:UEK786551 UOG786527:UOG786551 UYC786527:UYC786551 VHY786527:VHY786551 VRU786527:VRU786551 WBQ786527:WBQ786551 WLM786527:WLM786551 WVI786527:WVI786551 A852063:A852087 IW852063:IW852087 SS852063:SS852087 ACO852063:ACO852087 AMK852063:AMK852087 AWG852063:AWG852087 BGC852063:BGC852087 BPY852063:BPY852087 BZU852063:BZU852087 CJQ852063:CJQ852087 CTM852063:CTM852087 DDI852063:DDI852087 DNE852063:DNE852087 DXA852063:DXA852087 EGW852063:EGW852087 EQS852063:EQS852087 FAO852063:FAO852087 FKK852063:FKK852087 FUG852063:FUG852087 GEC852063:GEC852087 GNY852063:GNY852087 GXU852063:GXU852087 HHQ852063:HHQ852087 HRM852063:HRM852087 IBI852063:IBI852087 ILE852063:ILE852087 IVA852063:IVA852087 JEW852063:JEW852087 JOS852063:JOS852087 JYO852063:JYO852087 KIK852063:KIK852087 KSG852063:KSG852087 LCC852063:LCC852087 LLY852063:LLY852087 LVU852063:LVU852087 MFQ852063:MFQ852087 MPM852063:MPM852087 MZI852063:MZI852087 NJE852063:NJE852087 NTA852063:NTA852087 OCW852063:OCW852087 OMS852063:OMS852087 OWO852063:OWO852087 PGK852063:PGK852087 PQG852063:PQG852087 QAC852063:QAC852087 QJY852063:QJY852087 QTU852063:QTU852087 RDQ852063:RDQ852087 RNM852063:RNM852087 RXI852063:RXI852087 SHE852063:SHE852087 SRA852063:SRA852087 TAW852063:TAW852087 TKS852063:TKS852087 TUO852063:TUO852087 UEK852063:UEK852087 UOG852063:UOG852087 UYC852063:UYC852087 VHY852063:VHY852087 VRU852063:VRU852087 WBQ852063:WBQ852087 WLM852063:WLM852087 WVI852063:WVI852087 A917599:A917623 IW917599:IW917623 SS917599:SS917623 ACO917599:ACO917623 AMK917599:AMK917623 AWG917599:AWG917623 BGC917599:BGC917623 BPY917599:BPY917623 BZU917599:BZU917623 CJQ917599:CJQ917623 CTM917599:CTM917623 DDI917599:DDI917623 DNE917599:DNE917623 DXA917599:DXA917623 EGW917599:EGW917623 EQS917599:EQS917623 FAO917599:FAO917623 FKK917599:FKK917623 FUG917599:FUG917623 GEC917599:GEC917623 GNY917599:GNY917623 GXU917599:GXU917623 HHQ917599:HHQ917623 HRM917599:HRM917623 IBI917599:IBI917623 ILE917599:ILE917623 IVA917599:IVA917623 JEW917599:JEW917623 JOS917599:JOS917623 JYO917599:JYO917623 KIK917599:KIK917623 KSG917599:KSG917623 LCC917599:LCC917623 LLY917599:LLY917623 LVU917599:LVU917623 MFQ917599:MFQ917623 MPM917599:MPM917623 MZI917599:MZI917623 NJE917599:NJE917623 NTA917599:NTA917623 OCW917599:OCW917623 OMS917599:OMS917623 OWO917599:OWO917623 PGK917599:PGK917623 PQG917599:PQG917623 QAC917599:QAC917623 QJY917599:QJY917623 QTU917599:QTU917623 RDQ917599:RDQ917623 RNM917599:RNM917623 RXI917599:RXI917623 SHE917599:SHE917623 SRA917599:SRA917623 TAW917599:TAW917623 TKS917599:TKS917623 TUO917599:TUO917623 UEK917599:UEK917623 UOG917599:UOG917623 UYC917599:UYC917623 VHY917599:VHY917623 VRU917599:VRU917623 WBQ917599:WBQ917623 WLM917599:WLM917623 WVI917599:WVI917623 A983135:A983159 IW983135:IW983159 SS983135:SS983159 ACO983135:ACO983159 AMK983135:AMK983159 AWG983135:AWG983159 BGC983135:BGC983159 BPY983135:BPY983159 BZU983135:BZU983159 CJQ983135:CJQ983159 CTM983135:CTM983159 DDI983135:DDI983159 DNE983135:DNE983159 DXA983135:DXA983159 EGW983135:EGW983159 EQS983135:EQS983159 FAO983135:FAO983159 FKK983135:FKK983159 FUG983135:FUG983159 GEC983135:GEC983159 GNY983135:GNY983159 GXU983135:GXU983159 HHQ983135:HHQ983159 HRM983135:HRM983159 IBI983135:IBI983159 ILE983135:ILE983159 IVA983135:IVA983159 JEW983135:JEW983159 JOS983135:JOS983159 JYO983135:JYO983159 KIK983135:KIK983159 KSG983135:KSG983159 LCC983135:LCC983159 LLY983135:LLY983159 LVU983135:LVU983159 MFQ983135:MFQ983159 MPM983135:MPM983159 MZI983135:MZI983159 NJE983135:NJE983159 NTA983135:NTA983159 OCW983135:OCW983159 OMS983135:OMS983159 OWO983135:OWO983159 PGK983135:PGK983159 PQG983135:PQG983159 QAC983135:QAC983159 QJY983135:QJY983159 QTU983135:QTU983159 RDQ983135:RDQ983159 RNM983135:RNM983159 RXI983135:RXI983159 SHE983135:SHE983159 SRA983135:SRA983159 TAW983135:TAW983159 TKS983135:TKS983159 TUO983135:TUO983159 UEK983135:UEK983159 UOG983135:UOG983159 UYC983135:UYC983159 VHY983135:VHY983159 VRU983135:VRU983159 WBQ983135:WBQ983159 WLM983135:WLM983159 WVI983135:WVI983159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39"/>
  <sheetViews>
    <sheetView workbookViewId="0">
      <selection activeCell="D147" sqref="D147"/>
    </sheetView>
  </sheetViews>
  <sheetFormatPr baseColWidth="10" defaultRowHeight="12.75" x14ac:dyDescent="0.2"/>
  <cols>
    <col min="1" max="1" width="35.42578125" style="263" customWidth="1"/>
    <col min="2" max="2" width="23.5703125" style="263" customWidth="1"/>
    <col min="3" max="3" width="15" style="263" customWidth="1"/>
    <col min="4" max="4" width="15.7109375" style="263" customWidth="1"/>
    <col min="5" max="5" width="13.42578125" style="263" customWidth="1"/>
    <col min="6" max="6" width="13.5703125" style="263" customWidth="1"/>
    <col min="7" max="7" width="14.7109375" style="263" customWidth="1"/>
    <col min="8" max="8" width="13.85546875" style="263" customWidth="1"/>
    <col min="9" max="9" width="12.5703125" style="263" customWidth="1"/>
    <col min="10" max="10" width="11.85546875" style="263" customWidth="1"/>
    <col min="11" max="11" width="10.28515625" style="263" customWidth="1"/>
    <col min="12" max="12" width="9.28515625" style="263" customWidth="1"/>
    <col min="13" max="13" width="9.42578125" style="263" customWidth="1"/>
    <col min="14" max="14" width="9.140625" style="263" customWidth="1"/>
    <col min="15" max="15" width="9.28515625" style="79" customWidth="1"/>
    <col min="16" max="16" width="9.42578125" style="79" customWidth="1"/>
    <col min="17" max="17" width="9.7109375" style="79" customWidth="1"/>
    <col min="18" max="18" width="9.5703125" style="79" customWidth="1"/>
    <col min="19" max="19" width="9.28515625" style="79" customWidth="1"/>
    <col min="20" max="20" width="8.5703125" style="79" customWidth="1"/>
    <col min="21" max="21" width="8.85546875" style="79" customWidth="1"/>
    <col min="22" max="22" width="9.7109375" style="79" customWidth="1"/>
    <col min="23" max="23" width="8.7109375" style="79" customWidth="1"/>
    <col min="24" max="24" width="13.5703125" style="79" customWidth="1"/>
    <col min="25" max="25" width="16.28515625" style="79" customWidth="1"/>
    <col min="26" max="43" width="9.42578125" style="79" customWidth="1"/>
    <col min="44" max="47" width="10.28515625" style="79" customWidth="1"/>
    <col min="48" max="48" width="9.140625" style="79" customWidth="1"/>
    <col min="49" max="49" width="11.42578125" style="80" hidden="1" customWidth="1"/>
    <col min="50" max="67" width="11.42578125" style="79" hidden="1" customWidth="1"/>
    <col min="68" max="68" width="11.42578125" style="80" hidden="1" customWidth="1"/>
    <col min="69" max="78" width="11.42578125" style="79" customWidth="1"/>
    <col min="79" max="83" width="10.28515625" style="79" customWidth="1"/>
    <col min="84" max="92" width="9.42578125" style="79" customWidth="1"/>
    <col min="93" max="256" width="11.42578125" style="79"/>
    <col min="257" max="257" width="35.42578125" style="79" customWidth="1"/>
    <col min="258" max="258" width="23.5703125" style="79" customWidth="1"/>
    <col min="259" max="259" width="15" style="79" customWidth="1"/>
    <col min="260" max="260" width="15.7109375" style="79" customWidth="1"/>
    <col min="261" max="261" width="13.42578125" style="79" customWidth="1"/>
    <col min="262" max="262" width="13.5703125" style="79" customWidth="1"/>
    <col min="263" max="263" width="14.7109375" style="79" customWidth="1"/>
    <col min="264" max="264" width="13.85546875" style="79" customWidth="1"/>
    <col min="265" max="265" width="12.5703125" style="79" customWidth="1"/>
    <col min="266" max="266" width="11.85546875" style="79" customWidth="1"/>
    <col min="267" max="267" width="10.28515625" style="79" customWidth="1"/>
    <col min="268" max="268" width="9.28515625" style="79" customWidth="1"/>
    <col min="269" max="269" width="9.42578125" style="79" customWidth="1"/>
    <col min="270" max="270" width="9.140625" style="79" customWidth="1"/>
    <col min="271" max="271" width="9.28515625" style="79" customWidth="1"/>
    <col min="272" max="272" width="9.42578125" style="79" customWidth="1"/>
    <col min="273" max="273" width="9.7109375" style="79" customWidth="1"/>
    <col min="274" max="274" width="9.5703125" style="79" customWidth="1"/>
    <col min="275" max="275" width="9.28515625" style="79" customWidth="1"/>
    <col min="276" max="276" width="8.5703125" style="79" customWidth="1"/>
    <col min="277" max="277" width="8.85546875" style="79" customWidth="1"/>
    <col min="278" max="278" width="9.7109375" style="79" customWidth="1"/>
    <col min="279" max="279" width="8.7109375" style="79" customWidth="1"/>
    <col min="280" max="280" width="13.5703125" style="79" customWidth="1"/>
    <col min="281" max="281" width="16.28515625" style="79" customWidth="1"/>
    <col min="282" max="299" width="9.42578125" style="79" customWidth="1"/>
    <col min="300" max="303" width="10.28515625" style="79" customWidth="1"/>
    <col min="304" max="304" width="9.140625" style="79" customWidth="1"/>
    <col min="305" max="324" width="0" style="79" hidden="1" customWidth="1"/>
    <col min="325" max="334" width="11.42578125" style="79" customWidth="1"/>
    <col min="335" max="339" width="10.28515625" style="79" customWidth="1"/>
    <col min="340" max="348" width="9.42578125" style="79" customWidth="1"/>
    <col min="349" max="512" width="11.42578125" style="79"/>
    <col min="513" max="513" width="35.42578125" style="79" customWidth="1"/>
    <col min="514" max="514" width="23.5703125" style="79" customWidth="1"/>
    <col min="515" max="515" width="15" style="79" customWidth="1"/>
    <col min="516" max="516" width="15.7109375" style="79" customWidth="1"/>
    <col min="517" max="517" width="13.42578125" style="79" customWidth="1"/>
    <col min="518" max="518" width="13.5703125" style="79" customWidth="1"/>
    <col min="519" max="519" width="14.7109375" style="79" customWidth="1"/>
    <col min="520" max="520" width="13.85546875" style="79" customWidth="1"/>
    <col min="521" max="521" width="12.5703125" style="79" customWidth="1"/>
    <col min="522" max="522" width="11.85546875" style="79" customWidth="1"/>
    <col min="523" max="523" width="10.28515625" style="79" customWidth="1"/>
    <col min="524" max="524" width="9.28515625" style="79" customWidth="1"/>
    <col min="525" max="525" width="9.42578125" style="79" customWidth="1"/>
    <col min="526" max="526" width="9.140625" style="79" customWidth="1"/>
    <col min="527" max="527" width="9.28515625" style="79" customWidth="1"/>
    <col min="528" max="528" width="9.42578125" style="79" customWidth="1"/>
    <col min="529" max="529" width="9.7109375" style="79" customWidth="1"/>
    <col min="530" max="530" width="9.5703125" style="79" customWidth="1"/>
    <col min="531" max="531" width="9.28515625" style="79" customWidth="1"/>
    <col min="532" max="532" width="8.5703125" style="79" customWidth="1"/>
    <col min="533" max="533" width="8.85546875" style="79" customWidth="1"/>
    <col min="534" max="534" width="9.7109375" style="79" customWidth="1"/>
    <col min="535" max="535" width="8.7109375" style="79" customWidth="1"/>
    <col min="536" max="536" width="13.5703125" style="79" customWidth="1"/>
    <col min="537" max="537" width="16.28515625" style="79" customWidth="1"/>
    <col min="538" max="555" width="9.42578125" style="79" customWidth="1"/>
    <col min="556" max="559" width="10.28515625" style="79" customWidth="1"/>
    <col min="560" max="560" width="9.140625" style="79" customWidth="1"/>
    <col min="561" max="580" width="0" style="79" hidden="1" customWidth="1"/>
    <col min="581" max="590" width="11.42578125" style="79" customWidth="1"/>
    <col min="591" max="595" width="10.28515625" style="79" customWidth="1"/>
    <col min="596" max="604" width="9.42578125" style="79" customWidth="1"/>
    <col min="605" max="768" width="11.42578125" style="79"/>
    <col min="769" max="769" width="35.42578125" style="79" customWidth="1"/>
    <col min="770" max="770" width="23.5703125" style="79" customWidth="1"/>
    <col min="771" max="771" width="15" style="79" customWidth="1"/>
    <col min="772" max="772" width="15.7109375" style="79" customWidth="1"/>
    <col min="773" max="773" width="13.42578125" style="79" customWidth="1"/>
    <col min="774" max="774" width="13.5703125" style="79" customWidth="1"/>
    <col min="775" max="775" width="14.7109375" style="79" customWidth="1"/>
    <col min="776" max="776" width="13.85546875" style="79" customWidth="1"/>
    <col min="777" max="777" width="12.5703125" style="79" customWidth="1"/>
    <col min="778" max="778" width="11.85546875" style="79" customWidth="1"/>
    <col min="779" max="779" width="10.28515625" style="79" customWidth="1"/>
    <col min="780" max="780" width="9.28515625" style="79" customWidth="1"/>
    <col min="781" max="781" width="9.42578125" style="79" customWidth="1"/>
    <col min="782" max="782" width="9.140625" style="79" customWidth="1"/>
    <col min="783" max="783" width="9.28515625" style="79" customWidth="1"/>
    <col min="784" max="784" width="9.42578125" style="79" customWidth="1"/>
    <col min="785" max="785" width="9.7109375" style="79" customWidth="1"/>
    <col min="786" max="786" width="9.5703125" style="79" customWidth="1"/>
    <col min="787" max="787" width="9.28515625" style="79" customWidth="1"/>
    <col min="788" max="788" width="8.5703125" style="79" customWidth="1"/>
    <col min="789" max="789" width="8.85546875" style="79" customWidth="1"/>
    <col min="790" max="790" width="9.7109375" style="79" customWidth="1"/>
    <col min="791" max="791" width="8.7109375" style="79" customWidth="1"/>
    <col min="792" max="792" width="13.5703125" style="79" customWidth="1"/>
    <col min="793" max="793" width="16.28515625" style="79" customWidth="1"/>
    <col min="794" max="811" width="9.42578125" style="79" customWidth="1"/>
    <col min="812" max="815" width="10.28515625" style="79" customWidth="1"/>
    <col min="816" max="816" width="9.140625" style="79" customWidth="1"/>
    <col min="817" max="836" width="0" style="79" hidden="1" customWidth="1"/>
    <col min="837" max="846" width="11.42578125" style="79" customWidth="1"/>
    <col min="847" max="851" width="10.28515625" style="79" customWidth="1"/>
    <col min="852" max="860" width="9.42578125" style="79" customWidth="1"/>
    <col min="861" max="1024" width="11.42578125" style="79"/>
    <col min="1025" max="1025" width="35.42578125" style="79" customWidth="1"/>
    <col min="1026" max="1026" width="23.5703125" style="79" customWidth="1"/>
    <col min="1027" max="1027" width="15" style="79" customWidth="1"/>
    <col min="1028" max="1028" width="15.7109375" style="79" customWidth="1"/>
    <col min="1029" max="1029" width="13.42578125" style="79" customWidth="1"/>
    <col min="1030" max="1030" width="13.5703125" style="79" customWidth="1"/>
    <col min="1031" max="1031" width="14.7109375" style="79" customWidth="1"/>
    <col min="1032" max="1032" width="13.85546875" style="79" customWidth="1"/>
    <col min="1033" max="1033" width="12.5703125" style="79" customWidth="1"/>
    <col min="1034" max="1034" width="11.85546875" style="79" customWidth="1"/>
    <col min="1035" max="1035" width="10.28515625" style="79" customWidth="1"/>
    <col min="1036" max="1036" width="9.28515625" style="79" customWidth="1"/>
    <col min="1037" max="1037" width="9.42578125" style="79" customWidth="1"/>
    <col min="1038" max="1038" width="9.140625" style="79" customWidth="1"/>
    <col min="1039" max="1039" width="9.28515625" style="79" customWidth="1"/>
    <col min="1040" max="1040" width="9.42578125" style="79" customWidth="1"/>
    <col min="1041" max="1041" width="9.7109375" style="79" customWidth="1"/>
    <col min="1042" max="1042" width="9.5703125" style="79" customWidth="1"/>
    <col min="1043" max="1043" width="9.28515625" style="79" customWidth="1"/>
    <col min="1044" max="1044" width="8.5703125" style="79" customWidth="1"/>
    <col min="1045" max="1045" width="8.85546875" style="79" customWidth="1"/>
    <col min="1046" max="1046" width="9.7109375" style="79" customWidth="1"/>
    <col min="1047" max="1047" width="8.7109375" style="79" customWidth="1"/>
    <col min="1048" max="1048" width="13.5703125" style="79" customWidth="1"/>
    <col min="1049" max="1049" width="16.28515625" style="79" customWidth="1"/>
    <col min="1050" max="1067" width="9.42578125" style="79" customWidth="1"/>
    <col min="1068" max="1071" width="10.28515625" style="79" customWidth="1"/>
    <col min="1072" max="1072" width="9.140625" style="79" customWidth="1"/>
    <col min="1073" max="1092" width="0" style="79" hidden="1" customWidth="1"/>
    <col min="1093" max="1102" width="11.42578125" style="79" customWidth="1"/>
    <col min="1103" max="1107" width="10.28515625" style="79" customWidth="1"/>
    <col min="1108" max="1116" width="9.42578125" style="79" customWidth="1"/>
    <col min="1117" max="1280" width="11.42578125" style="79"/>
    <col min="1281" max="1281" width="35.42578125" style="79" customWidth="1"/>
    <col min="1282" max="1282" width="23.5703125" style="79" customWidth="1"/>
    <col min="1283" max="1283" width="15" style="79" customWidth="1"/>
    <col min="1284" max="1284" width="15.7109375" style="79" customWidth="1"/>
    <col min="1285" max="1285" width="13.42578125" style="79" customWidth="1"/>
    <col min="1286" max="1286" width="13.5703125" style="79" customWidth="1"/>
    <col min="1287" max="1287" width="14.7109375" style="79" customWidth="1"/>
    <col min="1288" max="1288" width="13.85546875" style="79" customWidth="1"/>
    <col min="1289" max="1289" width="12.5703125" style="79" customWidth="1"/>
    <col min="1290" max="1290" width="11.85546875" style="79" customWidth="1"/>
    <col min="1291" max="1291" width="10.28515625" style="79" customWidth="1"/>
    <col min="1292" max="1292" width="9.28515625" style="79" customWidth="1"/>
    <col min="1293" max="1293" width="9.42578125" style="79" customWidth="1"/>
    <col min="1294" max="1294" width="9.140625" style="79" customWidth="1"/>
    <col min="1295" max="1295" width="9.28515625" style="79" customWidth="1"/>
    <col min="1296" max="1296" width="9.42578125" style="79" customWidth="1"/>
    <col min="1297" max="1297" width="9.7109375" style="79" customWidth="1"/>
    <col min="1298" max="1298" width="9.5703125" style="79" customWidth="1"/>
    <col min="1299" max="1299" width="9.28515625" style="79" customWidth="1"/>
    <col min="1300" max="1300" width="8.5703125" style="79" customWidth="1"/>
    <col min="1301" max="1301" width="8.85546875" style="79" customWidth="1"/>
    <col min="1302" max="1302" width="9.7109375" style="79" customWidth="1"/>
    <col min="1303" max="1303" width="8.7109375" style="79" customWidth="1"/>
    <col min="1304" max="1304" width="13.5703125" style="79" customWidth="1"/>
    <col min="1305" max="1305" width="16.28515625" style="79" customWidth="1"/>
    <col min="1306" max="1323" width="9.42578125" style="79" customWidth="1"/>
    <col min="1324" max="1327" width="10.28515625" style="79" customWidth="1"/>
    <col min="1328" max="1328" width="9.140625" style="79" customWidth="1"/>
    <col min="1329" max="1348" width="0" style="79" hidden="1" customWidth="1"/>
    <col min="1349" max="1358" width="11.42578125" style="79" customWidth="1"/>
    <col min="1359" max="1363" width="10.28515625" style="79" customWidth="1"/>
    <col min="1364" max="1372" width="9.42578125" style="79" customWidth="1"/>
    <col min="1373" max="1536" width="11.42578125" style="79"/>
    <col min="1537" max="1537" width="35.42578125" style="79" customWidth="1"/>
    <col min="1538" max="1538" width="23.5703125" style="79" customWidth="1"/>
    <col min="1539" max="1539" width="15" style="79" customWidth="1"/>
    <col min="1540" max="1540" width="15.7109375" style="79" customWidth="1"/>
    <col min="1541" max="1541" width="13.42578125" style="79" customWidth="1"/>
    <col min="1542" max="1542" width="13.5703125" style="79" customWidth="1"/>
    <col min="1543" max="1543" width="14.7109375" style="79" customWidth="1"/>
    <col min="1544" max="1544" width="13.85546875" style="79" customWidth="1"/>
    <col min="1545" max="1545" width="12.5703125" style="79" customWidth="1"/>
    <col min="1546" max="1546" width="11.85546875" style="79" customWidth="1"/>
    <col min="1547" max="1547" width="10.28515625" style="79" customWidth="1"/>
    <col min="1548" max="1548" width="9.28515625" style="79" customWidth="1"/>
    <col min="1549" max="1549" width="9.42578125" style="79" customWidth="1"/>
    <col min="1550" max="1550" width="9.140625" style="79" customWidth="1"/>
    <col min="1551" max="1551" width="9.28515625" style="79" customWidth="1"/>
    <col min="1552" max="1552" width="9.42578125" style="79" customWidth="1"/>
    <col min="1553" max="1553" width="9.7109375" style="79" customWidth="1"/>
    <col min="1554" max="1554" width="9.5703125" style="79" customWidth="1"/>
    <col min="1555" max="1555" width="9.28515625" style="79" customWidth="1"/>
    <col min="1556" max="1556" width="8.5703125" style="79" customWidth="1"/>
    <col min="1557" max="1557" width="8.85546875" style="79" customWidth="1"/>
    <col min="1558" max="1558" width="9.7109375" style="79" customWidth="1"/>
    <col min="1559" max="1559" width="8.7109375" style="79" customWidth="1"/>
    <col min="1560" max="1560" width="13.5703125" style="79" customWidth="1"/>
    <col min="1561" max="1561" width="16.28515625" style="79" customWidth="1"/>
    <col min="1562" max="1579" width="9.42578125" style="79" customWidth="1"/>
    <col min="1580" max="1583" width="10.28515625" style="79" customWidth="1"/>
    <col min="1584" max="1584" width="9.140625" style="79" customWidth="1"/>
    <col min="1585" max="1604" width="0" style="79" hidden="1" customWidth="1"/>
    <col min="1605" max="1614" width="11.42578125" style="79" customWidth="1"/>
    <col min="1615" max="1619" width="10.28515625" style="79" customWidth="1"/>
    <col min="1620" max="1628" width="9.42578125" style="79" customWidth="1"/>
    <col min="1629" max="1792" width="11.42578125" style="79"/>
    <col min="1793" max="1793" width="35.42578125" style="79" customWidth="1"/>
    <col min="1794" max="1794" width="23.5703125" style="79" customWidth="1"/>
    <col min="1795" max="1795" width="15" style="79" customWidth="1"/>
    <col min="1796" max="1796" width="15.7109375" style="79" customWidth="1"/>
    <col min="1797" max="1797" width="13.42578125" style="79" customWidth="1"/>
    <col min="1798" max="1798" width="13.5703125" style="79" customWidth="1"/>
    <col min="1799" max="1799" width="14.7109375" style="79" customWidth="1"/>
    <col min="1800" max="1800" width="13.85546875" style="79" customWidth="1"/>
    <col min="1801" max="1801" width="12.5703125" style="79" customWidth="1"/>
    <col min="1802" max="1802" width="11.85546875" style="79" customWidth="1"/>
    <col min="1803" max="1803" width="10.28515625" style="79" customWidth="1"/>
    <col min="1804" max="1804" width="9.28515625" style="79" customWidth="1"/>
    <col min="1805" max="1805" width="9.42578125" style="79" customWidth="1"/>
    <col min="1806" max="1806" width="9.140625" style="79" customWidth="1"/>
    <col min="1807" max="1807" width="9.28515625" style="79" customWidth="1"/>
    <col min="1808" max="1808" width="9.42578125" style="79" customWidth="1"/>
    <col min="1809" max="1809" width="9.7109375" style="79" customWidth="1"/>
    <col min="1810" max="1810" width="9.5703125" style="79" customWidth="1"/>
    <col min="1811" max="1811" width="9.28515625" style="79" customWidth="1"/>
    <col min="1812" max="1812" width="8.5703125" style="79" customWidth="1"/>
    <col min="1813" max="1813" width="8.85546875" style="79" customWidth="1"/>
    <col min="1814" max="1814" width="9.7109375" style="79" customWidth="1"/>
    <col min="1815" max="1815" width="8.7109375" style="79" customWidth="1"/>
    <col min="1816" max="1816" width="13.5703125" style="79" customWidth="1"/>
    <col min="1817" max="1817" width="16.28515625" style="79" customWidth="1"/>
    <col min="1818" max="1835" width="9.42578125" style="79" customWidth="1"/>
    <col min="1836" max="1839" width="10.28515625" style="79" customWidth="1"/>
    <col min="1840" max="1840" width="9.140625" style="79" customWidth="1"/>
    <col min="1841" max="1860" width="0" style="79" hidden="1" customWidth="1"/>
    <col min="1861" max="1870" width="11.42578125" style="79" customWidth="1"/>
    <col min="1871" max="1875" width="10.28515625" style="79" customWidth="1"/>
    <col min="1876" max="1884" width="9.42578125" style="79" customWidth="1"/>
    <col min="1885" max="2048" width="11.42578125" style="79"/>
    <col min="2049" max="2049" width="35.42578125" style="79" customWidth="1"/>
    <col min="2050" max="2050" width="23.5703125" style="79" customWidth="1"/>
    <col min="2051" max="2051" width="15" style="79" customWidth="1"/>
    <col min="2052" max="2052" width="15.7109375" style="79" customWidth="1"/>
    <col min="2053" max="2053" width="13.42578125" style="79" customWidth="1"/>
    <col min="2054" max="2054" width="13.5703125" style="79" customWidth="1"/>
    <col min="2055" max="2055" width="14.7109375" style="79" customWidth="1"/>
    <col min="2056" max="2056" width="13.85546875" style="79" customWidth="1"/>
    <col min="2057" max="2057" width="12.5703125" style="79" customWidth="1"/>
    <col min="2058" max="2058" width="11.85546875" style="79" customWidth="1"/>
    <col min="2059" max="2059" width="10.28515625" style="79" customWidth="1"/>
    <col min="2060" max="2060" width="9.28515625" style="79" customWidth="1"/>
    <col min="2061" max="2061" width="9.42578125" style="79" customWidth="1"/>
    <col min="2062" max="2062" width="9.140625" style="79" customWidth="1"/>
    <col min="2063" max="2063" width="9.28515625" style="79" customWidth="1"/>
    <col min="2064" max="2064" width="9.42578125" style="79" customWidth="1"/>
    <col min="2065" max="2065" width="9.7109375" style="79" customWidth="1"/>
    <col min="2066" max="2066" width="9.5703125" style="79" customWidth="1"/>
    <col min="2067" max="2067" width="9.28515625" style="79" customWidth="1"/>
    <col min="2068" max="2068" width="8.5703125" style="79" customWidth="1"/>
    <col min="2069" max="2069" width="8.85546875" style="79" customWidth="1"/>
    <col min="2070" max="2070" width="9.7109375" style="79" customWidth="1"/>
    <col min="2071" max="2071" width="8.7109375" style="79" customWidth="1"/>
    <col min="2072" max="2072" width="13.5703125" style="79" customWidth="1"/>
    <col min="2073" max="2073" width="16.28515625" style="79" customWidth="1"/>
    <col min="2074" max="2091" width="9.42578125" style="79" customWidth="1"/>
    <col min="2092" max="2095" width="10.28515625" style="79" customWidth="1"/>
    <col min="2096" max="2096" width="9.140625" style="79" customWidth="1"/>
    <col min="2097" max="2116" width="0" style="79" hidden="1" customWidth="1"/>
    <col min="2117" max="2126" width="11.42578125" style="79" customWidth="1"/>
    <col min="2127" max="2131" width="10.28515625" style="79" customWidth="1"/>
    <col min="2132" max="2140" width="9.42578125" style="79" customWidth="1"/>
    <col min="2141" max="2304" width="11.42578125" style="79"/>
    <col min="2305" max="2305" width="35.42578125" style="79" customWidth="1"/>
    <col min="2306" max="2306" width="23.5703125" style="79" customWidth="1"/>
    <col min="2307" max="2307" width="15" style="79" customWidth="1"/>
    <col min="2308" max="2308" width="15.7109375" style="79" customWidth="1"/>
    <col min="2309" max="2309" width="13.42578125" style="79" customWidth="1"/>
    <col min="2310" max="2310" width="13.5703125" style="79" customWidth="1"/>
    <col min="2311" max="2311" width="14.7109375" style="79" customWidth="1"/>
    <col min="2312" max="2312" width="13.85546875" style="79" customWidth="1"/>
    <col min="2313" max="2313" width="12.5703125" style="79" customWidth="1"/>
    <col min="2314" max="2314" width="11.85546875" style="79" customWidth="1"/>
    <col min="2315" max="2315" width="10.28515625" style="79" customWidth="1"/>
    <col min="2316" max="2316" width="9.28515625" style="79" customWidth="1"/>
    <col min="2317" max="2317" width="9.42578125" style="79" customWidth="1"/>
    <col min="2318" max="2318" width="9.140625" style="79" customWidth="1"/>
    <col min="2319" max="2319" width="9.28515625" style="79" customWidth="1"/>
    <col min="2320" max="2320" width="9.42578125" style="79" customWidth="1"/>
    <col min="2321" max="2321" width="9.7109375" style="79" customWidth="1"/>
    <col min="2322" max="2322" width="9.5703125" style="79" customWidth="1"/>
    <col min="2323" max="2323" width="9.28515625" style="79" customWidth="1"/>
    <col min="2324" max="2324" width="8.5703125" style="79" customWidth="1"/>
    <col min="2325" max="2325" width="8.85546875" style="79" customWidth="1"/>
    <col min="2326" max="2326" width="9.7109375" style="79" customWidth="1"/>
    <col min="2327" max="2327" width="8.7109375" style="79" customWidth="1"/>
    <col min="2328" max="2328" width="13.5703125" style="79" customWidth="1"/>
    <col min="2329" max="2329" width="16.28515625" style="79" customWidth="1"/>
    <col min="2330" max="2347" width="9.42578125" style="79" customWidth="1"/>
    <col min="2348" max="2351" width="10.28515625" style="79" customWidth="1"/>
    <col min="2352" max="2352" width="9.140625" style="79" customWidth="1"/>
    <col min="2353" max="2372" width="0" style="79" hidden="1" customWidth="1"/>
    <col min="2373" max="2382" width="11.42578125" style="79" customWidth="1"/>
    <col min="2383" max="2387" width="10.28515625" style="79" customWidth="1"/>
    <col min="2388" max="2396" width="9.42578125" style="79" customWidth="1"/>
    <col min="2397" max="2560" width="11.42578125" style="79"/>
    <col min="2561" max="2561" width="35.42578125" style="79" customWidth="1"/>
    <col min="2562" max="2562" width="23.5703125" style="79" customWidth="1"/>
    <col min="2563" max="2563" width="15" style="79" customWidth="1"/>
    <col min="2564" max="2564" width="15.7109375" style="79" customWidth="1"/>
    <col min="2565" max="2565" width="13.42578125" style="79" customWidth="1"/>
    <col min="2566" max="2566" width="13.5703125" style="79" customWidth="1"/>
    <col min="2567" max="2567" width="14.7109375" style="79" customWidth="1"/>
    <col min="2568" max="2568" width="13.85546875" style="79" customWidth="1"/>
    <col min="2569" max="2569" width="12.5703125" style="79" customWidth="1"/>
    <col min="2570" max="2570" width="11.85546875" style="79" customWidth="1"/>
    <col min="2571" max="2571" width="10.28515625" style="79" customWidth="1"/>
    <col min="2572" max="2572" width="9.28515625" style="79" customWidth="1"/>
    <col min="2573" max="2573" width="9.42578125" style="79" customWidth="1"/>
    <col min="2574" max="2574" width="9.140625" style="79" customWidth="1"/>
    <col min="2575" max="2575" width="9.28515625" style="79" customWidth="1"/>
    <col min="2576" max="2576" width="9.42578125" style="79" customWidth="1"/>
    <col min="2577" max="2577" width="9.7109375" style="79" customWidth="1"/>
    <col min="2578" max="2578" width="9.5703125" style="79" customWidth="1"/>
    <col min="2579" max="2579" width="9.28515625" style="79" customWidth="1"/>
    <col min="2580" max="2580" width="8.5703125" style="79" customWidth="1"/>
    <col min="2581" max="2581" width="8.85546875" style="79" customWidth="1"/>
    <col min="2582" max="2582" width="9.7109375" style="79" customWidth="1"/>
    <col min="2583" max="2583" width="8.7109375" style="79" customWidth="1"/>
    <col min="2584" max="2584" width="13.5703125" style="79" customWidth="1"/>
    <col min="2585" max="2585" width="16.28515625" style="79" customWidth="1"/>
    <col min="2586" max="2603" width="9.42578125" style="79" customWidth="1"/>
    <col min="2604" max="2607" width="10.28515625" style="79" customWidth="1"/>
    <col min="2608" max="2608" width="9.140625" style="79" customWidth="1"/>
    <col min="2609" max="2628" width="0" style="79" hidden="1" customWidth="1"/>
    <col min="2629" max="2638" width="11.42578125" style="79" customWidth="1"/>
    <col min="2639" max="2643" width="10.28515625" style="79" customWidth="1"/>
    <col min="2644" max="2652" width="9.42578125" style="79" customWidth="1"/>
    <col min="2653" max="2816" width="11.42578125" style="79"/>
    <col min="2817" max="2817" width="35.42578125" style="79" customWidth="1"/>
    <col min="2818" max="2818" width="23.5703125" style="79" customWidth="1"/>
    <col min="2819" max="2819" width="15" style="79" customWidth="1"/>
    <col min="2820" max="2820" width="15.7109375" style="79" customWidth="1"/>
    <col min="2821" max="2821" width="13.42578125" style="79" customWidth="1"/>
    <col min="2822" max="2822" width="13.5703125" style="79" customWidth="1"/>
    <col min="2823" max="2823" width="14.7109375" style="79" customWidth="1"/>
    <col min="2824" max="2824" width="13.85546875" style="79" customWidth="1"/>
    <col min="2825" max="2825" width="12.5703125" style="79" customWidth="1"/>
    <col min="2826" max="2826" width="11.85546875" style="79" customWidth="1"/>
    <col min="2827" max="2827" width="10.28515625" style="79" customWidth="1"/>
    <col min="2828" max="2828" width="9.28515625" style="79" customWidth="1"/>
    <col min="2829" max="2829" width="9.42578125" style="79" customWidth="1"/>
    <col min="2830" max="2830" width="9.140625" style="79" customWidth="1"/>
    <col min="2831" max="2831" width="9.28515625" style="79" customWidth="1"/>
    <col min="2832" max="2832" width="9.42578125" style="79" customWidth="1"/>
    <col min="2833" max="2833" width="9.7109375" style="79" customWidth="1"/>
    <col min="2834" max="2834" width="9.5703125" style="79" customWidth="1"/>
    <col min="2835" max="2835" width="9.28515625" style="79" customWidth="1"/>
    <col min="2836" max="2836" width="8.5703125" style="79" customWidth="1"/>
    <col min="2837" max="2837" width="8.85546875" style="79" customWidth="1"/>
    <col min="2838" max="2838" width="9.7109375" style="79" customWidth="1"/>
    <col min="2839" max="2839" width="8.7109375" style="79" customWidth="1"/>
    <col min="2840" max="2840" width="13.5703125" style="79" customWidth="1"/>
    <col min="2841" max="2841" width="16.28515625" style="79" customWidth="1"/>
    <col min="2842" max="2859" width="9.42578125" style="79" customWidth="1"/>
    <col min="2860" max="2863" width="10.28515625" style="79" customWidth="1"/>
    <col min="2864" max="2864" width="9.140625" style="79" customWidth="1"/>
    <col min="2865" max="2884" width="0" style="79" hidden="1" customWidth="1"/>
    <col min="2885" max="2894" width="11.42578125" style="79" customWidth="1"/>
    <col min="2895" max="2899" width="10.28515625" style="79" customWidth="1"/>
    <col min="2900" max="2908" width="9.42578125" style="79" customWidth="1"/>
    <col min="2909" max="3072" width="11.42578125" style="79"/>
    <col min="3073" max="3073" width="35.42578125" style="79" customWidth="1"/>
    <col min="3074" max="3074" width="23.5703125" style="79" customWidth="1"/>
    <col min="3075" max="3075" width="15" style="79" customWidth="1"/>
    <col min="3076" max="3076" width="15.7109375" style="79" customWidth="1"/>
    <col min="3077" max="3077" width="13.42578125" style="79" customWidth="1"/>
    <col min="3078" max="3078" width="13.5703125" style="79" customWidth="1"/>
    <col min="3079" max="3079" width="14.7109375" style="79" customWidth="1"/>
    <col min="3080" max="3080" width="13.85546875" style="79" customWidth="1"/>
    <col min="3081" max="3081" width="12.5703125" style="79" customWidth="1"/>
    <col min="3082" max="3082" width="11.85546875" style="79" customWidth="1"/>
    <col min="3083" max="3083" width="10.28515625" style="79" customWidth="1"/>
    <col min="3084" max="3084" width="9.28515625" style="79" customWidth="1"/>
    <col min="3085" max="3085" width="9.42578125" style="79" customWidth="1"/>
    <col min="3086" max="3086" width="9.140625" style="79" customWidth="1"/>
    <col min="3087" max="3087" width="9.28515625" style="79" customWidth="1"/>
    <col min="3088" max="3088" width="9.42578125" style="79" customWidth="1"/>
    <col min="3089" max="3089" width="9.7109375" style="79" customWidth="1"/>
    <col min="3090" max="3090" width="9.5703125" style="79" customWidth="1"/>
    <col min="3091" max="3091" width="9.28515625" style="79" customWidth="1"/>
    <col min="3092" max="3092" width="8.5703125" style="79" customWidth="1"/>
    <col min="3093" max="3093" width="8.85546875" style="79" customWidth="1"/>
    <col min="3094" max="3094" width="9.7109375" style="79" customWidth="1"/>
    <col min="3095" max="3095" width="8.7109375" style="79" customWidth="1"/>
    <col min="3096" max="3096" width="13.5703125" style="79" customWidth="1"/>
    <col min="3097" max="3097" width="16.28515625" style="79" customWidth="1"/>
    <col min="3098" max="3115" width="9.42578125" style="79" customWidth="1"/>
    <col min="3116" max="3119" width="10.28515625" style="79" customWidth="1"/>
    <col min="3120" max="3120" width="9.140625" style="79" customWidth="1"/>
    <col min="3121" max="3140" width="0" style="79" hidden="1" customWidth="1"/>
    <col min="3141" max="3150" width="11.42578125" style="79" customWidth="1"/>
    <col min="3151" max="3155" width="10.28515625" style="79" customWidth="1"/>
    <col min="3156" max="3164" width="9.42578125" style="79" customWidth="1"/>
    <col min="3165" max="3328" width="11.42578125" style="79"/>
    <col min="3329" max="3329" width="35.42578125" style="79" customWidth="1"/>
    <col min="3330" max="3330" width="23.5703125" style="79" customWidth="1"/>
    <col min="3331" max="3331" width="15" style="79" customWidth="1"/>
    <col min="3332" max="3332" width="15.7109375" style="79" customWidth="1"/>
    <col min="3333" max="3333" width="13.42578125" style="79" customWidth="1"/>
    <col min="3334" max="3334" width="13.5703125" style="79" customWidth="1"/>
    <col min="3335" max="3335" width="14.7109375" style="79" customWidth="1"/>
    <col min="3336" max="3336" width="13.85546875" style="79" customWidth="1"/>
    <col min="3337" max="3337" width="12.5703125" style="79" customWidth="1"/>
    <col min="3338" max="3338" width="11.85546875" style="79" customWidth="1"/>
    <col min="3339" max="3339" width="10.28515625" style="79" customWidth="1"/>
    <col min="3340" max="3340" width="9.28515625" style="79" customWidth="1"/>
    <col min="3341" max="3341" width="9.42578125" style="79" customWidth="1"/>
    <col min="3342" max="3342" width="9.140625" style="79" customWidth="1"/>
    <col min="3343" max="3343" width="9.28515625" style="79" customWidth="1"/>
    <col min="3344" max="3344" width="9.42578125" style="79" customWidth="1"/>
    <col min="3345" max="3345" width="9.7109375" style="79" customWidth="1"/>
    <col min="3346" max="3346" width="9.5703125" style="79" customWidth="1"/>
    <col min="3347" max="3347" width="9.28515625" style="79" customWidth="1"/>
    <col min="3348" max="3348" width="8.5703125" style="79" customWidth="1"/>
    <col min="3349" max="3349" width="8.85546875" style="79" customWidth="1"/>
    <col min="3350" max="3350" width="9.7109375" style="79" customWidth="1"/>
    <col min="3351" max="3351" width="8.7109375" style="79" customWidth="1"/>
    <col min="3352" max="3352" width="13.5703125" style="79" customWidth="1"/>
    <col min="3353" max="3353" width="16.28515625" style="79" customWidth="1"/>
    <col min="3354" max="3371" width="9.42578125" style="79" customWidth="1"/>
    <col min="3372" max="3375" width="10.28515625" style="79" customWidth="1"/>
    <col min="3376" max="3376" width="9.140625" style="79" customWidth="1"/>
    <col min="3377" max="3396" width="0" style="79" hidden="1" customWidth="1"/>
    <col min="3397" max="3406" width="11.42578125" style="79" customWidth="1"/>
    <col min="3407" max="3411" width="10.28515625" style="79" customWidth="1"/>
    <col min="3412" max="3420" width="9.42578125" style="79" customWidth="1"/>
    <col min="3421" max="3584" width="11.42578125" style="79"/>
    <col min="3585" max="3585" width="35.42578125" style="79" customWidth="1"/>
    <col min="3586" max="3586" width="23.5703125" style="79" customWidth="1"/>
    <col min="3587" max="3587" width="15" style="79" customWidth="1"/>
    <col min="3588" max="3588" width="15.7109375" style="79" customWidth="1"/>
    <col min="3589" max="3589" width="13.42578125" style="79" customWidth="1"/>
    <col min="3590" max="3590" width="13.5703125" style="79" customWidth="1"/>
    <col min="3591" max="3591" width="14.7109375" style="79" customWidth="1"/>
    <col min="3592" max="3592" width="13.85546875" style="79" customWidth="1"/>
    <col min="3593" max="3593" width="12.5703125" style="79" customWidth="1"/>
    <col min="3594" max="3594" width="11.85546875" style="79" customWidth="1"/>
    <col min="3595" max="3595" width="10.28515625" style="79" customWidth="1"/>
    <col min="3596" max="3596" width="9.28515625" style="79" customWidth="1"/>
    <col min="3597" max="3597" width="9.42578125" style="79" customWidth="1"/>
    <col min="3598" max="3598" width="9.140625" style="79" customWidth="1"/>
    <col min="3599" max="3599" width="9.28515625" style="79" customWidth="1"/>
    <col min="3600" max="3600" width="9.42578125" style="79" customWidth="1"/>
    <col min="3601" max="3601" width="9.7109375" style="79" customWidth="1"/>
    <col min="3602" max="3602" width="9.5703125" style="79" customWidth="1"/>
    <col min="3603" max="3603" width="9.28515625" style="79" customWidth="1"/>
    <col min="3604" max="3604" width="8.5703125" style="79" customWidth="1"/>
    <col min="3605" max="3605" width="8.85546875" style="79" customWidth="1"/>
    <col min="3606" max="3606" width="9.7109375" style="79" customWidth="1"/>
    <col min="3607" max="3607" width="8.7109375" style="79" customWidth="1"/>
    <col min="3608" max="3608" width="13.5703125" style="79" customWidth="1"/>
    <col min="3609" max="3609" width="16.28515625" style="79" customWidth="1"/>
    <col min="3610" max="3627" width="9.42578125" style="79" customWidth="1"/>
    <col min="3628" max="3631" width="10.28515625" style="79" customWidth="1"/>
    <col min="3632" max="3632" width="9.140625" style="79" customWidth="1"/>
    <col min="3633" max="3652" width="0" style="79" hidden="1" customWidth="1"/>
    <col min="3653" max="3662" width="11.42578125" style="79" customWidth="1"/>
    <col min="3663" max="3667" width="10.28515625" style="79" customWidth="1"/>
    <col min="3668" max="3676" width="9.42578125" style="79" customWidth="1"/>
    <col min="3677" max="3840" width="11.42578125" style="79"/>
    <col min="3841" max="3841" width="35.42578125" style="79" customWidth="1"/>
    <col min="3842" max="3842" width="23.5703125" style="79" customWidth="1"/>
    <col min="3843" max="3843" width="15" style="79" customWidth="1"/>
    <col min="3844" max="3844" width="15.7109375" style="79" customWidth="1"/>
    <col min="3845" max="3845" width="13.42578125" style="79" customWidth="1"/>
    <col min="3846" max="3846" width="13.5703125" style="79" customWidth="1"/>
    <col min="3847" max="3847" width="14.7109375" style="79" customWidth="1"/>
    <col min="3848" max="3848" width="13.85546875" style="79" customWidth="1"/>
    <col min="3849" max="3849" width="12.5703125" style="79" customWidth="1"/>
    <col min="3850" max="3850" width="11.85546875" style="79" customWidth="1"/>
    <col min="3851" max="3851" width="10.28515625" style="79" customWidth="1"/>
    <col min="3852" max="3852" width="9.28515625" style="79" customWidth="1"/>
    <col min="3853" max="3853" width="9.42578125" style="79" customWidth="1"/>
    <col min="3854" max="3854" width="9.140625" style="79" customWidth="1"/>
    <col min="3855" max="3855" width="9.28515625" style="79" customWidth="1"/>
    <col min="3856" max="3856" width="9.42578125" style="79" customWidth="1"/>
    <col min="3857" max="3857" width="9.7109375" style="79" customWidth="1"/>
    <col min="3858" max="3858" width="9.5703125" style="79" customWidth="1"/>
    <col min="3859" max="3859" width="9.28515625" style="79" customWidth="1"/>
    <col min="3860" max="3860" width="8.5703125" style="79" customWidth="1"/>
    <col min="3861" max="3861" width="8.85546875" style="79" customWidth="1"/>
    <col min="3862" max="3862" width="9.7109375" style="79" customWidth="1"/>
    <col min="3863" max="3863" width="8.7109375" style="79" customWidth="1"/>
    <col min="3864" max="3864" width="13.5703125" style="79" customWidth="1"/>
    <col min="3865" max="3865" width="16.28515625" style="79" customWidth="1"/>
    <col min="3866" max="3883" width="9.42578125" style="79" customWidth="1"/>
    <col min="3884" max="3887" width="10.28515625" style="79" customWidth="1"/>
    <col min="3888" max="3888" width="9.140625" style="79" customWidth="1"/>
    <col min="3889" max="3908" width="0" style="79" hidden="1" customWidth="1"/>
    <col min="3909" max="3918" width="11.42578125" style="79" customWidth="1"/>
    <col min="3919" max="3923" width="10.28515625" style="79" customWidth="1"/>
    <col min="3924" max="3932" width="9.42578125" style="79" customWidth="1"/>
    <col min="3933" max="4096" width="11.42578125" style="79"/>
    <col min="4097" max="4097" width="35.42578125" style="79" customWidth="1"/>
    <col min="4098" max="4098" width="23.5703125" style="79" customWidth="1"/>
    <col min="4099" max="4099" width="15" style="79" customWidth="1"/>
    <col min="4100" max="4100" width="15.7109375" style="79" customWidth="1"/>
    <col min="4101" max="4101" width="13.42578125" style="79" customWidth="1"/>
    <col min="4102" max="4102" width="13.5703125" style="79" customWidth="1"/>
    <col min="4103" max="4103" width="14.7109375" style="79" customWidth="1"/>
    <col min="4104" max="4104" width="13.85546875" style="79" customWidth="1"/>
    <col min="4105" max="4105" width="12.5703125" style="79" customWidth="1"/>
    <col min="4106" max="4106" width="11.85546875" style="79" customWidth="1"/>
    <col min="4107" max="4107" width="10.28515625" style="79" customWidth="1"/>
    <col min="4108" max="4108" width="9.28515625" style="79" customWidth="1"/>
    <col min="4109" max="4109" width="9.42578125" style="79" customWidth="1"/>
    <col min="4110" max="4110" width="9.140625" style="79" customWidth="1"/>
    <col min="4111" max="4111" width="9.28515625" style="79" customWidth="1"/>
    <col min="4112" max="4112" width="9.42578125" style="79" customWidth="1"/>
    <col min="4113" max="4113" width="9.7109375" style="79" customWidth="1"/>
    <col min="4114" max="4114" width="9.5703125" style="79" customWidth="1"/>
    <col min="4115" max="4115" width="9.28515625" style="79" customWidth="1"/>
    <col min="4116" max="4116" width="8.5703125" style="79" customWidth="1"/>
    <col min="4117" max="4117" width="8.85546875" style="79" customWidth="1"/>
    <col min="4118" max="4118" width="9.7109375" style="79" customWidth="1"/>
    <col min="4119" max="4119" width="8.7109375" style="79" customWidth="1"/>
    <col min="4120" max="4120" width="13.5703125" style="79" customWidth="1"/>
    <col min="4121" max="4121" width="16.28515625" style="79" customWidth="1"/>
    <col min="4122" max="4139" width="9.42578125" style="79" customWidth="1"/>
    <col min="4140" max="4143" width="10.28515625" style="79" customWidth="1"/>
    <col min="4144" max="4144" width="9.140625" style="79" customWidth="1"/>
    <col min="4145" max="4164" width="0" style="79" hidden="1" customWidth="1"/>
    <col min="4165" max="4174" width="11.42578125" style="79" customWidth="1"/>
    <col min="4175" max="4179" width="10.28515625" style="79" customWidth="1"/>
    <col min="4180" max="4188" width="9.42578125" style="79" customWidth="1"/>
    <col min="4189" max="4352" width="11.42578125" style="79"/>
    <col min="4353" max="4353" width="35.42578125" style="79" customWidth="1"/>
    <col min="4354" max="4354" width="23.5703125" style="79" customWidth="1"/>
    <col min="4355" max="4355" width="15" style="79" customWidth="1"/>
    <col min="4356" max="4356" width="15.7109375" style="79" customWidth="1"/>
    <col min="4357" max="4357" width="13.42578125" style="79" customWidth="1"/>
    <col min="4358" max="4358" width="13.5703125" style="79" customWidth="1"/>
    <col min="4359" max="4359" width="14.7109375" style="79" customWidth="1"/>
    <col min="4360" max="4360" width="13.85546875" style="79" customWidth="1"/>
    <col min="4361" max="4361" width="12.5703125" style="79" customWidth="1"/>
    <col min="4362" max="4362" width="11.85546875" style="79" customWidth="1"/>
    <col min="4363" max="4363" width="10.28515625" style="79" customWidth="1"/>
    <col min="4364" max="4364" width="9.28515625" style="79" customWidth="1"/>
    <col min="4365" max="4365" width="9.42578125" style="79" customWidth="1"/>
    <col min="4366" max="4366" width="9.140625" style="79" customWidth="1"/>
    <col min="4367" max="4367" width="9.28515625" style="79" customWidth="1"/>
    <col min="4368" max="4368" width="9.42578125" style="79" customWidth="1"/>
    <col min="4369" max="4369" width="9.7109375" style="79" customWidth="1"/>
    <col min="4370" max="4370" width="9.5703125" style="79" customWidth="1"/>
    <col min="4371" max="4371" width="9.28515625" style="79" customWidth="1"/>
    <col min="4372" max="4372" width="8.5703125" style="79" customWidth="1"/>
    <col min="4373" max="4373" width="8.85546875" style="79" customWidth="1"/>
    <col min="4374" max="4374" width="9.7109375" style="79" customWidth="1"/>
    <col min="4375" max="4375" width="8.7109375" style="79" customWidth="1"/>
    <col min="4376" max="4376" width="13.5703125" style="79" customWidth="1"/>
    <col min="4377" max="4377" width="16.28515625" style="79" customWidth="1"/>
    <col min="4378" max="4395" width="9.42578125" style="79" customWidth="1"/>
    <col min="4396" max="4399" width="10.28515625" style="79" customWidth="1"/>
    <col min="4400" max="4400" width="9.140625" style="79" customWidth="1"/>
    <col min="4401" max="4420" width="0" style="79" hidden="1" customWidth="1"/>
    <col min="4421" max="4430" width="11.42578125" style="79" customWidth="1"/>
    <col min="4431" max="4435" width="10.28515625" style="79" customWidth="1"/>
    <col min="4436" max="4444" width="9.42578125" style="79" customWidth="1"/>
    <col min="4445" max="4608" width="11.42578125" style="79"/>
    <col min="4609" max="4609" width="35.42578125" style="79" customWidth="1"/>
    <col min="4610" max="4610" width="23.5703125" style="79" customWidth="1"/>
    <col min="4611" max="4611" width="15" style="79" customWidth="1"/>
    <col min="4612" max="4612" width="15.7109375" style="79" customWidth="1"/>
    <col min="4613" max="4613" width="13.42578125" style="79" customWidth="1"/>
    <col min="4614" max="4614" width="13.5703125" style="79" customWidth="1"/>
    <col min="4615" max="4615" width="14.7109375" style="79" customWidth="1"/>
    <col min="4616" max="4616" width="13.85546875" style="79" customWidth="1"/>
    <col min="4617" max="4617" width="12.5703125" style="79" customWidth="1"/>
    <col min="4618" max="4618" width="11.85546875" style="79" customWidth="1"/>
    <col min="4619" max="4619" width="10.28515625" style="79" customWidth="1"/>
    <col min="4620" max="4620" width="9.28515625" style="79" customWidth="1"/>
    <col min="4621" max="4621" width="9.42578125" style="79" customWidth="1"/>
    <col min="4622" max="4622" width="9.140625" style="79" customWidth="1"/>
    <col min="4623" max="4623" width="9.28515625" style="79" customWidth="1"/>
    <col min="4624" max="4624" width="9.42578125" style="79" customWidth="1"/>
    <col min="4625" max="4625" width="9.7109375" style="79" customWidth="1"/>
    <col min="4626" max="4626" width="9.5703125" style="79" customWidth="1"/>
    <col min="4627" max="4627" width="9.28515625" style="79" customWidth="1"/>
    <col min="4628" max="4628" width="8.5703125" style="79" customWidth="1"/>
    <col min="4629" max="4629" width="8.85546875" style="79" customWidth="1"/>
    <col min="4630" max="4630" width="9.7109375" style="79" customWidth="1"/>
    <col min="4631" max="4631" width="8.7109375" style="79" customWidth="1"/>
    <col min="4632" max="4632" width="13.5703125" style="79" customWidth="1"/>
    <col min="4633" max="4633" width="16.28515625" style="79" customWidth="1"/>
    <col min="4634" max="4651" width="9.42578125" style="79" customWidth="1"/>
    <col min="4652" max="4655" width="10.28515625" style="79" customWidth="1"/>
    <col min="4656" max="4656" width="9.140625" style="79" customWidth="1"/>
    <col min="4657" max="4676" width="0" style="79" hidden="1" customWidth="1"/>
    <col min="4677" max="4686" width="11.42578125" style="79" customWidth="1"/>
    <col min="4687" max="4691" width="10.28515625" style="79" customWidth="1"/>
    <col min="4692" max="4700" width="9.42578125" style="79" customWidth="1"/>
    <col min="4701" max="4864" width="11.42578125" style="79"/>
    <col min="4865" max="4865" width="35.42578125" style="79" customWidth="1"/>
    <col min="4866" max="4866" width="23.5703125" style="79" customWidth="1"/>
    <col min="4867" max="4867" width="15" style="79" customWidth="1"/>
    <col min="4868" max="4868" width="15.7109375" style="79" customWidth="1"/>
    <col min="4869" max="4869" width="13.42578125" style="79" customWidth="1"/>
    <col min="4870" max="4870" width="13.5703125" style="79" customWidth="1"/>
    <col min="4871" max="4871" width="14.7109375" style="79" customWidth="1"/>
    <col min="4872" max="4872" width="13.85546875" style="79" customWidth="1"/>
    <col min="4873" max="4873" width="12.5703125" style="79" customWidth="1"/>
    <col min="4874" max="4874" width="11.85546875" style="79" customWidth="1"/>
    <col min="4875" max="4875" width="10.28515625" style="79" customWidth="1"/>
    <col min="4876" max="4876" width="9.28515625" style="79" customWidth="1"/>
    <col min="4877" max="4877" width="9.42578125" style="79" customWidth="1"/>
    <col min="4878" max="4878" width="9.140625" style="79" customWidth="1"/>
    <col min="4879" max="4879" width="9.28515625" style="79" customWidth="1"/>
    <col min="4880" max="4880" width="9.42578125" style="79" customWidth="1"/>
    <col min="4881" max="4881" width="9.7109375" style="79" customWidth="1"/>
    <col min="4882" max="4882" width="9.5703125" style="79" customWidth="1"/>
    <col min="4883" max="4883" width="9.28515625" style="79" customWidth="1"/>
    <col min="4884" max="4884" width="8.5703125" style="79" customWidth="1"/>
    <col min="4885" max="4885" width="8.85546875" style="79" customWidth="1"/>
    <col min="4886" max="4886" width="9.7109375" style="79" customWidth="1"/>
    <col min="4887" max="4887" width="8.7109375" style="79" customWidth="1"/>
    <col min="4888" max="4888" width="13.5703125" style="79" customWidth="1"/>
    <col min="4889" max="4889" width="16.28515625" style="79" customWidth="1"/>
    <col min="4890" max="4907" width="9.42578125" style="79" customWidth="1"/>
    <col min="4908" max="4911" width="10.28515625" style="79" customWidth="1"/>
    <col min="4912" max="4912" width="9.140625" style="79" customWidth="1"/>
    <col min="4913" max="4932" width="0" style="79" hidden="1" customWidth="1"/>
    <col min="4933" max="4942" width="11.42578125" style="79" customWidth="1"/>
    <col min="4943" max="4947" width="10.28515625" style="79" customWidth="1"/>
    <col min="4948" max="4956" width="9.42578125" style="79" customWidth="1"/>
    <col min="4957" max="5120" width="11.42578125" style="79"/>
    <col min="5121" max="5121" width="35.42578125" style="79" customWidth="1"/>
    <col min="5122" max="5122" width="23.5703125" style="79" customWidth="1"/>
    <col min="5123" max="5123" width="15" style="79" customWidth="1"/>
    <col min="5124" max="5124" width="15.7109375" style="79" customWidth="1"/>
    <col min="5125" max="5125" width="13.42578125" style="79" customWidth="1"/>
    <col min="5126" max="5126" width="13.5703125" style="79" customWidth="1"/>
    <col min="5127" max="5127" width="14.7109375" style="79" customWidth="1"/>
    <col min="5128" max="5128" width="13.85546875" style="79" customWidth="1"/>
    <col min="5129" max="5129" width="12.5703125" style="79" customWidth="1"/>
    <col min="5130" max="5130" width="11.85546875" style="79" customWidth="1"/>
    <col min="5131" max="5131" width="10.28515625" style="79" customWidth="1"/>
    <col min="5132" max="5132" width="9.28515625" style="79" customWidth="1"/>
    <col min="5133" max="5133" width="9.42578125" style="79" customWidth="1"/>
    <col min="5134" max="5134" width="9.140625" style="79" customWidth="1"/>
    <col min="5135" max="5135" width="9.28515625" style="79" customWidth="1"/>
    <col min="5136" max="5136" width="9.42578125" style="79" customWidth="1"/>
    <col min="5137" max="5137" width="9.7109375" style="79" customWidth="1"/>
    <col min="5138" max="5138" width="9.5703125" style="79" customWidth="1"/>
    <col min="5139" max="5139" width="9.28515625" style="79" customWidth="1"/>
    <col min="5140" max="5140" width="8.5703125" style="79" customWidth="1"/>
    <col min="5141" max="5141" width="8.85546875" style="79" customWidth="1"/>
    <col min="5142" max="5142" width="9.7109375" style="79" customWidth="1"/>
    <col min="5143" max="5143" width="8.7109375" style="79" customWidth="1"/>
    <col min="5144" max="5144" width="13.5703125" style="79" customWidth="1"/>
    <col min="5145" max="5145" width="16.28515625" style="79" customWidth="1"/>
    <col min="5146" max="5163" width="9.42578125" style="79" customWidth="1"/>
    <col min="5164" max="5167" width="10.28515625" style="79" customWidth="1"/>
    <col min="5168" max="5168" width="9.140625" style="79" customWidth="1"/>
    <col min="5169" max="5188" width="0" style="79" hidden="1" customWidth="1"/>
    <col min="5189" max="5198" width="11.42578125" style="79" customWidth="1"/>
    <col min="5199" max="5203" width="10.28515625" style="79" customWidth="1"/>
    <col min="5204" max="5212" width="9.42578125" style="79" customWidth="1"/>
    <col min="5213" max="5376" width="11.42578125" style="79"/>
    <col min="5377" max="5377" width="35.42578125" style="79" customWidth="1"/>
    <col min="5378" max="5378" width="23.5703125" style="79" customWidth="1"/>
    <col min="5379" max="5379" width="15" style="79" customWidth="1"/>
    <col min="5380" max="5380" width="15.7109375" style="79" customWidth="1"/>
    <col min="5381" max="5381" width="13.42578125" style="79" customWidth="1"/>
    <col min="5382" max="5382" width="13.5703125" style="79" customWidth="1"/>
    <col min="5383" max="5383" width="14.7109375" style="79" customWidth="1"/>
    <col min="5384" max="5384" width="13.85546875" style="79" customWidth="1"/>
    <col min="5385" max="5385" width="12.5703125" style="79" customWidth="1"/>
    <col min="5386" max="5386" width="11.85546875" style="79" customWidth="1"/>
    <col min="5387" max="5387" width="10.28515625" style="79" customWidth="1"/>
    <col min="5388" max="5388" width="9.28515625" style="79" customWidth="1"/>
    <col min="5389" max="5389" width="9.42578125" style="79" customWidth="1"/>
    <col min="5390" max="5390" width="9.140625" style="79" customWidth="1"/>
    <col min="5391" max="5391" width="9.28515625" style="79" customWidth="1"/>
    <col min="5392" max="5392" width="9.42578125" style="79" customWidth="1"/>
    <col min="5393" max="5393" width="9.7109375" style="79" customWidth="1"/>
    <col min="5394" max="5394" width="9.5703125" style="79" customWidth="1"/>
    <col min="5395" max="5395" width="9.28515625" style="79" customWidth="1"/>
    <col min="5396" max="5396" width="8.5703125" style="79" customWidth="1"/>
    <col min="5397" max="5397" width="8.85546875" style="79" customWidth="1"/>
    <col min="5398" max="5398" width="9.7109375" style="79" customWidth="1"/>
    <col min="5399" max="5399" width="8.7109375" style="79" customWidth="1"/>
    <col min="5400" max="5400" width="13.5703125" style="79" customWidth="1"/>
    <col min="5401" max="5401" width="16.28515625" style="79" customWidth="1"/>
    <col min="5402" max="5419" width="9.42578125" style="79" customWidth="1"/>
    <col min="5420" max="5423" width="10.28515625" style="79" customWidth="1"/>
    <col min="5424" max="5424" width="9.140625" style="79" customWidth="1"/>
    <col min="5425" max="5444" width="0" style="79" hidden="1" customWidth="1"/>
    <col min="5445" max="5454" width="11.42578125" style="79" customWidth="1"/>
    <col min="5455" max="5459" width="10.28515625" style="79" customWidth="1"/>
    <col min="5460" max="5468" width="9.42578125" style="79" customWidth="1"/>
    <col min="5469" max="5632" width="11.42578125" style="79"/>
    <col min="5633" max="5633" width="35.42578125" style="79" customWidth="1"/>
    <col min="5634" max="5634" width="23.5703125" style="79" customWidth="1"/>
    <col min="5635" max="5635" width="15" style="79" customWidth="1"/>
    <col min="5636" max="5636" width="15.7109375" style="79" customWidth="1"/>
    <col min="5637" max="5637" width="13.42578125" style="79" customWidth="1"/>
    <col min="5638" max="5638" width="13.5703125" style="79" customWidth="1"/>
    <col min="5639" max="5639" width="14.7109375" style="79" customWidth="1"/>
    <col min="5640" max="5640" width="13.85546875" style="79" customWidth="1"/>
    <col min="5641" max="5641" width="12.5703125" style="79" customWidth="1"/>
    <col min="5642" max="5642" width="11.85546875" style="79" customWidth="1"/>
    <col min="5643" max="5643" width="10.28515625" style="79" customWidth="1"/>
    <col min="5644" max="5644" width="9.28515625" style="79" customWidth="1"/>
    <col min="5645" max="5645" width="9.42578125" style="79" customWidth="1"/>
    <col min="5646" max="5646" width="9.140625" style="79" customWidth="1"/>
    <col min="5647" max="5647" width="9.28515625" style="79" customWidth="1"/>
    <col min="5648" max="5648" width="9.42578125" style="79" customWidth="1"/>
    <col min="5649" max="5649" width="9.7109375" style="79" customWidth="1"/>
    <col min="5650" max="5650" width="9.5703125" style="79" customWidth="1"/>
    <col min="5651" max="5651" width="9.28515625" style="79" customWidth="1"/>
    <col min="5652" max="5652" width="8.5703125" style="79" customWidth="1"/>
    <col min="5653" max="5653" width="8.85546875" style="79" customWidth="1"/>
    <col min="5654" max="5654" width="9.7109375" style="79" customWidth="1"/>
    <col min="5655" max="5655" width="8.7109375" style="79" customWidth="1"/>
    <col min="5656" max="5656" width="13.5703125" style="79" customWidth="1"/>
    <col min="5657" max="5657" width="16.28515625" style="79" customWidth="1"/>
    <col min="5658" max="5675" width="9.42578125" style="79" customWidth="1"/>
    <col min="5676" max="5679" width="10.28515625" style="79" customWidth="1"/>
    <col min="5680" max="5680" width="9.140625" style="79" customWidth="1"/>
    <col min="5681" max="5700" width="0" style="79" hidden="1" customWidth="1"/>
    <col min="5701" max="5710" width="11.42578125" style="79" customWidth="1"/>
    <col min="5711" max="5715" width="10.28515625" style="79" customWidth="1"/>
    <col min="5716" max="5724" width="9.42578125" style="79" customWidth="1"/>
    <col min="5725" max="5888" width="11.42578125" style="79"/>
    <col min="5889" max="5889" width="35.42578125" style="79" customWidth="1"/>
    <col min="5890" max="5890" width="23.5703125" style="79" customWidth="1"/>
    <col min="5891" max="5891" width="15" style="79" customWidth="1"/>
    <col min="5892" max="5892" width="15.7109375" style="79" customWidth="1"/>
    <col min="5893" max="5893" width="13.42578125" style="79" customWidth="1"/>
    <col min="5894" max="5894" width="13.5703125" style="79" customWidth="1"/>
    <col min="5895" max="5895" width="14.7109375" style="79" customWidth="1"/>
    <col min="5896" max="5896" width="13.85546875" style="79" customWidth="1"/>
    <col min="5897" max="5897" width="12.5703125" style="79" customWidth="1"/>
    <col min="5898" max="5898" width="11.85546875" style="79" customWidth="1"/>
    <col min="5899" max="5899" width="10.28515625" style="79" customWidth="1"/>
    <col min="5900" max="5900" width="9.28515625" style="79" customWidth="1"/>
    <col min="5901" max="5901" width="9.42578125" style="79" customWidth="1"/>
    <col min="5902" max="5902" width="9.140625" style="79" customWidth="1"/>
    <col min="5903" max="5903" width="9.28515625" style="79" customWidth="1"/>
    <col min="5904" max="5904" width="9.42578125" style="79" customWidth="1"/>
    <col min="5905" max="5905" width="9.7109375" style="79" customWidth="1"/>
    <col min="5906" max="5906" width="9.5703125" style="79" customWidth="1"/>
    <col min="5907" max="5907" width="9.28515625" style="79" customWidth="1"/>
    <col min="5908" max="5908" width="8.5703125" style="79" customWidth="1"/>
    <col min="5909" max="5909" width="8.85546875" style="79" customWidth="1"/>
    <col min="5910" max="5910" width="9.7109375" style="79" customWidth="1"/>
    <col min="5911" max="5911" width="8.7109375" style="79" customWidth="1"/>
    <col min="5912" max="5912" width="13.5703125" style="79" customWidth="1"/>
    <col min="5913" max="5913" width="16.28515625" style="79" customWidth="1"/>
    <col min="5914" max="5931" width="9.42578125" style="79" customWidth="1"/>
    <col min="5932" max="5935" width="10.28515625" style="79" customWidth="1"/>
    <col min="5936" max="5936" width="9.140625" style="79" customWidth="1"/>
    <col min="5937" max="5956" width="0" style="79" hidden="1" customWidth="1"/>
    <col min="5957" max="5966" width="11.42578125" style="79" customWidth="1"/>
    <col min="5967" max="5971" width="10.28515625" style="79" customWidth="1"/>
    <col min="5972" max="5980" width="9.42578125" style="79" customWidth="1"/>
    <col min="5981" max="6144" width="11.42578125" style="79"/>
    <col min="6145" max="6145" width="35.42578125" style="79" customWidth="1"/>
    <col min="6146" max="6146" width="23.5703125" style="79" customWidth="1"/>
    <col min="6147" max="6147" width="15" style="79" customWidth="1"/>
    <col min="6148" max="6148" width="15.7109375" style="79" customWidth="1"/>
    <col min="6149" max="6149" width="13.42578125" style="79" customWidth="1"/>
    <col min="6150" max="6150" width="13.5703125" style="79" customWidth="1"/>
    <col min="6151" max="6151" width="14.7109375" style="79" customWidth="1"/>
    <col min="6152" max="6152" width="13.85546875" style="79" customWidth="1"/>
    <col min="6153" max="6153" width="12.5703125" style="79" customWidth="1"/>
    <col min="6154" max="6154" width="11.85546875" style="79" customWidth="1"/>
    <col min="6155" max="6155" width="10.28515625" style="79" customWidth="1"/>
    <col min="6156" max="6156" width="9.28515625" style="79" customWidth="1"/>
    <col min="6157" max="6157" width="9.42578125" style="79" customWidth="1"/>
    <col min="6158" max="6158" width="9.140625" style="79" customWidth="1"/>
    <col min="6159" max="6159" width="9.28515625" style="79" customWidth="1"/>
    <col min="6160" max="6160" width="9.42578125" style="79" customWidth="1"/>
    <col min="6161" max="6161" width="9.7109375" style="79" customWidth="1"/>
    <col min="6162" max="6162" width="9.5703125" style="79" customWidth="1"/>
    <col min="6163" max="6163" width="9.28515625" style="79" customWidth="1"/>
    <col min="6164" max="6164" width="8.5703125" style="79" customWidth="1"/>
    <col min="6165" max="6165" width="8.85546875" style="79" customWidth="1"/>
    <col min="6166" max="6166" width="9.7109375" style="79" customWidth="1"/>
    <col min="6167" max="6167" width="8.7109375" style="79" customWidth="1"/>
    <col min="6168" max="6168" width="13.5703125" style="79" customWidth="1"/>
    <col min="6169" max="6169" width="16.28515625" style="79" customWidth="1"/>
    <col min="6170" max="6187" width="9.42578125" style="79" customWidth="1"/>
    <col min="6188" max="6191" width="10.28515625" style="79" customWidth="1"/>
    <col min="6192" max="6192" width="9.140625" style="79" customWidth="1"/>
    <col min="6193" max="6212" width="0" style="79" hidden="1" customWidth="1"/>
    <col min="6213" max="6222" width="11.42578125" style="79" customWidth="1"/>
    <col min="6223" max="6227" width="10.28515625" style="79" customWidth="1"/>
    <col min="6228" max="6236" width="9.42578125" style="79" customWidth="1"/>
    <col min="6237" max="6400" width="11.42578125" style="79"/>
    <col min="6401" max="6401" width="35.42578125" style="79" customWidth="1"/>
    <col min="6402" max="6402" width="23.5703125" style="79" customWidth="1"/>
    <col min="6403" max="6403" width="15" style="79" customWidth="1"/>
    <col min="6404" max="6404" width="15.7109375" style="79" customWidth="1"/>
    <col min="6405" max="6405" width="13.42578125" style="79" customWidth="1"/>
    <col min="6406" max="6406" width="13.5703125" style="79" customWidth="1"/>
    <col min="6407" max="6407" width="14.7109375" style="79" customWidth="1"/>
    <col min="6408" max="6408" width="13.85546875" style="79" customWidth="1"/>
    <col min="6409" max="6409" width="12.5703125" style="79" customWidth="1"/>
    <col min="6410" max="6410" width="11.85546875" style="79" customWidth="1"/>
    <col min="6411" max="6411" width="10.28515625" style="79" customWidth="1"/>
    <col min="6412" max="6412" width="9.28515625" style="79" customWidth="1"/>
    <col min="6413" max="6413" width="9.42578125" style="79" customWidth="1"/>
    <col min="6414" max="6414" width="9.140625" style="79" customWidth="1"/>
    <col min="6415" max="6415" width="9.28515625" style="79" customWidth="1"/>
    <col min="6416" max="6416" width="9.42578125" style="79" customWidth="1"/>
    <col min="6417" max="6417" width="9.7109375" style="79" customWidth="1"/>
    <col min="6418" max="6418" width="9.5703125" style="79" customWidth="1"/>
    <col min="6419" max="6419" width="9.28515625" style="79" customWidth="1"/>
    <col min="6420" max="6420" width="8.5703125" style="79" customWidth="1"/>
    <col min="6421" max="6421" width="8.85546875" style="79" customWidth="1"/>
    <col min="6422" max="6422" width="9.7109375" style="79" customWidth="1"/>
    <col min="6423" max="6423" width="8.7109375" style="79" customWidth="1"/>
    <col min="6424" max="6424" width="13.5703125" style="79" customWidth="1"/>
    <col min="6425" max="6425" width="16.28515625" style="79" customWidth="1"/>
    <col min="6426" max="6443" width="9.42578125" style="79" customWidth="1"/>
    <col min="6444" max="6447" width="10.28515625" style="79" customWidth="1"/>
    <col min="6448" max="6448" width="9.140625" style="79" customWidth="1"/>
    <col min="6449" max="6468" width="0" style="79" hidden="1" customWidth="1"/>
    <col min="6469" max="6478" width="11.42578125" style="79" customWidth="1"/>
    <col min="6479" max="6483" width="10.28515625" style="79" customWidth="1"/>
    <col min="6484" max="6492" width="9.42578125" style="79" customWidth="1"/>
    <col min="6493" max="6656" width="11.42578125" style="79"/>
    <col min="6657" max="6657" width="35.42578125" style="79" customWidth="1"/>
    <col min="6658" max="6658" width="23.5703125" style="79" customWidth="1"/>
    <col min="6659" max="6659" width="15" style="79" customWidth="1"/>
    <col min="6660" max="6660" width="15.7109375" style="79" customWidth="1"/>
    <col min="6661" max="6661" width="13.42578125" style="79" customWidth="1"/>
    <col min="6662" max="6662" width="13.5703125" style="79" customWidth="1"/>
    <col min="6663" max="6663" width="14.7109375" style="79" customWidth="1"/>
    <col min="6664" max="6664" width="13.85546875" style="79" customWidth="1"/>
    <col min="6665" max="6665" width="12.5703125" style="79" customWidth="1"/>
    <col min="6666" max="6666" width="11.85546875" style="79" customWidth="1"/>
    <col min="6667" max="6667" width="10.28515625" style="79" customWidth="1"/>
    <col min="6668" max="6668" width="9.28515625" style="79" customWidth="1"/>
    <col min="6669" max="6669" width="9.42578125" style="79" customWidth="1"/>
    <col min="6670" max="6670" width="9.140625" style="79" customWidth="1"/>
    <col min="6671" max="6671" width="9.28515625" style="79" customWidth="1"/>
    <col min="6672" max="6672" width="9.42578125" style="79" customWidth="1"/>
    <col min="6673" max="6673" width="9.7109375" style="79" customWidth="1"/>
    <col min="6674" max="6674" width="9.5703125" style="79" customWidth="1"/>
    <col min="6675" max="6675" width="9.28515625" style="79" customWidth="1"/>
    <col min="6676" max="6676" width="8.5703125" style="79" customWidth="1"/>
    <col min="6677" max="6677" width="8.85546875" style="79" customWidth="1"/>
    <col min="6678" max="6678" width="9.7109375" style="79" customWidth="1"/>
    <col min="6679" max="6679" width="8.7109375" style="79" customWidth="1"/>
    <col min="6680" max="6680" width="13.5703125" style="79" customWidth="1"/>
    <col min="6681" max="6681" width="16.28515625" style="79" customWidth="1"/>
    <col min="6682" max="6699" width="9.42578125" style="79" customWidth="1"/>
    <col min="6700" max="6703" width="10.28515625" style="79" customWidth="1"/>
    <col min="6704" max="6704" width="9.140625" style="79" customWidth="1"/>
    <col min="6705" max="6724" width="0" style="79" hidden="1" customWidth="1"/>
    <col min="6725" max="6734" width="11.42578125" style="79" customWidth="1"/>
    <col min="6735" max="6739" width="10.28515625" style="79" customWidth="1"/>
    <col min="6740" max="6748" width="9.42578125" style="79" customWidth="1"/>
    <col min="6749" max="6912" width="11.42578125" style="79"/>
    <col min="6913" max="6913" width="35.42578125" style="79" customWidth="1"/>
    <col min="6914" max="6914" width="23.5703125" style="79" customWidth="1"/>
    <col min="6915" max="6915" width="15" style="79" customWidth="1"/>
    <col min="6916" max="6916" width="15.7109375" style="79" customWidth="1"/>
    <col min="6917" max="6917" width="13.42578125" style="79" customWidth="1"/>
    <col min="6918" max="6918" width="13.5703125" style="79" customWidth="1"/>
    <col min="6919" max="6919" width="14.7109375" style="79" customWidth="1"/>
    <col min="6920" max="6920" width="13.85546875" style="79" customWidth="1"/>
    <col min="6921" max="6921" width="12.5703125" style="79" customWidth="1"/>
    <col min="6922" max="6922" width="11.85546875" style="79" customWidth="1"/>
    <col min="6923" max="6923" width="10.28515625" style="79" customWidth="1"/>
    <col min="6924" max="6924" width="9.28515625" style="79" customWidth="1"/>
    <col min="6925" max="6925" width="9.42578125" style="79" customWidth="1"/>
    <col min="6926" max="6926" width="9.140625" style="79" customWidth="1"/>
    <col min="6927" max="6927" width="9.28515625" style="79" customWidth="1"/>
    <col min="6928" max="6928" width="9.42578125" style="79" customWidth="1"/>
    <col min="6929" max="6929" width="9.7109375" style="79" customWidth="1"/>
    <col min="6930" max="6930" width="9.5703125" style="79" customWidth="1"/>
    <col min="6931" max="6931" width="9.28515625" style="79" customWidth="1"/>
    <col min="6932" max="6932" width="8.5703125" style="79" customWidth="1"/>
    <col min="6933" max="6933" width="8.85546875" style="79" customWidth="1"/>
    <col min="6934" max="6934" width="9.7109375" style="79" customWidth="1"/>
    <col min="6935" max="6935" width="8.7109375" style="79" customWidth="1"/>
    <col min="6936" max="6936" width="13.5703125" style="79" customWidth="1"/>
    <col min="6937" max="6937" width="16.28515625" style="79" customWidth="1"/>
    <col min="6938" max="6955" width="9.42578125" style="79" customWidth="1"/>
    <col min="6956" max="6959" width="10.28515625" style="79" customWidth="1"/>
    <col min="6960" max="6960" width="9.140625" style="79" customWidth="1"/>
    <col min="6961" max="6980" width="0" style="79" hidden="1" customWidth="1"/>
    <col min="6981" max="6990" width="11.42578125" style="79" customWidth="1"/>
    <col min="6991" max="6995" width="10.28515625" style="79" customWidth="1"/>
    <col min="6996" max="7004" width="9.42578125" style="79" customWidth="1"/>
    <col min="7005" max="7168" width="11.42578125" style="79"/>
    <col min="7169" max="7169" width="35.42578125" style="79" customWidth="1"/>
    <col min="7170" max="7170" width="23.5703125" style="79" customWidth="1"/>
    <col min="7171" max="7171" width="15" style="79" customWidth="1"/>
    <col min="7172" max="7172" width="15.7109375" style="79" customWidth="1"/>
    <col min="7173" max="7173" width="13.42578125" style="79" customWidth="1"/>
    <col min="7174" max="7174" width="13.5703125" style="79" customWidth="1"/>
    <col min="7175" max="7175" width="14.7109375" style="79" customWidth="1"/>
    <col min="7176" max="7176" width="13.85546875" style="79" customWidth="1"/>
    <col min="7177" max="7177" width="12.5703125" style="79" customWidth="1"/>
    <col min="7178" max="7178" width="11.85546875" style="79" customWidth="1"/>
    <col min="7179" max="7179" width="10.28515625" style="79" customWidth="1"/>
    <col min="7180" max="7180" width="9.28515625" style="79" customWidth="1"/>
    <col min="7181" max="7181" width="9.42578125" style="79" customWidth="1"/>
    <col min="7182" max="7182" width="9.140625" style="79" customWidth="1"/>
    <col min="7183" max="7183" width="9.28515625" style="79" customWidth="1"/>
    <col min="7184" max="7184" width="9.42578125" style="79" customWidth="1"/>
    <col min="7185" max="7185" width="9.7109375" style="79" customWidth="1"/>
    <col min="7186" max="7186" width="9.5703125" style="79" customWidth="1"/>
    <col min="7187" max="7187" width="9.28515625" style="79" customWidth="1"/>
    <col min="7188" max="7188" width="8.5703125" style="79" customWidth="1"/>
    <col min="7189" max="7189" width="8.85546875" style="79" customWidth="1"/>
    <col min="7190" max="7190" width="9.7109375" style="79" customWidth="1"/>
    <col min="7191" max="7191" width="8.7109375" style="79" customWidth="1"/>
    <col min="7192" max="7192" width="13.5703125" style="79" customWidth="1"/>
    <col min="7193" max="7193" width="16.28515625" style="79" customWidth="1"/>
    <col min="7194" max="7211" width="9.42578125" style="79" customWidth="1"/>
    <col min="7212" max="7215" width="10.28515625" style="79" customWidth="1"/>
    <col min="7216" max="7216" width="9.140625" style="79" customWidth="1"/>
    <col min="7217" max="7236" width="0" style="79" hidden="1" customWidth="1"/>
    <col min="7237" max="7246" width="11.42578125" style="79" customWidth="1"/>
    <col min="7247" max="7251" width="10.28515625" style="79" customWidth="1"/>
    <col min="7252" max="7260" width="9.42578125" style="79" customWidth="1"/>
    <col min="7261" max="7424" width="11.42578125" style="79"/>
    <col min="7425" max="7425" width="35.42578125" style="79" customWidth="1"/>
    <col min="7426" max="7426" width="23.5703125" style="79" customWidth="1"/>
    <col min="7427" max="7427" width="15" style="79" customWidth="1"/>
    <col min="7428" max="7428" width="15.7109375" style="79" customWidth="1"/>
    <col min="7429" max="7429" width="13.42578125" style="79" customWidth="1"/>
    <col min="7430" max="7430" width="13.5703125" style="79" customWidth="1"/>
    <col min="7431" max="7431" width="14.7109375" style="79" customWidth="1"/>
    <col min="7432" max="7432" width="13.85546875" style="79" customWidth="1"/>
    <col min="7433" max="7433" width="12.5703125" style="79" customWidth="1"/>
    <col min="7434" max="7434" width="11.85546875" style="79" customWidth="1"/>
    <col min="7435" max="7435" width="10.28515625" style="79" customWidth="1"/>
    <col min="7436" max="7436" width="9.28515625" style="79" customWidth="1"/>
    <col min="7437" max="7437" width="9.42578125" style="79" customWidth="1"/>
    <col min="7438" max="7438" width="9.140625" style="79" customWidth="1"/>
    <col min="7439" max="7439" width="9.28515625" style="79" customWidth="1"/>
    <col min="7440" max="7440" width="9.42578125" style="79" customWidth="1"/>
    <col min="7441" max="7441" width="9.7109375" style="79" customWidth="1"/>
    <col min="7442" max="7442" width="9.5703125" style="79" customWidth="1"/>
    <col min="7443" max="7443" width="9.28515625" style="79" customWidth="1"/>
    <col min="7444" max="7444" width="8.5703125" style="79" customWidth="1"/>
    <col min="7445" max="7445" width="8.85546875" style="79" customWidth="1"/>
    <col min="7446" max="7446" width="9.7109375" style="79" customWidth="1"/>
    <col min="7447" max="7447" width="8.7109375" style="79" customWidth="1"/>
    <col min="7448" max="7448" width="13.5703125" style="79" customWidth="1"/>
    <col min="7449" max="7449" width="16.28515625" style="79" customWidth="1"/>
    <col min="7450" max="7467" width="9.42578125" style="79" customWidth="1"/>
    <col min="7468" max="7471" width="10.28515625" style="79" customWidth="1"/>
    <col min="7472" max="7472" width="9.140625" style="79" customWidth="1"/>
    <col min="7473" max="7492" width="0" style="79" hidden="1" customWidth="1"/>
    <col min="7493" max="7502" width="11.42578125" style="79" customWidth="1"/>
    <col min="7503" max="7507" width="10.28515625" style="79" customWidth="1"/>
    <col min="7508" max="7516" width="9.42578125" style="79" customWidth="1"/>
    <col min="7517" max="7680" width="11.42578125" style="79"/>
    <col min="7681" max="7681" width="35.42578125" style="79" customWidth="1"/>
    <col min="7682" max="7682" width="23.5703125" style="79" customWidth="1"/>
    <col min="7683" max="7683" width="15" style="79" customWidth="1"/>
    <col min="7684" max="7684" width="15.7109375" style="79" customWidth="1"/>
    <col min="7685" max="7685" width="13.42578125" style="79" customWidth="1"/>
    <col min="7686" max="7686" width="13.5703125" style="79" customWidth="1"/>
    <col min="7687" max="7687" width="14.7109375" style="79" customWidth="1"/>
    <col min="7688" max="7688" width="13.85546875" style="79" customWidth="1"/>
    <col min="7689" max="7689" width="12.5703125" style="79" customWidth="1"/>
    <col min="7690" max="7690" width="11.85546875" style="79" customWidth="1"/>
    <col min="7691" max="7691" width="10.28515625" style="79" customWidth="1"/>
    <col min="7692" max="7692" width="9.28515625" style="79" customWidth="1"/>
    <col min="7693" max="7693" width="9.42578125" style="79" customWidth="1"/>
    <col min="7694" max="7694" width="9.140625" style="79" customWidth="1"/>
    <col min="7695" max="7695" width="9.28515625" style="79" customWidth="1"/>
    <col min="7696" max="7696" width="9.42578125" style="79" customWidth="1"/>
    <col min="7697" max="7697" width="9.7109375" style="79" customWidth="1"/>
    <col min="7698" max="7698" width="9.5703125" style="79" customWidth="1"/>
    <col min="7699" max="7699" width="9.28515625" style="79" customWidth="1"/>
    <col min="7700" max="7700" width="8.5703125" style="79" customWidth="1"/>
    <col min="7701" max="7701" width="8.85546875" style="79" customWidth="1"/>
    <col min="7702" max="7702" width="9.7109375" style="79" customWidth="1"/>
    <col min="7703" max="7703" width="8.7109375" style="79" customWidth="1"/>
    <col min="7704" max="7704" width="13.5703125" style="79" customWidth="1"/>
    <col min="7705" max="7705" width="16.28515625" style="79" customWidth="1"/>
    <col min="7706" max="7723" width="9.42578125" style="79" customWidth="1"/>
    <col min="7724" max="7727" width="10.28515625" style="79" customWidth="1"/>
    <col min="7728" max="7728" width="9.140625" style="79" customWidth="1"/>
    <col min="7729" max="7748" width="0" style="79" hidden="1" customWidth="1"/>
    <col min="7749" max="7758" width="11.42578125" style="79" customWidth="1"/>
    <col min="7759" max="7763" width="10.28515625" style="79" customWidth="1"/>
    <col min="7764" max="7772" width="9.42578125" style="79" customWidth="1"/>
    <col min="7773" max="7936" width="11.42578125" style="79"/>
    <col min="7937" max="7937" width="35.42578125" style="79" customWidth="1"/>
    <col min="7938" max="7938" width="23.5703125" style="79" customWidth="1"/>
    <col min="7939" max="7939" width="15" style="79" customWidth="1"/>
    <col min="7940" max="7940" width="15.7109375" style="79" customWidth="1"/>
    <col min="7941" max="7941" width="13.42578125" style="79" customWidth="1"/>
    <col min="7942" max="7942" width="13.5703125" style="79" customWidth="1"/>
    <col min="7943" max="7943" width="14.7109375" style="79" customWidth="1"/>
    <col min="7944" max="7944" width="13.85546875" style="79" customWidth="1"/>
    <col min="7945" max="7945" width="12.5703125" style="79" customWidth="1"/>
    <col min="7946" max="7946" width="11.85546875" style="79" customWidth="1"/>
    <col min="7947" max="7947" width="10.28515625" style="79" customWidth="1"/>
    <col min="7948" max="7948" width="9.28515625" style="79" customWidth="1"/>
    <col min="7949" max="7949" width="9.42578125" style="79" customWidth="1"/>
    <col min="7950" max="7950" width="9.140625" style="79" customWidth="1"/>
    <col min="7951" max="7951" width="9.28515625" style="79" customWidth="1"/>
    <col min="7952" max="7952" width="9.42578125" style="79" customWidth="1"/>
    <col min="7953" max="7953" width="9.7109375" style="79" customWidth="1"/>
    <col min="7954" max="7954" width="9.5703125" style="79" customWidth="1"/>
    <col min="7955" max="7955" width="9.28515625" style="79" customWidth="1"/>
    <col min="7956" max="7956" width="8.5703125" style="79" customWidth="1"/>
    <col min="7957" max="7957" width="8.85546875" style="79" customWidth="1"/>
    <col min="7958" max="7958" width="9.7109375" style="79" customWidth="1"/>
    <col min="7959" max="7959" width="8.7109375" style="79" customWidth="1"/>
    <col min="7960" max="7960" width="13.5703125" style="79" customWidth="1"/>
    <col min="7961" max="7961" width="16.28515625" style="79" customWidth="1"/>
    <col min="7962" max="7979" width="9.42578125" style="79" customWidth="1"/>
    <col min="7980" max="7983" width="10.28515625" style="79" customWidth="1"/>
    <col min="7984" max="7984" width="9.140625" style="79" customWidth="1"/>
    <col min="7985" max="8004" width="0" style="79" hidden="1" customWidth="1"/>
    <col min="8005" max="8014" width="11.42578125" style="79" customWidth="1"/>
    <col min="8015" max="8019" width="10.28515625" style="79" customWidth="1"/>
    <col min="8020" max="8028" width="9.42578125" style="79" customWidth="1"/>
    <col min="8029" max="8192" width="11.42578125" style="79"/>
    <col min="8193" max="8193" width="35.42578125" style="79" customWidth="1"/>
    <col min="8194" max="8194" width="23.5703125" style="79" customWidth="1"/>
    <col min="8195" max="8195" width="15" style="79" customWidth="1"/>
    <col min="8196" max="8196" width="15.7109375" style="79" customWidth="1"/>
    <col min="8197" max="8197" width="13.42578125" style="79" customWidth="1"/>
    <col min="8198" max="8198" width="13.5703125" style="79" customWidth="1"/>
    <col min="8199" max="8199" width="14.7109375" style="79" customWidth="1"/>
    <col min="8200" max="8200" width="13.85546875" style="79" customWidth="1"/>
    <col min="8201" max="8201" width="12.5703125" style="79" customWidth="1"/>
    <col min="8202" max="8202" width="11.85546875" style="79" customWidth="1"/>
    <col min="8203" max="8203" width="10.28515625" style="79" customWidth="1"/>
    <col min="8204" max="8204" width="9.28515625" style="79" customWidth="1"/>
    <col min="8205" max="8205" width="9.42578125" style="79" customWidth="1"/>
    <col min="8206" max="8206" width="9.140625" style="79" customWidth="1"/>
    <col min="8207" max="8207" width="9.28515625" style="79" customWidth="1"/>
    <col min="8208" max="8208" width="9.42578125" style="79" customWidth="1"/>
    <col min="8209" max="8209" width="9.7109375" style="79" customWidth="1"/>
    <col min="8210" max="8210" width="9.5703125" style="79" customWidth="1"/>
    <col min="8211" max="8211" width="9.28515625" style="79" customWidth="1"/>
    <col min="8212" max="8212" width="8.5703125" style="79" customWidth="1"/>
    <col min="8213" max="8213" width="8.85546875" style="79" customWidth="1"/>
    <col min="8214" max="8214" width="9.7109375" style="79" customWidth="1"/>
    <col min="8215" max="8215" width="8.7109375" style="79" customWidth="1"/>
    <col min="8216" max="8216" width="13.5703125" style="79" customWidth="1"/>
    <col min="8217" max="8217" width="16.28515625" style="79" customWidth="1"/>
    <col min="8218" max="8235" width="9.42578125" style="79" customWidth="1"/>
    <col min="8236" max="8239" width="10.28515625" style="79" customWidth="1"/>
    <col min="8240" max="8240" width="9.140625" style="79" customWidth="1"/>
    <col min="8241" max="8260" width="0" style="79" hidden="1" customWidth="1"/>
    <col min="8261" max="8270" width="11.42578125" style="79" customWidth="1"/>
    <col min="8271" max="8275" width="10.28515625" style="79" customWidth="1"/>
    <col min="8276" max="8284" width="9.42578125" style="79" customWidth="1"/>
    <col min="8285" max="8448" width="11.42578125" style="79"/>
    <col min="8449" max="8449" width="35.42578125" style="79" customWidth="1"/>
    <col min="8450" max="8450" width="23.5703125" style="79" customWidth="1"/>
    <col min="8451" max="8451" width="15" style="79" customWidth="1"/>
    <col min="8452" max="8452" width="15.7109375" style="79" customWidth="1"/>
    <col min="8453" max="8453" width="13.42578125" style="79" customWidth="1"/>
    <col min="8454" max="8454" width="13.5703125" style="79" customWidth="1"/>
    <col min="8455" max="8455" width="14.7109375" style="79" customWidth="1"/>
    <col min="8456" max="8456" width="13.85546875" style="79" customWidth="1"/>
    <col min="8457" max="8457" width="12.5703125" style="79" customWidth="1"/>
    <col min="8458" max="8458" width="11.85546875" style="79" customWidth="1"/>
    <col min="8459" max="8459" width="10.28515625" style="79" customWidth="1"/>
    <col min="8460" max="8460" width="9.28515625" style="79" customWidth="1"/>
    <col min="8461" max="8461" width="9.42578125" style="79" customWidth="1"/>
    <col min="8462" max="8462" width="9.140625" style="79" customWidth="1"/>
    <col min="8463" max="8463" width="9.28515625" style="79" customWidth="1"/>
    <col min="8464" max="8464" width="9.42578125" style="79" customWidth="1"/>
    <col min="8465" max="8465" width="9.7109375" style="79" customWidth="1"/>
    <col min="8466" max="8466" width="9.5703125" style="79" customWidth="1"/>
    <col min="8467" max="8467" width="9.28515625" style="79" customWidth="1"/>
    <col min="8468" max="8468" width="8.5703125" style="79" customWidth="1"/>
    <col min="8469" max="8469" width="8.85546875" style="79" customWidth="1"/>
    <col min="8470" max="8470" width="9.7109375" style="79" customWidth="1"/>
    <col min="8471" max="8471" width="8.7109375" style="79" customWidth="1"/>
    <col min="8472" max="8472" width="13.5703125" style="79" customWidth="1"/>
    <col min="8473" max="8473" width="16.28515625" style="79" customWidth="1"/>
    <col min="8474" max="8491" width="9.42578125" style="79" customWidth="1"/>
    <col min="8492" max="8495" width="10.28515625" style="79" customWidth="1"/>
    <col min="8496" max="8496" width="9.140625" style="79" customWidth="1"/>
    <col min="8497" max="8516" width="0" style="79" hidden="1" customWidth="1"/>
    <col min="8517" max="8526" width="11.42578125" style="79" customWidth="1"/>
    <col min="8527" max="8531" width="10.28515625" style="79" customWidth="1"/>
    <col min="8532" max="8540" width="9.42578125" style="79" customWidth="1"/>
    <col min="8541" max="8704" width="11.42578125" style="79"/>
    <col min="8705" max="8705" width="35.42578125" style="79" customWidth="1"/>
    <col min="8706" max="8706" width="23.5703125" style="79" customWidth="1"/>
    <col min="8707" max="8707" width="15" style="79" customWidth="1"/>
    <col min="8708" max="8708" width="15.7109375" style="79" customWidth="1"/>
    <col min="8709" max="8709" width="13.42578125" style="79" customWidth="1"/>
    <col min="8710" max="8710" width="13.5703125" style="79" customWidth="1"/>
    <col min="8711" max="8711" width="14.7109375" style="79" customWidth="1"/>
    <col min="8712" max="8712" width="13.85546875" style="79" customWidth="1"/>
    <col min="8713" max="8713" width="12.5703125" style="79" customWidth="1"/>
    <col min="8714" max="8714" width="11.85546875" style="79" customWidth="1"/>
    <col min="8715" max="8715" width="10.28515625" style="79" customWidth="1"/>
    <col min="8716" max="8716" width="9.28515625" style="79" customWidth="1"/>
    <col min="8717" max="8717" width="9.42578125" style="79" customWidth="1"/>
    <col min="8718" max="8718" width="9.140625" style="79" customWidth="1"/>
    <col min="8719" max="8719" width="9.28515625" style="79" customWidth="1"/>
    <col min="8720" max="8720" width="9.42578125" style="79" customWidth="1"/>
    <col min="8721" max="8721" width="9.7109375" style="79" customWidth="1"/>
    <col min="8722" max="8722" width="9.5703125" style="79" customWidth="1"/>
    <col min="8723" max="8723" width="9.28515625" style="79" customWidth="1"/>
    <col min="8724" max="8724" width="8.5703125" style="79" customWidth="1"/>
    <col min="8725" max="8725" width="8.85546875" style="79" customWidth="1"/>
    <col min="8726" max="8726" width="9.7109375" style="79" customWidth="1"/>
    <col min="8727" max="8727" width="8.7109375" style="79" customWidth="1"/>
    <col min="8728" max="8728" width="13.5703125" style="79" customWidth="1"/>
    <col min="8729" max="8729" width="16.28515625" style="79" customWidth="1"/>
    <col min="8730" max="8747" width="9.42578125" style="79" customWidth="1"/>
    <col min="8748" max="8751" width="10.28515625" style="79" customWidth="1"/>
    <col min="8752" max="8752" width="9.140625" style="79" customWidth="1"/>
    <col min="8753" max="8772" width="0" style="79" hidden="1" customWidth="1"/>
    <col min="8773" max="8782" width="11.42578125" style="79" customWidth="1"/>
    <col min="8783" max="8787" width="10.28515625" style="79" customWidth="1"/>
    <col min="8788" max="8796" width="9.42578125" style="79" customWidth="1"/>
    <col min="8797" max="8960" width="11.42578125" style="79"/>
    <col min="8961" max="8961" width="35.42578125" style="79" customWidth="1"/>
    <col min="8962" max="8962" width="23.5703125" style="79" customWidth="1"/>
    <col min="8963" max="8963" width="15" style="79" customWidth="1"/>
    <col min="8964" max="8964" width="15.7109375" style="79" customWidth="1"/>
    <col min="8965" max="8965" width="13.42578125" style="79" customWidth="1"/>
    <col min="8966" max="8966" width="13.5703125" style="79" customWidth="1"/>
    <col min="8967" max="8967" width="14.7109375" style="79" customWidth="1"/>
    <col min="8968" max="8968" width="13.85546875" style="79" customWidth="1"/>
    <col min="8969" max="8969" width="12.5703125" style="79" customWidth="1"/>
    <col min="8970" max="8970" width="11.85546875" style="79" customWidth="1"/>
    <col min="8971" max="8971" width="10.28515625" style="79" customWidth="1"/>
    <col min="8972" max="8972" width="9.28515625" style="79" customWidth="1"/>
    <col min="8973" max="8973" width="9.42578125" style="79" customWidth="1"/>
    <col min="8974" max="8974" width="9.140625" style="79" customWidth="1"/>
    <col min="8975" max="8975" width="9.28515625" style="79" customWidth="1"/>
    <col min="8976" max="8976" width="9.42578125" style="79" customWidth="1"/>
    <col min="8977" max="8977" width="9.7109375" style="79" customWidth="1"/>
    <col min="8978" max="8978" width="9.5703125" style="79" customWidth="1"/>
    <col min="8979" max="8979" width="9.28515625" style="79" customWidth="1"/>
    <col min="8980" max="8980" width="8.5703125" style="79" customWidth="1"/>
    <col min="8981" max="8981" width="8.85546875" style="79" customWidth="1"/>
    <col min="8982" max="8982" width="9.7109375" style="79" customWidth="1"/>
    <col min="8983" max="8983" width="8.7109375" style="79" customWidth="1"/>
    <col min="8984" max="8984" width="13.5703125" style="79" customWidth="1"/>
    <col min="8985" max="8985" width="16.28515625" style="79" customWidth="1"/>
    <col min="8986" max="9003" width="9.42578125" style="79" customWidth="1"/>
    <col min="9004" max="9007" width="10.28515625" style="79" customWidth="1"/>
    <col min="9008" max="9008" width="9.140625" style="79" customWidth="1"/>
    <col min="9009" max="9028" width="0" style="79" hidden="1" customWidth="1"/>
    <col min="9029" max="9038" width="11.42578125" style="79" customWidth="1"/>
    <col min="9039" max="9043" width="10.28515625" style="79" customWidth="1"/>
    <col min="9044" max="9052" width="9.42578125" style="79" customWidth="1"/>
    <col min="9053" max="9216" width="11.42578125" style="79"/>
    <col min="9217" max="9217" width="35.42578125" style="79" customWidth="1"/>
    <col min="9218" max="9218" width="23.5703125" style="79" customWidth="1"/>
    <col min="9219" max="9219" width="15" style="79" customWidth="1"/>
    <col min="9220" max="9220" width="15.7109375" style="79" customWidth="1"/>
    <col min="9221" max="9221" width="13.42578125" style="79" customWidth="1"/>
    <col min="9222" max="9222" width="13.5703125" style="79" customWidth="1"/>
    <col min="9223" max="9223" width="14.7109375" style="79" customWidth="1"/>
    <col min="9224" max="9224" width="13.85546875" style="79" customWidth="1"/>
    <col min="9225" max="9225" width="12.5703125" style="79" customWidth="1"/>
    <col min="9226" max="9226" width="11.85546875" style="79" customWidth="1"/>
    <col min="9227" max="9227" width="10.28515625" style="79" customWidth="1"/>
    <col min="9228" max="9228" width="9.28515625" style="79" customWidth="1"/>
    <col min="9229" max="9229" width="9.42578125" style="79" customWidth="1"/>
    <col min="9230" max="9230" width="9.140625" style="79" customWidth="1"/>
    <col min="9231" max="9231" width="9.28515625" style="79" customWidth="1"/>
    <col min="9232" max="9232" width="9.42578125" style="79" customWidth="1"/>
    <col min="9233" max="9233" width="9.7109375" style="79" customWidth="1"/>
    <col min="9234" max="9234" width="9.5703125" style="79" customWidth="1"/>
    <col min="9235" max="9235" width="9.28515625" style="79" customWidth="1"/>
    <col min="9236" max="9236" width="8.5703125" style="79" customWidth="1"/>
    <col min="9237" max="9237" width="8.85546875" style="79" customWidth="1"/>
    <col min="9238" max="9238" width="9.7109375" style="79" customWidth="1"/>
    <col min="9239" max="9239" width="8.7109375" style="79" customWidth="1"/>
    <col min="9240" max="9240" width="13.5703125" style="79" customWidth="1"/>
    <col min="9241" max="9241" width="16.28515625" style="79" customWidth="1"/>
    <col min="9242" max="9259" width="9.42578125" style="79" customWidth="1"/>
    <col min="9260" max="9263" width="10.28515625" style="79" customWidth="1"/>
    <col min="9264" max="9264" width="9.140625" style="79" customWidth="1"/>
    <col min="9265" max="9284" width="0" style="79" hidden="1" customWidth="1"/>
    <col min="9285" max="9294" width="11.42578125" style="79" customWidth="1"/>
    <col min="9295" max="9299" width="10.28515625" style="79" customWidth="1"/>
    <col min="9300" max="9308" width="9.42578125" style="79" customWidth="1"/>
    <col min="9309" max="9472" width="11.42578125" style="79"/>
    <col min="9473" max="9473" width="35.42578125" style="79" customWidth="1"/>
    <col min="9474" max="9474" width="23.5703125" style="79" customWidth="1"/>
    <col min="9475" max="9475" width="15" style="79" customWidth="1"/>
    <col min="9476" max="9476" width="15.7109375" style="79" customWidth="1"/>
    <col min="9477" max="9477" width="13.42578125" style="79" customWidth="1"/>
    <col min="9478" max="9478" width="13.5703125" style="79" customWidth="1"/>
    <col min="9479" max="9479" width="14.7109375" style="79" customWidth="1"/>
    <col min="9480" max="9480" width="13.85546875" style="79" customWidth="1"/>
    <col min="9481" max="9481" width="12.5703125" style="79" customWidth="1"/>
    <col min="9482" max="9482" width="11.85546875" style="79" customWidth="1"/>
    <col min="9483" max="9483" width="10.28515625" style="79" customWidth="1"/>
    <col min="9484" max="9484" width="9.28515625" style="79" customWidth="1"/>
    <col min="9485" max="9485" width="9.42578125" style="79" customWidth="1"/>
    <col min="9486" max="9486" width="9.140625" style="79" customWidth="1"/>
    <col min="9487" max="9487" width="9.28515625" style="79" customWidth="1"/>
    <col min="9488" max="9488" width="9.42578125" style="79" customWidth="1"/>
    <col min="9489" max="9489" width="9.7109375" style="79" customWidth="1"/>
    <col min="9490" max="9490" width="9.5703125" style="79" customWidth="1"/>
    <col min="9491" max="9491" width="9.28515625" style="79" customWidth="1"/>
    <col min="9492" max="9492" width="8.5703125" style="79" customWidth="1"/>
    <col min="9493" max="9493" width="8.85546875" style="79" customWidth="1"/>
    <col min="9494" max="9494" width="9.7109375" style="79" customWidth="1"/>
    <col min="9495" max="9495" width="8.7109375" style="79" customWidth="1"/>
    <col min="9496" max="9496" width="13.5703125" style="79" customWidth="1"/>
    <col min="9497" max="9497" width="16.28515625" style="79" customWidth="1"/>
    <col min="9498" max="9515" width="9.42578125" style="79" customWidth="1"/>
    <col min="9516" max="9519" width="10.28515625" style="79" customWidth="1"/>
    <col min="9520" max="9520" width="9.140625" style="79" customWidth="1"/>
    <col min="9521" max="9540" width="0" style="79" hidden="1" customWidth="1"/>
    <col min="9541" max="9550" width="11.42578125" style="79" customWidth="1"/>
    <col min="9551" max="9555" width="10.28515625" style="79" customWidth="1"/>
    <col min="9556" max="9564" width="9.42578125" style="79" customWidth="1"/>
    <col min="9565" max="9728" width="11.42578125" style="79"/>
    <col min="9729" max="9729" width="35.42578125" style="79" customWidth="1"/>
    <col min="9730" max="9730" width="23.5703125" style="79" customWidth="1"/>
    <col min="9731" max="9731" width="15" style="79" customWidth="1"/>
    <col min="9732" max="9732" width="15.7109375" style="79" customWidth="1"/>
    <col min="9733" max="9733" width="13.42578125" style="79" customWidth="1"/>
    <col min="9734" max="9734" width="13.5703125" style="79" customWidth="1"/>
    <col min="9735" max="9735" width="14.7109375" style="79" customWidth="1"/>
    <col min="9736" max="9736" width="13.85546875" style="79" customWidth="1"/>
    <col min="9737" max="9737" width="12.5703125" style="79" customWidth="1"/>
    <col min="9738" max="9738" width="11.85546875" style="79" customWidth="1"/>
    <col min="9739" max="9739" width="10.28515625" style="79" customWidth="1"/>
    <col min="9740" max="9740" width="9.28515625" style="79" customWidth="1"/>
    <col min="9741" max="9741" width="9.42578125" style="79" customWidth="1"/>
    <col min="9742" max="9742" width="9.140625" style="79" customWidth="1"/>
    <col min="9743" max="9743" width="9.28515625" style="79" customWidth="1"/>
    <col min="9744" max="9744" width="9.42578125" style="79" customWidth="1"/>
    <col min="9745" max="9745" width="9.7109375" style="79" customWidth="1"/>
    <col min="9746" max="9746" width="9.5703125" style="79" customWidth="1"/>
    <col min="9747" max="9747" width="9.28515625" style="79" customWidth="1"/>
    <col min="9748" max="9748" width="8.5703125" style="79" customWidth="1"/>
    <col min="9749" max="9749" width="8.85546875" style="79" customWidth="1"/>
    <col min="9750" max="9750" width="9.7109375" style="79" customWidth="1"/>
    <col min="9751" max="9751" width="8.7109375" style="79" customWidth="1"/>
    <col min="9752" max="9752" width="13.5703125" style="79" customWidth="1"/>
    <col min="9753" max="9753" width="16.28515625" style="79" customWidth="1"/>
    <col min="9754" max="9771" width="9.42578125" style="79" customWidth="1"/>
    <col min="9772" max="9775" width="10.28515625" style="79" customWidth="1"/>
    <col min="9776" max="9776" width="9.140625" style="79" customWidth="1"/>
    <col min="9777" max="9796" width="0" style="79" hidden="1" customWidth="1"/>
    <col min="9797" max="9806" width="11.42578125" style="79" customWidth="1"/>
    <col min="9807" max="9811" width="10.28515625" style="79" customWidth="1"/>
    <col min="9812" max="9820" width="9.42578125" style="79" customWidth="1"/>
    <col min="9821" max="9984" width="11.42578125" style="79"/>
    <col min="9985" max="9985" width="35.42578125" style="79" customWidth="1"/>
    <col min="9986" max="9986" width="23.5703125" style="79" customWidth="1"/>
    <col min="9987" max="9987" width="15" style="79" customWidth="1"/>
    <col min="9988" max="9988" width="15.7109375" style="79" customWidth="1"/>
    <col min="9989" max="9989" width="13.42578125" style="79" customWidth="1"/>
    <col min="9990" max="9990" width="13.5703125" style="79" customWidth="1"/>
    <col min="9991" max="9991" width="14.7109375" style="79" customWidth="1"/>
    <col min="9992" max="9992" width="13.85546875" style="79" customWidth="1"/>
    <col min="9993" max="9993" width="12.5703125" style="79" customWidth="1"/>
    <col min="9994" max="9994" width="11.85546875" style="79" customWidth="1"/>
    <col min="9995" max="9995" width="10.28515625" style="79" customWidth="1"/>
    <col min="9996" max="9996" width="9.28515625" style="79" customWidth="1"/>
    <col min="9997" max="9997" width="9.42578125" style="79" customWidth="1"/>
    <col min="9998" max="9998" width="9.140625" style="79" customWidth="1"/>
    <col min="9999" max="9999" width="9.28515625" style="79" customWidth="1"/>
    <col min="10000" max="10000" width="9.42578125" style="79" customWidth="1"/>
    <col min="10001" max="10001" width="9.7109375" style="79" customWidth="1"/>
    <col min="10002" max="10002" width="9.5703125" style="79" customWidth="1"/>
    <col min="10003" max="10003" width="9.28515625" style="79" customWidth="1"/>
    <col min="10004" max="10004" width="8.5703125" style="79" customWidth="1"/>
    <col min="10005" max="10005" width="8.85546875" style="79" customWidth="1"/>
    <col min="10006" max="10006" width="9.7109375" style="79" customWidth="1"/>
    <col min="10007" max="10007" width="8.7109375" style="79" customWidth="1"/>
    <col min="10008" max="10008" width="13.5703125" style="79" customWidth="1"/>
    <col min="10009" max="10009" width="16.28515625" style="79" customWidth="1"/>
    <col min="10010" max="10027" width="9.42578125" style="79" customWidth="1"/>
    <col min="10028" max="10031" width="10.28515625" style="79" customWidth="1"/>
    <col min="10032" max="10032" width="9.140625" style="79" customWidth="1"/>
    <col min="10033" max="10052" width="0" style="79" hidden="1" customWidth="1"/>
    <col min="10053" max="10062" width="11.42578125" style="79" customWidth="1"/>
    <col min="10063" max="10067" width="10.28515625" style="79" customWidth="1"/>
    <col min="10068" max="10076" width="9.42578125" style="79" customWidth="1"/>
    <col min="10077" max="10240" width="11.42578125" style="79"/>
    <col min="10241" max="10241" width="35.42578125" style="79" customWidth="1"/>
    <col min="10242" max="10242" width="23.5703125" style="79" customWidth="1"/>
    <col min="10243" max="10243" width="15" style="79" customWidth="1"/>
    <col min="10244" max="10244" width="15.7109375" style="79" customWidth="1"/>
    <col min="10245" max="10245" width="13.42578125" style="79" customWidth="1"/>
    <col min="10246" max="10246" width="13.5703125" style="79" customWidth="1"/>
    <col min="10247" max="10247" width="14.7109375" style="79" customWidth="1"/>
    <col min="10248" max="10248" width="13.85546875" style="79" customWidth="1"/>
    <col min="10249" max="10249" width="12.5703125" style="79" customWidth="1"/>
    <col min="10250" max="10250" width="11.85546875" style="79" customWidth="1"/>
    <col min="10251" max="10251" width="10.28515625" style="79" customWidth="1"/>
    <col min="10252" max="10252" width="9.28515625" style="79" customWidth="1"/>
    <col min="10253" max="10253" width="9.42578125" style="79" customWidth="1"/>
    <col min="10254" max="10254" width="9.140625" style="79" customWidth="1"/>
    <col min="10255" max="10255" width="9.28515625" style="79" customWidth="1"/>
    <col min="10256" max="10256" width="9.42578125" style="79" customWidth="1"/>
    <col min="10257" max="10257" width="9.7109375" style="79" customWidth="1"/>
    <col min="10258" max="10258" width="9.5703125" style="79" customWidth="1"/>
    <col min="10259" max="10259" width="9.28515625" style="79" customWidth="1"/>
    <col min="10260" max="10260" width="8.5703125" style="79" customWidth="1"/>
    <col min="10261" max="10261" width="8.85546875" style="79" customWidth="1"/>
    <col min="10262" max="10262" width="9.7109375" style="79" customWidth="1"/>
    <col min="10263" max="10263" width="8.7109375" style="79" customWidth="1"/>
    <col min="10264" max="10264" width="13.5703125" style="79" customWidth="1"/>
    <col min="10265" max="10265" width="16.28515625" style="79" customWidth="1"/>
    <col min="10266" max="10283" width="9.42578125" style="79" customWidth="1"/>
    <col min="10284" max="10287" width="10.28515625" style="79" customWidth="1"/>
    <col min="10288" max="10288" width="9.140625" style="79" customWidth="1"/>
    <col min="10289" max="10308" width="0" style="79" hidden="1" customWidth="1"/>
    <col min="10309" max="10318" width="11.42578125" style="79" customWidth="1"/>
    <col min="10319" max="10323" width="10.28515625" style="79" customWidth="1"/>
    <col min="10324" max="10332" width="9.42578125" style="79" customWidth="1"/>
    <col min="10333" max="10496" width="11.42578125" style="79"/>
    <col min="10497" max="10497" width="35.42578125" style="79" customWidth="1"/>
    <col min="10498" max="10498" width="23.5703125" style="79" customWidth="1"/>
    <col min="10499" max="10499" width="15" style="79" customWidth="1"/>
    <col min="10500" max="10500" width="15.7109375" style="79" customWidth="1"/>
    <col min="10501" max="10501" width="13.42578125" style="79" customWidth="1"/>
    <col min="10502" max="10502" width="13.5703125" style="79" customWidth="1"/>
    <col min="10503" max="10503" width="14.7109375" style="79" customWidth="1"/>
    <col min="10504" max="10504" width="13.85546875" style="79" customWidth="1"/>
    <col min="10505" max="10505" width="12.5703125" style="79" customWidth="1"/>
    <col min="10506" max="10506" width="11.85546875" style="79" customWidth="1"/>
    <col min="10507" max="10507" width="10.28515625" style="79" customWidth="1"/>
    <col min="10508" max="10508" width="9.28515625" style="79" customWidth="1"/>
    <col min="10509" max="10509" width="9.42578125" style="79" customWidth="1"/>
    <col min="10510" max="10510" width="9.140625" style="79" customWidth="1"/>
    <col min="10511" max="10511" width="9.28515625" style="79" customWidth="1"/>
    <col min="10512" max="10512" width="9.42578125" style="79" customWidth="1"/>
    <col min="10513" max="10513" width="9.7109375" style="79" customWidth="1"/>
    <col min="10514" max="10514" width="9.5703125" style="79" customWidth="1"/>
    <col min="10515" max="10515" width="9.28515625" style="79" customWidth="1"/>
    <col min="10516" max="10516" width="8.5703125" style="79" customWidth="1"/>
    <col min="10517" max="10517" width="8.85546875" style="79" customWidth="1"/>
    <col min="10518" max="10518" width="9.7109375" style="79" customWidth="1"/>
    <col min="10519" max="10519" width="8.7109375" style="79" customWidth="1"/>
    <col min="10520" max="10520" width="13.5703125" style="79" customWidth="1"/>
    <col min="10521" max="10521" width="16.28515625" style="79" customWidth="1"/>
    <col min="10522" max="10539" width="9.42578125" style="79" customWidth="1"/>
    <col min="10540" max="10543" width="10.28515625" style="79" customWidth="1"/>
    <col min="10544" max="10544" width="9.140625" style="79" customWidth="1"/>
    <col min="10545" max="10564" width="0" style="79" hidden="1" customWidth="1"/>
    <col min="10565" max="10574" width="11.42578125" style="79" customWidth="1"/>
    <col min="10575" max="10579" width="10.28515625" style="79" customWidth="1"/>
    <col min="10580" max="10588" width="9.42578125" style="79" customWidth="1"/>
    <col min="10589" max="10752" width="11.42578125" style="79"/>
    <col min="10753" max="10753" width="35.42578125" style="79" customWidth="1"/>
    <col min="10754" max="10754" width="23.5703125" style="79" customWidth="1"/>
    <col min="10755" max="10755" width="15" style="79" customWidth="1"/>
    <col min="10756" max="10756" width="15.7109375" style="79" customWidth="1"/>
    <col min="10757" max="10757" width="13.42578125" style="79" customWidth="1"/>
    <col min="10758" max="10758" width="13.5703125" style="79" customWidth="1"/>
    <col min="10759" max="10759" width="14.7109375" style="79" customWidth="1"/>
    <col min="10760" max="10760" width="13.85546875" style="79" customWidth="1"/>
    <col min="10761" max="10761" width="12.5703125" style="79" customWidth="1"/>
    <col min="10762" max="10762" width="11.85546875" style="79" customWidth="1"/>
    <col min="10763" max="10763" width="10.28515625" style="79" customWidth="1"/>
    <col min="10764" max="10764" width="9.28515625" style="79" customWidth="1"/>
    <col min="10765" max="10765" width="9.42578125" style="79" customWidth="1"/>
    <col min="10766" max="10766" width="9.140625" style="79" customWidth="1"/>
    <col min="10767" max="10767" width="9.28515625" style="79" customWidth="1"/>
    <col min="10768" max="10768" width="9.42578125" style="79" customWidth="1"/>
    <col min="10769" max="10769" width="9.7109375" style="79" customWidth="1"/>
    <col min="10770" max="10770" width="9.5703125" style="79" customWidth="1"/>
    <col min="10771" max="10771" width="9.28515625" style="79" customWidth="1"/>
    <col min="10772" max="10772" width="8.5703125" style="79" customWidth="1"/>
    <col min="10773" max="10773" width="8.85546875" style="79" customWidth="1"/>
    <col min="10774" max="10774" width="9.7109375" style="79" customWidth="1"/>
    <col min="10775" max="10775" width="8.7109375" style="79" customWidth="1"/>
    <col min="10776" max="10776" width="13.5703125" style="79" customWidth="1"/>
    <col min="10777" max="10777" width="16.28515625" style="79" customWidth="1"/>
    <col min="10778" max="10795" width="9.42578125" style="79" customWidth="1"/>
    <col min="10796" max="10799" width="10.28515625" style="79" customWidth="1"/>
    <col min="10800" max="10800" width="9.140625" style="79" customWidth="1"/>
    <col min="10801" max="10820" width="0" style="79" hidden="1" customWidth="1"/>
    <col min="10821" max="10830" width="11.42578125" style="79" customWidth="1"/>
    <col min="10831" max="10835" width="10.28515625" style="79" customWidth="1"/>
    <col min="10836" max="10844" width="9.42578125" style="79" customWidth="1"/>
    <col min="10845" max="11008" width="11.42578125" style="79"/>
    <col min="11009" max="11009" width="35.42578125" style="79" customWidth="1"/>
    <col min="11010" max="11010" width="23.5703125" style="79" customWidth="1"/>
    <col min="11011" max="11011" width="15" style="79" customWidth="1"/>
    <col min="11012" max="11012" width="15.7109375" style="79" customWidth="1"/>
    <col min="11013" max="11013" width="13.42578125" style="79" customWidth="1"/>
    <col min="11014" max="11014" width="13.5703125" style="79" customWidth="1"/>
    <col min="11015" max="11015" width="14.7109375" style="79" customWidth="1"/>
    <col min="11016" max="11016" width="13.85546875" style="79" customWidth="1"/>
    <col min="11017" max="11017" width="12.5703125" style="79" customWidth="1"/>
    <col min="11018" max="11018" width="11.85546875" style="79" customWidth="1"/>
    <col min="11019" max="11019" width="10.28515625" style="79" customWidth="1"/>
    <col min="11020" max="11020" width="9.28515625" style="79" customWidth="1"/>
    <col min="11021" max="11021" width="9.42578125" style="79" customWidth="1"/>
    <col min="11022" max="11022" width="9.140625" style="79" customWidth="1"/>
    <col min="11023" max="11023" width="9.28515625" style="79" customWidth="1"/>
    <col min="11024" max="11024" width="9.42578125" style="79" customWidth="1"/>
    <col min="11025" max="11025" width="9.7109375" style="79" customWidth="1"/>
    <col min="11026" max="11026" width="9.5703125" style="79" customWidth="1"/>
    <col min="11027" max="11027" width="9.28515625" style="79" customWidth="1"/>
    <col min="11028" max="11028" width="8.5703125" style="79" customWidth="1"/>
    <col min="11029" max="11029" width="8.85546875" style="79" customWidth="1"/>
    <col min="11030" max="11030" width="9.7109375" style="79" customWidth="1"/>
    <col min="11031" max="11031" width="8.7109375" style="79" customWidth="1"/>
    <col min="11032" max="11032" width="13.5703125" style="79" customWidth="1"/>
    <col min="11033" max="11033" width="16.28515625" style="79" customWidth="1"/>
    <col min="11034" max="11051" width="9.42578125" style="79" customWidth="1"/>
    <col min="11052" max="11055" width="10.28515625" style="79" customWidth="1"/>
    <col min="11056" max="11056" width="9.140625" style="79" customWidth="1"/>
    <col min="11057" max="11076" width="0" style="79" hidden="1" customWidth="1"/>
    <col min="11077" max="11086" width="11.42578125" style="79" customWidth="1"/>
    <col min="11087" max="11091" width="10.28515625" style="79" customWidth="1"/>
    <col min="11092" max="11100" width="9.42578125" style="79" customWidth="1"/>
    <col min="11101" max="11264" width="11.42578125" style="79"/>
    <col min="11265" max="11265" width="35.42578125" style="79" customWidth="1"/>
    <col min="11266" max="11266" width="23.5703125" style="79" customWidth="1"/>
    <col min="11267" max="11267" width="15" style="79" customWidth="1"/>
    <col min="11268" max="11268" width="15.7109375" style="79" customWidth="1"/>
    <col min="11269" max="11269" width="13.42578125" style="79" customWidth="1"/>
    <col min="11270" max="11270" width="13.5703125" style="79" customWidth="1"/>
    <col min="11271" max="11271" width="14.7109375" style="79" customWidth="1"/>
    <col min="11272" max="11272" width="13.85546875" style="79" customWidth="1"/>
    <col min="11273" max="11273" width="12.5703125" style="79" customWidth="1"/>
    <col min="11274" max="11274" width="11.85546875" style="79" customWidth="1"/>
    <col min="11275" max="11275" width="10.28515625" style="79" customWidth="1"/>
    <col min="11276" max="11276" width="9.28515625" style="79" customWidth="1"/>
    <col min="11277" max="11277" width="9.42578125" style="79" customWidth="1"/>
    <col min="11278" max="11278" width="9.140625" style="79" customWidth="1"/>
    <col min="11279" max="11279" width="9.28515625" style="79" customWidth="1"/>
    <col min="11280" max="11280" width="9.42578125" style="79" customWidth="1"/>
    <col min="11281" max="11281" width="9.7109375" style="79" customWidth="1"/>
    <col min="11282" max="11282" width="9.5703125" style="79" customWidth="1"/>
    <col min="11283" max="11283" width="9.28515625" style="79" customWidth="1"/>
    <col min="11284" max="11284" width="8.5703125" style="79" customWidth="1"/>
    <col min="11285" max="11285" width="8.85546875" style="79" customWidth="1"/>
    <col min="11286" max="11286" width="9.7109375" style="79" customWidth="1"/>
    <col min="11287" max="11287" width="8.7109375" style="79" customWidth="1"/>
    <col min="11288" max="11288" width="13.5703125" style="79" customWidth="1"/>
    <col min="11289" max="11289" width="16.28515625" style="79" customWidth="1"/>
    <col min="11290" max="11307" width="9.42578125" style="79" customWidth="1"/>
    <col min="11308" max="11311" width="10.28515625" style="79" customWidth="1"/>
    <col min="11312" max="11312" width="9.140625" style="79" customWidth="1"/>
    <col min="11313" max="11332" width="0" style="79" hidden="1" customWidth="1"/>
    <col min="11333" max="11342" width="11.42578125" style="79" customWidth="1"/>
    <col min="11343" max="11347" width="10.28515625" style="79" customWidth="1"/>
    <col min="11348" max="11356" width="9.42578125" style="79" customWidth="1"/>
    <col min="11357" max="11520" width="11.42578125" style="79"/>
    <col min="11521" max="11521" width="35.42578125" style="79" customWidth="1"/>
    <col min="11522" max="11522" width="23.5703125" style="79" customWidth="1"/>
    <col min="11523" max="11523" width="15" style="79" customWidth="1"/>
    <col min="11524" max="11524" width="15.7109375" style="79" customWidth="1"/>
    <col min="11525" max="11525" width="13.42578125" style="79" customWidth="1"/>
    <col min="11526" max="11526" width="13.5703125" style="79" customWidth="1"/>
    <col min="11527" max="11527" width="14.7109375" style="79" customWidth="1"/>
    <col min="11528" max="11528" width="13.85546875" style="79" customWidth="1"/>
    <col min="11529" max="11529" width="12.5703125" style="79" customWidth="1"/>
    <col min="11530" max="11530" width="11.85546875" style="79" customWidth="1"/>
    <col min="11531" max="11531" width="10.28515625" style="79" customWidth="1"/>
    <col min="11532" max="11532" width="9.28515625" style="79" customWidth="1"/>
    <col min="11533" max="11533" width="9.42578125" style="79" customWidth="1"/>
    <col min="11534" max="11534" width="9.140625" style="79" customWidth="1"/>
    <col min="11535" max="11535" width="9.28515625" style="79" customWidth="1"/>
    <col min="11536" max="11536" width="9.42578125" style="79" customWidth="1"/>
    <col min="11537" max="11537" width="9.7109375" style="79" customWidth="1"/>
    <col min="11538" max="11538" width="9.5703125" style="79" customWidth="1"/>
    <col min="11539" max="11539" width="9.28515625" style="79" customWidth="1"/>
    <col min="11540" max="11540" width="8.5703125" style="79" customWidth="1"/>
    <col min="11541" max="11541" width="8.85546875" style="79" customWidth="1"/>
    <col min="11542" max="11542" width="9.7109375" style="79" customWidth="1"/>
    <col min="11543" max="11543" width="8.7109375" style="79" customWidth="1"/>
    <col min="11544" max="11544" width="13.5703125" style="79" customWidth="1"/>
    <col min="11545" max="11545" width="16.28515625" style="79" customWidth="1"/>
    <col min="11546" max="11563" width="9.42578125" style="79" customWidth="1"/>
    <col min="11564" max="11567" width="10.28515625" style="79" customWidth="1"/>
    <col min="11568" max="11568" width="9.140625" style="79" customWidth="1"/>
    <col min="11569" max="11588" width="0" style="79" hidden="1" customWidth="1"/>
    <col min="11589" max="11598" width="11.42578125" style="79" customWidth="1"/>
    <col min="11599" max="11603" width="10.28515625" style="79" customWidth="1"/>
    <col min="11604" max="11612" width="9.42578125" style="79" customWidth="1"/>
    <col min="11613" max="11776" width="11.42578125" style="79"/>
    <col min="11777" max="11777" width="35.42578125" style="79" customWidth="1"/>
    <col min="11778" max="11778" width="23.5703125" style="79" customWidth="1"/>
    <col min="11779" max="11779" width="15" style="79" customWidth="1"/>
    <col min="11780" max="11780" width="15.7109375" style="79" customWidth="1"/>
    <col min="11781" max="11781" width="13.42578125" style="79" customWidth="1"/>
    <col min="11782" max="11782" width="13.5703125" style="79" customWidth="1"/>
    <col min="11783" max="11783" width="14.7109375" style="79" customWidth="1"/>
    <col min="11784" max="11784" width="13.85546875" style="79" customWidth="1"/>
    <col min="11785" max="11785" width="12.5703125" style="79" customWidth="1"/>
    <col min="11786" max="11786" width="11.85546875" style="79" customWidth="1"/>
    <col min="11787" max="11787" width="10.28515625" style="79" customWidth="1"/>
    <col min="11788" max="11788" width="9.28515625" style="79" customWidth="1"/>
    <col min="11789" max="11789" width="9.42578125" style="79" customWidth="1"/>
    <col min="11790" max="11790" width="9.140625" style="79" customWidth="1"/>
    <col min="11791" max="11791" width="9.28515625" style="79" customWidth="1"/>
    <col min="11792" max="11792" width="9.42578125" style="79" customWidth="1"/>
    <col min="11793" max="11793" width="9.7109375" style="79" customWidth="1"/>
    <col min="11794" max="11794" width="9.5703125" style="79" customWidth="1"/>
    <col min="11795" max="11795" width="9.28515625" style="79" customWidth="1"/>
    <col min="11796" max="11796" width="8.5703125" style="79" customWidth="1"/>
    <col min="11797" max="11797" width="8.85546875" style="79" customWidth="1"/>
    <col min="11798" max="11798" width="9.7109375" style="79" customWidth="1"/>
    <col min="11799" max="11799" width="8.7109375" style="79" customWidth="1"/>
    <col min="11800" max="11800" width="13.5703125" style="79" customWidth="1"/>
    <col min="11801" max="11801" width="16.28515625" style="79" customWidth="1"/>
    <col min="11802" max="11819" width="9.42578125" style="79" customWidth="1"/>
    <col min="11820" max="11823" width="10.28515625" style="79" customWidth="1"/>
    <col min="11824" max="11824" width="9.140625" style="79" customWidth="1"/>
    <col min="11825" max="11844" width="0" style="79" hidden="1" customWidth="1"/>
    <col min="11845" max="11854" width="11.42578125" style="79" customWidth="1"/>
    <col min="11855" max="11859" width="10.28515625" style="79" customWidth="1"/>
    <col min="11860" max="11868" width="9.42578125" style="79" customWidth="1"/>
    <col min="11869" max="12032" width="11.42578125" style="79"/>
    <col min="12033" max="12033" width="35.42578125" style="79" customWidth="1"/>
    <col min="12034" max="12034" width="23.5703125" style="79" customWidth="1"/>
    <col min="12035" max="12035" width="15" style="79" customWidth="1"/>
    <col min="12036" max="12036" width="15.7109375" style="79" customWidth="1"/>
    <col min="12037" max="12037" width="13.42578125" style="79" customWidth="1"/>
    <col min="12038" max="12038" width="13.5703125" style="79" customWidth="1"/>
    <col min="12039" max="12039" width="14.7109375" style="79" customWidth="1"/>
    <col min="12040" max="12040" width="13.85546875" style="79" customWidth="1"/>
    <col min="12041" max="12041" width="12.5703125" style="79" customWidth="1"/>
    <col min="12042" max="12042" width="11.85546875" style="79" customWidth="1"/>
    <col min="12043" max="12043" width="10.28515625" style="79" customWidth="1"/>
    <col min="12044" max="12044" width="9.28515625" style="79" customWidth="1"/>
    <col min="12045" max="12045" width="9.42578125" style="79" customWidth="1"/>
    <col min="12046" max="12046" width="9.140625" style="79" customWidth="1"/>
    <col min="12047" max="12047" width="9.28515625" style="79" customWidth="1"/>
    <col min="12048" max="12048" width="9.42578125" style="79" customWidth="1"/>
    <col min="12049" max="12049" width="9.7109375" style="79" customWidth="1"/>
    <col min="12050" max="12050" width="9.5703125" style="79" customWidth="1"/>
    <col min="12051" max="12051" width="9.28515625" style="79" customWidth="1"/>
    <col min="12052" max="12052" width="8.5703125" style="79" customWidth="1"/>
    <col min="12053" max="12053" width="8.85546875" style="79" customWidth="1"/>
    <col min="12054" max="12054" width="9.7109375" style="79" customWidth="1"/>
    <col min="12055" max="12055" width="8.7109375" style="79" customWidth="1"/>
    <col min="12056" max="12056" width="13.5703125" style="79" customWidth="1"/>
    <col min="12057" max="12057" width="16.28515625" style="79" customWidth="1"/>
    <col min="12058" max="12075" width="9.42578125" style="79" customWidth="1"/>
    <col min="12076" max="12079" width="10.28515625" style="79" customWidth="1"/>
    <col min="12080" max="12080" width="9.140625" style="79" customWidth="1"/>
    <col min="12081" max="12100" width="0" style="79" hidden="1" customWidth="1"/>
    <col min="12101" max="12110" width="11.42578125" style="79" customWidth="1"/>
    <col min="12111" max="12115" width="10.28515625" style="79" customWidth="1"/>
    <col min="12116" max="12124" width="9.42578125" style="79" customWidth="1"/>
    <col min="12125" max="12288" width="11.42578125" style="79"/>
    <col min="12289" max="12289" width="35.42578125" style="79" customWidth="1"/>
    <col min="12290" max="12290" width="23.5703125" style="79" customWidth="1"/>
    <col min="12291" max="12291" width="15" style="79" customWidth="1"/>
    <col min="12292" max="12292" width="15.7109375" style="79" customWidth="1"/>
    <col min="12293" max="12293" width="13.42578125" style="79" customWidth="1"/>
    <col min="12294" max="12294" width="13.5703125" style="79" customWidth="1"/>
    <col min="12295" max="12295" width="14.7109375" style="79" customWidth="1"/>
    <col min="12296" max="12296" width="13.85546875" style="79" customWidth="1"/>
    <col min="12297" max="12297" width="12.5703125" style="79" customWidth="1"/>
    <col min="12298" max="12298" width="11.85546875" style="79" customWidth="1"/>
    <col min="12299" max="12299" width="10.28515625" style="79" customWidth="1"/>
    <col min="12300" max="12300" width="9.28515625" style="79" customWidth="1"/>
    <col min="12301" max="12301" width="9.42578125" style="79" customWidth="1"/>
    <col min="12302" max="12302" width="9.140625" style="79" customWidth="1"/>
    <col min="12303" max="12303" width="9.28515625" style="79" customWidth="1"/>
    <col min="12304" max="12304" width="9.42578125" style="79" customWidth="1"/>
    <col min="12305" max="12305" width="9.7109375" style="79" customWidth="1"/>
    <col min="12306" max="12306" width="9.5703125" style="79" customWidth="1"/>
    <col min="12307" max="12307" width="9.28515625" style="79" customWidth="1"/>
    <col min="12308" max="12308" width="8.5703125" style="79" customWidth="1"/>
    <col min="12309" max="12309" width="8.85546875" style="79" customWidth="1"/>
    <col min="12310" max="12310" width="9.7109375" style="79" customWidth="1"/>
    <col min="12311" max="12311" width="8.7109375" style="79" customWidth="1"/>
    <col min="12312" max="12312" width="13.5703125" style="79" customWidth="1"/>
    <col min="12313" max="12313" width="16.28515625" style="79" customWidth="1"/>
    <col min="12314" max="12331" width="9.42578125" style="79" customWidth="1"/>
    <col min="12332" max="12335" width="10.28515625" style="79" customWidth="1"/>
    <col min="12336" max="12336" width="9.140625" style="79" customWidth="1"/>
    <col min="12337" max="12356" width="0" style="79" hidden="1" customWidth="1"/>
    <col min="12357" max="12366" width="11.42578125" style="79" customWidth="1"/>
    <col min="12367" max="12371" width="10.28515625" style="79" customWidth="1"/>
    <col min="12372" max="12380" width="9.42578125" style="79" customWidth="1"/>
    <col min="12381" max="12544" width="11.42578125" style="79"/>
    <col min="12545" max="12545" width="35.42578125" style="79" customWidth="1"/>
    <col min="12546" max="12546" width="23.5703125" style="79" customWidth="1"/>
    <col min="12547" max="12547" width="15" style="79" customWidth="1"/>
    <col min="12548" max="12548" width="15.7109375" style="79" customWidth="1"/>
    <col min="12549" max="12549" width="13.42578125" style="79" customWidth="1"/>
    <col min="12550" max="12550" width="13.5703125" style="79" customWidth="1"/>
    <col min="12551" max="12551" width="14.7109375" style="79" customWidth="1"/>
    <col min="12552" max="12552" width="13.85546875" style="79" customWidth="1"/>
    <col min="12553" max="12553" width="12.5703125" style="79" customWidth="1"/>
    <col min="12554" max="12554" width="11.85546875" style="79" customWidth="1"/>
    <col min="12555" max="12555" width="10.28515625" style="79" customWidth="1"/>
    <col min="12556" max="12556" width="9.28515625" style="79" customWidth="1"/>
    <col min="12557" max="12557" width="9.42578125" style="79" customWidth="1"/>
    <col min="12558" max="12558" width="9.140625" style="79" customWidth="1"/>
    <col min="12559" max="12559" width="9.28515625" style="79" customWidth="1"/>
    <col min="12560" max="12560" width="9.42578125" style="79" customWidth="1"/>
    <col min="12561" max="12561" width="9.7109375" style="79" customWidth="1"/>
    <col min="12562" max="12562" width="9.5703125" style="79" customWidth="1"/>
    <col min="12563" max="12563" width="9.28515625" style="79" customWidth="1"/>
    <col min="12564" max="12564" width="8.5703125" style="79" customWidth="1"/>
    <col min="12565" max="12565" width="8.85546875" style="79" customWidth="1"/>
    <col min="12566" max="12566" width="9.7109375" style="79" customWidth="1"/>
    <col min="12567" max="12567" width="8.7109375" style="79" customWidth="1"/>
    <col min="12568" max="12568" width="13.5703125" style="79" customWidth="1"/>
    <col min="12569" max="12569" width="16.28515625" style="79" customWidth="1"/>
    <col min="12570" max="12587" width="9.42578125" style="79" customWidth="1"/>
    <col min="12588" max="12591" width="10.28515625" style="79" customWidth="1"/>
    <col min="12592" max="12592" width="9.140625" style="79" customWidth="1"/>
    <col min="12593" max="12612" width="0" style="79" hidden="1" customWidth="1"/>
    <col min="12613" max="12622" width="11.42578125" style="79" customWidth="1"/>
    <col min="12623" max="12627" width="10.28515625" style="79" customWidth="1"/>
    <col min="12628" max="12636" width="9.42578125" style="79" customWidth="1"/>
    <col min="12637" max="12800" width="11.42578125" style="79"/>
    <col min="12801" max="12801" width="35.42578125" style="79" customWidth="1"/>
    <col min="12802" max="12802" width="23.5703125" style="79" customWidth="1"/>
    <col min="12803" max="12803" width="15" style="79" customWidth="1"/>
    <col min="12804" max="12804" width="15.7109375" style="79" customWidth="1"/>
    <col min="12805" max="12805" width="13.42578125" style="79" customWidth="1"/>
    <col min="12806" max="12806" width="13.5703125" style="79" customWidth="1"/>
    <col min="12807" max="12807" width="14.7109375" style="79" customWidth="1"/>
    <col min="12808" max="12808" width="13.85546875" style="79" customWidth="1"/>
    <col min="12809" max="12809" width="12.5703125" style="79" customWidth="1"/>
    <col min="12810" max="12810" width="11.85546875" style="79" customWidth="1"/>
    <col min="12811" max="12811" width="10.28515625" style="79" customWidth="1"/>
    <col min="12812" max="12812" width="9.28515625" style="79" customWidth="1"/>
    <col min="12813" max="12813" width="9.42578125" style="79" customWidth="1"/>
    <col min="12814" max="12814" width="9.140625" style="79" customWidth="1"/>
    <col min="12815" max="12815" width="9.28515625" style="79" customWidth="1"/>
    <col min="12816" max="12816" width="9.42578125" style="79" customWidth="1"/>
    <col min="12817" max="12817" width="9.7109375" style="79" customWidth="1"/>
    <col min="12818" max="12818" width="9.5703125" style="79" customWidth="1"/>
    <col min="12819" max="12819" width="9.28515625" style="79" customWidth="1"/>
    <col min="12820" max="12820" width="8.5703125" style="79" customWidth="1"/>
    <col min="12821" max="12821" width="8.85546875" style="79" customWidth="1"/>
    <col min="12822" max="12822" width="9.7109375" style="79" customWidth="1"/>
    <col min="12823" max="12823" width="8.7109375" style="79" customWidth="1"/>
    <col min="12824" max="12824" width="13.5703125" style="79" customWidth="1"/>
    <col min="12825" max="12825" width="16.28515625" style="79" customWidth="1"/>
    <col min="12826" max="12843" width="9.42578125" style="79" customWidth="1"/>
    <col min="12844" max="12847" width="10.28515625" style="79" customWidth="1"/>
    <col min="12848" max="12848" width="9.140625" style="79" customWidth="1"/>
    <col min="12849" max="12868" width="0" style="79" hidden="1" customWidth="1"/>
    <col min="12869" max="12878" width="11.42578125" style="79" customWidth="1"/>
    <col min="12879" max="12883" width="10.28515625" style="79" customWidth="1"/>
    <col min="12884" max="12892" width="9.42578125" style="79" customWidth="1"/>
    <col min="12893" max="13056" width="11.42578125" style="79"/>
    <col min="13057" max="13057" width="35.42578125" style="79" customWidth="1"/>
    <col min="13058" max="13058" width="23.5703125" style="79" customWidth="1"/>
    <col min="13059" max="13059" width="15" style="79" customWidth="1"/>
    <col min="13060" max="13060" width="15.7109375" style="79" customWidth="1"/>
    <col min="13061" max="13061" width="13.42578125" style="79" customWidth="1"/>
    <col min="13062" max="13062" width="13.5703125" style="79" customWidth="1"/>
    <col min="13063" max="13063" width="14.7109375" style="79" customWidth="1"/>
    <col min="13064" max="13064" width="13.85546875" style="79" customWidth="1"/>
    <col min="13065" max="13065" width="12.5703125" style="79" customWidth="1"/>
    <col min="13066" max="13066" width="11.85546875" style="79" customWidth="1"/>
    <col min="13067" max="13067" width="10.28515625" style="79" customWidth="1"/>
    <col min="13068" max="13068" width="9.28515625" style="79" customWidth="1"/>
    <col min="13069" max="13069" width="9.42578125" style="79" customWidth="1"/>
    <col min="13070" max="13070" width="9.140625" style="79" customWidth="1"/>
    <col min="13071" max="13071" width="9.28515625" style="79" customWidth="1"/>
    <col min="13072" max="13072" width="9.42578125" style="79" customWidth="1"/>
    <col min="13073" max="13073" width="9.7109375" style="79" customWidth="1"/>
    <col min="13074" max="13074" width="9.5703125" style="79" customWidth="1"/>
    <col min="13075" max="13075" width="9.28515625" style="79" customWidth="1"/>
    <col min="13076" max="13076" width="8.5703125" style="79" customWidth="1"/>
    <col min="13077" max="13077" width="8.85546875" style="79" customWidth="1"/>
    <col min="13078" max="13078" width="9.7109375" style="79" customWidth="1"/>
    <col min="13079" max="13079" width="8.7109375" style="79" customWidth="1"/>
    <col min="13080" max="13080" width="13.5703125" style="79" customWidth="1"/>
    <col min="13081" max="13081" width="16.28515625" style="79" customWidth="1"/>
    <col min="13082" max="13099" width="9.42578125" style="79" customWidth="1"/>
    <col min="13100" max="13103" width="10.28515625" style="79" customWidth="1"/>
    <col min="13104" max="13104" width="9.140625" style="79" customWidth="1"/>
    <col min="13105" max="13124" width="0" style="79" hidden="1" customWidth="1"/>
    <col min="13125" max="13134" width="11.42578125" style="79" customWidth="1"/>
    <col min="13135" max="13139" width="10.28515625" style="79" customWidth="1"/>
    <col min="13140" max="13148" width="9.42578125" style="79" customWidth="1"/>
    <col min="13149" max="13312" width="11.42578125" style="79"/>
    <col min="13313" max="13313" width="35.42578125" style="79" customWidth="1"/>
    <col min="13314" max="13314" width="23.5703125" style="79" customWidth="1"/>
    <col min="13315" max="13315" width="15" style="79" customWidth="1"/>
    <col min="13316" max="13316" width="15.7109375" style="79" customWidth="1"/>
    <col min="13317" max="13317" width="13.42578125" style="79" customWidth="1"/>
    <col min="13318" max="13318" width="13.5703125" style="79" customWidth="1"/>
    <col min="13319" max="13319" width="14.7109375" style="79" customWidth="1"/>
    <col min="13320" max="13320" width="13.85546875" style="79" customWidth="1"/>
    <col min="13321" max="13321" width="12.5703125" style="79" customWidth="1"/>
    <col min="13322" max="13322" width="11.85546875" style="79" customWidth="1"/>
    <col min="13323" max="13323" width="10.28515625" style="79" customWidth="1"/>
    <col min="13324" max="13324" width="9.28515625" style="79" customWidth="1"/>
    <col min="13325" max="13325" width="9.42578125" style="79" customWidth="1"/>
    <col min="13326" max="13326" width="9.140625" style="79" customWidth="1"/>
    <col min="13327" max="13327" width="9.28515625" style="79" customWidth="1"/>
    <col min="13328" max="13328" width="9.42578125" style="79" customWidth="1"/>
    <col min="13329" max="13329" width="9.7109375" style="79" customWidth="1"/>
    <col min="13330" max="13330" width="9.5703125" style="79" customWidth="1"/>
    <col min="13331" max="13331" width="9.28515625" style="79" customWidth="1"/>
    <col min="13332" max="13332" width="8.5703125" style="79" customWidth="1"/>
    <col min="13333" max="13333" width="8.85546875" style="79" customWidth="1"/>
    <col min="13334" max="13334" width="9.7109375" style="79" customWidth="1"/>
    <col min="13335" max="13335" width="8.7109375" style="79" customWidth="1"/>
    <col min="13336" max="13336" width="13.5703125" style="79" customWidth="1"/>
    <col min="13337" max="13337" width="16.28515625" style="79" customWidth="1"/>
    <col min="13338" max="13355" width="9.42578125" style="79" customWidth="1"/>
    <col min="13356" max="13359" width="10.28515625" style="79" customWidth="1"/>
    <col min="13360" max="13360" width="9.140625" style="79" customWidth="1"/>
    <col min="13361" max="13380" width="0" style="79" hidden="1" customWidth="1"/>
    <col min="13381" max="13390" width="11.42578125" style="79" customWidth="1"/>
    <col min="13391" max="13395" width="10.28515625" style="79" customWidth="1"/>
    <col min="13396" max="13404" width="9.42578125" style="79" customWidth="1"/>
    <col min="13405" max="13568" width="11.42578125" style="79"/>
    <col min="13569" max="13569" width="35.42578125" style="79" customWidth="1"/>
    <col min="13570" max="13570" width="23.5703125" style="79" customWidth="1"/>
    <col min="13571" max="13571" width="15" style="79" customWidth="1"/>
    <col min="13572" max="13572" width="15.7109375" style="79" customWidth="1"/>
    <col min="13573" max="13573" width="13.42578125" style="79" customWidth="1"/>
    <col min="13574" max="13574" width="13.5703125" style="79" customWidth="1"/>
    <col min="13575" max="13575" width="14.7109375" style="79" customWidth="1"/>
    <col min="13576" max="13576" width="13.85546875" style="79" customWidth="1"/>
    <col min="13577" max="13577" width="12.5703125" style="79" customWidth="1"/>
    <col min="13578" max="13578" width="11.85546875" style="79" customWidth="1"/>
    <col min="13579" max="13579" width="10.28515625" style="79" customWidth="1"/>
    <col min="13580" max="13580" width="9.28515625" style="79" customWidth="1"/>
    <col min="13581" max="13581" width="9.42578125" style="79" customWidth="1"/>
    <col min="13582" max="13582" width="9.140625" style="79" customWidth="1"/>
    <col min="13583" max="13583" width="9.28515625" style="79" customWidth="1"/>
    <col min="13584" max="13584" width="9.42578125" style="79" customWidth="1"/>
    <col min="13585" max="13585" width="9.7109375" style="79" customWidth="1"/>
    <col min="13586" max="13586" width="9.5703125" style="79" customWidth="1"/>
    <col min="13587" max="13587" width="9.28515625" style="79" customWidth="1"/>
    <col min="13588" max="13588" width="8.5703125" style="79" customWidth="1"/>
    <col min="13589" max="13589" width="8.85546875" style="79" customWidth="1"/>
    <col min="13590" max="13590" width="9.7109375" style="79" customWidth="1"/>
    <col min="13591" max="13591" width="8.7109375" style="79" customWidth="1"/>
    <col min="13592" max="13592" width="13.5703125" style="79" customWidth="1"/>
    <col min="13593" max="13593" width="16.28515625" style="79" customWidth="1"/>
    <col min="13594" max="13611" width="9.42578125" style="79" customWidth="1"/>
    <col min="13612" max="13615" width="10.28515625" style="79" customWidth="1"/>
    <col min="13616" max="13616" width="9.140625" style="79" customWidth="1"/>
    <col min="13617" max="13636" width="0" style="79" hidden="1" customWidth="1"/>
    <col min="13637" max="13646" width="11.42578125" style="79" customWidth="1"/>
    <col min="13647" max="13651" width="10.28515625" style="79" customWidth="1"/>
    <col min="13652" max="13660" width="9.42578125" style="79" customWidth="1"/>
    <col min="13661" max="13824" width="11.42578125" style="79"/>
    <col min="13825" max="13825" width="35.42578125" style="79" customWidth="1"/>
    <col min="13826" max="13826" width="23.5703125" style="79" customWidth="1"/>
    <col min="13827" max="13827" width="15" style="79" customWidth="1"/>
    <col min="13828" max="13828" width="15.7109375" style="79" customWidth="1"/>
    <col min="13829" max="13829" width="13.42578125" style="79" customWidth="1"/>
    <col min="13830" max="13830" width="13.5703125" style="79" customWidth="1"/>
    <col min="13831" max="13831" width="14.7109375" style="79" customWidth="1"/>
    <col min="13832" max="13832" width="13.85546875" style="79" customWidth="1"/>
    <col min="13833" max="13833" width="12.5703125" style="79" customWidth="1"/>
    <col min="13834" max="13834" width="11.85546875" style="79" customWidth="1"/>
    <col min="13835" max="13835" width="10.28515625" style="79" customWidth="1"/>
    <col min="13836" max="13836" width="9.28515625" style="79" customWidth="1"/>
    <col min="13837" max="13837" width="9.42578125" style="79" customWidth="1"/>
    <col min="13838" max="13838" width="9.140625" style="79" customWidth="1"/>
    <col min="13839" max="13839" width="9.28515625" style="79" customWidth="1"/>
    <col min="13840" max="13840" width="9.42578125" style="79" customWidth="1"/>
    <col min="13841" max="13841" width="9.7109375" style="79" customWidth="1"/>
    <col min="13842" max="13842" width="9.5703125" style="79" customWidth="1"/>
    <col min="13843" max="13843" width="9.28515625" style="79" customWidth="1"/>
    <col min="13844" max="13844" width="8.5703125" style="79" customWidth="1"/>
    <col min="13845" max="13845" width="8.85546875" style="79" customWidth="1"/>
    <col min="13846" max="13846" width="9.7109375" style="79" customWidth="1"/>
    <col min="13847" max="13847" width="8.7109375" style="79" customWidth="1"/>
    <col min="13848" max="13848" width="13.5703125" style="79" customWidth="1"/>
    <col min="13849" max="13849" width="16.28515625" style="79" customWidth="1"/>
    <col min="13850" max="13867" width="9.42578125" style="79" customWidth="1"/>
    <col min="13868" max="13871" width="10.28515625" style="79" customWidth="1"/>
    <col min="13872" max="13872" width="9.140625" style="79" customWidth="1"/>
    <col min="13873" max="13892" width="0" style="79" hidden="1" customWidth="1"/>
    <col min="13893" max="13902" width="11.42578125" style="79" customWidth="1"/>
    <col min="13903" max="13907" width="10.28515625" style="79" customWidth="1"/>
    <col min="13908" max="13916" width="9.42578125" style="79" customWidth="1"/>
    <col min="13917" max="14080" width="11.42578125" style="79"/>
    <col min="14081" max="14081" width="35.42578125" style="79" customWidth="1"/>
    <col min="14082" max="14082" width="23.5703125" style="79" customWidth="1"/>
    <col min="14083" max="14083" width="15" style="79" customWidth="1"/>
    <col min="14084" max="14084" width="15.7109375" style="79" customWidth="1"/>
    <col min="14085" max="14085" width="13.42578125" style="79" customWidth="1"/>
    <col min="14086" max="14086" width="13.5703125" style="79" customWidth="1"/>
    <col min="14087" max="14087" width="14.7109375" style="79" customWidth="1"/>
    <col min="14088" max="14088" width="13.85546875" style="79" customWidth="1"/>
    <col min="14089" max="14089" width="12.5703125" style="79" customWidth="1"/>
    <col min="14090" max="14090" width="11.85546875" style="79" customWidth="1"/>
    <col min="14091" max="14091" width="10.28515625" style="79" customWidth="1"/>
    <col min="14092" max="14092" width="9.28515625" style="79" customWidth="1"/>
    <col min="14093" max="14093" width="9.42578125" style="79" customWidth="1"/>
    <col min="14094" max="14094" width="9.140625" style="79" customWidth="1"/>
    <col min="14095" max="14095" width="9.28515625" style="79" customWidth="1"/>
    <col min="14096" max="14096" width="9.42578125" style="79" customWidth="1"/>
    <col min="14097" max="14097" width="9.7109375" style="79" customWidth="1"/>
    <col min="14098" max="14098" width="9.5703125" style="79" customWidth="1"/>
    <col min="14099" max="14099" width="9.28515625" style="79" customWidth="1"/>
    <col min="14100" max="14100" width="8.5703125" style="79" customWidth="1"/>
    <col min="14101" max="14101" width="8.85546875" style="79" customWidth="1"/>
    <col min="14102" max="14102" width="9.7109375" style="79" customWidth="1"/>
    <col min="14103" max="14103" width="8.7109375" style="79" customWidth="1"/>
    <col min="14104" max="14104" width="13.5703125" style="79" customWidth="1"/>
    <col min="14105" max="14105" width="16.28515625" style="79" customWidth="1"/>
    <col min="14106" max="14123" width="9.42578125" style="79" customWidth="1"/>
    <col min="14124" max="14127" width="10.28515625" style="79" customWidth="1"/>
    <col min="14128" max="14128" width="9.140625" style="79" customWidth="1"/>
    <col min="14129" max="14148" width="0" style="79" hidden="1" customWidth="1"/>
    <col min="14149" max="14158" width="11.42578125" style="79" customWidth="1"/>
    <col min="14159" max="14163" width="10.28515625" style="79" customWidth="1"/>
    <col min="14164" max="14172" width="9.42578125" style="79" customWidth="1"/>
    <col min="14173" max="14336" width="11.42578125" style="79"/>
    <col min="14337" max="14337" width="35.42578125" style="79" customWidth="1"/>
    <col min="14338" max="14338" width="23.5703125" style="79" customWidth="1"/>
    <col min="14339" max="14339" width="15" style="79" customWidth="1"/>
    <col min="14340" max="14340" width="15.7109375" style="79" customWidth="1"/>
    <col min="14341" max="14341" width="13.42578125" style="79" customWidth="1"/>
    <col min="14342" max="14342" width="13.5703125" style="79" customWidth="1"/>
    <col min="14343" max="14343" width="14.7109375" style="79" customWidth="1"/>
    <col min="14344" max="14344" width="13.85546875" style="79" customWidth="1"/>
    <col min="14345" max="14345" width="12.5703125" style="79" customWidth="1"/>
    <col min="14346" max="14346" width="11.85546875" style="79" customWidth="1"/>
    <col min="14347" max="14347" width="10.28515625" style="79" customWidth="1"/>
    <col min="14348" max="14348" width="9.28515625" style="79" customWidth="1"/>
    <col min="14349" max="14349" width="9.42578125" style="79" customWidth="1"/>
    <col min="14350" max="14350" width="9.140625" style="79" customWidth="1"/>
    <col min="14351" max="14351" width="9.28515625" style="79" customWidth="1"/>
    <col min="14352" max="14352" width="9.42578125" style="79" customWidth="1"/>
    <col min="14353" max="14353" width="9.7109375" style="79" customWidth="1"/>
    <col min="14354" max="14354" width="9.5703125" style="79" customWidth="1"/>
    <col min="14355" max="14355" width="9.28515625" style="79" customWidth="1"/>
    <col min="14356" max="14356" width="8.5703125" style="79" customWidth="1"/>
    <col min="14357" max="14357" width="8.85546875" style="79" customWidth="1"/>
    <col min="14358" max="14358" width="9.7109375" style="79" customWidth="1"/>
    <col min="14359" max="14359" width="8.7109375" style="79" customWidth="1"/>
    <col min="14360" max="14360" width="13.5703125" style="79" customWidth="1"/>
    <col min="14361" max="14361" width="16.28515625" style="79" customWidth="1"/>
    <col min="14362" max="14379" width="9.42578125" style="79" customWidth="1"/>
    <col min="14380" max="14383" width="10.28515625" style="79" customWidth="1"/>
    <col min="14384" max="14384" width="9.140625" style="79" customWidth="1"/>
    <col min="14385" max="14404" width="0" style="79" hidden="1" customWidth="1"/>
    <col min="14405" max="14414" width="11.42578125" style="79" customWidth="1"/>
    <col min="14415" max="14419" width="10.28515625" style="79" customWidth="1"/>
    <col min="14420" max="14428" width="9.42578125" style="79" customWidth="1"/>
    <col min="14429" max="14592" width="11.42578125" style="79"/>
    <col min="14593" max="14593" width="35.42578125" style="79" customWidth="1"/>
    <col min="14594" max="14594" width="23.5703125" style="79" customWidth="1"/>
    <col min="14595" max="14595" width="15" style="79" customWidth="1"/>
    <col min="14596" max="14596" width="15.7109375" style="79" customWidth="1"/>
    <col min="14597" max="14597" width="13.42578125" style="79" customWidth="1"/>
    <col min="14598" max="14598" width="13.5703125" style="79" customWidth="1"/>
    <col min="14599" max="14599" width="14.7109375" style="79" customWidth="1"/>
    <col min="14600" max="14600" width="13.85546875" style="79" customWidth="1"/>
    <col min="14601" max="14601" width="12.5703125" style="79" customWidth="1"/>
    <col min="14602" max="14602" width="11.85546875" style="79" customWidth="1"/>
    <col min="14603" max="14603" width="10.28515625" style="79" customWidth="1"/>
    <col min="14604" max="14604" width="9.28515625" style="79" customWidth="1"/>
    <col min="14605" max="14605" width="9.42578125" style="79" customWidth="1"/>
    <col min="14606" max="14606" width="9.140625" style="79" customWidth="1"/>
    <col min="14607" max="14607" width="9.28515625" style="79" customWidth="1"/>
    <col min="14608" max="14608" width="9.42578125" style="79" customWidth="1"/>
    <col min="14609" max="14609" width="9.7109375" style="79" customWidth="1"/>
    <col min="14610" max="14610" width="9.5703125" style="79" customWidth="1"/>
    <col min="14611" max="14611" width="9.28515625" style="79" customWidth="1"/>
    <col min="14612" max="14612" width="8.5703125" style="79" customWidth="1"/>
    <col min="14613" max="14613" width="8.85546875" style="79" customWidth="1"/>
    <col min="14614" max="14614" width="9.7109375" style="79" customWidth="1"/>
    <col min="14615" max="14615" width="8.7109375" style="79" customWidth="1"/>
    <col min="14616" max="14616" width="13.5703125" style="79" customWidth="1"/>
    <col min="14617" max="14617" width="16.28515625" style="79" customWidth="1"/>
    <col min="14618" max="14635" width="9.42578125" style="79" customWidth="1"/>
    <col min="14636" max="14639" width="10.28515625" style="79" customWidth="1"/>
    <col min="14640" max="14640" width="9.140625" style="79" customWidth="1"/>
    <col min="14641" max="14660" width="0" style="79" hidden="1" customWidth="1"/>
    <col min="14661" max="14670" width="11.42578125" style="79" customWidth="1"/>
    <col min="14671" max="14675" width="10.28515625" style="79" customWidth="1"/>
    <col min="14676" max="14684" width="9.42578125" style="79" customWidth="1"/>
    <col min="14685" max="14848" width="11.42578125" style="79"/>
    <col min="14849" max="14849" width="35.42578125" style="79" customWidth="1"/>
    <col min="14850" max="14850" width="23.5703125" style="79" customWidth="1"/>
    <col min="14851" max="14851" width="15" style="79" customWidth="1"/>
    <col min="14852" max="14852" width="15.7109375" style="79" customWidth="1"/>
    <col min="14853" max="14853" width="13.42578125" style="79" customWidth="1"/>
    <col min="14854" max="14854" width="13.5703125" style="79" customWidth="1"/>
    <col min="14855" max="14855" width="14.7109375" style="79" customWidth="1"/>
    <col min="14856" max="14856" width="13.85546875" style="79" customWidth="1"/>
    <col min="14857" max="14857" width="12.5703125" style="79" customWidth="1"/>
    <col min="14858" max="14858" width="11.85546875" style="79" customWidth="1"/>
    <col min="14859" max="14859" width="10.28515625" style="79" customWidth="1"/>
    <col min="14860" max="14860" width="9.28515625" style="79" customWidth="1"/>
    <col min="14861" max="14861" width="9.42578125" style="79" customWidth="1"/>
    <col min="14862" max="14862" width="9.140625" style="79" customWidth="1"/>
    <col min="14863" max="14863" width="9.28515625" style="79" customWidth="1"/>
    <col min="14864" max="14864" width="9.42578125" style="79" customWidth="1"/>
    <col min="14865" max="14865" width="9.7109375" style="79" customWidth="1"/>
    <col min="14866" max="14866" width="9.5703125" style="79" customWidth="1"/>
    <col min="14867" max="14867" width="9.28515625" style="79" customWidth="1"/>
    <col min="14868" max="14868" width="8.5703125" style="79" customWidth="1"/>
    <col min="14869" max="14869" width="8.85546875" style="79" customWidth="1"/>
    <col min="14870" max="14870" width="9.7109375" style="79" customWidth="1"/>
    <col min="14871" max="14871" width="8.7109375" style="79" customWidth="1"/>
    <col min="14872" max="14872" width="13.5703125" style="79" customWidth="1"/>
    <col min="14873" max="14873" width="16.28515625" style="79" customWidth="1"/>
    <col min="14874" max="14891" width="9.42578125" style="79" customWidth="1"/>
    <col min="14892" max="14895" width="10.28515625" style="79" customWidth="1"/>
    <col min="14896" max="14896" width="9.140625" style="79" customWidth="1"/>
    <col min="14897" max="14916" width="0" style="79" hidden="1" customWidth="1"/>
    <col min="14917" max="14926" width="11.42578125" style="79" customWidth="1"/>
    <col min="14927" max="14931" width="10.28515625" style="79" customWidth="1"/>
    <col min="14932" max="14940" width="9.42578125" style="79" customWidth="1"/>
    <col min="14941" max="15104" width="11.42578125" style="79"/>
    <col min="15105" max="15105" width="35.42578125" style="79" customWidth="1"/>
    <col min="15106" max="15106" width="23.5703125" style="79" customWidth="1"/>
    <col min="15107" max="15107" width="15" style="79" customWidth="1"/>
    <col min="15108" max="15108" width="15.7109375" style="79" customWidth="1"/>
    <col min="15109" max="15109" width="13.42578125" style="79" customWidth="1"/>
    <col min="15110" max="15110" width="13.5703125" style="79" customWidth="1"/>
    <col min="15111" max="15111" width="14.7109375" style="79" customWidth="1"/>
    <col min="15112" max="15112" width="13.85546875" style="79" customWidth="1"/>
    <col min="15113" max="15113" width="12.5703125" style="79" customWidth="1"/>
    <col min="15114" max="15114" width="11.85546875" style="79" customWidth="1"/>
    <col min="15115" max="15115" width="10.28515625" style="79" customWidth="1"/>
    <col min="15116" max="15116" width="9.28515625" style="79" customWidth="1"/>
    <col min="15117" max="15117" width="9.42578125" style="79" customWidth="1"/>
    <col min="15118" max="15118" width="9.140625" style="79" customWidth="1"/>
    <col min="15119" max="15119" width="9.28515625" style="79" customWidth="1"/>
    <col min="15120" max="15120" width="9.42578125" style="79" customWidth="1"/>
    <col min="15121" max="15121" width="9.7109375" style="79" customWidth="1"/>
    <col min="15122" max="15122" width="9.5703125" style="79" customWidth="1"/>
    <col min="15123" max="15123" width="9.28515625" style="79" customWidth="1"/>
    <col min="15124" max="15124" width="8.5703125" style="79" customWidth="1"/>
    <col min="15125" max="15125" width="8.85546875" style="79" customWidth="1"/>
    <col min="15126" max="15126" width="9.7109375" style="79" customWidth="1"/>
    <col min="15127" max="15127" width="8.7109375" style="79" customWidth="1"/>
    <col min="15128" max="15128" width="13.5703125" style="79" customWidth="1"/>
    <col min="15129" max="15129" width="16.28515625" style="79" customWidth="1"/>
    <col min="15130" max="15147" width="9.42578125" style="79" customWidth="1"/>
    <col min="15148" max="15151" width="10.28515625" style="79" customWidth="1"/>
    <col min="15152" max="15152" width="9.140625" style="79" customWidth="1"/>
    <col min="15153" max="15172" width="0" style="79" hidden="1" customWidth="1"/>
    <col min="15173" max="15182" width="11.42578125" style="79" customWidth="1"/>
    <col min="15183" max="15187" width="10.28515625" style="79" customWidth="1"/>
    <col min="15188" max="15196" width="9.42578125" style="79" customWidth="1"/>
    <col min="15197" max="15360" width="11.42578125" style="79"/>
    <col min="15361" max="15361" width="35.42578125" style="79" customWidth="1"/>
    <col min="15362" max="15362" width="23.5703125" style="79" customWidth="1"/>
    <col min="15363" max="15363" width="15" style="79" customWidth="1"/>
    <col min="15364" max="15364" width="15.7109375" style="79" customWidth="1"/>
    <col min="15365" max="15365" width="13.42578125" style="79" customWidth="1"/>
    <col min="15366" max="15366" width="13.5703125" style="79" customWidth="1"/>
    <col min="15367" max="15367" width="14.7109375" style="79" customWidth="1"/>
    <col min="15368" max="15368" width="13.85546875" style="79" customWidth="1"/>
    <col min="15369" max="15369" width="12.5703125" style="79" customWidth="1"/>
    <col min="15370" max="15370" width="11.85546875" style="79" customWidth="1"/>
    <col min="15371" max="15371" width="10.28515625" style="79" customWidth="1"/>
    <col min="15372" max="15372" width="9.28515625" style="79" customWidth="1"/>
    <col min="15373" max="15373" width="9.42578125" style="79" customWidth="1"/>
    <col min="15374" max="15374" width="9.140625" style="79" customWidth="1"/>
    <col min="15375" max="15375" width="9.28515625" style="79" customWidth="1"/>
    <col min="15376" max="15376" width="9.42578125" style="79" customWidth="1"/>
    <col min="15377" max="15377" width="9.7109375" style="79" customWidth="1"/>
    <col min="15378" max="15378" width="9.5703125" style="79" customWidth="1"/>
    <col min="15379" max="15379" width="9.28515625" style="79" customWidth="1"/>
    <col min="15380" max="15380" width="8.5703125" style="79" customWidth="1"/>
    <col min="15381" max="15381" width="8.85546875" style="79" customWidth="1"/>
    <col min="15382" max="15382" width="9.7109375" style="79" customWidth="1"/>
    <col min="15383" max="15383" width="8.7109375" style="79" customWidth="1"/>
    <col min="15384" max="15384" width="13.5703125" style="79" customWidth="1"/>
    <col min="15385" max="15385" width="16.28515625" style="79" customWidth="1"/>
    <col min="15386" max="15403" width="9.42578125" style="79" customWidth="1"/>
    <col min="15404" max="15407" width="10.28515625" style="79" customWidth="1"/>
    <col min="15408" max="15408" width="9.140625" style="79" customWidth="1"/>
    <col min="15409" max="15428" width="0" style="79" hidden="1" customWidth="1"/>
    <col min="15429" max="15438" width="11.42578125" style="79" customWidth="1"/>
    <col min="15439" max="15443" width="10.28515625" style="79" customWidth="1"/>
    <col min="15444" max="15452" width="9.42578125" style="79" customWidth="1"/>
    <col min="15453" max="15616" width="11.42578125" style="79"/>
    <col min="15617" max="15617" width="35.42578125" style="79" customWidth="1"/>
    <col min="15618" max="15618" width="23.5703125" style="79" customWidth="1"/>
    <col min="15619" max="15619" width="15" style="79" customWidth="1"/>
    <col min="15620" max="15620" width="15.7109375" style="79" customWidth="1"/>
    <col min="15621" max="15621" width="13.42578125" style="79" customWidth="1"/>
    <col min="15622" max="15622" width="13.5703125" style="79" customWidth="1"/>
    <col min="15623" max="15623" width="14.7109375" style="79" customWidth="1"/>
    <col min="15624" max="15624" width="13.85546875" style="79" customWidth="1"/>
    <col min="15625" max="15625" width="12.5703125" style="79" customWidth="1"/>
    <col min="15626" max="15626" width="11.85546875" style="79" customWidth="1"/>
    <col min="15627" max="15627" width="10.28515625" style="79" customWidth="1"/>
    <col min="15628" max="15628" width="9.28515625" style="79" customWidth="1"/>
    <col min="15629" max="15629" width="9.42578125" style="79" customWidth="1"/>
    <col min="15630" max="15630" width="9.140625" style="79" customWidth="1"/>
    <col min="15631" max="15631" width="9.28515625" style="79" customWidth="1"/>
    <col min="15632" max="15632" width="9.42578125" style="79" customWidth="1"/>
    <col min="15633" max="15633" width="9.7109375" style="79" customWidth="1"/>
    <col min="15634" max="15634" width="9.5703125" style="79" customWidth="1"/>
    <col min="15635" max="15635" width="9.28515625" style="79" customWidth="1"/>
    <col min="15636" max="15636" width="8.5703125" style="79" customWidth="1"/>
    <col min="15637" max="15637" width="8.85546875" style="79" customWidth="1"/>
    <col min="15638" max="15638" width="9.7109375" style="79" customWidth="1"/>
    <col min="15639" max="15639" width="8.7109375" style="79" customWidth="1"/>
    <col min="15640" max="15640" width="13.5703125" style="79" customWidth="1"/>
    <col min="15641" max="15641" width="16.28515625" style="79" customWidth="1"/>
    <col min="15642" max="15659" width="9.42578125" style="79" customWidth="1"/>
    <col min="15660" max="15663" width="10.28515625" style="79" customWidth="1"/>
    <col min="15664" max="15664" width="9.140625" style="79" customWidth="1"/>
    <col min="15665" max="15684" width="0" style="79" hidden="1" customWidth="1"/>
    <col min="15685" max="15694" width="11.42578125" style="79" customWidth="1"/>
    <col min="15695" max="15699" width="10.28515625" style="79" customWidth="1"/>
    <col min="15700" max="15708" width="9.42578125" style="79" customWidth="1"/>
    <col min="15709" max="15872" width="11.42578125" style="79"/>
    <col min="15873" max="15873" width="35.42578125" style="79" customWidth="1"/>
    <col min="15874" max="15874" width="23.5703125" style="79" customWidth="1"/>
    <col min="15875" max="15875" width="15" style="79" customWidth="1"/>
    <col min="15876" max="15876" width="15.7109375" style="79" customWidth="1"/>
    <col min="15877" max="15877" width="13.42578125" style="79" customWidth="1"/>
    <col min="15878" max="15878" width="13.5703125" style="79" customWidth="1"/>
    <col min="15879" max="15879" width="14.7109375" style="79" customWidth="1"/>
    <col min="15880" max="15880" width="13.85546875" style="79" customWidth="1"/>
    <col min="15881" max="15881" width="12.5703125" style="79" customWidth="1"/>
    <col min="15882" max="15882" width="11.85546875" style="79" customWidth="1"/>
    <col min="15883" max="15883" width="10.28515625" style="79" customWidth="1"/>
    <col min="15884" max="15884" width="9.28515625" style="79" customWidth="1"/>
    <col min="15885" max="15885" width="9.42578125" style="79" customWidth="1"/>
    <col min="15886" max="15886" width="9.140625" style="79" customWidth="1"/>
    <col min="15887" max="15887" width="9.28515625" style="79" customWidth="1"/>
    <col min="15888" max="15888" width="9.42578125" style="79" customWidth="1"/>
    <col min="15889" max="15889" width="9.7109375" style="79" customWidth="1"/>
    <col min="15890" max="15890" width="9.5703125" style="79" customWidth="1"/>
    <col min="15891" max="15891" width="9.28515625" style="79" customWidth="1"/>
    <col min="15892" max="15892" width="8.5703125" style="79" customWidth="1"/>
    <col min="15893" max="15893" width="8.85546875" style="79" customWidth="1"/>
    <col min="15894" max="15894" width="9.7109375" style="79" customWidth="1"/>
    <col min="15895" max="15895" width="8.7109375" style="79" customWidth="1"/>
    <col min="15896" max="15896" width="13.5703125" style="79" customWidth="1"/>
    <col min="15897" max="15897" width="16.28515625" style="79" customWidth="1"/>
    <col min="15898" max="15915" width="9.42578125" style="79" customWidth="1"/>
    <col min="15916" max="15919" width="10.28515625" style="79" customWidth="1"/>
    <col min="15920" max="15920" width="9.140625" style="79" customWidth="1"/>
    <col min="15921" max="15940" width="0" style="79" hidden="1" customWidth="1"/>
    <col min="15941" max="15950" width="11.42578125" style="79" customWidth="1"/>
    <col min="15951" max="15955" width="10.28515625" style="79" customWidth="1"/>
    <col min="15956" max="15964" width="9.42578125" style="79" customWidth="1"/>
    <col min="15965" max="16128" width="11.42578125" style="79"/>
    <col min="16129" max="16129" width="35.42578125" style="79" customWidth="1"/>
    <col min="16130" max="16130" width="23.5703125" style="79" customWidth="1"/>
    <col min="16131" max="16131" width="15" style="79" customWidth="1"/>
    <col min="16132" max="16132" width="15.7109375" style="79" customWidth="1"/>
    <col min="16133" max="16133" width="13.42578125" style="79" customWidth="1"/>
    <col min="16134" max="16134" width="13.5703125" style="79" customWidth="1"/>
    <col min="16135" max="16135" width="14.7109375" style="79" customWidth="1"/>
    <col min="16136" max="16136" width="13.85546875" style="79" customWidth="1"/>
    <col min="16137" max="16137" width="12.5703125" style="79" customWidth="1"/>
    <col min="16138" max="16138" width="11.85546875" style="79" customWidth="1"/>
    <col min="16139" max="16139" width="10.28515625" style="79" customWidth="1"/>
    <col min="16140" max="16140" width="9.28515625" style="79" customWidth="1"/>
    <col min="16141" max="16141" width="9.42578125" style="79" customWidth="1"/>
    <col min="16142" max="16142" width="9.140625" style="79" customWidth="1"/>
    <col min="16143" max="16143" width="9.28515625" style="79" customWidth="1"/>
    <col min="16144" max="16144" width="9.42578125" style="79" customWidth="1"/>
    <col min="16145" max="16145" width="9.7109375" style="79" customWidth="1"/>
    <col min="16146" max="16146" width="9.5703125" style="79" customWidth="1"/>
    <col min="16147" max="16147" width="9.28515625" style="79" customWidth="1"/>
    <col min="16148" max="16148" width="8.5703125" style="79" customWidth="1"/>
    <col min="16149" max="16149" width="8.85546875" style="79" customWidth="1"/>
    <col min="16150" max="16150" width="9.7109375" style="79" customWidth="1"/>
    <col min="16151" max="16151" width="8.7109375" style="79" customWidth="1"/>
    <col min="16152" max="16152" width="13.5703125" style="79" customWidth="1"/>
    <col min="16153" max="16153" width="16.28515625" style="79" customWidth="1"/>
    <col min="16154" max="16171" width="9.42578125" style="79" customWidth="1"/>
    <col min="16172" max="16175" width="10.28515625" style="79" customWidth="1"/>
    <col min="16176" max="16176" width="9.140625" style="79" customWidth="1"/>
    <col min="16177" max="16196" width="0" style="79" hidden="1" customWidth="1"/>
    <col min="16197" max="16206" width="11.42578125" style="79" customWidth="1"/>
    <col min="16207" max="16211" width="10.28515625" style="79" customWidth="1"/>
    <col min="16212" max="16220" width="9.42578125" style="79" customWidth="1"/>
    <col min="16221" max="16384" width="11.42578125" style="79"/>
  </cols>
  <sheetData>
    <row r="1" spans="1:81" s="76" customFormat="1" x14ac:dyDescent="0.2">
      <c r="A1" s="1" t="s">
        <v>0</v>
      </c>
      <c r="B1" s="75"/>
      <c r="C1" s="75"/>
      <c r="D1" s="75"/>
      <c r="E1" s="75"/>
      <c r="F1" s="75"/>
      <c r="G1" s="75"/>
      <c r="H1" s="75"/>
      <c r="I1" s="75"/>
      <c r="J1" s="75"/>
      <c r="K1" s="75"/>
      <c r="L1" s="75"/>
      <c r="M1" s="75"/>
      <c r="N1" s="75"/>
      <c r="AK1" s="77"/>
      <c r="AL1" s="77"/>
      <c r="AM1" s="77"/>
      <c r="AN1" s="77"/>
      <c r="AO1" s="77"/>
      <c r="AP1" s="77"/>
      <c r="AS1" s="78"/>
      <c r="AT1" s="78"/>
      <c r="AU1" s="78"/>
      <c r="AV1" s="79"/>
      <c r="AW1" s="80"/>
      <c r="AX1" s="78"/>
      <c r="AY1" s="78"/>
      <c r="AZ1" s="78"/>
      <c r="BA1" s="78"/>
      <c r="BB1" s="78"/>
      <c r="BC1" s="78"/>
      <c r="BD1" s="78"/>
      <c r="BE1" s="78"/>
      <c r="BF1" s="78"/>
      <c r="BG1" s="78"/>
      <c r="BH1" s="78"/>
      <c r="BI1" s="78"/>
      <c r="BJ1" s="78"/>
      <c r="BK1" s="78"/>
      <c r="BL1" s="78"/>
      <c r="BM1" s="78"/>
      <c r="BN1" s="78"/>
      <c r="BO1" s="78"/>
      <c r="BP1" s="80"/>
      <c r="BQ1" s="78"/>
      <c r="BR1" s="78"/>
      <c r="BS1" s="78"/>
      <c r="BT1" s="78"/>
      <c r="BU1" s="78"/>
      <c r="BV1" s="78"/>
      <c r="BW1" s="78"/>
      <c r="BX1" s="78"/>
      <c r="BY1" s="78"/>
      <c r="BZ1" s="78"/>
      <c r="CA1" s="78"/>
      <c r="CB1" s="78"/>
      <c r="CC1" s="78"/>
    </row>
    <row r="2" spans="1:81" s="76" customFormat="1" x14ac:dyDescent="0.2">
      <c r="A2" s="1" t="str">
        <f>CONCATENATE("COMUNA: ",[13]NOMBRE!B2," - ","( ",[13]NOMBRE!C2,[13]NOMBRE!D2,[13]NOMBRE!E2,[13]NOMBRE!F2,[13]NOMBRE!G2," )")</f>
        <v>COMUNA: Linares - ( 07401 )</v>
      </c>
      <c r="B2" s="75"/>
      <c r="C2" s="75"/>
      <c r="D2" s="75"/>
      <c r="E2" s="75"/>
      <c r="F2" s="75"/>
      <c r="G2" s="75"/>
      <c r="H2" s="75"/>
      <c r="I2" s="75"/>
      <c r="J2" s="75"/>
      <c r="K2" s="75"/>
      <c r="L2" s="75"/>
      <c r="M2" s="75"/>
      <c r="N2" s="75"/>
      <c r="AK2" s="77"/>
      <c r="AL2" s="77"/>
      <c r="AM2" s="77"/>
      <c r="AN2" s="77"/>
      <c r="AO2" s="77"/>
      <c r="AP2" s="77"/>
      <c r="AS2" s="78"/>
      <c r="AT2" s="78"/>
      <c r="AU2" s="78"/>
      <c r="AV2" s="79"/>
      <c r="AW2" s="80"/>
      <c r="AX2" s="78"/>
      <c r="AY2" s="78"/>
      <c r="AZ2" s="78"/>
      <c r="BA2" s="78"/>
      <c r="BB2" s="78"/>
      <c r="BC2" s="78"/>
      <c r="BD2" s="78"/>
      <c r="BE2" s="78"/>
      <c r="BF2" s="78"/>
      <c r="BG2" s="78"/>
      <c r="BH2" s="78"/>
      <c r="BI2" s="78"/>
      <c r="BJ2" s="78"/>
      <c r="BK2" s="78"/>
      <c r="BL2" s="78"/>
      <c r="BM2" s="78"/>
      <c r="BN2" s="78"/>
      <c r="BO2" s="78"/>
      <c r="BP2" s="80"/>
      <c r="BQ2" s="78"/>
      <c r="BR2" s="78"/>
      <c r="BS2" s="78"/>
      <c r="BT2" s="78"/>
      <c r="BU2" s="78"/>
      <c r="BV2" s="78"/>
      <c r="BW2" s="78"/>
      <c r="BX2" s="78"/>
      <c r="BY2" s="78"/>
      <c r="BZ2" s="78"/>
      <c r="CA2" s="78"/>
      <c r="CB2" s="78"/>
      <c r="CC2" s="78"/>
    </row>
    <row r="3" spans="1:81" s="76" customFormat="1" x14ac:dyDescent="0.2">
      <c r="A3" s="1" t="str">
        <f>CONCATENATE("ESTABLECIMIENTO/ESTRATEGIA: ",[13]NOMBRE!B3," - ","( ",[13]NOMBRE!C3,[13]NOMBRE!D3,[13]NOMBRE!E3,[13]NOMBRE!F3,[13]NOMBRE!G3,[13]NOMBRE!H3," )")</f>
        <v>ESTABLECIMIENTO/ESTRATEGIA: Hospital Presidente Carlos Ibáñez del Campo - ( 116108 )</v>
      </c>
      <c r="B3" s="75"/>
      <c r="C3" s="75"/>
      <c r="D3" s="75"/>
      <c r="E3" s="75"/>
      <c r="F3" s="75"/>
      <c r="G3" s="75"/>
      <c r="H3" s="75"/>
      <c r="I3" s="75"/>
      <c r="J3" s="75"/>
      <c r="K3" s="75"/>
      <c r="L3" s="75"/>
      <c r="M3" s="75"/>
      <c r="N3" s="75"/>
      <c r="AK3" s="77"/>
      <c r="AL3" s="77"/>
      <c r="AM3" s="77"/>
      <c r="AN3" s="77"/>
      <c r="AO3" s="77"/>
      <c r="AP3" s="77"/>
      <c r="AS3" s="78"/>
      <c r="AT3" s="78"/>
      <c r="AU3" s="78"/>
      <c r="AV3" s="79"/>
      <c r="AW3" s="80"/>
      <c r="AX3" s="78"/>
      <c r="AY3" s="78"/>
      <c r="AZ3" s="78"/>
      <c r="BA3" s="78"/>
      <c r="BB3" s="78"/>
      <c r="BC3" s="78"/>
      <c r="BD3" s="78"/>
      <c r="BE3" s="78"/>
      <c r="BF3" s="78"/>
      <c r="BG3" s="78"/>
      <c r="BH3" s="78"/>
      <c r="BI3" s="78"/>
      <c r="BJ3" s="78"/>
      <c r="BK3" s="78"/>
      <c r="BL3" s="78"/>
      <c r="BM3" s="78"/>
      <c r="BN3" s="78"/>
      <c r="BO3" s="78"/>
      <c r="BP3" s="80"/>
      <c r="BQ3" s="78"/>
      <c r="BR3" s="78"/>
      <c r="BS3" s="78"/>
      <c r="BT3" s="78"/>
      <c r="BU3" s="78"/>
      <c r="BV3" s="78"/>
      <c r="BW3" s="78"/>
      <c r="BX3" s="78"/>
      <c r="BY3" s="78"/>
      <c r="BZ3" s="78"/>
      <c r="CA3" s="78"/>
      <c r="CB3" s="78"/>
      <c r="CC3" s="78"/>
    </row>
    <row r="4" spans="1:81" s="76" customFormat="1" x14ac:dyDescent="0.2">
      <c r="A4" s="1" t="str">
        <f>CONCATENATE("MES: ",[13]NOMBRE!B6," - ","( ",[13]NOMBRE!C6,[13]NOMBRE!D6," )")</f>
        <v>MES: DICIEMBRE - ( 12 )</v>
      </c>
      <c r="B4" s="75"/>
      <c r="C4" s="75"/>
      <c r="D4" s="75"/>
      <c r="E4" s="75"/>
      <c r="F4" s="75"/>
      <c r="G4" s="75"/>
      <c r="H4" s="75"/>
      <c r="I4" s="75"/>
      <c r="J4" s="75"/>
      <c r="K4" s="75"/>
      <c r="L4" s="75"/>
      <c r="M4" s="75"/>
      <c r="N4" s="75"/>
      <c r="AK4" s="77"/>
      <c r="AL4" s="77"/>
      <c r="AM4" s="77"/>
      <c r="AN4" s="77"/>
      <c r="AO4" s="77"/>
      <c r="AP4" s="77"/>
      <c r="AS4" s="78"/>
      <c r="AT4" s="78"/>
      <c r="AU4" s="78"/>
      <c r="AV4" s="79"/>
      <c r="AW4" s="80"/>
      <c r="AX4" s="78"/>
      <c r="AY4" s="78"/>
      <c r="AZ4" s="78"/>
      <c r="BA4" s="78"/>
      <c r="BB4" s="78"/>
      <c r="BC4" s="78"/>
      <c r="BD4" s="78"/>
      <c r="BE4" s="78"/>
      <c r="BF4" s="78"/>
      <c r="BG4" s="78"/>
      <c r="BH4" s="78"/>
      <c r="BI4" s="78"/>
      <c r="BJ4" s="78"/>
      <c r="BK4" s="78"/>
      <c r="BL4" s="78"/>
      <c r="BM4" s="78"/>
      <c r="BN4" s="78"/>
      <c r="BO4" s="78"/>
      <c r="BP4" s="80"/>
      <c r="BQ4" s="78"/>
      <c r="BR4" s="78"/>
      <c r="BS4" s="78"/>
      <c r="BT4" s="78"/>
      <c r="BU4" s="78"/>
      <c r="BV4" s="78"/>
      <c r="BW4" s="78"/>
      <c r="BX4" s="78"/>
      <c r="BY4" s="78"/>
      <c r="BZ4" s="78"/>
      <c r="CA4" s="78"/>
      <c r="CB4" s="78"/>
      <c r="CC4" s="78"/>
    </row>
    <row r="5" spans="1:81" s="76" customFormat="1" x14ac:dyDescent="0.2">
      <c r="A5" s="2" t="str">
        <f>CONCATENATE("AÑO: ",[13]NOMBRE!B7)</f>
        <v>AÑO: 2016</v>
      </c>
      <c r="B5" s="75"/>
      <c r="C5" s="75"/>
      <c r="D5" s="75"/>
      <c r="E5" s="75"/>
      <c r="F5" s="75"/>
      <c r="G5" s="75"/>
      <c r="H5" s="75"/>
      <c r="I5" s="75"/>
      <c r="J5" s="75"/>
      <c r="K5" s="75"/>
      <c r="L5" s="75"/>
      <c r="M5" s="75"/>
      <c r="N5" s="75"/>
      <c r="AK5" s="77"/>
      <c r="AL5" s="77"/>
      <c r="AM5" s="77"/>
      <c r="AN5" s="77"/>
      <c r="AO5" s="77"/>
      <c r="AP5" s="77"/>
      <c r="AS5" s="78"/>
      <c r="AT5" s="78"/>
      <c r="AU5" s="78"/>
      <c r="AV5" s="79"/>
      <c r="AW5" s="80"/>
      <c r="AX5" s="78"/>
      <c r="AY5" s="78"/>
      <c r="AZ5" s="78"/>
      <c r="BA5" s="78"/>
      <c r="BB5" s="78"/>
      <c r="BC5" s="78"/>
      <c r="BD5" s="78"/>
      <c r="BE5" s="78"/>
      <c r="BF5" s="78"/>
      <c r="BG5" s="78"/>
      <c r="BH5" s="78"/>
      <c r="BI5" s="78"/>
      <c r="BJ5" s="78"/>
      <c r="BK5" s="78"/>
      <c r="BL5" s="78"/>
      <c r="BM5" s="78"/>
      <c r="BN5" s="78"/>
      <c r="BO5" s="78"/>
      <c r="BP5" s="80"/>
      <c r="BQ5" s="78"/>
      <c r="BR5" s="78"/>
      <c r="BS5" s="78"/>
      <c r="BT5" s="78"/>
      <c r="BU5" s="78"/>
      <c r="BV5" s="78"/>
      <c r="BW5" s="78"/>
      <c r="BX5" s="78"/>
      <c r="BY5" s="78"/>
      <c r="BZ5" s="78"/>
      <c r="CA5" s="78"/>
      <c r="CB5" s="78"/>
      <c r="CC5" s="78"/>
    </row>
    <row r="6" spans="1:81" s="76" customFormat="1" ht="14.25" customHeight="1" x14ac:dyDescent="0.15">
      <c r="A6" s="447" t="s">
        <v>15</v>
      </c>
      <c r="B6" s="447"/>
      <c r="C6" s="447"/>
      <c r="D6" s="447"/>
      <c r="E6" s="447"/>
      <c r="F6" s="447"/>
      <c r="G6" s="447"/>
      <c r="H6" s="447"/>
      <c r="I6" s="447"/>
      <c r="J6" s="447"/>
      <c r="K6" s="447"/>
      <c r="L6" s="447"/>
      <c r="M6" s="447"/>
      <c r="N6" s="447"/>
      <c r="O6" s="81"/>
      <c r="AK6" s="77"/>
      <c r="AL6" s="77"/>
      <c r="AM6" s="77"/>
      <c r="AN6" s="77"/>
      <c r="AO6" s="77"/>
      <c r="AP6" s="77"/>
      <c r="AS6" s="78"/>
      <c r="AT6" s="78"/>
      <c r="AU6" s="78"/>
      <c r="AV6" s="79"/>
      <c r="AW6" s="80"/>
      <c r="AX6" s="78"/>
      <c r="AY6" s="78"/>
      <c r="AZ6" s="78"/>
      <c r="BA6" s="78"/>
      <c r="BB6" s="78"/>
      <c r="BC6" s="78"/>
      <c r="BD6" s="78"/>
      <c r="BE6" s="78"/>
      <c r="BF6" s="78"/>
      <c r="BG6" s="78"/>
      <c r="BH6" s="78"/>
      <c r="BI6" s="78"/>
      <c r="BJ6" s="78"/>
      <c r="BK6" s="78"/>
      <c r="BL6" s="78"/>
      <c r="BM6" s="78"/>
      <c r="BN6" s="78"/>
      <c r="BO6" s="78"/>
      <c r="BP6" s="80"/>
      <c r="BQ6" s="78"/>
      <c r="BR6" s="78"/>
      <c r="BS6" s="78"/>
      <c r="BT6" s="78"/>
      <c r="BU6" s="78"/>
      <c r="BV6" s="78"/>
      <c r="BW6" s="78"/>
      <c r="BX6" s="78"/>
      <c r="BY6" s="78"/>
      <c r="BZ6" s="78"/>
      <c r="CA6" s="78"/>
      <c r="CB6" s="78"/>
      <c r="CC6" s="78"/>
    </row>
    <row r="7" spans="1:81" s="76" customFormat="1" x14ac:dyDescent="0.2">
      <c r="A7" s="75"/>
      <c r="B7" s="75"/>
      <c r="C7" s="75"/>
      <c r="D7" s="75"/>
      <c r="E7" s="75"/>
      <c r="F7" s="75"/>
      <c r="G7" s="75"/>
      <c r="H7" s="75"/>
      <c r="I7" s="75"/>
      <c r="J7" s="75"/>
      <c r="K7" s="75"/>
      <c r="L7" s="75"/>
      <c r="M7" s="75"/>
      <c r="N7" s="75"/>
      <c r="AK7" s="77"/>
      <c r="AL7" s="77"/>
      <c r="AM7" s="77"/>
      <c r="AN7" s="77"/>
      <c r="AO7" s="77"/>
      <c r="AP7" s="77"/>
      <c r="AS7" s="78"/>
      <c r="AT7" s="78"/>
      <c r="AU7" s="78"/>
      <c r="AV7" s="79"/>
      <c r="AW7" s="80"/>
      <c r="AX7" s="78"/>
      <c r="AY7" s="78"/>
      <c r="AZ7" s="78"/>
      <c r="BA7" s="78"/>
      <c r="BB7" s="78"/>
      <c r="BC7" s="78"/>
      <c r="BD7" s="78"/>
      <c r="BE7" s="78"/>
      <c r="BF7" s="78"/>
      <c r="BG7" s="78"/>
      <c r="BH7" s="78"/>
      <c r="BI7" s="78"/>
      <c r="BJ7" s="78"/>
      <c r="BK7" s="78"/>
      <c r="BL7" s="78"/>
      <c r="BM7" s="78"/>
      <c r="BN7" s="78"/>
      <c r="BO7" s="78"/>
      <c r="BP7" s="80"/>
      <c r="BQ7" s="78"/>
      <c r="BR7" s="78"/>
      <c r="BS7" s="78"/>
      <c r="BT7" s="78"/>
      <c r="BU7" s="78"/>
      <c r="BV7" s="78"/>
      <c r="BW7" s="78"/>
      <c r="BX7" s="78"/>
      <c r="BY7" s="78"/>
      <c r="BZ7" s="78"/>
      <c r="CA7" s="78"/>
      <c r="CB7" s="78"/>
      <c r="CC7" s="78"/>
    </row>
    <row r="8" spans="1:81" s="76" customFormat="1" ht="14.25" x14ac:dyDescent="0.2">
      <c r="A8" s="82" t="s">
        <v>16</v>
      </c>
      <c r="B8" s="75"/>
      <c r="C8" s="75"/>
      <c r="D8" s="75"/>
      <c r="E8" s="75"/>
      <c r="F8" s="75"/>
      <c r="G8" s="75"/>
      <c r="H8" s="83"/>
      <c r="I8" s="83"/>
      <c r="J8" s="83"/>
      <c r="K8" s="83"/>
      <c r="L8" s="83"/>
      <c r="M8" s="75"/>
      <c r="N8" s="75"/>
      <c r="AK8" s="77"/>
      <c r="AL8" s="77"/>
      <c r="AM8" s="77"/>
      <c r="AN8" s="77"/>
      <c r="AO8" s="77"/>
      <c r="AP8" s="77"/>
      <c r="AS8" s="78"/>
      <c r="AT8" s="78"/>
      <c r="AU8" s="78"/>
      <c r="AV8" s="79"/>
      <c r="AW8" s="80"/>
      <c r="AX8" s="78"/>
      <c r="AY8" s="78"/>
      <c r="AZ8" s="78"/>
      <c r="BA8" s="78"/>
      <c r="BB8" s="78"/>
      <c r="BC8" s="78"/>
      <c r="BD8" s="78"/>
      <c r="BE8" s="78"/>
      <c r="BF8" s="78"/>
      <c r="BG8" s="78"/>
      <c r="BH8" s="78"/>
      <c r="BI8" s="78"/>
      <c r="BJ8" s="78"/>
      <c r="BK8" s="78"/>
      <c r="BL8" s="78"/>
      <c r="BM8" s="78"/>
      <c r="BN8" s="78"/>
      <c r="BO8" s="78"/>
      <c r="BP8" s="80"/>
      <c r="BQ8" s="78"/>
      <c r="BR8" s="78"/>
      <c r="BS8" s="78"/>
      <c r="BT8" s="78"/>
      <c r="BU8" s="78"/>
      <c r="BV8" s="78"/>
      <c r="BW8" s="78"/>
      <c r="BX8" s="78"/>
      <c r="BY8" s="78"/>
      <c r="BZ8" s="78"/>
      <c r="CA8" s="78"/>
      <c r="CB8" s="78"/>
      <c r="CC8" s="78"/>
    </row>
    <row r="9" spans="1:81" s="3" customFormat="1" ht="15.75" customHeight="1" x14ac:dyDescent="0.2">
      <c r="A9" s="84" t="s">
        <v>17</v>
      </c>
      <c r="B9" s="84"/>
      <c r="R9" s="85"/>
      <c r="S9" s="85"/>
      <c r="T9" s="85"/>
      <c r="U9" s="86"/>
      <c r="V9" s="86"/>
      <c r="W9" s="86"/>
      <c r="X9" s="86"/>
      <c r="Y9" s="86"/>
      <c r="Z9" s="86"/>
      <c r="AA9" s="86"/>
      <c r="AB9" s="86"/>
      <c r="AC9" s="86"/>
      <c r="AI9" s="86"/>
      <c r="AJ9" s="86"/>
      <c r="AK9" s="86"/>
      <c r="AL9" s="86"/>
      <c r="AM9" s="86"/>
      <c r="AW9" s="87"/>
      <c r="AZ9" s="88"/>
      <c r="BA9" s="86"/>
      <c r="BB9" s="86"/>
      <c r="BC9" s="86"/>
      <c r="BD9" s="86"/>
      <c r="BE9" s="86"/>
      <c r="BF9" s="86"/>
      <c r="BP9" s="87"/>
    </row>
    <row r="10" spans="1:81" s="3" customFormat="1" ht="15.75" customHeight="1" x14ac:dyDescent="0.15">
      <c r="A10" s="385" t="s">
        <v>18</v>
      </c>
      <c r="B10" s="400" t="s">
        <v>1</v>
      </c>
      <c r="C10" s="401" t="s">
        <v>19</v>
      </c>
      <c r="D10" s="401"/>
      <c r="E10" s="401"/>
      <c r="F10" s="401"/>
      <c r="G10" s="401"/>
      <c r="H10" s="401"/>
      <c r="I10" s="401"/>
      <c r="J10" s="401"/>
      <c r="K10" s="401"/>
      <c r="L10" s="401"/>
      <c r="M10" s="401"/>
      <c r="N10" s="401"/>
      <c r="O10" s="401"/>
      <c r="P10" s="401"/>
      <c r="Q10" s="401"/>
      <c r="R10" s="401"/>
      <c r="S10" s="401"/>
      <c r="T10" s="401"/>
      <c r="U10" s="387"/>
      <c r="V10" s="387" t="s">
        <v>20</v>
      </c>
      <c r="W10" s="388"/>
      <c r="X10" s="443" t="s">
        <v>21</v>
      </c>
      <c r="Y10" s="441" t="s">
        <v>22</v>
      </c>
      <c r="Z10" s="86"/>
      <c r="AA10" s="86"/>
      <c r="AB10" s="86"/>
      <c r="AC10" s="86"/>
      <c r="AI10" s="86"/>
      <c r="AJ10" s="86"/>
      <c r="AK10" s="86"/>
      <c r="AL10" s="86"/>
      <c r="AM10" s="86"/>
      <c r="AW10" s="87"/>
      <c r="AZ10" s="88"/>
      <c r="BP10" s="87"/>
    </row>
    <row r="11" spans="1:81" s="3" customFormat="1" ht="39" customHeight="1" x14ac:dyDescent="0.15">
      <c r="A11" s="386"/>
      <c r="B11" s="400"/>
      <c r="C11" s="66" t="s">
        <v>23</v>
      </c>
      <c r="D11" s="67" t="s">
        <v>24</v>
      </c>
      <c r="E11" s="89" t="s">
        <v>25</v>
      </c>
      <c r="F11" s="89" t="s">
        <v>26</v>
      </c>
      <c r="G11" s="89" t="s">
        <v>27</v>
      </c>
      <c r="H11" s="67" t="s">
        <v>28</v>
      </c>
      <c r="I11" s="67" t="s">
        <v>29</v>
      </c>
      <c r="J11" s="67" t="s">
        <v>30</v>
      </c>
      <c r="K11" s="67" t="s">
        <v>31</v>
      </c>
      <c r="L11" s="67" t="s">
        <v>2</v>
      </c>
      <c r="M11" s="67" t="s">
        <v>3</v>
      </c>
      <c r="N11" s="67" t="s">
        <v>32</v>
      </c>
      <c r="O11" s="67" t="s">
        <v>4</v>
      </c>
      <c r="P11" s="67" t="s">
        <v>5</v>
      </c>
      <c r="Q11" s="67" t="s">
        <v>6</v>
      </c>
      <c r="R11" s="67" t="s">
        <v>7</v>
      </c>
      <c r="S11" s="67" t="s">
        <v>8</v>
      </c>
      <c r="T11" s="67" t="s">
        <v>9</v>
      </c>
      <c r="U11" s="90" t="s">
        <v>10</v>
      </c>
      <c r="V11" s="91" t="s">
        <v>11</v>
      </c>
      <c r="W11" s="92" t="s">
        <v>12</v>
      </c>
      <c r="X11" s="444"/>
      <c r="Y11" s="442"/>
      <c r="Z11" s="86"/>
      <c r="AA11" s="86"/>
      <c r="AB11" s="86"/>
      <c r="AC11" s="86"/>
      <c r="AD11" s="86"/>
      <c r="AE11" s="86"/>
      <c r="AF11" s="86"/>
      <c r="AG11" s="86"/>
      <c r="AH11" s="86"/>
      <c r="AN11" s="86"/>
      <c r="AO11" s="86"/>
      <c r="AP11" s="86"/>
      <c r="AQ11" s="86"/>
      <c r="AR11" s="86"/>
      <c r="AW11" s="87"/>
      <c r="BP11" s="87"/>
    </row>
    <row r="12" spans="1:81" s="3" customFormat="1" ht="15.75" customHeight="1" x14ac:dyDescent="0.15">
      <c r="A12" s="4" t="s">
        <v>33</v>
      </c>
      <c r="B12" s="4">
        <f>+SUM(C12:U12)</f>
        <v>0</v>
      </c>
      <c r="C12" s="93"/>
      <c r="D12" s="5"/>
      <c r="E12" s="5"/>
      <c r="F12" s="5"/>
      <c r="G12" s="5">
        <v>0</v>
      </c>
      <c r="H12" s="5"/>
      <c r="I12" s="5"/>
      <c r="J12" s="5"/>
      <c r="K12" s="5"/>
      <c r="L12" s="5"/>
      <c r="M12" s="5"/>
      <c r="N12" s="5"/>
      <c r="O12" s="5"/>
      <c r="P12" s="5"/>
      <c r="Q12" s="5"/>
      <c r="R12" s="5"/>
      <c r="S12" s="5"/>
      <c r="T12" s="5"/>
      <c r="U12" s="94"/>
      <c r="V12" s="6"/>
      <c r="W12" s="7"/>
      <c r="X12" s="95"/>
      <c r="Y12" s="96"/>
      <c r="Z12" s="97" t="str">
        <f>$BA12&amp;" "&amp;$BB12</f>
        <v xml:space="preserve"> </v>
      </c>
      <c r="AA12" s="86"/>
      <c r="AB12" s="86"/>
      <c r="AC12" s="86"/>
      <c r="AD12" s="86"/>
      <c r="AE12" s="86"/>
      <c r="AF12" s="86"/>
      <c r="AG12" s="86"/>
      <c r="AH12" s="86"/>
      <c r="AN12" s="86"/>
      <c r="AO12" s="86"/>
      <c r="AP12" s="86"/>
      <c r="AQ12" s="86"/>
      <c r="AR12" s="86"/>
      <c r="AW12" s="87"/>
      <c r="BA12" s="98" t="str">
        <f>IF($B12&lt;&gt;($V12+$W12)," El número de ingresos según sexo NO puede ser diferente al Total.","")</f>
        <v/>
      </c>
      <c r="BB12" s="98" t="str">
        <f>IF($B12&lt;$Y12," Ingresos con PTI cuidador NO puede ser mayor al Total de Ingresos.","")</f>
        <v/>
      </c>
      <c r="BD12" s="87">
        <f>IF($B12&lt;&gt;($V12+$W12),1,0)</f>
        <v>0</v>
      </c>
      <c r="BE12" s="87">
        <f>IF($B12&lt;$Y12,1,0)</f>
        <v>0</v>
      </c>
      <c r="BP12" s="87"/>
    </row>
    <row r="13" spans="1:81" s="3" customFormat="1" ht="24" customHeight="1" x14ac:dyDescent="0.15">
      <c r="A13" s="99" t="s">
        <v>34</v>
      </c>
      <c r="B13" s="8">
        <f>+SUM(C13:U13)</f>
        <v>0</v>
      </c>
      <c r="C13" s="9"/>
      <c r="D13" s="10"/>
      <c r="E13" s="10"/>
      <c r="F13" s="10"/>
      <c r="G13" s="10"/>
      <c r="H13" s="10"/>
      <c r="I13" s="10"/>
      <c r="J13" s="10"/>
      <c r="K13" s="10"/>
      <c r="L13" s="10"/>
      <c r="M13" s="10"/>
      <c r="N13" s="10"/>
      <c r="O13" s="10"/>
      <c r="P13" s="10"/>
      <c r="Q13" s="10"/>
      <c r="R13" s="10"/>
      <c r="S13" s="10"/>
      <c r="T13" s="10"/>
      <c r="U13" s="11"/>
      <c r="V13" s="12"/>
      <c r="W13" s="13"/>
      <c r="X13" s="100"/>
      <c r="Y13" s="101"/>
      <c r="Z13" s="97" t="str">
        <f>$BA13&amp;" "&amp;$BB13</f>
        <v xml:space="preserve"> </v>
      </c>
      <c r="AA13" s="86"/>
      <c r="AB13" s="86"/>
      <c r="AC13" s="86"/>
      <c r="AD13" s="86"/>
      <c r="AE13" s="86"/>
      <c r="AF13" s="86"/>
      <c r="AG13" s="86"/>
      <c r="AH13" s="86"/>
      <c r="AN13" s="86"/>
      <c r="AO13" s="86"/>
      <c r="AP13" s="86"/>
      <c r="AQ13" s="86"/>
      <c r="AR13" s="86"/>
      <c r="AW13" s="87"/>
      <c r="BA13" s="98" t="str">
        <f>IF($B13&lt;&gt;($V13+$W13)," El número de ingresos según sexo NO puede ser diferente al Total.","")</f>
        <v/>
      </c>
      <c r="BB13" s="98" t="str">
        <f>IF($B13&gt;$B12," Ingresos con PTI  NO puede ser mayor al Total de Ingresos.","")</f>
        <v/>
      </c>
      <c r="BD13" s="87">
        <f>IF($B13&lt;&gt;($V13+$W13),1,0)</f>
        <v>0</v>
      </c>
      <c r="BE13" s="87">
        <f>IF($B13&gt;$B12,1,0)</f>
        <v>0</v>
      </c>
      <c r="BP13" s="87"/>
    </row>
    <row r="14" spans="1:81" s="3" customFormat="1" ht="27" customHeight="1" x14ac:dyDescent="0.15">
      <c r="A14" s="102" t="s">
        <v>35</v>
      </c>
      <c r="B14" s="14">
        <f>+SUM(C14:U14)</f>
        <v>0</v>
      </c>
      <c r="C14" s="15"/>
      <c r="D14" s="16"/>
      <c r="E14" s="16"/>
      <c r="F14" s="16"/>
      <c r="G14" s="16"/>
      <c r="H14" s="17"/>
      <c r="I14" s="17"/>
      <c r="J14" s="17"/>
      <c r="K14" s="17"/>
      <c r="L14" s="17"/>
      <c r="M14" s="17"/>
      <c r="N14" s="17"/>
      <c r="O14" s="17"/>
      <c r="P14" s="17"/>
      <c r="Q14" s="17"/>
      <c r="R14" s="17"/>
      <c r="S14" s="16"/>
      <c r="T14" s="16"/>
      <c r="U14" s="18"/>
      <c r="V14" s="19"/>
      <c r="W14" s="20"/>
      <c r="X14" s="15"/>
      <c r="Y14" s="103"/>
      <c r="Z14" s="97" t="str">
        <f>$BA14&amp;" "&amp;$BB14</f>
        <v xml:space="preserve"> </v>
      </c>
      <c r="AA14" s="86"/>
      <c r="AB14" s="86"/>
      <c r="AC14" s="86"/>
      <c r="AD14" s="86"/>
      <c r="AE14" s="86"/>
      <c r="AF14" s="86"/>
      <c r="AG14" s="86"/>
      <c r="AH14" s="86"/>
      <c r="AN14" s="86"/>
      <c r="AO14" s="86"/>
      <c r="AP14" s="86"/>
      <c r="AQ14" s="86"/>
      <c r="AR14" s="86"/>
      <c r="AW14" s="87"/>
      <c r="BA14" s="98" t="str">
        <f>IF($B14&lt;&gt;($V14+$W14)," El número de ingresos según sexo NO puede ser diferente al Total.","")</f>
        <v/>
      </c>
      <c r="BB14" s="98" t="str">
        <f>IF($B14&gt;$B13," Ingresos con PTI Laboral  NO puede ser mayor al Nº Ingresos con PTI .","")</f>
        <v/>
      </c>
      <c r="BD14" s="87">
        <f>IF($B14&lt;&gt;($V14+$W14),1,0)</f>
        <v>0</v>
      </c>
      <c r="BE14" s="87">
        <f>IF($B14&gt;$B13,1,0)</f>
        <v>0</v>
      </c>
      <c r="BP14" s="87"/>
    </row>
    <row r="15" spans="1:81" s="3" customFormat="1" ht="24" customHeight="1" x14ac:dyDescent="0.15">
      <c r="A15" s="104" t="s">
        <v>36</v>
      </c>
      <c r="B15" s="14">
        <f>+SUM(C15:U15)</f>
        <v>0</v>
      </c>
      <c r="C15" s="21"/>
      <c r="D15" s="17"/>
      <c r="E15" s="17"/>
      <c r="F15" s="17"/>
      <c r="G15" s="17"/>
      <c r="H15" s="17"/>
      <c r="I15" s="17"/>
      <c r="J15" s="17"/>
      <c r="K15" s="17"/>
      <c r="L15" s="17"/>
      <c r="M15" s="17"/>
      <c r="N15" s="17"/>
      <c r="O15" s="17"/>
      <c r="P15" s="17"/>
      <c r="Q15" s="17"/>
      <c r="R15" s="17"/>
      <c r="S15" s="17"/>
      <c r="T15" s="17"/>
      <c r="U15" s="22"/>
      <c r="V15" s="19"/>
      <c r="W15" s="20"/>
      <c r="X15" s="15"/>
      <c r="Y15" s="103"/>
      <c r="Z15" s="97" t="str">
        <f>$BA15&amp;" "&amp;$BB15</f>
        <v xml:space="preserve"> </v>
      </c>
      <c r="AA15" s="86"/>
      <c r="AB15" s="86"/>
      <c r="AC15" s="86"/>
      <c r="AD15" s="86"/>
      <c r="AE15" s="86"/>
      <c r="AF15" s="86"/>
      <c r="AG15" s="86"/>
      <c r="AH15" s="86"/>
      <c r="AN15" s="86"/>
      <c r="AO15" s="86"/>
      <c r="AP15" s="86"/>
      <c r="AQ15" s="86"/>
      <c r="AR15" s="86"/>
      <c r="AW15" s="87"/>
      <c r="BA15" s="98" t="str">
        <f>IF($B15&lt;&gt;($V15+$W15)," El número de ingresos según sexo NO puede ser diferente al Total.","")</f>
        <v/>
      </c>
      <c r="BD15" s="87">
        <f>IF($B15&lt;&gt;($V15+$W15),1,0)</f>
        <v>0</v>
      </c>
      <c r="BE15" s="87"/>
      <c r="BP15" s="87"/>
    </row>
    <row r="16" spans="1:81" s="3" customFormat="1" ht="24.75" customHeight="1" x14ac:dyDescent="0.15">
      <c r="A16" s="104" t="s">
        <v>37</v>
      </c>
      <c r="B16" s="23">
        <f>+SUM(C16:U16)</f>
        <v>0</v>
      </c>
      <c r="C16" s="24"/>
      <c r="D16" s="25"/>
      <c r="E16" s="25"/>
      <c r="F16" s="25"/>
      <c r="G16" s="25"/>
      <c r="H16" s="25"/>
      <c r="I16" s="25"/>
      <c r="J16" s="25"/>
      <c r="K16" s="25"/>
      <c r="L16" s="25"/>
      <c r="M16" s="25"/>
      <c r="N16" s="25"/>
      <c r="O16" s="25"/>
      <c r="P16" s="25"/>
      <c r="Q16" s="25"/>
      <c r="R16" s="25"/>
      <c r="S16" s="25"/>
      <c r="T16" s="25"/>
      <c r="U16" s="26"/>
      <c r="V16" s="27"/>
      <c r="W16" s="28"/>
      <c r="X16" s="29"/>
      <c r="Y16" s="30"/>
      <c r="Z16" s="97" t="str">
        <f>$BA16&amp;" "&amp;$BB16</f>
        <v xml:space="preserve"> </v>
      </c>
      <c r="AA16" s="86"/>
      <c r="AB16" s="86"/>
      <c r="AC16" s="86"/>
      <c r="AD16" s="86"/>
      <c r="AE16" s="86"/>
      <c r="AF16" s="86"/>
      <c r="AG16" s="86"/>
      <c r="AH16" s="86"/>
      <c r="AN16" s="86"/>
      <c r="AO16" s="86"/>
      <c r="AP16" s="86"/>
      <c r="AQ16" s="86"/>
      <c r="AR16" s="86"/>
      <c r="AW16" s="87"/>
      <c r="BA16" s="98" t="str">
        <f>IF($B16&lt;&gt;($V16+$W16)," El número de ingresos según sexo NO puede ser diferente al Total.","")</f>
        <v/>
      </c>
      <c r="BD16" s="87">
        <f>IF($B16&lt;&gt;($V16+$W16),1,0)</f>
        <v>0</v>
      </c>
      <c r="BE16" s="87"/>
      <c r="BP16" s="87"/>
    </row>
    <row r="17" spans="1:81" s="3" customFormat="1" ht="24" customHeight="1" x14ac:dyDescent="0.2">
      <c r="A17" s="84" t="s">
        <v>38</v>
      </c>
      <c r="B17" s="84"/>
      <c r="D17" s="105"/>
      <c r="E17" s="105"/>
      <c r="F17" s="105"/>
      <c r="G17" s="105"/>
      <c r="H17" s="105"/>
      <c r="I17" s="105"/>
      <c r="J17" s="105"/>
      <c r="K17" s="105"/>
      <c r="L17" s="105"/>
      <c r="M17" s="105"/>
      <c r="N17" s="105"/>
      <c r="O17" s="105"/>
      <c r="P17" s="105"/>
      <c r="Q17" s="106"/>
      <c r="R17" s="97"/>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W17" s="87"/>
      <c r="AX17" s="86"/>
      <c r="AY17" s="86"/>
      <c r="AZ17" s="86"/>
      <c r="BA17" s="86"/>
      <c r="BD17" s="86"/>
      <c r="BE17" s="86"/>
      <c r="BF17" s="86"/>
      <c r="BG17" s="86"/>
      <c r="BH17" s="86"/>
      <c r="BP17" s="87"/>
    </row>
    <row r="18" spans="1:81" s="3" customFormat="1" ht="15.75" customHeight="1" x14ac:dyDescent="0.15">
      <c r="A18" s="385" t="s">
        <v>39</v>
      </c>
      <c r="B18" s="385" t="s">
        <v>1</v>
      </c>
      <c r="C18" s="422" t="s">
        <v>40</v>
      </c>
      <c r="D18" s="423"/>
      <c r="E18" s="423"/>
      <c r="F18" s="385" t="s">
        <v>41</v>
      </c>
      <c r="G18" s="105"/>
      <c r="K18" s="105"/>
      <c r="L18" s="105"/>
      <c r="M18" s="105"/>
      <c r="N18" s="105"/>
      <c r="O18" s="106"/>
      <c r="P18" s="97"/>
      <c r="Q18" s="86"/>
      <c r="R18" s="86"/>
      <c r="S18" s="86"/>
      <c r="T18" s="86"/>
      <c r="U18" s="86"/>
      <c r="V18" s="86"/>
      <c r="W18" s="86"/>
      <c r="X18" s="86"/>
      <c r="Y18" s="86"/>
      <c r="Z18" s="86"/>
      <c r="AA18" s="86"/>
      <c r="AW18" s="87"/>
      <c r="BP18" s="87"/>
    </row>
    <row r="19" spans="1:81" s="3" customFormat="1" ht="46.5" customHeight="1" x14ac:dyDescent="0.15">
      <c r="A19" s="386"/>
      <c r="B19" s="386"/>
      <c r="C19" s="31" t="s">
        <v>42</v>
      </c>
      <c r="D19" s="107" t="s">
        <v>43</v>
      </c>
      <c r="E19" s="108" t="s">
        <v>44</v>
      </c>
      <c r="F19" s="386"/>
      <c r="G19" s="105"/>
      <c r="H19" s="105"/>
      <c r="I19" s="105"/>
      <c r="J19" s="105"/>
      <c r="K19" s="105"/>
      <c r="L19" s="105"/>
      <c r="M19" s="105"/>
      <c r="N19" s="105"/>
      <c r="O19" s="106"/>
      <c r="P19" s="97"/>
      <c r="Q19" s="86"/>
      <c r="R19" s="86"/>
      <c r="S19" s="86"/>
      <c r="T19" s="86"/>
      <c r="U19" s="86"/>
      <c r="V19" s="86"/>
      <c r="W19" s="86"/>
      <c r="X19" s="86"/>
      <c r="Y19" s="86"/>
      <c r="Z19" s="86"/>
      <c r="AA19" s="86"/>
      <c r="AG19" s="86"/>
      <c r="AH19" s="86"/>
      <c r="AI19" s="86"/>
      <c r="AJ19" s="86"/>
      <c r="AK19" s="86"/>
      <c r="AW19" s="87"/>
      <c r="AX19" s="88"/>
      <c r="AY19" s="88"/>
      <c r="BA19" s="32"/>
      <c r="BB19" s="32"/>
      <c r="BC19" s="32"/>
      <c r="BD19" s="32"/>
      <c r="BE19" s="32"/>
      <c r="BF19" s="88"/>
      <c r="BP19" s="87"/>
    </row>
    <row r="20" spans="1:81" s="3" customFormat="1" ht="15" customHeight="1" x14ac:dyDescent="0.15">
      <c r="A20" s="109" t="s">
        <v>45</v>
      </c>
      <c r="B20" s="110">
        <f>+SUM(C20:F20)</f>
        <v>0</v>
      </c>
      <c r="C20" s="33"/>
      <c r="D20" s="34"/>
      <c r="E20" s="35"/>
      <c r="F20" s="36"/>
      <c r="G20" s="105"/>
      <c r="H20" s="105"/>
      <c r="I20" s="105"/>
      <c r="J20" s="105"/>
      <c r="K20" s="105"/>
      <c r="L20" s="105"/>
      <c r="M20" s="105"/>
      <c r="N20" s="105"/>
      <c r="O20" s="106"/>
      <c r="P20" s="97"/>
      <c r="Q20" s="86"/>
      <c r="R20" s="86"/>
      <c r="S20" s="86"/>
      <c r="T20" s="86"/>
      <c r="U20" s="86"/>
      <c r="V20" s="86"/>
      <c r="W20" s="86"/>
      <c r="X20" s="86"/>
      <c r="Y20" s="86"/>
      <c r="Z20" s="86"/>
      <c r="AA20" s="86"/>
      <c r="AG20" s="86"/>
      <c r="AH20" s="86"/>
      <c r="AI20" s="86"/>
      <c r="AJ20" s="86"/>
      <c r="AK20" s="86"/>
      <c r="AW20" s="87"/>
      <c r="AX20" s="88"/>
      <c r="AY20" s="88"/>
      <c r="BA20" s="32"/>
      <c r="BB20" s="32"/>
      <c r="BC20" s="32"/>
      <c r="BD20" s="32"/>
      <c r="BE20" s="32"/>
      <c r="BF20" s="88"/>
      <c r="BP20" s="87"/>
    </row>
    <row r="21" spans="1:81" s="3" customFormat="1" ht="15" customHeight="1" x14ac:dyDescent="0.15">
      <c r="A21" s="102" t="s">
        <v>46</v>
      </c>
      <c r="B21" s="111">
        <f>+SUM(C21:F21)</f>
        <v>0</v>
      </c>
      <c r="C21" s="21"/>
      <c r="D21" s="17"/>
      <c r="E21" s="22"/>
      <c r="F21" s="37"/>
      <c r="G21" s="105"/>
      <c r="H21" s="105"/>
      <c r="I21" s="105"/>
      <c r="J21" s="105"/>
      <c r="K21" s="105"/>
      <c r="L21" s="105"/>
      <c r="M21" s="105"/>
      <c r="N21" s="105"/>
      <c r="O21" s="106"/>
      <c r="P21" s="97"/>
      <c r="Q21" s="86"/>
      <c r="R21" s="86"/>
      <c r="S21" s="86"/>
      <c r="T21" s="86"/>
      <c r="U21" s="86"/>
      <c r="V21" s="86"/>
      <c r="W21" s="86"/>
      <c r="X21" s="86"/>
      <c r="Y21" s="86"/>
      <c r="Z21" s="86"/>
      <c r="AA21" s="86"/>
      <c r="AG21" s="86"/>
      <c r="AH21" s="86"/>
      <c r="AI21" s="86"/>
      <c r="AJ21" s="86"/>
      <c r="AK21" s="86"/>
      <c r="AW21" s="87"/>
      <c r="AX21" s="88"/>
      <c r="AY21" s="88"/>
      <c r="BC21" s="88"/>
      <c r="BF21" s="88"/>
      <c r="BP21" s="87"/>
    </row>
    <row r="22" spans="1:81" s="3" customFormat="1" ht="15" customHeight="1" x14ac:dyDescent="0.15">
      <c r="A22" s="112" t="s">
        <v>47</v>
      </c>
      <c r="B22" s="113">
        <f>+SUM(C22:F22)</f>
        <v>0</v>
      </c>
      <c r="C22" s="38"/>
      <c r="D22" s="39"/>
      <c r="E22" s="40"/>
      <c r="F22" s="41"/>
      <c r="G22" s="105"/>
      <c r="H22" s="105"/>
      <c r="I22" s="105"/>
      <c r="J22" s="105"/>
      <c r="K22" s="105"/>
      <c r="L22" s="105"/>
      <c r="M22" s="105"/>
      <c r="N22" s="105"/>
      <c r="O22" s="106"/>
      <c r="P22" s="97"/>
      <c r="Q22" s="86"/>
      <c r="R22" s="86"/>
      <c r="S22" s="86"/>
      <c r="T22" s="86"/>
      <c r="U22" s="86"/>
      <c r="V22" s="86"/>
      <c r="W22" s="86"/>
      <c r="X22" s="86"/>
      <c r="Y22" s="86"/>
      <c r="Z22" s="86"/>
      <c r="AA22" s="86"/>
      <c r="AG22" s="86"/>
      <c r="AH22" s="86"/>
      <c r="AI22" s="86"/>
      <c r="AJ22" s="86"/>
      <c r="AK22" s="86"/>
      <c r="AW22" s="87"/>
      <c r="AX22" s="88"/>
      <c r="AY22" s="88"/>
      <c r="BA22" s="32"/>
      <c r="BB22" s="32"/>
      <c r="BC22" s="32"/>
      <c r="BD22" s="32"/>
      <c r="BE22" s="32"/>
      <c r="BF22" s="88"/>
      <c r="BP22" s="87"/>
    </row>
    <row r="23" spans="1:81" s="3" customFormat="1" ht="15" customHeight="1" x14ac:dyDescent="0.15">
      <c r="A23" s="114" t="s">
        <v>1</v>
      </c>
      <c r="B23" s="377">
        <f>+SUM(C23:F23)</f>
        <v>0</v>
      </c>
      <c r="C23" s="42">
        <f>+SUM(C20:C22)</f>
        <v>0</v>
      </c>
      <c r="D23" s="43">
        <f>+SUM(D20:D22)</f>
        <v>0</v>
      </c>
      <c r="E23" s="44">
        <f>+SUM(E20:E22)</f>
        <v>0</v>
      </c>
      <c r="F23" s="4">
        <f>+SUM(F20:F22)</f>
        <v>0</v>
      </c>
      <c r="G23" s="105"/>
      <c r="H23" s="105"/>
      <c r="I23" s="105"/>
      <c r="J23" s="105"/>
      <c r="K23" s="105"/>
      <c r="L23" s="105"/>
      <c r="M23" s="105"/>
      <c r="N23" s="105"/>
      <c r="O23" s="106"/>
      <c r="P23" s="97"/>
      <c r="Q23" s="86"/>
      <c r="R23" s="86"/>
      <c r="S23" s="86"/>
      <c r="T23" s="86"/>
      <c r="U23" s="86"/>
      <c r="V23" s="86"/>
      <c r="W23" s="86"/>
      <c r="X23" s="86"/>
      <c r="Y23" s="86"/>
      <c r="Z23" s="86"/>
      <c r="AA23" s="86"/>
      <c r="AG23" s="86"/>
      <c r="AH23" s="86"/>
      <c r="AI23" s="86"/>
      <c r="AJ23" s="86"/>
      <c r="AK23" s="86"/>
      <c r="AW23" s="87"/>
      <c r="AX23" s="88"/>
      <c r="AY23" s="88"/>
      <c r="BA23" s="32"/>
      <c r="BB23" s="32"/>
      <c r="BC23" s="32"/>
      <c r="BD23" s="32"/>
      <c r="BE23" s="32"/>
      <c r="BF23" s="115"/>
      <c r="BP23" s="87"/>
    </row>
    <row r="24" spans="1:81" s="83" customFormat="1" ht="50.25" customHeight="1" x14ac:dyDescent="0.2">
      <c r="A24" s="116" t="s">
        <v>48</v>
      </c>
      <c r="B24" s="116"/>
      <c r="D24" s="116"/>
      <c r="E24" s="116"/>
      <c r="AS24" s="117"/>
      <c r="AT24" s="117"/>
      <c r="AU24" s="117"/>
      <c r="AV24" s="118"/>
      <c r="AW24" s="119"/>
      <c r="AX24" s="117"/>
      <c r="AY24" s="117"/>
      <c r="AZ24" s="117"/>
      <c r="BA24" s="32"/>
      <c r="BB24" s="32"/>
      <c r="BC24" s="32"/>
      <c r="BD24" s="32"/>
      <c r="BE24" s="32"/>
      <c r="BF24" s="115"/>
      <c r="BG24" s="117"/>
      <c r="BH24" s="117"/>
      <c r="BI24" s="117"/>
      <c r="BJ24" s="117"/>
      <c r="BK24" s="117"/>
      <c r="BL24" s="117"/>
      <c r="BM24" s="117"/>
      <c r="BN24" s="117"/>
      <c r="BO24" s="117"/>
      <c r="BP24" s="119"/>
      <c r="BQ24" s="117"/>
      <c r="BR24" s="117"/>
      <c r="BS24" s="117"/>
      <c r="BT24" s="117"/>
      <c r="BU24" s="117"/>
      <c r="BV24" s="117"/>
      <c r="BW24" s="117"/>
      <c r="BX24" s="117"/>
      <c r="BY24" s="117"/>
      <c r="BZ24" s="117"/>
      <c r="CA24" s="117"/>
      <c r="CB24" s="117"/>
      <c r="CC24" s="117"/>
    </row>
    <row r="25" spans="1:81" s="83" customFormat="1" ht="15" customHeight="1" x14ac:dyDescent="0.2">
      <c r="A25" s="438" t="s">
        <v>49</v>
      </c>
      <c r="B25" s="400" t="s">
        <v>50</v>
      </c>
      <c r="C25" s="400"/>
      <c r="D25" s="385" t="s">
        <v>1</v>
      </c>
      <c r="E25" s="406" t="s">
        <v>40</v>
      </c>
      <c r="F25" s="406"/>
      <c r="G25" s="406"/>
      <c r="H25" s="439" t="s">
        <v>41</v>
      </c>
      <c r="AS25" s="117"/>
      <c r="AT25" s="117"/>
      <c r="AU25" s="117"/>
      <c r="AV25" s="118"/>
      <c r="AW25" s="119"/>
      <c r="AX25" s="117"/>
      <c r="AY25" s="117"/>
      <c r="AZ25" s="117"/>
      <c r="BA25" s="32"/>
      <c r="BB25" s="32"/>
      <c r="BC25" s="32"/>
      <c r="BD25" s="32"/>
      <c r="BE25" s="32"/>
      <c r="BF25" s="115"/>
      <c r="BG25" s="117"/>
      <c r="BH25" s="117"/>
      <c r="BI25" s="117"/>
      <c r="BJ25" s="117"/>
      <c r="BK25" s="117"/>
      <c r="BL25" s="117"/>
      <c r="BM25" s="117"/>
      <c r="BN25" s="117"/>
      <c r="BO25" s="117"/>
      <c r="BP25" s="119"/>
      <c r="BQ25" s="117"/>
      <c r="BR25" s="117"/>
      <c r="BS25" s="117"/>
      <c r="BT25" s="117"/>
      <c r="BU25" s="117"/>
      <c r="BV25" s="117"/>
      <c r="BW25" s="117"/>
      <c r="BX25" s="117"/>
      <c r="BY25" s="117"/>
      <c r="BZ25" s="117"/>
      <c r="CA25" s="117"/>
      <c r="CB25" s="117"/>
      <c r="CC25" s="117"/>
    </row>
    <row r="26" spans="1:81" s="83" customFormat="1" ht="49.5" customHeight="1" x14ac:dyDescent="0.2">
      <c r="A26" s="438"/>
      <c r="B26" s="400"/>
      <c r="C26" s="400"/>
      <c r="D26" s="386"/>
      <c r="E26" s="120" t="s">
        <v>42</v>
      </c>
      <c r="F26" s="120" t="s">
        <v>51</v>
      </c>
      <c r="G26" s="120" t="s">
        <v>44</v>
      </c>
      <c r="H26" s="440"/>
      <c r="AS26" s="117"/>
      <c r="AT26" s="117"/>
      <c r="AU26" s="117"/>
      <c r="AV26" s="118"/>
      <c r="AW26" s="119"/>
      <c r="AX26" s="117"/>
      <c r="AY26" s="117"/>
      <c r="AZ26" s="117"/>
      <c r="BA26" s="32"/>
      <c r="BB26" s="32"/>
      <c r="BC26" s="32"/>
      <c r="BD26" s="32"/>
      <c r="BE26" s="32"/>
      <c r="BF26" s="115"/>
      <c r="BG26" s="117"/>
      <c r="BH26" s="117"/>
      <c r="BI26" s="117"/>
      <c r="BJ26" s="117"/>
      <c r="BK26" s="117"/>
      <c r="BL26" s="117"/>
      <c r="BM26" s="117"/>
      <c r="BN26" s="117"/>
      <c r="BO26" s="117"/>
      <c r="BP26" s="119"/>
      <c r="BQ26" s="117"/>
      <c r="BR26" s="117"/>
      <c r="BS26" s="117"/>
      <c r="BT26" s="117"/>
      <c r="BU26" s="117"/>
      <c r="BV26" s="117"/>
      <c r="BW26" s="117"/>
      <c r="BX26" s="117"/>
      <c r="BY26" s="117"/>
      <c r="BZ26" s="117"/>
      <c r="CA26" s="117"/>
      <c r="CB26" s="117"/>
      <c r="CC26" s="117"/>
    </row>
    <row r="27" spans="1:81" s="83" customFormat="1" ht="14.25" x14ac:dyDescent="0.2">
      <c r="A27" s="433" t="s">
        <v>52</v>
      </c>
      <c r="B27" s="434"/>
      <c r="C27" s="435"/>
      <c r="D27" s="121">
        <f>+SUM(E27:H27)</f>
        <v>0</v>
      </c>
      <c r="E27" s="122"/>
      <c r="F27" s="123"/>
      <c r="G27" s="124"/>
      <c r="H27" s="125"/>
      <c r="I27" s="126" t="str">
        <f>$AZ27&amp;"  "&amp;$BA27&amp;"  "&amp;$BB27&amp;"  "&amp;$BC27&amp;"  "&amp;AZ28</f>
        <v xml:space="preserve">        </v>
      </c>
      <c r="J27" s="127"/>
      <c r="K27" s="127"/>
      <c r="L27" s="127"/>
      <c r="AS27" s="117"/>
      <c r="AT27" s="117"/>
      <c r="AU27" s="117"/>
      <c r="AV27" s="118"/>
      <c r="AW27" s="119"/>
      <c r="AX27" s="117"/>
      <c r="AY27" s="117"/>
      <c r="AZ27" s="128" t="str">
        <f>IF($E27&lt;MAX($E28:$E45),"EN RBC existen patologías que son mayores a los Ingresos-personas","")</f>
        <v/>
      </c>
      <c r="BA27" s="129" t="str">
        <f>IF($F27&lt;MAX($F28:$F45),"EN RI existen patologías que son mayores a los Ingresos-personas","")</f>
        <v/>
      </c>
      <c r="BB27" s="129" t="str">
        <f>IF($G27&lt;MAX($G28:$G45),"EN RR existen patologías que son mayores a los Ingresos-personas","")</f>
        <v/>
      </c>
      <c r="BC27" s="129" t="str">
        <f>IF($H27&lt;MAX($H28:$H45),"EN Otros existen patologías que son mayores a los Ingresos-personas","")</f>
        <v/>
      </c>
      <c r="BD27" s="130" t="str">
        <f>IF($E27&lt;MAX($E28:$E45),1,"")</f>
        <v/>
      </c>
      <c r="BE27" s="130" t="str">
        <f>IF($F27&lt;MAX($F28:$F45),1,"")</f>
        <v/>
      </c>
      <c r="BF27" s="130" t="str">
        <f>IF($G27&lt;MAX($G28:$G45),1,"")</f>
        <v/>
      </c>
      <c r="BG27" s="131" t="str">
        <f>IF($H27&lt;MAX($H28:$H45),1,"")</f>
        <v/>
      </c>
      <c r="BH27" s="117"/>
      <c r="BI27" s="117"/>
      <c r="BJ27" s="117"/>
      <c r="BK27" s="117"/>
      <c r="BL27" s="117"/>
      <c r="BM27" s="117"/>
      <c r="BN27" s="117"/>
      <c r="BO27" s="117"/>
      <c r="BP27" s="119"/>
      <c r="BQ27" s="117"/>
      <c r="BR27" s="117"/>
      <c r="BS27" s="117"/>
      <c r="BT27" s="117"/>
      <c r="BU27" s="117"/>
      <c r="BV27" s="117"/>
      <c r="BW27" s="117"/>
      <c r="BX27" s="117"/>
      <c r="BY27" s="117"/>
      <c r="BZ27" s="117"/>
      <c r="CA27" s="117"/>
      <c r="CB27" s="117"/>
      <c r="CC27" s="117"/>
    </row>
    <row r="28" spans="1:81" s="83" customFormat="1" ht="20.25" customHeight="1" x14ac:dyDescent="0.2">
      <c r="A28" s="424" t="s">
        <v>53</v>
      </c>
      <c r="B28" s="426" t="s">
        <v>54</v>
      </c>
      <c r="C28" s="427"/>
      <c r="D28" s="132">
        <f t="shared" ref="D28:D46" si="0">+SUM(E28:H28)</f>
        <v>0</v>
      </c>
      <c r="E28" s="133"/>
      <c r="F28" s="134"/>
      <c r="G28" s="135"/>
      <c r="H28" s="136"/>
      <c r="I28" s="126"/>
      <c r="J28" s="137"/>
      <c r="K28" s="137"/>
      <c r="L28" s="137"/>
      <c r="M28" s="137"/>
      <c r="N28" s="137"/>
      <c r="O28" s="137"/>
      <c r="P28" s="137"/>
      <c r="Q28" s="137"/>
      <c r="R28" s="137"/>
      <c r="S28" s="137"/>
      <c r="T28" s="137"/>
      <c r="U28" s="137"/>
      <c r="AS28" s="117"/>
      <c r="AT28" s="117"/>
      <c r="AU28" s="117"/>
      <c r="AV28" s="118"/>
      <c r="AW28" s="119"/>
      <c r="AX28" s="117"/>
      <c r="AY28" s="117"/>
      <c r="AZ28" s="128" t="str">
        <f>IF($D27&lt;&gt;($B12),"EL NÚMERO DE INGRESOS NO PUEDE SER DISTINTO AL TOTAL DE INGRESOS DE LA SECCION A.1","")</f>
        <v/>
      </c>
      <c r="BA28" s="88"/>
      <c r="BB28" s="88"/>
      <c r="BC28" s="88"/>
      <c r="BD28" s="130" t="str">
        <f>IF($D27&lt;&gt;$B12,1,"")</f>
        <v/>
      </c>
      <c r="BE28" s="88"/>
      <c r="BF28" s="88"/>
      <c r="BG28" s="118"/>
      <c r="BH28" s="117"/>
      <c r="BI28" s="117"/>
      <c r="BJ28" s="117"/>
      <c r="BK28" s="117"/>
      <c r="BL28" s="117"/>
      <c r="BM28" s="117"/>
      <c r="BN28" s="117"/>
      <c r="BO28" s="117"/>
      <c r="BP28" s="119"/>
      <c r="BQ28" s="117"/>
      <c r="BR28" s="117"/>
      <c r="BS28" s="117"/>
      <c r="BT28" s="117"/>
      <c r="BU28" s="117"/>
      <c r="BV28" s="117"/>
      <c r="BW28" s="117"/>
      <c r="BX28" s="117"/>
      <c r="BY28" s="117"/>
      <c r="BZ28" s="117"/>
      <c r="CA28" s="117"/>
      <c r="CB28" s="117"/>
      <c r="CC28" s="117"/>
    </row>
    <row r="29" spans="1:81" s="83" customFormat="1" ht="22.5" customHeight="1" x14ac:dyDescent="0.2">
      <c r="A29" s="425"/>
      <c r="B29" s="428" t="s">
        <v>55</v>
      </c>
      <c r="C29" s="429"/>
      <c r="D29" s="138">
        <f t="shared" si="0"/>
        <v>0</v>
      </c>
      <c r="E29" s="133"/>
      <c r="F29" s="134"/>
      <c r="G29" s="135"/>
      <c r="H29" s="136"/>
      <c r="I29" s="126"/>
      <c r="J29" s="137"/>
      <c r="K29" s="137"/>
      <c r="L29" s="137"/>
      <c r="M29" s="137"/>
      <c r="N29" s="137"/>
      <c r="O29" s="137"/>
      <c r="P29" s="137"/>
      <c r="Q29" s="137"/>
      <c r="R29" s="137"/>
      <c r="S29" s="137"/>
      <c r="T29" s="137"/>
      <c r="U29" s="137"/>
      <c r="AS29" s="117"/>
      <c r="AT29" s="117"/>
      <c r="AU29" s="117"/>
      <c r="AV29" s="118"/>
      <c r="AW29" s="119"/>
      <c r="AX29" s="117"/>
      <c r="AY29" s="117"/>
      <c r="AZ29" s="118"/>
      <c r="BA29" s="3"/>
      <c r="BB29" s="139"/>
      <c r="BC29" s="3"/>
      <c r="BD29" s="3"/>
      <c r="BE29" s="3"/>
      <c r="BF29" s="3"/>
      <c r="BG29" s="3"/>
      <c r="BH29" s="117"/>
      <c r="BI29" s="117"/>
      <c r="BJ29" s="117"/>
      <c r="BK29" s="117"/>
      <c r="BL29" s="117"/>
      <c r="BM29" s="117"/>
      <c r="BN29" s="117"/>
      <c r="BO29" s="117"/>
      <c r="BP29" s="119"/>
      <c r="BQ29" s="117"/>
      <c r="BR29" s="117"/>
      <c r="BS29" s="117"/>
      <c r="BT29" s="117"/>
      <c r="BU29" s="117"/>
      <c r="BV29" s="117"/>
      <c r="BW29" s="117"/>
      <c r="BX29" s="117"/>
      <c r="BY29" s="117"/>
      <c r="BZ29" s="117"/>
      <c r="CA29" s="117"/>
      <c r="CB29" s="117"/>
      <c r="CC29" s="117"/>
    </row>
    <row r="30" spans="1:81" s="83" customFormat="1" ht="23.25" customHeight="1" x14ac:dyDescent="0.2">
      <c r="A30" s="425"/>
      <c r="B30" s="436" t="s">
        <v>56</v>
      </c>
      <c r="C30" s="437"/>
      <c r="D30" s="138">
        <f t="shared" si="0"/>
        <v>0</v>
      </c>
      <c r="E30" s="133"/>
      <c r="F30" s="134"/>
      <c r="G30" s="135"/>
      <c r="H30" s="136"/>
      <c r="I30" s="126"/>
      <c r="J30" s="137"/>
      <c r="K30" s="137"/>
      <c r="L30" s="137"/>
      <c r="M30" s="137"/>
      <c r="N30" s="137"/>
      <c r="O30" s="137"/>
      <c r="P30" s="137"/>
      <c r="Q30" s="137"/>
      <c r="R30" s="137"/>
      <c r="S30" s="137"/>
      <c r="T30" s="137"/>
      <c r="U30" s="137"/>
      <c r="AS30" s="117"/>
      <c r="AT30" s="117"/>
      <c r="AU30" s="117"/>
      <c r="AV30" s="118"/>
      <c r="AW30" s="119"/>
      <c r="AX30" s="117"/>
      <c r="AY30" s="117"/>
      <c r="AZ30" s="3"/>
      <c r="BA30" s="3"/>
      <c r="BB30" s="139"/>
      <c r="BC30" s="3"/>
      <c r="BD30" s="3"/>
      <c r="BE30" s="3"/>
      <c r="BF30" s="3"/>
      <c r="BG30" s="3"/>
      <c r="BH30" s="117"/>
      <c r="BI30" s="117"/>
      <c r="BJ30" s="117"/>
      <c r="BK30" s="117"/>
      <c r="BL30" s="117"/>
      <c r="BM30" s="117"/>
      <c r="BN30" s="117"/>
      <c r="BO30" s="117"/>
      <c r="BP30" s="119"/>
      <c r="BQ30" s="117"/>
      <c r="BR30" s="117"/>
      <c r="BS30" s="117"/>
      <c r="BT30" s="117"/>
      <c r="BU30" s="117"/>
      <c r="BV30" s="117"/>
      <c r="BW30" s="117"/>
      <c r="BX30" s="117"/>
      <c r="BY30" s="117"/>
      <c r="BZ30" s="117"/>
      <c r="CA30" s="117"/>
      <c r="CB30" s="117"/>
      <c r="CC30" s="117"/>
    </row>
    <row r="31" spans="1:81" s="83" customFormat="1" ht="13.5" customHeight="1" x14ac:dyDescent="0.2">
      <c r="A31" s="425"/>
      <c r="B31" s="428" t="s">
        <v>57</v>
      </c>
      <c r="C31" s="429"/>
      <c r="D31" s="138">
        <f t="shared" si="0"/>
        <v>0</v>
      </c>
      <c r="E31" s="133"/>
      <c r="F31" s="134"/>
      <c r="G31" s="135"/>
      <c r="H31" s="136"/>
      <c r="I31" s="126"/>
      <c r="J31" s="137"/>
      <c r="K31" s="137"/>
      <c r="L31" s="137"/>
      <c r="M31" s="137"/>
      <c r="N31" s="137"/>
      <c r="O31" s="137"/>
      <c r="P31" s="137"/>
      <c r="Q31" s="137"/>
      <c r="R31" s="137"/>
      <c r="S31" s="137"/>
      <c r="T31" s="137"/>
      <c r="U31" s="137"/>
      <c r="AS31" s="117"/>
      <c r="AT31" s="117"/>
      <c r="AU31" s="117"/>
      <c r="AV31" s="118"/>
      <c r="AW31" s="119"/>
      <c r="AX31" s="117"/>
      <c r="AY31" s="117"/>
      <c r="AZ31" s="3"/>
      <c r="BA31" s="3"/>
      <c r="BB31" s="139"/>
      <c r="BC31" s="3"/>
      <c r="BD31" s="3"/>
      <c r="BE31" s="3"/>
      <c r="BF31" s="3"/>
      <c r="BG31" s="3"/>
      <c r="BH31" s="117"/>
      <c r="BI31" s="117"/>
      <c r="BJ31" s="117"/>
      <c r="BK31" s="117"/>
      <c r="BL31" s="117"/>
      <c r="BM31" s="117"/>
      <c r="BN31" s="117"/>
      <c r="BO31" s="117"/>
      <c r="BP31" s="119"/>
      <c r="BQ31" s="117"/>
      <c r="BR31" s="117"/>
      <c r="BS31" s="117"/>
      <c r="BT31" s="117"/>
      <c r="BU31" s="117"/>
      <c r="BV31" s="117"/>
      <c r="BW31" s="117"/>
      <c r="BX31" s="117"/>
      <c r="BY31" s="117"/>
      <c r="BZ31" s="117"/>
      <c r="CA31" s="117"/>
      <c r="CB31" s="117"/>
      <c r="CC31" s="117"/>
    </row>
    <row r="32" spans="1:81" s="83" customFormat="1" ht="16.5" customHeight="1" x14ac:dyDescent="0.2">
      <c r="A32" s="425"/>
      <c r="B32" s="428" t="s">
        <v>58</v>
      </c>
      <c r="C32" s="429"/>
      <c r="D32" s="138">
        <f t="shared" si="0"/>
        <v>0</v>
      </c>
      <c r="E32" s="133"/>
      <c r="F32" s="134"/>
      <c r="G32" s="135"/>
      <c r="H32" s="136"/>
      <c r="I32" s="126"/>
      <c r="J32" s="137"/>
      <c r="K32" s="137"/>
      <c r="L32" s="137"/>
      <c r="M32" s="137"/>
      <c r="N32" s="137"/>
      <c r="O32" s="137"/>
      <c r="P32" s="137"/>
      <c r="Q32" s="137"/>
      <c r="R32" s="137"/>
      <c r="S32" s="137"/>
      <c r="T32" s="137"/>
      <c r="U32" s="137"/>
      <c r="AS32" s="117"/>
      <c r="AT32" s="117"/>
      <c r="AU32" s="117"/>
      <c r="AV32" s="118"/>
      <c r="AW32" s="119"/>
      <c r="AX32" s="117"/>
      <c r="AY32" s="117"/>
      <c r="AZ32" s="3"/>
      <c r="BA32" s="3"/>
      <c r="BB32" s="139"/>
      <c r="BC32" s="3"/>
      <c r="BD32" s="3"/>
      <c r="BE32" s="3"/>
      <c r="BF32" s="3"/>
      <c r="BG32" s="3"/>
      <c r="BH32" s="117"/>
      <c r="BI32" s="117"/>
      <c r="BJ32" s="117"/>
      <c r="BK32" s="117"/>
      <c r="BL32" s="117"/>
      <c r="BM32" s="117"/>
      <c r="BN32" s="117"/>
      <c r="BO32" s="117"/>
      <c r="BP32" s="119"/>
      <c r="BQ32" s="117"/>
      <c r="BR32" s="117"/>
      <c r="BS32" s="117"/>
      <c r="BT32" s="117"/>
      <c r="BU32" s="117"/>
      <c r="BV32" s="117"/>
      <c r="BW32" s="117"/>
      <c r="BX32" s="117"/>
      <c r="BY32" s="117"/>
      <c r="BZ32" s="117"/>
      <c r="CA32" s="117"/>
      <c r="CB32" s="117"/>
      <c r="CC32" s="117"/>
    </row>
    <row r="33" spans="1:81" s="83" customFormat="1" ht="16.5" customHeight="1" x14ac:dyDescent="0.2">
      <c r="A33" s="425"/>
      <c r="B33" s="428" t="s">
        <v>59</v>
      </c>
      <c r="C33" s="429"/>
      <c r="D33" s="138">
        <f t="shared" si="0"/>
        <v>0</v>
      </c>
      <c r="E33" s="133"/>
      <c r="F33" s="134"/>
      <c r="G33" s="135"/>
      <c r="H33" s="136"/>
      <c r="I33" s="126"/>
      <c r="J33" s="137"/>
      <c r="K33" s="137"/>
      <c r="L33" s="137"/>
      <c r="M33" s="137"/>
      <c r="N33" s="137"/>
      <c r="O33" s="137"/>
      <c r="P33" s="137"/>
      <c r="Q33" s="137"/>
      <c r="R33" s="137"/>
      <c r="S33" s="137"/>
      <c r="T33" s="137"/>
      <c r="U33" s="137"/>
      <c r="AS33" s="117"/>
      <c r="AT33" s="117"/>
      <c r="AU33" s="117"/>
      <c r="AV33" s="118"/>
      <c r="AW33" s="119"/>
      <c r="AX33" s="117"/>
      <c r="AY33" s="117"/>
      <c r="AZ33" s="3"/>
      <c r="BA33" s="3"/>
      <c r="BB33" s="139"/>
      <c r="BC33" s="3"/>
      <c r="BD33" s="3"/>
      <c r="BE33" s="3"/>
      <c r="BF33" s="3"/>
      <c r="BG33" s="3"/>
      <c r="BH33" s="117"/>
      <c r="BI33" s="117"/>
      <c r="BJ33" s="117"/>
      <c r="BK33" s="117"/>
      <c r="BL33" s="117"/>
      <c r="BM33" s="117"/>
      <c r="BN33" s="117"/>
      <c r="BO33" s="117"/>
      <c r="BP33" s="119"/>
      <c r="BQ33" s="117"/>
      <c r="BR33" s="117"/>
      <c r="BS33" s="117"/>
      <c r="BT33" s="117"/>
      <c r="BU33" s="117"/>
      <c r="BV33" s="117"/>
      <c r="BW33" s="117"/>
      <c r="BX33" s="117"/>
      <c r="BY33" s="117"/>
      <c r="BZ33" s="117"/>
      <c r="CA33" s="117"/>
      <c r="CB33" s="117"/>
      <c r="CC33" s="117"/>
    </row>
    <row r="34" spans="1:81" s="83" customFormat="1" ht="15" customHeight="1" x14ac:dyDescent="0.2">
      <c r="A34" s="425"/>
      <c r="B34" s="428" t="s">
        <v>60</v>
      </c>
      <c r="C34" s="429"/>
      <c r="D34" s="138">
        <f t="shared" si="0"/>
        <v>0</v>
      </c>
      <c r="E34" s="133"/>
      <c r="F34" s="134"/>
      <c r="G34" s="135"/>
      <c r="H34" s="136"/>
      <c r="I34" s="126"/>
      <c r="J34" s="137"/>
      <c r="K34" s="137"/>
      <c r="L34" s="137"/>
      <c r="M34" s="137"/>
      <c r="N34" s="137"/>
      <c r="O34" s="137"/>
      <c r="P34" s="137"/>
      <c r="Q34" s="137"/>
      <c r="R34" s="137"/>
      <c r="S34" s="137"/>
      <c r="T34" s="137"/>
      <c r="U34" s="137"/>
      <c r="AS34" s="117"/>
      <c r="AT34" s="117"/>
      <c r="AU34" s="117"/>
      <c r="AV34" s="118"/>
      <c r="AW34" s="119"/>
      <c r="AX34" s="117"/>
      <c r="AY34" s="117"/>
      <c r="AZ34" s="3"/>
      <c r="BA34" s="3"/>
      <c r="BB34" s="139"/>
      <c r="BC34" s="3"/>
      <c r="BD34" s="3"/>
      <c r="BE34" s="3"/>
      <c r="BF34" s="3"/>
      <c r="BG34" s="3"/>
      <c r="BH34" s="117"/>
      <c r="BI34" s="117"/>
      <c r="BJ34" s="117"/>
      <c r="BK34" s="117"/>
      <c r="BL34" s="117"/>
      <c r="BM34" s="117"/>
      <c r="BN34" s="117"/>
      <c r="BO34" s="117"/>
      <c r="BP34" s="119"/>
      <c r="BQ34" s="117"/>
      <c r="BR34" s="117"/>
      <c r="BS34" s="117"/>
      <c r="BT34" s="117"/>
      <c r="BU34" s="117"/>
      <c r="BV34" s="117"/>
      <c r="BW34" s="117"/>
      <c r="BX34" s="117"/>
      <c r="BY34" s="117"/>
      <c r="BZ34" s="117"/>
      <c r="CA34" s="117"/>
      <c r="CB34" s="117"/>
      <c r="CC34" s="117"/>
    </row>
    <row r="35" spans="1:81" s="83" customFormat="1" ht="15.75" customHeight="1" x14ac:dyDescent="0.2">
      <c r="A35" s="425"/>
      <c r="B35" s="428" t="s">
        <v>61</v>
      </c>
      <c r="C35" s="429"/>
      <c r="D35" s="138">
        <f t="shared" si="0"/>
        <v>0</v>
      </c>
      <c r="E35" s="133"/>
      <c r="F35" s="134"/>
      <c r="G35" s="135"/>
      <c r="H35" s="136"/>
      <c r="I35" s="126"/>
      <c r="J35" s="137"/>
      <c r="K35" s="137"/>
      <c r="L35" s="137"/>
      <c r="M35" s="137"/>
      <c r="N35" s="137"/>
      <c r="O35" s="137"/>
      <c r="P35" s="137"/>
      <c r="Q35" s="137"/>
      <c r="R35" s="137"/>
      <c r="S35" s="137"/>
      <c r="T35" s="137"/>
      <c r="U35" s="137"/>
      <c r="AS35" s="117"/>
      <c r="AT35" s="117"/>
      <c r="AU35" s="117"/>
      <c r="AV35" s="118"/>
      <c r="AW35" s="119"/>
      <c r="AX35" s="117"/>
      <c r="AY35" s="117"/>
      <c r="AZ35" s="3"/>
      <c r="BA35" s="3"/>
      <c r="BB35" s="139"/>
      <c r="BC35" s="3"/>
      <c r="BD35" s="3"/>
      <c r="BE35" s="3"/>
      <c r="BF35" s="3"/>
      <c r="BG35" s="3"/>
      <c r="BH35" s="117"/>
      <c r="BI35" s="117"/>
      <c r="BJ35" s="117"/>
      <c r="BK35" s="117"/>
      <c r="BL35" s="117"/>
      <c r="BM35" s="117"/>
      <c r="BN35" s="117"/>
      <c r="BO35" s="117"/>
      <c r="BP35" s="119"/>
      <c r="BQ35" s="117"/>
      <c r="BR35" s="117"/>
      <c r="BS35" s="117"/>
      <c r="BT35" s="117"/>
      <c r="BU35" s="117"/>
      <c r="BV35" s="117"/>
      <c r="BW35" s="117"/>
      <c r="BX35" s="117"/>
      <c r="BY35" s="117"/>
      <c r="BZ35" s="117"/>
      <c r="CA35" s="117"/>
      <c r="CB35" s="117"/>
      <c r="CC35" s="117"/>
    </row>
    <row r="36" spans="1:81" s="83" customFormat="1" ht="33.75" customHeight="1" x14ac:dyDescent="0.2">
      <c r="A36" s="425"/>
      <c r="B36" s="428" t="s">
        <v>62</v>
      </c>
      <c r="C36" s="429"/>
      <c r="D36" s="138">
        <f t="shared" si="0"/>
        <v>0</v>
      </c>
      <c r="E36" s="133"/>
      <c r="F36" s="134"/>
      <c r="G36" s="135"/>
      <c r="H36" s="136"/>
      <c r="I36" s="126"/>
      <c r="J36" s="137"/>
      <c r="K36" s="137"/>
      <c r="L36" s="137"/>
      <c r="M36" s="137"/>
      <c r="N36" s="137"/>
      <c r="O36" s="137"/>
      <c r="P36" s="137"/>
      <c r="Q36" s="137"/>
      <c r="R36" s="137"/>
      <c r="S36" s="137"/>
      <c r="T36" s="137"/>
      <c r="U36" s="137"/>
      <c r="AS36" s="117"/>
      <c r="AT36" s="117"/>
      <c r="AU36" s="117"/>
      <c r="AV36" s="118"/>
      <c r="AW36" s="119"/>
      <c r="AX36" s="117"/>
      <c r="AY36" s="117"/>
      <c r="AZ36" s="3"/>
      <c r="BA36" s="3"/>
      <c r="BB36" s="139"/>
      <c r="BC36" s="3"/>
      <c r="BD36" s="3"/>
      <c r="BE36" s="3"/>
      <c r="BF36" s="3"/>
      <c r="BG36" s="3"/>
      <c r="BH36" s="117"/>
      <c r="BI36" s="117"/>
      <c r="BJ36" s="117"/>
      <c r="BK36" s="117"/>
      <c r="BL36" s="117"/>
      <c r="BM36" s="117"/>
      <c r="BN36" s="117"/>
      <c r="BO36" s="117"/>
      <c r="BP36" s="119"/>
      <c r="BQ36" s="117"/>
      <c r="BR36" s="117"/>
      <c r="BS36" s="117"/>
      <c r="BT36" s="117"/>
      <c r="BU36" s="117"/>
      <c r="BV36" s="117"/>
      <c r="BW36" s="117"/>
      <c r="BX36" s="117"/>
      <c r="BY36" s="117"/>
      <c r="BZ36" s="117"/>
      <c r="CA36" s="117"/>
      <c r="CB36" s="117"/>
      <c r="CC36" s="117"/>
    </row>
    <row r="37" spans="1:81" s="83" customFormat="1" ht="33.75" customHeight="1" x14ac:dyDescent="0.2">
      <c r="A37" s="425"/>
      <c r="B37" s="428" t="s">
        <v>63</v>
      </c>
      <c r="C37" s="429"/>
      <c r="D37" s="138">
        <f t="shared" si="0"/>
        <v>0</v>
      </c>
      <c r="E37" s="133"/>
      <c r="F37" s="134"/>
      <c r="G37" s="135"/>
      <c r="H37" s="136"/>
      <c r="I37" s="126"/>
      <c r="J37" s="137"/>
      <c r="K37" s="137"/>
      <c r="L37" s="137"/>
      <c r="M37" s="137"/>
      <c r="N37" s="137"/>
      <c r="O37" s="137"/>
      <c r="P37" s="137"/>
      <c r="Q37" s="137"/>
      <c r="R37" s="137"/>
      <c r="S37" s="137"/>
      <c r="T37" s="137"/>
      <c r="U37" s="137"/>
      <c r="AS37" s="117"/>
      <c r="AT37" s="117"/>
      <c r="AU37" s="117"/>
      <c r="AV37" s="118"/>
      <c r="AW37" s="119"/>
      <c r="AX37" s="117"/>
      <c r="AY37" s="117"/>
      <c r="AZ37" s="3"/>
      <c r="BA37" s="3"/>
      <c r="BB37" s="139"/>
      <c r="BC37" s="3"/>
      <c r="BD37" s="3"/>
      <c r="BE37" s="3"/>
      <c r="BF37" s="3"/>
      <c r="BG37" s="3"/>
      <c r="BH37" s="117"/>
      <c r="BI37" s="117"/>
      <c r="BJ37" s="117"/>
      <c r="BK37" s="117"/>
      <c r="BL37" s="117"/>
      <c r="BM37" s="117"/>
      <c r="BN37" s="117"/>
      <c r="BO37" s="117"/>
      <c r="BP37" s="119"/>
      <c r="BQ37" s="117"/>
      <c r="BR37" s="117"/>
      <c r="BS37" s="117"/>
      <c r="BT37" s="117"/>
      <c r="BU37" s="117"/>
      <c r="BV37" s="117"/>
      <c r="BW37" s="117"/>
      <c r="BX37" s="117"/>
      <c r="BY37" s="117"/>
      <c r="BZ37" s="117"/>
      <c r="CA37" s="117"/>
      <c r="CB37" s="117"/>
      <c r="CC37" s="117"/>
    </row>
    <row r="38" spans="1:81" s="83" customFormat="1" ht="35.25" customHeight="1" x14ac:dyDescent="0.2">
      <c r="A38" s="425"/>
      <c r="B38" s="428" t="s">
        <v>64</v>
      </c>
      <c r="C38" s="429"/>
      <c r="D38" s="138">
        <f t="shared" si="0"/>
        <v>0</v>
      </c>
      <c r="E38" s="133"/>
      <c r="F38" s="134"/>
      <c r="G38" s="135"/>
      <c r="H38" s="136"/>
      <c r="I38" s="126"/>
      <c r="J38" s="137"/>
      <c r="K38" s="137"/>
      <c r="L38" s="137"/>
      <c r="M38" s="137"/>
      <c r="N38" s="137"/>
      <c r="O38" s="137"/>
      <c r="P38" s="137"/>
      <c r="Q38" s="137"/>
      <c r="R38" s="137"/>
      <c r="S38" s="137"/>
      <c r="T38" s="137"/>
      <c r="U38" s="137"/>
      <c r="AS38" s="117"/>
      <c r="AT38" s="117"/>
      <c r="AU38" s="117"/>
      <c r="AV38" s="118"/>
      <c r="AW38" s="119"/>
      <c r="AX38" s="117"/>
      <c r="AY38" s="117"/>
      <c r="AZ38" s="3"/>
      <c r="BA38" s="3"/>
      <c r="BB38" s="139"/>
      <c r="BC38" s="3"/>
      <c r="BD38" s="3"/>
      <c r="BE38" s="3"/>
      <c r="BF38" s="3"/>
      <c r="BG38" s="3"/>
      <c r="BH38" s="117"/>
      <c r="BI38" s="117"/>
      <c r="BJ38" s="117"/>
      <c r="BK38" s="117"/>
      <c r="BL38" s="117"/>
      <c r="BM38" s="117"/>
      <c r="BN38" s="117"/>
      <c r="BO38" s="117"/>
      <c r="BP38" s="119"/>
      <c r="BQ38" s="117"/>
      <c r="BR38" s="117"/>
      <c r="BS38" s="117"/>
      <c r="BT38" s="117"/>
      <c r="BU38" s="117"/>
      <c r="BV38" s="117"/>
      <c r="BW38" s="117"/>
      <c r="BX38" s="117"/>
      <c r="BY38" s="117"/>
      <c r="BZ38" s="117"/>
      <c r="CA38" s="117"/>
      <c r="CB38" s="117"/>
      <c r="CC38" s="117"/>
    </row>
    <row r="39" spans="1:81" s="83" customFormat="1" ht="14.25" customHeight="1" x14ac:dyDescent="0.2">
      <c r="A39" s="430"/>
      <c r="B39" s="448" t="s">
        <v>13</v>
      </c>
      <c r="C39" s="449"/>
      <c r="D39" s="140">
        <f t="shared" si="0"/>
        <v>0</v>
      </c>
      <c r="E39" s="141"/>
      <c r="F39" s="142"/>
      <c r="G39" s="143"/>
      <c r="H39" s="144"/>
      <c r="I39" s="126"/>
      <c r="J39" s="137"/>
      <c r="K39" s="137"/>
      <c r="L39" s="137"/>
      <c r="M39" s="137"/>
      <c r="N39" s="137"/>
      <c r="O39" s="137"/>
      <c r="P39" s="137"/>
      <c r="Q39" s="137"/>
      <c r="R39" s="137"/>
      <c r="S39" s="137"/>
      <c r="T39" s="137"/>
      <c r="U39" s="137"/>
      <c r="AS39" s="117"/>
      <c r="AT39" s="117"/>
      <c r="AU39" s="117"/>
      <c r="AV39" s="118"/>
      <c r="AW39" s="119"/>
      <c r="AX39" s="117"/>
      <c r="AY39" s="117"/>
      <c r="AZ39" s="3"/>
      <c r="BA39" s="3"/>
      <c r="BB39" s="139"/>
      <c r="BC39" s="3"/>
      <c r="BD39" s="3"/>
      <c r="BE39" s="3"/>
      <c r="BF39" s="3"/>
      <c r="BG39" s="3"/>
      <c r="BH39" s="117"/>
      <c r="BI39" s="117"/>
      <c r="BJ39" s="117"/>
      <c r="BK39" s="117"/>
      <c r="BL39" s="117"/>
      <c r="BM39" s="117"/>
      <c r="BN39" s="117"/>
      <c r="BO39" s="117"/>
      <c r="BP39" s="119"/>
      <c r="BQ39" s="117"/>
      <c r="BR39" s="117"/>
      <c r="BS39" s="117"/>
      <c r="BT39" s="117"/>
      <c r="BU39" s="117"/>
      <c r="BV39" s="117"/>
      <c r="BW39" s="117"/>
      <c r="BX39" s="117"/>
      <c r="BY39" s="117"/>
      <c r="BZ39" s="117"/>
      <c r="CA39" s="117"/>
      <c r="CB39" s="117"/>
      <c r="CC39" s="117"/>
    </row>
    <row r="40" spans="1:81" s="83" customFormat="1" ht="14.25" x14ac:dyDescent="0.2">
      <c r="A40" s="424" t="s">
        <v>65</v>
      </c>
      <c r="B40" s="426" t="s">
        <v>66</v>
      </c>
      <c r="C40" s="427"/>
      <c r="D40" s="132">
        <f t="shared" si="0"/>
        <v>0</v>
      </c>
      <c r="E40" s="145"/>
      <c r="F40" s="146"/>
      <c r="G40" s="147"/>
      <c r="H40" s="148"/>
      <c r="I40" s="126"/>
      <c r="J40" s="137"/>
      <c r="K40" s="137"/>
      <c r="L40" s="137"/>
      <c r="M40" s="137"/>
      <c r="N40" s="137"/>
      <c r="O40" s="137"/>
      <c r="P40" s="137"/>
      <c r="Q40" s="137"/>
      <c r="R40" s="137"/>
      <c r="S40" s="137"/>
      <c r="T40" s="137"/>
      <c r="U40" s="137"/>
      <c r="AS40" s="117"/>
      <c r="AT40" s="117"/>
      <c r="AU40" s="117"/>
      <c r="AV40" s="118"/>
      <c r="AW40" s="119"/>
      <c r="AX40" s="117"/>
      <c r="AY40" s="117"/>
      <c r="AZ40" s="3"/>
      <c r="BA40" s="3"/>
      <c r="BB40" s="139"/>
      <c r="BC40" s="3"/>
      <c r="BD40" s="3"/>
      <c r="BE40" s="3"/>
      <c r="BF40" s="3"/>
      <c r="BG40" s="3"/>
      <c r="BH40" s="117"/>
      <c r="BI40" s="117"/>
      <c r="BJ40" s="117"/>
      <c r="BK40" s="117"/>
      <c r="BL40" s="117"/>
      <c r="BM40" s="117"/>
      <c r="BN40" s="117"/>
      <c r="BO40" s="117"/>
      <c r="BP40" s="119"/>
      <c r="BQ40" s="117"/>
      <c r="BR40" s="117"/>
      <c r="BS40" s="117"/>
      <c r="BT40" s="117"/>
      <c r="BU40" s="117"/>
      <c r="BV40" s="117"/>
      <c r="BW40" s="117"/>
      <c r="BX40" s="117"/>
      <c r="BY40" s="117"/>
      <c r="BZ40" s="117"/>
      <c r="CA40" s="117"/>
      <c r="CB40" s="117"/>
      <c r="CC40" s="117"/>
    </row>
    <row r="41" spans="1:81" s="83" customFormat="1" ht="14.25" x14ac:dyDescent="0.2">
      <c r="A41" s="425"/>
      <c r="B41" s="428" t="s">
        <v>67</v>
      </c>
      <c r="C41" s="429"/>
      <c r="D41" s="138">
        <f t="shared" si="0"/>
        <v>0</v>
      </c>
      <c r="E41" s="133"/>
      <c r="F41" s="134"/>
      <c r="G41" s="135"/>
      <c r="H41" s="136"/>
      <c r="I41" s="126"/>
      <c r="J41" s="137"/>
      <c r="K41" s="137"/>
      <c r="L41" s="137"/>
      <c r="M41" s="137"/>
      <c r="N41" s="137"/>
      <c r="O41" s="137"/>
      <c r="P41" s="137"/>
      <c r="Q41" s="137"/>
      <c r="R41" s="137"/>
      <c r="S41" s="137"/>
      <c r="T41" s="137"/>
      <c r="U41" s="137"/>
      <c r="AS41" s="117"/>
      <c r="AT41" s="117"/>
      <c r="AU41" s="117"/>
      <c r="AV41" s="118"/>
      <c r="AW41" s="119"/>
      <c r="AX41" s="117"/>
      <c r="AY41" s="117"/>
      <c r="AZ41" s="3"/>
      <c r="BA41" s="3"/>
      <c r="BB41" s="139"/>
      <c r="BC41" s="3"/>
      <c r="BD41" s="3"/>
      <c r="BE41" s="3"/>
      <c r="BF41" s="3"/>
      <c r="BG41" s="3"/>
      <c r="BH41" s="117"/>
      <c r="BI41" s="117"/>
      <c r="BJ41" s="117"/>
      <c r="BK41" s="117"/>
      <c r="BL41" s="117"/>
      <c r="BM41" s="117"/>
      <c r="BN41" s="117"/>
      <c r="BO41" s="117"/>
      <c r="BP41" s="119"/>
      <c r="BQ41" s="117"/>
      <c r="BR41" s="117"/>
      <c r="BS41" s="117"/>
      <c r="BT41" s="117"/>
      <c r="BU41" s="117"/>
      <c r="BV41" s="117"/>
      <c r="BW41" s="117"/>
      <c r="BX41" s="117"/>
      <c r="BY41" s="117"/>
      <c r="BZ41" s="117"/>
      <c r="CA41" s="117"/>
      <c r="CB41" s="117"/>
      <c r="CC41" s="117"/>
    </row>
    <row r="42" spans="1:81" s="83" customFormat="1" ht="14.25" x14ac:dyDescent="0.2">
      <c r="A42" s="425"/>
      <c r="B42" s="448" t="s">
        <v>13</v>
      </c>
      <c r="C42" s="449"/>
      <c r="D42" s="140">
        <f t="shared" si="0"/>
        <v>0</v>
      </c>
      <c r="E42" s="133"/>
      <c r="F42" s="134"/>
      <c r="G42" s="135"/>
      <c r="H42" s="136"/>
      <c r="I42" s="126"/>
      <c r="J42" s="137"/>
      <c r="K42" s="137"/>
      <c r="L42" s="137"/>
      <c r="M42" s="137"/>
      <c r="N42" s="137"/>
      <c r="O42" s="137"/>
      <c r="P42" s="137"/>
      <c r="Q42" s="137"/>
      <c r="R42" s="137"/>
      <c r="S42" s="137"/>
      <c r="T42" s="137"/>
      <c r="U42" s="137"/>
      <c r="AS42" s="117"/>
      <c r="AT42" s="117"/>
      <c r="AU42" s="117"/>
      <c r="AV42" s="118"/>
      <c r="AW42" s="119"/>
      <c r="AX42" s="117"/>
      <c r="AY42" s="117"/>
      <c r="AZ42" s="3"/>
      <c r="BA42" s="3"/>
      <c r="BB42" s="139"/>
      <c r="BC42" s="3"/>
      <c r="BD42" s="3"/>
      <c r="BE42" s="3"/>
      <c r="BF42" s="3"/>
      <c r="BG42" s="3"/>
      <c r="BH42" s="117"/>
      <c r="BI42" s="117"/>
      <c r="BJ42" s="117"/>
      <c r="BK42" s="117"/>
      <c r="BL42" s="117"/>
      <c r="BM42" s="117"/>
      <c r="BN42" s="117"/>
      <c r="BO42" s="117"/>
      <c r="BP42" s="119"/>
      <c r="BQ42" s="117"/>
      <c r="BR42" s="117"/>
      <c r="BS42" s="117"/>
      <c r="BT42" s="117"/>
      <c r="BU42" s="117"/>
      <c r="BV42" s="117"/>
      <c r="BW42" s="117"/>
      <c r="BX42" s="117"/>
      <c r="BY42" s="117"/>
      <c r="BZ42" s="117"/>
      <c r="CA42" s="117"/>
      <c r="CB42" s="117"/>
      <c r="CC42" s="117"/>
    </row>
    <row r="43" spans="1:81" s="83" customFormat="1" ht="14.25" x14ac:dyDescent="0.2">
      <c r="A43" s="424" t="s">
        <v>68</v>
      </c>
      <c r="B43" s="426" t="s">
        <v>66</v>
      </c>
      <c r="C43" s="427"/>
      <c r="D43" s="132">
        <f t="shared" si="0"/>
        <v>0</v>
      </c>
      <c r="E43" s="145"/>
      <c r="F43" s="146"/>
      <c r="G43" s="147"/>
      <c r="H43" s="148"/>
      <c r="I43" s="126"/>
      <c r="J43" s="137"/>
      <c r="K43" s="137"/>
      <c r="L43" s="137"/>
      <c r="M43" s="137"/>
      <c r="N43" s="137"/>
      <c r="O43" s="137"/>
      <c r="P43" s="137"/>
      <c r="Q43" s="137"/>
      <c r="R43" s="137"/>
      <c r="S43" s="137"/>
      <c r="T43" s="137"/>
      <c r="U43" s="137"/>
      <c r="AS43" s="117"/>
      <c r="AT43" s="117"/>
      <c r="AU43" s="117"/>
      <c r="AV43" s="118"/>
      <c r="AW43" s="119"/>
      <c r="AX43" s="117"/>
      <c r="AY43" s="117"/>
      <c r="AZ43" s="3"/>
      <c r="BA43" s="3"/>
      <c r="BB43" s="139"/>
      <c r="BC43" s="3"/>
      <c r="BD43" s="3"/>
      <c r="BE43" s="3"/>
      <c r="BF43" s="3"/>
      <c r="BG43" s="3"/>
      <c r="BH43" s="117"/>
      <c r="BI43" s="117"/>
      <c r="BJ43" s="117"/>
      <c r="BK43" s="117"/>
      <c r="BL43" s="117"/>
      <c r="BM43" s="117"/>
      <c r="BN43" s="117"/>
      <c r="BO43" s="117"/>
      <c r="BP43" s="119"/>
      <c r="BQ43" s="117"/>
      <c r="BR43" s="117"/>
      <c r="BS43" s="117"/>
      <c r="BT43" s="117"/>
      <c r="BU43" s="117"/>
      <c r="BV43" s="117"/>
      <c r="BW43" s="117"/>
      <c r="BX43" s="117"/>
      <c r="BY43" s="117"/>
      <c r="BZ43" s="117"/>
      <c r="CA43" s="117"/>
      <c r="CB43" s="117"/>
      <c r="CC43" s="117"/>
    </row>
    <row r="44" spans="1:81" s="83" customFormat="1" ht="14.25" x14ac:dyDescent="0.2">
      <c r="A44" s="425"/>
      <c r="B44" s="428" t="s">
        <v>67</v>
      </c>
      <c r="C44" s="429"/>
      <c r="D44" s="138">
        <f t="shared" si="0"/>
        <v>0</v>
      </c>
      <c r="E44" s="133"/>
      <c r="F44" s="134"/>
      <c r="G44" s="135"/>
      <c r="H44" s="136"/>
      <c r="I44" s="126"/>
      <c r="J44" s="137"/>
      <c r="K44" s="137"/>
      <c r="L44" s="137"/>
      <c r="M44" s="137"/>
      <c r="N44" s="137"/>
      <c r="O44" s="137"/>
      <c r="P44" s="137"/>
      <c r="Q44" s="137"/>
      <c r="R44" s="137"/>
      <c r="S44" s="137"/>
      <c r="T44" s="137"/>
      <c r="U44" s="137"/>
      <c r="AS44" s="117"/>
      <c r="AT44" s="117"/>
      <c r="AU44" s="117"/>
      <c r="AV44" s="118"/>
      <c r="AW44" s="119"/>
      <c r="AX44" s="117"/>
      <c r="AY44" s="117"/>
      <c r="AZ44" s="3"/>
      <c r="BA44" s="3"/>
      <c r="BB44" s="139"/>
      <c r="BC44" s="3"/>
      <c r="BD44" s="3"/>
      <c r="BE44" s="3"/>
      <c r="BF44" s="3"/>
      <c r="BG44" s="3"/>
      <c r="BH44" s="117"/>
      <c r="BI44" s="117"/>
      <c r="BJ44" s="117"/>
      <c r="BK44" s="117"/>
      <c r="BL44" s="117"/>
      <c r="BM44" s="117"/>
      <c r="BN44" s="117"/>
      <c r="BO44" s="117"/>
      <c r="BP44" s="119"/>
      <c r="BQ44" s="117"/>
      <c r="BR44" s="117"/>
      <c r="BS44" s="117"/>
      <c r="BT44" s="117"/>
      <c r="BU44" s="117"/>
      <c r="BV44" s="117"/>
      <c r="BW44" s="117"/>
      <c r="BX44" s="117"/>
      <c r="BY44" s="117"/>
      <c r="BZ44" s="117"/>
      <c r="CA44" s="117"/>
      <c r="CB44" s="117"/>
      <c r="CC44" s="117"/>
    </row>
    <row r="45" spans="1:81" s="83" customFormat="1" ht="14.25" x14ac:dyDescent="0.2">
      <c r="A45" s="430"/>
      <c r="B45" s="431" t="s">
        <v>13</v>
      </c>
      <c r="C45" s="432"/>
      <c r="D45" s="140">
        <f t="shared" si="0"/>
        <v>0</v>
      </c>
      <c r="E45" s="141"/>
      <c r="F45" s="142"/>
      <c r="G45" s="143"/>
      <c r="H45" s="144"/>
      <c r="I45" s="126"/>
      <c r="J45" s="137"/>
      <c r="K45" s="137"/>
      <c r="L45" s="137"/>
      <c r="M45" s="137"/>
      <c r="N45" s="137"/>
      <c r="O45" s="137"/>
      <c r="P45" s="137"/>
      <c r="Q45" s="137"/>
      <c r="R45" s="137"/>
      <c r="S45" s="137"/>
      <c r="T45" s="137"/>
      <c r="U45" s="137"/>
      <c r="AS45" s="117"/>
      <c r="AT45" s="117"/>
      <c r="AU45" s="117"/>
      <c r="AV45" s="118"/>
      <c r="AW45" s="119"/>
      <c r="AX45" s="117"/>
      <c r="AY45" s="117"/>
      <c r="AZ45" s="3"/>
      <c r="BA45" s="3"/>
      <c r="BB45" s="139"/>
      <c r="BC45" s="3"/>
      <c r="BD45" s="3"/>
      <c r="BE45" s="3"/>
      <c r="BF45" s="3"/>
      <c r="BG45" s="3"/>
      <c r="BH45" s="117"/>
      <c r="BI45" s="117"/>
      <c r="BJ45" s="117"/>
      <c r="BK45" s="117"/>
      <c r="BL45" s="117"/>
      <c r="BM45" s="117"/>
      <c r="BN45" s="117"/>
      <c r="BO45" s="117"/>
      <c r="BP45" s="119"/>
      <c r="BQ45" s="117"/>
      <c r="BR45" s="117"/>
      <c r="BS45" s="117"/>
      <c r="BT45" s="117"/>
      <c r="BU45" s="117"/>
      <c r="BV45" s="117"/>
      <c r="BW45" s="117"/>
      <c r="BX45" s="117"/>
      <c r="BY45" s="117"/>
      <c r="BZ45" s="117"/>
      <c r="CA45" s="117"/>
      <c r="CB45" s="117"/>
      <c r="CC45" s="117"/>
    </row>
    <row r="46" spans="1:81" s="83" customFormat="1" ht="25.5" customHeight="1" x14ac:dyDescent="0.2">
      <c r="A46" s="149" t="s">
        <v>13</v>
      </c>
      <c r="B46" s="450" t="s">
        <v>69</v>
      </c>
      <c r="C46" s="451"/>
      <c r="D46" s="150">
        <f t="shared" si="0"/>
        <v>0</v>
      </c>
      <c r="E46" s="151"/>
      <c r="F46" s="152"/>
      <c r="G46" s="153"/>
      <c r="H46" s="154"/>
      <c r="I46" s="126"/>
      <c r="J46" s="137"/>
      <c r="K46" s="137"/>
      <c r="L46" s="137"/>
      <c r="M46" s="137"/>
      <c r="N46" s="137"/>
      <c r="O46" s="137"/>
      <c r="P46" s="137"/>
      <c r="Q46" s="137"/>
      <c r="R46" s="137"/>
      <c r="S46" s="137"/>
      <c r="T46" s="137"/>
      <c r="U46" s="137"/>
      <c r="AS46" s="117"/>
      <c r="AT46" s="117"/>
      <c r="AU46" s="117"/>
      <c r="AV46" s="118"/>
      <c r="AW46" s="119"/>
      <c r="AX46" s="117"/>
      <c r="AY46" s="117"/>
      <c r="AZ46" s="3"/>
      <c r="BA46" s="3"/>
      <c r="BB46" s="139"/>
      <c r="BC46" s="3"/>
      <c r="BD46" s="3"/>
      <c r="BE46" s="3"/>
      <c r="BF46" s="3"/>
      <c r="BG46" s="3"/>
      <c r="BH46" s="117"/>
      <c r="BI46" s="117"/>
      <c r="BJ46" s="117"/>
      <c r="BK46" s="117"/>
      <c r="BL46" s="117"/>
      <c r="BM46" s="117"/>
      <c r="BN46" s="117"/>
      <c r="BO46" s="117"/>
      <c r="BP46" s="119"/>
      <c r="BQ46" s="117"/>
      <c r="BR46" s="117"/>
      <c r="BS46" s="117"/>
      <c r="BT46" s="117"/>
      <c r="BU46" s="117"/>
      <c r="BV46" s="117"/>
      <c r="BW46" s="117"/>
      <c r="BX46" s="117"/>
      <c r="BY46" s="117"/>
      <c r="BZ46" s="117"/>
      <c r="CA46" s="117"/>
      <c r="CB46" s="117"/>
      <c r="CC46" s="117"/>
    </row>
    <row r="47" spans="1:81" s="86" customFormat="1" ht="34.5" customHeight="1" x14ac:dyDescent="0.2">
      <c r="A47" s="155" t="s">
        <v>70</v>
      </c>
      <c r="B47" s="155"/>
      <c r="C47" s="155"/>
      <c r="D47" s="155"/>
      <c r="E47" s="155"/>
      <c r="F47" s="155"/>
      <c r="G47" s="155"/>
      <c r="H47" s="83"/>
      <c r="I47" s="83"/>
      <c r="J47" s="83"/>
      <c r="K47" s="83"/>
      <c r="L47" s="83"/>
      <c r="M47" s="155"/>
      <c r="N47" s="155"/>
      <c r="R47" s="83"/>
      <c r="AK47" s="3"/>
      <c r="AL47" s="3"/>
      <c r="AM47" s="3"/>
      <c r="AN47" s="3"/>
      <c r="AO47" s="3"/>
      <c r="AP47" s="3"/>
      <c r="AV47" s="88"/>
      <c r="AW47" s="156"/>
      <c r="BA47" s="32"/>
      <c r="BB47" s="32"/>
      <c r="BC47" s="32"/>
      <c r="BD47" s="32"/>
      <c r="BE47" s="32"/>
      <c r="BF47" s="115"/>
      <c r="BP47" s="87"/>
    </row>
    <row r="48" spans="1:81" s="3" customFormat="1" ht="19.5" customHeight="1" x14ac:dyDescent="0.15">
      <c r="A48" s="389" t="s">
        <v>71</v>
      </c>
      <c r="B48" s="391" t="s">
        <v>72</v>
      </c>
      <c r="C48" s="393" t="s">
        <v>14</v>
      </c>
      <c r="D48" s="394"/>
      <c r="E48" s="394"/>
      <c r="F48" s="394"/>
      <c r="G48" s="394"/>
      <c r="H48" s="394"/>
      <c r="I48" s="394"/>
      <c r="J48" s="394"/>
      <c r="K48" s="394"/>
      <c r="L48" s="394"/>
      <c r="M48" s="394"/>
      <c r="N48" s="394"/>
      <c r="O48" s="394"/>
      <c r="P48" s="394"/>
      <c r="Q48" s="394"/>
      <c r="R48" s="394"/>
      <c r="S48" s="394"/>
      <c r="T48" s="394"/>
      <c r="U48" s="395"/>
      <c r="V48" s="393" t="s">
        <v>20</v>
      </c>
      <c r="W48" s="395"/>
      <c r="X48" s="385" t="s">
        <v>73</v>
      </c>
      <c r="Y48" s="86"/>
      <c r="Z48" s="86"/>
      <c r="AA48" s="86"/>
      <c r="AB48" s="86"/>
      <c r="AC48" s="86"/>
      <c r="AD48" s="86"/>
      <c r="AE48" s="86"/>
      <c r="AF48" s="86"/>
      <c r="AG48" s="86"/>
      <c r="AH48" s="86"/>
      <c r="AI48" s="86"/>
      <c r="AJ48" s="86"/>
      <c r="AW48" s="156"/>
      <c r="AX48" s="88"/>
      <c r="BA48" s="32"/>
      <c r="BB48" s="32"/>
      <c r="BC48" s="32"/>
      <c r="BD48" s="32"/>
      <c r="BE48" s="32"/>
      <c r="BF48" s="115"/>
      <c r="BP48" s="87"/>
    </row>
    <row r="49" spans="1:68" s="3" customFormat="1" ht="27.75" customHeight="1" x14ac:dyDescent="0.15">
      <c r="A49" s="390"/>
      <c r="B49" s="392"/>
      <c r="C49" s="157" t="s">
        <v>23</v>
      </c>
      <c r="D49" s="67" t="s">
        <v>24</v>
      </c>
      <c r="E49" s="89" t="s">
        <v>25</v>
      </c>
      <c r="F49" s="89" t="s">
        <v>26</v>
      </c>
      <c r="G49" s="89" t="s">
        <v>27</v>
      </c>
      <c r="H49" s="67" t="s">
        <v>28</v>
      </c>
      <c r="I49" s="67" t="s">
        <v>29</v>
      </c>
      <c r="J49" s="67" t="s">
        <v>30</v>
      </c>
      <c r="K49" s="67" t="s">
        <v>31</v>
      </c>
      <c r="L49" s="67" t="s">
        <v>2</v>
      </c>
      <c r="M49" s="67" t="s">
        <v>3</v>
      </c>
      <c r="N49" s="67" t="s">
        <v>32</v>
      </c>
      <c r="O49" s="67" t="s">
        <v>4</v>
      </c>
      <c r="P49" s="67" t="s">
        <v>5</v>
      </c>
      <c r="Q49" s="67" t="s">
        <v>6</v>
      </c>
      <c r="R49" s="67" t="s">
        <v>7</v>
      </c>
      <c r="S49" s="67" t="s">
        <v>8</v>
      </c>
      <c r="T49" s="67" t="s">
        <v>9</v>
      </c>
      <c r="U49" s="92" t="s">
        <v>10</v>
      </c>
      <c r="V49" s="91" t="s">
        <v>11</v>
      </c>
      <c r="W49" s="92" t="s">
        <v>12</v>
      </c>
      <c r="X49" s="386"/>
      <c r="Y49" s="86"/>
      <c r="Z49" s="86"/>
      <c r="AA49" s="86"/>
      <c r="AB49" s="86"/>
      <c r="AC49" s="86"/>
      <c r="AD49" s="86"/>
      <c r="AE49" s="86"/>
      <c r="AF49" s="76"/>
      <c r="AG49" s="86"/>
      <c r="AH49" s="86"/>
      <c r="AI49" s="86"/>
      <c r="AJ49" s="86"/>
      <c r="AK49" s="86"/>
      <c r="AL49" s="86"/>
      <c r="AM49" s="86"/>
      <c r="AW49" s="87"/>
      <c r="AZ49" s="88"/>
      <c r="BA49" s="32"/>
      <c r="BB49" s="32"/>
      <c r="BC49" s="32"/>
      <c r="BD49" s="32"/>
      <c r="BE49" s="32"/>
      <c r="BF49" s="115"/>
      <c r="BP49" s="87"/>
    </row>
    <row r="50" spans="1:68" s="3" customFormat="1" ht="15.75" customHeight="1" x14ac:dyDescent="0.15">
      <c r="A50" s="158" t="s">
        <v>74</v>
      </c>
      <c r="B50" s="45">
        <f t="shared" ref="B50:B55" si="1">SUM(C50:U50)</f>
        <v>0</v>
      </c>
      <c r="C50" s="19"/>
      <c r="D50" s="17"/>
      <c r="E50" s="17"/>
      <c r="F50" s="17"/>
      <c r="G50" s="17"/>
      <c r="H50" s="17"/>
      <c r="I50" s="17"/>
      <c r="J50" s="17"/>
      <c r="K50" s="17"/>
      <c r="L50" s="17"/>
      <c r="M50" s="22"/>
      <c r="N50" s="22"/>
      <c r="O50" s="22"/>
      <c r="P50" s="22"/>
      <c r="Q50" s="22"/>
      <c r="R50" s="22"/>
      <c r="S50" s="22"/>
      <c r="T50" s="22"/>
      <c r="U50" s="22"/>
      <c r="V50" s="19"/>
      <c r="W50" s="20"/>
      <c r="X50" s="159"/>
      <c r="Y50" s="137" t="str">
        <f t="shared" ref="Y50:Y55" si="2">+BA50&amp;BB50&amp;BC50</f>
        <v/>
      </c>
      <c r="Z50" s="86"/>
      <c r="AA50" s="86"/>
      <c r="AB50" s="86"/>
      <c r="AC50" s="86"/>
      <c r="AI50" s="86"/>
      <c r="AJ50" s="86"/>
      <c r="AK50" s="86"/>
      <c r="AL50" s="86"/>
      <c r="AM50" s="86"/>
      <c r="AW50" s="87"/>
      <c r="AZ50" s="98" t="str">
        <f t="shared" ref="AZ50:BA55" si="3">IF($B50&lt;&gt;($V50+$W50)," El número de consultas según sexo NO puede ser diferente al Total.","")</f>
        <v/>
      </c>
      <c r="BA50" s="98" t="str">
        <f t="shared" si="3"/>
        <v/>
      </c>
      <c r="BB50" s="160" t="str">
        <f t="shared" ref="BB50:BB55" si="4">IF($B50=0,"",IF($X50="",IF($B50="",""," No olvide escribir la columna Beneficiarios."),""))</f>
        <v/>
      </c>
      <c r="BC50" s="98" t="str">
        <f t="shared" ref="BC50:BC55" si="5">IF($B50&lt;$X50," El número de Beneficiarios NO puede ser mayor que el Total.","")</f>
        <v/>
      </c>
      <c r="BD50" s="87">
        <f t="shared" ref="BD50:BD55" si="6">IF($B50&lt;&gt;($V50+$W50),1,0)</f>
        <v>0</v>
      </c>
      <c r="BE50" s="87">
        <f t="shared" ref="BE50:BE55" si="7">IF($B50&lt;$X50,1,0)</f>
        <v>0</v>
      </c>
      <c r="BF50" s="87" t="str">
        <f t="shared" ref="BF50:BF55" si="8">IF($B50=0,"",IF($X50="",IF($B50="","",1),0))</f>
        <v/>
      </c>
      <c r="BP50" s="87"/>
    </row>
    <row r="51" spans="1:68" s="3" customFormat="1" ht="15.75" customHeight="1" x14ac:dyDescent="0.15">
      <c r="A51" s="158" t="s">
        <v>75</v>
      </c>
      <c r="B51" s="14">
        <f t="shared" si="1"/>
        <v>0</v>
      </c>
      <c r="C51" s="19"/>
      <c r="D51" s="17"/>
      <c r="E51" s="17"/>
      <c r="F51" s="17"/>
      <c r="G51" s="17"/>
      <c r="H51" s="17"/>
      <c r="I51" s="17"/>
      <c r="J51" s="17"/>
      <c r="K51" s="17"/>
      <c r="L51" s="17"/>
      <c r="M51" s="22"/>
      <c r="N51" s="22"/>
      <c r="O51" s="22"/>
      <c r="P51" s="22"/>
      <c r="Q51" s="22"/>
      <c r="R51" s="22"/>
      <c r="S51" s="22"/>
      <c r="T51" s="22"/>
      <c r="U51" s="22"/>
      <c r="V51" s="19"/>
      <c r="W51" s="20"/>
      <c r="X51" s="159"/>
      <c r="Y51" s="137" t="str">
        <f t="shared" si="2"/>
        <v/>
      </c>
      <c r="Z51" s="86"/>
      <c r="AA51" s="86"/>
      <c r="AB51" s="86"/>
      <c r="AC51" s="86"/>
      <c r="AI51" s="86"/>
      <c r="AJ51" s="86"/>
      <c r="AK51" s="86"/>
      <c r="AL51" s="86"/>
      <c r="AM51" s="86"/>
      <c r="AW51" s="87"/>
      <c r="AZ51" s="88"/>
      <c r="BA51" s="98" t="str">
        <f t="shared" si="3"/>
        <v/>
      </c>
      <c r="BB51" s="160" t="str">
        <f t="shared" si="4"/>
        <v/>
      </c>
      <c r="BC51" s="98" t="str">
        <f t="shared" si="5"/>
        <v/>
      </c>
      <c r="BD51" s="87">
        <f t="shared" si="6"/>
        <v>0</v>
      </c>
      <c r="BE51" s="87">
        <f t="shared" si="7"/>
        <v>0</v>
      </c>
      <c r="BF51" s="87" t="str">
        <f t="shared" si="8"/>
        <v/>
      </c>
      <c r="BP51" s="87"/>
    </row>
    <row r="52" spans="1:68" s="3" customFormat="1" ht="15.75" customHeight="1" x14ac:dyDescent="0.15">
      <c r="A52" s="158" t="s">
        <v>76</v>
      </c>
      <c r="B52" s="14">
        <f t="shared" si="1"/>
        <v>0</v>
      </c>
      <c r="C52" s="19"/>
      <c r="D52" s="17"/>
      <c r="E52" s="17"/>
      <c r="F52" s="17"/>
      <c r="G52" s="17"/>
      <c r="H52" s="17"/>
      <c r="I52" s="17"/>
      <c r="J52" s="17"/>
      <c r="K52" s="17"/>
      <c r="L52" s="17"/>
      <c r="M52" s="22"/>
      <c r="N52" s="22"/>
      <c r="O52" s="22"/>
      <c r="P52" s="22"/>
      <c r="Q52" s="22"/>
      <c r="R52" s="22"/>
      <c r="S52" s="22"/>
      <c r="T52" s="22"/>
      <c r="U52" s="22"/>
      <c r="V52" s="19"/>
      <c r="W52" s="20"/>
      <c r="X52" s="159"/>
      <c r="Y52" s="137" t="str">
        <f t="shared" si="2"/>
        <v/>
      </c>
      <c r="Z52" s="86"/>
      <c r="AA52" s="86"/>
      <c r="AB52" s="86"/>
      <c r="AC52" s="86"/>
      <c r="AI52" s="86"/>
      <c r="AJ52" s="86"/>
      <c r="AK52" s="86"/>
      <c r="AL52" s="86"/>
      <c r="AM52" s="86"/>
      <c r="AW52" s="87"/>
      <c r="AZ52" s="88"/>
      <c r="BA52" s="98" t="str">
        <f t="shared" si="3"/>
        <v/>
      </c>
      <c r="BB52" s="160" t="str">
        <f t="shared" si="4"/>
        <v/>
      </c>
      <c r="BC52" s="98" t="str">
        <f t="shared" si="5"/>
        <v/>
      </c>
      <c r="BD52" s="87">
        <f t="shared" si="6"/>
        <v>0</v>
      </c>
      <c r="BE52" s="87">
        <f t="shared" si="7"/>
        <v>0</v>
      </c>
      <c r="BF52" s="87" t="str">
        <f t="shared" si="8"/>
        <v/>
      </c>
      <c r="BP52" s="87"/>
    </row>
    <row r="53" spans="1:68" s="3" customFormat="1" ht="15.75" customHeight="1" x14ac:dyDescent="0.15">
      <c r="A53" s="158" t="s">
        <v>77</v>
      </c>
      <c r="B53" s="14">
        <f t="shared" si="1"/>
        <v>0</v>
      </c>
      <c r="C53" s="19"/>
      <c r="D53" s="17"/>
      <c r="E53" s="17"/>
      <c r="F53" s="17"/>
      <c r="G53" s="17"/>
      <c r="H53" s="17"/>
      <c r="I53" s="17"/>
      <c r="J53" s="17"/>
      <c r="K53" s="17"/>
      <c r="L53" s="17"/>
      <c r="M53" s="22"/>
      <c r="N53" s="22"/>
      <c r="O53" s="22"/>
      <c r="P53" s="22"/>
      <c r="Q53" s="22"/>
      <c r="R53" s="22"/>
      <c r="S53" s="22"/>
      <c r="T53" s="22"/>
      <c r="U53" s="22"/>
      <c r="V53" s="19"/>
      <c r="W53" s="20"/>
      <c r="X53" s="159"/>
      <c r="Y53" s="137" t="str">
        <f t="shared" si="2"/>
        <v/>
      </c>
      <c r="Z53" s="86"/>
      <c r="AA53" s="86"/>
      <c r="AB53" s="86"/>
      <c r="AC53" s="86"/>
      <c r="AI53" s="86"/>
      <c r="AJ53" s="86"/>
      <c r="AK53" s="86"/>
      <c r="AL53" s="86"/>
      <c r="AM53" s="86"/>
      <c r="AW53" s="87"/>
      <c r="AZ53" s="88"/>
      <c r="BA53" s="98" t="str">
        <f t="shared" si="3"/>
        <v/>
      </c>
      <c r="BB53" s="160" t="str">
        <f t="shared" si="4"/>
        <v/>
      </c>
      <c r="BC53" s="98" t="str">
        <f t="shared" si="5"/>
        <v/>
      </c>
      <c r="BD53" s="87">
        <f t="shared" si="6"/>
        <v>0</v>
      </c>
      <c r="BE53" s="87">
        <f t="shared" si="7"/>
        <v>0</v>
      </c>
      <c r="BF53" s="87" t="str">
        <f t="shared" si="8"/>
        <v/>
      </c>
      <c r="BP53" s="87"/>
    </row>
    <row r="54" spans="1:68" s="3" customFormat="1" ht="15.75" customHeight="1" x14ac:dyDescent="0.15">
      <c r="A54" s="161" t="s">
        <v>78</v>
      </c>
      <c r="B54" s="23">
        <f t="shared" si="1"/>
        <v>0</v>
      </c>
      <c r="C54" s="27"/>
      <c r="D54" s="25"/>
      <c r="E54" s="25"/>
      <c r="F54" s="25"/>
      <c r="G54" s="25"/>
      <c r="H54" s="25"/>
      <c r="I54" s="25"/>
      <c r="J54" s="25"/>
      <c r="K54" s="25"/>
      <c r="L54" s="25"/>
      <c r="M54" s="26"/>
      <c r="N54" s="26"/>
      <c r="O54" s="26"/>
      <c r="P54" s="26"/>
      <c r="Q54" s="26"/>
      <c r="R54" s="26"/>
      <c r="S54" s="26"/>
      <c r="T54" s="26"/>
      <c r="U54" s="26"/>
      <c r="V54" s="27"/>
      <c r="W54" s="28"/>
      <c r="X54" s="162"/>
      <c r="Y54" s="137" t="str">
        <f t="shared" si="2"/>
        <v/>
      </c>
      <c r="Z54" s="86"/>
      <c r="AA54" s="86"/>
      <c r="AB54" s="86"/>
      <c r="AC54" s="86"/>
      <c r="AI54" s="86"/>
      <c r="AJ54" s="86"/>
      <c r="AK54" s="86"/>
      <c r="AL54" s="86"/>
      <c r="AM54" s="86"/>
      <c r="AW54" s="87"/>
      <c r="AZ54" s="88"/>
      <c r="BA54" s="98" t="str">
        <f t="shared" si="3"/>
        <v/>
      </c>
      <c r="BB54" s="160" t="str">
        <f t="shared" si="4"/>
        <v/>
      </c>
      <c r="BC54" s="98" t="str">
        <f t="shared" si="5"/>
        <v/>
      </c>
      <c r="BD54" s="87">
        <f t="shared" si="6"/>
        <v>0</v>
      </c>
      <c r="BE54" s="87">
        <f t="shared" si="7"/>
        <v>0</v>
      </c>
      <c r="BF54" s="87" t="str">
        <f t="shared" si="8"/>
        <v/>
      </c>
      <c r="BP54" s="87"/>
    </row>
    <row r="55" spans="1:68" s="3" customFormat="1" ht="15.75" customHeight="1" x14ac:dyDescent="0.15">
      <c r="A55" s="163" t="s">
        <v>1</v>
      </c>
      <c r="B55" s="164">
        <f t="shared" si="1"/>
        <v>0</v>
      </c>
      <c r="C55" s="165">
        <f>+SUM(C50:C54)</f>
        <v>0</v>
      </c>
      <c r="D55" s="166">
        <f t="shared" ref="D55:X55" si="9">+SUM(D50:D54)</f>
        <v>0</v>
      </c>
      <c r="E55" s="166">
        <f t="shared" si="9"/>
        <v>0</v>
      </c>
      <c r="F55" s="166">
        <f t="shared" si="9"/>
        <v>0</v>
      </c>
      <c r="G55" s="166">
        <f t="shared" si="9"/>
        <v>0</v>
      </c>
      <c r="H55" s="166">
        <f t="shared" si="9"/>
        <v>0</v>
      </c>
      <c r="I55" s="166">
        <f t="shared" si="9"/>
        <v>0</v>
      </c>
      <c r="J55" s="166">
        <f t="shared" si="9"/>
        <v>0</v>
      </c>
      <c r="K55" s="166">
        <f t="shared" si="9"/>
        <v>0</v>
      </c>
      <c r="L55" s="166">
        <f t="shared" si="9"/>
        <v>0</v>
      </c>
      <c r="M55" s="167">
        <f t="shared" si="9"/>
        <v>0</v>
      </c>
      <c r="N55" s="167">
        <f t="shared" si="9"/>
        <v>0</v>
      </c>
      <c r="O55" s="167">
        <f t="shared" si="9"/>
        <v>0</v>
      </c>
      <c r="P55" s="167">
        <f t="shared" si="9"/>
        <v>0</v>
      </c>
      <c r="Q55" s="167">
        <f t="shared" si="9"/>
        <v>0</v>
      </c>
      <c r="R55" s="167">
        <f t="shared" si="9"/>
        <v>0</v>
      </c>
      <c r="S55" s="167">
        <f t="shared" si="9"/>
        <v>0</v>
      </c>
      <c r="T55" s="167">
        <f t="shared" si="9"/>
        <v>0</v>
      </c>
      <c r="U55" s="167">
        <f t="shared" si="9"/>
        <v>0</v>
      </c>
      <c r="V55" s="165">
        <f t="shared" si="9"/>
        <v>0</v>
      </c>
      <c r="W55" s="168">
        <f t="shared" si="9"/>
        <v>0</v>
      </c>
      <c r="X55" s="169">
        <f t="shared" si="9"/>
        <v>0</v>
      </c>
      <c r="Y55" s="137" t="str">
        <f t="shared" si="2"/>
        <v/>
      </c>
      <c r="Z55" s="86"/>
      <c r="AA55" s="86"/>
      <c r="AB55" s="86"/>
      <c r="AC55" s="86"/>
      <c r="AI55" s="86"/>
      <c r="AJ55" s="86"/>
      <c r="AK55" s="86"/>
      <c r="AL55" s="86"/>
      <c r="AM55" s="86"/>
      <c r="AW55" s="87"/>
      <c r="AZ55" s="88"/>
      <c r="BA55" s="98" t="str">
        <f t="shared" si="3"/>
        <v/>
      </c>
      <c r="BB55" s="160" t="str">
        <f t="shared" si="4"/>
        <v/>
      </c>
      <c r="BC55" s="98" t="str">
        <f t="shared" si="5"/>
        <v/>
      </c>
      <c r="BD55" s="87">
        <f t="shared" si="6"/>
        <v>0</v>
      </c>
      <c r="BE55" s="87">
        <f t="shared" si="7"/>
        <v>0</v>
      </c>
      <c r="BF55" s="87" t="str">
        <f t="shared" si="8"/>
        <v/>
      </c>
      <c r="BP55" s="87"/>
    </row>
    <row r="56" spans="1:68" s="3" customFormat="1" ht="39.75" customHeight="1" x14ac:dyDescent="0.2">
      <c r="A56" s="170" t="s">
        <v>79</v>
      </c>
      <c r="C56" s="155"/>
      <c r="D56" s="155"/>
      <c r="E56" s="155"/>
      <c r="F56" s="155"/>
      <c r="G56" s="155"/>
      <c r="H56" s="155"/>
      <c r="I56" s="155"/>
      <c r="J56" s="155"/>
      <c r="K56" s="155"/>
      <c r="L56" s="155"/>
      <c r="M56" s="155"/>
      <c r="N56" s="155"/>
      <c r="O56" s="86"/>
      <c r="P56" s="86"/>
      <c r="Q56" s="86"/>
      <c r="R56" s="86"/>
      <c r="S56" s="86"/>
      <c r="T56" s="86"/>
      <c r="U56" s="86"/>
      <c r="V56" s="86"/>
      <c r="W56" s="86"/>
      <c r="X56" s="86"/>
      <c r="Y56" s="86"/>
      <c r="Z56" s="86"/>
      <c r="AF56" s="86"/>
      <c r="AG56" s="86"/>
      <c r="AH56" s="86"/>
      <c r="AI56" s="86"/>
      <c r="AJ56" s="86"/>
      <c r="AV56" s="88"/>
      <c r="AW56" s="156"/>
      <c r="BA56" s="32"/>
      <c r="BB56" s="32"/>
      <c r="BC56" s="32"/>
      <c r="BD56" s="32"/>
      <c r="BE56" s="32"/>
      <c r="BF56" s="115"/>
      <c r="BP56" s="87"/>
    </row>
    <row r="57" spans="1:68" s="3" customFormat="1" ht="19.5" customHeight="1" x14ac:dyDescent="0.15">
      <c r="A57" s="378" t="s">
        <v>71</v>
      </c>
      <c r="B57" s="120" t="s">
        <v>72</v>
      </c>
      <c r="C57" s="86"/>
      <c r="D57" s="86"/>
      <c r="E57" s="86"/>
      <c r="F57" s="86"/>
      <c r="G57" s="86"/>
      <c r="H57" s="86"/>
      <c r="I57" s="86"/>
      <c r="J57" s="86"/>
      <c r="K57" s="86"/>
      <c r="Q57" s="86"/>
      <c r="R57" s="86"/>
      <c r="S57" s="86"/>
      <c r="T57" s="86"/>
      <c r="U57" s="86"/>
      <c r="AH57" s="172"/>
      <c r="AI57" s="172"/>
      <c r="AW57" s="87"/>
      <c r="BA57" s="32"/>
      <c r="BB57" s="32"/>
      <c r="BC57" s="32"/>
      <c r="BD57" s="32"/>
      <c r="BE57" s="32"/>
      <c r="BF57" s="115"/>
      <c r="BP57" s="87"/>
    </row>
    <row r="58" spans="1:68" s="3" customFormat="1" ht="15" customHeight="1" x14ac:dyDescent="0.15">
      <c r="A58" s="173" t="s">
        <v>75</v>
      </c>
      <c r="B58" s="46"/>
      <c r="C58" s="86"/>
      <c r="D58" s="86"/>
      <c r="E58" s="86"/>
      <c r="F58" s="86"/>
      <c r="G58" s="86"/>
      <c r="H58" s="86"/>
      <c r="I58" s="86"/>
      <c r="J58" s="86"/>
      <c r="K58" s="86"/>
      <c r="Q58" s="86"/>
      <c r="R58" s="86"/>
      <c r="S58" s="86"/>
      <c r="T58" s="86"/>
      <c r="U58" s="86"/>
      <c r="AH58" s="172"/>
      <c r="AI58" s="172"/>
      <c r="AL58" s="47"/>
      <c r="AM58" s="174"/>
      <c r="AN58" s="47"/>
      <c r="AO58" s="47"/>
      <c r="AP58" s="47"/>
      <c r="AQ58" s="47"/>
      <c r="AW58" s="87"/>
      <c r="BA58" s="32"/>
      <c r="BB58" s="32"/>
      <c r="BC58" s="32"/>
      <c r="BD58" s="32"/>
      <c r="BE58" s="32"/>
      <c r="BF58" s="115"/>
      <c r="BP58" s="87"/>
    </row>
    <row r="59" spans="1:68" s="3" customFormat="1" ht="15" customHeight="1" x14ac:dyDescent="0.15">
      <c r="A59" s="158" t="s">
        <v>76</v>
      </c>
      <c r="B59" s="37"/>
      <c r="C59" s="86"/>
      <c r="D59" s="86"/>
      <c r="E59" s="86"/>
      <c r="F59" s="86"/>
      <c r="G59" s="86"/>
      <c r="H59" s="86"/>
      <c r="I59" s="86"/>
      <c r="J59" s="86"/>
      <c r="K59" s="86"/>
      <c r="Q59" s="86"/>
      <c r="R59" s="86"/>
      <c r="S59" s="86"/>
      <c r="T59" s="86"/>
      <c r="U59" s="86"/>
      <c r="AH59" s="172"/>
      <c r="AI59" s="172"/>
      <c r="AL59" s="47"/>
      <c r="AM59" s="174"/>
      <c r="AN59" s="47"/>
      <c r="AO59" s="47"/>
      <c r="AP59" s="47"/>
      <c r="AQ59" s="47"/>
      <c r="AW59" s="87"/>
      <c r="BA59" s="32"/>
      <c r="BB59" s="32"/>
      <c r="BC59" s="32"/>
      <c r="BD59" s="32"/>
      <c r="BE59" s="32"/>
      <c r="BF59" s="115"/>
      <c r="BP59" s="87"/>
    </row>
    <row r="60" spans="1:68" s="3" customFormat="1" ht="15" customHeight="1" x14ac:dyDescent="0.15">
      <c r="A60" s="158" t="s">
        <v>77</v>
      </c>
      <c r="B60" s="37"/>
      <c r="C60" s="86"/>
      <c r="D60" s="86"/>
      <c r="E60" s="86"/>
      <c r="F60" s="86"/>
      <c r="G60" s="86"/>
      <c r="H60" s="86"/>
      <c r="I60" s="86"/>
      <c r="J60" s="86"/>
      <c r="K60" s="86"/>
      <c r="Q60" s="86"/>
      <c r="R60" s="86"/>
      <c r="S60" s="86"/>
      <c r="T60" s="86"/>
      <c r="U60" s="86"/>
      <c r="AH60" s="172"/>
      <c r="AI60" s="172"/>
      <c r="AL60" s="47"/>
      <c r="AM60" s="174"/>
      <c r="AN60" s="47"/>
      <c r="AO60" s="47"/>
      <c r="AP60" s="47"/>
      <c r="AQ60" s="47"/>
      <c r="AW60" s="87"/>
      <c r="BA60" s="78"/>
      <c r="BB60" s="78"/>
      <c r="BC60" s="78"/>
      <c r="BD60" s="78"/>
      <c r="BE60" s="78"/>
      <c r="BF60" s="175"/>
      <c r="BP60" s="87"/>
    </row>
    <row r="61" spans="1:68" s="3" customFormat="1" ht="15" customHeight="1" x14ac:dyDescent="0.15">
      <c r="A61" s="161" t="s">
        <v>78</v>
      </c>
      <c r="B61" s="48"/>
      <c r="C61" s="86"/>
      <c r="D61" s="86"/>
      <c r="E61" s="86"/>
      <c r="F61" s="86"/>
      <c r="G61" s="86"/>
      <c r="H61" s="86"/>
      <c r="I61" s="86"/>
      <c r="J61" s="86"/>
      <c r="K61" s="86"/>
      <c r="Q61" s="86"/>
      <c r="R61" s="86"/>
      <c r="S61" s="86"/>
      <c r="T61" s="86"/>
      <c r="U61" s="86"/>
      <c r="AH61" s="172"/>
      <c r="AI61" s="172"/>
      <c r="AL61" s="47"/>
      <c r="AM61" s="174"/>
      <c r="AN61" s="47"/>
      <c r="AO61" s="47"/>
      <c r="AP61" s="47"/>
      <c r="AQ61" s="47"/>
      <c r="AW61" s="87"/>
      <c r="BA61" s="78"/>
      <c r="BB61" s="78"/>
      <c r="BC61" s="78"/>
      <c r="BD61" s="78"/>
      <c r="BE61" s="78"/>
      <c r="BF61" s="175"/>
      <c r="BP61" s="87"/>
    </row>
    <row r="62" spans="1:68" s="3" customFormat="1" ht="15" customHeight="1" x14ac:dyDescent="0.15">
      <c r="A62" s="163" t="s">
        <v>1</v>
      </c>
      <c r="B62" s="164">
        <f>+SUM(B58:B61)</f>
        <v>0</v>
      </c>
      <c r="C62" s="86"/>
      <c r="D62" s="86"/>
      <c r="E62" s="86"/>
      <c r="F62" s="86"/>
      <c r="G62" s="86"/>
      <c r="H62" s="86"/>
      <c r="I62" s="86"/>
      <c r="J62" s="86"/>
      <c r="K62" s="86"/>
      <c r="Q62" s="86"/>
      <c r="R62" s="86"/>
      <c r="S62" s="86"/>
      <c r="T62" s="86"/>
      <c r="U62" s="86"/>
      <c r="AH62" s="172"/>
      <c r="AI62" s="172"/>
      <c r="AL62" s="47"/>
      <c r="AM62" s="174"/>
      <c r="AN62" s="47"/>
      <c r="AO62" s="47"/>
      <c r="AP62" s="47"/>
      <c r="AQ62" s="47"/>
      <c r="AW62" s="87"/>
      <c r="BA62" s="78"/>
      <c r="BB62" s="78"/>
      <c r="BC62" s="78"/>
      <c r="BD62" s="78"/>
      <c r="BE62" s="78"/>
      <c r="BF62" s="175"/>
      <c r="BP62" s="87"/>
    </row>
    <row r="63" spans="1:68" s="3" customFormat="1" ht="41.25" customHeight="1" x14ac:dyDescent="0.2">
      <c r="A63" s="170" t="s">
        <v>80</v>
      </c>
      <c r="B63" s="170"/>
      <c r="C63" s="86"/>
      <c r="D63" s="86"/>
      <c r="E63" s="86"/>
      <c r="F63" s="86"/>
      <c r="G63" s="86"/>
      <c r="H63" s="86"/>
      <c r="I63" s="86"/>
      <c r="J63" s="86"/>
      <c r="K63" s="86"/>
      <c r="Q63" s="86"/>
      <c r="R63" s="86"/>
      <c r="S63" s="86"/>
      <c r="T63" s="86"/>
      <c r="U63" s="86"/>
      <c r="AH63" s="172"/>
      <c r="AI63" s="172"/>
      <c r="AL63" s="47"/>
      <c r="AM63" s="174"/>
      <c r="AN63" s="47"/>
      <c r="AO63" s="47"/>
      <c r="AP63" s="47"/>
      <c r="AQ63" s="47"/>
      <c r="AW63" s="87"/>
      <c r="BA63" s="78"/>
      <c r="BB63" s="78"/>
      <c r="BC63" s="78"/>
      <c r="BD63" s="78"/>
      <c r="BE63" s="78"/>
      <c r="BF63" s="175"/>
      <c r="BP63" s="87"/>
    </row>
    <row r="64" spans="1:68" s="3" customFormat="1" ht="15" customHeight="1" x14ac:dyDescent="0.15">
      <c r="A64" s="378" t="s">
        <v>71</v>
      </c>
      <c r="B64" s="120" t="s">
        <v>72</v>
      </c>
      <c r="C64" s="86"/>
      <c r="D64" s="86"/>
      <c r="E64" s="86"/>
      <c r="F64" s="86"/>
      <c r="G64" s="86"/>
      <c r="H64" s="86"/>
      <c r="I64" s="86"/>
      <c r="J64" s="86"/>
      <c r="K64" s="86"/>
      <c r="Q64" s="86"/>
      <c r="R64" s="86"/>
      <c r="S64" s="86"/>
      <c r="T64" s="86"/>
      <c r="U64" s="86"/>
      <c r="AH64" s="172"/>
      <c r="AI64" s="172"/>
      <c r="AL64" s="47"/>
      <c r="AM64" s="174"/>
      <c r="AN64" s="47"/>
      <c r="AO64" s="47"/>
      <c r="AP64" s="47"/>
      <c r="AQ64" s="47"/>
      <c r="AW64" s="87"/>
      <c r="BA64" s="78"/>
      <c r="BB64" s="78"/>
      <c r="BC64" s="78"/>
      <c r="BD64" s="78"/>
      <c r="BE64" s="78"/>
      <c r="BF64" s="175"/>
      <c r="BP64" s="87"/>
    </row>
    <row r="65" spans="1:81" s="3" customFormat="1" ht="15" customHeight="1" x14ac:dyDescent="0.15">
      <c r="A65" s="173" t="s">
        <v>75</v>
      </c>
      <c r="B65" s="46"/>
      <c r="C65" s="86"/>
      <c r="D65" s="86"/>
      <c r="E65" s="86"/>
      <c r="F65" s="86"/>
      <c r="G65" s="86"/>
      <c r="H65" s="86"/>
      <c r="I65" s="86"/>
      <c r="J65" s="86"/>
      <c r="K65" s="86"/>
      <c r="Q65" s="86"/>
      <c r="R65" s="86"/>
      <c r="S65" s="86"/>
      <c r="T65" s="86"/>
      <c r="U65" s="86"/>
      <c r="AH65" s="172"/>
      <c r="AI65" s="172"/>
      <c r="AL65" s="47"/>
      <c r="AM65" s="174"/>
      <c r="AN65" s="47"/>
      <c r="AO65" s="47"/>
      <c r="AP65" s="47"/>
      <c r="AQ65" s="47"/>
      <c r="AW65" s="87"/>
      <c r="BA65" s="78"/>
      <c r="BB65" s="78"/>
      <c r="BC65" s="78"/>
      <c r="BD65" s="78"/>
      <c r="BE65" s="78"/>
      <c r="BF65" s="175"/>
      <c r="BP65" s="87"/>
    </row>
    <row r="66" spans="1:81" s="3" customFormat="1" ht="15" customHeight="1" x14ac:dyDescent="0.15">
      <c r="A66" s="158" t="s">
        <v>76</v>
      </c>
      <c r="B66" s="37"/>
      <c r="C66" s="86"/>
      <c r="D66" s="86"/>
      <c r="E66" s="86"/>
      <c r="F66" s="86"/>
      <c r="G66" s="86"/>
      <c r="H66" s="86"/>
      <c r="I66" s="86"/>
      <c r="J66" s="86"/>
      <c r="K66" s="86"/>
      <c r="Q66" s="86"/>
      <c r="R66" s="86"/>
      <c r="S66" s="86"/>
      <c r="T66" s="86"/>
      <c r="U66" s="86"/>
      <c r="AH66" s="172"/>
      <c r="AI66" s="172"/>
      <c r="AL66" s="47"/>
      <c r="AM66" s="174"/>
      <c r="AN66" s="47"/>
      <c r="AO66" s="47"/>
      <c r="AP66" s="47"/>
      <c r="AQ66" s="47"/>
      <c r="AW66" s="87"/>
      <c r="BA66" s="78"/>
      <c r="BB66" s="78"/>
      <c r="BC66" s="78"/>
      <c r="BD66" s="78"/>
      <c r="BE66" s="78"/>
      <c r="BF66" s="175"/>
      <c r="BP66" s="87"/>
    </row>
    <row r="67" spans="1:81" s="3" customFormat="1" ht="15" customHeight="1" x14ac:dyDescent="0.15">
      <c r="A67" s="158" t="s">
        <v>77</v>
      </c>
      <c r="B67" s="37"/>
      <c r="C67" s="86"/>
      <c r="D67" s="86"/>
      <c r="E67" s="86"/>
      <c r="F67" s="86"/>
      <c r="G67" s="86"/>
      <c r="H67" s="86"/>
      <c r="I67" s="86"/>
      <c r="J67" s="86"/>
      <c r="K67" s="86"/>
      <c r="Q67" s="86"/>
      <c r="R67" s="86"/>
      <c r="S67" s="86"/>
      <c r="T67" s="86"/>
      <c r="U67" s="86"/>
      <c r="AH67" s="172"/>
      <c r="AI67" s="172"/>
      <c r="AL67" s="47"/>
      <c r="AM67" s="174"/>
      <c r="AN67" s="47"/>
      <c r="AO67" s="47"/>
      <c r="AP67" s="47"/>
      <c r="AQ67" s="47"/>
      <c r="AW67" s="87"/>
      <c r="BA67" s="78"/>
      <c r="BB67" s="78"/>
      <c r="BC67" s="78"/>
      <c r="BD67" s="78"/>
      <c r="BE67" s="78"/>
      <c r="BF67" s="175"/>
      <c r="BP67" s="87"/>
    </row>
    <row r="68" spans="1:81" s="3" customFormat="1" ht="15" customHeight="1" x14ac:dyDescent="0.15">
      <c r="A68" s="161" t="s">
        <v>78</v>
      </c>
      <c r="B68" s="48"/>
      <c r="C68" s="86"/>
      <c r="D68" s="86"/>
      <c r="E68" s="86"/>
      <c r="F68" s="86"/>
      <c r="G68" s="86"/>
      <c r="H68" s="86"/>
      <c r="I68" s="86"/>
      <c r="J68" s="86"/>
      <c r="K68" s="86"/>
      <c r="Q68" s="86"/>
      <c r="R68" s="86"/>
      <c r="S68" s="86"/>
      <c r="T68" s="86"/>
      <c r="U68" s="86"/>
      <c r="AH68" s="172"/>
      <c r="AI68" s="172"/>
      <c r="AL68" s="47"/>
      <c r="AM68" s="174"/>
      <c r="AN68" s="47"/>
      <c r="AO68" s="47"/>
      <c r="AP68" s="47"/>
      <c r="AQ68" s="47"/>
      <c r="AW68" s="87"/>
      <c r="BA68" s="78"/>
      <c r="BB68" s="78"/>
      <c r="BC68" s="78"/>
      <c r="BD68" s="78"/>
      <c r="BE68" s="78"/>
      <c r="BF68" s="175"/>
      <c r="BP68" s="87"/>
    </row>
    <row r="69" spans="1:81" s="3" customFormat="1" ht="15" customHeight="1" x14ac:dyDescent="0.15">
      <c r="A69" s="163" t="s">
        <v>1</v>
      </c>
      <c r="B69" s="164">
        <f>+SUM(B65:B68)</f>
        <v>0</v>
      </c>
      <c r="C69" s="86"/>
      <c r="D69" s="86"/>
      <c r="E69" s="86"/>
      <c r="F69" s="86"/>
      <c r="G69" s="86"/>
      <c r="H69" s="86"/>
      <c r="I69" s="86"/>
      <c r="J69" s="86"/>
      <c r="K69" s="86"/>
      <c r="Q69" s="86"/>
      <c r="R69" s="86"/>
      <c r="S69" s="86"/>
      <c r="T69" s="86"/>
      <c r="U69" s="86"/>
      <c r="AH69" s="172"/>
      <c r="AI69" s="172"/>
      <c r="AL69" s="47"/>
      <c r="AM69" s="174"/>
      <c r="AN69" s="47"/>
      <c r="AO69" s="47"/>
      <c r="AP69" s="47"/>
      <c r="AQ69" s="47"/>
      <c r="AW69" s="87"/>
      <c r="BA69" s="78"/>
      <c r="BB69" s="78"/>
      <c r="BC69" s="78"/>
      <c r="BD69" s="78"/>
      <c r="BE69" s="78"/>
      <c r="BF69" s="175"/>
      <c r="BP69" s="87"/>
    </row>
    <row r="70" spans="1:81" s="83" customFormat="1" ht="45" customHeight="1" x14ac:dyDescent="0.2">
      <c r="A70" s="176" t="s">
        <v>81</v>
      </c>
      <c r="B70" s="177"/>
      <c r="C70" s="178"/>
      <c r="AS70" s="117"/>
      <c r="AT70" s="117"/>
      <c r="AU70" s="117"/>
      <c r="AV70" s="118"/>
      <c r="AW70" s="119"/>
      <c r="AX70" s="117"/>
      <c r="AY70" s="117"/>
      <c r="AZ70" s="117"/>
      <c r="BA70" s="78"/>
      <c r="BB70" s="78"/>
      <c r="BC70" s="78"/>
      <c r="BD70" s="78"/>
      <c r="BE70" s="78"/>
      <c r="BF70" s="175"/>
      <c r="BG70" s="117"/>
      <c r="BH70" s="117"/>
      <c r="BI70" s="117"/>
      <c r="BJ70" s="117"/>
      <c r="BK70" s="117"/>
      <c r="BL70" s="117"/>
      <c r="BM70" s="117"/>
      <c r="BN70" s="117"/>
      <c r="BO70" s="117"/>
      <c r="BP70" s="119"/>
      <c r="BQ70" s="117"/>
      <c r="BR70" s="117"/>
      <c r="BS70" s="117"/>
      <c r="BT70" s="117"/>
      <c r="BU70" s="117"/>
      <c r="BV70" s="117"/>
      <c r="BW70" s="117"/>
      <c r="BX70" s="117"/>
      <c r="BY70" s="117"/>
      <c r="BZ70" s="117"/>
      <c r="CA70" s="117"/>
      <c r="CB70" s="117"/>
      <c r="CC70" s="117"/>
    </row>
    <row r="71" spans="1:81" s="83" customFormat="1" ht="39.75" customHeight="1" x14ac:dyDescent="0.2">
      <c r="A71" s="376" t="s">
        <v>82</v>
      </c>
      <c r="B71" s="179" t="s">
        <v>83</v>
      </c>
      <c r="C71" s="180" t="s">
        <v>84</v>
      </c>
      <c r="D71" s="180" t="s">
        <v>85</v>
      </c>
      <c r="E71" s="180" t="s">
        <v>13</v>
      </c>
      <c r="AS71" s="117"/>
      <c r="AT71" s="117"/>
      <c r="AU71" s="117"/>
      <c r="AV71" s="118"/>
      <c r="AW71" s="119"/>
      <c r="AX71" s="117"/>
      <c r="AY71" s="117"/>
      <c r="AZ71" s="117"/>
      <c r="BA71" s="78"/>
      <c r="BB71" s="78"/>
      <c r="BC71" s="78"/>
      <c r="BD71" s="78"/>
      <c r="BE71" s="78"/>
      <c r="BF71" s="175"/>
      <c r="BG71" s="117"/>
      <c r="BH71" s="117"/>
      <c r="BI71" s="117"/>
      <c r="BJ71" s="117"/>
      <c r="BK71" s="117"/>
      <c r="BL71" s="117"/>
      <c r="BM71" s="117"/>
      <c r="BN71" s="117"/>
      <c r="BO71" s="117"/>
      <c r="BP71" s="119"/>
      <c r="BQ71" s="117"/>
      <c r="BR71" s="117"/>
      <c r="BS71" s="117"/>
      <c r="BT71" s="117"/>
      <c r="BU71" s="117"/>
      <c r="BV71" s="117"/>
      <c r="BW71" s="117"/>
      <c r="BX71" s="117"/>
      <c r="BY71" s="117"/>
      <c r="BZ71" s="117"/>
      <c r="CA71" s="117"/>
      <c r="CB71" s="117"/>
      <c r="CC71" s="117"/>
    </row>
    <row r="72" spans="1:81" s="83" customFormat="1" ht="17.25" customHeight="1" x14ac:dyDescent="0.2">
      <c r="A72" s="181" t="s">
        <v>86</v>
      </c>
      <c r="B72" s="46"/>
      <c r="C72" s="46"/>
      <c r="D72" s="46"/>
      <c r="E72" s="46"/>
      <c r="AS72" s="117"/>
      <c r="AT72" s="117"/>
      <c r="AU72" s="117"/>
      <c r="AV72" s="118"/>
      <c r="AW72" s="119"/>
      <c r="AX72" s="117"/>
      <c r="AY72" s="117"/>
      <c r="AZ72" s="117"/>
      <c r="BA72" s="78"/>
      <c r="BB72" s="78"/>
      <c r="BC72" s="78"/>
      <c r="BD72" s="78"/>
      <c r="BE72" s="78"/>
      <c r="BF72" s="175"/>
      <c r="BG72" s="117"/>
      <c r="BH72" s="117"/>
      <c r="BI72" s="117"/>
      <c r="BJ72" s="117"/>
      <c r="BK72" s="117"/>
      <c r="BL72" s="117"/>
      <c r="BM72" s="117"/>
      <c r="BN72" s="117"/>
      <c r="BO72" s="117"/>
      <c r="BP72" s="119"/>
      <c r="BQ72" s="117"/>
      <c r="BR72" s="117"/>
      <c r="BS72" s="117"/>
      <c r="BT72" s="117"/>
      <c r="BU72" s="117"/>
      <c r="BV72" s="117"/>
      <c r="BW72" s="117"/>
      <c r="BX72" s="117"/>
      <c r="BY72" s="117"/>
      <c r="BZ72" s="117"/>
      <c r="CA72" s="117"/>
      <c r="CB72" s="117"/>
      <c r="CC72" s="117"/>
    </row>
    <row r="73" spans="1:81" s="83" customFormat="1" ht="15" customHeight="1" x14ac:dyDescent="0.2">
      <c r="A73" s="182" t="s">
        <v>87</v>
      </c>
      <c r="B73" s="37"/>
      <c r="C73" s="37"/>
      <c r="D73" s="37"/>
      <c r="E73" s="37"/>
      <c r="AS73" s="117"/>
      <c r="AT73" s="117"/>
      <c r="AU73" s="117"/>
      <c r="AV73" s="118"/>
      <c r="AW73" s="119"/>
      <c r="AX73" s="117"/>
      <c r="AY73" s="117"/>
      <c r="AZ73" s="117"/>
      <c r="BA73" s="78"/>
      <c r="BB73" s="78"/>
      <c r="BC73" s="78"/>
      <c r="BD73" s="78"/>
      <c r="BE73" s="78"/>
      <c r="BF73" s="175"/>
      <c r="BG73" s="117"/>
      <c r="BH73" s="117"/>
      <c r="BI73" s="117"/>
      <c r="BJ73" s="117"/>
      <c r="BK73" s="117"/>
      <c r="BL73" s="117"/>
      <c r="BM73" s="117"/>
      <c r="BN73" s="117"/>
      <c r="BO73" s="117"/>
      <c r="BP73" s="119"/>
      <c r="BQ73" s="117"/>
      <c r="BR73" s="117"/>
      <c r="BS73" s="117"/>
      <c r="BT73" s="117"/>
      <c r="BU73" s="117"/>
      <c r="BV73" s="117"/>
      <c r="BW73" s="117"/>
      <c r="BX73" s="117"/>
      <c r="BY73" s="117"/>
      <c r="BZ73" s="117"/>
      <c r="CA73" s="117"/>
      <c r="CB73" s="117"/>
      <c r="CC73" s="117"/>
    </row>
    <row r="74" spans="1:81" s="83" customFormat="1" ht="15" customHeight="1" x14ac:dyDescent="0.2">
      <c r="A74" s="182" t="s">
        <v>88</v>
      </c>
      <c r="B74" s="37"/>
      <c r="C74" s="37"/>
      <c r="D74" s="37"/>
      <c r="E74" s="37"/>
      <c r="AS74" s="117"/>
      <c r="AT74" s="117"/>
      <c r="AU74" s="117"/>
      <c r="AV74" s="118"/>
      <c r="AW74" s="119"/>
      <c r="AX74" s="117"/>
      <c r="AY74" s="117"/>
      <c r="AZ74" s="117"/>
      <c r="BA74" s="78"/>
      <c r="BB74" s="78"/>
      <c r="BC74" s="78"/>
      <c r="BD74" s="78"/>
      <c r="BE74" s="78"/>
      <c r="BF74" s="175"/>
      <c r="BG74" s="117"/>
      <c r="BH74" s="117"/>
      <c r="BI74" s="117"/>
      <c r="BJ74" s="117"/>
      <c r="BK74" s="117"/>
      <c r="BL74" s="117"/>
      <c r="BM74" s="117"/>
      <c r="BN74" s="117"/>
      <c r="BO74" s="117"/>
      <c r="BP74" s="119"/>
      <c r="BQ74" s="117"/>
      <c r="BR74" s="117"/>
      <c r="BS74" s="117"/>
      <c r="BT74" s="117"/>
      <c r="BU74" s="117"/>
      <c r="BV74" s="117"/>
      <c r="BW74" s="117"/>
      <c r="BX74" s="117"/>
      <c r="BY74" s="117"/>
      <c r="BZ74" s="117"/>
      <c r="CA74" s="117"/>
      <c r="CB74" s="117"/>
      <c r="CC74" s="117"/>
    </row>
    <row r="75" spans="1:81" s="83" customFormat="1" ht="14.25" x14ac:dyDescent="0.2">
      <c r="A75" s="182" t="s">
        <v>89</v>
      </c>
      <c r="B75" s="37"/>
      <c r="C75" s="37"/>
      <c r="D75" s="37"/>
      <c r="E75" s="37"/>
      <c r="AS75" s="117"/>
      <c r="AT75" s="117"/>
      <c r="AU75" s="117"/>
      <c r="AV75" s="118"/>
      <c r="AW75" s="119"/>
      <c r="AX75" s="117"/>
      <c r="AY75" s="117"/>
      <c r="AZ75" s="117"/>
      <c r="BA75" s="78"/>
      <c r="BB75" s="78"/>
      <c r="BC75" s="78"/>
      <c r="BD75" s="78"/>
      <c r="BE75" s="78"/>
      <c r="BF75" s="175"/>
      <c r="BG75" s="117"/>
      <c r="BH75" s="117"/>
      <c r="BI75" s="117"/>
      <c r="BJ75" s="117"/>
      <c r="BK75" s="117"/>
      <c r="BL75" s="117"/>
      <c r="BM75" s="117"/>
      <c r="BN75" s="117"/>
      <c r="BO75" s="117"/>
      <c r="BP75" s="119"/>
      <c r="BQ75" s="117"/>
      <c r="BR75" s="117"/>
      <c r="BS75" s="117"/>
      <c r="BT75" s="117"/>
      <c r="BU75" s="117"/>
      <c r="BV75" s="117"/>
      <c r="BW75" s="117"/>
      <c r="BX75" s="117"/>
      <c r="BY75" s="117"/>
      <c r="BZ75" s="117"/>
      <c r="CA75" s="117"/>
      <c r="CB75" s="117"/>
      <c r="CC75" s="117"/>
    </row>
    <row r="76" spans="1:81" s="83" customFormat="1" ht="15" customHeight="1" x14ac:dyDescent="0.2">
      <c r="A76" s="182" t="s">
        <v>90</v>
      </c>
      <c r="B76" s="37"/>
      <c r="C76" s="37"/>
      <c r="D76" s="37"/>
      <c r="E76" s="37"/>
      <c r="AS76" s="117"/>
      <c r="AT76" s="117"/>
      <c r="AU76" s="117"/>
      <c r="AV76" s="118"/>
      <c r="AW76" s="119"/>
      <c r="AX76" s="117"/>
      <c r="AY76" s="117"/>
      <c r="AZ76" s="117"/>
      <c r="BA76" s="78"/>
      <c r="BB76" s="78"/>
      <c r="BC76" s="78"/>
      <c r="BD76" s="78"/>
      <c r="BE76" s="78"/>
      <c r="BF76" s="175"/>
      <c r="BG76" s="117"/>
      <c r="BH76" s="117"/>
      <c r="BI76" s="117"/>
      <c r="BJ76" s="117"/>
      <c r="BK76" s="117"/>
      <c r="BL76" s="117"/>
      <c r="BM76" s="117"/>
      <c r="BN76" s="117"/>
      <c r="BO76" s="117"/>
      <c r="BP76" s="119"/>
      <c r="BQ76" s="117"/>
      <c r="BR76" s="117"/>
      <c r="BS76" s="117"/>
      <c r="BT76" s="117"/>
      <c r="BU76" s="117"/>
      <c r="BV76" s="117"/>
      <c r="BW76" s="117"/>
      <c r="BX76" s="117"/>
      <c r="BY76" s="117"/>
      <c r="BZ76" s="117"/>
      <c r="CA76" s="117"/>
      <c r="CB76" s="117"/>
      <c r="CC76" s="117"/>
    </row>
    <row r="77" spans="1:81" s="83" customFormat="1" ht="15" customHeight="1" x14ac:dyDescent="0.2">
      <c r="A77" s="182" t="s">
        <v>91</v>
      </c>
      <c r="B77" s="37"/>
      <c r="C77" s="37"/>
      <c r="D77" s="37"/>
      <c r="E77" s="37"/>
      <c r="AS77" s="117"/>
      <c r="AT77" s="117"/>
      <c r="AU77" s="117"/>
      <c r="AV77" s="118"/>
      <c r="AW77" s="119"/>
      <c r="AX77" s="117"/>
      <c r="AY77" s="117"/>
      <c r="AZ77" s="117"/>
      <c r="BA77" s="78"/>
      <c r="BB77" s="78"/>
      <c r="BC77" s="78"/>
      <c r="BD77" s="78"/>
      <c r="BE77" s="78"/>
      <c r="BF77" s="175"/>
      <c r="BG77" s="117"/>
      <c r="BH77" s="117"/>
      <c r="BI77" s="117"/>
      <c r="BJ77" s="117"/>
      <c r="BK77" s="117"/>
      <c r="BL77" s="117"/>
      <c r="BM77" s="117"/>
      <c r="BN77" s="117"/>
      <c r="BO77" s="117"/>
      <c r="BP77" s="119"/>
      <c r="BQ77" s="117"/>
      <c r="BR77" s="117"/>
      <c r="BS77" s="117"/>
      <c r="BT77" s="117"/>
      <c r="BU77" s="117"/>
      <c r="BV77" s="117"/>
      <c r="BW77" s="117"/>
      <c r="BX77" s="117"/>
      <c r="BY77" s="117"/>
      <c r="BZ77" s="117"/>
      <c r="CA77" s="117"/>
      <c r="CB77" s="117"/>
      <c r="CC77" s="117"/>
    </row>
    <row r="78" spans="1:81" s="83" customFormat="1" ht="15" customHeight="1" x14ac:dyDescent="0.2">
      <c r="A78" s="183" t="s">
        <v>92</v>
      </c>
      <c r="B78" s="37"/>
      <c r="C78" s="37"/>
      <c r="D78" s="37"/>
      <c r="E78" s="37"/>
      <c r="AS78" s="117"/>
      <c r="AT78" s="117"/>
      <c r="AU78" s="117"/>
      <c r="AV78" s="118"/>
      <c r="AW78" s="119"/>
      <c r="AX78" s="117"/>
      <c r="AY78" s="117"/>
      <c r="AZ78" s="117"/>
      <c r="BA78" s="78"/>
      <c r="BB78" s="78"/>
      <c r="BC78" s="78"/>
      <c r="BD78" s="78"/>
      <c r="BE78" s="78"/>
      <c r="BF78" s="175"/>
      <c r="BG78" s="117"/>
      <c r="BH78" s="117"/>
      <c r="BI78" s="117"/>
      <c r="BJ78" s="117"/>
      <c r="BK78" s="117"/>
      <c r="BL78" s="117"/>
      <c r="BM78" s="117"/>
      <c r="BN78" s="117"/>
      <c r="BO78" s="117"/>
      <c r="BP78" s="119"/>
      <c r="BQ78" s="117"/>
      <c r="BR78" s="117"/>
      <c r="BS78" s="117"/>
      <c r="BT78" s="117"/>
      <c r="BU78" s="117"/>
      <c r="BV78" s="117"/>
      <c r="BW78" s="117"/>
      <c r="BX78" s="117"/>
      <c r="BY78" s="117"/>
      <c r="BZ78" s="117"/>
      <c r="CA78" s="117"/>
      <c r="CB78" s="117"/>
      <c r="CC78" s="117"/>
    </row>
    <row r="79" spans="1:81" s="83" customFormat="1" ht="15" customHeight="1" x14ac:dyDescent="0.2">
      <c r="A79" s="182" t="s">
        <v>93</v>
      </c>
      <c r="B79" s="37"/>
      <c r="C79" s="37"/>
      <c r="D79" s="37"/>
      <c r="E79" s="37"/>
      <c r="AS79" s="117"/>
      <c r="AT79" s="117"/>
      <c r="AU79" s="117"/>
      <c r="AV79" s="118"/>
      <c r="AW79" s="119"/>
      <c r="AX79" s="117"/>
      <c r="AY79" s="117"/>
      <c r="AZ79" s="117"/>
      <c r="BA79" s="78"/>
      <c r="BB79" s="78"/>
      <c r="BC79" s="78"/>
      <c r="BD79" s="78"/>
      <c r="BE79" s="78"/>
      <c r="BF79" s="175"/>
      <c r="BG79" s="117"/>
      <c r="BH79" s="117"/>
      <c r="BI79" s="117"/>
      <c r="BJ79" s="117"/>
      <c r="BK79" s="117"/>
      <c r="BL79" s="117"/>
      <c r="BM79" s="117"/>
      <c r="BN79" s="117"/>
      <c r="BO79" s="117"/>
      <c r="BP79" s="119"/>
      <c r="BQ79" s="117"/>
      <c r="BR79" s="117"/>
      <c r="BS79" s="117"/>
      <c r="BT79" s="117"/>
      <c r="BU79" s="117"/>
      <c r="BV79" s="117"/>
      <c r="BW79" s="117"/>
      <c r="BX79" s="117"/>
      <c r="BY79" s="117"/>
      <c r="BZ79" s="117"/>
      <c r="CA79" s="117"/>
      <c r="CB79" s="117"/>
      <c r="CC79" s="117"/>
    </row>
    <row r="80" spans="1:81" s="83" customFormat="1" ht="15" customHeight="1" x14ac:dyDescent="0.2">
      <c r="A80" s="182" t="s">
        <v>94</v>
      </c>
      <c r="B80" s="37"/>
      <c r="C80" s="37"/>
      <c r="D80" s="37"/>
      <c r="E80" s="37"/>
      <c r="AS80" s="117"/>
      <c r="AT80" s="117"/>
      <c r="AU80" s="117"/>
      <c r="AV80" s="118"/>
      <c r="AW80" s="119"/>
      <c r="AX80" s="117"/>
      <c r="AY80" s="117"/>
      <c r="AZ80" s="117"/>
      <c r="BA80" s="78"/>
      <c r="BB80" s="78"/>
      <c r="BC80" s="78"/>
      <c r="BD80" s="78"/>
      <c r="BE80" s="78"/>
      <c r="BF80" s="175"/>
      <c r="BG80" s="117"/>
      <c r="BH80" s="117"/>
      <c r="BI80" s="117"/>
      <c r="BJ80" s="117"/>
      <c r="BK80" s="117"/>
      <c r="BL80" s="117"/>
      <c r="BM80" s="117"/>
      <c r="BN80" s="117"/>
      <c r="BO80" s="117"/>
      <c r="BP80" s="119"/>
      <c r="BQ80" s="117"/>
      <c r="BR80" s="117"/>
      <c r="BS80" s="117"/>
      <c r="BT80" s="117"/>
      <c r="BU80" s="117"/>
      <c r="BV80" s="117"/>
      <c r="BW80" s="117"/>
      <c r="BX80" s="117"/>
      <c r="BY80" s="117"/>
      <c r="BZ80" s="117"/>
      <c r="CA80" s="117"/>
      <c r="CB80" s="117"/>
      <c r="CC80" s="117"/>
    </row>
    <row r="81" spans="1:81" s="83" customFormat="1" ht="15" customHeight="1" x14ac:dyDescent="0.2">
      <c r="A81" s="182" t="s">
        <v>95</v>
      </c>
      <c r="B81" s="37"/>
      <c r="C81" s="37"/>
      <c r="D81" s="37"/>
      <c r="E81" s="37"/>
      <c r="AS81" s="117"/>
      <c r="AT81" s="117"/>
      <c r="AU81" s="117"/>
      <c r="AV81" s="118"/>
      <c r="AW81" s="119"/>
      <c r="AX81" s="117"/>
      <c r="AY81" s="117"/>
      <c r="AZ81" s="117"/>
      <c r="BA81" s="78"/>
      <c r="BB81" s="78"/>
      <c r="BC81" s="78"/>
      <c r="BD81" s="78"/>
      <c r="BE81" s="78"/>
      <c r="BF81" s="175"/>
      <c r="BG81" s="117"/>
      <c r="BH81" s="117"/>
      <c r="BI81" s="117"/>
      <c r="BJ81" s="117"/>
      <c r="BK81" s="117"/>
      <c r="BL81" s="117"/>
      <c r="BM81" s="117"/>
      <c r="BN81" s="117"/>
      <c r="BO81" s="117"/>
      <c r="BP81" s="119"/>
      <c r="BQ81" s="117"/>
      <c r="BR81" s="117"/>
      <c r="BS81" s="117"/>
      <c r="BT81" s="117"/>
      <c r="BU81" s="117"/>
      <c r="BV81" s="117"/>
      <c r="BW81" s="117"/>
      <c r="BX81" s="117"/>
      <c r="BY81" s="117"/>
      <c r="BZ81" s="117"/>
      <c r="CA81" s="117"/>
      <c r="CB81" s="117"/>
      <c r="CC81" s="117"/>
    </row>
    <row r="82" spans="1:81" s="83" customFormat="1" ht="15" customHeight="1" x14ac:dyDescent="0.2">
      <c r="A82" s="182" t="s">
        <v>96</v>
      </c>
      <c r="B82" s="37"/>
      <c r="C82" s="37"/>
      <c r="D82" s="37"/>
      <c r="E82" s="37"/>
      <c r="AS82" s="117"/>
      <c r="AT82" s="117"/>
      <c r="AU82" s="117"/>
      <c r="AV82" s="118"/>
      <c r="AW82" s="119"/>
      <c r="AX82" s="117"/>
      <c r="AY82" s="117"/>
      <c r="AZ82" s="117"/>
      <c r="BA82" s="78"/>
      <c r="BB82" s="78"/>
      <c r="BC82" s="78"/>
      <c r="BD82" s="78"/>
      <c r="BE82" s="78"/>
      <c r="BF82" s="175"/>
      <c r="BG82" s="117"/>
      <c r="BH82" s="117"/>
      <c r="BI82" s="117"/>
      <c r="BJ82" s="117"/>
      <c r="BK82" s="117"/>
      <c r="BL82" s="117"/>
      <c r="BM82" s="117"/>
      <c r="BN82" s="117"/>
      <c r="BO82" s="117"/>
      <c r="BP82" s="119"/>
      <c r="BQ82" s="117"/>
      <c r="BR82" s="117"/>
      <c r="BS82" s="117"/>
      <c r="BT82" s="117"/>
      <c r="BU82" s="117"/>
      <c r="BV82" s="117"/>
      <c r="BW82" s="117"/>
      <c r="BX82" s="117"/>
      <c r="BY82" s="117"/>
      <c r="BZ82" s="117"/>
      <c r="CA82" s="117"/>
      <c r="CB82" s="117"/>
      <c r="CC82" s="117"/>
    </row>
    <row r="83" spans="1:81" s="83" customFormat="1" ht="15" customHeight="1" x14ac:dyDescent="0.2">
      <c r="A83" s="184" t="s">
        <v>97</v>
      </c>
      <c r="B83" s="48"/>
      <c r="C83" s="48"/>
      <c r="D83" s="48"/>
      <c r="E83" s="48"/>
      <c r="AS83" s="117"/>
      <c r="AT83" s="117"/>
      <c r="AU83" s="117"/>
      <c r="AV83" s="118"/>
      <c r="AW83" s="119"/>
      <c r="AX83" s="117"/>
      <c r="AY83" s="117"/>
      <c r="AZ83" s="117"/>
      <c r="BA83" s="78"/>
      <c r="BB83" s="78"/>
      <c r="BC83" s="78"/>
      <c r="BD83" s="78"/>
      <c r="BE83" s="78"/>
      <c r="BF83" s="175"/>
      <c r="BG83" s="117"/>
      <c r="BH83" s="117"/>
      <c r="BI83" s="117"/>
      <c r="BJ83" s="117"/>
      <c r="BK83" s="117"/>
      <c r="BL83" s="117"/>
      <c r="BM83" s="117"/>
      <c r="BN83" s="117"/>
      <c r="BO83" s="117"/>
      <c r="BP83" s="119"/>
      <c r="BQ83" s="117"/>
      <c r="BR83" s="117"/>
      <c r="BS83" s="117"/>
      <c r="BT83" s="117"/>
      <c r="BU83" s="117"/>
      <c r="BV83" s="117"/>
      <c r="BW83" s="117"/>
      <c r="BX83" s="117"/>
      <c r="BY83" s="117"/>
      <c r="BZ83" s="117"/>
      <c r="CA83" s="117"/>
      <c r="CB83" s="117"/>
      <c r="CC83" s="117"/>
    </row>
    <row r="84" spans="1:81" s="83" customFormat="1" ht="15" customHeight="1" x14ac:dyDescent="0.2">
      <c r="A84" s="381" t="s">
        <v>1</v>
      </c>
      <c r="B84" s="164">
        <f>SUM(B72:B83)</f>
        <v>0</v>
      </c>
      <c r="C84" s="164">
        <f>SUM(C72:C83)</f>
        <v>0</v>
      </c>
      <c r="D84" s="164">
        <f>SUM(D72:D83)</f>
        <v>0</v>
      </c>
      <c r="E84" s="164">
        <f>SUM(E72:E83)</f>
        <v>0</v>
      </c>
      <c r="AS84" s="117"/>
      <c r="AT84" s="117"/>
      <c r="AU84" s="117"/>
      <c r="AV84" s="118"/>
      <c r="AW84" s="119"/>
      <c r="AX84" s="117"/>
      <c r="AY84" s="117"/>
      <c r="AZ84" s="117"/>
      <c r="BA84" s="78"/>
      <c r="BB84" s="78"/>
      <c r="BC84" s="78"/>
      <c r="BD84" s="78"/>
      <c r="BE84" s="78"/>
      <c r="BF84" s="175"/>
      <c r="BG84" s="117"/>
      <c r="BH84" s="117"/>
      <c r="BI84" s="117"/>
      <c r="BJ84" s="117"/>
      <c r="BK84" s="117"/>
      <c r="BL84" s="117"/>
      <c r="BM84" s="117"/>
      <c r="BN84" s="117"/>
      <c r="BO84" s="117"/>
      <c r="BP84" s="119"/>
      <c r="BQ84" s="117"/>
      <c r="BR84" s="117"/>
      <c r="BS84" s="117"/>
      <c r="BT84" s="117"/>
      <c r="BU84" s="117"/>
      <c r="BV84" s="117"/>
      <c r="BW84" s="117"/>
      <c r="BX84" s="117"/>
      <c r="BY84" s="117"/>
      <c r="BZ84" s="117"/>
      <c r="CA84" s="117"/>
      <c r="CB84" s="117"/>
      <c r="CC84" s="117"/>
    </row>
    <row r="85" spans="1:81" s="76" customFormat="1" ht="30" customHeight="1" x14ac:dyDescent="0.2">
      <c r="A85" s="176" t="s">
        <v>98</v>
      </c>
      <c r="B85" s="186"/>
      <c r="C85" s="186"/>
      <c r="D85" s="75"/>
      <c r="E85" s="75"/>
      <c r="F85" s="75"/>
      <c r="G85" s="75"/>
      <c r="H85" s="75"/>
      <c r="I85" s="75"/>
      <c r="J85" s="75"/>
      <c r="K85" s="75"/>
      <c r="L85" s="75"/>
      <c r="M85" s="75"/>
      <c r="N85" s="75"/>
      <c r="AS85" s="78"/>
      <c r="AT85" s="78"/>
      <c r="AU85" s="78"/>
      <c r="AV85" s="79"/>
      <c r="AW85" s="80"/>
      <c r="AX85" s="78"/>
      <c r="AY85" s="78"/>
      <c r="AZ85" s="78"/>
      <c r="BA85" s="78"/>
      <c r="BB85" s="78"/>
      <c r="BC85" s="78"/>
      <c r="BD85" s="78"/>
      <c r="BE85" s="78"/>
      <c r="BF85" s="175"/>
      <c r="BG85" s="78"/>
      <c r="BH85" s="78"/>
      <c r="BI85" s="78"/>
      <c r="BJ85" s="78"/>
      <c r="BK85" s="78"/>
      <c r="BL85" s="78"/>
      <c r="BM85" s="78"/>
      <c r="BN85" s="78"/>
      <c r="BO85" s="78"/>
      <c r="BP85" s="80"/>
      <c r="BQ85" s="78"/>
      <c r="BR85" s="78"/>
      <c r="BS85" s="78"/>
      <c r="BT85" s="78"/>
      <c r="BU85" s="78"/>
      <c r="BV85" s="78"/>
      <c r="BW85" s="78"/>
      <c r="BX85" s="78"/>
      <c r="BY85" s="78"/>
      <c r="BZ85" s="78"/>
      <c r="CA85" s="78"/>
      <c r="CB85" s="78"/>
      <c r="CC85" s="78"/>
    </row>
    <row r="86" spans="1:81" s="76" customFormat="1" ht="33.75" customHeight="1" x14ac:dyDescent="0.3">
      <c r="A86" s="187" t="s">
        <v>71</v>
      </c>
      <c r="B86" s="180" t="s">
        <v>83</v>
      </c>
      <c r="C86" s="180" t="s">
        <v>84</v>
      </c>
      <c r="D86" s="180" t="s">
        <v>85</v>
      </c>
      <c r="E86" s="180" t="s">
        <v>13</v>
      </c>
      <c r="F86" s="188"/>
      <c r="G86" s="188"/>
      <c r="H86" s="75"/>
      <c r="I86" s="75"/>
      <c r="J86" s="75"/>
      <c r="K86" s="75"/>
      <c r="L86" s="75"/>
      <c r="M86" s="75"/>
      <c r="N86" s="75"/>
      <c r="AS86" s="78"/>
      <c r="AT86" s="78"/>
      <c r="AU86" s="78"/>
      <c r="AV86" s="79"/>
      <c r="AW86" s="80"/>
      <c r="AX86" s="78"/>
      <c r="AY86" s="78"/>
      <c r="AZ86" s="78"/>
      <c r="BA86" s="78"/>
      <c r="BB86" s="78"/>
      <c r="BC86" s="78"/>
      <c r="BD86" s="78"/>
      <c r="BE86" s="78"/>
      <c r="BF86" s="175"/>
      <c r="BG86" s="78"/>
      <c r="BH86" s="78"/>
      <c r="BI86" s="78"/>
      <c r="BJ86" s="78"/>
      <c r="BK86" s="78"/>
      <c r="BL86" s="78"/>
      <c r="BM86" s="78"/>
      <c r="BN86" s="78"/>
      <c r="BO86" s="78"/>
      <c r="BP86" s="80"/>
      <c r="BQ86" s="78"/>
      <c r="BR86" s="78"/>
      <c r="BS86" s="78"/>
      <c r="BT86" s="78"/>
      <c r="BU86" s="78"/>
      <c r="BV86" s="78"/>
      <c r="BW86" s="78"/>
      <c r="BX86" s="78"/>
      <c r="BY86" s="78"/>
      <c r="BZ86" s="78"/>
      <c r="CA86" s="78"/>
      <c r="CB86" s="78"/>
      <c r="CC86" s="78"/>
    </row>
    <row r="87" spans="1:81" s="76" customFormat="1" ht="15" customHeight="1" x14ac:dyDescent="0.2">
      <c r="A87" s="189" t="s">
        <v>75</v>
      </c>
      <c r="B87" s="49"/>
      <c r="C87" s="49"/>
      <c r="D87" s="49"/>
      <c r="E87" s="49"/>
      <c r="F87" s="75"/>
      <c r="G87" s="75"/>
      <c r="H87" s="75"/>
      <c r="I87" s="75"/>
      <c r="J87" s="75"/>
      <c r="K87" s="75"/>
      <c r="L87" s="75"/>
      <c r="M87" s="75"/>
      <c r="N87" s="75"/>
      <c r="AS87" s="78"/>
      <c r="AT87" s="78"/>
      <c r="AU87" s="78"/>
      <c r="AV87" s="79"/>
      <c r="AW87" s="80"/>
      <c r="AX87" s="78"/>
      <c r="AY87" s="78"/>
      <c r="AZ87" s="78"/>
      <c r="BA87" s="78"/>
      <c r="BB87" s="78"/>
      <c r="BC87" s="78"/>
      <c r="BD87" s="78"/>
      <c r="BE87" s="78"/>
      <c r="BF87" s="175"/>
      <c r="BG87" s="78"/>
      <c r="BH87" s="78"/>
      <c r="BI87" s="78"/>
      <c r="BJ87" s="78"/>
      <c r="BK87" s="78"/>
      <c r="BL87" s="78"/>
      <c r="BM87" s="78"/>
      <c r="BN87" s="78"/>
      <c r="BO87" s="78"/>
      <c r="BP87" s="80"/>
      <c r="BQ87" s="78"/>
      <c r="BR87" s="78"/>
      <c r="BS87" s="78"/>
      <c r="BT87" s="78"/>
      <c r="BU87" s="78"/>
      <c r="BV87" s="78"/>
      <c r="BW87" s="78"/>
      <c r="BX87" s="78"/>
      <c r="BY87" s="78"/>
      <c r="BZ87" s="78"/>
      <c r="CA87" s="78"/>
      <c r="CB87" s="78"/>
      <c r="CC87" s="78"/>
    </row>
    <row r="88" spans="1:81" s="76" customFormat="1" ht="15" customHeight="1" x14ac:dyDescent="0.2">
      <c r="A88" s="190" t="s">
        <v>76</v>
      </c>
      <c r="B88" s="49"/>
      <c r="C88" s="49"/>
      <c r="D88" s="49"/>
      <c r="E88" s="49"/>
      <c r="F88" s="75"/>
      <c r="G88" s="75"/>
      <c r="H88" s="75"/>
      <c r="I88" s="75"/>
      <c r="J88" s="75"/>
      <c r="K88" s="75"/>
      <c r="L88" s="75"/>
      <c r="M88" s="75"/>
      <c r="N88" s="75"/>
      <c r="AS88" s="78"/>
      <c r="AT88" s="78"/>
      <c r="AU88" s="78"/>
      <c r="AV88" s="79"/>
      <c r="AW88" s="80"/>
      <c r="AX88" s="78"/>
      <c r="AY88" s="78"/>
      <c r="AZ88" s="78"/>
      <c r="BA88" s="78"/>
      <c r="BB88" s="78"/>
      <c r="BC88" s="78"/>
      <c r="BD88" s="78"/>
      <c r="BE88" s="78"/>
      <c r="BF88" s="175"/>
      <c r="BG88" s="78"/>
      <c r="BH88" s="78"/>
      <c r="BI88" s="78"/>
      <c r="BJ88" s="78"/>
      <c r="BK88" s="78"/>
      <c r="BL88" s="78"/>
      <c r="BM88" s="78"/>
      <c r="BN88" s="78"/>
      <c r="BO88" s="78"/>
      <c r="BP88" s="80"/>
      <c r="BQ88" s="78"/>
      <c r="BR88" s="78"/>
      <c r="BS88" s="78"/>
      <c r="BT88" s="78"/>
      <c r="BU88" s="78"/>
      <c r="BV88" s="78"/>
      <c r="BW88" s="78"/>
      <c r="BX88" s="78"/>
      <c r="BY88" s="78"/>
      <c r="BZ88" s="78"/>
      <c r="CA88" s="78"/>
      <c r="CB88" s="78"/>
      <c r="CC88" s="78"/>
    </row>
    <row r="89" spans="1:81" s="76" customFormat="1" ht="15" customHeight="1" x14ac:dyDescent="0.2">
      <c r="A89" s="190" t="s">
        <v>77</v>
      </c>
      <c r="B89" s="49"/>
      <c r="C89" s="49"/>
      <c r="D89" s="49"/>
      <c r="E89" s="49"/>
      <c r="F89" s="75"/>
      <c r="G89" s="75"/>
      <c r="H89" s="75"/>
      <c r="I89" s="75"/>
      <c r="J89" s="75"/>
      <c r="K89" s="75"/>
      <c r="L89" s="75"/>
      <c r="M89" s="75"/>
      <c r="N89" s="75"/>
      <c r="AS89" s="78"/>
      <c r="AT89" s="78"/>
      <c r="AU89" s="78"/>
      <c r="AV89" s="79"/>
      <c r="AW89" s="80"/>
      <c r="AX89" s="78"/>
      <c r="AY89" s="78"/>
      <c r="AZ89" s="78"/>
      <c r="BA89" s="78"/>
      <c r="BB89" s="78"/>
      <c r="BC89" s="78"/>
      <c r="BD89" s="78"/>
      <c r="BE89" s="78"/>
      <c r="BF89" s="175"/>
      <c r="BG89" s="78"/>
      <c r="BH89" s="78"/>
      <c r="BI89" s="78"/>
      <c r="BJ89" s="78"/>
      <c r="BK89" s="78"/>
      <c r="BL89" s="78"/>
      <c r="BM89" s="78"/>
      <c r="BN89" s="78"/>
      <c r="BO89" s="78"/>
      <c r="BP89" s="80"/>
      <c r="BQ89" s="78"/>
      <c r="BR89" s="78"/>
      <c r="BS89" s="78"/>
      <c r="BT89" s="78"/>
      <c r="BU89" s="78"/>
      <c r="BV89" s="78"/>
      <c r="BW89" s="78"/>
      <c r="BX89" s="78"/>
      <c r="BY89" s="78"/>
      <c r="BZ89" s="78"/>
      <c r="CA89" s="78"/>
      <c r="CB89" s="78"/>
      <c r="CC89" s="78"/>
    </row>
    <row r="90" spans="1:81" s="76" customFormat="1" ht="15" customHeight="1" x14ac:dyDescent="0.2">
      <c r="A90" s="190" t="s">
        <v>78</v>
      </c>
      <c r="B90" s="49"/>
      <c r="C90" s="49"/>
      <c r="D90" s="49"/>
      <c r="E90" s="49"/>
      <c r="F90" s="75"/>
      <c r="G90" s="75"/>
      <c r="H90" s="75"/>
      <c r="I90" s="75"/>
      <c r="J90" s="75"/>
      <c r="K90" s="75"/>
      <c r="L90" s="75"/>
      <c r="M90" s="75"/>
      <c r="N90" s="75"/>
      <c r="AS90" s="78"/>
      <c r="AT90" s="78"/>
      <c r="AU90" s="78"/>
      <c r="AV90" s="79"/>
      <c r="AW90" s="80"/>
      <c r="AX90" s="78"/>
      <c r="AY90" s="78"/>
      <c r="AZ90" s="78"/>
      <c r="BA90" s="78"/>
      <c r="BB90" s="78"/>
      <c r="BC90" s="78"/>
      <c r="BD90" s="78"/>
      <c r="BE90" s="78"/>
      <c r="BF90" s="175"/>
      <c r="BG90" s="78"/>
      <c r="BH90" s="78"/>
      <c r="BI90" s="78"/>
      <c r="BJ90" s="78"/>
      <c r="BK90" s="78"/>
      <c r="BL90" s="78"/>
      <c r="BM90" s="78"/>
      <c r="BN90" s="78"/>
      <c r="BO90" s="78"/>
      <c r="BP90" s="80"/>
      <c r="BQ90" s="78"/>
      <c r="BR90" s="78"/>
      <c r="BS90" s="78"/>
      <c r="BT90" s="78"/>
      <c r="BU90" s="78"/>
      <c r="BV90" s="78"/>
      <c r="BW90" s="78"/>
      <c r="BX90" s="78"/>
      <c r="BY90" s="78"/>
      <c r="BZ90" s="78"/>
      <c r="CA90" s="78"/>
      <c r="CB90" s="78"/>
      <c r="CC90" s="78"/>
    </row>
    <row r="91" spans="1:81" s="76" customFormat="1" ht="15" customHeight="1" x14ac:dyDescent="0.2">
      <c r="A91" s="191" t="s">
        <v>99</v>
      </c>
      <c r="B91" s="50"/>
      <c r="C91" s="50"/>
      <c r="D91" s="50"/>
      <c r="E91" s="50"/>
      <c r="F91" s="75"/>
      <c r="G91" s="75"/>
      <c r="H91" s="75"/>
      <c r="I91" s="75"/>
      <c r="J91" s="75"/>
      <c r="K91" s="75"/>
      <c r="L91" s="75"/>
      <c r="M91" s="75"/>
      <c r="N91" s="75"/>
      <c r="AS91" s="78"/>
      <c r="AT91" s="78"/>
      <c r="AU91" s="78"/>
      <c r="AV91" s="79"/>
      <c r="AW91" s="80"/>
      <c r="AX91" s="78"/>
      <c r="AY91" s="78"/>
      <c r="AZ91" s="78"/>
      <c r="BA91" s="78"/>
      <c r="BB91" s="78"/>
      <c r="BC91" s="78"/>
      <c r="BD91" s="78"/>
      <c r="BE91" s="78"/>
      <c r="BF91" s="175"/>
      <c r="BG91" s="78"/>
      <c r="BH91" s="78"/>
      <c r="BI91" s="78"/>
      <c r="BJ91" s="78"/>
      <c r="BK91" s="78"/>
      <c r="BL91" s="78"/>
      <c r="BM91" s="78"/>
      <c r="BN91" s="78"/>
      <c r="BO91" s="78"/>
      <c r="BP91" s="80"/>
      <c r="BQ91" s="78"/>
      <c r="BR91" s="78"/>
      <c r="BS91" s="78"/>
      <c r="BT91" s="78"/>
      <c r="BU91" s="78"/>
      <c r="BV91" s="78"/>
      <c r="BW91" s="78"/>
      <c r="BX91" s="78"/>
      <c r="BY91" s="78"/>
      <c r="BZ91" s="78"/>
      <c r="CA91" s="78"/>
      <c r="CB91" s="78"/>
      <c r="CC91" s="78"/>
    </row>
    <row r="92" spans="1:81" s="76" customFormat="1" ht="15" customHeight="1" x14ac:dyDescent="0.2">
      <c r="A92" s="163" t="s">
        <v>1</v>
      </c>
      <c r="B92" s="164">
        <f>+SUM(B87:B91)</f>
        <v>0</v>
      </c>
      <c r="C92" s="164">
        <f>+SUM(C87:C91)</f>
        <v>0</v>
      </c>
      <c r="D92" s="164">
        <f>+SUM(D87:D91)</f>
        <v>0</v>
      </c>
      <c r="E92" s="164">
        <f>+SUM(E87:E91)</f>
        <v>0</v>
      </c>
      <c r="F92" s="75"/>
      <c r="G92" s="75"/>
      <c r="H92" s="75"/>
      <c r="I92" s="75"/>
      <c r="J92" s="75"/>
      <c r="K92" s="75"/>
      <c r="L92" s="75"/>
      <c r="M92" s="75"/>
      <c r="N92" s="75"/>
      <c r="AS92" s="78"/>
      <c r="AT92" s="78"/>
      <c r="AU92" s="78"/>
      <c r="AV92" s="79"/>
      <c r="AW92" s="80"/>
      <c r="AX92" s="78"/>
      <c r="AY92" s="78"/>
      <c r="AZ92" s="78"/>
      <c r="BA92" s="78"/>
      <c r="BB92" s="78"/>
      <c r="BC92" s="78"/>
      <c r="BD92" s="78"/>
      <c r="BE92" s="78"/>
      <c r="BF92" s="175"/>
      <c r="BG92" s="78"/>
      <c r="BH92" s="78"/>
      <c r="BI92" s="78"/>
      <c r="BJ92" s="78"/>
      <c r="BK92" s="78"/>
      <c r="BL92" s="78"/>
      <c r="BM92" s="78"/>
      <c r="BN92" s="78"/>
      <c r="BO92" s="78"/>
      <c r="BP92" s="80"/>
      <c r="BQ92" s="78"/>
      <c r="BR92" s="78"/>
      <c r="BS92" s="78"/>
      <c r="BT92" s="78"/>
      <c r="BU92" s="78"/>
      <c r="BV92" s="78"/>
      <c r="BW92" s="78"/>
      <c r="BX92" s="78"/>
      <c r="BY92" s="78"/>
      <c r="BZ92" s="78"/>
      <c r="CA92" s="78"/>
      <c r="CB92" s="78"/>
      <c r="CC92" s="78"/>
    </row>
    <row r="93" spans="1:81" s="76" customFormat="1" ht="30" customHeight="1" x14ac:dyDescent="0.2">
      <c r="A93" s="176" t="s">
        <v>100</v>
      </c>
      <c r="B93" s="192"/>
      <c r="C93" s="193"/>
      <c r="D93" s="75"/>
      <c r="E93" s="75"/>
      <c r="F93" s="75"/>
      <c r="G93" s="75"/>
      <c r="H93" s="75"/>
      <c r="I93" s="75"/>
      <c r="J93" s="75"/>
      <c r="K93" s="75"/>
      <c r="L93" s="75"/>
      <c r="M93" s="75"/>
      <c r="N93" s="75"/>
      <c r="AS93" s="78"/>
      <c r="AT93" s="78"/>
      <c r="AU93" s="78"/>
      <c r="AV93" s="79"/>
      <c r="AW93" s="80"/>
      <c r="AX93" s="78"/>
      <c r="AY93" s="78"/>
      <c r="AZ93" s="78"/>
      <c r="BA93" s="78"/>
      <c r="BB93" s="78"/>
      <c r="BC93" s="78"/>
      <c r="BD93" s="78"/>
      <c r="BE93" s="78"/>
      <c r="BF93" s="175"/>
      <c r="BG93" s="78"/>
      <c r="BH93" s="78"/>
      <c r="BI93" s="78"/>
      <c r="BJ93" s="78"/>
      <c r="BK93" s="78"/>
      <c r="BL93" s="78"/>
      <c r="BM93" s="78"/>
      <c r="BN93" s="78"/>
      <c r="BO93" s="78"/>
      <c r="BP93" s="80"/>
      <c r="BQ93" s="78"/>
      <c r="BR93" s="78"/>
      <c r="BS93" s="78"/>
      <c r="BT93" s="78"/>
      <c r="BU93" s="78"/>
      <c r="BV93" s="78"/>
      <c r="BW93" s="78"/>
      <c r="BX93" s="78"/>
      <c r="BY93" s="78"/>
      <c r="BZ93" s="78"/>
      <c r="CA93" s="78"/>
      <c r="CB93" s="78"/>
      <c r="CC93" s="78"/>
    </row>
    <row r="94" spans="1:81" s="76" customFormat="1" ht="51" customHeight="1" x14ac:dyDescent="0.2">
      <c r="A94" s="187" t="s">
        <v>71</v>
      </c>
      <c r="B94" s="180" t="s">
        <v>83</v>
      </c>
      <c r="C94" s="180" t="s">
        <v>84</v>
      </c>
      <c r="D94" s="180" t="s">
        <v>85</v>
      </c>
      <c r="E94" s="180" t="s">
        <v>13</v>
      </c>
      <c r="F94" s="75"/>
      <c r="G94" s="75"/>
      <c r="H94" s="75"/>
      <c r="I94" s="75"/>
      <c r="J94" s="75"/>
      <c r="K94" s="75"/>
      <c r="L94" s="75"/>
      <c r="M94" s="75"/>
      <c r="N94" s="75"/>
      <c r="AS94" s="78"/>
      <c r="AT94" s="78"/>
      <c r="AU94" s="78"/>
      <c r="AV94" s="79"/>
      <c r="AW94" s="80"/>
      <c r="AX94" s="78"/>
      <c r="AY94" s="78"/>
      <c r="AZ94" s="78"/>
      <c r="BA94" s="78"/>
      <c r="BB94" s="78"/>
      <c r="BC94" s="78"/>
      <c r="BD94" s="78"/>
      <c r="BE94" s="78"/>
      <c r="BF94" s="175"/>
      <c r="BG94" s="78"/>
      <c r="BH94" s="78"/>
      <c r="BI94" s="78"/>
      <c r="BJ94" s="78"/>
      <c r="BK94" s="78"/>
      <c r="BL94" s="78"/>
      <c r="BM94" s="78"/>
      <c r="BN94" s="78"/>
      <c r="BO94" s="78"/>
      <c r="BP94" s="80"/>
      <c r="BQ94" s="78"/>
      <c r="BR94" s="78"/>
      <c r="BS94" s="78"/>
      <c r="BT94" s="78"/>
      <c r="BU94" s="78"/>
      <c r="BV94" s="78"/>
      <c r="BW94" s="78"/>
      <c r="BX94" s="78"/>
      <c r="BY94" s="78"/>
      <c r="BZ94" s="78"/>
      <c r="CA94" s="78"/>
      <c r="CB94" s="78"/>
      <c r="CC94" s="78"/>
    </row>
    <row r="95" spans="1:81" s="76" customFormat="1" ht="15" customHeight="1" x14ac:dyDescent="0.2">
      <c r="A95" s="189" t="s">
        <v>75</v>
      </c>
      <c r="B95" s="49"/>
      <c r="C95" s="49"/>
      <c r="D95" s="49"/>
      <c r="E95" s="49"/>
      <c r="F95" s="75"/>
      <c r="G95" s="75"/>
      <c r="H95" s="75"/>
      <c r="I95" s="75"/>
      <c r="J95" s="75"/>
      <c r="K95" s="75"/>
      <c r="L95" s="75"/>
      <c r="M95" s="75"/>
      <c r="N95" s="75"/>
      <c r="AS95" s="78"/>
      <c r="AT95" s="78"/>
      <c r="AU95" s="78"/>
      <c r="AV95" s="79"/>
      <c r="AW95" s="80"/>
      <c r="AX95" s="78"/>
      <c r="AY95" s="78"/>
      <c r="AZ95" s="78"/>
      <c r="BA95" s="78"/>
      <c r="BB95" s="78"/>
      <c r="BC95" s="78"/>
      <c r="BD95" s="78"/>
      <c r="BE95" s="78"/>
      <c r="BF95" s="175"/>
      <c r="BG95" s="78"/>
      <c r="BH95" s="78"/>
      <c r="BI95" s="78"/>
      <c r="BJ95" s="78"/>
      <c r="BK95" s="78"/>
      <c r="BL95" s="78"/>
      <c r="BM95" s="78"/>
      <c r="BN95" s="78"/>
      <c r="BO95" s="78"/>
      <c r="BP95" s="80"/>
      <c r="BQ95" s="78"/>
      <c r="BR95" s="78"/>
      <c r="BS95" s="78"/>
      <c r="BT95" s="78"/>
      <c r="BU95" s="78"/>
      <c r="BV95" s="78"/>
      <c r="BW95" s="78"/>
      <c r="BX95" s="78"/>
      <c r="BY95" s="78"/>
      <c r="BZ95" s="78"/>
      <c r="CA95" s="78"/>
      <c r="CB95" s="78"/>
      <c r="CC95" s="78"/>
    </row>
    <row r="96" spans="1:81" s="76" customFormat="1" ht="15" customHeight="1" x14ac:dyDescent="0.2">
      <c r="A96" s="190" t="s">
        <v>76</v>
      </c>
      <c r="B96" s="49"/>
      <c r="C96" s="49"/>
      <c r="D96" s="49"/>
      <c r="E96" s="49"/>
      <c r="F96" s="75"/>
      <c r="G96" s="75"/>
      <c r="H96" s="75"/>
      <c r="I96" s="75"/>
      <c r="J96" s="75"/>
      <c r="K96" s="75"/>
      <c r="L96" s="75"/>
      <c r="M96" s="75"/>
      <c r="N96" s="75"/>
      <c r="AS96" s="78"/>
      <c r="AT96" s="78"/>
      <c r="AU96" s="78"/>
      <c r="AV96" s="79"/>
      <c r="AW96" s="80"/>
      <c r="AX96" s="78"/>
      <c r="AY96" s="78"/>
      <c r="AZ96" s="78"/>
      <c r="BA96" s="78"/>
      <c r="BB96" s="78"/>
      <c r="BC96" s="78"/>
      <c r="BD96" s="78"/>
      <c r="BE96" s="78"/>
      <c r="BF96" s="175"/>
      <c r="BG96" s="78"/>
      <c r="BH96" s="78"/>
      <c r="BI96" s="78"/>
      <c r="BJ96" s="78"/>
      <c r="BK96" s="78"/>
      <c r="BL96" s="78"/>
      <c r="BM96" s="78"/>
      <c r="BN96" s="78"/>
      <c r="BO96" s="78"/>
      <c r="BP96" s="80"/>
      <c r="BQ96" s="78"/>
      <c r="BR96" s="78"/>
      <c r="BS96" s="78"/>
      <c r="BT96" s="78"/>
      <c r="BU96" s="78"/>
      <c r="BV96" s="78"/>
      <c r="BW96" s="78"/>
      <c r="BX96" s="78"/>
      <c r="BY96" s="78"/>
      <c r="BZ96" s="78"/>
      <c r="CA96" s="78"/>
      <c r="CB96" s="78"/>
      <c r="CC96" s="78"/>
    </row>
    <row r="97" spans="1:81" s="76" customFormat="1" ht="15" customHeight="1" x14ac:dyDescent="0.2">
      <c r="A97" s="190" t="s">
        <v>77</v>
      </c>
      <c r="B97" s="49"/>
      <c r="C97" s="49"/>
      <c r="D97" s="49"/>
      <c r="E97" s="49"/>
      <c r="F97" s="75"/>
      <c r="G97" s="75"/>
      <c r="H97" s="75"/>
      <c r="I97" s="75"/>
      <c r="J97" s="75"/>
      <c r="K97" s="75"/>
      <c r="L97" s="75"/>
      <c r="M97" s="75"/>
      <c r="N97" s="75"/>
      <c r="AS97" s="78"/>
      <c r="AT97" s="78"/>
      <c r="AU97" s="78"/>
      <c r="AV97" s="79"/>
      <c r="AW97" s="80"/>
      <c r="AX97" s="78"/>
      <c r="AY97" s="78"/>
      <c r="AZ97" s="78"/>
      <c r="BA97" s="78"/>
      <c r="BB97" s="78"/>
      <c r="BC97" s="78"/>
      <c r="BD97" s="78"/>
      <c r="BE97" s="78"/>
      <c r="BF97" s="78"/>
      <c r="BG97" s="78"/>
      <c r="BH97" s="78"/>
      <c r="BI97" s="78"/>
      <c r="BJ97" s="78"/>
      <c r="BK97" s="78"/>
      <c r="BL97" s="78"/>
      <c r="BM97" s="78"/>
      <c r="BN97" s="78"/>
      <c r="BO97" s="78"/>
      <c r="BP97" s="80"/>
      <c r="BQ97" s="78"/>
      <c r="BR97" s="78"/>
      <c r="BS97" s="78"/>
      <c r="BT97" s="78"/>
      <c r="BU97" s="78"/>
      <c r="BV97" s="78"/>
      <c r="BW97" s="78"/>
      <c r="BX97" s="78"/>
      <c r="BY97" s="78"/>
      <c r="BZ97" s="78"/>
      <c r="CA97" s="78"/>
      <c r="CB97" s="78"/>
      <c r="CC97" s="78"/>
    </row>
    <row r="98" spans="1:81" s="76" customFormat="1" ht="15" customHeight="1" x14ac:dyDescent="0.2">
      <c r="A98" s="190" t="s">
        <v>78</v>
      </c>
      <c r="B98" s="49"/>
      <c r="C98" s="49"/>
      <c r="D98" s="49"/>
      <c r="E98" s="49"/>
      <c r="F98" s="75"/>
      <c r="G98" s="75"/>
      <c r="H98" s="75"/>
      <c r="I98" s="75"/>
      <c r="J98" s="75"/>
      <c r="K98" s="75"/>
      <c r="L98" s="75"/>
      <c r="M98" s="75"/>
      <c r="N98" s="75"/>
      <c r="AS98" s="78"/>
      <c r="AT98" s="78"/>
      <c r="AU98" s="78"/>
      <c r="AV98" s="79"/>
      <c r="AW98" s="80"/>
      <c r="AX98" s="78"/>
      <c r="AY98" s="78"/>
      <c r="AZ98" s="78"/>
      <c r="BA98" s="79"/>
      <c r="BB98" s="79"/>
      <c r="BC98" s="79"/>
      <c r="BD98" s="79"/>
      <c r="BE98" s="79"/>
      <c r="BF98" s="79"/>
      <c r="BG98" s="78"/>
      <c r="BH98" s="78"/>
      <c r="BI98" s="78"/>
      <c r="BJ98" s="78"/>
      <c r="BK98" s="78"/>
      <c r="BL98" s="78"/>
      <c r="BM98" s="78"/>
      <c r="BN98" s="78"/>
      <c r="BO98" s="78"/>
      <c r="BP98" s="80"/>
      <c r="BQ98" s="78"/>
      <c r="BR98" s="78"/>
      <c r="BS98" s="78"/>
      <c r="BT98" s="78"/>
      <c r="BU98" s="78"/>
      <c r="BV98" s="78"/>
      <c r="BW98" s="78"/>
      <c r="BX98" s="78"/>
      <c r="BY98" s="78"/>
      <c r="BZ98" s="78"/>
      <c r="CA98" s="78"/>
      <c r="CB98" s="78"/>
      <c r="CC98" s="78"/>
    </row>
    <row r="99" spans="1:81" s="76" customFormat="1" ht="15" customHeight="1" x14ac:dyDescent="0.2">
      <c r="A99" s="191" t="s">
        <v>99</v>
      </c>
      <c r="B99" s="50"/>
      <c r="C99" s="50"/>
      <c r="D99" s="50"/>
      <c r="E99" s="50"/>
      <c r="F99" s="75"/>
      <c r="G99" s="75"/>
      <c r="H99" s="75"/>
      <c r="I99" s="75"/>
      <c r="J99" s="75"/>
      <c r="K99" s="75"/>
      <c r="L99" s="75"/>
      <c r="M99" s="75"/>
      <c r="N99" s="75"/>
      <c r="AS99" s="78"/>
      <c r="AT99" s="78"/>
      <c r="AU99" s="78"/>
      <c r="AV99" s="79"/>
      <c r="AW99" s="80"/>
      <c r="AX99" s="78"/>
      <c r="AY99" s="78"/>
      <c r="AZ99" s="78"/>
      <c r="BA99" s="79"/>
      <c r="BB99" s="79"/>
      <c r="BC99" s="79"/>
      <c r="BD99" s="79"/>
      <c r="BE99" s="79"/>
      <c r="BF99" s="79"/>
      <c r="BG99" s="78"/>
      <c r="BH99" s="78"/>
      <c r="BI99" s="78"/>
      <c r="BJ99" s="78"/>
      <c r="BK99" s="78"/>
      <c r="BL99" s="78"/>
      <c r="BM99" s="78"/>
      <c r="BN99" s="78"/>
      <c r="BO99" s="78"/>
      <c r="BP99" s="80"/>
      <c r="BQ99" s="78"/>
      <c r="BR99" s="78"/>
      <c r="BS99" s="78"/>
      <c r="BT99" s="78"/>
      <c r="BU99" s="78"/>
      <c r="BV99" s="78"/>
      <c r="BW99" s="78"/>
      <c r="BX99" s="78"/>
      <c r="BY99" s="78"/>
      <c r="BZ99" s="78"/>
      <c r="CA99" s="78"/>
      <c r="CB99" s="78"/>
      <c r="CC99" s="78"/>
    </row>
    <row r="100" spans="1:81" s="76" customFormat="1" ht="15" customHeight="1" x14ac:dyDescent="0.2">
      <c r="A100" s="163" t="s">
        <v>1</v>
      </c>
      <c r="B100" s="164">
        <f>+SUM(B95:B99)</f>
        <v>0</v>
      </c>
      <c r="C100" s="164">
        <f>+SUM(C95:C99)</f>
        <v>0</v>
      </c>
      <c r="D100" s="164">
        <f>+SUM(D95:D99)</f>
        <v>0</v>
      </c>
      <c r="E100" s="164">
        <f>+SUM(E95:E99)</f>
        <v>0</v>
      </c>
      <c r="F100" s="75"/>
      <c r="G100" s="75"/>
      <c r="H100" s="75"/>
      <c r="I100" s="75"/>
      <c r="J100" s="75"/>
      <c r="K100" s="75"/>
      <c r="L100" s="75"/>
      <c r="M100" s="75"/>
      <c r="N100" s="75"/>
      <c r="AS100" s="78"/>
      <c r="AT100" s="78"/>
      <c r="AU100" s="78"/>
      <c r="AV100" s="79"/>
      <c r="AW100" s="80"/>
      <c r="AX100" s="78"/>
      <c r="AY100" s="78"/>
      <c r="AZ100" s="78"/>
      <c r="BA100" s="79"/>
      <c r="BB100" s="79"/>
      <c r="BC100" s="79"/>
      <c r="BD100" s="79"/>
      <c r="BE100" s="79"/>
      <c r="BF100" s="79"/>
      <c r="BG100" s="78"/>
      <c r="BH100" s="78"/>
      <c r="BI100" s="78"/>
      <c r="BJ100" s="78"/>
      <c r="BK100" s="78"/>
      <c r="BL100" s="78"/>
      <c r="BM100" s="78"/>
      <c r="BN100" s="78"/>
      <c r="BO100" s="78"/>
      <c r="BP100" s="80"/>
      <c r="BQ100" s="78"/>
      <c r="BR100" s="78"/>
      <c r="BS100" s="78"/>
      <c r="BT100" s="78"/>
      <c r="BU100" s="78"/>
      <c r="BV100" s="78"/>
      <c r="BW100" s="78"/>
      <c r="BX100" s="78"/>
      <c r="BY100" s="78"/>
      <c r="BZ100" s="78"/>
      <c r="CA100" s="78"/>
      <c r="CB100" s="78"/>
      <c r="CC100" s="78"/>
    </row>
    <row r="101" spans="1:81" s="76" customFormat="1" ht="27.75" customHeight="1" x14ac:dyDescent="0.2">
      <c r="A101" s="176" t="s">
        <v>101</v>
      </c>
      <c r="B101" s="192"/>
      <c r="C101" s="193"/>
      <c r="D101" s="75"/>
      <c r="E101" s="75"/>
      <c r="F101" s="75"/>
      <c r="K101" s="75"/>
      <c r="L101" s="75"/>
      <c r="M101" s="75"/>
      <c r="N101" s="75"/>
      <c r="AS101" s="78"/>
      <c r="AT101" s="78"/>
      <c r="AU101" s="78"/>
      <c r="AV101" s="79"/>
      <c r="AW101" s="80"/>
      <c r="AX101" s="78"/>
      <c r="AY101" s="78"/>
      <c r="AZ101" s="78"/>
      <c r="BA101" s="79"/>
      <c r="BB101" s="79"/>
      <c r="BC101" s="79"/>
      <c r="BD101" s="79"/>
      <c r="BE101" s="79"/>
      <c r="BF101" s="79"/>
      <c r="BG101" s="78"/>
      <c r="BH101" s="78"/>
      <c r="BI101" s="78"/>
      <c r="BJ101" s="78"/>
      <c r="BK101" s="78"/>
      <c r="BL101" s="78"/>
      <c r="BM101" s="78"/>
      <c r="BN101" s="78"/>
      <c r="BO101" s="78"/>
      <c r="BP101" s="80"/>
      <c r="BQ101" s="78"/>
      <c r="BR101" s="78"/>
      <c r="BS101" s="78"/>
      <c r="BT101" s="78"/>
      <c r="BU101" s="78"/>
      <c r="BV101" s="78"/>
      <c r="BW101" s="78"/>
      <c r="BX101" s="78"/>
      <c r="BY101" s="78"/>
      <c r="BZ101" s="78"/>
      <c r="CA101" s="78"/>
      <c r="CB101" s="78"/>
      <c r="CC101" s="78"/>
    </row>
    <row r="102" spans="1:81" s="76" customFormat="1" ht="27.75" customHeight="1" x14ac:dyDescent="0.2">
      <c r="A102" s="452" t="s">
        <v>102</v>
      </c>
      <c r="B102" s="453"/>
      <c r="C102" s="420" t="s">
        <v>1</v>
      </c>
      <c r="D102" s="422" t="s">
        <v>40</v>
      </c>
      <c r="E102" s="423"/>
      <c r="F102" s="423"/>
      <c r="G102" s="385" t="s">
        <v>41</v>
      </c>
      <c r="K102" s="75"/>
      <c r="L102" s="75"/>
      <c r="M102" s="75"/>
      <c r="N102" s="75"/>
      <c r="AS102" s="78"/>
      <c r="AT102" s="78"/>
      <c r="AU102" s="78"/>
      <c r="AV102" s="79"/>
      <c r="AW102" s="80"/>
      <c r="AX102" s="78"/>
      <c r="AY102" s="78"/>
      <c r="AZ102" s="78"/>
      <c r="BA102" s="79"/>
      <c r="BB102" s="79"/>
      <c r="BC102" s="79"/>
      <c r="BD102" s="79"/>
      <c r="BE102" s="79"/>
      <c r="BF102" s="79"/>
      <c r="BG102" s="78"/>
      <c r="BH102" s="78"/>
      <c r="BI102" s="78"/>
      <c r="BJ102" s="78"/>
      <c r="BK102" s="78"/>
      <c r="BL102" s="78"/>
      <c r="BM102" s="78"/>
      <c r="BN102" s="78"/>
      <c r="BO102" s="78"/>
      <c r="BP102" s="80"/>
      <c r="BQ102" s="78"/>
      <c r="BR102" s="78"/>
      <c r="BS102" s="78"/>
      <c r="BT102" s="78"/>
      <c r="BU102" s="78"/>
      <c r="BV102" s="78"/>
      <c r="BW102" s="78"/>
      <c r="BX102" s="78"/>
      <c r="BY102" s="78"/>
      <c r="BZ102" s="78"/>
      <c r="CA102" s="78"/>
      <c r="CB102" s="78"/>
      <c r="CC102" s="78"/>
    </row>
    <row r="103" spans="1:81" s="76" customFormat="1" ht="51" customHeight="1" x14ac:dyDescent="0.2">
      <c r="A103" s="454"/>
      <c r="B103" s="455"/>
      <c r="C103" s="421"/>
      <c r="D103" s="377" t="s">
        <v>42</v>
      </c>
      <c r="E103" s="377" t="s">
        <v>43</v>
      </c>
      <c r="F103" s="377" t="s">
        <v>44</v>
      </c>
      <c r="G103" s="386"/>
      <c r="H103" s="75"/>
      <c r="I103" s="75"/>
      <c r="J103" s="75"/>
      <c r="K103" s="75"/>
      <c r="L103" s="75"/>
      <c r="M103" s="75"/>
      <c r="N103" s="75"/>
      <c r="AS103" s="78"/>
      <c r="AT103" s="78"/>
      <c r="AU103" s="78"/>
      <c r="AV103" s="79"/>
      <c r="AW103" s="80"/>
      <c r="AX103" s="78"/>
      <c r="AY103" s="78"/>
      <c r="AZ103" s="78"/>
      <c r="BA103" s="79"/>
      <c r="BB103" s="79"/>
      <c r="BC103" s="79"/>
      <c r="BD103" s="79"/>
      <c r="BE103" s="79"/>
      <c r="BF103" s="79"/>
      <c r="BG103" s="78"/>
      <c r="BH103" s="78"/>
      <c r="BI103" s="78"/>
      <c r="BJ103" s="78"/>
      <c r="BK103" s="78"/>
      <c r="BL103" s="78"/>
      <c r="BM103" s="78"/>
      <c r="BN103" s="78"/>
      <c r="BO103" s="78"/>
      <c r="BP103" s="80"/>
      <c r="BQ103" s="78"/>
      <c r="BR103" s="78"/>
      <c r="BS103" s="78"/>
      <c r="BT103" s="78"/>
      <c r="BU103" s="78"/>
      <c r="BV103" s="78"/>
      <c r="BW103" s="78"/>
      <c r="BX103" s="78"/>
      <c r="BY103" s="78"/>
      <c r="BZ103" s="78"/>
      <c r="CA103" s="78"/>
      <c r="CB103" s="78"/>
      <c r="CC103" s="78"/>
    </row>
    <row r="104" spans="1:81" s="76" customFormat="1" ht="16.5" customHeight="1" x14ac:dyDescent="0.2">
      <c r="A104" s="456" t="s">
        <v>103</v>
      </c>
      <c r="B104" s="457"/>
      <c r="C104" s="164">
        <f>SUM(D104:G104)</f>
        <v>0</v>
      </c>
      <c r="D104" s="6"/>
      <c r="E104" s="5"/>
      <c r="F104" s="7"/>
      <c r="G104" s="7"/>
      <c r="H104" s="75"/>
      <c r="I104" s="75"/>
      <c r="J104" s="75"/>
      <c r="K104" s="75"/>
      <c r="L104" s="75"/>
      <c r="M104" s="75"/>
      <c r="N104" s="75"/>
      <c r="AS104" s="78"/>
      <c r="AT104" s="78"/>
      <c r="AU104" s="78"/>
      <c r="AV104" s="79"/>
      <c r="AW104" s="80"/>
      <c r="AX104" s="78"/>
      <c r="AY104" s="78"/>
      <c r="AZ104" s="78"/>
      <c r="BA104" s="79"/>
      <c r="BB104" s="79"/>
      <c r="BC104" s="79"/>
      <c r="BD104" s="79"/>
      <c r="BE104" s="79"/>
      <c r="BF104" s="79"/>
      <c r="BG104" s="78"/>
      <c r="BH104" s="78"/>
      <c r="BI104" s="78"/>
      <c r="BJ104" s="78"/>
      <c r="BK104" s="78"/>
      <c r="BL104" s="78"/>
      <c r="BM104" s="78"/>
      <c r="BN104" s="78"/>
      <c r="BO104" s="78"/>
      <c r="BP104" s="80"/>
      <c r="BQ104" s="78"/>
      <c r="BR104" s="78"/>
      <c r="BS104" s="78"/>
      <c r="BT104" s="78"/>
      <c r="BU104" s="78"/>
      <c r="BV104" s="78"/>
      <c r="BW104" s="78"/>
      <c r="BX104" s="78"/>
      <c r="BY104" s="78"/>
      <c r="BZ104" s="78"/>
      <c r="CA104" s="78"/>
      <c r="CB104" s="78"/>
      <c r="CC104" s="78"/>
    </row>
    <row r="105" spans="1:81" s="76" customFormat="1" ht="15.75" customHeight="1" x14ac:dyDescent="0.2">
      <c r="A105" s="445" t="s">
        <v>104</v>
      </c>
      <c r="B105" s="446"/>
      <c r="C105" s="4">
        <f>SUM(D105:G105)</f>
        <v>0</v>
      </c>
      <c r="D105" s="6"/>
      <c r="E105" s="5"/>
      <c r="F105" s="7"/>
      <c r="G105" s="7"/>
      <c r="H105" s="75"/>
      <c r="I105" s="75"/>
      <c r="J105" s="75"/>
      <c r="K105" s="75"/>
      <c r="L105" s="75"/>
      <c r="M105" s="75"/>
      <c r="N105" s="75"/>
      <c r="AS105" s="78"/>
      <c r="AT105" s="78"/>
      <c r="AU105" s="78"/>
      <c r="AV105" s="79"/>
      <c r="AW105" s="80"/>
      <c r="AX105" s="78"/>
      <c r="AY105" s="78"/>
      <c r="AZ105" s="78"/>
      <c r="BA105" s="79"/>
      <c r="BB105" s="79"/>
      <c r="BC105" s="79"/>
      <c r="BD105" s="79"/>
      <c r="BE105" s="79"/>
      <c r="BF105" s="79"/>
      <c r="BG105" s="78"/>
      <c r="BH105" s="78"/>
      <c r="BI105" s="78"/>
      <c r="BJ105" s="78"/>
      <c r="BK105" s="78"/>
      <c r="BL105" s="78"/>
      <c r="BM105" s="78"/>
      <c r="BN105" s="78"/>
      <c r="BO105" s="78"/>
      <c r="BP105" s="80"/>
      <c r="BQ105" s="78"/>
      <c r="BR105" s="78"/>
      <c r="BS105" s="78"/>
      <c r="BT105" s="78"/>
      <c r="BU105" s="78"/>
      <c r="BV105" s="78"/>
      <c r="BW105" s="78"/>
      <c r="BX105" s="78"/>
      <c r="BY105" s="78"/>
      <c r="BZ105" s="78"/>
      <c r="CA105" s="78"/>
      <c r="CB105" s="78"/>
      <c r="CC105" s="78"/>
    </row>
    <row r="106" spans="1:81" s="76" customFormat="1" ht="20.25" customHeight="1" x14ac:dyDescent="0.2">
      <c r="A106" s="176" t="s">
        <v>105</v>
      </c>
      <c r="B106" s="382"/>
      <c r="C106" s="382"/>
      <c r="D106" s="382"/>
      <c r="E106" s="382"/>
      <c r="F106" s="382"/>
      <c r="G106" s="382"/>
      <c r="H106" s="382"/>
      <c r="I106" s="382"/>
      <c r="J106" s="382"/>
      <c r="K106" s="382"/>
      <c r="L106" s="382"/>
      <c r="M106" s="382"/>
      <c r="N106" s="75"/>
      <c r="AS106" s="78"/>
      <c r="AT106" s="78"/>
      <c r="AU106" s="78"/>
      <c r="AV106" s="79"/>
      <c r="AW106" s="80"/>
      <c r="AX106" s="78"/>
      <c r="AY106" s="78"/>
      <c r="AZ106" s="78"/>
      <c r="BA106" s="79"/>
      <c r="BB106" s="79"/>
      <c r="BC106" s="79"/>
      <c r="BD106" s="79"/>
      <c r="BE106" s="79"/>
      <c r="BF106" s="79"/>
      <c r="BG106" s="78"/>
      <c r="BH106" s="78"/>
      <c r="BI106" s="78"/>
      <c r="BJ106" s="78"/>
      <c r="BK106" s="78"/>
      <c r="BL106" s="78"/>
      <c r="BM106" s="78"/>
      <c r="BN106" s="78"/>
      <c r="BO106" s="78"/>
      <c r="BP106" s="80"/>
      <c r="BQ106" s="78"/>
      <c r="BR106" s="78"/>
      <c r="BS106" s="78"/>
      <c r="BT106" s="78"/>
      <c r="BU106" s="78"/>
      <c r="BV106" s="78"/>
      <c r="BW106" s="78"/>
      <c r="BX106" s="78"/>
      <c r="BY106" s="78"/>
      <c r="BZ106" s="78"/>
      <c r="CA106" s="78"/>
      <c r="CB106" s="78"/>
      <c r="CC106" s="78"/>
    </row>
    <row r="107" spans="1:81" s="76" customFormat="1" ht="33" customHeight="1" x14ac:dyDescent="0.2">
      <c r="A107" s="411" t="s">
        <v>106</v>
      </c>
      <c r="B107" s="412"/>
      <c r="C107" s="413"/>
      <c r="D107" s="194" t="s">
        <v>1</v>
      </c>
      <c r="E107" s="195"/>
      <c r="F107" s="195"/>
      <c r="G107" s="75"/>
      <c r="H107" s="75"/>
      <c r="I107" s="75"/>
      <c r="J107" s="75"/>
      <c r="K107" s="75"/>
      <c r="L107" s="75"/>
      <c r="M107" s="75"/>
      <c r="N107" s="75"/>
      <c r="AS107" s="78"/>
      <c r="AT107" s="78"/>
      <c r="AU107" s="78"/>
      <c r="AV107" s="79"/>
      <c r="AW107" s="80"/>
      <c r="AX107" s="78"/>
      <c r="AY107" s="78"/>
      <c r="AZ107" s="78"/>
      <c r="BA107" s="79"/>
      <c r="BB107" s="79"/>
      <c r="BC107" s="79"/>
      <c r="BD107" s="79"/>
      <c r="BE107" s="79"/>
      <c r="BF107" s="79"/>
      <c r="BG107" s="78"/>
      <c r="BH107" s="78"/>
      <c r="BI107" s="78"/>
      <c r="BJ107" s="78"/>
      <c r="BK107" s="78"/>
      <c r="BL107" s="78"/>
      <c r="BM107" s="78"/>
      <c r="BN107" s="78"/>
      <c r="BO107" s="78"/>
      <c r="BP107" s="80"/>
      <c r="BQ107" s="78"/>
      <c r="BR107" s="78"/>
      <c r="BS107" s="78"/>
      <c r="BT107" s="78"/>
      <c r="BU107" s="78"/>
      <c r="BV107" s="78"/>
      <c r="BW107" s="78"/>
      <c r="BX107" s="78"/>
      <c r="BY107" s="78"/>
      <c r="BZ107" s="78"/>
      <c r="CA107" s="78"/>
      <c r="CB107" s="78"/>
      <c r="CC107" s="78"/>
    </row>
    <row r="108" spans="1:81" s="76" customFormat="1" ht="15" customHeight="1" x14ac:dyDescent="0.2">
      <c r="A108" s="196" t="s">
        <v>107</v>
      </c>
      <c r="B108" s="197"/>
      <c r="C108" s="198"/>
      <c r="D108" s="199"/>
      <c r="E108" s="105"/>
      <c r="F108" s="105"/>
      <c r="K108" s="75"/>
      <c r="L108" s="75"/>
      <c r="M108" s="75"/>
      <c r="N108" s="75"/>
      <c r="AS108" s="78"/>
      <c r="AT108" s="78"/>
      <c r="AU108" s="78"/>
      <c r="AV108" s="79"/>
      <c r="AW108" s="80"/>
      <c r="AX108" s="78"/>
      <c r="AY108" s="78"/>
      <c r="AZ108" s="78"/>
      <c r="BA108" s="79"/>
      <c r="BB108" s="79"/>
      <c r="BC108" s="79"/>
      <c r="BD108" s="79"/>
      <c r="BE108" s="79"/>
      <c r="BF108" s="79"/>
      <c r="BG108" s="78"/>
      <c r="BH108" s="78"/>
      <c r="BI108" s="78"/>
      <c r="BJ108" s="78"/>
      <c r="BK108" s="78"/>
      <c r="BL108" s="78"/>
      <c r="BM108" s="78"/>
      <c r="BN108" s="78"/>
      <c r="BO108" s="78"/>
      <c r="BP108" s="80"/>
      <c r="BQ108" s="78"/>
      <c r="BR108" s="78"/>
      <c r="BS108" s="78"/>
      <c r="BT108" s="78"/>
      <c r="BU108" s="78"/>
      <c r="BV108" s="78"/>
      <c r="BW108" s="78"/>
      <c r="BX108" s="78"/>
      <c r="BY108" s="78"/>
      <c r="BZ108" s="78"/>
      <c r="CA108" s="78"/>
      <c r="CB108" s="78"/>
      <c r="CC108" s="78"/>
    </row>
    <row r="109" spans="1:81" s="76" customFormat="1" ht="30" customHeight="1" x14ac:dyDescent="0.2">
      <c r="A109" s="176" t="s">
        <v>108</v>
      </c>
      <c r="B109" s="382"/>
      <c r="C109" s="382"/>
      <c r="D109" s="382"/>
      <c r="E109" s="75"/>
      <c r="F109" s="75"/>
      <c r="G109" s="75"/>
      <c r="H109" s="75"/>
      <c r="I109" s="75"/>
      <c r="J109" s="75"/>
      <c r="K109" s="75"/>
      <c r="L109" s="75"/>
      <c r="M109" s="75"/>
      <c r="N109" s="75"/>
      <c r="AS109" s="78"/>
      <c r="AT109" s="78"/>
      <c r="AU109" s="78"/>
      <c r="AV109" s="79"/>
      <c r="AW109" s="80"/>
      <c r="AX109" s="78"/>
      <c r="AY109" s="78"/>
      <c r="AZ109" s="78"/>
      <c r="BA109" s="79"/>
      <c r="BB109" s="79"/>
      <c r="BC109" s="79"/>
      <c r="BD109" s="79"/>
      <c r="BE109" s="79"/>
      <c r="BF109" s="79"/>
      <c r="BG109" s="78"/>
      <c r="BH109" s="78"/>
      <c r="BI109" s="78"/>
      <c r="BJ109" s="78"/>
      <c r="BK109" s="78"/>
      <c r="BL109" s="78"/>
      <c r="BM109" s="78"/>
      <c r="BN109" s="78"/>
      <c r="BO109" s="78"/>
      <c r="BP109" s="80"/>
      <c r="BQ109" s="78"/>
      <c r="BR109" s="78"/>
      <c r="BS109" s="78"/>
      <c r="BT109" s="78"/>
      <c r="BU109" s="78"/>
      <c r="BV109" s="78"/>
      <c r="BW109" s="78"/>
      <c r="BX109" s="78"/>
      <c r="BY109" s="78"/>
      <c r="BZ109" s="78"/>
      <c r="CA109" s="78"/>
      <c r="CB109" s="78"/>
      <c r="CC109" s="78"/>
    </row>
    <row r="110" spans="1:81" s="76" customFormat="1" ht="30" customHeight="1" x14ac:dyDescent="0.2">
      <c r="A110" s="414" t="s">
        <v>106</v>
      </c>
      <c r="B110" s="415"/>
      <c r="C110" s="416"/>
      <c r="D110" s="420" t="s">
        <v>1</v>
      </c>
      <c r="E110" s="422" t="s">
        <v>40</v>
      </c>
      <c r="F110" s="423"/>
      <c r="G110" s="423"/>
      <c r="H110" s="385" t="s">
        <v>41</v>
      </c>
      <c r="I110" s="75"/>
      <c r="J110" s="75"/>
      <c r="K110" s="75"/>
      <c r="L110" s="75"/>
      <c r="M110" s="75"/>
      <c r="N110" s="75"/>
      <c r="AS110" s="78"/>
      <c r="AT110" s="78"/>
      <c r="AU110" s="78"/>
      <c r="AV110" s="79"/>
      <c r="AW110" s="80"/>
      <c r="AX110" s="78"/>
      <c r="AY110" s="78"/>
      <c r="AZ110" s="78"/>
      <c r="BA110" s="79"/>
      <c r="BB110" s="79"/>
      <c r="BC110" s="79"/>
      <c r="BD110" s="79"/>
      <c r="BE110" s="79"/>
      <c r="BF110" s="79"/>
      <c r="BG110" s="78"/>
      <c r="BH110" s="78"/>
      <c r="BI110" s="78"/>
      <c r="BJ110" s="78"/>
      <c r="BK110" s="78"/>
      <c r="BL110" s="78"/>
      <c r="BM110" s="78"/>
      <c r="BN110" s="78"/>
      <c r="BO110" s="78"/>
      <c r="BP110" s="80"/>
      <c r="BQ110" s="78"/>
      <c r="BR110" s="78"/>
      <c r="BS110" s="78"/>
      <c r="BT110" s="78"/>
      <c r="BU110" s="78"/>
      <c r="BV110" s="78"/>
      <c r="BW110" s="78"/>
      <c r="BX110" s="78"/>
      <c r="BY110" s="78"/>
      <c r="BZ110" s="78"/>
      <c r="CA110" s="78"/>
      <c r="CB110" s="78"/>
      <c r="CC110" s="78"/>
    </row>
    <row r="111" spans="1:81" s="76" customFormat="1" ht="44.25" customHeight="1" x14ac:dyDescent="0.2">
      <c r="A111" s="417"/>
      <c r="B111" s="418"/>
      <c r="C111" s="419"/>
      <c r="D111" s="421"/>
      <c r="E111" s="377" t="s">
        <v>42</v>
      </c>
      <c r="F111" s="377" t="s">
        <v>43</v>
      </c>
      <c r="G111" s="377" t="s">
        <v>44</v>
      </c>
      <c r="H111" s="386"/>
      <c r="I111" s="75"/>
      <c r="J111" s="75"/>
      <c r="K111" s="75"/>
      <c r="L111" s="75"/>
      <c r="M111" s="75"/>
      <c r="N111" s="75"/>
      <c r="AS111" s="78"/>
      <c r="AT111" s="78"/>
      <c r="AU111" s="78"/>
      <c r="AV111" s="79"/>
      <c r="AW111" s="80"/>
      <c r="AX111" s="78"/>
      <c r="AY111" s="78"/>
      <c r="AZ111" s="78"/>
      <c r="BA111" s="79"/>
      <c r="BB111" s="79"/>
      <c r="BC111" s="79"/>
      <c r="BD111" s="79"/>
      <c r="BE111" s="79"/>
      <c r="BF111" s="79"/>
      <c r="BG111" s="78"/>
      <c r="BH111" s="78"/>
      <c r="BI111" s="78"/>
      <c r="BJ111" s="78"/>
      <c r="BK111" s="78"/>
      <c r="BL111" s="78"/>
      <c r="BM111" s="78"/>
      <c r="BN111" s="78"/>
      <c r="BO111" s="78"/>
      <c r="BP111" s="80"/>
      <c r="BQ111" s="78"/>
      <c r="BR111" s="78"/>
      <c r="BS111" s="78"/>
      <c r="BT111" s="78"/>
      <c r="BU111" s="78"/>
      <c r="BV111" s="78"/>
      <c r="BW111" s="78"/>
      <c r="BX111" s="78"/>
      <c r="BY111" s="78"/>
      <c r="BZ111" s="78"/>
      <c r="CA111" s="78"/>
      <c r="CB111" s="78"/>
      <c r="CC111" s="78"/>
    </row>
    <row r="112" spans="1:81" s="76" customFormat="1" ht="21" customHeight="1" x14ac:dyDescent="0.2">
      <c r="A112" s="196" t="s">
        <v>107</v>
      </c>
      <c r="B112" s="197"/>
      <c r="C112" s="198"/>
      <c r="D112" s="164">
        <f>SUM(E112:H112)</f>
        <v>0</v>
      </c>
      <c r="E112" s="6"/>
      <c r="F112" s="5"/>
      <c r="G112" s="7"/>
      <c r="H112" s="7"/>
      <c r="I112" s="75"/>
      <c r="J112" s="75"/>
      <c r="K112" s="75"/>
      <c r="L112" s="75"/>
      <c r="M112" s="75"/>
      <c r="N112" s="75"/>
      <c r="AS112" s="78"/>
      <c r="AT112" s="78"/>
      <c r="AU112" s="78"/>
      <c r="AV112" s="79"/>
      <c r="AW112" s="80"/>
      <c r="AX112" s="78"/>
      <c r="AY112" s="78"/>
      <c r="AZ112" s="78"/>
      <c r="BA112" s="79"/>
      <c r="BB112" s="79"/>
      <c r="BC112" s="79"/>
      <c r="BD112" s="79"/>
      <c r="BE112" s="79"/>
      <c r="BF112" s="79"/>
      <c r="BG112" s="78"/>
      <c r="BH112" s="78"/>
      <c r="BI112" s="78"/>
      <c r="BJ112" s="78"/>
      <c r="BK112" s="78"/>
      <c r="BL112" s="78"/>
      <c r="BM112" s="78"/>
      <c r="BN112" s="78"/>
      <c r="BO112" s="78"/>
      <c r="BP112" s="80"/>
      <c r="BQ112" s="78"/>
      <c r="BR112" s="78"/>
      <c r="BS112" s="78"/>
      <c r="BT112" s="78"/>
      <c r="BU112" s="78"/>
      <c r="BV112" s="78"/>
      <c r="BW112" s="78"/>
      <c r="BX112" s="78"/>
      <c r="BY112" s="78"/>
      <c r="BZ112" s="78"/>
      <c r="CA112" s="78"/>
      <c r="CB112" s="78"/>
      <c r="CC112" s="78"/>
    </row>
    <row r="113" spans="1:91" s="83" customFormat="1" ht="24.75" customHeight="1" x14ac:dyDescent="0.2">
      <c r="A113" s="84" t="s">
        <v>109</v>
      </c>
      <c r="B113" s="200"/>
      <c r="C113" s="201"/>
      <c r="D113" s="201"/>
      <c r="E113" s="201"/>
      <c r="F113" s="202"/>
      <c r="AS113" s="117"/>
      <c r="AT113" s="117"/>
      <c r="AU113" s="117"/>
      <c r="AV113" s="118"/>
      <c r="AW113" s="119"/>
      <c r="AX113" s="117"/>
      <c r="AY113" s="117"/>
      <c r="AZ113" s="117"/>
      <c r="BA113" s="79"/>
      <c r="BB113" s="79"/>
      <c r="BC113" s="79"/>
      <c r="BD113" s="79"/>
      <c r="BE113" s="79"/>
      <c r="BF113" s="79"/>
      <c r="BG113" s="117"/>
      <c r="BH113" s="117"/>
      <c r="BI113" s="117"/>
      <c r="BJ113" s="117"/>
      <c r="BK113" s="117"/>
      <c r="BL113" s="117"/>
      <c r="BM113" s="117"/>
      <c r="BN113" s="117"/>
      <c r="BO113" s="117"/>
      <c r="BP113" s="119"/>
      <c r="BQ113" s="117"/>
      <c r="BR113" s="117"/>
      <c r="BS113" s="117"/>
      <c r="BT113" s="117"/>
      <c r="BU113" s="117"/>
      <c r="BV113" s="117"/>
      <c r="BW113" s="117"/>
      <c r="BX113" s="117"/>
      <c r="BY113" s="117"/>
      <c r="BZ113" s="117"/>
      <c r="CA113" s="117"/>
      <c r="CB113" s="117"/>
      <c r="CC113" s="117"/>
    </row>
    <row r="114" spans="1:91" s="83" customFormat="1" ht="17.25" customHeight="1" x14ac:dyDescent="0.2">
      <c r="A114" s="389" t="s">
        <v>110</v>
      </c>
      <c r="B114" s="407" t="s">
        <v>1</v>
      </c>
      <c r="C114" s="409" t="s">
        <v>111</v>
      </c>
      <c r="D114" s="409"/>
      <c r="E114" s="409"/>
      <c r="F114" s="409" t="s">
        <v>112</v>
      </c>
      <c r="G114" s="410" t="s">
        <v>113</v>
      </c>
      <c r="H114" s="405" t="s">
        <v>40</v>
      </c>
      <c r="I114" s="406"/>
      <c r="J114" s="406"/>
      <c r="K114" s="400" t="s">
        <v>41</v>
      </c>
      <c r="AS114" s="117"/>
      <c r="AT114" s="117"/>
      <c r="AU114" s="117"/>
      <c r="AV114" s="118"/>
      <c r="AW114" s="119"/>
      <c r="AX114" s="117"/>
      <c r="AY114" s="117"/>
      <c r="AZ114" s="117"/>
      <c r="BA114" s="79"/>
      <c r="BB114" s="79"/>
      <c r="BC114" s="79"/>
      <c r="BD114" s="79"/>
      <c r="BE114" s="79"/>
      <c r="BF114" s="79"/>
      <c r="BG114" s="117"/>
      <c r="BH114" s="117"/>
      <c r="BI114" s="117"/>
      <c r="BJ114" s="117"/>
      <c r="BK114" s="117"/>
      <c r="BL114" s="117"/>
      <c r="BM114" s="117"/>
      <c r="BN114" s="117"/>
      <c r="BO114" s="117"/>
      <c r="BP114" s="119"/>
      <c r="BQ114" s="117"/>
      <c r="BR114" s="117"/>
      <c r="BS114" s="117"/>
      <c r="BT114" s="117"/>
      <c r="BU114" s="117"/>
      <c r="BV114" s="117"/>
      <c r="BW114" s="117"/>
      <c r="BX114" s="117"/>
      <c r="BY114" s="117"/>
      <c r="BZ114" s="117"/>
      <c r="CA114" s="117"/>
      <c r="CB114" s="117"/>
      <c r="CC114" s="117"/>
    </row>
    <row r="115" spans="1:91" s="83" customFormat="1" ht="57" customHeight="1" x14ac:dyDescent="0.2">
      <c r="A115" s="390"/>
      <c r="B115" s="408"/>
      <c r="C115" s="203" t="s">
        <v>114</v>
      </c>
      <c r="D115" s="203" t="s">
        <v>115</v>
      </c>
      <c r="E115" s="51" t="s">
        <v>116</v>
      </c>
      <c r="F115" s="409"/>
      <c r="G115" s="410"/>
      <c r="H115" s="70" t="s">
        <v>42</v>
      </c>
      <c r="I115" s="377" t="s">
        <v>43</v>
      </c>
      <c r="J115" s="377" t="s">
        <v>44</v>
      </c>
      <c r="K115" s="400"/>
      <c r="AT115" s="117"/>
      <c r="AU115" s="117"/>
      <c r="AV115" s="117"/>
      <c r="AW115" s="118"/>
      <c r="AX115" s="119"/>
      <c r="AY115" s="117"/>
      <c r="AZ115" s="117"/>
      <c r="BA115" s="117"/>
      <c r="BB115" s="3"/>
      <c r="BC115" s="79"/>
      <c r="BD115" s="79"/>
      <c r="BE115" s="3"/>
      <c r="BF115" s="79"/>
      <c r="BG115" s="79"/>
      <c r="BH115" s="117"/>
      <c r="BI115" s="117"/>
      <c r="BJ115" s="117"/>
      <c r="BK115" s="117"/>
      <c r="BL115" s="117"/>
      <c r="BM115" s="117"/>
      <c r="BN115" s="117"/>
      <c r="BO115" s="117"/>
      <c r="BP115" s="117"/>
      <c r="BQ115" s="119"/>
      <c r="BR115" s="117"/>
      <c r="BS115" s="117"/>
      <c r="BT115" s="117"/>
      <c r="BU115" s="117"/>
      <c r="BV115" s="117"/>
      <c r="BW115" s="117"/>
      <c r="BX115" s="117"/>
      <c r="BY115" s="117"/>
      <c r="BZ115" s="117"/>
      <c r="CA115" s="117"/>
      <c r="CB115" s="117"/>
      <c r="CC115" s="117"/>
      <c r="CD115" s="117"/>
    </row>
    <row r="116" spans="1:91" s="83" customFormat="1" ht="15" customHeight="1" x14ac:dyDescent="0.2">
      <c r="A116" s="204" t="s">
        <v>53</v>
      </c>
      <c r="B116" s="45">
        <f>+SUM(C116:G116)</f>
        <v>0</v>
      </c>
      <c r="C116" s="52"/>
      <c r="D116" s="52"/>
      <c r="E116" s="53"/>
      <c r="F116" s="36"/>
      <c r="G116" s="205"/>
      <c r="H116" s="54"/>
      <c r="I116" s="36"/>
      <c r="J116" s="36"/>
      <c r="K116" s="36"/>
      <c r="L116" s="127" t="str">
        <f>+BB116</f>
        <v/>
      </c>
      <c r="AT116" s="117"/>
      <c r="AU116" s="117"/>
      <c r="AV116" s="117"/>
      <c r="AW116" s="118"/>
      <c r="AX116" s="119"/>
      <c r="AY116" s="117"/>
      <c r="AZ116" s="117"/>
      <c r="BA116" s="117"/>
      <c r="BB116" s="98" t="str">
        <f>IF($B116&lt;&gt;SUM($H116:$K116),"Total personas  debe ser igual que segúnTipo estrategia+otros","")</f>
        <v/>
      </c>
      <c r="BC116" s="79"/>
      <c r="BD116" s="79"/>
      <c r="BE116" s="87">
        <f>IF($B116&lt;&gt;SUM($H116:$K116),1,0)</f>
        <v>0</v>
      </c>
      <c r="BF116" s="79"/>
      <c r="BG116" s="79"/>
      <c r="BH116" s="117"/>
      <c r="BI116" s="117"/>
      <c r="BJ116" s="117"/>
      <c r="BK116" s="117"/>
      <c r="BL116" s="117"/>
      <c r="BM116" s="117"/>
      <c r="BN116" s="117"/>
      <c r="BO116" s="117"/>
      <c r="BP116" s="117"/>
      <c r="BQ116" s="119"/>
      <c r="BR116" s="117"/>
      <c r="BS116" s="117"/>
      <c r="BT116" s="117"/>
      <c r="BU116" s="117"/>
      <c r="BV116" s="117"/>
      <c r="BW116" s="117"/>
      <c r="BX116" s="117"/>
      <c r="BY116" s="117"/>
      <c r="BZ116" s="117"/>
      <c r="CA116" s="117"/>
      <c r="CB116" s="117"/>
      <c r="CC116" s="117"/>
      <c r="CD116" s="117"/>
    </row>
    <row r="117" spans="1:91" s="83" customFormat="1" ht="15" customHeight="1" x14ac:dyDescent="0.2">
      <c r="A117" s="206" t="s">
        <v>65</v>
      </c>
      <c r="B117" s="14">
        <f>+SUM(C117:G117)</f>
        <v>0</v>
      </c>
      <c r="C117" s="19"/>
      <c r="D117" s="19"/>
      <c r="E117" s="20"/>
      <c r="F117" s="37"/>
      <c r="G117" s="207"/>
      <c r="H117" s="49"/>
      <c r="I117" s="37"/>
      <c r="J117" s="37"/>
      <c r="K117" s="37"/>
      <c r="L117" s="127" t="str">
        <f>+BB117</f>
        <v/>
      </c>
      <c r="AT117" s="117"/>
      <c r="AU117" s="117"/>
      <c r="AV117" s="117"/>
      <c r="AW117" s="118"/>
      <c r="AX117" s="119"/>
      <c r="AY117" s="117"/>
      <c r="AZ117" s="117"/>
      <c r="BA117" s="117"/>
      <c r="BB117" s="98" t="str">
        <f>IF($B117&lt;&gt;SUM($H117:$K117),"Total personas  debe ser igual que segúnTipo estrategia+otros","")</f>
        <v/>
      </c>
      <c r="BC117" s="79"/>
      <c r="BD117" s="79"/>
      <c r="BE117" s="87">
        <f>IF($B117&lt;&gt;SUM($H117:$K117),1,0)</f>
        <v>0</v>
      </c>
      <c r="BF117" s="79"/>
      <c r="BG117" s="79"/>
      <c r="BH117" s="117"/>
      <c r="BI117" s="117"/>
      <c r="BJ117" s="117"/>
      <c r="BK117" s="117"/>
      <c r="BL117" s="117"/>
      <c r="BM117" s="117"/>
      <c r="BN117" s="117"/>
      <c r="BO117" s="117"/>
      <c r="BP117" s="117"/>
      <c r="BQ117" s="119"/>
      <c r="BR117" s="117"/>
      <c r="BS117" s="117"/>
      <c r="BT117" s="117"/>
      <c r="BU117" s="117"/>
      <c r="BV117" s="117"/>
      <c r="BW117" s="117"/>
      <c r="BX117" s="117"/>
      <c r="BY117" s="117"/>
      <c r="BZ117" s="117"/>
      <c r="CA117" s="117"/>
      <c r="CB117" s="117"/>
      <c r="CC117" s="117"/>
      <c r="CD117" s="117"/>
    </row>
    <row r="118" spans="1:91" s="210" customFormat="1" ht="15" customHeight="1" x14ac:dyDescent="0.2">
      <c r="A118" s="208" t="s">
        <v>68</v>
      </c>
      <c r="B118" s="23">
        <f>+SUM(C118:G118)</f>
        <v>0</v>
      </c>
      <c r="C118" s="27"/>
      <c r="D118" s="27"/>
      <c r="E118" s="28"/>
      <c r="F118" s="48"/>
      <c r="G118" s="209"/>
      <c r="H118" s="50"/>
      <c r="I118" s="48"/>
      <c r="J118" s="48"/>
      <c r="K118" s="48"/>
      <c r="L118" s="127" t="str">
        <f>+BB118</f>
        <v/>
      </c>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117"/>
      <c r="AU118" s="117"/>
      <c r="AV118" s="117"/>
      <c r="AW118" s="118"/>
      <c r="AX118" s="119"/>
      <c r="AY118" s="117"/>
      <c r="AZ118" s="117"/>
      <c r="BA118" s="117"/>
      <c r="BB118" s="98" t="str">
        <f>IF($B118&lt;&gt;SUM($H118:$K118),"Total personas  debe ser igual que segúnTipo estrategia+otros","")</f>
        <v/>
      </c>
      <c r="BC118" s="79"/>
      <c r="BD118" s="79"/>
      <c r="BE118" s="87">
        <f>IF($B118&lt;&gt;SUM($H118:$K118),1,0)</f>
        <v>0</v>
      </c>
      <c r="BF118" s="79"/>
      <c r="BG118" s="79"/>
      <c r="BH118" s="117"/>
      <c r="BI118" s="117"/>
      <c r="BJ118" s="117"/>
      <c r="BK118" s="117"/>
      <c r="BL118" s="117"/>
      <c r="BM118" s="117"/>
      <c r="BN118" s="117"/>
      <c r="BO118" s="117"/>
      <c r="BP118" s="117"/>
      <c r="BQ118" s="119"/>
      <c r="BR118" s="117"/>
      <c r="BS118" s="117"/>
      <c r="BT118" s="117"/>
      <c r="BU118" s="117"/>
      <c r="BV118" s="117"/>
      <c r="BW118" s="117"/>
      <c r="BX118" s="117"/>
      <c r="BY118" s="117"/>
      <c r="BZ118" s="117"/>
      <c r="CA118" s="117"/>
      <c r="CB118" s="117"/>
      <c r="CC118" s="117"/>
      <c r="CD118" s="117"/>
      <c r="CE118" s="83"/>
      <c r="CF118" s="83"/>
      <c r="CG118" s="83"/>
      <c r="CH118" s="83"/>
      <c r="CI118" s="83"/>
      <c r="CJ118" s="83"/>
      <c r="CK118" s="83"/>
      <c r="CL118" s="83"/>
      <c r="CM118" s="83"/>
    </row>
    <row r="119" spans="1:91" s="76" customFormat="1" ht="30" customHeight="1" x14ac:dyDescent="0.2">
      <c r="A119" s="176" t="s">
        <v>117</v>
      </c>
      <c r="B119" s="382"/>
      <c r="C119" s="382"/>
      <c r="D119" s="382"/>
      <c r="E119" s="382"/>
      <c r="F119" s="382"/>
      <c r="G119" s="382"/>
      <c r="H119" s="382"/>
      <c r="I119" s="382"/>
      <c r="J119" s="382"/>
      <c r="K119" s="382"/>
      <c r="L119" s="382"/>
      <c r="M119" s="382"/>
      <c r="N119" s="75"/>
      <c r="AS119" s="78"/>
      <c r="AT119" s="78"/>
      <c r="AU119" s="78"/>
      <c r="AV119" s="79"/>
      <c r="AW119" s="80"/>
      <c r="AX119" s="78"/>
      <c r="AY119" s="78"/>
      <c r="AZ119" s="78"/>
      <c r="BA119" s="79"/>
      <c r="BB119" s="79"/>
      <c r="BC119" s="79"/>
      <c r="BD119" s="79"/>
      <c r="BE119" s="79"/>
      <c r="BF119" s="79"/>
      <c r="BG119" s="78"/>
      <c r="BH119" s="78"/>
      <c r="BI119" s="78"/>
      <c r="BJ119" s="78"/>
      <c r="BK119" s="78"/>
      <c r="BL119" s="78"/>
      <c r="BM119" s="78"/>
      <c r="BN119" s="78"/>
      <c r="BO119" s="78"/>
      <c r="BP119" s="80"/>
      <c r="BQ119" s="78"/>
      <c r="BR119" s="78"/>
      <c r="BS119" s="78"/>
      <c r="BT119" s="78"/>
      <c r="BU119" s="78"/>
      <c r="BV119" s="78"/>
      <c r="BW119" s="78"/>
      <c r="BX119" s="78"/>
      <c r="BY119" s="78"/>
      <c r="BZ119" s="78"/>
      <c r="CA119" s="78"/>
      <c r="CB119" s="78"/>
      <c r="CC119" s="78"/>
    </row>
    <row r="120" spans="1:91" s="76" customFormat="1" ht="49.5" customHeight="1" x14ac:dyDescent="0.2">
      <c r="A120" s="379" t="s">
        <v>118</v>
      </c>
      <c r="B120" s="380" t="s">
        <v>119</v>
      </c>
      <c r="C120" s="380" t="s">
        <v>120</v>
      </c>
      <c r="D120" s="212" t="s">
        <v>121</v>
      </c>
      <c r="E120" s="213" t="s">
        <v>122</v>
      </c>
      <c r="F120" s="214" t="s">
        <v>123</v>
      </c>
      <c r="G120" s="215" t="s">
        <v>124</v>
      </c>
      <c r="H120" s="214" t="s">
        <v>125</v>
      </c>
      <c r="I120" s="215" t="s">
        <v>126</v>
      </c>
      <c r="J120" s="214" t="s">
        <v>127</v>
      </c>
      <c r="K120" s="382"/>
      <c r="L120" s="382"/>
      <c r="M120" s="382"/>
      <c r="N120" s="75"/>
      <c r="AS120" s="78"/>
      <c r="AT120" s="78"/>
      <c r="AU120" s="78"/>
      <c r="AV120" s="79"/>
      <c r="AW120" s="80"/>
      <c r="AX120" s="78"/>
      <c r="AY120" s="78"/>
      <c r="AZ120" s="78"/>
      <c r="BA120" s="79"/>
      <c r="BB120" s="79"/>
      <c r="BC120" s="79"/>
      <c r="BD120" s="79"/>
      <c r="BE120" s="79"/>
      <c r="BF120" s="79"/>
      <c r="BG120" s="78"/>
      <c r="BH120" s="78"/>
      <c r="BI120" s="78"/>
      <c r="BJ120" s="78"/>
      <c r="BK120" s="78"/>
      <c r="BL120" s="78"/>
      <c r="BM120" s="78"/>
      <c r="BN120" s="78"/>
      <c r="BO120" s="78"/>
      <c r="BP120" s="80"/>
      <c r="BQ120" s="78"/>
      <c r="BR120" s="78"/>
      <c r="BS120" s="78"/>
      <c r="BT120" s="78"/>
      <c r="BU120" s="78"/>
      <c r="BV120" s="78"/>
      <c r="BW120" s="78"/>
      <c r="BX120" s="78"/>
      <c r="BY120" s="78"/>
      <c r="BZ120" s="78"/>
      <c r="CA120" s="78"/>
      <c r="CB120" s="78"/>
      <c r="CC120" s="78"/>
    </row>
    <row r="121" spans="1:91" s="76" customFormat="1" ht="15" customHeight="1" x14ac:dyDescent="0.2">
      <c r="A121" s="385" t="s">
        <v>128</v>
      </c>
      <c r="B121" s="204" t="s">
        <v>129</v>
      </c>
      <c r="C121" s="36"/>
      <c r="D121" s="216"/>
      <c r="E121" s="217"/>
      <c r="F121" s="218"/>
      <c r="G121" s="54"/>
      <c r="H121" s="218"/>
      <c r="I121" s="54"/>
      <c r="J121" s="218"/>
      <c r="K121" s="382"/>
      <c r="L121" s="382"/>
      <c r="M121" s="382"/>
      <c r="N121" s="75"/>
      <c r="AS121" s="78"/>
      <c r="AT121" s="78"/>
      <c r="AU121" s="78"/>
      <c r="AV121" s="79"/>
      <c r="AW121" s="80"/>
      <c r="AX121" s="78"/>
      <c r="AY121" s="78"/>
      <c r="AZ121" s="78"/>
      <c r="BA121" s="79"/>
      <c r="BB121" s="79"/>
      <c r="BC121" s="79"/>
      <c r="BD121" s="79"/>
      <c r="BE121" s="79"/>
      <c r="BF121" s="79"/>
      <c r="BG121" s="78"/>
      <c r="BH121" s="78"/>
      <c r="BI121" s="78"/>
      <c r="BJ121" s="78"/>
      <c r="BK121" s="78"/>
      <c r="BL121" s="78"/>
      <c r="BM121" s="78"/>
      <c r="BN121" s="78"/>
      <c r="BO121" s="78"/>
      <c r="BP121" s="80"/>
      <c r="BQ121" s="78"/>
      <c r="BR121" s="78"/>
      <c r="BS121" s="78"/>
      <c r="BT121" s="78"/>
      <c r="BU121" s="78"/>
      <c r="BV121" s="78"/>
      <c r="BW121" s="78"/>
      <c r="BX121" s="78"/>
      <c r="BY121" s="78"/>
      <c r="BZ121" s="78"/>
      <c r="CA121" s="78"/>
      <c r="CB121" s="78"/>
      <c r="CC121" s="78"/>
    </row>
    <row r="122" spans="1:91" s="76" customFormat="1" ht="34.5" customHeight="1" x14ac:dyDescent="0.2">
      <c r="A122" s="404"/>
      <c r="B122" s="206" t="s">
        <v>130</v>
      </c>
      <c r="C122" s="37"/>
      <c r="D122" s="219"/>
      <c r="E122" s="220"/>
      <c r="F122" s="221"/>
      <c r="G122" s="49"/>
      <c r="H122" s="221"/>
      <c r="I122" s="49"/>
      <c r="J122" s="221"/>
      <c r="K122" s="382"/>
      <c r="L122" s="382"/>
      <c r="M122" s="382"/>
      <c r="N122" s="75"/>
      <c r="AS122" s="78"/>
      <c r="AT122" s="78"/>
      <c r="AU122" s="78"/>
      <c r="AV122" s="79"/>
      <c r="AW122" s="80"/>
      <c r="AX122" s="78"/>
      <c r="AY122" s="78"/>
      <c r="AZ122" s="78"/>
      <c r="BA122" s="79"/>
      <c r="BB122" s="79"/>
      <c r="BC122" s="79"/>
      <c r="BD122" s="79"/>
      <c r="BE122" s="79"/>
      <c r="BF122" s="79"/>
      <c r="BG122" s="78"/>
      <c r="BH122" s="78"/>
      <c r="BI122" s="78"/>
      <c r="BJ122" s="78"/>
      <c r="BK122" s="78"/>
      <c r="BL122" s="78"/>
      <c r="BM122" s="78"/>
      <c r="BN122" s="78"/>
      <c r="BO122" s="78"/>
      <c r="BP122" s="80"/>
      <c r="BQ122" s="78"/>
      <c r="BR122" s="78"/>
      <c r="BS122" s="78"/>
      <c r="BT122" s="78"/>
      <c r="BU122" s="78"/>
      <c r="BV122" s="78"/>
      <c r="BW122" s="78"/>
      <c r="BX122" s="78"/>
      <c r="BY122" s="78"/>
      <c r="BZ122" s="78"/>
      <c r="CA122" s="78"/>
      <c r="CB122" s="78"/>
      <c r="CC122" s="78"/>
    </row>
    <row r="123" spans="1:91" s="76" customFormat="1" ht="22.5" customHeight="1" x14ac:dyDescent="0.2">
      <c r="A123" s="404"/>
      <c r="B123" s="206" t="s">
        <v>131</v>
      </c>
      <c r="C123" s="37"/>
      <c r="D123" s="219"/>
      <c r="E123" s="220"/>
      <c r="F123" s="221"/>
      <c r="G123" s="49"/>
      <c r="H123" s="221"/>
      <c r="I123" s="49"/>
      <c r="J123" s="221"/>
      <c r="K123" s="382"/>
      <c r="L123" s="382"/>
      <c r="M123" s="382"/>
      <c r="N123" s="75"/>
      <c r="AS123" s="78"/>
      <c r="AT123" s="78"/>
      <c r="AU123" s="78"/>
      <c r="AV123" s="79"/>
      <c r="AW123" s="80"/>
      <c r="AX123" s="78"/>
      <c r="AY123" s="78"/>
      <c r="AZ123" s="78"/>
      <c r="BA123" s="79"/>
      <c r="BB123" s="79"/>
      <c r="BC123" s="79"/>
      <c r="BD123" s="79"/>
      <c r="BE123" s="79"/>
      <c r="BF123" s="79"/>
      <c r="BG123" s="78"/>
      <c r="BH123" s="78"/>
      <c r="BI123" s="78"/>
      <c r="BJ123" s="78"/>
      <c r="BK123" s="78"/>
      <c r="BL123" s="78"/>
      <c r="BM123" s="78"/>
      <c r="BN123" s="78"/>
      <c r="BO123" s="78"/>
      <c r="BP123" s="80"/>
      <c r="BQ123" s="78"/>
      <c r="BR123" s="78"/>
      <c r="BS123" s="78"/>
      <c r="BT123" s="78"/>
      <c r="BU123" s="78"/>
      <c r="BV123" s="78"/>
      <c r="BW123" s="78"/>
      <c r="BX123" s="78"/>
      <c r="BY123" s="78"/>
      <c r="BZ123" s="78"/>
      <c r="CA123" s="78"/>
      <c r="CB123" s="78"/>
      <c r="CC123" s="78"/>
    </row>
    <row r="124" spans="1:91" s="76" customFormat="1" ht="15" x14ac:dyDescent="0.2">
      <c r="A124" s="386"/>
      <c r="B124" s="206" t="s">
        <v>132</v>
      </c>
      <c r="C124" s="48"/>
      <c r="D124" s="222"/>
      <c r="E124" s="223"/>
      <c r="F124" s="224"/>
      <c r="G124" s="50"/>
      <c r="H124" s="224"/>
      <c r="I124" s="50"/>
      <c r="J124" s="224"/>
      <c r="K124" s="382"/>
      <c r="L124" s="382"/>
      <c r="M124" s="382"/>
      <c r="N124" s="75"/>
      <c r="AS124" s="78"/>
      <c r="AT124" s="78"/>
      <c r="AU124" s="78"/>
      <c r="AV124" s="79"/>
      <c r="AW124" s="80"/>
      <c r="AX124" s="78"/>
      <c r="AY124" s="78"/>
      <c r="AZ124" s="78"/>
      <c r="BA124" s="79"/>
      <c r="BB124" s="79"/>
      <c r="BC124" s="79"/>
      <c r="BD124" s="79"/>
      <c r="BE124" s="79"/>
      <c r="BF124" s="79"/>
      <c r="BG124" s="78"/>
      <c r="BH124" s="78"/>
      <c r="BI124" s="78"/>
      <c r="BJ124" s="78"/>
      <c r="BK124" s="78"/>
      <c r="BL124" s="78"/>
      <c r="BM124" s="78"/>
      <c r="BN124" s="78"/>
      <c r="BO124" s="78"/>
      <c r="BP124" s="80"/>
      <c r="BQ124" s="78"/>
      <c r="BR124" s="78"/>
      <c r="BS124" s="78"/>
      <c r="BT124" s="78"/>
      <c r="BU124" s="78"/>
      <c r="BV124" s="78"/>
      <c r="BW124" s="78"/>
      <c r="BX124" s="78"/>
      <c r="BY124" s="78"/>
      <c r="BZ124" s="78"/>
      <c r="CA124" s="78"/>
      <c r="CB124" s="78"/>
      <c r="CC124" s="78"/>
    </row>
    <row r="125" spans="1:91" s="76" customFormat="1" ht="14.25" customHeight="1" x14ac:dyDescent="0.2">
      <c r="A125" s="400" t="s">
        <v>133</v>
      </c>
      <c r="B125" s="204" t="s">
        <v>134</v>
      </c>
      <c r="C125" s="36"/>
      <c r="D125" s="216"/>
      <c r="E125" s="217"/>
      <c r="F125" s="218"/>
      <c r="G125" s="54"/>
      <c r="H125" s="218"/>
      <c r="I125" s="54"/>
      <c r="J125" s="218"/>
      <c r="K125" s="382"/>
      <c r="L125" s="382"/>
      <c r="M125" s="382"/>
      <c r="N125" s="75"/>
      <c r="AS125" s="78"/>
      <c r="AT125" s="78"/>
      <c r="AU125" s="78"/>
      <c r="AV125" s="79"/>
      <c r="AW125" s="80"/>
      <c r="AX125" s="78"/>
      <c r="AY125" s="78"/>
      <c r="AZ125" s="78"/>
      <c r="BA125" s="79"/>
      <c r="BB125" s="79"/>
      <c r="BC125" s="79"/>
      <c r="BD125" s="79"/>
      <c r="BE125" s="79"/>
      <c r="BF125" s="79"/>
      <c r="BG125" s="78"/>
      <c r="BH125" s="78"/>
      <c r="BI125" s="78"/>
      <c r="BJ125" s="78"/>
      <c r="BK125" s="78"/>
      <c r="BL125" s="78"/>
      <c r="BM125" s="78"/>
      <c r="BN125" s="78"/>
      <c r="BO125" s="78"/>
      <c r="BP125" s="80"/>
      <c r="BQ125" s="78"/>
      <c r="BR125" s="78"/>
      <c r="BS125" s="78"/>
      <c r="BT125" s="78"/>
      <c r="BU125" s="78"/>
      <c r="BV125" s="78"/>
      <c r="BW125" s="78"/>
      <c r="BX125" s="78"/>
      <c r="BY125" s="78"/>
      <c r="BZ125" s="78"/>
      <c r="CA125" s="78"/>
      <c r="CB125" s="78"/>
      <c r="CC125" s="78"/>
    </row>
    <row r="126" spans="1:91" s="76" customFormat="1" ht="23.25" customHeight="1" x14ac:dyDescent="0.2">
      <c r="A126" s="401"/>
      <c r="B126" s="206" t="s">
        <v>135</v>
      </c>
      <c r="C126" s="37"/>
      <c r="D126" s="219"/>
      <c r="E126" s="220"/>
      <c r="F126" s="221"/>
      <c r="G126" s="49"/>
      <c r="H126" s="221"/>
      <c r="I126" s="49"/>
      <c r="J126" s="221"/>
      <c r="K126" s="382"/>
      <c r="L126" s="382"/>
      <c r="M126" s="382"/>
      <c r="N126" s="75"/>
      <c r="AS126" s="78"/>
      <c r="AT126" s="78"/>
      <c r="AU126" s="78"/>
      <c r="AV126" s="79"/>
      <c r="AW126" s="80"/>
      <c r="AX126" s="78"/>
      <c r="AY126" s="78"/>
      <c r="AZ126" s="78"/>
      <c r="BA126" s="79"/>
      <c r="BB126" s="79"/>
      <c r="BC126" s="79"/>
      <c r="BD126" s="79"/>
      <c r="BE126" s="79"/>
      <c r="BF126" s="79"/>
      <c r="BG126" s="78"/>
      <c r="BH126" s="78"/>
      <c r="BI126" s="78"/>
      <c r="BJ126" s="78"/>
      <c r="BK126" s="78"/>
      <c r="BL126" s="78"/>
      <c r="BM126" s="78"/>
      <c r="BN126" s="78"/>
      <c r="BO126" s="78"/>
      <c r="BP126" s="80"/>
      <c r="BQ126" s="78"/>
      <c r="BR126" s="78"/>
      <c r="BS126" s="78"/>
      <c r="BT126" s="78"/>
      <c r="BU126" s="78"/>
      <c r="BV126" s="78"/>
      <c r="BW126" s="78"/>
      <c r="BX126" s="78"/>
      <c r="BY126" s="78"/>
      <c r="BZ126" s="78"/>
      <c r="CA126" s="78"/>
      <c r="CB126" s="78"/>
      <c r="CC126" s="78"/>
    </row>
    <row r="127" spans="1:91" s="76" customFormat="1" ht="18" customHeight="1" x14ac:dyDescent="0.2">
      <c r="A127" s="401"/>
      <c r="B127" s="206" t="s">
        <v>132</v>
      </c>
      <c r="C127" s="37"/>
      <c r="D127" s="219"/>
      <c r="E127" s="220"/>
      <c r="F127" s="221"/>
      <c r="G127" s="49"/>
      <c r="H127" s="221"/>
      <c r="I127" s="49"/>
      <c r="J127" s="221"/>
      <c r="K127" s="382"/>
      <c r="L127" s="382"/>
      <c r="M127" s="382"/>
      <c r="N127" s="75"/>
      <c r="AS127" s="78"/>
      <c r="AT127" s="78"/>
      <c r="AU127" s="78"/>
      <c r="AV127" s="79"/>
      <c r="AW127" s="80"/>
      <c r="AX127" s="78"/>
      <c r="AY127" s="78"/>
      <c r="AZ127" s="78"/>
      <c r="BA127" s="79"/>
      <c r="BB127" s="79"/>
      <c r="BC127" s="79"/>
      <c r="BD127" s="79"/>
      <c r="BE127" s="79"/>
      <c r="BF127" s="79"/>
      <c r="BG127" s="78"/>
      <c r="BH127" s="78"/>
      <c r="BI127" s="78"/>
      <c r="BJ127" s="78"/>
      <c r="BK127" s="78"/>
      <c r="BL127" s="78"/>
      <c r="BM127" s="78"/>
      <c r="BN127" s="78"/>
      <c r="BO127" s="78"/>
      <c r="BP127" s="80"/>
      <c r="BQ127" s="78"/>
      <c r="BR127" s="78"/>
      <c r="BS127" s="78"/>
      <c r="BT127" s="78"/>
      <c r="BU127" s="78"/>
      <c r="BV127" s="78"/>
      <c r="BW127" s="78"/>
      <c r="BX127" s="78"/>
      <c r="BY127" s="78"/>
      <c r="BZ127" s="78"/>
      <c r="CA127" s="78"/>
      <c r="CB127" s="78"/>
      <c r="CC127" s="78"/>
    </row>
    <row r="128" spans="1:91" s="76" customFormat="1" ht="15" customHeight="1" x14ac:dyDescent="0.2">
      <c r="A128" s="401"/>
      <c r="B128" s="225" t="s">
        <v>136</v>
      </c>
      <c r="C128" s="41"/>
      <c r="D128" s="226"/>
      <c r="E128" s="227"/>
      <c r="F128" s="228"/>
      <c r="G128" s="64"/>
      <c r="H128" s="228"/>
      <c r="I128" s="64"/>
      <c r="J128" s="228"/>
      <c r="K128" s="382"/>
      <c r="L128" s="382"/>
      <c r="M128" s="382"/>
      <c r="N128" s="75"/>
      <c r="AS128" s="78"/>
      <c r="AT128" s="78"/>
      <c r="AU128" s="78"/>
      <c r="AV128" s="79"/>
      <c r="AW128" s="80"/>
      <c r="AX128" s="78"/>
      <c r="AY128" s="78"/>
      <c r="AZ128" s="78"/>
      <c r="BA128" s="79"/>
      <c r="BB128" s="79"/>
      <c r="BC128" s="79"/>
      <c r="BD128" s="79"/>
      <c r="BE128" s="79"/>
      <c r="BF128" s="79"/>
      <c r="BG128" s="78"/>
      <c r="BH128" s="78"/>
      <c r="BI128" s="78"/>
      <c r="BJ128" s="78"/>
      <c r="BK128" s="78"/>
      <c r="BL128" s="78"/>
      <c r="BM128" s="78"/>
      <c r="BN128" s="78"/>
      <c r="BO128" s="78"/>
      <c r="BP128" s="80"/>
      <c r="BQ128" s="78"/>
      <c r="BR128" s="78"/>
      <c r="BS128" s="78"/>
      <c r="BT128" s="78"/>
      <c r="BU128" s="78"/>
      <c r="BV128" s="78"/>
      <c r="BW128" s="78"/>
      <c r="BX128" s="78"/>
      <c r="BY128" s="78"/>
      <c r="BZ128" s="78"/>
      <c r="CA128" s="78"/>
      <c r="CB128" s="78"/>
      <c r="CC128" s="78"/>
    </row>
    <row r="129" spans="1:81" s="76" customFormat="1" ht="15" customHeight="1" x14ac:dyDescent="0.2">
      <c r="A129" s="401"/>
      <c r="B129" s="208" t="s">
        <v>69</v>
      </c>
      <c r="C129" s="48"/>
      <c r="D129" s="222"/>
      <c r="E129" s="223"/>
      <c r="F129" s="224"/>
      <c r="G129" s="50"/>
      <c r="H129" s="224"/>
      <c r="I129" s="50"/>
      <c r="J129" s="224"/>
      <c r="K129" s="382"/>
      <c r="L129" s="382"/>
      <c r="M129" s="382"/>
      <c r="N129" s="75"/>
      <c r="AS129" s="78"/>
      <c r="AT129" s="78"/>
      <c r="AU129" s="78"/>
      <c r="AV129" s="79"/>
      <c r="AW129" s="80"/>
      <c r="AX129" s="78"/>
      <c r="AY129" s="78"/>
      <c r="AZ129" s="78"/>
      <c r="BA129" s="79"/>
      <c r="BB129" s="79"/>
      <c r="BC129" s="79"/>
      <c r="BD129" s="79"/>
      <c r="BE129" s="79"/>
      <c r="BF129" s="79"/>
      <c r="BG129" s="78"/>
      <c r="BH129" s="78"/>
      <c r="BI129" s="78"/>
      <c r="BJ129" s="78"/>
      <c r="BK129" s="78"/>
      <c r="BL129" s="78"/>
      <c r="BM129" s="78"/>
      <c r="BN129" s="78"/>
      <c r="BO129" s="78"/>
      <c r="BP129" s="80"/>
      <c r="BQ129" s="78"/>
      <c r="BR129" s="78"/>
      <c r="BS129" s="78"/>
      <c r="BT129" s="78"/>
      <c r="BU129" s="78"/>
      <c r="BV129" s="78"/>
      <c r="BW129" s="78"/>
      <c r="BX129" s="78"/>
      <c r="BY129" s="78"/>
      <c r="BZ129" s="78"/>
      <c r="CA129" s="78"/>
      <c r="CB129" s="78"/>
      <c r="CC129" s="78"/>
    </row>
    <row r="130" spans="1:81" s="76" customFormat="1" ht="23.25" customHeight="1" x14ac:dyDescent="0.2">
      <c r="A130" s="385" t="s">
        <v>137</v>
      </c>
      <c r="B130" s="204" t="s">
        <v>138</v>
      </c>
      <c r="C130" s="36"/>
      <c r="D130" s="216"/>
      <c r="E130" s="217"/>
      <c r="F130" s="218"/>
      <c r="G130" s="54"/>
      <c r="H130" s="218"/>
      <c r="I130" s="54"/>
      <c r="J130" s="218"/>
      <c r="K130" s="382"/>
      <c r="L130" s="382"/>
      <c r="M130" s="382"/>
      <c r="N130" s="75"/>
      <c r="AS130" s="78"/>
      <c r="AT130" s="78"/>
      <c r="AU130" s="78"/>
      <c r="AV130" s="79"/>
      <c r="AW130" s="80"/>
      <c r="AX130" s="78"/>
      <c r="AY130" s="78"/>
      <c r="AZ130" s="78"/>
      <c r="BA130" s="79"/>
      <c r="BB130" s="79"/>
      <c r="BC130" s="79"/>
      <c r="BD130" s="79"/>
      <c r="BE130" s="79"/>
      <c r="BF130" s="79"/>
      <c r="BG130" s="78"/>
      <c r="BH130" s="78"/>
      <c r="BI130" s="78"/>
      <c r="BJ130" s="78"/>
      <c r="BK130" s="78"/>
      <c r="BL130" s="78"/>
      <c r="BM130" s="78"/>
      <c r="BN130" s="78"/>
      <c r="BO130" s="78"/>
      <c r="BP130" s="80"/>
      <c r="BQ130" s="78"/>
      <c r="BR130" s="78"/>
      <c r="BS130" s="78"/>
      <c r="BT130" s="78"/>
      <c r="BU130" s="78"/>
      <c r="BV130" s="78"/>
      <c r="BW130" s="78"/>
      <c r="BX130" s="78"/>
      <c r="BY130" s="78"/>
      <c r="BZ130" s="78"/>
      <c r="CA130" s="78"/>
      <c r="CB130" s="78"/>
      <c r="CC130" s="78"/>
    </row>
    <row r="131" spans="1:81" s="76" customFormat="1" ht="27" customHeight="1" x14ac:dyDescent="0.2">
      <c r="A131" s="404"/>
      <c r="B131" s="206" t="s">
        <v>135</v>
      </c>
      <c r="C131" s="37"/>
      <c r="D131" s="219"/>
      <c r="E131" s="220"/>
      <c r="F131" s="221"/>
      <c r="G131" s="49"/>
      <c r="H131" s="221"/>
      <c r="I131" s="49"/>
      <c r="J131" s="221"/>
      <c r="K131" s="382"/>
      <c r="L131" s="382"/>
      <c r="M131" s="382"/>
      <c r="N131" s="75"/>
      <c r="AS131" s="78"/>
      <c r="AT131" s="78"/>
      <c r="AU131" s="78"/>
      <c r="AV131" s="79"/>
      <c r="AW131" s="80"/>
      <c r="AX131" s="78"/>
      <c r="AY131" s="78"/>
      <c r="AZ131" s="78"/>
      <c r="BA131" s="79"/>
      <c r="BB131" s="79"/>
      <c r="BC131" s="79"/>
      <c r="BD131" s="79"/>
      <c r="BE131" s="79"/>
      <c r="BF131" s="79"/>
      <c r="BG131" s="78"/>
      <c r="BH131" s="78"/>
      <c r="BI131" s="78"/>
      <c r="BJ131" s="78"/>
      <c r="BK131" s="78"/>
      <c r="BL131" s="78"/>
      <c r="BM131" s="78"/>
      <c r="BN131" s="78"/>
      <c r="BO131" s="78"/>
      <c r="BP131" s="80"/>
      <c r="BQ131" s="78"/>
      <c r="BR131" s="78"/>
      <c r="BS131" s="78"/>
      <c r="BT131" s="78"/>
      <c r="BU131" s="78"/>
      <c r="BV131" s="78"/>
      <c r="BW131" s="78"/>
      <c r="BX131" s="78"/>
      <c r="BY131" s="78"/>
      <c r="BZ131" s="78"/>
      <c r="CA131" s="78"/>
      <c r="CB131" s="78"/>
      <c r="CC131" s="78"/>
    </row>
    <row r="132" spans="1:81" s="76" customFormat="1" ht="15" customHeight="1" x14ac:dyDescent="0.2">
      <c r="A132" s="404"/>
      <c r="B132" s="206" t="s">
        <v>132</v>
      </c>
      <c r="C132" s="37"/>
      <c r="D132" s="219"/>
      <c r="E132" s="220"/>
      <c r="F132" s="221"/>
      <c r="G132" s="49"/>
      <c r="H132" s="221"/>
      <c r="I132" s="49"/>
      <c r="J132" s="221"/>
      <c r="K132" s="75"/>
      <c r="L132" s="75"/>
      <c r="M132" s="75"/>
      <c r="N132" s="75"/>
      <c r="AS132" s="78"/>
      <c r="AT132" s="78"/>
      <c r="AU132" s="78"/>
      <c r="AV132" s="79"/>
      <c r="AW132" s="80"/>
      <c r="AX132" s="78"/>
      <c r="AY132" s="78"/>
      <c r="AZ132" s="78"/>
      <c r="BA132" s="79"/>
      <c r="BB132" s="79"/>
      <c r="BC132" s="79"/>
      <c r="BD132" s="79"/>
      <c r="BE132" s="79"/>
      <c r="BF132" s="79"/>
      <c r="BG132" s="78"/>
      <c r="BH132" s="78"/>
      <c r="BI132" s="78"/>
      <c r="BJ132" s="78"/>
      <c r="BK132" s="78"/>
      <c r="BL132" s="78"/>
      <c r="BM132" s="78"/>
      <c r="BN132" s="78"/>
      <c r="BO132" s="78"/>
      <c r="BP132" s="80"/>
      <c r="BQ132" s="78"/>
      <c r="BR132" s="78"/>
      <c r="BS132" s="78"/>
      <c r="BT132" s="78"/>
      <c r="BU132" s="78"/>
      <c r="BV132" s="78"/>
      <c r="BW132" s="78"/>
      <c r="BX132" s="78"/>
      <c r="BY132" s="78"/>
      <c r="BZ132" s="78"/>
      <c r="CA132" s="78"/>
      <c r="CB132" s="78"/>
      <c r="CC132" s="78"/>
    </row>
    <row r="133" spans="1:81" s="76" customFormat="1" ht="19.5" customHeight="1" x14ac:dyDescent="0.2">
      <c r="A133" s="404"/>
      <c r="B133" s="225" t="s">
        <v>139</v>
      </c>
      <c r="C133" s="37"/>
      <c r="D133" s="219"/>
      <c r="E133" s="220"/>
      <c r="F133" s="221"/>
      <c r="G133" s="49"/>
      <c r="H133" s="221"/>
      <c r="I133" s="49"/>
      <c r="J133" s="221"/>
      <c r="K133" s="75"/>
      <c r="L133" s="75"/>
      <c r="M133" s="75"/>
      <c r="N133" s="75"/>
      <c r="AS133" s="78"/>
      <c r="AT133" s="78"/>
      <c r="AU133" s="78"/>
      <c r="AV133" s="79"/>
      <c r="AW133" s="80"/>
      <c r="AX133" s="78"/>
      <c r="AY133" s="78"/>
      <c r="AZ133" s="78"/>
      <c r="BA133" s="79"/>
      <c r="BB133" s="79"/>
      <c r="BC133" s="79"/>
      <c r="BD133" s="79"/>
      <c r="BE133" s="79"/>
      <c r="BF133" s="79"/>
      <c r="BG133" s="78"/>
      <c r="BH133" s="78"/>
      <c r="BI133" s="78"/>
      <c r="BJ133" s="78"/>
      <c r="BK133" s="78"/>
      <c r="BL133" s="78"/>
      <c r="BM133" s="78"/>
      <c r="BN133" s="78"/>
      <c r="BO133" s="78"/>
      <c r="BP133" s="80"/>
      <c r="BQ133" s="78"/>
      <c r="BR133" s="78"/>
      <c r="BS133" s="78"/>
      <c r="BT133" s="78"/>
      <c r="BU133" s="78"/>
      <c r="BV133" s="78"/>
      <c r="BW133" s="78"/>
      <c r="BX133" s="78"/>
      <c r="BY133" s="78"/>
      <c r="BZ133" s="78"/>
      <c r="CA133" s="78"/>
      <c r="CB133" s="78"/>
      <c r="CC133" s="78"/>
    </row>
    <row r="134" spans="1:81" s="76" customFormat="1" x14ac:dyDescent="0.2">
      <c r="A134" s="404"/>
      <c r="B134" s="225" t="s">
        <v>136</v>
      </c>
      <c r="C134" s="37"/>
      <c r="D134" s="219"/>
      <c r="E134" s="220"/>
      <c r="F134" s="221"/>
      <c r="G134" s="49"/>
      <c r="H134" s="221"/>
      <c r="I134" s="49"/>
      <c r="J134" s="221"/>
      <c r="K134" s="75"/>
      <c r="L134" s="75"/>
      <c r="M134" s="75"/>
      <c r="N134" s="75"/>
      <c r="AS134" s="78"/>
      <c r="AT134" s="78"/>
      <c r="AU134" s="78"/>
      <c r="AV134" s="79"/>
      <c r="AW134" s="80"/>
      <c r="AX134" s="78"/>
      <c r="AY134" s="78"/>
      <c r="AZ134" s="78"/>
      <c r="BA134" s="79"/>
      <c r="BB134" s="79"/>
      <c r="BC134" s="79"/>
      <c r="BD134" s="79"/>
      <c r="BE134" s="79"/>
      <c r="BF134" s="79"/>
      <c r="BG134" s="78"/>
      <c r="BH134" s="78"/>
      <c r="BI134" s="78"/>
      <c r="BJ134" s="78"/>
      <c r="BK134" s="78"/>
      <c r="BL134" s="78"/>
      <c r="BM134" s="78"/>
      <c r="BN134" s="78"/>
      <c r="BO134" s="78"/>
      <c r="BP134" s="80"/>
      <c r="BQ134" s="78"/>
      <c r="BR134" s="78"/>
      <c r="BS134" s="78"/>
      <c r="BT134" s="78"/>
      <c r="BU134" s="78"/>
      <c r="BV134" s="78"/>
      <c r="BW134" s="78"/>
      <c r="BX134" s="78"/>
      <c r="BY134" s="78"/>
      <c r="BZ134" s="78"/>
      <c r="CA134" s="78"/>
      <c r="CB134" s="78"/>
      <c r="CC134" s="78"/>
    </row>
    <row r="135" spans="1:81" s="76" customFormat="1" ht="15" customHeight="1" x14ac:dyDescent="0.2">
      <c r="A135" s="386"/>
      <c r="B135" s="208" t="s">
        <v>69</v>
      </c>
      <c r="C135" s="229"/>
      <c r="D135" s="230"/>
      <c r="E135" s="231"/>
      <c r="F135" s="232"/>
      <c r="G135" s="233"/>
      <c r="H135" s="232"/>
      <c r="I135" s="233"/>
      <c r="J135" s="232"/>
      <c r="K135" s="75"/>
      <c r="L135" s="75"/>
      <c r="M135" s="75"/>
      <c r="N135" s="75"/>
      <c r="AS135" s="78"/>
      <c r="AT135" s="78"/>
      <c r="AU135" s="78"/>
      <c r="AV135" s="79"/>
      <c r="AW135" s="80"/>
      <c r="AX135" s="78"/>
      <c r="AY135" s="78"/>
      <c r="AZ135" s="78"/>
      <c r="BA135" s="79"/>
      <c r="BB135" s="79"/>
      <c r="BC135" s="79"/>
      <c r="BD135" s="79"/>
      <c r="BE135" s="79"/>
      <c r="BF135" s="79"/>
      <c r="BG135" s="78"/>
      <c r="BH135" s="78"/>
      <c r="BI135" s="78"/>
      <c r="BJ135" s="78"/>
      <c r="BK135" s="78"/>
      <c r="BL135" s="78"/>
      <c r="BM135" s="78"/>
      <c r="BN135" s="78"/>
      <c r="BO135" s="78"/>
      <c r="BP135" s="80"/>
      <c r="BQ135" s="78"/>
      <c r="BR135" s="78"/>
      <c r="BS135" s="78"/>
      <c r="BT135" s="78"/>
      <c r="BU135" s="78"/>
      <c r="BV135" s="78"/>
      <c r="BW135" s="78"/>
      <c r="BX135" s="78"/>
      <c r="BY135" s="78"/>
      <c r="BZ135" s="78"/>
      <c r="CA135" s="78"/>
      <c r="CB135" s="78"/>
      <c r="CC135" s="78"/>
    </row>
    <row r="136" spans="1:81" s="76" customFormat="1" ht="15" customHeight="1" x14ac:dyDescent="0.2">
      <c r="A136" s="400" t="s">
        <v>140</v>
      </c>
      <c r="B136" s="204" t="s">
        <v>141</v>
      </c>
      <c r="C136" s="36"/>
      <c r="D136" s="216"/>
      <c r="E136" s="217"/>
      <c r="F136" s="218"/>
      <c r="G136" s="54"/>
      <c r="H136" s="218"/>
      <c r="I136" s="54"/>
      <c r="J136" s="218"/>
      <c r="K136" s="75"/>
      <c r="L136" s="75"/>
      <c r="M136" s="75"/>
      <c r="N136" s="75"/>
      <c r="AS136" s="78"/>
      <c r="AT136" s="78"/>
      <c r="AU136" s="78"/>
      <c r="AV136" s="79"/>
      <c r="AW136" s="80"/>
      <c r="AX136" s="78"/>
      <c r="AY136" s="78"/>
      <c r="AZ136" s="78"/>
      <c r="BA136" s="79"/>
      <c r="BB136" s="79"/>
      <c r="BC136" s="79"/>
      <c r="BD136" s="79"/>
      <c r="BE136" s="79"/>
      <c r="BF136" s="79"/>
      <c r="BG136" s="78"/>
      <c r="BH136" s="78"/>
      <c r="BI136" s="78"/>
      <c r="BJ136" s="78"/>
      <c r="BK136" s="78"/>
      <c r="BL136" s="78"/>
      <c r="BM136" s="78"/>
      <c r="BN136" s="78"/>
      <c r="BO136" s="78"/>
      <c r="BP136" s="80"/>
      <c r="BQ136" s="78"/>
      <c r="BR136" s="78"/>
      <c r="BS136" s="78"/>
      <c r="BT136" s="78"/>
      <c r="BU136" s="78"/>
      <c r="BV136" s="78"/>
      <c r="BW136" s="78"/>
      <c r="BX136" s="78"/>
      <c r="BY136" s="78"/>
      <c r="BZ136" s="78"/>
      <c r="CA136" s="78"/>
      <c r="CB136" s="78"/>
      <c r="CC136" s="78"/>
    </row>
    <row r="137" spans="1:81" s="76" customFormat="1" ht="25.5" customHeight="1" x14ac:dyDescent="0.2">
      <c r="A137" s="401"/>
      <c r="B137" s="208" t="s">
        <v>142</v>
      </c>
      <c r="C137" s="48"/>
      <c r="D137" s="222"/>
      <c r="E137" s="223"/>
      <c r="F137" s="224"/>
      <c r="G137" s="50"/>
      <c r="H137" s="224"/>
      <c r="I137" s="50"/>
      <c r="J137" s="224"/>
      <c r="K137" s="75"/>
      <c r="L137" s="75"/>
      <c r="M137" s="75"/>
      <c r="N137" s="75"/>
      <c r="AS137" s="78"/>
      <c r="AT137" s="78"/>
      <c r="AU137" s="78"/>
      <c r="AV137" s="79"/>
      <c r="AW137" s="80"/>
      <c r="AX137" s="78"/>
      <c r="AY137" s="78"/>
      <c r="AZ137" s="78"/>
      <c r="BA137" s="79"/>
      <c r="BB137" s="79"/>
      <c r="BC137" s="79"/>
      <c r="BD137" s="79"/>
      <c r="BE137" s="79"/>
      <c r="BF137" s="79"/>
      <c r="BG137" s="78"/>
      <c r="BH137" s="78"/>
      <c r="BI137" s="78"/>
      <c r="BJ137" s="78"/>
      <c r="BK137" s="78"/>
      <c r="BL137" s="78"/>
      <c r="BM137" s="78"/>
      <c r="BN137" s="78"/>
      <c r="BO137" s="78"/>
      <c r="BP137" s="80"/>
      <c r="BQ137" s="78"/>
      <c r="BR137" s="78"/>
      <c r="BS137" s="78"/>
      <c r="BT137" s="78"/>
      <c r="BU137" s="78"/>
      <c r="BV137" s="78"/>
      <c r="BW137" s="78"/>
      <c r="BX137" s="78"/>
      <c r="BY137" s="78"/>
      <c r="BZ137" s="78"/>
      <c r="CA137" s="78"/>
      <c r="CB137" s="78"/>
      <c r="CC137" s="78"/>
    </row>
    <row r="138" spans="1:81" s="78" customFormat="1" ht="56.25" customHeight="1" x14ac:dyDescent="0.2">
      <c r="A138" s="234" t="s">
        <v>143</v>
      </c>
      <c r="B138" s="235"/>
      <c r="C138" s="236"/>
      <c r="D138" s="236"/>
      <c r="E138" s="236"/>
      <c r="F138" s="236"/>
      <c r="G138" s="236"/>
      <c r="H138" s="236"/>
      <c r="I138" s="236"/>
      <c r="J138" s="236"/>
      <c r="K138" s="236"/>
      <c r="L138" s="236"/>
      <c r="M138" s="236"/>
      <c r="N138" s="236"/>
      <c r="AV138" s="79"/>
      <c r="AW138" s="80"/>
      <c r="BA138" s="79"/>
      <c r="BB138" s="79"/>
      <c r="BC138" s="79"/>
      <c r="BD138" s="79"/>
      <c r="BE138" s="79"/>
      <c r="BF138" s="79"/>
      <c r="BP138" s="80"/>
    </row>
    <row r="139" spans="1:81" s="78" customFormat="1" ht="18.75" customHeight="1" x14ac:dyDescent="0.2">
      <c r="A139" s="234" t="s">
        <v>144</v>
      </c>
      <c r="B139" s="235"/>
      <c r="C139" s="236"/>
      <c r="D139" s="236"/>
      <c r="E139" s="236"/>
      <c r="F139" s="236"/>
      <c r="G139" s="236"/>
      <c r="H139" s="236"/>
      <c r="I139" s="236"/>
      <c r="J139" s="236"/>
      <c r="K139" s="236"/>
      <c r="L139" s="236"/>
      <c r="M139" s="236"/>
      <c r="N139" s="236"/>
      <c r="AV139" s="79"/>
      <c r="AW139" s="80"/>
      <c r="BA139" s="79"/>
      <c r="BB139" s="79"/>
      <c r="BC139" s="79"/>
      <c r="BD139" s="79"/>
      <c r="BE139" s="79"/>
      <c r="BF139" s="79"/>
      <c r="BP139" s="80"/>
    </row>
    <row r="140" spans="1:81" s="83" customFormat="1" ht="34.5" customHeight="1" x14ac:dyDescent="0.2">
      <c r="A140" s="402" t="s">
        <v>33</v>
      </c>
      <c r="B140" s="385" t="s">
        <v>1</v>
      </c>
      <c r="C140" s="393" t="s">
        <v>14</v>
      </c>
      <c r="D140" s="394"/>
      <c r="E140" s="394"/>
      <c r="F140" s="394"/>
      <c r="G140" s="394"/>
      <c r="H140" s="394"/>
      <c r="I140" s="394"/>
      <c r="J140" s="394"/>
      <c r="K140" s="394"/>
      <c r="L140" s="394"/>
      <c r="M140" s="394"/>
      <c r="N140" s="394"/>
      <c r="O140" s="394"/>
      <c r="P140" s="394"/>
      <c r="Q140" s="394"/>
      <c r="R140" s="394"/>
      <c r="S140" s="394"/>
      <c r="T140" s="394"/>
      <c r="U140" s="395"/>
      <c r="V140" s="383" t="s">
        <v>145</v>
      </c>
      <c r="W140" s="384"/>
      <c r="X140" s="383" t="s">
        <v>146</v>
      </c>
      <c r="Y140" s="384"/>
      <c r="AS140" s="117"/>
      <c r="AT140" s="117"/>
      <c r="AU140" s="117"/>
      <c r="AV140" s="118"/>
      <c r="AW140" s="119"/>
      <c r="AX140" s="117"/>
      <c r="AY140" s="117"/>
      <c r="AZ140" s="117"/>
      <c r="BA140" s="79"/>
      <c r="BB140" s="79"/>
      <c r="BC140" s="79"/>
      <c r="BD140" s="79"/>
      <c r="BE140" s="79"/>
      <c r="BF140" s="79"/>
      <c r="BG140" s="117"/>
      <c r="BH140" s="117"/>
      <c r="BI140" s="117"/>
      <c r="BJ140" s="117"/>
      <c r="BK140" s="117"/>
      <c r="BL140" s="117"/>
      <c r="BM140" s="117"/>
      <c r="BN140" s="117"/>
      <c r="BO140" s="117"/>
      <c r="BP140" s="119"/>
      <c r="BQ140" s="117"/>
      <c r="BR140" s="117"/>
      <c r="BS140" s="117"/>
      <c r="BT140" s="117"/>
      <c r="BU140" s="117"/>
      <c r="BV140" s="117"/>
      <c r="BW140" s="117"/>
      <c r="BX140" s="117"/>
      <c r="BY140" s="117"/>
      <c r="BZ140" s="117"/>
      <c r="CA140" s="117"/>
      <c r="CB140" s="117"/>
      <c r="CC140" s="117"/>
    </row>
    <row r="141" spans="1:81" s="85" customFormat="1" ht="54" customHeight="1" x14ac:dyDescent="0.2">
      <c r="A141" s="403"/>
      <c r="B141" s="404"/>
      <c r="C141" s="237" t="s">
        <v>23</v>
      </c>
      <c r="D141" s="107" t="s">
        <v>24</v>
      </c>
      <c r="E141" s="238" t="s">
        <v>25</v>
      </c>
      <c r="F141" s="238" t="s">
        <v>26</v>
      </c>
      <c r="G141" s="238" t="s">
        <v>27</v>
      </c>
      <c r="H141" s="107" t="s">
        <v>28</v>
      </c>
      <c r="I141" s="107" t="s">
        <v>29</v>
      </c>
      <c r="J141" s="107" t="s">
        <v>30</v>
      </c>
      <c r="K141" s="107" t="s">
        <v>31</v>
      </c>
      <c r="L141" s="107" t="s">
        <v>2</v>
      </c>
      <c r="M141" s="107" t="s">
        <v>3</v>
      </c>
      <c r="N141" s="107" t="s">
        <v>32</v>
      </c>
      <c r="O141" s="107" t="s">
        <v>4</v>
      </c>
      <c r="P141" s="107" t="s">
        <v>5</v>
      </c>
      <c r="Q141" s="107" t="s">
        <v>6</v>
      </c>
      <c r="R141" s="107" t="s">
        <v>7</v>
      </c>
      <c r="S141" s="107" t="s">
        <v>8</v>
      </c>
      <c r="T141" s="107" t="s">
        <v>9</v>
      </c>
      <c r="U141" s="239" t="s">
        <v>10</v>
      </c>
      <c r="V141" s="240" t="s">
        <v>11</v>
      </c>
      <c r="W141" s="239" t="s">
        <v>12</v>
      </c>
      <c r="X141" s="240" t="s">
        <v>147</v>
      </c>
      <c r="Y141" s="239" t="s">
        <v>148</v>
      </c>
      <c r="Z141" s="83"/>
      <c r="AS141" s="241"/>
      <c r="AT141" s="241"/>
      <c r="AU141" s="241"/>
      <c r="AV141" s="118"/>
      <c r="AW141" s="119"/>
      <c r="AX141" s="241"/>
      <c r="AY141" s="241"/>
      <c r="AZ141" s="241"/>
      <c r="BA141" s="79"/>
      <c r="BB141" s="79"/>
      <c r="BC141" s="79"/>
      <c r="BD141" s="79"/>
      <c r="BE141" s="79"/>
      <c r="BF141" s="79"/>
      <c r="BG141" s="241"/>
      <c r="BH141" s="241"/>
      <c r="BI141" s="241"/>
      <c r="BJ141" s="241"/>
      <c r="BK141" s="241"/>
      <c r="BL141" s="241"/>
      <c r="BM141" s="241"/>
      <c r="BN141" s="241"/>
      <c r="BO141" s="241"/>
      <c r="BP141" s="119"/>
      <c r="BQ141" s="241"/>
      <c r="BR141" s="241"/>
      <c r="BS141" s="241"/>
      <c r="BT141" s="241"/>
      <c r="BU141" s="241"/>
      <c r="BV141" s="241"/>
      <c r="BW141" s="241"/>
      <c r="BX141" s="241"/>
      <c r="BY141" s="241"/>
      <c r="BZ141" s="241"/>
      <c r="CA141" s="241"/>
      <c r="CB141" s="241"/>
      <c r="CC141" s="241"/>
    </row>
    <row r="142" spans="1:81" s="83" customFormat="1" ht="22.5" customHeight="1" x14ac:dyDescent="0.2">
      <c r="A142" s="242" t="s">
        <v>52</v>
      </c>
      <c r="B142" s="4">
        <f>+SUM(C142:U142)</f>
        <v>171</v>
      </c>
      <c r="C142" s="6">
        <v>1</v>
      </c>
      <c r="D142" s="5">
        <v>1</v>
      </c>
      <c r="E142" s="5">
        <v>4</v>
      </c>
      <c r="F142" s="5">
        <v>1</v>
      </c>
      <c r="G142" s="5">
        <v>3</v>
      </c>
      <c r="H142" s="5">
        <v>3</v>
      </c>
      <c r="I142" s="5">
        <v>5</v>
      </c>
      <c r="J142" s="5">
        <v>1</v>
      </c>
      <c r="K142" s="5">
        <v>2</v>
      </c>
      <c r="L142" s="5">
        <v>4</v>
      </c>
      <c r="M142" s="5">
        <v>7</v>
      </c>
      <c r="N142" s="5">
        <v>8</v>
      </c>
      <c r="O142" s="5">
        <v>14</v>
      </c>
      <c r="P142" s="5">
        <v>11</v>
      </c>
      <c r="Q142" s="5">
        <v>10</v>
      </c>
      <c r="R142" s="5">
        <v>19</v>
      </c>
      <c r="S142" s="5">
        <v>24</v>
      </c>
      <c r="T142" s="5">
        <v>13</v>
      </c>
      <c r="U142" s="7">
        <v>40</v>
      </c>
      <c r="V142" s="93">
        <v>66</v>
      </c>
      <c r="W142" s="7">
        <v>105</v>
      </c>
      <c r="X142" s="93">
        <v>68</v>
      </c>
      <c r="Y142" s="7">
        <v>103</v>
      </c>
      <c r="Z142" s="86" t="str">
        <f>$BA142&amp;"  "&amp;$BB142</f>
        <v xml:space="preserve">  </v>
      </c>
      <c r="AA142" s="86"/>
      <c r="AB142" s="86"/>
      <c r="AC142" s="86"/>
      <c r="AD142" s="3"/>
      <c r="AE142" s="3"/>
      <c r="AF142" s="3"/>
      <c r="AG142" s="3"/>
      <c r="AH142" s="3"/>
      <c r="AI142" s="86"/>
      <c r="AJ142" s="86"/>
      <c r="AK142" s="86"/>
      <c r="AL142" s="86"/>
      <c r="AM142" s="86"/>
      <c r="AN142" s="3"/>
      <c r="AO142" s="3"/>
      <c r="AP142" s="3"/>
      <c r="AQ142" s="3"/>
      <c r="AR142" s="3"/>
      <c r="AS142" s="3"/>
      <c r="AT142" s="3"/>
      <c r="AU142" s="3"/>
      <c r="AV142" s="3"/>
      <c r="AW142" s="87"/>
      <c r="AX142" s="3"/>
      <c r="AY142" s="3"/>
      <c r="AZ142" s="88"/>
      <c r="BA142" s="98" t="str">
        <f t="shared" ref="BA142:BA159" si="10">IF($B142&lt;&gt;($V142+$W142)," El número de consultas según sexo NO puede ser diferente al Total.","")</f>
        <v/>
      </c>
      <c r="BB142" s="98" t="str">
        <f>IF($B142&lt;&gt;($X142+$Y142)," El número de consultas según tipo atención NO puede ser diferente al Total.","")</f>
        <v/>
      </c>
      <c r="BC142" s="3"/>
      <c r="BD142" s="87">
        <f t="shared" ref="BD142:BD159" si="11">IF($B142&lt;&gt;($V142+$W142),1,0)</f>
        <v>0</v>
      </c>
      <c r="BE142" s="87">
        <f>IF($B142&lt;&gt;($X142+$Y142),1,0)</f>
        <v>0</v>
      </c>
      <c r="BF142" s="3"/>
      <c r="BG142" s="3"/>
      <c r="BH142" s="3"/>
      <c r="BI142" s="3"/>
      <c r="BJ142" s="3"/>
      <c r="BK142" s="3"/>
      <c r="BL142" s="3"/>
      <c r="BM142" s="3"/>
      <c r="BN142" s="3"/>
      <c r="BO142" s="3"/>
      <c r="BP142" s="87"/>
      <c r="BQ142" s="3"/>
      <c r="BR142" s="3"/>
      <c r="BS142" s="117"/>
      <c r="BT142" s="117"/>
      <c r="BU142" s="117"/>
      <c r="BV142" s="117"/>
      <c r="BW142" s="117"/>
      <c r="BX142" s="117"/>
      <c r="BY142" s="117"/>
      <c r="BZ142" s="117"/>
      <c r="CA142" s="117"/>
      <c r="CB142" s="117"/>
      <c r="CC142" s="117"/>
    </row>
    <row r="143" spans="1:81" s="117" customFormat="1" ht="22.5" customHeight="1" x14ac:dyDescent="0.2">
      <c r="A143" s="243" t="s">
        <v>34</v>
      </c>
      <c r="B143" s="55">
        <f>+SUM(C143:U143)</f>
        <v>0</v>
      </c>
      <c r="C143" s="56"/>
      <c r="D143" s="57"/>
      <c r="E143" s="57"/>
      <c r="F143" s="57"/>
      <c r="G143" s="57"/>
      <c r="H143" s="57"/>
      <c r="I143" s="57"/>
      <c r="J143" s="57"/>
      <c r="K143" s="57"/>
      <c r="L143" s="57"/>
      <c r="M143" s="57"/>
      <c r="N143" s="57"/>
      <c r="O143" s="57"/>
      <c r="P143" s="57"/>
      <c r="Q143" s="57"/>
      <c r="R143" s="57"/>
      <c r="S143" s="57"/>
      <c r="T143" s="57"/>
      <c r="U143" s="58"/>
      <c r="V143" s="59"/>
      <c r="W143" s="58"/>
      <c r="X143" s="59"/>
      <c r="Y143" s="7"/>
      <c r="Z143" s="86" t="str">
        <f>$BA143&amp;"  "&amp;$BB143</f>
        <v xml:space="preserve">  </v>
      </c>
      <c r="AA143" s="86"/>
      <c r="AB143" s="86"/>
      <c r="AC143" s="86"/>
      <c r="AD143" s="3"/>
      <c r="AE143" s="3"/>
      <c r="AF143" s="3"/>
      <c r="AG143" s="3"/>
      <c r="AH143" s="3"/>
      <c r="AI143" s="86"/>
      <c r="AJ143" s="86"/>
      <c r="AK143" s="86"/>
      <c r="AL143" s="86"/>
      <c r="AM143" s="86"/>
      <c r="AN143" s="3"/>
      <c r="AO143" s="3"/>
      <c r="AP143" s="3"/>
      <c r="AQ143" s="3"/>
      <c r="AR143" s="3"/>
      <c r="AS143" s="3"/>
      <c r="AT143" s="3"/>
      <c r="AU143" s="3"/>
      <c r="AV143" s="3"/>
      <c r="AW143" s="87"/>
      <c r="AX143" s="3"/>
      <c r="AY143" s="3"/>
      <c r="AZ143" s="88"/>
      <c r="BA143" s="98" t="str">
        <f t="shared" si="10"/>
        <v/>
      </c>
      <c r="BB143" s="98" t="str">
        <f>IF($B143&lt;&gt;($X143+$Y143)," El número de consultas según tipo atención NO puede ser diferente al Total.","")</f>
        <v/>
      </c>
      <c r="BC143" s="3"/>
      <c r="BD143" s="87">
        <f t="shared" si="11"/>
        <v>0</v>
      </c>
      <c r="BE143" s="87">
        <f>IF($B143&lt;&gt;($X143+$Y143),1,0)</f>
        <v>0</v>
      </c>
      <c r="BF143" s="3"/>
      <c r="BG143" s="3"/>
      <c r="BH143" s="3"/>
      <c r="BI143" s="3"/>
      <c r="BJ143" s="3"/>
      <c r="BK143" s="3"/>
      <c r="BL143" s="3"/>
      <c r="BM143" s="3"/>
      <c r="BN143" s="3"/>
      <c r="BO143" s="3"/>
      <c r="BP143" s="87"/>
      <c r="BQ143" s="3"/>
      <c r="BR143" s="3"/>
    </row>
    <row r="144" spans="1:81" s="83" customFormat="1" ht="31.5" customHeight="1" x14ac:dyDescent="0.2">
      <c r="A144" s="244" t="s">
        <v>149</v>
      </c>
      <c r="B144" s="8">
        <f t="shared" ref="B144:B159" si="12">+SUM(C144:U144)</f>
        <v>0</v>
      </c>
      <c r="C144" s="12"/>
      <c r="D144" s="10"/>
      <c r="E144" s="10"/>
      <c r="F144" s="10"/>
      <c r="G144" s="10"/>
      <c r="H144" s="10"/>
      <c r="I144" s="10"/>
      <c r="J144" s="10"/>
      <c r="K144" s="10"/>
      <c r="L144" s="10"/>
      <c r="M144" s="10"/>
      <c r="N144" s="10"/>
      <c r="O144" s="10"/>
      <c r="P144" s="10"/>
      <c r="Q144" s="10"/>
      <c r="R144" s="10"/>
      <c r="S144" s="10"/>
      <c r="T144" s="10"/>
      <c r="U144" s="13"/>
      <c r="V144" s="9"/>
      <c r="W144" s="13"/>
      <c r="X144" s="9"/>
      <c r="Y144" s="13"/>
      <c r="Z144" s="86" t="str">
        <f t="shared" ref="Z144:Z158" si="13">$BA144&amp;"  "&amp;$BB144</f>
        <v xml:space="preserve">  </v>
      </c>
      <c r="AA144" s="86"/>
      <c r="AB144" s="86"/>
      <c r="AC144" s="86"/>
      <c r="AD144" s="3"/>
      <c r="AE144" s="3"/>
      <c r="AF144" s="3"/>
      <c r="AG144" s="3"/>
      <c r="AH144" s="3"/>
      <c r="AI144" s="86"/>
      <c r="AJ144" s="86"/>
      <c r="AK144" s="86"/>
      <c r="AL144" s="86"/>
      <c r="AM144" s="86"/>
      <c r="AN144" s="3"/>
      <c r="AO144" s="3"/>
      <c r="AP144" s="3"/>
      <c r="AQ144" s="3"/>
      <c r="AR144" s="3"/>
      <c r="AS144" s="3"/>
      <c r="AT144" s="3"/>
      <c r="AU144" s="3"/>
      <c r="AV144" s="3"/>
      <c r="AW144" s="87"/>
      <c r="AX144" s="3"/>
      <c r="AY144" s="3"/>
      <c r="AZ144" s="88"/>
      <c r="BA144" s="98" t="str">
        <f t="shared" si="10"/>
        <v/>
      </c>
      <c r="BB144" s="160" t="str">
        <f t="shared" ref="BB144:BB159" si="14">IF($B144&lt;&gt;($X144+$Y144)," El número de consultas según tipo atención NO puede ser diferente al Total.","")</f>
        <v/>
      </c>
      <c r="BC144" s="3"/>
      <c r="BD144" s="87">
        <f t="shared" si="11"/>
        <v>0</v>
      </c>
      <c r="BE144" s="87">
        <f t="shared" ref="BE144:BE159" si="15">IF($B144&lt;&gt;($X144+$Y144),1,0)</f>
        <v>0</v>
      </c>
      <c r="BF144" s="3"/>
      <c r="BG144" s="117"/>
      <c r="BH144" s="117"/>
      <c r="BI144" s="117"/>
      <c r="BJ144" s="117"/>
      <c r="BK144" s="117"/>
      <c r="BL144" s="117"/>
      <c r="BM144" s="117"/>
      <c r="BN144" s="117"/>
      <c r="BO144" s="117"/>
      <c r="BP144" s="119"/>
      <c r="BQ144" s="117"/>
      <c r="BR144" s="117"/>
      <c r="BS144" s="117"/>
      <c r="BT144" s="117"/>
      <c r="BU144" s="117"/>
      <c r="BV144" s="117"/>
      <c r="BW144" s="117"/>
      <c r="BX144" s="117"/>
      <c r="BY144" s="117"/>
      <c r="BZ144" s="117"/>
      <c r="CA144" s="117"/>
      <c r="CB144" s="117"/>
      <c r="CC144" s="117"/>
    </row>
    <row r="145" spans="1:81" s="83" customFormat="1" ht="18" customHeight="1" x14ac:dyDescent="0.2">
      <c r="A145" s="245" t="s">
        <v>150</v>
      </c>
      <c r="B145" s="14">
        <f t="shared" si="12"/>
        <v>0</v>
      </c>
      <c r="C145" s="19"/>
      <c r="D145" s="17"/>
      <c r="E145" s="21"/>
      <c r="F145" s="17"/>
      <c r="G145" s="17"/>
      <c r="H145" s="17"/>
      <c r="I145" s="17"/>
      <c r="J145" s="17"/>
      <c r="K145" s="17"/>
      <c r="L145" s="17"/>
      <c r="M145" s="17"/>
      <c r="N145" s="17"/>
      <c r="O145" s="21"/>
      <c r="P145" s="17"/>
      <c r="Q145" s="17"/>
      <c r="R145" s="17"/>
      <c r="S145" s="17"/>
      <c r="T145" s="17"/>
      <c r="U145" s="20"/>
      <c r="V145" s="21"/>
      <c r="W145" s="20"/>
      <c r="X145" s="21"/>
      <c r="Y145" s="20"/>
      <c r="Z145" s="86" t="str">
        <f t="shared" si="13"/>
        <v xml:space="preserve">  </v>
      </c>
      <c r="AA145" s="86"/>
      <c r="AB145" s="86"/>
      <c r="AC145" s="86"/>
      <c r="AD145" s="3"/>
      <c r="AE145" s="3"/>
      <c r="AF145" s="3"/>
      <c r="AG145" s="3"/>
      <c r="AH145" s="3"/>
      <c r="AI145" s="86"/>
      <c r="AJ145" s="86"/>
      <c r="AK145" s="86"/>
      <c r="AL145" s="86"/>
      <c r="AM145" s="86"/>
      <c r="AN145" s="3"/>
      <c r="AO145" s="3"/>
      <c r="AP145" s="3"/>
      <c r="AQ145" s="3"/>
      <c r="AR145" s="3"/>
      <c r="AS145" s="3"/>
      <c r="AT145" s="3"/>
      <c r="AU145" s="3"/>
      <c r="AV145" s="3"/>
      <c r="AW145" s="87"/>
      <c r="AX145" s="3"/>
      <c r="AY145" s="3"/>
      <c r="AZ145" s="88"/>
      <c r="BA145" s="98" t="str">
        <f t="shared" si="10"/>
        <v/>
      </c>
      <c r="BB145" s="160" t="str">
        <f t="shared" si="14"/>
        <v/>
      </c>
      <c r="BC145" s="3"/>
      <c r="BD145" s="87">
        <f t="shared" si="11"/>
        <v>0</v>
      </c>
      <c r="BE145" s="87">
        <f t="shared" si="15"/>
        <v>0</v>
      </c>
      <c r="BF145" s="3"/>
      <c r="BG145" s="117"/>
      <c r="BH145" s="117"/>
      <c r="BI145" s="117"/>
      <c r="BJ145" s="117"/>
      <c r="BK145" s="117"/>
      <c r="BL145" s="117"/>
      <c r="BM145" s="117"/>
      <c r="BN145" s="117"/>
      <c r="BO145" s="117"/>
      <c r="BP145" s="119"/>
      <c r="BQ145" s="117"/>
      <c r="BR145" s="117"/>
      <c r="BS145" s="117"/>
      <c r="BT145" s="117"/>
      <c r="BU145" s="117"/>
      <c r="BV145" s="117"/>
      <c r="BW145" s="117"/>
      <c r="BX145" s="117"/>
      <c r="BY145" s="117"/>
      <c r="BZ145" s="117"/>
      <c r="CA145" s="117"/>
      <c r="CB145" s="117"/>
      <c r="CC145" s="117"/>
    </row>
    <row r="146" spans="1:81" s="248" customFormat="1" ht="18" customHeight="1" x14ac:dyDescent="0.2">
      <c r="A146" s="245" t="s">
        <v>151</v>
      </c>
      <c r="B146" s="14">
        <f t="shared" si="12"/>
        <v>30</v>
      </c>
      <c r="C146" s="19"/>
      <c r="D146" s="17"/>
      <c r="E146" s="21"/>
      <c r="F146" s="17"/>
      <c r="G146" s="17"/>
      <c r="H146" s="17"/>
      <c r="I146" s="17">
        <v>1</v>
      </c>
      <c r="J146" s="17"/>
      <c r="K146" s="17"/>
      <c r="L146" s="17"/>
      <c r="M146" s="17"/>
      <c r="N146" s="17">
        <v>4</v>
      </c>
      <c r="O146" s="21">
        <v>1</v>
      </c>
      <c r="P146" s="17"/>
      <c r="Q146" s="17">
        <v>3</v>
      </c>
      <c r="R146" s="17">
        <v>4</v>
      </c>
      <c r="S146" s="17">
        <v>7</v>
      </c>
      <c r="T146" s="17">
        <v>2</v>
      </c>
      <c r="U146" s="20">
        <v>8</v>
      </c>
      <c r="V146" s="21">
        <v>14</v>
      </c>
      <c r="W146" s="20">
        <v>16</v>
      </c>
      <c r="X146" s="21">
        <v>10</v>
      </c>
      <c r="Y146" s="20">
        <v>20</v>
      </c>
      <c r="Z146" s="86" t="str">
        <f t="shared" si="13"/>
        <v xml:space="preserve">  </v>
      </c>
      <c r="AA146" s="86"/>
      <c r="AB146" s="86"/>
      <c r="AC146" s="86"/>
      <c r="AD146" s="3"/>
      <c r="AE146" s="3"/>
      <c r="AF146" s="3"/>
      <c r="AG146" s="3"/>
      <c r="AH146" s="3"/>
      <c r="AI146" s="86"/>
      <c r="AJ146" s="86"/>
      <c r="AK146" s="86"/>
      <c r="AL146" s="86"/>
      <c r="AM146" s="86"/>
      <c r="AN146" s="3"/>
      <c r="AO146" s="3"/>
      <c r="AP146" s="3"/>
      <c r="AQ146" s="3"/>
      <c r="AR146" s="3"/>
      <c r="AS146" s="3"/>
      <c r="AT146" s="3"/>
      <c r="AU146" s="3"/>
      <c r="AV146" s="3"/>
      <c r="AW146" s="87"/>
      <c r="AX146" s="3"/>
      <c r="AY146" s="3"/>
      <c r="AZ146" s="88"/>
      <c r="BA146" s="98" t="str">
        <f t="shared" si="10"/>
        <v/>
      </c>
      <c r="BB146" s="160" t="str">
        <f t="shared" si="14"/>
        <v/>
      </c>
      <c r="BC146" s="3"/>
      <c r="BD146" s="87">
        <f t="shared" si="11"/>
        <v>0</v>
      </c>
      <c r="BE146" s="87">
        <f t="shared" si="15"/>
        <v>0</v>
      </c>
      <c r="BF146" s="3"/>
      <c r="BG146" s="246"/>
      <c r="BH146" s="246"/>
      <c r="BI146" s="246"/>
      <c r="BJ146" s="246"/>
      <c r="BK146" s="246"/>
      <c r="BL146" s="246"/>
      <c r="BM146" s="246"/>
      <c r="BN146" s="246"/>
      <c r="BO146" s="246"/>
      <c r="BP146" s="247"/>
      <c r="BQ146" s="246"/>
      <c r="BR146" s="246"/>
      <c r="BS146" s="246"/>
      <c r="BT146" s="246"/>
      <c r="BU146" s="246"/>
      <c r="BV146" s="246"/>
      <c r="BW146" s="246"/>
      <c r="BX146" s="246"/>
      <c r="BY146" s="246"/>
      <c r="BZ146" s="246"/>
      <c r="CA146" s="246"/>
      <c r="CB146" s="246"/>
      <c r="CC146" s="246"/>
    </row>
    <row r="147" spans="1:81" s="248" customFormat="1" ht="18" customHeight="1" x14ac:dyDescent="0.2">
      <c r="A147" s="245" t="s">
        <v>152</v>
      </c>
      <c r="B147" s="14">
        <f t="shared" si="12"/>
        <v>0</v>
      </c>
      <c r="C147" s="19"/>
      <c r="D147" s="17"/>
      <c r="E147" s="21"/>
      <c r="F147" s="17"/>
      <c r="G147" s="17"/>
      <c r="H147" s="17"/>
      <c r="I147" s="17"/>
      <c r="J147" s="17"/>
      <c r="K147" s="17"/>
      <c r="L147" s="17"/>
      <c r="M147" s="17"/>
      <c r="N147" s="17"/>
      <c r="O147" s="21"/>
      <c r="P147" s="17"/>
      <c r="Q147" s="17"/>
      <c r="R147" s="17"/>
      <c r="S147" s="17"/>
      <c r="T147" s="17"/>
      <c r="U147" s="20"/>
      <c r="V147" s="21"/>
      <c r="W147" s="20"/>
      <c r="X147" s="21"/>
      <c r="Y147" s="20"/>
      <c r="Z147" s="86" t="str">
        <f t="shared" si="13"/>
        <v xml:space="preserve">  </v>
      </c>
      <c r="AA147" s="86"/>
      <c r="AB147" s="86"/>
      <c r="AC147" s="86"/>
      <c r="AD147" s="3"/>
      <c r="AE147" s="3"/>
      <c r="AF147" s="3"/>
      <c r="AG147" s="3"/>
      <c r="AH147" s="3"/>
      <c r="AI147" s="86"/>
      <c r="AJ147" s="86"/>
      <c r="AK147" s="86"/>
      <c r="AL147" s="86"/>
      <c r="AM147" s="86"/>
      <c r="AN147" s="3"/>
      <c r="AO147" s="3"/>
      <c r="AP147" s="3"/>
      <c r="AQ147" s="3"/>
      <c r="AR147" s="3"/>
      <c r="AS147" s="3"/>
      <c r="AT147" s="3"/>
      <c r="AU147" s="3"/>
      <c r="AV147" s="3"/>
      <c r="AW147" s="87"/>
      <c r="AX147" s="3"/>
      <c r="AY147" s="3"/>
      <c r="AZ147" s="88"/>
      <c r="BA147" s="98" t="str">
        <f t="shared" si="10"/>
        <v/>
      </c>
      <c r="BB147" s="160" t="str">
        <f t="shared" si="14"/>
        <v/>
      </c>
      <c r="BC147" s="3"/>
      <c r="BD147" s="87">
        <f t="shared" si="11"/>
        <v>0</v>
      </c>
      <c r="BE147" s="87">
        <f t="shared" si="15"/>
        <v>0</v>
      </c>
      <c r="BF147" s="3"/>
      <c r="BG147" s="246"/>
      <c r="BH147" s="246"/>
      <c r="BI147" s="246"/>
      <c r="BJ147" s="246"/>
      <c r="BK147" s="246"/>
      <c r="BL147" s="246"/>
      <c r="BM147" s="246"/>
      <c r="BN147" s="246"/>
      <c r="BO147" s="246"/>
      <c r="BP147" s="247"/>
      <c r="BQ147" s="246"/>
      <c r="BR147" s="246"/>
      <c r="BS147" s="246"/>
      <c r="BT147" s="246"/>
      <c r="BU147" s="246"/>
      <c r="BV147" s="246"/>
      <c r="BW147" s="246"/>
      <c r="BX147" s="246"/>
      <c r="BY147" s="246"/>
      <c r="BZ147" s="246"/>
      <c r="CA147" s="246"/>
      <c r="CB147" s="246"/>
      <c r="CC147" s="246"/>
    </row>
    <row r="148" spans="1:81" s="248" customFormat="1" ht="18" customHeight="1" x14ac:dyDescent="0.2">
      <c r="A148" s="245" t="s">
        <v>153</v>
      </c>
      <c r="B148" s="14">
        <f t="shared" si="12"/>
        <v>0</v>
      </c>
      <c r="C148" s="19"/>
      <c r="D148" s="17"/>
      <c r="E148" s="21"/>
      <c r="F148" s="17"/>
      <c r="G148" s="17"/>
      <c r="H148" s="17"/>
      <c r="I148" s="17"/>
      <c r="J148" s="17"/>
      <c r="K148" s="17"/>
      <c r="L148" s="17"/>
      <c r="M148" s="17"/>
      <c r="N148" s="17"/>
      <c r="O148" s="21"/>
      <c r="P148" s="17"/>
      <c r="Q148" s="17"/>
      <c r="R148" s="17"/>
      <c r="S148" s="17"/>
      <c r="T148" s="17"/>
      <c r="U148" s="20"/>
      <c r="V148" s="21"/>
      <c r="W148" s="20"/>
      <c r="X148" s="21"/>
      <c r="Y148" s="20"/>
      <c r="Z148" s="86" t="str">
        <f t="shared" si="13"/>
        <v xml:space="preserve">  </v>
      </c>
      <c r="AA148" s="86"/>
      <c r="AB148" s="86"/>
      <c r="AC148" s="86"/>
      <c r="AD148" s="3"/>
      <c r="AE148" s="3"/>
      <c r="AF148" s="3"/>
      <c r="AG148" s="3"/>
      <c r="AH148" s="3"/>
      <c r="AI148" s="86"/>
      <c r="AJ148" s="86"/>
      <c r="AK148" s="86"/>
      <c r="AL148" s="86"/>
      <c r="AM148" s="86"/>
      <c r="AN148" s="3"/>
      <c r="AO148" s="3"/>
      <c r="AP148" s="3"/>
      <c r="AQ148" s="3"/>
      <c r="AR148" s="3"/>
      <c r="AS148" s="3"/>
      <c r="AT148" s="3"/>
      <c r="AU148" s="3"/>
      <c r="AV148" s="3"/>
      <c r="AW148" s="87"/>
      <c r="AX148" s="3"/>
      <c r="AY148" s="3"/>
      <c r="AZ148" s="88"/>
      <c r="BA148" s="98" t="str">
        <f t="shared" si="10"/>
        <v/>
      </c>
      <c r="BB148" s="160" t="str">
        <f t="shared" si="14"/>
        <v/>
      </c>
      <c r="BC148" s="3"/>
      <c r="BD148" s="87">
        <f t="shared" si="11"/>
        <v>0</v>
      </c>
      <c r="BE148" s="87">
        <f t="shared" si="15"/>
        <v>0</v>
      </c>
      <c r="BF148" s="3"/>
      <c r="BG148" s="246"/>
      <c r="BH148" s="246"/>
      <c r="BI148" s="246"/>
      <c r="BJ148" s="246"/>
      <c r="BK148" s="246"/>
      <c r="BL148" s="246"/>
      <c r="BM148" s="246"/>
      <c r="BN148" s="246"/>
      <c r="BO148" s="246"/>
      <c r="BP148" s="247"/>
      <c r="BQ148" s="246"/>
      <c r="BR148" s="246"/>
      <c r="BS148" s="246"/>
      <c r="BT148" s="246"/>
      <c r="BU148" s="246"/>
      <c r="BV148" s="246"/>
      <c r="BW148" s="246"/>
      <c r="BX148" s="246"/>
      <c r="BY148" s="246"/>
      <c r="BZ148" s="246"/>
      <c r="CA148" s="246"/>
      <c r="CB148" s="246"/>
      <c r="CC148" s="246"/>
    </row>
    <row r="149" spans="1:81" s="248" customFormat="1" ht="18" customHeight="1" x14ac:dyDescent="0.2">
      <c r="A149" s="245" t="s">
        <v>154</v>
      </c>
      <c r="B149" s="14">
        <f t="shared" si="12"/>
        <v>1</v>
      </c>
      <c r="C149" s="19"/>
      <c r="D149" s="17"/>
      <c r="E149" s="21"/>
      <c r="F149" s="17"/>
      <c r="G149" s="17"/>
      <c r="H149" s="17"/>
      <c r="I149" s="17"/>
      <c r="J149" s="17"/>
      <c r="K149" s="17"/>
      <c r="L149" s="17"/>
      <c r="M149" s="17"/>
      <c r="N149" s="17"/>
      <c r="O149" s="21"/>
      <c r="P149" s="17">
        <v>1</v>
      </c>
      <c r="Q149" s="17"/>
      <c r="R149" s="17"/>
      <c r="S149" s="17"/>
      <c r="T149" s="17"/>
      <c r="U149" s="20"/>
      <c r="V149" s="21"/>
      <c r="W149" s="20">
        <v>1</v>
      </c>
      <c r="X149" s="21"/>
      <c r="Y149" s="20">
        <v>1</v>
      </c>
      <c r="Z149" s="86" t="str">
        <f t="shared" si="13"/>
        <v xml:space="preserve">  </v>
      </c>
      <c r="AA149" s="86"/>
      <c r="AB149" s="86"/>
      <c r="AC149" s="86"/>
      <c r="AD149" s="3"/>
      <c r="AE149" s="3"/>
      <c r="AF149" s="3"/>
      <c r="AG149" s="3"/>
      <c r="AH149" s="3"/>
      <c r="AI149" s="86"/>
      <c r="AJ149" s="86"/>
      <c r="AK149" s="86"/>
      <c r="AL149" s="86"/>
      <c r="AM149" s="86"/>
      <c r="AN149" s="3"/>
      <c r="AO149" s="3"/>
      <c r="AP149" s="3"/>
      <c r="AQ149" s="3"/>
      <c r="AR149" s="3"/>
      <c r="AS149" s="3"/>
      <c r="AT149" s="3"/>
      <c r="AU149" s="3"/>
      <c r="AV149" s="3"/>
      <c r="AW149" s="87"/>
      <c r="AX149" s="3"/>
      <c r="AY149" s="3"/>
      <c r="AZ149" s="88"/>
      <c r="BA149" s="98" t="str">
        <f t="shared" si="10"/>
        <v/>
      </c>
      <c r="BB149" s="160" t="str">
        <f t="shared" si="14"/>
        <v/>
      </c>
      <c r="BC149" s="3"/>
      <c r="BD149" s="87">
        <f t="shared" si="11"/>
        <v>0</v>
      </c>
      <c r="BE149" s="87">
        <f t="shared" si="15"/>
        <v>0</v>
      </c>
      <c r="BF149" s="3"/>
      <c r="BG149" s="246"/>
      <c r="BH149" s="246"/>
      <c r="BI149" s="246"/>
      <c r="BJ149" s="246"/>
      <c r="BK149" s="246"/>
      <c r="BL149" s="246"/>
      <c r="BM149" s="246"/>
      <c r="BN149" s="246"/>
      <c r="BO149" s="246"/>
      <c r="BP149" s="247"/>
      <c r="BQ149" s="246"/>
      <c r="BR149" s="246"/>
      <c r="BS149" s="246"/>
      <c r="BT149" s="246"/>
      <c r="BU149" s="246"/>
      <c r="BV149" s="246"/>
      <c r="BW149" s="246"/>
      <c r="BX149" s="246"/>
      <c r="BY149" s="246"/>
      <c r="BZ149" s="246"/>
      <c r="CA149" s="246"/>
      <c r="CB149" s="246"/>
      <c r="CC149" s="246"/>
    </row>
    <row r="150" spans="1:81" s="248" customFormat="1" ht="18" customHeight="1" x14ac:dyDescent="0.2">
      <c r="A150" s="245" t="s">
        <v>155</v>
      </c>
      <c r="B150" s="14">
        <f t="shared" si="12"/>
        <v>0</v>
      </c>
      <c r="C150" s="19"/>
      <c r="D150" s="17"/>
      <c r="E150" s="21"/>
      <c r="F150" s="17"/>
      <c r="G150" s="17"/>
      <c r="H150" s="17"/>
      <c r="I150" s="17"/>
      <c r="J150" s="17"/>
      <c r="K150" s="17"/>
      <c r="L150" s="17"/>
      <c r="M150" s="17"/>
      <c r="N150" s="17"/>
      <c r="O150" s="21"/>
      <c r="P150" s="17"/>
      <c r="Q150" s="17"/>
      <c r="R150" s="17"/>
      <c r="S150" s="17"/>
      <c r="T150" s="17"/>
      <c r="U150" s="20"/>
      <c r="V150" s="21"/>
      <c r="W150" s="20"/>
      <c r="X150" s="21"/>
      <c r="Y150" s="20"/>
      <c r="Z150" s="86" t="str">
        <f t="shared" si="13"/>
        <v xml:space="preserve">  </v>
      </c>
      <c r="AA150" s="86"/>
      <c r="AB150" s="86"/>
      <c r="AC150" s="86"/>
      <c r="AD150" s="3"/>
      <c r="AE150" s="3"/>
      <c r="AF150" s="3"/>
      <c r="AG150" s="3"/>
      <c r="AH150" s="3"/>
      <c r="AI150" s="86"/>
      <c r="AJ150" s="86"/>
      <c r="AK150" s="86"/>
      <c r="AL150" s="86"/>
      <c r="AM150" s="86"/>
      <c r="AN150" s="3"/>
      <c r="AO150" s="3"/>
      <c r="AP150" s="3"/>
      <c r="AQ150" s="3"/>
      <c r="AR150" s="3"/>
      <c r="AS150" s="3"/>
      <c r="AT150" s="3"/>
      <c r="AU150" s="3"/>
      <c r="AV150" s="3"/>
      <c r="AW150" s="87"/>
      <c r="AX150" s="3"/>
      <c r="AY150" s="3"/>
      <c r="AZ150" s="88"/>
      <c r="BA150" s="98" t="str">
        <f t="shared" si="10"/>
        <v/>
      </c>
      <c r="BB150" s="160" t="str">
        <f t="shared" si="14"/>
        <v/>
      </c>
      <c r="BC150" s="3"/>
      <c r="BD150" s="87">
        <f t="shared" si="11"/>
        <v>0</v>
      </c>
      <c r="BE150" s="87">
        <f t="shared" si="15"/>
        <v>0</v>
      </c>
      <c r="BF150" s="3"/>
      <c r="BG150" s="246"/>
      <c r="BH150" s="246"/>
      <c r="BI150" s="246"/>
      <c r="BJ150" s="246"/>
      <c r="BK150" s="246"/>
      <c r="BL150" s="246"/>
      <c r="BM150" s="246"/>
      <c r="BN150" s="246"/>
      <c r="BO150" s="246"/>
      <c r="BP150" s="247"/>
      <c r="BQ150" s="246"/>
      <c r="BR150" s="246"/>
      <c r="BS150" s="246"/>
      <c r="BT150" s="246"/>
      <c r="BU150" s="246"/>
      <c r="BV150" s="246"/>
      <c r="BW150" s="246"/>
      <c r="BX150" s="246"/>
      <c r="BY150" s="246"/>
      <c r="BZ150" s="246"/>
      <c r="CA150" s="246"/>
      <c r="CB150" s="246"/>
      <c r="CC150" s="246"/>
    </row>
    <row r="151" spans="1:81" s="248" customFormat="1" ht="18" customHeight="1" x14ac:dyDescent="0.2">
      <c r="A151" s="245" t="s">
        <v>156</v>
      </c>
      <c r="B151" s="14">
        <f t="shared" si="12"/>
        <v>0</v>
      </c>
      <c r="C151" s="19"/>
      <c r="D151" s="17"/>
      <c r="E151" s="21"/>
      <c r="F151" s="17"/>
      <c r="G151" s="17"/>
      <c r="H151" s="17"/>
      <c r="I151" s="17"/>
      <c r="J151" s="17"/>
      <c r="K151" s="17"/>
      <c r="L151" s="17"/>
      <c r="M151" s="17"/>
      <c r="N151" s="17"/>
      <c r="O151" s="21"/>
      <c r="P151" s="17"/>
      <c r="Q151" s="17"/>
      <c r="R151" s="17"/>
      <c r="S151" s="17"/>
      <c r="T151" s="17"/>
      <c r="U151" s="20"/>
      <c r="V151" s="21"/>
      <c r="W151" s="20"/>
      <c r="X151" s="21"/>
      <c r="Y151" s="20"/>
      <c r="Z151" s="86" t="str">
        <f t="shared" si="13"/>
        <v xml:space="preserve">  </v>
      </c>
      <c r="AA151" s="86"/>
      <c r="AB151" s="86"/>
      <c r="AC151" s="86"/>
      <c r="AD151" s="3"/>
      <c r="AE151" s="3"/>
      <c r="AF151" s="3"/>
      <c r="AG151" s="3"/>
      <c r="AH151" s="3"/>
      <c r="AI151" s="86"/>
      <c r="AJ151" s="86"/>
      <c r="AK151" s="86"/>
      <c r="AL151" s="86"/>
      <c r="AM151" s="86"/>
      <c r="AN151" s="3"/>
      <c r="AO151" s="3"/>
      <c r="AP151" s="3"/>
      <c r="AQ151" s="3"/>
      <c r="AR151" s="3"/>
      <c r="AS151" s="3"/>
      <c r="AT151" s="3"/>
      <c r="AU151" s="3"/>
      <c r="AV151" s="3"/>
      <c r="AW151" s="87"/>
      <c r="AX151" s="3"/>
      <c r="AY151" s="3"/>
      <c r="AZ151" s="88"/>
      <c r="BA151" s="98" t="str">
        <f t="shared" si="10"/>
        <v/>
      </c>
      <c r="BB151" s="160" t="str">
        <f t="shared" si="14"/>
        <v/>
      </c>
      <c r="BC151" s="3"/>
      <c r="BD151" s="87">
        <f t="shared" si="11"/>
        <v>0</v>
      </c>
      <c r="BE151" s="87">
        <f t="shared" si="15"/>
        <v>0</v>
      </c>
      <c r="BF151" s="3"/>
      <c r="BG151" s="246"/>
      <c r="BH151" s="246"/>
      <c r="BI151" s="246"/>
      <c r="BJ151" s="246"/>
      <c r="BK151" s="246"/>
      <c r="BL151" s="246"/>
      <c r="BM151" s="246"/>
      <c r="BN151" s="246"/>
      <c r="BO151" s="246"/>
      <c r="BP151" s="247"/>
      <c r="BQ151" s="246"/>
      <c r="BR151" s="246"/>
      <c r="BS151" s="246"/>
      <c r="BT151" s="246"/>
      <c r="BU151" s="246"/>
      <c r="BV151" s="246"/>
      <c r="BW151" s="246"/>
      <c r="BX151" s="246"/>
      <c r="BY151" s="246"/>
      <c r="BZ151" s="246"/>
      <c r="CA151" s="246"/>
      <c r="CB151" s="246"/>
      <c r="CC151" s="246"/>
    </row>
    <row r="152" spans="1:81" s="248" customFormat="1" ht="18" customHeight="1" x14ac:dyDescent="0.2">
      <c r="A152" s="245" t="s">
        <v>157</v>
      </c>
      <c r="B152" s="14">
        <f t="shared" si="12"/>
        <v>57</v>
      </c>
      <c r="C152" s="19"/>
      <c r="D152" s="17"/>
      <c r="E152" s="21"/>
      <c r="F152" s="17">
        <v>1</v>
      </c>
      <c r="G152" s="17">
        <v>2</v>
      </c>
      <c r="H152" s="17">
        <v>3</v>
      </c>
      <c r="I152" s="17">
        <v>2</v>
      </c>
      <c r="J152" s="17"/>
      <c r="K152" s="17">
        <v>1</v>
      </c>
      <c r="L152" s="17">
        <v>1</v>
      </c>
      <c r="M152" s="17">
        <v>3</v>
      </c>
      <c r="N152" s="17">
        <v>3</v>
      </c>
      <c r="O152" s="21">
        <v>9</v>
      </c>
      <c r="P152" s="17">
        <v>8</v>
      </c>
      <c r="Q152" s="17">
        <v>2</v>
      </c>
      <c r="R152" s="17">
        <v>6</v>
      </c>
      <c r="S152" s="17">
        <v>7</v>
      </c>
      <c r="T152" s="17">
        <v>1</v>
      </c>
      <c r="U152" s="20">
        <v>8</v>
      </c>
      <c r="V152" s="21">
        <v>26</v>
      </c>
      <c r="W152" s="20">
        <v>31</v>
      </c>
      <c r="X152" s="21">
        <v>47</v>
      </c>
      <c r="Y152" s="20">
        <v>10</v>
      </c>
      <c r="Z152" s="86" t="str">
        <f t="shared" si="13"/>
        <v xml:space="preserve">  </v>
      </c>
      <c r="AA152" s="86"/>
      <c r="AB152" s="86"/>
      <c r="AC152" s="86"/>
      <c r="AD152" s="3"/>
      <c r="AE152" s="3"/>
      <c r="AF152" s="3"/>
      <c r="AG152" s="3"/>
      <c r="AH152" s="3"/>
      <c r="AI152" s="86"/>
      <c r="AJ152" s="86"/>
      <c r="AK152" s="86"/>
      <c r="AL152" s="86"/>
      <c r="AM152" s="86"/>
      <c r="AN152" s="3"/>
      <c r="AO152" s="3"/>
      <c r="AP152" s="3"/>
      <c r="AQ152" s="3"/>
      <c r="AR152" s="3"/>
      <c r="AS152" s="3"/>
      <c r="AT152" s="3"/>
      <c r="AU152" s="3"/>
      <c r="AV152" s="3"/>
      <c r="AW152" s="87"/>
      <c r="AX152" s="3"/>
      <c r="AY152" s="3"/>
      <c r="AZ152" s="88"/>
      <c r="BA152" s="98" t="str">
        <f t="shared" si="10"/>
        <v/>
      </c>
      <c r="BB152" s="160" t="str">
        <f t="shared" si="14"/>
        <v/>
      </c>
      <c r="BC152" s="3"/>
      <c r="BD152" s="87">
        <f t="shared" si="11"/>
        <v>0</v>
      </c>
      <c r="BE152" s="87">
        <f t="shared" si="15"/>
        <v>0</v>
      </c>
      <c r="BF152" s="3"/>
      <c r="BG152" s="246"/>
      <c r="BH152" s="246"/>
      <c r="BI152" s="246"/>
      <c r="BJ152" s="246"/>
      <c r="BK152" s="246"/>
      <c r="BL152" s="246"/>
      <c r="BM152" s="246"/>
      <c r="BN152" s="246"/>
      <c r="BO152" s="246"/>
      <c r="BP152" s="247"/>
      <c r="BQ152" s="246"/>
      <c r="BR152" s="246"/>
      <c r="BS152" s="246"/>
      <c r="BT152" s="246"/>
      <c r="BU152" s="246"/>
      <c r="BV152" s="246"/>
      <c r="BW152" s="246"/>
      <c r="BX152" s="246"/>
      <c r="BY152" s="246"/>
      <c r="BZ152" s="246"/>
      <c r="CA152" s="246"/>
      <c r="CB152" s="246"/>
      <c r="CC152" s="246"/>
    </row>
    <row r="153" spans="1:81" s="248" customFormat="1" ht="18" customHeight="1" x14ac:dyDescent="0.2">
      <c r="A153" s="245" t="s">
        <v>158</v>
      </c>
      <c r="B153" s="14">
        <f t="shared" si="12"/>
        <v>0</v>
      </c>
      <c r="C153" s="19"/>
      <c r="D153" s="17"/>
      <c r="E153" s="21"/>
      <c r="F153" s="17"/>
      <c r="G153" s="17"/>
      <c r="H153" s="17"/>
      <c r="I153" s="17"/>
      <c r="J153" s="17"/>
      <c r="K153" s="17"/>
      <c r="L153" s="17"/>
      <c r="M153" s="17"/>
      <c r="N153" s="17"/>
      <c r="O153" s="21"/>
      <c r="P153" s="17"/>
      <c r="Q153" s="17"/>
      <c r="R153" s="17"/>
      <c r="S153" s="17"/>
      <c r="T153" s="17"/>
      <c r="U153" s="20"/>
      <c r="V153" s="21"/>
      <c r="W153" s="20"/>
      <c r="X153" s="21"/>
      <c r="Y153" s="20"/>
      <c r="Z153" s="86" t="str">
        <f t="shared" si="13"/>
        <v xml:space="preserve">  </v>
      </c>
      <c r="AA153" s="86"/>
      <c r="AB153" s="86"/>
      <c r="AC153" s="86"/>
      <c r="AD153" s="3"/>
      <c r="AE153" s="3"/>
      <c r="AF153" s="3"/>
      <c r="AG153" s="3"/>
      <c r="AH153" s="3"/>
      <c r="AI153" s="86"/>
      <c r="AJ153" s="86"/>
      <c r="AK153" s="86"/>
      <c r="AL153" s="86"/>
      <c r="AM153" s="86"/>
      <c r="AN153" s="3"/>
      <c r="AO153" s="3"/>
      <c r="AP153" s="3"/>
      <c r="AQ153" s="3"/>
      <c r="AR153" s="3"/>
      <c r="AS153" s="3"/>
      <c r="AT153" s="3"/>
      <c r="AU153" s="3"/>
      <c r="AV153" s="3"/>
      <c r="AW153" s="87"/>
      <c r="AX153" s="3"/>
      <c r="AY153" s="3"/>
      <c r="AZ153" s="88"/>
      <c r="BA153" s="98" t="str">
        <f t="shared" si="10"/>
        <v/>
      </c>
      <c r="BB153" s="160" t="str">
        <f t="shared" si="14"/>
        <v/>
      </c>
      <c r="BC153" s="3"/>
      <c r="BD153" s="87">
        <f t="shared" si="11"/>
        <v>0</v>
      </c>
      <c r="BE153" s="87">
        <f t="shared" si="15"/>
        <v>0</v>
      </c>
      <c r="BF153" s="3"/>
      <c r="BG153" s="246"/>
      <c r="BH153" s="246"/>
      <c r="BI153" s="246"/>
      <c r="BJ153" s="246"/>
      <c r="BK153" s="246"/>
      <c r="BL153" s="246"/>
      <c r="BM153" s="246"/>
      <c r="BN153" s="246"/>
      <c r="BO153" s="246"/>
      <c r="BP153" s="247"/>
      <c r="BQ153" s="246"/>
      <c r="BR153" s="246"/>
      <c r="BS153" s="246"/>
      <c r="BT153" s="246"/>
      <c r="BU153" s="246"/>
      <c r="BV153" s="246"/>
      <c r="BW153" s="246"/>
      <c r="BX153" s="246"/>
      <c r="BY153" s="246"/>
      <c r="BZ153" s="246"/>
      <c r="CA153" s="246"/>
      <c r="CB153" s="246"/>
      <c r="CC153" s="246"/>
    </row>
    <row r="154" spans="1:81" s="248" customFormat="1" ht="18" customHeight="1" x14ac:dyDescent="0.2">
      <c r="A154" s="245" t="s">
        <v>159</v>
      </c>
      <c r="B154" s="14">
        <f t="shared" si="12"/>
        <v>0</v>
      </c>
      <c r="C154" s="19"/>
      <c r="D154" s="17"/>
      <c r="E154" s="21"/>
      <c r="F154" s="17"/>
      <c r="G154" s="17"/>
      <c r="H154" s="17"/>
      <c r="I154" s="17"/>
      <c r="J154" s="17"/>
      <c r="K154" s="17"/>
      <c r="L154" s="17"/>
      <c r="M154" s="17"/>
      <c r="N154" s="17"/>
      <c r="O154" s="21"/>
      <c r="P154" s="17"/>
      <c r="Q154" s="17"/>
      <c r="R154" s="17"/>
      <c r="S154" s="17"/>
      <c r="T154" s="17"/>
      <c r="U154" s="20"/>
      <c r="V154" s="21"/>
      <c r="W154" s="20"/>
      <c r="X154" s="21"/>
      <c r="Y154" s="20"/>
      <c r="Z154" s="86" t="str">
        <f t="shared" si="13"/>
        <v xml:space="preserve">  </v>
      </c>
      <c r="AA154" s="86"/>
      <c r="AB154" s="86"/>
      <c r="AC154" s="86"/>
      <c r="AD154" s="3"/>
      <c r="AE154" s="3"/>
      <c r="AF154" s="3"/>
      <c r="AG154" s="3"/>
      <c r="AH154" s="3"/>
      <c r="AI154" s="86"/>
      <c r="AJ154" s="86"/>
      <c r="AK154" s="86"/>
      <c r="AL154" s="86"/>
      <c r="AM154" s="86"/>
      <c r="AN154" s="3"/>
      <c r="AO154" s="3"/>
      <c r="AP154" s="3"/>
      <c r="AQ154" s="3"/>
      <c r="AR154" s="3"/>
      <c r="AS154" s="3"/>
      <c r="AT154" s="3"/>
      <c r="AU154" s="3"/>
      <c r="AV154" s="3"/>
      <c r="AW154" s="87"/>
      <c r="AX154" s="3"/>
      <c r="AY154" s="3"/>
      <c r="AZ154" s="88"/>
      <c r="BA154" s="98" t="str">
        <f t="shared" si="10"/>
        <v/>
      </c>
      <c r="BB154" s="160" t="str">
        <f t="shared" si="14"/>
        <v/>
      </c>
      <c r="BC154" s="3"/>
      <c r="BD154" s="87">
        <f t="shared" si="11"/>
        <v>0</v>
      </c>
      <c r="BE154" s="87">
        <f t="shared" si="15"/>
        <v>0</v>
      </c>
      <c r="BF154" s="3"/>
      <c r="BG154" s="246"/>
      <c r="BH154" s="246"/>
      <c r="BI154" s="246"/>
      <c r="BJ154" s="246"/>
      <c r="BK154" s="246"/>
      <c r="BL154" s="246"/>
      <c r="BM154" s="246"/>
      <c r="BN154" s="246"/>
      <c r="BO154" s="246"/>
      <c r="BP154" s="247"/>
      <c r="BQ154" s="246"/>
      <c r="BR154" s="246"/>
      <c r="BS154" s="246"/>
      <c r="BT154" s="246"/>
      <c r="BU154" s="246"/>
      <c r="BV154" s="246"/>
      <c r="BW154" s="246"/>
      <c r="BX154" s="246"/>
      <c r="BY154" s="246"/>
      <c r="BZ154" s="246"/>
      <c r="CA154" s="246"/>
      <c r="CB154" s="246"/>
      <c r="CC154" s="246"/>
    </row>
    <row r="155" spans="1:81" s="248" customFormat="1" ht="18" customHeight="1" x14ac:dyDescent="0.2">
      <c r="A155" s="245" t="s">
        <v>160</v>
      </c>
      <c r="B155" s="14">
        <f t="shared" si="12"/>
        <v>36</v>
      </c>
      <c r="C155" s="19">
        <v>1</v>
      </c>
      <c r="D155" s="17"/>
      <c r="E155" s="21">
        <v>2</v>
      </c>
      <c r="F155" s="17"/>
      <c r="G155" s="17"/>
      <c r="H155" s="17"/>
      <c r="I155" s="17"/>
      <c r="J155" s="17"/>
      <c r="K155" s="17"/>
      <c r="L155" s="17"/>
      <c r="M155" s="17">
        <v>1</v>
      </c>
      <c r="N155" s="17"/>
      <c r="O155" s="21"/>
      <c r="P155" s="17"/>
      <c r="Q155" s="17">
        <v>2</v>
      </c>
      <c r="R155" s="17">
        <v>1</v>
      </c>
      <c r="S155" s="17">
        <v>6</v>
      </c>
      <c r="T155" s="17">
        <v>3</v>
      </c>
      <c r="U155" s="20">
        <v>20</v>
      </c>
      <c r="V155" s="21">
        <v>7</v>
      </c>
      <c r="W155" s="20">
        <v>29</v>
      </c>
      <c r="X155" s="21">
        <v>2</v>
      </c>
      <c r="Y155" s="20">
        <v>34</v>
      </c>
      <c r="Z155" s="86" t="str">
        <f t="shared" si="13"/>
        <v xml:space="preserve">  </v>
      </c>
      <c r="AA155" s="86"/>
      <c r="AB155" s="86"/>
      <c r="AC155" s="86"/>
      <c r="AD155" s="3"/>
      <c r="AE155" s="3"/>
      <c r="AF155" s="3"/>
      <c r="AG155" s="3"/>
      <c r="AH155" s="3"/>
      <c r="AI155" s="86"/>
      <c r="AJ155" s="86"/>
      <c r="AK155" s="86"/>
      <c r="AL155" s="86"/>
      <c r="AM155" s="86"/>
      <c r="AN155" s="3"/>
      <c r="AO155" s="3"/>
      <c r="AP155" s="3"/>
      <c r="AQ155" s="3"/>
      <c r="AR155" s="3"/>
      <c r="AS155" s="3"/>
      <c r="AT155" s="3"/>
      <c r="AU155" s="3"/>
      <c r="AV155" s="3"/>
      <c r="AW155" s="87"/>
      <c r="AX155" s="3"/>
      <c r="AY155" s="3"/>
      <c r="AZ155" s="88"/>
      <c r="BA155" s="98" t="str">
        <f t="shared" si="10"/>
        <v/>
      </c>
      <c r="BB155" s="160" t="str">
        <f t="shared" si="14"/>
        <v/>
      </c>
      <c r="BC155" s="3"/>
      <c r="BD155" s="87">
        <f t="shared" si="11"/>
        <v>0</v>
      </c>
      <c r="BE155" s="87">
        <f t="shared" si="15"/>
        <v>0</v>
      </c>
      <c r="BF155" s="3"/>
      <c r="BG155" s="246"/>
      <c r="BH155" s="246"/>
      <c r="BI155" s="246"/>
      <c r="BJ155" s="246"/>
      <c r="BK155" s="246"/>
      <c r="BL155" s="246"/>
      <c r="BM155" s="246"/>
      <c r="BN155" s="246"/>
      <c r="BO155" s="246"/>
      <c r="BP155" s="247"/>
      <c r="BQ155" s="246"/>
      <c r="BR155" s="246"/>
      <c r="BS155" s="246"/>
      <c r="BT155" s="246"/>
      <c r="BU155" s="246"/>
      <c r="BV155" s="246"/>
      <c r="BW155" s="246"/>
      <c r="BX155" s="246"/>
      <c r="BY155" s="246"/>
      <c r="BZ155" s="246"/>
      <c r="CA155" s="246"/>
      <c r="CB155" s="246"/>
      <c r="CC155" s="246"/>
    </row>
    <row r="156" spans="1:81" s="248" customFormat="1" ht="18" customHeight="1" x14ac:dyDescent="0.2">
      <c r="A156" s="245" t="s">
        <v>161</v>
      </c>
      <c r="B156" s="14">
        <f t="shared" si="12"/>
        <v>0</v>
      </c>
      <c r="C156" s="19"/>
      <c r="D156" s="17"/>
      <c r="E156" s="21"/>
      <c r="F156" s="17"/>
      <c r="G156" s="17"/>
      <c r="H156" s="17"/>
      <c r="I156" s="17"/>
      <c r="J156" s="17"/>
      <c r="K156" s="17"/>
      <c r="L156" s="17"/>
      <c r="M156" s="17"/>
      <c r="N156" s="17"/>
      <c r="O156" s="21"/>
      <c r="P156" s="17"/>
      <c r="Q156" s="17"/>
      <c r="R156" s="17"/>
      <c r="S156" s="17"/>
      <c r="T156" s="17"/>
      <c r="U156" s="20"/>
      <c r="V156" s="21"/>
      <c r="W156" s="20"/>
      <c r="X156" s="21"/>
      <c r="Y156" s="20"/>
      <c r="Z156" s="86" t="str">
        <f t="shared" si="13"/>
        <v xml:space="preserve">  </v>
      </c>
      <c r="AA156" s="86"/>
      <c r="AB156" s="86"/>
      <c r="AC156" s="86"/>
      <c r="AD156" s="3"/>
      <c r="AE156" s="3"/>
      <c r="AF156" s="3"/>
      <c r="AG156" s="3"/>
      <c r="AH156" s="3"/>
      <c r="AI156" s="86"/>
      <c r="AJ156" s="86"/>
      <c r="AK156" s="86"/>
      <c r="AL156" s="86"/>
      <c r="AM156" s="86"/>
      <c r="AN156" s="3"/>
      <c r="AO156" s="3"/>
      <c r="AP156" s="3"/>
      <c r="AQ156" s="3"/>
      <c r="AR156" s="3"/>
      <c r="AS156" s="3"/>
      <c r="AT156" s="3"/>
      <c r="AU156" s="3"/>
      <c r="AV156" s="3"/>
      <c r="AW156" s="87"/>
      <c r="AX156" s="3"/>
      <c r="AY156" s="3"/>
      <c r="AZ156" s="88"/>
      <c r="BA156" s="98" t="str">
        <f t="shared" si="10"/>
        <v/>
      </c>
      <c r="BB156" s="160" t="str">
        <f t="shared" si="14"/>
        <v/>
      </c>
      <c r="BC156" s="3"/>
      <c r="BD156" s="87">
        <f t="shared" si="11"/>
        <v>0</v>
      </c>
      <c r="BE156" s="87">
        <f t="shared" si="15"/>
        <v>0</v>
      </c>
      <c r="BF156" s="3"/>
      <c r="BG156" s="246"/>
      <c r="BH156" s="246"/>
      <c r="BI156" s="246"/>
      <c r="BJ156" s="246"/>
      <c r="BK156" s="246"/>
      <c r="BL156" s="246"/>
      <c r="BM156" s="246"/>
      <c r="BN156" s="246"/>
      <c r="BO156" s="246"/>
      <c r="BP156" s="247"/>
      <c r="BQ156" s="246"/>
      <c r="BR156" s="246"/>
      <c r="BS156" s="246"/>
      <c r="BT156" s="246"/>
      <c r="BU156" s="246"/>
      <c r="BV156" s="246"/>
      <c r="BW156" s="246"/>
      <c r="BX156" s="246"/>
      <c r="BY156" s="246"/>
      <c r="BZ156" s="246"/>
      <c r="CA156" s="246"/>
      <c r="CB156" s="246"/>
      <c r="CC156" s="246"/>
    </row>
    <row r="157" spans="1:81" s="248" customFormat="1" ht="18" customHeight="1" x14ac:dyDescent="0.2">
      <c r="A157" s="245" t="s">
        <v>162</v>
      </c>
      <c r="B157" s="14">
        <f t="shared" si="12"/>
        <v>0</v>
      </c>
      <c r="C157" s="19"/>
      <c r="D157" s="17"/>
      <c r="E157" s="21"/>
      <c r="F157" s="17"/>
      <c r="G157" s="17"/>
      <c r="H157" s="17"/>
      <c r="I157" s="17"/>
      <c r="J157" s="17"/>
      <c r="K157" s="17"/>
      <c r="L157" s="17"/>
      <c r="M157" s="17"/>
      <c r="N157" s="17"/>
      <c r="O157" s="21"/>
      <c r="P157" s="17"/>
      <c r="Q157" s="17"/>
      <c r="R157" s="17"/>
      <c r="S157" s="17"/>
      <c r="T157" s="17"/>
      <c r="U157" s="20"/>
      <c r="V157" s="21"/>
      <c r="W157" s="20"/>
      <c r="X157" s="21"/>
      <c r="Y157" s="20"/>
      <c r="Z157" s="86" t="str">
        <f t="shared" si="13"/>
        <v xml:space="preserve">  </v>
      </c>
      <c r="AA157" s="86"/>
      <c r="AB157" s="86"/>
      <c r="AC157" s="86"/>
      <c r="AD157" s="3"/>
      <c r="AE157" s="3"/>
      <c r="AF157" s="3"/>
      <c r="AG157" s="3"/>
      <c r="AH157" s="3"/>
      <c r="AI157" s="86"/>
      <c r="AJ157" s="86"/>
      <c r="AK157" s="86"/>
      <c r="AL157" s="86"/>
      <c r="AM157" s="86"/>
      <c r="AN157" s="3"/>
      <c r="AO157" s="3"/>
      <c r="AP157" s="3"/>
      <c r="AQ157" s="3"/>
      <c r="AR157" s="3"/>
      <c r="AS157" s="3"/>
      <c r="AT157" s="3"/>
      <c r="AU157" s="3"/>
      <c r="AV157" s="3"/>
      <c r="AW157" s="87"/>
      <c r="AX157" s="3"/>
      <c r="AY157" s="3"/>
      <c r="AZ157" s="88"/>
      <c r="BA157" s="98" t="str">
        <f t="shared" si="10"/>
        <v/>
      </c>
      <c r="BB157" s="160" t="str">
        <f t="shared" si="14"/>
        <v/>
      </c>
      <c r="BC157" s="3"/>
      <c r="BD157" s="87">
        <f t="shared" si="11"/>
        <v>0</v>
      </c>
      <c r="BE157" s="87">
        <f t="shared" si="15"/>
        <v>0</v>
      </c>
      <c r="BF157" s="3"/>
      <c r="BG157" s="246"/>
      <c r="BH157" s="246"/>
      <c r="BI157" s="246"/>
      <c r="BJ157" s="246"/>
      <c r="BK157" s="246"/>
      <c r="BL157" s="246"/>
      <c r="BM157" s="246"/>
      <c r="BN157" s="246"/>
      <c r="BO157" s="246"/>
      <c r="BP157" s="247"/>
      <c r="BQ157" s="246"/>
      <c r="BR157" s="246"/>
      <c r="BS157" s="246"/>
      <c r="BT157" s="246"/>
      <c r="BU157" s="246"/>
      <c r="BV157" s="246"/>
      <c r="BW157" s="246"/>
      <c r="BX157" s="246"/>
      <c r="BY157" s="246"/>
      <c r="BZ157" s="246"/>
      <c r="CA157" s="246"/>
      <c r="CB157" s="246"/>
      <c r="CC157" s="246"/>
    </row>
    <row r="158" spans="1:81" s="248" customFormat="1" ht="18" customHeight="1" x14ac:dyDescent="0.2">
      <c r="A158" s="245" t="s">
        <v>163</v>
      </c>
      <c r="B158" s="14">
        <f t="shared" si="12"/>
        <v>0</v>
      </c>
      <c r="C158" s="19"/>
      <c r="D158" s="17"/>
      <c r="E158" s="21"/>
      <c r="F158" s="17"/>
      <c r="G158" s="17"/>
      <c r="H158" s="17"/>
      <c r="I158" s="17"/>
      <c r="J158" s="17"/>
      <c r="K158" s="17"/>
      <c r="L158" s="17"/>
      <c r="M158" s="17"/>
      <c r="N158" s="17"/>
      <c r="O158" s="21"/>
      <c r="P158" s="17"/>
      <c r="Q158" s="17"/>
      <c r="R158" s="17"/>
      <c r="S158" s="17"/>
      <c r="T158" s="17"/>
      <c r="U158" s="20"/>
      <c r="V158" s="21"/>
      <c r="W158" s="20"/>
      <c r="X158" s="21"/>
      <c r="Y158" s="20"/>
      <c r="Z158" s="86" t="str">
        <f t="shared" si="13"/>
        <v xml:space="preserve">  </v>
      </c>
      <c r="AA158" s="86"/>
      <c r="AB158" s="86"/>
      <c r="AC158" s="86"/>
      <c r="AD158" s="3"/>
      <c r="AE158" s="3"/>
      <c r="AF158" s="3"/>
      <c r="AG158" s="3"/>
      <c r="AH158" s="3"/>
      <c r="AI158" s="86"/>
      <c r="AJ158" s="86"/>
      <c r="AK158" s="86"/>
      <c r="AL158" s="86"/>
      <c r="AM158" s="86"/>
      <c r="AN158" s="3"/>
      <c r="AO158" s="3"/>
      <c r="AP158" s="3"/>
      <c r="AQ158" s="3"/>
      <c r="AR158" s="3"/>
      <c r="AS158" s="3"/>
      <c r="AT158" s="3"/>
      <c r="AU158" s="3"/>
      <c r="AV158" s="3"/>
      <c r="AW158" s="87"/>
      <c r="AX158" s="3"/>
      <c r="AY158" s="3"/>
      <c r="AZ158" s="88"/>
      <c r="BA158" s="98" t="str">
        <f t="shared" si="10"/>
        <v/>
      </c>
      <c r="BB158" s="160" t="str">
        <f t="shared" si="14"/>
        <v/>
      </c>
      <c r="BC158" s="3"/>
      <c r="BD158" s="87">
        <f t="shared" si="11"/>
        <v>0</v>
      </c>
      <c r="BE158" s="87">
        <f t="shared" si="15"/>
        <v>0</v>
      </c>
      <c r="BF158" s="3"/>
      <c r="BG158" s="246"/>
      <c r="BH158" s="246"/>
      <c r="BI158" s="246"/>
      <c r="BJ158" s="246"/>
      <c r="BK158" s="246"/>
      <c r="BL158" s="246"/>
      <c r="BM158" s="246"/>
      <c r="BN158" s="246"/>
      <c r="BO158" s="246"/>
      <c r="BP158" s="247"/>
      <c r="BQ158" s="246"/>
      <c r="BR158" s="246"/>
      <c r="BS158" s="246"/>
      <c r="BT158" s="246"/>
      <c r="BU158" s="246"/>
      <c r="BV158" s="246"/>
      <c r="BW158" s="246"/>
      <c r="BX158" s="246"/>
      <c r="BY158" s="246"/>
      <c r="BZ158" s="246"/>
      <c r="CA158" s="246"/>
      <c r="CB158" s="246"/>
      <c r="CC158" s="246"/>
    </row>
    <row r="159" spans="1:81" s="248" customFormat="1" ht="18" customHeight="1" x14ac:dyDescent="0.2">
      <c r="A159" s="249" t="s">
        <v>41</v>
      </c>
      <c r="B159" s="23">
        <f t="shared" si="12"/>
        <v>47</v>
      </c>
      <c r="C159" s="27"/>
      <c r="D159" s="25">
        <v>1</v>
      </c>
      <c r="E159" s="25">
        <v>2</v>
      </c>
      <c r="F159" s="25"/>
      <c r="G159" s="25">
        <v>1</v>
      </c>
      <c r="H159" s="25"/>
      <c r="I159" s="25">
        <v>2</v>
      </c>
      <c r="J159" s="25">
        <v>1</v>
      </c>
      <c r="K159" s="25">
        <v>1</v>
      </c>
      <c r="L159" s="25">
        <v>3</v>
      </c>
      <c r="M159" s="25">
        <v>3</v>
      </c>
      <c r="N159" s="25">
        <v>1</v>
      </c>
      <c r="O159" s="25">
        <v>4</v>
      </c>
      <c r="P159" s="25">
        <v>2</v>
      </c>
      <c r="Q159" s="25">
        <v>3</v>
      </c>
      <c r="R159" s="25">
        <v>8</v>
      </c>
      <c r="S159" s="25">
        <v>4</v>
      </c>
      <c r="T159" s="25">
        <v>7</v>
      </c>
      <c r="U159" s="28">
        <v>4</v>
      </c>
      <c r="V159" s="24">
        <v>19</v>
      </c>
      <c r="W159" s="28">
        <v>28</v>
      </c>
      <c r="X159" s="24">
        <v>9</v>
      </c>
      <c r="Y159" s="28">
        <v>38</v>
      </c>
      <c r="Z159" s="86" t="str">
        <f>$BA159&amp;"  "&amp;$BB159</f>
        <v xml:space="preserve">  </v>
      </c>
      <c r="AA159" s="86"/>
      <c r="AB159" s="86"/>
      <c r="AC159" s="86"/>
      <c r="AD159" s="3"/>
      <c r="AE159" s="3"/>
      <c r="AF159" s="3"/>
      <c r="AG159" s="3"/>
      <c r="AH159" s="3"/>
      <c r="AI159" s="86"/>
      <c r="AJ159" s="86"/>
      <c r="AK159" s="86"/>
      <c r="AL159" s="86"/>
      <c r="AM159" s="86"/>
      <c r="AN159" s="3"/>
      <c r="AO159" s="3"/>
      <c r="AP159" s="3"/>
      <c r="AQ159" s="3"/>
      <c r="AR159" s="3"/>
      <c r="AS159" s="3"/>
      <c r="AT159" s="3"/>
      <c r="AU159" s="3"/>
      <c r="AV159" s="3"/>
      <c r="AW159" s="87"/>
      <c r="AX159" s="3"/>
      <c r="AY159" s="3"/>
      <c r="AZ159" s="88"/>
      <c r="BA159" s="98" t="str">
        <f t="shared" si="10"/>
        <v/>
      </c>
      <c r="BB159" s="160" t="str">
        <f t="shared" si="14"/>
        <v/>
      </c>
      <c r="BC159" s="3"/>
      <c r="BD159" s="87">
        <f t="shared" si="11"/>
        <v>0</v>
      </c>
      <c r="BE159" s="87">
        <f t="shared" si="15"/>
        <v>0</v>
      </c>
      <c r="BF159" s="3"/>
      <c r="BG159" s="246"/>
      <c r="BH159" s="246"/>
      <c r="BI159" s="246"/>
      <c r="BJ159" s="246"/>
      <c r="BK159" s="246"/>
      <c r="BL159" s="246"/>
      <c r="BM159" s="246"/>
      <c r="BN159" s="246"/>
      <c r="BO159" s="246"/>
      <c r="BP159" s="247"/>
      <c r="BQ159" s="246"/>
      <c r="BR159" s="246"/>
      <c r="BS159" s="246"/>
      <c r="BT159" s="246"/>
      <c r="BU159" s="246"/>
      <c r="BV159" s="246"/>
      <c r="BW159" s="246"/>
      <c r="BX159" s="246"/>
      <c r="BY159" s="246"/>
      <c r="BZ159" s="246"/>
      <c r="CA159" s="246"/>
      <c r="CB159" s="246"/>
      <c r="CC159" s="246"/>
    </row>
    <row r="160" spans="1:81" s="248" customFormat="1" ht="33" customHeight="1" x14ac:dyDescent="0.2">
      <c r="A160" s="84" t="s">
        <v>164</v>
      </c>
      <c r="B160" s="84"/>
      <c r="C160" s="3"/>
      <c r="D160" s="105"/>
      <c r="E160" s="105"/>
      <c r="F160" s="105"/>
      <c r="G160" s="105"/>
      <c r="H160" s="105"/>
      <c r="I160" s="105"/>
      <c r="J160" s="105"/>
      <c r="K160" s="105"/>
      <c r="L160" s="105"/>
      <c r="M160" s="105"/>
      <c r="N160" s="105"/>
      <c r="O160" s="105"/>
      <c r="P160" s="105"/>
      <c r="Q160" s="105"/>
      <c r="R160" s="105"/>
      <c r="S160" s="105"/>
      <c r="T160" s="105"/>
      <c r="U160" s="83"/>
      <c r="Y160" s="83"/>
      <c r="Z160" s="83"/>
      <c r="AA160" s="83"/>
      <c r="AC160" s="250"/>
      <c r="AS160" s="246"/>
      <c r="AT160" s="246"/>
      <c r="AU160" s="246"/>
      <c r="AV160" s="251"/>
      <c r="AW160" s="247"/>
      <c r="AX160" s="246"/>
      <c r="AY160" s="246"/>
      <c r="AZ160" s="246"/>
      <c r="BA160" s="79"/>
      <c r="BB160" s="79"/>
      <c r="BC160" s="79"/>
      <c r="BD160" s="79"/>
      <c r="BE160" s="79"/>
      <c r="BF160" s="79"/>
      <c r="BG160" s="246"/>
      <c r="BH160" s="246"/>
      <c r="BI160" s="246"/>
      <c r="BJ160" s="246"/>
      <c r="BK160" s="246"/>
      <c r="BL160" s="246"/>
      <c r="BM160" s="246"/>
      <c r="BN160" s="246"/>
      <c r="BO160" s="246"/>
      <c r="BP160" s="247"/>
      <c r="BQ160" s="246"/>
      <c r="BR160" s="246"/>
      <c r="BS160" s="246"/>
      <c r="BT160" s="246"/>
      <c r="BU160" s="246"/>
      <c r="BV160" s="246"/>
      <c r="BW160" s="246"/>
      <c r="BX160" s="246"/>
      <c r="BY160" s="246"/>
      <c r="BZ160" s="246"/>
      <c r="CA160" s="246"/>
      <c r="CB160" s="246"/>
      <c r="CC160" s="246"/>
    </row>
    <row r="161" spans="1:81" s="248" customFormat="1" ht="14.25" customHeight="1" x14ac:dyDescent="0.2">
      <c r="A161" s="385" t="s">
        <v>165</v>
      </c>
      <c r="B161" s="385" t="s">
        <v>1</v>
      </c>
      <c r="C161" s="387" t="s">
        <v>166</v>
      </c>
      <c r="D161" s="388"/>
      <c r="E161" s="105"/>
      <c r="F161" s="105"/>
      <c r="G161" s="105"/>
      <c r="H161" s="105"/>
      <c r="I161" s="105"/>
      <c r="J161" s="105"/>
      <c r="K161" s="105"/>
      <c r="L161" s="105"/>
      <c r="M161" s="105"/>
      <c r="N161" s="105"/>
      <c r="O161" s="105"/>
      <c r="P161" s="105"/>
      <c r="Q161" s="105"/>
      <c r="R161" s="83"/>
      <c r="S161" s="83"/>
      <c r="T161" s="83"/>
      <c r="U161" s="83"/>
      <c r="V161" s="83"/>
      <c r="W161" s="83"/>
      <c r="X161" s="83"/>
      <c r="Z161" s="250"/>
      <c r="AS161" s="246"/>
      <c r="AT161" s="246"/>
      <c r="AU161" s="246"/>
      <c r="AV161" s="251"/>
      <c r="AW161" s="247"/>
      <c r="AX161" s="246"/>
      <c r="AY161" s="246"/>
      <c r="AZ161" s="246"/>
      <c r="BA161" s="79"/>
      <c r="BB161" s="79"/>
      <c r="BC161" s="79"/>
      <c r="BD161" s="79"/>
      <c r="BE161" s="79"/>
      <c r="BF161" s="79"/>
      <c r="BG161" s="246"/>
      <c r="BH161" s="246"/>
      <c r="BI161" s="246"/>
      <c r="BJ161" s="246"/>
      <c r="BK161" s="246"/>
      <c r="BL161" s="246"/>
      <c r="BM161" s="246"/>
      <c r="BN161" s="246"/>
      <c r="BO161" s="246"/>
      <c r="BP161" s="247"/>
      <c r="BQ161" s="246"/>
      <c r="BR161" s="246"/>
      <c r="BS161" s="246"/>
      <c r="BT161" s="246"/>
      <c r="BU161" s="246"/>
      <c r="BV161" s="246"/>
      <c r="BW161" s="246"/>
      <c r="BX161" s="246"/>
      <c r="BY161" s="246"/>
      <c r="BZ161" s="246"/>
      <c r="CA161" s="246"/>
      <c r="CB161" s="246"/>
      <c r="CC161" s="246"/>
    </row>
    <row r="162" spans="1:81" s="248" customFormat="1" ht="14.25" x14ac:dyDescent="0.2">
      <c r="A162" s="386"/>
      <c r="B162" s="386"/>
      <c r="C162" s="374" t="s">
        <v>147</v>
      </c>
      <c r="D162" s="374" t="s">
        <v>148</v>
      </c>
      <c r="E162" s="105"/>
      <c r="F162" s="105"/>
      <c r="G162" s="105"/>
      <c r="H162" s="105"/>
      <c r="I162" s="105"/>
      <c r="J162" s="105"/>
      <c r="K162" s="105"/>
      <c r="L162" s="105"/>
      <c r="M162" s="105"/>
      <c r="N162" s="105"/>
      <c r="O162" s="105"/>
      <c r="P162" s="105"/>
      <c r="Q162" s="105"/>
      <c r="R162" s="83"/>
      <c r="S162" s="83"/>
      <c r="T162" s="83"/>
      <c r="U162" s="83"/>
      <c r="V162" s="83"/>
      <c r="W162" s="83"/>
      <c r="X162" s="83"/>
      <c r="Z162" s="250"/>
      <c r="AS162" s="246"/>
      <c r="AT162" s="246"/>
      <c r="AU162" s="246"/>
      <c r="AV162" s="251"/>
      <c r="AW162" s="247"/>
      <c r="AX162" s="246"/>
      <c r="AY162" s="246"/>
      <c r="AZ162" s="246"/>
      <c r="BA162" s="79"/>
      <c r="BB162" s="79"/>
      <c r="BC162" s="79"/>
      <c r="BD162" s="79"/>
      <c r="BE162" s="79"/>
      <c r="BF162" s="79"/>
      <c r="BG162" s="246"/>
      <c r="BH162" s="246"/>
      <c r="BI162" s="246"/>
      <c r="BJ162" s="246"/>
      <c r="BK162" s="246"/>
      <c r="BL162" s="246"/>
      <c r="BM162" s="246"/>
      <c r="BN162" s="246"/>
      <c r="BO162" s="246"/>
      <c r="BP162" s="247"/>
      <c r="BQ162" s="246"/>
      <c r="BR162" s="246"/>
      <c r="BS162" s="246"/>
      <c r="BT162" s="246"/>
      <c r="BU162" s="246"/>
      <c r="BV162" s="246"/>
      <c r="BW162" s="246"/>
      <c r="BX162" s="246"/>
      <c r="BY162" s="246"/>
      <c r="BZ162" s="246"/>
      <c r="CA162" s="246"/>
      <c r="CB162" s="246"/>
      <c r="CC162" s="246"/>
    </row>
    <row r="163" spans="1:81" s="248" customFormat="1" ht="15.75" customHeight="1" x14ac:dyDescent="0.2">
      <c r="A163" s="245" t="s">
        <v>45</v>
      </c>
      <c r="B163" s="14">
        <f>+SUM(C163:D163)</f>
        <v>88</v>
      </c>
      <c r="C163" s="36">
        <v>30</v>
      </c>
      <c r="D163" s="36">
        <v>58</v>
      </c>
      <c r="E163" s="105"/>
      <c r="F163" s="105"/>
      <c r="G163" s="105"/>
      <c r="H163" s="105"/>
      <c r="I163" s="105"/>
      <c r="J163" s="105"/>
      <c r="K163" s="105"/>
      <c r="L163" s="105"/>
      <c r="M163" s="105"/>
      <c r="N163" s="105"/>
      <c r="O163" s="105"/>
      <c r="P163" s="105"/>
      <c r="Q163" s="105"/>
      <c r="U163" s="85"/>
      <c r="V163" s="85"/>
      <c r="W163" s="83"/>
      <c r="X163" s="83"/>
      <c r="Z163" s="250"/>
      <c r="AS163" s="246"/>
      <c r="AT163" s="246"/>
      <c r="AU163" s="246"/>
      <c r="AV163" s="251"/>
      <c r="AW163" s="247"/>
      <c r="AX163" s="246"/>
      <c r="AY163" s="246"/>
      <c r="AZ163" s="246"/>
      <c r="BA163" s="79"/>
      <c r="BB163" s="79"/>
      <c r="BC163" s="79"/>
      <c r="BD163" s="79"/>
      <c r="BE163" s="79"/>
      <c r="BF163" s="79"/>
      <c r="BG163" s="246"/>
      <c r="BH163" s="246"/>
      <c r="BI163" s="246"/>
      <c r="BJ163" s="246"/>
      <c r="BK163" s="246"/>
      <c r="BL163" s="246"/>
      <c r="BM163" s="246"/>
      <c r="BN163" s="246"/>
      <c r="BO163" s="246"/>
      <c r="BP163" s="247"/>
      <c r="BQ163" s="246"/>
      <c r="BR163" s="246"/>
      <c r="BS163" s="246"/>
      <c r="BT163" s="246"/>
      <c r="BU163" s="246"/>
      <c r="BV163" s="246"/>
      <c r="BW163" s="246"/>
      <c r="BX163" s="246"/>
      <c r="BY163" s="246"/>
      <c r="BZ163" s="246"/>
      <c r="CA163" s="246"/>
      <c r="CB163" s="246"/>
      <c r="CC163" s="246"/>
    </row>
    <row r="164" spans="1:81" s="248" customFormat="1" ht="15.75" customHeight="1" x14ac:dyDescent="0.2">
      <c r="A164" s="245" t="s">
        <v>46</v>
      </c>
      <c r="B164" s="14">
        <f>+SUM(C164:D164)</f>
        <v>0</v>
      </c>
      <c r="C164" s="37"/>
      <c r="D164" s="37"/>
      <c r="E164" s="105"/>
      <c r="F164" s="105"/>
      <c r="G164" s="105"/>
      <c r="H164" s="105"/>
      <c r="I164" s="105"/>
      <c r="J164" s="105"/>
      <c r="K164" s="105"/>
      <c r="L164" s="105"/>
      <c r="M164" s="105"/>
      <c r="N164" s="105"/>
      <c r="O164" s="105"/>
      <c r="P164" s="105"/>
      <c r="Q164" s="105"/>
      <c r="U164" s="85"/>
      <c r="V164" s="85"/>
      <c r="W164" s="83"/>
      <c r="X164" s="83"/>
      <c r="Z164" s="250"/>
      <c r="AS164" s="246"/>
      <c r="AT164" s="246"/>
      <c r="AU164" s="246"/>
      <c r="AV164" s="251"/>
      <c r="AW164" s="247"/>
      <c r="AX164" s="246"/>
      <c r="AY164" s="246"/>
      <c r="AZ164" s="246"/>
      <c r="BA164" s="79"/>
      <c r="BB164" s="79"/>
      <c r="BC164" s="79"/>
      <c r="BD164" s="79"/>
      <c r="BE164" s="79"/>
      <c r="BF164" s="79"/>
      <c r="BG164" s="246"/>
      <c r="BH164" s="246"/>
      <c r="BI164" s="246"/>
      <c r="BJ164" s="246"/>
      <c r="BK164" s="246"/>
      <c r="BL164" s="246"/>
      <c r="BM164" s="246"/>
      <c r="BN164" s="246"/>
      <c r="BO164" s="246"/>
      <c r="BP164" s="247"/>
      <c r="BQ164" s="246"/>
      <c r="BR164" s="246"/>
      <c r="BS164" s="246"/>
      <c r="BT164" s="246"/>
      <c r="BU164" s="246"/>
      <c r="BV164" s="246"/>
      <c r="BW164" s="246"/>
      <c r="BX164" s="246"/>
      <c r="BY164" s="246"/>
      <c r="BZ164" s="246"/>
      <c r="CA164" s="246"/>
      <c r="CB164" s="246"/>
      <c r="CC164" s="246"/>
    </row>
    <row r="165" spans="1:81" s="248" customFormat="1" ht="15.75" customHeight="1" x14ac:dyDescent="0.2">
      <c r="A165" s="252" t="s">
        <v>47</v>
      </c>
      <c r="B165" s="60">
        <f>+SUM(C165:D165)</f>
        <v>12</v>
      </c>
      <c r="C165" s="41">
        <v>4</v>
      </c>
      <c r="D165" s="41">
        <v>8</v>
      </c>
      <c r="E165" s="105"/>
      <c r="F165" s="105"/>
      <c r="G165" s="105"/>
      <c r="H165" s="105"/>
      <c r="I165" s="105"/>
      <c r="J165" s="105"/>
      <c r="K165" s="105"/>
      <c r="L165" s="105"/>
      <c r="M165" s="105"/>
      <c r="N165" s="105"/>
      <c r="O165" s="105"/>
      <c r="P165" s="105"/>
      <c r="Q165" s="105"/>
      <c r="U165" s="85"/>
      <c r="V165" s="85"/>
      <c r="W165" s="83"/>
      <c r="X165" s="83"/>
      <c r="Z165" s="250"/>
      <c r="AS165" s="246"/>
      <c r="AT165" s="246"/>
      <c r="AU165" s="246"/>
      <c r="AV165" s="251"/>
      <c r="AW165" s="247"/>
      <c r="AX165" s="246"/>
      <c r="AY165" s="246"/>
      <c r="AZ165" s="246"/>
      <c r="BA165" s="79"/>
      <c r="BB165" s="79"/>
      <c r="BC165" s="79"/>
      <c r="BD165" s="79"/>
      <c r="BE165" s="79"/>
      <c r="BF165" s="79"/>
      <c r="BG165" s="246"/>
      <c r="BH165" s="246"/>
      <c r="BI165" s="246"/>
      <c r="BJ165" s="246"/>
      <c r="BK165" s="246"/>
      <c r="BL165" s="246"/>
      <c r="BM165" s="246"/>
      <c r="BN165" s="246"/>
      <c r="BO165" s="246"/>
      <c r="BP165" s="247"/>
      <c r="BQ165" s="246"/>
      <c r="BR165" s="246"/>
      <c r="BS165" s="246"/>
      <c r="BT165" s="246"/>
      <c r="BU165" s="246"/>
      <c r="BV165" s="246"/>
      <c r="BW165" s="246"/>
      <c r="BX165" s="246"/>
      <c r="BY165" s="246"/>
      <c r="BZ165" s="246"/>
      <c r="CA165" s="246"/>
      <c r="CB165" s="246"/>
      <c r="CC165" s="246"/>
    </row>
    <row r="166" spans="1:81" s="248" customFormat="1" ht="15.75" customHeight="1" x14ac:dyDescent="0.2">
      <c r="A166" s="252" t="s">
        <v>167</v>
      </c>
      <c r="B166" s="60">
        <f>+SUM(C166:D166)</f>
        <v>0</v>
      </c>
      <c r="C166" s="41"/>
      <c r="D166" s="41"/>
      <c r="E166" s="105"/>
      <c r="F166" s="105"/>
      <c r="G166" s="105"/>
      <c r="H166" s="105"/>
      <c r="I166" s="253"/>
      <c r="J166" s="105"/>
      <c r="K166" s="105"/>
      <c r="L166" s="105"/>
      <c r="M166" s="105"/>
      <c r="N166" s="105"/>
      <c r="O166" s="105"/>
      <c r="P166" s="105"/>
      <c r="Q166" s="105"/>
      <c r="U166" s="85"/>
      <c r="V166" s="85"/>
      <c r="W166" s="83"/>
      <c r="X166" s="83"/>
      <c r="Z166" s="250"/>
      <c r="AS166" s="246"/>
      <c r="AT166" s="246"/>
      <c r="AU166" s="246"/>
      <c r="AV166" s="251"/>
      <c r="AW166" s="247"/>
      <c r="AX166" s="246"/>
      <c r="AY166" s="246"/>
      <c r="AZ166" s="246"/>
      <c r="BA166" s="79"/>
      <c r="BB166" s="79"/>
      <c r="BC166" s="79"/>
      <c r="BD166" s="79"/>
      <c r="BE166" s="79"/>
      <c r="BF166" s="79"/>
      <c r="BG166" s="246"/>
      <c r="BH166" s="246"/>
      <c r="BI166" s="246"/>
      <c r="BJ166" s="246"/>
      <c r="BK166" s="246"/>
      <c r="BL166" s="246"/>
      <c r="BM166" s="246"/>
      <c r="BN166" s="246"/>
      <c r="BO166" s="246"/>
      <c r="BP166" s="247"/>
      <c r="BQ166" s="246"/>
      <c r="BR166" s="246"/>
      <c r="BS166" s="246"/>
      <c r="BT166" s="246"/>
      <c r="BU166" s="246"/>
      <c r="BV166" s="246"/>
      <c r="BW166" s="246"/>
      <c r="BX166" s="246"/>
      <c r="BY166" s="246"/>
      <c r="BZ166" s="246"/>
      <c r="CA166" s="246"/>
      <c r="CB166" s="246"/>
      <c r="CC166" s="246"/>
    </row>
    <row r="167" spans="1:81" s="248" customFormat="1" ht="15.75" customHeight="1" x14ac:dyDescent="0.2">
      <c r="A167" s="242" t="s">
        <v>1</v>
      </c>
      <c r="B167" s="4">
        <f>+SUM(C167:D167)</f>
        <v>100</v>
      </c>
      <c r="C167" s="4">
        <f>+SUM(C163:C166)</f>
        <v>34</v>
      </c>
      <c r="D167" s="4">
        <f>+SUM(D163:D166)</f>
        <v>66</v>
      </c>
      <c r="E167" s="105"/>
      <c r="F167" s="105"/>
      <c r="G167" s="105"/>
      <c r="H167" s="105"/>
      <c r="I167" s="105"/>
      <c r="J167" s="105"/>
      <c r="K167" s="105"/>
      <c r="L167" s="105"/>
      <c r="M167" s="105"/>
      <c r="N167" s="105"/>
      <c r="O167" s="105"/>
      <c r="P167" s="105"/>
      <c r="Q167" s="105"/>
      <c r="U167" s="85"/>
      <c r="V167" s="85"/>
      <c r="W167" s="83"/>
      <c r="X167" s="83"/>
      <c r="Z167" s="250"/>
      <c r="AS167" s="246"/>
      <c r="AT167" s="246"/>
      <c r="AU167" s="246"/>
      <c r="AV167" s="251"/>
      <c r="AW167" s="247"/>
      <c r="AX167" s="246"/>
      <c r="AY167" s="246"/>
      <c r="AZ167" s="246"/>
      <c r="BA167" s="79"/>
      <c r="BB167" s="79"/>
      <c r="BC167" s="79"/>
      <c r="BD167" s="79"/>
      <c r="BE167" s="79"/>
      <c r="BF167" s="79"/>
      <c r="BG167" s="246"/>
      <c r="BH167" s="246"/>
      <c r="BI167" s="246"/>
      <c r="BJ167" s="246"/>
      <c r="BK167" s="246"/>
      <c r="BL167" s="246"/>
      <c r="BM167" s="246"/>
      <c r="BN167" s="246"/>
      <c r="BO167" s="246"/>
      <c r="BP167" s="247"/>
      <c r="BQ167" s="246"/>
      <c r="BR167" s="246"/>
      <c r="BS167" s="246"/>
      <c r="BT167" s="246"/>
      <c r="BU167" s="246"/>
      <c r="BV167" s="246"/>
      <c r="BW167" s="246"/>
      <c r="BX167" s="246"/>
      <c r="BY167" s="246"/>
      <c r="BZ167" s="246"/>
      <c r="CA167" s="246"/>
      <c r="CB167" s="246"/>
      <c r="CC167" s="246"/>
    </row>
    <row r="168" spans="1:81" s="86" customFormat="1" ht="40.5" customHeight="1" x14ac:dyDescent="0.2">
      <c r="A168" s="155" t="s">
        <v>168</v>
      </c>
      <c r="B168" s="155"/>
      <c r="C168" s="155"/>
      <c r="D168" s="155"/>
      <c r="E168" s="155"/>
      <c r="F168" s="155"/>
      <c r="G168" s="155"/>
      <c r="H168" s="83"/>
      <c r="I168" s="83"/>
      <c r="J168" s="83"/>
      <c r="K168" s="83"/>
      <c r="L168" s="83"/>
      <c r="M168" s="155"/>
      <c r="N168" s="155"/>
      <c r="R168" s="83"/>
      <c r="S168" s="83"/>
      <c r="AK168" s="3"/>
      <c r="AL168" s="3"/>
      <c r="AM168" s="3"/>
      <c r="AN168" s="3"/>
      <c r="AO168" s="3"/>
      <c r="AP168" s="3"/>
      <c r="AV168" s="88"/>
      <c r="AW168" s="156"/>
      <c r="BA168" s="79"/>
      <c r="BB168" s="79"/>
      <c r="BC168" s="79"/>
      <c r="BD168" s="79"/>
      <c r="BE168" s="79"/>
      <c r="BF168" s="79"/>
      <c r="BP168" s="87"/>
    </row>
    <row r="169" spans="1:81" s="3" customFormat="1" ht="14.25" customHeight="1" x14ac:dyDescent="0.15">
      <c r="A169" s="389" t="s">
        <v>71</v>
      </c>
      <c r="B169" s="391" t="s">
        <v>72</v>
      </c>
      <c r="C169" s="393" t="s">
        <v>14</v>
      </c>
      <c r="D169" s="394"/>
      <c r="E169" s="394"/>
      <c r="F169" s="394"/>
      <c r="G169" s="394"/>
      <c r="H169" s="394"/>
      <c r="I169" s="394"/>
      <c r="J169" s="394"/>
      <c r="K169" s="394"/>
      <c r="L169" s="394"/>
      <c r="M169" s="394"/>
      <c r="N169" s="394"/>
      <c r="O169" s="394"/>
      <c r="P169" s="394"/>
      <c r="Q169" s="394"/>
      <c r="R169" s="394"/>
      <c r="S169" s="394"/>
      <c r="T169" s="394"/>
      <c r="U169" s="394"/>
      <c r="V169" s="393" t="s">
        <v>20</v>
      </c>
      <c r="W169" s="395"/>
      <c r="X169" s="396" t="s">
        <v>73</v>
      </c>
      <c r="Y169" s="398" t="s">
        <v>169</v>
      </c>
      <c r="Z169" s="86"/>
      <c r="AA169" s="86"/>
      <c r="AB169" s="86"/>
      <c r="AC169" s="86"/>
      <c r="AD169" s="86"/>
      <c r="AE169" s="86"/>
      <c r="AF169" s="86"/>
      <c r="AG169" s="86"/>
      <c r="AH169" s="86"/>
      <c r="AI169" s="86"/>
      <c r="AJ169" s="86"/>
      <c r="AW169" s="156"/>
      <c r="AX169" s="88"/>
      <c r="BA169" s="79"/>
      <c r="BB169" s="79"/>
      <c r="BC169" s="79"/>
      <c r="BD169" s="79"/>
      <c r="BE169" s="79"/>
      <c r="BF169" s="79"/>
      <c r="BP169" s="87"/>
    </row>
    <row r="170" spans="1:81" s="3" customFormat="1" ht="30" customHeight="1" x14ac:dyDescent="0.15">
      <c r="A170" s="390"/>
      <c r="B170" s="392"/>
      <c r="C170" s="157" t="s">
        <v>23</v>
      </c>
      <c r="D170" s="67" t="s">
        <v>24</v>
      </c>
      <c r="E170" s="89" t="s">
        <v>25</v>
      </c>
      <c r="F170" s="89" t="s">
        <v>26</v>
      </c>
      <c r="G170" s="89" t="s">
        <v>27</v>
      </c>
      <c r="H170" s="67" t="s">
        <v>28</v>
      </c>
      <c r="I170" s="67" t="s">
        <v>29</v>
      </c>
      <c r="J170" s="67" t="s">
        <v>30</v>
      </c>
      <c r="K170" s="67" t="s">
        <v>31</v>
      </c>
      <c r="L170" s="67" t="s">
        <v>2</v>
      </c>
      <c r="M170" s="67" t="s">
        <v>3</v>
      </c>
      <c r="N170" s="67" t="s">
        <v>32</v>
      </c>
      <c r="O170" s="67" t="s">
        <v>4</v>
      </c>
      <c r="P170" s="67" t="s">
        <v>5</v>
      </c>
      <c r="Q170" s="67" t="s">
        <v>6</v>
      </c>
      <c r="R170" s="67" t="s">
        <v>7</v>
      </c>
      <c r="S170" s="67" t="s">
        <v>8</v>
      </c>
      <c r="T170" s="67" t="s">
        <v>9</v>
      </c>
      <c r="U170" s="90" t="s">
        <v>10</v>
      </c>
      <c r="V170" s="91" t="s">
        <v>11</v>
      </c>
      <c r="W170" s="92" t="s">
        <v>12</v>
      </c>
      <c r="X170" s="397"/>
      <c r="Y170" s="399"/>
      <c r="Z170" s="86"/>
      <c r="AA170" s="86"/>
      <c r="AB170" s="86"/>
      <c r="AC170" s="86"/>
      <c r="AD170" s="86"/>
      <c r="AE170" s="86"/>
      <c r="AF170" s="76"/>
      <c r="AG170" s="86"/>
      <c r="AH170" s="86"/>
      <c r="AI170" s="86"/>
      <c r="AJ170" s="86"/>
      <c r="AK170" s="86"/>
      <c r="AL170" s="86"/>
      <c r="AM170" s="86"/>
      <c r="AW170" s="87"/>
      <c r="AZ170" s="88"/>
      <c r="BA170" s="79"/>
      <c r="BB170" s="79"/>
      <c r="BC170" s="79"/>
      <c r="BD170" s="79"/>
      <c r="BE170" s="79"/>
      <c r="BF170" s="79"/>
      <c r="BP170" s="87"/>
    </row>
    <row r="171" spans="1:81" s="3" customFormat="1" ht="15.75" customHeight="1" x14ac:dyDescent="0.15">
      <c r="A171" s="158" t="s">
        <v>75</v>
      </c>
      <c r="B171" s="45">
        <f t="shared" ref="B171:B176" si="16">SUM(C171:U171)</f>
        <v>68</v>
      </c>
      <c r="C171" s="19"/>
      <c r="D171" s="17"/>
      <c r="E171" s="17"/>
      <c r="F171" s="17">
        <v>1</v>
      </c>
      <c r="G171" s="17">
        <v>2</v>
      </c>
      <c r="H171" s="17">
        <v>3</v>
      </c>
      <c r="I171" s="17">
        <v>1</v>
      </c>
      <c r="J171" s="17"/>
      <c r="K171" s="17">
        <v>2</v>
      </c>
      <c r="L171" s="17">
        <v>1</v>
      </c>
      <c r="M171" s="22">
        <v>3</v>
      </c>
      <c r="N171" s="22">
        <v>3</v>
      </c>
      <c r="O171" s="22">
        <v>9</v>
      </c>
      <c r="P171" s="22">
        <v>8</v>
      </c>
      <c r="Q171" s="22">
        <v>4</v>
      </c>
      <c r="R171" s="22">
        <v>8</v>
      </c>
      <c r="S171" s="22">
        <v>10</v>
      </c>
      <c r="T171" s="22">
        <v>7</v>
      </c>
      <c r="U171" s="22">
        <v>6</v>
      </c>
      <c r="V171" s="19">
        <v>31</v>
      </c>
      <c r="W171" s="20">
        <v>37</v>
      </c>
      <c r="X171" s="254">
        <v>68</v>
      </c>
      <c r="Y171" s="255"/>
      <c r="Z171" s="137" t="str">
        <f t="shared" ref="Z171:Z176" si="17">+BA171&amp;BB171&amp;BC171</f>
        <v/>
      </c>
      <c r="AA171" s="86"/>
      <c r="AB171" s="86"/>
      <c r="AC171" s="86"/>
      <c r="AI171" s="86"/>
      <c r="AJ171" s="86"/>
      <c r="AK171" s="86"/>
      <c r="AL171" s="86"/>
      <c r="AM171" s="86"/>
      <c r="AW171" s="87"/>
      <c r="AZ171" s="88"/>
      <c r="BA171" s="98" t="str">
        <f t="shared" ref="BA171:BA176" si="18">IF($B171&lt;&gt;($V171+$W171)," El número de consultas según sexo NO puede ser diferente al Total.","")</f>
        <v/>
      </c>
      <c r="BB171" s="160" t="str">
        <f t="shared" ref="BB171:BB176" si="19">IF($B171=0,"",IF($X171="",IF($B171="",""," No olvide escribir la columna Beneficiarios."),""))</f>
        <v/>
      </c>
      <c r="BC171" s="98" t="str">
        <f t="shared" ref="BC171:BC176" si="20">IF($B171&lt;$X171," El número de Beneficiarios NO puede ser mayor que el Total.","")</f>
        <v/>
      </c>
      <c r="BD171" s="87">
        <f t="shared" ref="BD171:BD176" si="21">IF($B171&lt;&gt;($V171+$W171),1,0)</f>
        <v>0</v>
      </c>
      <c r="BE171" s="87">
        <f t="shared" ref="BE171:BE176" si="22">IF($B171&lt;$X171,1,0)</f>
        <v>0</v>
      </c>
      <c r="BF171" s="87">
        <f t="shared" ref="BF171:BF176" si="23">IF($B171=0,"",IF($X171="",IF($B171="","",1),0))</f>
        <v>0</v>
      </c>
      <c r="BP171" s="87"/>
    </row>
    <row r="172" spans="1:81" s="3" customFormat="1" ht="15.75" customHeight="1" x14ac:dyDescent="0.15">
      <c r="A172" s="158" t="s">
        <v>76</v>
      </c>
      <c r="B172" s="14">
        <f t="shared" si="16"/>
        <v>0</v>
      </c>
      <c r="C172" s="19"/>
      <c r="D172" s="17"/>
      <c r="E172" s="17"/>
      <c r="F172" s="17"/>
      <c r="G172" s="17"/>
      <c r="H172" s="17"/>
      <c r="I172" s="17"/>
      <c r="J172" s="17"/>
      <c r="K172" s="17"/>
      <c r="L172" s="17"/>
      <c r="M172" s="22"/>
      <c r="N172" s="22"/>
      <c r="O172" s="22"/>
      <c r="P172" s="22"/>
      <c r="Q172" s="22"/>
      <c r="R172" s="22"/>
      <c r="S172" s="22"/>
      <c r="T172" s="22"/>
      <c r="U172" s="22"/>
      <c r="V172" s="19"/>
      <c r="W172" s="20"/>
      <c r="X172" s="254"/>
      <c r="Y172" s="256"/>
      <c r="Z172" s="137" t="str">
        <f t="shared" si="17"/>
        <v/>
      </c>
      <c r="AA172" s="86"/>
      <c r="AB172" s="86"/>
      <c r="AC172" s="86"/>
      <c r="AI172" s="86"/>
      <c r="AJ172" s="86"/>
      <c r="AK172" s="86"/>
      <c r="AL172" s="86"/>
      <c r="AM172" s="86"/>
      <c r="AW172" s="87"/>
      <c r="AZ172" s="88"/>
      <c r="BA172" s="98" t="str">
        <f t="shared" si="18"/>
        <v/>
      </c>
      <c r="BB172" s="160" t="str">
        <f t="shared" si="19"/>
        <v/>
      </c>
      <c r="BC172" s="98" t="str">
        <f t="shared" si="20"/>
        <v/>
      </c>
      <c r="BD172" s="87">
        <f t="shared" si="21"/>
        <v>0</v>
      </c>
      <c r="BE172" s="87">
        <f t="shared" si="22"/>
        <v>0</v>
      </c>
      <c r="BF172" s="87" t="str">
        <f t="shared" si="23"/>
        <v/>
      </c>
      <c r="BP172" s="87"/>
    </row>
    <row r="173" spans="1:81" s="3" customFormat="1" ht="15.75" customHeight="1" x14ac:dyDescent="0.15">
      <c r="A173" s="158" t="s">
        <v>77</v>
      </c>
      <c r="B173" s="14">
        <f t="shared" si="16"/>
        <v>0</v>
      </c>
      <c r="C173" s="19"/>
      <c r="D173" s="17"/>
      <c r="E173" s="17"/>
      <c r="F173" s="17"/>
      <c r="G173" s="17"/>
      <c r="H173" s="17"/>
      <c r="I173" s="17"/>
      <c r="J173" s="17"/>
      <c r="K173" s="17"/>
      <c r="L173" s="17"/>
      <c r="M173" s="22"/>
      <c r="N173" s="22"/>
      <c r="O173" s="22"/>
      <c r="P173" s="22"/>
      <c r="Q173" s="22"/>
      <c r="R173" s="22"/>
      <c r="S173" s="22"/>
      <c r="T173" s="22"/>
      <c r="U173" s="22"/>
      <c r="V173" s="19"/>
      <c r="W173" s="20"/>
      <c r="X173" s="254"/>
      <c r="Y173" s="256"/>
      <c r="Z173" s="137" t="str">
        <f t="shared" si="17"/>
        <v/>
      </c>
      <c r="AA173" s="86"/>
      <c r="AB173" s="86"/>
      <c r="AC173" s="86"/>
      <c r="AI173" s="86"/>
      <c r="AJ173" s="86"/>
      <c r="AK173" s="86"/>
      <c r="AL173" s="86"/>
      <c r="AM173" s="86"/>
      <c r="AW173" s="87"/>
      <c r="AZ173" s="88"/>
      <c r="BA173" s="98" t="str">
        <f t="shared" si="18"/>
        <v/>
      </c>
      <c r="BB173" s="160" t="str">
        <f t="shared" si="19"/>
        <v/>
      </c>
      <c r="BC173" s="98" t="str">
        <f t="shared" si="20"/>
        <v/>
      </c>
      <c r="BD173" s="87">
        <f t="shared" si="21"/>
        <v>0</v>
      </c>
      <c r="BE173" s="87">
        <f t="shared" si="22"/>
        <v>0</v>
      </c>
      <c r="BF173" s="87" t="str">
        <f t="shared" si="23"/>
        <v/>
      </c>
      <c r="BP173" s="87"/>
    </row>
    <row r="174" spans="1:81" s="3" customFormat="1" ht="15.75" customHeight="1" x14ac:dyDescent="0.15">
      <c r="A174" s="257" t="s">
        <v>78</v>
      </c>
      <c r="B174" s="14">
        <f t="shared" si="16"/>
        <v>0</v>
      </c>
      <c r="C174" s="19"/>
      <c r="D174" s="17"/>
      <c r="E174" s="17"/>
      <c r="F174" s="17"/>
      <c r="G174" s="17"/>
      <c r="H174" s="17"/>
      <c r="I174" s="17"/>
      <c r="J174" s="17"/>
      <c r="K174" s="17"/>
      <c r="L174" s="17"/>
      <c r="M174" s="22"/>
      <c r="N174" s="22"/>
      <c r="O174" s="22"/>
      <c r="P174" s="22"/>
      <c r="Q174" s="22"/>
      <c r="R174" s="22"/>
      <c r="S174" s="22"/>
      <c r="T174" s="22"/>
      <c r="U174" s="22"/>
      <c r="V174" s="19"/>
      <c r="W174" s="20"/>
      <c r="X174" s="254"/>
      <c r="Y174" s="256"/>
      <c r="Z174" s="137" t="str">
        <f t="shared" si="17"/>
        <v/>
      </c>
      <c r="AA174" s="86"/>
      <c r="AB174" s="86"/>
      <c r="AC174" s="86"/>
      <c r="AI174" s="86"/>
      <c r="AJ174" s="86"/>
      <c r="AK174" s="86"/>
      <c r="AL174" s="86"/>
      <c r="AM174" s="86"/>
      <c r="AW174" s="87"/>
      <c r="AZ174" s="88"/>
      <c r="BA174" s="98" t="str">
        <f t="shared" si="18"/>
        <v/>
      </c>
      <c r="BB174" s="160" t="str">
        <f t="shared" si="19"/>
        <v/>
      </c>
      <c r="BC174" s="98" t="str">
        <f t="shared" si="20"/>
        <v/>
      </c>
      <c r="BD174" s="87">
        <f t="shared" si="21"/>
        <v>0</v>
      </c>
      <c r="BE174" s="87">
        <f t="shared" si="22"/>
        <v>0</v>
      </c>
      <c r="BF174" s="87" t="str">
        <f t="shared" si="23"/>
        <v/>
      </c>
      <c r="BP174" s="87"/>
    </row>
    <row r="175" spans="1:81" s="3" customFormat="1" ht="15.75" customHeight="1" x14ac:dyDescent="0.15">
      <c r="A175" s="258" t="s">
        <v>99</v>
      </c>
      <c r="B175" s="23">
        <f t="shared" si="16"/>
        <v>0</v>
      </c>
      <c r="C175" s="27"/>
      <c r="D175" s="25"/>
      <c r="E175" s="25"/>
      <c r="F175" s="25"/>
      <c r="G175" s="25"/>
      <c r="H175" s="25"/>
      <c r="I175" s="25"/>
      <c r="J175" s="25"/>
      <c r="K175" s="25"/>
      <c r="L175" s="25"/>
      <c r="M175" s="26"/>
      <c r="N175" s="26"/>
      <c r="O175" s="26"/>
      <c r="P175" s="26"/>
      <c r="Q175" s="26"/>
      <c r="R175" s="26"/>
      <c r="S175" s="26"/>
      <c r="T175" s="26"/>
      <c r="U175" s="26"/>
      <c r="V175" s="27"/>
      <c r="W175" s="28"/>
      <c r="X175" s="259"/>
      <c r="Y175" s="260"/>
      <c r="Z175" s="137" t="str">
        <f t="shared" si="17"/>
        <v/>
      </c>
      <c r="AA175" s="86"/>
      <c r="AB175" s="86"/>
      <c r="AC175" s="86"/>
      <c r="AI175" s="86"/>
      <c r="AJ175" s="86"/>
      <c r="AK175" s="86"/>
      <c r="AL175" s="86"/>
      <c r="AM175" s="86"/>
      <c r="AW175" s="87"/>
      <c r="AZ175" s="88"/>
      <c r="BA175" s="98" t="str">
        <f t="shared" si="18"/>
        <v/>
      </c>
      <c r="BB175" s="160" t="str">
        <f t="shared" si="19"/>
        <v/>
      </c>
      <c r="BC175" s="98" t="str">
        <f t="shared" si="20"/>
        <v/>
      </c>
      <c r="BD175" s="87">
        <f t="shared" si="21"/>
        <v>0</v>
      </c>
      <c r="BE175" s="87">
        <f t="shared" si="22"/>
        <v>0</v>
      </c>
      <c r="BF175" s="87" t="str">
        <f t="shared" si="23"/>
        <v/>
      </c>
      <c r="BP175" s="87"/>
    </row>
    <row r="176" spans="1:81" s="3" customFormat="1" ht="15.75" customHeight="1" x14ac:dyDescent="0.15">
      <c r="A176" s="242" t="s">
        <v>1</v>
      </c>
      <c r="B176" s="23">
        <f t="shared" si="16"/>
        <v>68</v>
      </c>
      <c r="C176" s="61">
        <f>+SUM(C171:C175)</f>
        <v>0</v>
      </c>
      <c r="D176" s="43">
        <f t="shared" ref="D176:Y176" si="24">+SUM(D171:D175)</f>
        <v>0</v>
      </c>
      <c r="E176" s="43">
        <f t="shared" si="24"/>
        <v>0</v>
      </c>
      <c r="F176" s="43">
        <f t="shared" si="24"/>
        <v>1</v>
      </c>
      <c r="G176" s="43">
        <f t="shared" si="24"/>
        <v>2</v>
      </c>
      <c r="H176" s="43">
        <f t="shared" si="24"/>
        <v>3</v>
      </c>
      <c r="I176" s="43">
        <f t="shared" si="24"/>
        <v>1</v>
      </c>
      <c r="J176" s="43">
        <f t="shared" si="24"/>
        <v>0</v>
      </c>
      <c r="K176" s="43">
        <f t="shared" si="24"/>
        <v>2</v>
      </c>
      <c r="L176" s="43">
        <f t="shared" si="24"/>
        <v>1</v>
      </c>
      <c r="M176" s="43">
        <f t="shared" si="24"/>
        <v>3</v>
      </c>
      <c r="N176" s="43">
        <f t="shared" si="24"/>
        <v>3</v>
      </c>
      <c r="O176" s="43">
        <f t="shared" si="24"/>
        <v>9</v>
      </c>
      <c r="P176" s="43">
        <f t="shared" si="24"/>
        <v>8</v>
      </c>
      <c r="Q176" s="43">
        <f t="shared" si="24"/>
        <v>4</v>
      </c>
      <c r="R176" s="43">
        <f t="shared" si="24"/>
        <v>8</v>
      </c>
      <c r="S176" s="43">
        <f t="shared" si="24"/>
        <v>10</v>
      </c>
      <c r="T176" s="43">
        <f t="shared" si="24"/>
        <v>7</v>
      </c>
      <c r="U176" s="44">
        <f t="shared" si="24"/>
        <v>6</v>
      </c>
      <c r="V176" s="61">
        <f t="shared" si="24"/>
        <v>31</v>
      </c>
      <c r="W176" s="62">
        <f t="shared" si="24"/>
        <v>37</v>
      </c>
      <c r="X176" s="261">
        <f t="shared" si="24"/>
        <v>68</v>
      </c>
      <c r="Y176" s="262">
        <f t="shared" si="24"/>
        <v>0</v>
      </c>
      <c r="Z176" s="137" t="str">
        <f t="shared" si="17"/>
        <v/>
      </c>
      <c r="AA176" s="86"/>
      <c r="AB176" s="86"/>
      <c r="AC176" s="86"/>
      <c r="AI176" s="86"/>
      <c r="AJ176" s="86"/>
      <c r="AK176" s="86"/>
      <c r="AL176" s="86"/>
      <c r="AM176" s="86"/>
      <c r="AW176" s="87"/>
      <c r="AZ176" s="88"/>
      <c r="BA176" s="98" t="str">
        <f t="shared" si="18"/>
        <v/>
      </c>
      <c r="BB176" s="160" t="str">
        <f t="shared" si="19"/>
        <v/>
      </c>
      <c r="BC176" s="98" t="str">
        <f t="shared" si="20"/>
        <v/>
      </c>
      <c r="BD176" s="87">
        <f t="shared" si="21"/>
        <v>0</v>
      </c>
      <c r="BE176" s="87">
        <f t="shared" si="22"/>
        <v>0</v>
      </c>
      <c r="BF176" s="87">
        <f t="shared" si="23"/>
        <v>0</v>
      </c>
      <c r="BP176" s="87"/>
    </row>
    <row r="177" spans="1:68" s="3" customFormat="1" ht="40.5" customHeight="1" x14ac:dyDescent="0.2">
      <c r="A177" s="170" t="s">
        <v>170</v>
      </c>
      <c r="C177" s="155"/>
      <c r="D177" s="155"/>
      <c r="E177" s="155"/>
      <c r="F177" s="155"/>
      <c r="G177" s="155"/>
      <c r="H177" s="155"/>
      <c r="I177" s="155"/>
      <c r="J177" s="155"/>
      <c r="K177" s="155"/>
      <c r="L177" s="155"/>
      <c r="M177" s="155"/>
      <c r="N177" s="155"/>
      <c r="O177" s="86"/>
      <c r="P177" s="86"/>
      <c r="Q177" s="86"/>
      <c r="R177" s="86"/>
      <c r="S177" s="86"/>
      <c r="T177" s="86"/>
      <c r="X177" s="86"/>
      <c r="Y177" s="86"/>
      <c r="Z177" s="86"/>
      <c r="AF177" s="86"/>
      <c r="AG177" s="86"/>
      <c r="AH177" s="86"/>
      <c r="AI177" s="86"/>
      <c r="AJ177" s="86"/>
      <c r="AV177" s="88"/>
      <c r="AW177" s="156"/>
      <c r="BA177" s="79"/>
      <c r="BB177" s="79"/>
      <c r="BC177" s="79"/>
      <c r="BD177" s="79"/>
      <c r="BE177" s="79"/>
      <c r="BF177" s="79"/>
      <c r="BP177" s="87"/>
    </row>
    <row r="178" spans="1:68" s="3" customFormat="1" ht="18.75" customHeight="1" x14ac:dyDescent="0.15">
      <c r="A178" s="378" t="s">
        <v>71</v>
      </c>
      <c r="B178" s="375" t="s">
        <v>72</v>
      </c>
      <c r="C178" s="86"/>
      <c r="D178" s="86"/>
      <c r="E178" s="86"/>
      <c r="F178" s="86"/>
      <c r="G178" s="86"/>
      <c r="H178" s="86"/>
      <c r="I178" s="86"/>
      <c r="J178" s="86"/>
      <c r="P178" s="86"/>
      <c r="Q178" s="86"/>
      <c r="R178" s="86"/>
      <c r="S178" s="86"/>
      <c r="T178" s="86"/>
      <c r="AG178" s="172"/>
      <c r="AH178" s="172"/>
      <c r="AW178" s="87"/>
      <c r="BA178" s="79"/>
      <c r="BB178" s="79"/>
      <c r="BC178" s="79"/>
      <c r="BD178" s="79"/>
      <c r="BE178" s="79"/>
      <c r="BF178" s="79"/>
      <c r="BP178" s="87"/>
    </row>
    <row r="179" spans="1:68" s="3" customFormat="1" ht="15" customHeight="1" x14ac:dyDescent="0.15">
      <c r="A179" s="173" t="s">
        <v>75</v>
      </c>
      <c r="B179" s="36">
        <v>299</v>
      </c>
      <c r="C179" s="86"/>
      <c r="D179" s="86"/>
      <c r="E179" s="86"/>
      <c r="F179" s="86"/>
      <c r="G179" s="86"/>
      <c r="H179" s="86"/>
      <c r="I179" s="86"/>
      <c r="J179" s="86"/>
      <c r="T179" s="86"/>
      <c r="AG179" s="172"/>
      <c r="AH179" s="172"/>
      <c r="AK179" s="47"/>
      <c r="AL179" s="174"/>
      <c r="AM179" s="47"/>
      <c r="AN179" s="47"/>
      <c r="AO179" s="47"/>
      <c r="AP179" s="47"/>
      <c r="AW179" s="87"/>
      <c r="BA179" s="79"/>
      <c r="BB179" s="79"/>
      <c r="BC179" s="79"/>
      <c r="BD179" s="79"/>
      <c r="BE179" s="79"/>
      <c r="BF179" s="79"/>
      <c r="BP179" s="87"/>
    </row>
    <row r="180" spans="1:68" s="3" customFormat="1" ht="15" customHeight="1" x14ac:dyDescent="0.15">
      <c r="A180" s="158" t="s">
        <v>76</v>
      </c>
      <c r="B180" s="37"/>
      <c r="C180" s="86"/>
      <c r="D180" s="86"/>
      <c r="E180" s="86"/>
      <c r="F180" s="86"/>
      <c r="G180" s="86"/>
      <c r="H180" s="86"/>
      <c r="I180" s="86"/>
      <c r="J180" s="86"/>
      <c r="T180" s="86"/>
      <c r="AG180" s="172"/>
      <c r="AH180" s="172"/>
      <c r="AK180" s="47"/>
      <c r="AL180" s="174"/>
      <c r="AM180" s="47"/>
      <c r="AN180" s="47"/>
      <c r="AO180" s="47"/>
      <c r="AP180" s="47"/>
      <c r="AW180" s="87"/>
      <c r="BA180" s="79"/>
      <c r="BB180" s="79"/>
      <c r="BC180" s="79"/>
      <c r="BD180" s="79"/>
      <c r="BE180" s="79"/>
      <c r="BF180" s="79"/>
      <c r="BP180" s="87"/>
    </row>
    <row r="181" spans="1:68" s="3" customFormat="1" ht="15" customHeight="1" x14ac:dyDescent="0.15">
      <c r="A181" s="158" t="s">
        <v>77</v>
      </c>
      <c r="B181" s="37"/>
      <c r="C181" s="86"/>
      <c r="D181" s="86"/>
      <c r="E181" s="86"/>
      <c r="F181" s="86"/>
      <c r="G181" s="86"/>
      <c r="H181" s="86"/>
      <c r="I181" s="86"/>
      <c r="J181" s="86"/>
      <c r="T181" s="86"/>
      <c r="AG181" s="172"/>
      <c r="AH181" s="172"/>
      <c r="AK181" s="47"/>
      <c r="AL181" s="174"/>
      <c r="AM181" s="47"/>
      <c r="AN181" s="47"/>
      <c r="AO181" s="47"/>
      <c r="AP181" s="47"/>
      <c r="AW181" s="87"/>
      <c r="BA181" s="79"/>
      <c r="BB181" s="79"/>
      <c r="BC181" s="79"/>
      <c r="BD181" s="79"/>
      <c r="BE181" s="79"/>
      <c r="BF181" s="79"/>
      <c r="BP181" s="87"/>
    </row>
    <row r="182" spans="1:68" s="3" customFormat="1" ht="16.5" customHeight="1" x14ac:dyDescent="0.15">
      <c r="A182" s="161" t="s">
        <v>78</v>
      </c>
      <c r="B182" s="48"/>
      <c r="C182" s="86"/>
      <c r="D182" s="86"/>
      <c r="E182" s="86"/>
      <c r="F182" s="86"/>
      <c r="G182" s="86"/>
      <c r="H182" s="86"/>
      <c r="I182" s="86"/>
      <c r="J182" s="86"/>
      <c r="T182" s="86"/>
      <c r="AG182" s="172"/>
      <c r="AH182" s="172"/>
      <c r="AK182" s="47"/>
      <c r="AL182" s="174"/>
      <c r="AM182" s="47"/>
      <c r="AN182" s="47"/>
      <c r="AO182" s="47"/>
      <c r="AP182" s="47"/>
      <c r="AW182" s="87"/>
      <c r="BA182" s="79"/>
      <c r="BB182" s="79"/>
      <c r="BC182" s="79"/>
      <c r="BD182" s="79"/>
      <c r="BE182" s="79"/>
      <c r="BF182" s="79"/>
      <c r="BP182" s="87"/>
    </row>
    <row r="183" spans="1:68" s="3" customFormat="1" ht="16.5" customHeight="1" x14ac:dyDescent="0.15">
      <c r="A183" s="242" t="s">
        <v>1</v>
      </c>
      <c r="B183" s="23">
        <f>+SUM(B179:B182)</f>
        <v>299</v>
      </c>
      <c r="C183" s="86"/>
      <c r="D183" s="86"/>
      <c r="E183" s="86"/>
      <c r="F183" s="86"/>
      <c r="G183" s="86"/>
      <c r="H183" s="86"/>
      <c r="I183" s="86"/>
      <c r="J183" s="86"/>
      <c r="T183" s="86"/>
      <c r="AG183" s="172"/>
      <c r="AH183" s="172"/>
      <c r="AK183" s="47"/>
      <c r="AL183" s="174"/>
      <c r="AM183" s="47"/>
      <c r="AN183" s="47"/>
      <c r="AO183" s="47"/>
      <c r="AP183" s="47"/>
      <c r="AW183" s="87"/>
      <c r="BA183" s="79"/>
      <c r="BB183" s="79"/>
      <c r="BC183" s="79"/>
      <c r="BD183" s="79"/>
      <c r="BE183" s="79"/>
      <c r="BF183" s="79"/>
      <c r="BP183" s="87"/>
    </row>
    <row r="184" spans="1:68" s="3" customFormat="1" ht="42" customHeight="1" x14ac:dyDescent="0.2">
      <c r="A184" s="170" t="s">
        <v>171</v>
      </c>
      <c r="B184" s="170"/>
      <c r="C184" s="86"/>
      <c r="D184" s="86"/>
      <c r="E184" s="86"/>
      <c r="F184" s="86"/>
      <c r="G184" s="86"/>
      <c r="H184" s="86"/>
      <c r="I184" s="86"/>
      <c r="J184" s="86"/>
      <c r="T184" s="86"/>
      <c r="AG184" s="172"/>
      <c r="AH184" s="172"/>
      <c r="AK184" s="47"/>
      <c r="AL184" s="174"/>
      <c r="AM184" s="47"/>
      <c r="AN184" s="47"/>
      <c r="AO184" s="47"/>
      <c r="AP184" s="47"/>
      <c r="AW184" s="87"/>
      <c r="BA184" s="79"/>
      <c r="BB184" s="79"/>
      <c r="BC184" s="79"/>
      <c r="BD184" s="79"/>
      <c r="BE184" s="79"/>
      <c r="BF184" s="79"/>
      <c r="BP184" s="87"/>
    </row>
    <row r="185" spans="1:68" s="3" customFormat="1" ht="15" customHeight="1" x14ac:dyDescent="0.15">
      <c r="A185" s="378" t="s">
        <v>71</v>
      </c>
      <c r="B185" s="120" t="s">
        <v>72</v>
      </c>
      <c r="C185" s="86"/>
      <c r="D185" s="86"/>
      <c r="E185" s="86"/>
      <c r="F185" s="86"/>
      <c r="G185" s="86"/>
      <c r="H185" s="86"/>
      <c r="I185" s="86"/>
      <c r="J185" s="86"/>
      <c r="T185" s="86"/>
      <c r="AG185" s="172"/>
      <c r="AH185" s="172"/>
      <c r="AK185" s="47"/>
      <c r="AL185" s="174"/>
      <c r="AM185" s="47"/>
      <c r="AN185" s="47"/>
      <c r="AO185" s="47"/>
      <c r="AP185" s="47"/>
      <c r="AW185" s="87"/>
      <c r="BA185" s="79"/>
      <c r="BB185" s="79"/>
      <c r="BC185" s="79"/>
      <c r="BD185" s="79"/>
      <c r="BE185" s="79"/>
      <c r="BF185" s="79"/>
      <c r="BP185" s="87"/>
    </row>
    <row r="186" spans="1:68" s="3" customFormat="1" ht="15" customHeight="1" x14ac:dyDescent="0.15">
      <c r="A186" s="173" t="s">
        <v>75</v>
      </c>
      <c r="B186" s="46">
        <v>850</v>
      </c>
      <c r="C186" s="86"/>
      <c r="D186" s="86"/>
      <c r="E186" s="86"/>
      <c r="F186" s="86"/>
      <c r="G186" s="86"/>
      <c r="H186" s="86"/>
      <c r="I186" s="86"/>
      <c r="J186" s="86"/>
      <c r="P186" s="86"/>
      <c r="Q186" s="86"/>
      <c r="R186" s="86"/>
      <c r="S186" s="86"/>
      <c r="T186" s="86"/>
      <c r="AG186" s="172"/>
      <c r="AH186" s="172"/>
      <c r="AK186" s="47"/>
      <c r="AL186" s="174"/>
      <c r="AM186" s="47"/>
      <c r="AN186" s="47"/>
      <c r="AO186" s="47"/>
      <c r="AP186" s="47"/>
      <c r="AW186" s="87"/>
      <c r="BA186" s="79"/>
      <c r="BB186" s="79"/>
      <c r="BC186" s="79"/>
      <c r="BD186" s="79"/>
      <c r="BE186" s="79"/>
      <c r="BF186" s="79"/>
      <c r="BP186" s="87"/>
    </row>
    <row r="187" spans="1:68" s="3" customFormat="1" ht="15" customHeight="1" x14ac:dyDescent="0.15">
      <c r="A187" s="158" t="s">
        <v>76</v>
      </c>
      <c r="B187" s="37"/>
      <c r="C187" s="86"/>
      <c r="D187" s="86"/>
      <c r="E187" s="86"/>
      <c r="F187" s="86"/>
      <c r="G187" s="86"/>
      <c r="H187" s="86"/>
      <c r="I187" s="86"/>
      <c r="J187" s="86"/>
      <c r="P187" s="86"/>
      <c r="Q187" s="86"/>
      <c r="R187" s="86"/>
      <c r="S187" s="86"/>
      <c r="T187" s="86"/>
      <c r="AG187" s="172"/>
      <c r="AH187" s="172"/>
      <c r="AK187" s="47"/>
      <c r="AL187" s="174"/>
      <c r="AM187" s="47"/>
      <c r="AN187" s="47"/>
      <c r="AO187" s="47"/>
      <c r="AP187" s="47"/>
      <c r="AW187" s="87"/>
      <c r="BA187" s="79"/>
      <c r="BB187" s="79"/>
      <c r="BC187" s="79"/>
      <c r="BD187" s="79"/>
      <c r="BE187" s="79"/>
      <c r="BF187" s="79"/>
      <c r="BP187" s="87"/>
    </row>
    <row r="188" spans="1:68" s="3" customFormat="1" ht="15" customHeight="1" x14ac:dyDescent="0.15">
      <c r="A188" s="158" t="s">
        <v>77</v>
      </c>
      <c r="B188" s="37"/>
      <c r="C188" s="86"/>
      <c r="D188" s="86"/>
      <c r="E188" s="86"/>
      <c r="F188" s="86"/>
      <c r="G188" s="86"/>
      <c r="H188" s="86"/>
      <c r="I188" s="86"/>
      <c r="J188" s="86"/>
      <c r="P188" s="86"/>
      <c r="Q188" s="86"/>
      <c r="R188" s="86"/>
      <c r="S188" s="86"/>
      <c r="T188" s="86"/>
      <c r="AG188" s="172"/>
      <c r="AH188" s="172"/>
      <c r="AK188" s="47"/>
      <c r="AL188" s="174"/>
      <c r="AM188" s="47"/>
      <c r="AN188" s="47"/>
      <c r="AO188" s="47"/>
      <c r="AP188" s="47"/>
      <c r="AW188" s="87"/>
      <c r="BA188" s="79"/>
      <c r="BB188" s="79"/>
      <c r="BC188" s="79"/>
      <c r="BD188" s="79"/>
      <c r="BE188" s="79"/>
      <c r="BF188" s="79"/>
      <c r="BP188" s="87"/>
    </row>
    <row r="189" spans="1:68" ht="15" customHeight="1" x14ac:dyDescent="0.2">
      <c r="A189" s="161" t="s">
        <v>78</v>
      </c>
      <c r="B189" s="48"/>
      <c r="K189" s="79"/>
      <c r="L189" s="79"/>
    </row>
    <row r="190" spans="1:68" ht="15" customHeight="1" x14ac:dyDescent="0.2">
      <c r="A190" s="242" t="s">
        <v>1</v>
      </c>
      <c r="B190" s="23">
        <f>+SUM(B186:B189)</f>
        <v>850</v>
      </c>
      <c r="K190" s="79"/>
      <c r="L190" s="79"/>
    </row>
    <row r="191" spans="1:68" ht="41.25" customHeight="1" x14ac:dyDescent="0.2">
      <c r="A191" s="82" t="s">
        <v>172</v>
      </c>
      <c r="B191" s="85"/>
      <c r="C191" s="83"/>
      <c r="D191" s="83"/>
      <c r="E191" s="83"/>
      <c r="F191" s="83"/>
      <c r="G191" s="83"/>
      <c r="H191" s="83"/>
      <c r="I191" s="83"/>
      <c r="J191" s="83"/>
      <c r="K191" s="83"/>
      <c r="L191" s="83"/>
      <c r="M191" s="83"/>
      <c r="N191" s="83"/>
      <c r="O191" s="83"/>
      <c r="P191" s="83"/>
      <c r="Q191" s="83"/>
    </row>
    <row r="192" spans="1:68" ht="15.75" customHeight="1" x14ac:dyDescent="0.15">
      <c r="A192" s="65" t="s">
        <v>173</v>
      </c>
      <c r="B192" s="120" t="s">
        <v>72</v>
      </c>
      <c r="C192" s="79"/>
      <c r="D192" s="79"/>
      <c r="E192" s="79"/>
      <c r="F192" s="79"/>
      <c r="G192" s="79"/>
      <c r="H192" s="79"/>
      <c r="I192" s="79"/>
      <c r="J192" s="79"/>
      <c r="K192" s="79"/>
      <c r="L192" s="79"/>
      <c r="M192" s="79"/>
      <c r="N192" s="79"/>
    </row>
    <row r="193" spans="1:14" ht="16.5" customHeight="1" x14ac:dyDescent="0.15">
      <c r="A193" s="264" t="s">
        <v>174</v>
      </c>
      <c r="B193" s="46"/>
      <c r="C193" s="79"/>
      <c r="D193" s="79"/>
      <c r="E193" s="79"/>
      <c r="F193" s="79"/>
      <c r="G193" s="79"/>
      <c r="H193" s="79"/>
      <c r="I193" s="79"/>
      <c r="J193" s="79"/>
      <c r="K193" s="79"/>
      <c r="L193" s="79"/>
      <c r="M193" s="79"/>
      <c r="N193" s="79"/>
    </row>
    <row r="194" spans="1:14" ht="16.5" customHeight="1" x14ac:dyDescent="0.15">
      <c r="A194" s="265" t="s">
        <v>175</v>
      </c>
      <c r="B194" s="37"/>
      <c r="C194" s="79"/>
      <c r="D194" s="79"/>
      <c r="E194" s="79"/>
      <c r="F194" s="79"/>
      <c r="G194" s="79"/>
      <c r="H194" s="79"/>
      <c r="I194" s="79"/>
      <c r="J194" s="79"/>
      <c r="K194" s="79"/>
      <c r="L194" s="79"/>
      <c r="M194" s="79"/>
      <c r="N194" s="79"/>
    </row>
    <row r="195" spans="1:14" ht="16.5" customHeight="1" x14ac:dyDescent="0.15">
      <c r="A195" s="266" t="s">
        <v>176</v>
      </c>
      <c r="B195" s="48"/>
      <c r="C195" s="79"/>
      <c r="D195" s="79"/>
      <c r="E195" s="79"/>
      <c r="F195" s="79"/>
      <c r="G195" s="79"/>
      <c r="H195" s="79"/>
      <c r="I195" s="79"/>
      <c r="J195" s="79"/>
      <c r="K195" s="79"/>
      <c r="L195" s="79"/>
      <c r="M195" s="79"/>
      <c r="N195" s="79"/>
    </row>
    <row r="196" spans="1:14" ht="26.25" customHeight="1" x14ac:dyDescent="0.2">
      <c r="A196" s="267" t="s">
        <v>177</v>
      </c>
      <c r="B196" s="116"/>
      <c r="C196" s="116"/>
      <c r="D196" s="116"/>
    </row>
    <row r="197" spans="1:14" ht="31.5" customHeight="1" x14ac:dyDescent="0.2">
      <c r="A197" s="69" t="s">
        <v>82</v>
      </c>
      <c r="B197" s="120" t="s">
        <v>1</v>
      </c>
      <c r="N197" s="79"/>
    </row>
    <row r="198" spans="1:14" ht="15" customHeight="1" x14ac:dyDescent="0.2">
      <c r="A198" s="268" t="s">
        <v>86</v>
      </c>
      <c r="B198" s="36">
        <v>299</v>
      </c>
      <c r="M198" s="79"/>
      <c r="N198" s="79"/>
    </row>
    <row r="199" spans="1:14" ht="15" customHeight="1" x14ac:dyDescent="0.2">
      <c r="A199" s="183" t="s">
        <v>178</v>
      </c>
      <c r="B199" s="37">
        <v>639</v>
      </c>
      <c r="M199" s="79"/>
      <c r="N199" s="79"/>
    </row>
    <row r="200" spans="1:14" ht="15" customHeight="1" x14ac:dyDescent="0.2">
      <c r="A200" s="183" t="s">
        <v>179</v>
      </c>
      <c r="B200" s="37">
        <v>146</v>
      </c>
      <c r="M200" s="79"/>
      <c r="N200" s="79"/>
    </row>
    <row r="201" spans="1:14" ht="15" customHeight="1" x14ac:dyDescent="0.2">
      <c r="A201" s="269" t="s">
        <v>180</v>
      </c>
      <c r="B201" s="37">
        <v>19</v>
      </c>
      <c r="M201" s="79"/>
      <c r="N201" s="79"/>
    </row>
    <row r="202" spans="1:14" ht="15" customHeight="1" x14ac:dyDescent="0.2">
      <c r="A202" s="183" t="s">
        <v>181</v>
      </c>
      <c r="B202" s="37"/>
      <c r="M202" s="79"/>
      <c r="N202" s="79"/>
    </row>
    <row r="203" spans="1:14" ht="15" customHeight="1" x14ac:dyDescent="0.2">
      <c r="A203" s="183" t="s">
        <v>182</v>
      </c>
      <c r="B203" s="37"/>
      <c r="M203" s="79"/>
      <c r="N203" s="79"/>
    </row>
    <row r="204" spans="1:14" ht="15" customHeight="1" x14ac:dyDescent="0.2">
      <c r="A204" s="183" t="s">
        <v>183</v>
      </c>
      <c r="B204" s="37"/>
      <c r="M204" s="79"/>
      <c r="N204" s="79"/>
    </row>
    <row r="205" spans="1:14" ht="15" customHeight="1" x14ac:dyDescent="0.2">
      <c r="A205" s="183" t="s">
        <v>184</v>
      </c>
      <c r="B205" s="37"/>
      <c r="M205" s="79"/>
      <c r="N205" s="79"/>
    </row>
    <row r="206" spans="1:14" ht="15" customHeight="1" x14ac:dyDescent="0.2">
      <c r="A206" s="270" t="s">
        <v>89</v>
      </c>
      <c r="B206" s="37">
        <v>927</v>
      </c>
      <c r="M206" s="79"/>
      <c r="N206" s="79"/>
    </row>
    <row r="207" spans="1:14" ht="15" customHeight="1" x14ac:dyDescent="0.2">
      <c r="A207" s="269" t="s">
        <v>185</v>
      </c>
      <c r="B207" s="37"/>
      <c r="M207" s="79"/>
      <c r="N207" s="79"/>
    </row>
    <row r="208" spans="1:14" ht="15" customHeight="1" x14ac:dyDescent="0.2">
      <c r="A208" s="269" t="s">
        <v>186</v>
      </c>
      <c r="B208" s="37"/>
      <c r="M208" s="79"/>
      <c r="N208" s="79"/>
    </row>
    <row r="209" spans="1:14" ht="15" customHeight="1" x14ac:dyDescent="0.2">
      <c r="A209" s="183" t="s">
        <v>187</v>
      </c>
      <c r="B209" s="37"/>
      <c r="L209" s="79"/>
      <c r="M209" s="79"/>
      <c r="N209" s="79"/>
    </row>
    <row r="210" spans="1:14" ht="15" customHeight="1" x14ac:dyDescent="0.2">
      <c r="A210" s="270" t="s">
        <v>188</v>
      </c>
      <c r="B210" s="37"/>
      <c r="L210" s="79"/>
      <c r="M210" s="79"/>
      <c r="N210" s="79"/>
    </row>
    <row r="211" spans="1:14" ht="21.75" customHeight="1" x14ac:dyDescent="0.2">
      <c r="A211" s="269" t="s">
        <v>189</v>
      </c>
      <c r="B211" s="37"/>
      <c r="L211" s="79"/>
      <c r="M211" s="79"/>
      <c r="N211" s="79"/>
    </row>
    <row r="212" spans="1:14" ht="15" customHeight="1" x14ac:dyDescent="0.2">
      <c r="A212" s="270" t="s">
        <v>190</v>
      </c>
      <c r="B212" s="37"/>
      <c r="L212" s="79"/>
      <c r="M212" s="79"/>
      <c r="N212" s="79"/>
    </row>
    <row r="213" spans="1:14" ht="15" customHeight="1" x14ac:dyDescent="0.2">
      <c r="A213" s="271" t="s">
        <v>191</v>
      </c>
      <c r="B213" s="37"/>
      <c r="L213" s="79"/>
      <c r="M213" s="79"/>
      <c r="N213" s="79"/>
    </row>
    <row r="214" spans="1:14" ht="15" customHeight="1" x14ac:dyDescent="0.2">
      <c r="A214" s="183" t="s">
        <v>192</v>
      </c>
      <c r="B214" s="37"/>
      <c r="L214" s="79"/>
      <c r="M214" s="79"/>
      <c r="N214" s="79"/>
    </row>
    <row r="215" spans="1:14" ht="23.25" customHeight="1" x14ac:dyDescent="0.2">
      <c r="A215" s="269" t="s">
        <v>193</v>
      </c>
      <c r="B215" s="37"/>
      <c r="L215" s="79"/>
      <c r="M215" s="79"/>
      <c r="N215" s="79"/>
    </row>
    <row r="216" spans="1:14" ht="15" customHeight="1" x14ac:dyDescent="0.2">
      <c r="A216" s="183" t="s">
        <v>194</v>
      </c>
      <c r="B216" s="37"/>
      <c r="L216" s="79"/>
      <c r="M216" s="79"/>
      <c r="N216" s="79"/>
    </row>
    <row r="217" spans="1:14" ht="15" customHeight="1" x14ac:dyDescent="0.2">
      <c r="A217" s="269" t="s">
        <v>195</v>
      </c>
      <c r="B217" s="37"/>
      <c r="L217" s="79"/>
      <c r="M217" s="79"/>
      <c r="N217" s="79"/>
    </row>
    <row r="218" spans="1:14" ht="15" customHeight="1" x14ac:dyDescent="0.2">
      <c r="A218" s="183" t="s">
        <v>95</v>
      </c>
      <c r="B218" s="37"/>
      <c r="L218" s="79"/>
      <c r="M218" s="79"/>
      <c r="N218" s="79"/>
    </row>
    <row r="219" spans="1:14" ht="15" customHeight="1" x14ac:dyDescent="0.2">
      <c r="A219" s="183" t="s">
        <v>96</v>
      </c>
      <c r="B219" s="37"/>
      <c r="L219" s="79"/>
      <c r="M219" s="79"/>
      <c r="N219" s="79"/>
    </row>
    <row r="220" spans="1:14" ht="15" customHeight="1" x14ac:dyDescent="0.2">
      <c r="A220" s="270" t="s">
        <v>196</v>
      </c>
      <c r="B220" s="37"/>
      <c r="L220" s="79"/>
      <c r="M220" s="79"/>
      <c r="N220" s="79"/>
    </row>
    <row r="221" spans="1:14" ht="15" customHeight="1" x14ac:dyDescent="0.2">
      <c r="A221" s="272" t="s">
        <v>197</v>
      </c>
      <c r="B221" s="48"/>
      <c r="L221" s="79"/>
      <c r="M221" s="79"/>
      <c r="N221" s="79"/>
    </row>
    <row r="222" spans="1:14" ht="15" customHeight="1" x14ac:dyDescent="0.2">
      <c r="A222" s="242" t="s">
        <v>1</v>
      </c>
      <c r="B222" s="23">
        <f>+SUM(B198:B221)</f>
        <v>2030</v>
      </c>
    </row>
    <row r="227" spans="1:68" x14ac:dyDescent="0.2">
      <c r="A227" s="79"/>
    </row>
    <row r="228" spans="1:68" x14ac:dyDescent="0.2">
      <c r="A228" s="79"/>
    </row>
    <row r="229" spans="1:68" x14ac:dyDescent="0.2">
      <c r="A229" s="79"/>
    </row>
    <row r="230" spans="1:68" x14ac:dyDescent="0.2">
      <c r="A230" s="79"/>
    </row>
    <row r="231" spans="1:68" s="263" customFormat="1" x14ac:dyDescent="0.2">
      <c r="A231" s="79"/>
      <c r="AW231" s="273"/>
      <c r="BA231" s="79"/>
      <c r="BB231" s="79"/>
      <c r="BC231" s="79"/>
      <c r="BD231" s="79"/>
      <c r="BE231" s="79"/>
      <c r="BF231" s="79"/>
      <c r="BP231" s="273"/>
    </row>
    <row r="232" spans="1:68" s="263" customFormat="1" x14ac:dyDescent="0.2">
      <c r="A232" s="79"/>
      <c r="AW232" s="273"/>
      <c r="BA232" s="79"/>
      <c r="BB232" s="79"/>
      <c r="BC232" s="79"/>
      <c r="BD232" s="79"/>
      <c r="BE232" s="79"/>
      <c r="BF232" s="79"/>
      <c r="BP232" s="273"/>
    </row>
    <row r="233" spans="1:68" s="263" customFormat="1" x14ac:dyDescent="0.2">
      <c r="A233" s="79"/>
      <c r="AW233" s="273"/>
      <c r="BA233" s="79"/>
      <c r="BB233" s="79"/>
      <c r="BC233" s="79"/>
      <c r="BD233" s="79"/>
      <c r="BE233" s="79"/>
      <c r="BF233" s="79"/>
      <c r="BP233" s="273"/>
    </row>
    <row r="234" spans="1:68" s="263" customFormat="1" x14ac:dyDescent="0.2">
      <c r="A234" s="79"/>
      <c r="AW234" s="273"/>
      <c r="BA234" s="79"/>
      <c r="BB234" s="79"/>
      <c r="BC234" s="79"/>
      <c r="BD234" s="79"/>
      <c r="BE234" s="79"/>
      <c r="BF234" s="79"/>
      <c r="BP234" s="273"/>
    </row>
    <row r="235" spans="1:68" s="263" customFormat="1" hidden="1" x14ac:dyDescent="0.2">
      <c r="A235" s="79"/>
      <c r="AW235" s="273"/>
      <c r="BA235" s="79"/>
      <c r="BB235" s="79"/>
      <c r="BC235" s="79"/>
      <c r="BD235" s="79"/>
      <c r="BE235" s="79"/>
      <c r="BF235" s="79"/>
      <c r="BP235" s="273"/>
    </row>
    <row r="236" spans="1:68" s="263" customFormat="1" hidden="1" x14ac:dyDescent="0.2">
      <c r="A236" s="274">
        <f>SUM(A8:Y222)</f>
        <v>8670</v>
      </c>
      <c r="AW236" s="273"/>
      <c r="BA236" s="79"/>
      <c r="BB236" s="79"/>
      <c r="BC236" s="79"/>
      <c r="BD236" s="79"/>
      <c r="BE236" s="274">
        <f>SUM(BD1:BG205)</f>
        <v>0</v>
      </c>
      <c r="BF236" s="79"/>
      <c r="BP236" s="273"/>
    </row>
    <row r="237" spans="1:68" s="263" customFormat="1" hidden="1" x14ac:dyDescent="0.2">
      <c r="A237" s="79"/>
      <c r="AW237" s="273"/>
      <c r="BA237" s="79"/>
      <c r="BB237" s="79"/>
      <c r="BC237" s="79"/>
      <c r="BD237" s="79"/>
      <c r="BF237" s="79"/>
      <c r="BP237" s="273"/>
    </row>
    <row r="238" spans="1:68" s="263" customFormat="1" hidden="1" x14ac:dyDescent="0.2">
      <c r="A238" s="79"/>
      <c r="AW238" s="273"/>
      <c r="BA238" s="79"/>
      <c r="BB238" s="79"/>
      <c r="BC238" s="79"/>
      <c r="BD238" s="79"/>
      <c r="BE238" s="79"/>
      <c r="BF238" s="79"/>
      <c r="BP238" s="273"/>
    </row>
    <row r="239" spans="1:68" s="263" customFormat="1" x14ac:dyDescent="0.2">
      <c r="A239" s="79"/>
      <c r="AW239" s="273"/>
      <c r="BA239" s="79"/>
      <c r="BB239" s="79"/>
      <c r="BC239" s="79"/>
      <c r="BD239" s="79"/>
      <c r="BE239" s="79"/>
      <c r="BF239" s="79"/>
      <c r="BP239" s="273"/>
    </row>
  </sheetData>
  <mergeCells count="80">
    <mergeCell ref="A6:N6"/>
    <mergeCell ref="A10:A11"/>
    <mergeCell ref="B10:B11"/>
    <mergeCell ref="C10:U10"/>
    <mergeCell ref="V10:W10"/>
    <mergeCell ref="A25:A26"/>
    <mergeCell ref="B25:C26"/>
    <mergeCell ref="D25:D26"/>
    <mergeCell ref="E25:G25"/>
    <mergeCell ref="H25:H26"/>
    <mergeCell ref="Y10:Y11"/>
    <mergeCell ref="A18:A19"/>
    <mergeCell ref="B18:B19"/>
    <mergeCell ref="C18:E18"/>
    <mergeCell ref="F18:F19"/>
    <mergeCell ref="X10:X11"/>
    <mergeCell ref="A27:C27"/>
    <mergeCell ref="A28:A39"/>
    <mergeCell ref="B28:C28"/>
    <mergeCell ref="B29:C29"/>
    <mergeCell ref="B30:C30"/>
    <mergeCell ref="B31:C31"/>
    <mergeCell ref="B32:C32"/>
    <mergeCell ref="B33:C33"/>
    <mergeCell ref="B34:C34"/>
    <mergeCell ref="B35:C35"/>
    <mergeCell ref="B36:C36"/>
    <mergeCell ref="B37:C37"/>
    <mergeCell ref="B38:C38"/>
    <mergeCell ref="B39:C39"/>
    <mergeCell ref="A40:A42"/>
    <mergeCell ref="B40:C40"/>
    <mergeCell ref="B41:C41"/>
    <mergeCell ref="B42:C42"/>
    <mergeCell ref="A43:A45"/>
    <mergeCell ref="B43:C43"/>
    <mergeCell ref="B44:C44"/>
    <mergeCell ref="B45:C45"/>
    <mergeCell ref="B46:C46"/>
    <mergeCell ref="V48:W48"/>
    <mergeCell ref="X48:X49"/>
    <mergeCell ref="A102:B103"/>
    <mergeCell ref="C102:C103"/>
    <mergeCell ref="D102:F102"/>
    <mergeCell ref="G102:G103"/>
    <mergeCell ref="A48:A49"/>
    <mergeCell ref="B48:B49"/>
    <mergeCell ref="C48:U48"/>
    <mergeCell ref="A104:B104"/>
    <mergeCell ref="A105:B105"/>
    <mergeCell ref="A107:C107"/>
    <mergeCell ref="A110:C111"/>
    <mergeCell ref="D110:D111"/>
    <mergeCell ref="H110:H111"/>
    <mergeCell ref="A114:A115"/>
    <mergeCell ref="B114:B115"/>
    <mergeCell ref="C114:E114"/>
    <mergeCell ref="F114:F115"/>
    <mergeCell ref="G114:G115"/>
    <mergeCell ref="H114:J114"/>
    <mergeCell ref="E110:G110"/>
    <mergeCell ref="K114:K115"/>
    <mergeCell ref="A121:A124"/>
    <mergeCell ref="A125:A129"/>
    <mergeCell ref="A130:A135"/>
    <mergeCell ref="A136:A137"/>
    <mergeCell ref="Y169:Y170"/>
    <mergeCell ref="V140:W140"/>
    <mergeCell ref="X140:Y140"/>
    <mergeCell ref="A161:A162"/>
    <mergeCell ref="B161:B162"/>
    <mergeCell ref="C161:D161"/>
    <mergeCell ref="A169:A170"/>
    <mergeCell ref="B169:B170"/>
    <mergeCell ref="C169:U169"/>
    <mergeCell ref="V169:W169"/>
    <mergeCell ref="X169:X170"/>
    <mergeCell ref="A140:A141"/>
    <mergeCell ref="B140:B141"/>
    <mergeCell ref="C140:U140"/>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X141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Z1:AA1048576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A2:A43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 B46:C46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I45:I47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I166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C114:K115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C161:D161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A121:A65536 IW121:IW65536 SS121:SS65536 ACO121:ACO65536 AMK121:AMK65536 AWG121:AWG65536 BGC121:BGC65536 BPY121:BPY65536 BZU121:BZU65536 CJQ121:CJQ65536 CTM121:CTM65536 DDI121:DDI65536 DNE121:DNE65536 DXA121:DXA65536 EGW121:EGW65536 EQS121:EQS65536 FAO121:FAO65536 FKK121:FKK65536 FUG121:FUG65536 GEC121:GEC65536 GNY121:GNY65536 GXU121:GXU65536 HHQ121:HHQ65536 HRM121:HRM65536 IBI121:IBI65536 ILE121:ILE65536 IVA121:IVA65536 JEW121:JEW65536 JOS121:JOS65536 JYO121:JYO65536 KIK121:KIK65536 KSG121:KSG65536 LCC121:LCC65536 LLY121:LLY65536 LVU121:LVU65536 MFQ121:MFQ65536 MPM121:MPM65536 MZI121:MZI65536 NJE121:NJE65536 NTA121:NTA65536 OCW121:OCW65536 OMS121:OMS65536 OWO121:OWO65536 PGK121:PGK65536 PQG121:PQG65536 QAC121:QAC65536 QJY121:QJY65536 QTU121:QTU65536 RDQ121:RDQ65536 RNM121:RNM65536 RXI121:RXI65536 SHE121:SHE65536 SRA121:SRA65536 TAW121:TAW65536 TKS121:TKS65536 TUO121:TUO65536 UEK121:UEK65536 UOG121:UOG65536 UYC121:UYC65536 VHY121:VHY65536 VRU121:VRU65536 WBQ121:WBQ65536 WLM121:WLM65536 WVI121:WVI65536 A65657:A131072 IW65657:IW131072 SS65657:SS131072 ACO65657:ACO131072 AMK65657:AMK131072 AWG65657:AWG131072 BGC65657:BGC131072 BPY65657:BPY131072 BZU65657:BZU131072 CJQ65657:CJQ131072 CTM65657:CTM131072 DDI65657:DDI131072 DNE65657:DNE131072 DXA65657:DXA131072 EGW65657:EGW131072 EQS65657:EQS131072 FAO65657:FAO131072 FKK65657:FKK131072 FUG65657:FUG131072 GEC65657:GEC131072 GNY65657:GNY131072 GXU65657:GXU131072 HHQ65657:HHQ131072 HRM65657:HRM131072 IBI65657:IBI131072 ILE65657:ILE131072 IVA65657:IVA131072 JEW65657:JEW131072 JOS65657:JOS131072 JYO65657:JYO131072 KIK65657:KIK131072 KSG65657:KSG131072 LCC65657:LCC131072 LLY65657:LLY131072 LVU65657:LVU131072 MFQ65657:MFQ131072 MPM65657:MPM131072 MZI65657:MZI131072 NJE65657:NJE131072 NTA65657:NTA131072 OCW65657:OCW131072 OMS65657:OMS131072 OWO65657:OWO131072 PGK65657:PGK131072 PQG65657:PQG131072 QAC65657:QAC131072 QJY65657:QJY131072 QTU65657:QTU131072 RDQ65657:RDQ131072 RNM65657:RNM131072 RXI65657:RXI131072 SHE65657:SHE131072 SRA65657:SRA131072 TAW65657:TAW131072 TKS65657:TKS131072 TUO65657:TUO131072 UEK65657:UEK131072 UOG65657:UOG131072 UYC65657:UYC131072 VHY65657:VHY131072 VRU65657:VRU131072 WBQ65657:WBQ131072 WLM65657:WLM131072 WVI65657:WVI131072 A131193:A196608 IW131193:IW196608 SS131193:SS196608 ACO131193:ACO196608 AMK131193:AMK196608 AWG131193:AWG196608 BGC131193:BGC196608 BPY131193:BPY196608 BZU131193:BZU196608 CJQ131193:CJQ196608 CTM131193:CTM196608 DDI131193:DDI196608 DNE131193:DNE196608 DXA131193:DXA196608 EGW131193:EGW196608 EQS131193:EQS196608 FAO131193:FAO196608 FKK131193:FKK196608 FUG131193:FUG196608 GEC131193:GEC196608 GNY131193:GNY196608 GXU131193:GXU196608 HHQ131193:HHQ196608 HRM131193:HRM196608 IBI131193:IBI196608 ILE131193:ILE196608 IVA131193:IVA196608 JEW131193:JEW196608 JOS131193:JOS196608 JYO131193:JYO196608 KIK131193:KIK196608 KSG131193:KSG196608 LCC131193:LCC196608 LLY131193:LLY196608 LVU131193:LVU196608 MFQ131193:MFQ196608 MPM131193:MPM196608 MZI131193:MZI196608 NJE131193:NJE196608 NTA131193:NTA196608 OCW131193:OCW196608 OMS131193:OMS196608 OWO131193:OWO196608 PGK131193:PGK196608 PQG131193:PQG196608 QAC131193:QAC196608 QJY131193:QJY196608 QTU131193:QTU196608 RDQ131193:RDQ196608 RNM131193:RNM196608 RXI131193:RXI196608 SHE131193:SHE196608 SRA131193:SRA196608 TAW131193:TAW196608 TKS131193:TKS196608 TUO131193:TUO196608 UEK131193:UEK196608 UOG131193:UOG196608 UYC131193:UYC196608 VHY131193:VHY196608 VRU131193:VRU196608 WBQ131193:WBQ196608 WLM131193:WLM196608 WVI131193:WVI196608 A196729:A262144 IW196729:IW262144 SS196729:SS262144 ACO196729:ACO262144 AMK196729:AMK262144 AWG196729:AWG262144 BGC196729:BGC262144 BPY196729:BPY262144 BZU196729:BZU262144 CJQ196729:CJQ262144 CTM196729:CTM262144 DDI196729:DDI262144 DNE196729:DNE262144 DXA196729:DXA262144 EGW196729:EGW262144 EQS196729:EQS262144 FAO196729:FAO262144 FKK196729:FKK262144 FUG196729:FUG262144 GEC196729:GEC262144 GNY196729:GNY262144 GXU196729:GXU262144 HHQ196729:HHQ262144 HRM196729:HRM262144 IBI196729:IBI262144 ILE196729:ILE262144 IVA196729:IVA262144 JEW196729:JEW262144 JOS196729:JOS262144 JYO196729:JYO262144 KIK196729:KIK262144 KSG196729:KSG262144 LCC196729:LCC262144 LLY196729:LLY262144 LVU196729:LVU262144 MFQ196729:MFQ262144 MPM196729:MPM262144 MZI196729:MZI262144 NJE196729:NJE262144 NTA196729:NTA262144 OCW196729:OCW262144 OMS196729:OMS262144 OWO196729:OWO262144 PGK196729:PGK262144 PQG196729:PQG262144 QAC196729:QAC262144 QJY196729:QJY262144 QTU196729:QTU262144 RDQ196729:RDQ262144 RNM196729:RNM262144 RXI196729:RXI262144 SHE196729:SHE262144 SRA196729:SRA262144 TAW196729:TAW262144 TKS196729:TKS262144 TUO196729:TUO262144 UEK196729:UEK262144 UOG196729:UOG262144 UYC196729:UYC262144 VHY196729:VHY262144 VRU196729:VRU262144 WBQ196729:WBQ262144 WLM196729:WLM262144 WVI196729:WVI262144 A262265:A327680 IW262265:IW327680 SS262265:SS327680 ACO262265:ACO327680 AMK262265:AMK327680 AWG262265:AWG327680 BGC262265:BGC327680 BPY262265:BPY327680 BZU262265:BZU327680 CJQ262265:CJQ327680 CTM262265:CTM327680 DDI262265:DDI327680 DNE262265:DNE327680 DXA262265:DXA327680 EGW262265:EGW327680 EQS262265:EQS327680 FAO262265:FAO327680 FKK262265:FKK327680 FUG262265:FUG327680 GEC262265:GEC327680 GNY262265:GNY327680 GXU262265:GXU327680 HHQ262265:HHQ327680 HRM262265:HRM327680 IBI262265:IBI327680 ILE262265:ILE327680 IVA262265:IVA327680 JEW262265:JEW327680 JOS262265:JOS327680 JYO262265:JYO327680 KIK262265:KIK327680 KSG262265:KSG327680 LCC262265:LCC327680 LLY262265:LLY327680 LVU262265:LVU327680 MFQ262265:MFQ327680 MPM262265:MPM327680 MZI262265:MZI327680 NJE262265:NJE327680 NTA262265:NTA327680 OCW262265:OCW327680 OMS262265:OMS327680 OWO262265:OWO327680 PGK262265:PGK327680 PQG262265:PQG327680 QAC262265:QAC327680 QJY262265:QJY327680 QTU262265:QTU327680 RDQ262265:RDQ327680 RNM262265:RNM327680 RXI262265:RXI327680 SHE262265:SHE327680 SRA262265:SRA327680 TAW262265:TAW327680 TKS262265:TKS327680 TUO262265:TUO327680 UEK262265:UEK327680 UOG262265:UOG327680 UYC262265:UYC327680 VHY262265:VHY327680 VRU262265:VRU327680 WBQ262265:WBQ327680 WLM262265:WLM327680 WVI262265:WVI327680 A327801:A393216 IW327801:IW393216 SS327801:SS393216 ACO327801:ACO393216 AMK327801:AMK393216 AWG327801:AWG393216 BGC327801:BGC393216 BPY327801:BPY393216 BZU327801:BZU393216 CJQ327801:CJQ393216 CTM327801:CTM393216 DDI327801:DDI393216 DNE327801:DNE393216 DXA327801:DXA393216 EGW327801:EGW393216 EQS327801:EQS393216 FAO327801:FAO393216 FKK327801:FKK393216 FUG327801:FUG393216 GEC327801:GEC393216 GNY327801:GNY393216 GXU327801:GXU393216 HHQ327801:HHQ393216 HRM327801:HRM393216 IBI327801:IBI393216 ILE327801:ILE393216 IVA327801:IVA393216 JEW327801:JEW393216 JOS327801:JOS393216 JYO327801:JYO393216 KIK327801:KIK393216 KSG327801:KSG393216 LCC327801:LCC393216 LLY327801:LLY393216 LVU327801:LVU393216 MFQ327801:MFQ393216 MPM327801:MPM393216 MZI327801:MZI393216 NJE327801:NJE393216 NTA327801:NTA393216 OCW327801:OCW393216 OMS327801:OMS393216 OWO327801:OWO393216 PGK327801:PGK393216 PQG327801:PQG393216 QAC327801:QAC393216 QJY327801:QJY393216 QTU327801:QTU393216 RDQ327801:RDQ393216 RNM327801:RNM393216 RXI327801:RXI393216 SHE327801:SHE393216 SRA327801:SRA393216 TAW327801:TAW393216 TKS327801:TKS393216 TUO327801:TUO393216 UEK327801:UEK393216 UOG327801:UOG393216 UYC327801:UYC393216 VHY327801:VHY393216 VRU327801:VRU393216 WBQ327801:WBQ393216 WLM327801:WLM393216 WVI327801:WVI393216 A393337:A458752 IW393337:IW458752 SS393337:SS458752 ACO393337:ACO458752 AMK393337:AMK458752 AWG393337:AWG458752 BGC393337:BGC458752 BPY393337:BPY458752 BZU393337:BZU458752 CJQ393337:CJQ458752 CTM393337:CTM458752 DDI393337:DDI458752 DNE393337:DNE458752 DXA393337:DXA458752 EGW393337:EGW458752 EQS393337:EQS458752 FAO393337:FAO458752 FKK393337:FKK458752 FUG393337:FUG458752 GEC393337:GEC458752 GNY393337:GNY458752 GXU393337:GXU458752 HHQ393337:HHQ458752 HRM393337:HRM458752 IBI393337:IBI458752 ILE393337:ILE458752 IVA393337:IVA458752 JEW393337:JEW458752 JOS393337:JOS458752 JYO393337:JYO458752 KIK393337:KIK458752 KSG393337:KSG458752 LCC393337:LCC458752 LLY393337:LLY458752 LVU393337:LVU458752 MFQ393337:MFQ458752 MPM393337:MPM458752 MZI393337:MZI458752 NJE393337:NJE458752 NTA393337:NTA458752 OCW393337:OCW458752 OMS393337:OMS458752 OWO393337:OWO458752 PGK393337:PGK458752 PQG393337:PQG458752 QAC393337:QAC458752 QJY393337:QJY458752 QTU393337:QTU458752 RDQ393337:RDQ458752 RNM393337:RNM458752 RXI393337:RXI458752 SHE393337:SHE458752 SRA393337:SRA458752 TAW393337:TAW458752 TKS393337:TKS458752 TUO393337:TUO458752 UEK393337:UEK458752 UOG393337:UOG458752 UYC393337:UYC458752 VHY393337:VHY458752 VRU393337:VRU458752 WBQ393337:WBQ458752 WLM393337:WLM458752 WVI393337:WVI458752 A458873:A524288 IW458873:IW524288 SS458873:SS524288 ACO458873:ACO524288 AMK458873:AMK524288 AWG458873:AWG524288 BGC458873:BGC524288 BPY458873:BPY524288 BZU458873:BZU524288 CJQ458873:CJQ524288 CTM458873:CTM524288 DDI458873:DDI524288 DNE458873:DNE524288 DXA458873:DXA524288 EGW458873:EGW524288 EQS458873:EQS524288 FAO458873:FAO524288 FKK458873:FKK524288 FUG458873:FUG524288 GEC458873:GEC524288 GNY458873:GNY524288 GXU458873:GXU524288 HHQ458873:HHQ524288 HRM458873:HRM524288 IBI458873:IBI524288 ILE458873:ILE524288 IVA458873:IVA524288 JEW458873:JEW524288 JOS458873:JOS524288 JYO458873:JYO524288 KIK458873:KIK524288 KSG458873:KSG524288 LCC458873:LCC524288 LLY458873:LLY524288 LVU458873:LVU524288 MFQ458873:MFQ524288 MPM458873:MPM524288 MZI458873:MZI524288 NJE458873:NJE524288 NTA458873:NTA524288 OCW458873:OCW524288 OMS458873:OMS524288 OWO458873:OWO524288 PGK458873:PGK524288 PQG458873:PQG524288 QAC458873:QAC524288 QJY458873:QJY524288 QTU458873:QTU524288 RDQ458873:RDQ524288 RNM458873:RNM524288 RXI458873:RXI524288 SHE458873:SHE524288 SRA458873:SRA524288 TAW458873:TAW524288 TKS458873:TKS524288 TUO458873:TUO524288 UEK458873:UEK524288 UOG458873:UOG524288 UYC458873:UYC524288 VHY458873:VHY524288 VRU458873:VRU524288 WBQ458873:WBQ524288 WLM458873:WLM524288 WVI458873:WVI524288 A524409:A589824 IW524409:IW589824 SS524409:SS589824 ACO524409:ACO589824 AMK524409:AMK589824 AWG524409:AWG589824 BGC524409:BGC589824 BPY524409:BPY589824 BZU524409:BZU589824 CJQ524409:CJQ589824 CTM524409:CTM589824 DDI524409:DDI589824 DNE524409:DNE589824 DXA524409:DXA589824 EGW524409:EGW589824 EQS524409:EQS589824 FAO524409:FAO589824 FKK524409:FKK589824 FUG524409:FUG589824 GEC524409:GEC589824 GNY524409:GNY589824 GXU524409:GXU589824 HHQ524409:HHQ589824 HRM524409:HRM589824 IBI524409:IBI589824 ILE524409:ILE589824 IVA524409:IVA589824 JEW524409:JEW589824 JOS524409:JOS589824 JYO524409:JYO589824 KIK524409:KIK589824 KSG524409:KSG589824 LCC524409:LCC589824 LLY524409:LLY589824 LVU524409:LVU589824 MFQ524409:MFQ589824 MPM524409:MPM589824 MZI524409:MZI589824 NJE524409:NJE589824 NTA524409:NTA589824 OCW524409:OCW589824 OMS524409:OMS589824 OWO524409:OWO589824 PGK524409:PGK589824 PQG524409:PQG589824 QAC524409:QAC589824 QJY524409:QJY589824 QTU524409:QTU589824 RDQ524409:RDQ589824 RNM524409:RNM589824 RXI524409:RXI589824 SHE524409:SHE589824 SRA524409:SRA589824 TAW524409:TAW589824 TKS524409:TKS589824 TUO524409:TUO589824 UEK524409:UEK589824 UOG524409:UOG589824 UYC524409:UYC589824 VHY524409:VHY589824 VRU524409:VRU589824 WBQ524409:WBQ589824 WLM524409:WLM589824 WVI524409:WVI589824 A589945:A655360 IW589945:IW655360 SS589945:SS655360 ACO589945:ACO655360 AMK589945:AMK655360 AWG589945:AWG655360 BGC589945:BGC655360 BPY589945:BPY655360 BZU589945:BZU655360 CJQ589945:CJQ655360 CTM589945:CTM655360 DDI589945:DDI655360 DNE589945:DNE655360 DXA589945:DXA655360 EGW589945:EGW655360 EQS589945:EQS655360 FAO589945:FAO655360 FKK589945:FKK655360 FUG589945:FUG655360 GEC589945:GEC655360 GNY589945:GNY655360 GXU589945:GXU655360 HHQ589945:HHQ655360 HRM589945:HRM655360 IBI589945:IBI655360 ILE589945:ILE655360 IVA589945:IVA655360 JEW589945:JEW655360 JOS589945:JOS655360 JYO589945:JYO655360 KIK589945:KIK655360 KSG589945:KSG655360 LCC589945:LCC655360 LLY589945:LLY655360 LVU589945:LVU655360 MFQ589945:MFQ655360 MPM589945:MPM655360 MZI589945:MZI655360 NJE589945:NJE655360 NTA589945:NTA655360 OCW589945:OCW655360 OMS589945:OMS655360 OWO589945:OWO655360 PGK589945:PGK655360 PQG589945:PQG655360 QAC589945:QAC655360 QJY589945:QJY655360 QTU589945:QTU655360 RDQ589945:RDQ655360 RNM589945:RNM655360 RXI589945:RXI655360 SHE589945:SHE655360 SRA589945:SRA655360 TAW589945:TAW655360 TKS589945:TKS655360 TUO589945:TUO655360 UEK589945:UEK655360 UOG589945:UOG655360 UYC589945:UYC655360 VHY589945:VHY655360 VRU589945:VRU655360 WBQ589945:WBQ655360 WLM589945:WLM655360 WVI589945:WVI655360 A655481:A720896 IW655481:IW720896 SS655481:SS720896 ACO655481:ACO720896 AMK655481:AMK720896 AWG655481:AWG720896 BGC655481:BGC720896 BPY655481:BPY720896 BZU655481:BZU720896 CJQ655481:CJQ720896 CTM655481:CTM720896 DDI655481:DDI720896 DNE655481:DNE720896 DXA655481:DXA720896 EGW655481:EGW720896 EQS655481:EQS720896 FAO655481:FAO720896 FKK655481:FKK720896 FUG655481:FUG720896 GEC655481:GEC720896 GNY655481:GNY720896 GXU655481:GXU720896 HHQ655481:HHQ720896 HRM655481:HRM720896 IBI655481:IBI720896 ILE655481:ILE720896 IVA655481:IVA720896 JEW655481:JEW720896 JOS655481:JOS720896 JYO655481:JYO720896 KIK655481:KIK720896 KSG655481:KSG720896 LCC655481:LCC720896 LLY655481:LLY720896 LVU655481:LVU720896 MFQ655481:MFQ720896 MPM655481:MPM720896 MZI655481:MZI720896 NJE655481:NJE720896 NTA655481:NTA720896 OCW655481:OCW720896 OMS655481:OMS720896 OWO655481:OWO720896 PGK655481:PGK720896 PQG655481:PQG720896 QAC655481:QAC720896 QJY655481:QJY720896 QTU655481:QTU720896 RDQ655481:RDQ720896 RNM655481:RNM720896 RXI655481:RXI720896 SHE655481:SHE720896 SRA655481:SRA720896 TAW655481:TAW720896 TKS655481:TKS720896 TUO655481:TUO720896 UEK655481:UEK720896 UOG655481:UOG720896 UYC655481:UYC720896 VHY655481:VHY720896 VRU655481:VRU720896 WBQ655481:WBQ720896 WLM655481:WLM720896 WVI655481:WVI720896 A721017:A786432 IW721017:IW786432 SS721017:SS786432 ACO721017:ACO786432 AMK721017:AMK786432 AWG721017:AWG786432 BGC721017:BGC786432 BPY721017:BPY786432 BZU721017:BZU786432 CJQ721017:CJQ786432 CTM721017:CTM786432 DDI721017:DDI786432 DNE721017:DNE786432 DXA721017:DXA786432 EGW721017:EGW786432 EQS721017:EQS786432 FAO721017:FAO786432 FKK721017:FKK786432 FUG721017:FUG786432 GEC721017:GEC786432 GNY721017:GNY786432 GXU721017:GXU786432 HHQ721017:HHQ786432 HRM721017:HRM786432 IBI721017:IBI786432 ILE721017:ILE786432 IVA721017:IVA786432 JEW721017:JEW786432 JOS721017:JOS786432 JYO721017:JYO786432 KIK721017:KIK786432 KSG721017:KSG786432 LCC721017:LCC786432 LLY721017:LLY786432 LVU721017:LVU786432 MFQ721017:MFQ786432 MPM721017:MPM786432 MZI721017:MZI786432 NJE721017:NJE786432 NTA721017:NTA786432 OCW721017:OCW786432 OMS721017:OMS786432 OWO721017:OWO786432 PGK721017:PGK786432 PQG721017:PQG786432 QAC721017:QAC786432 QJY721017:QJY786432 QTU721017:QTU786432 RDQ721017:RDQ786432 RNM721017:RNM786432 RXI721017:RXI786432 SHE721017:SHE786432 SRA721017:SRA786432 TAW721017:TAW786432 TKS721017:TKS786432 TUO721017:TUO786432 UEK721017:UEK786432 UOG721017:UOG786432 UYC721017:UYC786432 VHY721017:VHY786432 VRU721017:VRU786432 WBQ721017:WBQ786432 WLM721017:WLM786432 WVI721017:WVI786432 A786553:A851968 IW786553:IW851968 SS786553:SS851968 ACO786553:ACO851968 AMK786553:AMK851968 AWG786553:AWG851968 BGC786553:BGC851968 BPY786553:BPY851968 BZU786553:BZU851968 CJQ786553:CJQ851968 CTM786553:CTM851968 DDI786553:DDI851968 DNE786553:DNE851968 DXA786553:DXA851968 EGW786553:EGW851968 EQS786553:EQS851968 FAO786553:FAO851968 FKK786553:FKK851968 FUG786553:FUG851968 GEC786553:GEC851968 GNY786553:GNY851968 GXU786553:GXU851968 HHQ786553:HHQ851968 HRM786553:HRM851968 IBI786553:IBI851968 ILE786553:ILE851968 IVA786553:IVA851968 JEW786553:JEW851968 JOS786553:JOS851968 JYO786553:JYO851968 KIK786553:KIK851968 KSG786553:KSG851968 LCC786553:LCC851968 LLY786553:LLY851968 LVU786553:LVU851968 MFQ786553:MFQ851968 MPM786553:MPM851968 MZI786553:MZI851968 NJE786553:NJE851968 NTA786553:NTA851968 OCW786553:OCW851968 OMS786553:OMS851968 OWO786553:OWO851968 PGK786553:PGK851968 PQG786553:PQG851968 QAC786553:QAC851968 QJY786553:QJY851968 QTU786553:QTU851968 RDQ786553:RDQ851968 RNM786553:RNM851968 RXI786553:RXI851968 SHE786553:SHE851968 SRA786553:SRA851968 TAW786553:TAW851968 TKS786553:TKS851968 TUO786553:TUO851968 UEK786553:UEK851968 UOG786553:UOG851968 UYC786553:UYC851968 VHY786553:VHY851968 VRU786553:VRU851968 WBQ786553:WBQ851968 WLM786553:WLM851968 WVI786553:WVI851968 A852089:A917504 IW852089:IW917504 SS852089:SS917504 ACO852089:ACO917504 AMK852089:AMK917504 AWG852089:AWG917504 BGC852089:BGC917504 BPY852089:BPY917504 BZU852089:BZU917504 CJQ852089:CJQ917504 CTM852089:CTM917504 DDI852089:DDI917504 DNE852089:DNE917504 DXA852089:DXA917504 EGW852089:EGW917504 EQS852089:EQS917504 FAO852089:FAO917504 FKK852089:FKK917504 FUG852089:FUG917504 GEC852089:GEC917504 GNY852089:GNY917504 GXU852089:GXU917504 HHQ852089:HHQ917504 HRM852089:HRM917504 IBI852089:IBI917504 ILE852089:ILE917504 IVA852089:IVA917504 JEW852089:JEW917504 JOS852089:JOS917504 JYO852089:JYO917504 KIK852089:KIK917504 KSG852089:KSG917504 LCC852089:LCC917504 LLY852089:LLY917504 LVU852089:LVU917504 MFQ852089:MFQ917504 MPM852089:MPM917504 MZI852089:MZI917504 NJE852089:NJE917504 NTA852089:NTA917504 OCW852089:OCW917504 OMS852089:OMS917504 OWO852089:OWO917504 PGK852089:PGK917504 PQG852089:PQG917504 QAC852089:QAC917504 QJY852089:QJY917504 QTU852089:QTU917504 RDQ852089:RDQ917504 RNM852089:RNM917504 RXI852089:RXI917504 SHE852089:SHE917504 SRA852089:SRA917504 TAW852089:TAW917504 TKS852089:TKS917504 TUO852089:TUO917504 UEK852089:UEK917504 UOG852089:UOG917504 UYC852089:UYC917504 VHY852089:VHY917504 VRU852089:VRU917504 WBQ852089:WBQ917504 WLM852089:WLM917504 WVI852089:WVI917504 A917625:A983040 IW917625:IW983040 SS917625:SS983040 ACO917625:ACO983040 AMK917625:AMK983040 AWG917625:AWG983040 BGC917625:BGC983040 BPY917625:BPY983040 BZU917625:BZU983040 CJQ917625:CJQ983040 CTM917625:CTM983040 DDI917625:DDI983040 DNE917625:DNE983040 DXA917625:DXA983040 EGW917625:EGW983040 EQS917625:EQS983040 FAO917625:FAO983040 FKK917625:FKK983040 FUG917625:FUG983040 GEC917625:GEC983040 GNY917625:GNY983040 GXU917625:GXU983040 HHQ917625:HHQ983040 HRM917625:HRM983040 IBI917625:IBI983040 ILE917625:ILE983040 IVA917625:IVA983040 JEW917625:JEW983040 JOS917625:JOS983040 JYO917625:JYO983040 KIK917625:KIK983040 KSG917625:KSG983040 LCC917625:LCC983040 LLY917625:LLY983040 LVU917625:LVU983040 MFQ917625:MFQ983040 MPM917625:MPM983040 MZI917625:MZI983040 NJE917625:NJE983040 NTA917625:NTA983040 OCW917625:OCW983040 OMS917625:OMS983040 OWO917625:OWO983040 PGK917625:PGK983040 PQG917625:PQG983040 QAC917625:QAC983040 QJY917625:QJY983040 QTU917625:QTU983040 RDQ917625:RDQ983040 RNM917625:RNM983040 RXI917625:RXI983040 SHE917625:SHE983040 SRA917625:SRA983040 TAW917625:TAW983040 TKS917625:TKS983040 TUO917625:TUO983040 UEK917625:UEK983040 UOG917625:UOG983040 UYC917625:UYC983040 VHY917625:VHY983040 VRU917625:VRU983040 WBQ917625:WBQ983040 WLM917625:WLM983040 WVI917625:WVI983040 A983161:A1048576 IW983161:IW1048576 SS983161:SS1048576 ACO983161:ACO1048576 AMK983161:AMK1048576 AWG983161:AWG1048576 BGC983161:BGC1048576 BPY983161:BPY1048576 BZU983161:BZU1048576 CJQ983161:CJQ1048576 CTM983161:CTM1048576 DDI983161:DDI1048576 DNE983161:DNE1048576 DXA983161:DXA1048576 EGW983161:EGW1048576 EQS983161:EQS1048576 FAO983161:FAO1048576 FKK983161:FKK1048576 FUG983161:FUG1048576 GEC983161:GEC1048576 GNY983161:GNY1048576 GXU983161:GXU1048576 HHQ983161:HHQ1048576 HRM983161:HRM1048576 IBI983161:IBI1048576 ILE983161:ILE1048576 IVA983161:IVA1048576 JEW983161:JEW1048576 JOS983161:JOS1048576 JYO983161:JYO1048576 KIK983161:KIK1048576 KSG983161:KSG1048576 LCC983161:LCC1048576 LLY983161:LLY1048576 LVU983161:LVU1048576 MFQ983161:MFQ1048576 MPM983161:MPM1048576 MZI983161:MZI1048576 NJE983161:NJE1048576 NTA983161:NTA1048576 OCW983161:OCW1048576 OMS983161:OMS1048576 OWO983161:OWO1048576 PGK983161:PGK1048576 PQG983161:PQG1048576 QAC983161:QAC1048576 QJY983161:QJY1048576 QTU983161:QTU1048576 RDQ983161:RDQ1048576 RNM983161:RNM1048576 RXI983161:RXI1048576 SHE983161:SHE1048576 SRA983161:SRA1048576 TAW983161:TAW1048576 TKS983161:TKS1048576 TUO983161:TUO1048576 UEK983161:UEK1048576 UOG983161:UOG1048576 UYC983161:UYC1048576 VHY983161:VHY1048576 VRU983161:VRU1048576 WBQ983161:WBQ1048576 WLM983161:WLM1048576 WVI983161:WVI1048576 A46:A93 IW46:IW93 SS46:SS93 ACO46:ACO93 AMK46:AMK93 AWG46:AWG93 BGC46:BGC93 BPY46:BPY93 BZU46:BZU93 CJQ46:CJQ93 CTM46:CTM93 DDI46:DDI93 DNE46:DNE93 DXA46:DXA93 EGW46:EGW93 EQS46:EQS93 FAO46:FAO93 FKK46:FKK93 FUG46:FUG93 GEC46:GEC93 GNY46:GNY93 GXU46:GXU93 HHQ46:HHQ93 HRM46:HRM93 IBI46:IBI93 ILE46:ILE93 IVA46:IVA93 JEW46:JEW93 JOS46:JOS93 JYO46:JYO93 KIK46:KIK93 KSG46:KSG93 LCC46:LCC93 LLY46:LLY93 LVU46:LVU93 MFQ46:MFQ93 MPM46:MPM93 MZI46:MZI93 NJE46:NJE93 NTA46:NTA93 OCW46:OCW93 OMS46:OMS93 OWO46:OWO93 PGK46:PGK93 PQG46:PQG93 QAC46:QAC93 QJY46:QJY93 QTU46:QTU93 RDQ46:RDQ93 RNM46:RNM93 RXI46:RXI93 SHE46:SHE93 SRA46:SRA93 TAW46:TAW93 TKS46:TKS93 TUO46:TUO93 UEK46:UEK93 UOG46:UOG93 UYC46:UYC93 VHY46:VHY93 VRU46:VRU93 WBQ46:WBQ93 WLM46:WLM93 WVI46:WVI93 A65582:A65629 IW65582:IW65629 SS65582:SS65629 ACO65582:ACO65629 AMK65582:AMK65629 AWG65582:AWG65629 BGC65582:BGC65629 BPY65582:BPY65629 BZU65582:BZU65629 CJQ65582:CJQ65629 CTM65582:CTM65629 DDI65582:DDI65629 DNE65582:DNE65629 DXA65582:DXA65629 EGW65582:EGW65629 EQS65582:EQS65629 FAO65582:FAO65629 FKK65582:FKK65629 FUG65582:FUG65629 GEC65582:GEC65629 GNY65582:GNY65629 GXU65582:GXU65629 HHQ65582:HHQ65629 HRM65582:HRM65629 IBI65582:IBI65629 ILE65582:ILE65629 IVA65582:IVA65629 JEW65582:JEW65629 JOS65582:JOS65629 JYO65582:JYO65629 KIK65582:KIK65629 KSG65582:KSG65629 LCC65582:LCC65629 LLY65582:LLY65629 LVU65582:LVU65629 MFQ65582:MFQ65629 MPM65582:MPM65629 MZI65582:MZI65629 NJE65582:NJE65629 NTA65582:NTA65629 OCW65582:OCW65629 OMS65582:OMS65629 OWO65582:OWO65629 PGK65582:PGK65629 PQG65582:PQG65629 QAC65582:QAC65629 QJY65582:QJY65629 QTU65582:QTU65629 RDQ65582:RDQ65629 RNM65582:RNM65629 RXI65582:RXI65629 SHE65582:SHE65629 SRA65582:SRA65629 TAW65582:TAW65629 TKS65582:TKS65629 TUO65582:TUO65629 UEK65582:UEK65629 UOG65582:UOG65629 UYC65582:UYC65629 VHY65582:VHY65629 VRU65582:VRU65629 WBQ65582:WBQ65629 WLM65582:WLM65629 WVI65582:WVI65629 A131118:A131165 IW131118:IW131165 SS131118:SS131165 ACO131118:ACO131165 AMK131118:AMK131165 AWG131118:AWG131165 BGC131118:BGC131165 BPY131118:BPY131165 BZU131118:BZU131165 CJQ131118:CJQ131165 CTM131118:CTM131165 DDI131118:DDI131165 DNE131118:DNE131165 DXA131118:DXA131165 EGW131118:EGW131165 EQS131118:EQS131165 FAO131118:FAO131165 FKK131118:FKK131165 FUG131118:FUG131165 GEC131118:GEC131165 GNY131118:GNY131165 GXU131118:GXU131165 HHQ131118:HHQ131165 HRM131118:HRM131165 IBI131118:IBI131165 ILE131118:ILE131165 IVA131118:IVA131165 JEW131118:JEW131165 JOS131118:JOS131165 JYO131118:JYO131165 KIK131118:KIK131165 KSG131118:KSG131165 LCC131118:LCC131165 LLY131118:LLY131165 LVU131118:LVU131165 MFQ131118:MFQ131165 MPM131118:MPM131165 MZI131118:MZI131165 NJE131118:NJE131165 NTA131118:NTA131165 OCW131118:OCW131165 OMS131118:OMS131165 OWO131118:OWO131165 PGK131118:PGK131165 PQG131118:PQG131165 QAC131118:QAC131165 QJY131118:QJY131165 QTU131118:QTU131165 RDQ131118:RDQ131165 RNM131118:RNM131165 RXI131118:RXI131165 SHE131118:SHE131165 SRA131118:SRA131165 TAW131118:TAW131165 TKS131118:TKS131165 TUO131118:TUO131165 UEK131118:UEK131165 UOG131118:UOG131165 UYC131118:UYC131165 VHY131118:VHY131165 VRU131118:VRU131165 WBQ131118:WBQ131165 WLM131118:WLM131165 WVI131118:WVI131165 A196654:A196701 IW196654:IW196701 SS196654:SS196701 ACO196654:ACO196701 AMK196654:AMK196701 AWG196654:AWG196701 BGC196654:BGC196701 BPY196654:BPY196701 BZU196654:BZU196701 CJQ196654:CJQ196701 CTM196654:CTM196701 DDI196654:DDI196701 DNE196654:DNE196701 DXA196654:DXA196701 EGW196654:EGW196701 EQS196654:EQS196701 FAO196654:FAO196701 FKK196654:FKK196701 FUG196654:FUG196701 GEC196654:GEC196701 GNY196654:GNY196701 GXU196654:GXU196701 HHQ196654:HHQ196701 HRM196654:HRM196701 IBI196654:IBI196701 ILE196654:ILE196701 IVA196654:IVA196701 JEW196654:JEW196701 JOS196654:JOS196701 JYO196654:JYO196701 KIK196654:KIK196701 KSG196654:KSG196701 LCC196654:LCC196701 LLY196654:LLY196701 LVU196654:LVU196701 MFQ196654:MFQ196701 MPM196654:MPM196701 MZI196654:MZI196701 NJE196654:NJE196701 NTA196654:NTA196701 OCW196654:OCW196701 OMS196654:OMS196701 OWO196654:OWO196701 PGK196654:PGK196701 PQG196654:PQG196701 QAC196654:QAC196701 QJY196654:QJY196701 QTU196654:QTU196701 RDQ196654:RDQ196701 RNM196654:RNM196701 RXI196654:RXI196701 SHE196654:SHE196701 SRA196654:SRA196701 TAW196654:TAW196701 TKS196654:TKS196701 TUO196654:TUO196701 UEK196654:UEK196701 UOG196654:UOG196701 UYC196654:UYC196701 VHY196654:VHY196701 VRU196654:VRU196701 WBQ196654:WBQ196701 WLM196654:WLM196701 WVI196654:WVI196701 A262190:A262237 IW262190:IW262237 SS262190:SS262237 ACO262190:ACO262237 AMK262190:AMK262237 AWG262190:AWG262237 BGC262190:BGC262237 BPY262190:BPY262237 BZU262190:BZU262237 CJQ262190:CJQ262237 CTM262190:CTM262237 DDI262190:DDI262237 DNE262190:DNE262237 DXA262190:DXA262237 EGW262190:EGW262237 EQS262190:EQS262237 FAO262190:FAO262237 FKK262190:FKK262237 FUG262190:FUG262237 GEC262190:GEC262237 GNY262190:GNY262237 GXU262190:GXU262237 HHQ262190:HHQ262237 HRM262190:HRM262237 IBI262190:IBI262237 ILE262190:ILE262237 IVA262190:IVA262237 JEW262190:JEW262237 JOS262190:JOS262237 JYO262190:JYO262237 KIK262190:KIK262237 KSG262190:KSG262237 LCC262190:LCC262237 LLY262190:LLY262237 LVU262190:LVU262237 MFQ262190:MFQ262237 MPM262190:MPM262237 MZI262190:MZI262237 NJE262190:NJE262237 NTA262190:NTA262237 OCW262190:OCW262237 OMS262190:OMS262237 OWO262190:OWO262237 PGK262190:PGK262237 PQG262190:PQG262237 QAC262190:QAC262237 QJY262190:QJY262237 QTU262190:QTU262237 RDQ262190:RDQ262237 RNM262190:RNM262237 RXI262190:RXI262237 SHE262190:SHE262237 SRA262190:SRA262237 TAW262190:TAW262237 TKS262190:TKS262237 TUO262190:TUO262237 UEK262190:UEK262237 UOG262190:UOG262237 UYC262190:UYC262237 VHY262190:VHY262237 VRU262190:VRU262237 WBQ262190:WBQ262237 WLM262190:WLM262237 WVI262190:WVI262237 A327726:A327773 IW327726:IW327773 SS327726:SS327773 ACO327726:ACO327773 AMK327726:AMK327773 AWG327726:AWG327773 BGC327726:BGC327773 BPY327726:BPY327773 BZU327726:BZU327773 CJQ327726:CJQ327773 CTM327726:CTM327773 DDI327726:DDI327773 DNE327726:DNE327773 DXA327726:DXA327773 EGW327726:EGW327773 EQS327726:EQS327773 FAO327726:FAO327773 FKK327726:FKK327773 FUG327726:FUG327773 GEC327726:GEC327773 GNY327726:GNY327773 GXU327726:GXU327773 HHQ327726:HHQ327773 HRM327726:HRM327773 IBI327726:IBI327773 ILE327726:ILE327773 IVA327726:IVA327773 JEW327726:JEW327773 JOS327726:JOS327773 JYO327726:JYO327773 KIK327726:KIK327773 KSG327726:KSG327773 LCC327726:LCC327773 LLY327726:LLY327773 LVU327726:LVU327773 MFQ327726:MFQ327773 MPM327726:MPM327773 MZI327726:MZI327773 NJE327726:NJE327773 NTA327726:NTA327773 OCW327726:OCW327773 OMS327726:OMS327773 OWO327726:OWO327773 PGK327726:PGK327773 PQG327726:PQG327773 QAC327726:QAC327773 QJY327726:QJY327773 QTU327726:QTU327773 RDQ327726:RDQ327773 RNM327726:RNM327773 RXI327726:RXI327773 SHE327726:SHE327773 SRA327726:SRA327773 TAW327726:TAW327773 TKS327726:TKS327773 TUO327726:TUO327773 UEK327726:UEK327773 UOG327726:UOG327773 UYC327726:UYC327773 VHY327726:VHY327773 VRU327726:VRU327773 WBQ327726:WBQ327773 WLM327726:WLM327773 WVI327726:WVI327773 A393262:A393309 IW393262:IW393309 SS393262:SS393309 ACO393262:ACO393309 AMK393262:AMK393309 AWG393262:AWG393309 BGC393262:BGC393309 BPY393262:BPY393309 BZU393262:BZU393309 CJQ393262:CJQ393309 CTM393262:CTM393309 DDI393262:DDI393309 DNE393262:DNE393309 DXA393262:DXA393309 EGW393262:EGW393309 EQS393262:EQS393309 FAO393262:FAO393309 FKK393262:FKK393309 FUG393262:FUG393309 GEC393262:GEC393309 GNY393262:GNY393309 GXU393262:GXU393309 HHQ393262:HHQ393309 HRM393262:HRM393309 IBI393262:IBI393309 ILE393262:ILE393309 IVA393262:IVA393309 JEW393262:JEW393309 JOS393262:JOS393309 JYO393262:JYO393309 KIK393262:KIK393309 KSG393262:KSG393309 LCC393262:LCC393309 LLY393262:LLY393309 LVU393262:LVU393309 MFQ393262:MFQ393309 MPM393262:MPM393309 MZI393262:MZI393309 NJE393262:NJE393309 NTA393262:NTA393309 OCW393262:OCW393309 OMS393262:OMS393309 OWO393262:OWO393309 PGK393262:PGK393309 PQG393262:PQG393309 QAC393262:QAC393309 QJY393262:QJY393309 QTU393262:QTU393309 RDQ393262:RDQ393309 RNM393262:RNM393309 RXI393262:RXI393309 SHE393262:SHE393309 SRA393262:SRA393309 TAW393262:TAW393309 TKS393262:TKS393309 TUO393262:TUO393309 UEK393262:UEK393309 UOG393262:UOG393309 UYC393262:UYC393309 VHY393262:VHY393309 VRU393262:VRU393309 WBQ393262:WBQ393309 WLM393262:WLM393309 WVI393262:WVI393309 A458798:A458845 IW458798:IW458845 SS458798:SS458845 ACO458798:ACO458845 AMK458798:AMK458845 AWG458798:AWG458845 BGC458798:BGC458845 BPY458798:BPY458845 BZU458798:BZU458845 CJQ458798:CJQ458845 CTM458798:CTM458845 DDI458798:DDI458845 DNE458798:DNE458845 DXA458798:DXA458845 EGW458798:EGW458845 EQS458798:EQS458845 FAO458798:FAO458845 FKK458798:FKK458845 FUG458798:FUG458845 GEC458798:GEC458845 GNY458798:GNY458845 GXU458798:GXU458845 HHQ458798:HHQ458845 HRM458798:HRM458845 IBI458798:IBI458845 ILE458798:ILE458845 IVA458798:IVA458845 JEW458798:JEW458845 JOS458798:JOS458845 JYO458798:JYO458845 KIK458798:KIK458845 KSG458798:KSG458845 LCC458798:LCC458845 LLY458798:LLY458845 LVU458798:LVU458845 MFQ458798:MFQ458845 MPM458798:MPM458845 MZI458798:MZI458845 NJE458798:NJE458845 NTA458798:NTA458845 OCW458798:OCW458845 OMS458798:OMS458845 OWO458798:OWO458845 PGK458798:PGK458845 PQG458798:PQG458845 QAC458798:QAC458845 QJY458798:QJY458845 QTU458798:QTU458845 RDQ458798:RDQ458845 RNM458798:RNM458845 RXI458798:RXI458845 SHE458798:SHE458845 SRA458798:SRA458845 TAW458798:TAW458845 TKS458798:TKS458845 TUO458798:TUO458845 UEK458798:UEK458845 UOG458798:UOG458845 UYC458798:UYC458845 VHY458798:VHY458845 VRU458798:VRU458845 WBQ458798:WBQ458845 WLM458798:WLM458845 WVI458798:WVI458845 A524334:A524381 IW524334:IW524381 SS524334:SS524381 ACO524334:ACO524381 AMK524334:AMK524381 AWG524334:AWG524381 BGC524334:BGC524381 BPY524334:BPY524381 BZU524334:BZU524381 CJQ524334:CJQ524381 CTM524334:CTM524381 DDI524334:DDI524381 DNE524334:DNE524381 DXA524334:DXA524381 EGW524334:EGW524381 EQS524334:EQS524381 FAO524334:FAO524381 FKK524334:FKK524381 FUG524334:FUG524381 GEC524334:GEC524381 GNY524334:GNY524381 GXU524334:GXU524381 HHQ524334:HHQ524381 HRM524334:HRM524381 IBI524334:IBI524381 ILE524334:ILE524381 IVA524334:IVA524381 JEW524334:JEW524381 JOS524334:JOS524381 JYO524334:JYO524381 KIK524334:KIK524381 KSG524334:KSG524381 LCC524334:LCC524381 LLY524334:LLY524381 LVU524334:LVU524381 MFQ524334:MFQ524381 MPM524334:MPM524381 MZI524334:MZI524381 NJE524334:NJE524381 NTA524334:NTA524381 OCW524334:OCW524381 OMS524334:OMS524381 OWO524334:OWO524381 PGK524334:PGK524381 PQG524334:PQG524381 QAC524334:QAC524381 QJY524334:QJY524381 QTU524334:QTU524381 RDQ524334:RDQ524381 RNM524334:RNM524381 RXI524334:RXI524381 SHE524334:SHE524381 SRA524334:SRA524381 TAW524334:TAW524381 TKS524334:TKS524381 TUO524334:TUO524381 UEK524334:UEK524381 UOG524334:UOG524381 UYC524334:UYC524381 VHY524334:VHY524381 VRU524334:VRU524381 WBQ524334:WBQ524381 WLM524334:WLM524381 WVI524334:WVI524381 A589870:A589917 IW589870:IW589917 SS589870:SS589917 ACO589870:ACO589917 AMK589870:AMK589917 AWG589870:AWG589917 BGC589870:BGC589917 BPY589870:BPY589917 BZU589870:BZU589917 CJQ589870:CJQ589917 CTM589870:CTM589917 DDI589870:DDI589917 DNE589870:DNE589917 DXA589870:DXA589917 EGW589870:EGW589917 EQS589870:EQS589917 FAO589870:FAO589917 FKK589870:FKK589917 FUG589870:FUG589917 GEC589870:GEC589917 GNY589870:GNY589917 GXU589870:GXU589917 HHQ589870:HHQ589917 HRM589870:HRM589917 IBI589870:IBI589917 ILE589870:ILE589917 IVA589870:IVA589917 JEW589870:JEW589917 JOS589870:JOS589917 JYO589870:JYO589917 KIK589870:KIK589917 KSG589870:KSG589917 LCC589870:LCC589917 LLY589870:LLY589917 LVU589870:LVU589917 MFQ589870:MFQ589917 MPM589870:MPM589917 MZI589870:MZI589917 NJE589870:NJE589917 NTA589870:NTA589917 OCW589870:OCW589917 OMS589870:OMS589917 OWO589870:OWO589917 PGK589870:PGK589917 PQG589870:PQG589917 QAC589870:QAC589917 QJY589870:QJY589917 QTU589870:QTU589917 RDQ589870:RDQ589917 RNM589870:RNM589917 RXI589870:RXI589917 SHE589870:SHE589917 SRA589870:SRA589917 TAW589870:TAW589917 TKS589870:TKS589917 TUO589870:TUO589917 UEK589870:UEK589917 UOG589870:UOG589917 UYC589870:UYC589917 VHY589870:VHY589917 VRU589870:VRU589917 WBQ589870:WBQ589917 WLM589870:WLM589917 WVI589870:WVI589917 A655406:A655453 IW655406:IW655453 SS655406:SS655453 ACO655406:ACO655453 AMK655406:AMK655453 AWG655406:AWG655453 BGC655406:BGC655453 BPY655406:BPY655453 BZU655406:BZU655453 CJQ655406:CJQ655453 CTM655406:CTM655453 DDI655406:DDI655453 DNE655406:DNE655453 DXA655406:DXA655453 EGW655406:EGW655453 EQS655406:EQS655453 FAO655406:FAO655453 FKK655406:FKK655453 FUG655406:FUG655453 GEC655406:GEC655453 GNY655406:GNY655453 GXU655406:GXU655453 HHQ655406:HHQ655453 HRM655406:HRM655453 IBI655406:IBI655453 ILE655406:ILE655453 IVA655406:IVA655453 JEW655406:JEW655453 JOS655406:JOS655453 JYO655406:JYO655453 KIK655406:KIK655453 KSG655406:KSG655453 LCC655406:LCC655453 LLY655406:LLY655453 LVU655406:LVU655453 MFQ655406:MFQ655453 MPM655406:MPM655453 MZI655406:MZI655453 NJE655406:NJE655453 NTA655406:NTA655453 OCW655406:OCW655453 OMS655406:OMS655453 OWO655406:OWO655453 PGK655406:PGK655453 PQG655406:PQG655453 QAC655406:QAC655453 QJY655406:QJY655453 QTU655406:QTU655453 RDQ655406:RDQ655453 RNM655406:RNM655453 RXI655406:RXI655453 SHE655406:SHE655453 SRA655406:SRA655453 TAW655406:TAW655453 TKS655406:TKS655453 TUO655406:TUO655453 UEK655406:UEK655453 UOG655406:UOG655453 UYC655406:UYC655453 VHY655406:VHY655453 VRU655406:VRU655453 WBQ655406:WBQ655453 WLM655406:WLM655453 WVI655406:WVI655453 A720942:A720989 IW720942:IW720989 SS720942:SS720989 ACO720942:ACO720989 AMK720942:AMK720989 AWG720942:AWG720989 BGC720942:BGC720989 BPY720942:BPY720989 BZU720942:BZU720989 CJQ720942:CJQ720989 CTM720942:CTM720989 DDI720942:DDI720989 DNE720942:DNE720989 DXA720942:DXA720989 EGW720942:EGW720989 EQS720942:EQS720989 FAO720942:FAO720989 FKK720942:FKK720989 FUG720942:FUG720989 GEC720942:GEC720989 GNY720942:GNY720989 GXU720942:GXU720989 HHQ720942:HHQ720989 HRM720942:HRM720989 IBI720942:IBI720989 ILE720942:ILE720989 IVA720942:IVA720989 JEW720942:JEW720989 JOS720942:JOS720989 JYO720942:JYO720989 KIK720942:KIK720989 KSG720942:KSG720989 LCC720942:LCC720989 LLY720942:LLY720989 LVU720942:LVU720989 MFQ720942:MFQ720989 MPM720942:MPM720989 MZI720942:MZI720989 NJE720942:NJE720989 NTA720942:NTA720989 OCW720942:OCW720989 OMS720942:OMS720989 OWO720942:OWO720989 PGK720942:PGK720989 PQG720942:PQG720989 QAC720942:QAC720989 QJY720942:QJY720989 QTU720942:QTU720989 RDQ720942:RDQ720989 RNM720942:RNM720989 RXI720942:RXI720989 SHE720942:SHE720989 SRA720942:SRA720989 TAW720942:TAW720989 TKS720942:TKS720989 TUO720942:TUO720989 UEK720942:UEK720989 UOG720942:UOG720989 UYC720942:UYC720989 VHY720942:VHY720989 VRU720942:VRU720989 WBQ720942:WBQ720989 WLM720942:WLM720989 WVI720942:WVI720989 A786478:A786525 IW786478:IW786525 SS786478:SS786525 ACO786478:ACO786525 AMK786478:AMK786525 AWG786478:AWG786525 BGC786478:BGC786525 BPY786478:BPY786525 BZU786478:BZU786525 CJQ786478:CJQ786525 CTM786478:CTM786525 DDI786478:DDI786525 DNE786478:DNE786525 DXA786478:DXA786525 EGW786478:EGW786525 EQS786478:EQS786525 FAO786478:FAO786525 FKK786478:FKK786525 FUG786478:FUG786525 GEC786478:GEC786525 GNY786478:GNY786525 GXU786478:GXU786525 HHQ786478:HHQ786525 HRM786478:HRM786525 IBI786478:IBI786525 ILE786478:ILE786525 IVA786478:IVA786525 JEW786478:JEW786525 JOS786478:JOS786525 JYO786478:JYO786525 KIK786478:KIK786525 KSG786478:KSG786525 LCC786478:LCC786525 LLY786478:LLY786525 LVU786478:LVU786525 MFQ786478:MFQ786525 MPM786478:MPM786525 MZI786478:MZI786525 NJE786478:NJE786525 NTA786478:NTA786525 OCW786478:OCW786525 OMS786478:OMS786525 OWO786478:OWO786525 PGK786478:PGK786525 PQG786478:PQG786525 QAC786478:QAC786525 QJY786478:QJY786525 QTU786478:QTU786525 RDQ786478:RDQ786525 RNM786478:RNM786525 RXI786478:RXI786525 SHE786478:SHE786525 SRA786478:SRA786525 TAW786478:TAW786525 TKS786478:TKS786525 TUO786478:TUO786525 UEK786478:UEK786525 UOG786478:UOG786525 UYC786478:UYC786525 VHY786478:VHY786525 VRU786478:VRU786525 WBQ786478:WBQ786525 WLM786478:WLM786525 WVI786478:WVI786525 A852014:A852061 IW852014:IW852061 SS852014:SS852061 ACO852014:ACO852061 AMK852014:AMK852061 AWG852014:AWG852061 BGC852014:BGC852061 BPY852014:BPY852061 BZU852014:BZU852061 CJQ852014:CJQ852061 CTM852014:CTM852061 DDI852014:DDI852061 DNE852014:DNE852061 DXA852014:DXA852061 EGW852014:EGW852061 EQS852014:EQS852061 FAO852014:FAO852061 FKK852014:FKK852061 FUG852014:FUG852061 GEC852014:GEC852061 GNY852014:GNY852061 GXU852014:GXU852061 HHQ852014:HHQ852061 HRM852014:HRM852061 IBI852014:IBI852061 ILE852014:ILE852061 IVA852014:IVA852061 JEW852014:JEW852061 JOS852014:JOS852061 JYO852014:JYO852061 KIK852014:KIK852061 KSG852014:KSG852061 LCC852014:LCC852061 LLY852014:LLY852061 LVU852014:LVU852061 MFQ852014:MFQ852061 MPM852014:MPM852061 MZI852014:MZI852061 NJE852014:NJE852061 NTA852014:NTA852061 OCW852014:OCW852061 OMS852014:OMS852061 OWO852014:OWO852061 PGK852014:PGK852061 PQG852014:PQG852061 QAC852014:QAC852061 QJY852014:QJY852061 QTU852014:QTU852061 RDQ852014:RDQ852061 RNM852014:RNM852061 RXI852014:RXI852061 SHE852014:SHE852061 SRA852014:SRA852061 TAW852014:TAW852061 TKS852014:TKS852061 TUO852014:TUO852061 UEK852014:UEK852061 UOG852014:UOG852061 UYC852014:UYC852061 VHY852014:VHY852061 VRU852014:VRU852061 WBQ852014:WBQ852061 WLM852014:WLM852061 WVI852014:WVI852061 A917550:A917597 IW917550:IW917597 SS917550:SS917597 ACO917550:ACO917597 AMK917550:AMK917597 AWG917550:AWG917597 BGC917550:BGC917597 BPY917550:BPY917597 BZU917550:BZU917597 CJQ917550:CJQ917597 CTM917550:CTM917597 DDI917550:DDI917597 DNE917550:DNE917597 DXA917550:DXA917597 EGW917550:EGW917597 EQS917550:EQS917597 FAO917550:FAO917597 FKK917550:FKK917597 FUG917550:FUG917597 GEC917550:GEC917597 GNY917550:GNY917597 GXU917550:GXU917597 HHQ917550:HHQ917597 HRM917550:HRM917597 IBI917550:IBI917597 ILE917550:ILE917597 IVA917550:IVA917597 JEW917550:JEW917597 JOS917550:JOS917597 JYO917550:JYO917597 KIK917550:KIK917597 KSG917550:KSG917597 LCC917550:LCC917597 LLY917550:LLY917597 LVU917550:LVU917597 MFQ917550:MFQ917597 MPM917550:MPM917597 MZI917550:MZI917597 NJE917550:NJE917597 NTA917550:NTA917597 OCW917550:OCW917597 OMS917550:OMS917597 OWO917550:OWO917597 PGK917550:PGK917597 PQG917550:PQG917597 QAC917550:QAC917597 QJY917550:QJY917597 QTU917550:QTU917597 RDQ917550:RDQ917597 RNM917550:RNM917597 RXI917550:RXI917597 SHE917550:SHE917597 SRA917550:SRA917597 TAW917550:TAW917597 TKS917550:TKS917597 TUO917550:TUO917597 UEK917550:UEK917597 UOG917550:UOG917597 UYC917550:UYC917597 VHY917550:VHY917597 VRU917550:VRU917597 WBQ917550:WBQ917597 WLM917550:WLM917597 WVI917550:WVI917597 A983086:A983133 IW983086:IW983133 SS983086:SS983133 ACO983086:ACO983133 AMK983086:AMK983133 AWG983086:AWG983133 BGC983086:BGC983133 BPY983086:BPY983133 BZU983086:BZU983133 CJQ983086:CJQ983133 CTM983086:CTM983133 DDI983086:DDI983133 DNE983086:DNE983133 DXA983086:DXA983133 EGW983086:EGW983133 EQS983086:EQS983133 FAO983086:FAO983133 FKK983086:FKK983133 FUG983086:FUG983133 GEC983086:GEC983133 GNY983086:GNY983133 GXU983086:GXU983133 HHQ983086:HHQ983133 HRM983086:HRM983133 IBI983086:IBI983133 ILE983086:ILE983133 IVA983086:IVA983133 JEW983086:JEW983133 JOS983086:JOS983133 JYO983086:JYO983133 KIK983086:KIK983133 KSG983086:KSG983133 LCC983086:LCC983133 LLY983086:LLY983133 LVU983086:LVU983133 MFQ983086:MFQ983133 MPM983086:MPM983133 MZI983086:MZI983133 NJE983086:NJE983133 NTA983086:NTA983133 OCW983086:OCW983133 OMS983086:OMS983133 OWO983086:OWO983133 PGK983086:PGK983133 PQG983086:PQG983133 QAC983086:QAC983133 QJY983086:QJY983133 QTU983086:QTU983133 RDQ983086:RDQ983133 RNM983086:RNM983133 RXI983086:RXI983133 SHE983086:SHE983133 SRA983086:SRA983133 TAW983086:TAW983133 TKS983086:TKS983133 TUO983086:TUO983133 UEK983086:UEK983133 UOG983086:UOG983133 UYC983086:UYC983133 VHY983086:VHY983133 VRU983086:VRU983133 WBQ983086:WBQ983133 WLM983086:WLM983133 WVI983086:WVI983133 A95:A119 IW95:IW119 SS95:SS119 ACO95:ACO119 AMK95:AMK119 AWG95:AWG119 BGC95:BGC119 BPY95:BPY119 BZU95:BZU119 CJQ95:CJQ119 CTM95:CTM119 DDI95:DDI119 DNE95:DNE119 DXA95:DXA119 EGW95:EGW119 EQS95:EQS119 FAO95:FAO119 FKK95:FKK119 FUG95:FUG119 GEC95:GEC119 GNY95:GNY119 GXU95:GXU119 HHQ95:HHQ119 HRM95:HRM119 IBI95:IBI119 ILE95:ILE119 IVA95:IVA119 JEW95:JEW119 JOS95:JOS119 JYO95:JYO119 KIK95:KIK119 KSG95:KSG119 LCC95:LCC119 LLY95:LLY119 LVU95:LVU119 MFQ95:MFQ119 MPM95:MPM119 MZI95:MZI119 NJE95:NJE119 NTA95:NTA119 OCW95:OCW119 OMS95:OMS119 OWO95:OWO119 PGK95:PGK119 PQG95:PQG119 QAC95:QAC119 QJY95:QJY119 QTU95:QTU119 RDQ95:RDQ119 RNM95:RNM119 RXI95:RXI119 SHE95:SHE119 SRA95:SRA119 TAW95:TAW119 TKS95:TKS119 TUO95:TUO119 UEK95:UEK119 UOG95:UOG119 UYC95:UYC119 VHY95:VHY119 VRU95:VRU119 WBQ95:WBQ119 WLM95:WLM119 WVI95:WVI119 A65631:A65655 IW65631:IW65655 SS65631:SS65655 ACO65631:ACO65655 AMK65631:AMK65655 AWG65631:AWG65655 BGC65631:BGC65655 BPY65631:BPY65655 BZU65631:BZU65655 CJQ65631:CJQ65655 CTM65631:CTM65655 DDI65631:DDI65655 DNE65631:DNE65655 DXA65631:DXA65655 EGW65631:EGW65655 EQS65631:EQS65655 FAO65631:FAO65655 FKK65631:FKK65655 FUG65631:FUG65655 GEC65631:GEC65655 GNY65631:GNY65655 GXU65631:GXU65655 HHQ65631:HHQ65655 HRM65631:HRM65655 IBI65631:IBI65655 ILE65631:ILE65655 IVA65631:IVA65655 JEW65631:JEW65655 JOS65631:JOS65655 JYO65631:JYO65655 KIK65631:KIK65655 KSG65631:KSG65655 LCC65631:LCC65655 LLY65631:LLY65655 LVU65631:LVU65655 MFQ65631:MFQ65655 MPM65631:MPM65655 MZI65631:MZI65655 NJE65631:NJE65655 NTA65631:NTA65655 OCW65631:OCW65655 OMS65631:OMS65655 OWO65631:OWO65655 PGK65631:PGK65655 PQG65631:PQG65655 QAC65631:QAC65655 QJY65631:QJY65655 QTU65631:QTU65655 RDQ65631:RDQ65655 RNM65631:RNM65655 RXI65631:RXI65655 SHE65631:SHE65655 SRA65631:SRA65655 TAW65631:TAW65655 TKS65631:TKS65655 TUO65631:TUO65655 UEK65631:UEK65655 UOG65631:UOG65655 UYC65631:UYC65655 VHY65631:VHY65655 VRU65631:VRU65655 WBQ65631:WBQ65655 WLM65631:WLM65655 WVI65631:WVI65655 A131167:A131191 IW131167:IW131191 SS131167:SS131191 ACO131167:ACO131191 AMK131167:AMK131191 AWG131167:AWG131191 BGC131167:BGC131191 BPY131167:BPY131191 BZU131167:BZU131191 CJQ131167:CJQ131191 CTM131167:CTM131191 DDI131167:DDI131191 DNE131167:DNE131191 DXA131167:DXA131191 EGW131167:EGW131191 EQS131167:EQS131191 FAO131167:FAO131191 FKK131167:FKK131191 FUG131167:FUG131191 GEC131167:GEC131191 GNY131167:GNY131191 GXU131167:GXU131191 HHQ131167:HHQ131191 HRM131167:HRM131191 IBI131167:IBI131191 ILE131167:ILE131191 IVA131167:IVA131191 JEW131167:JEW131191 JOS131167:JOS131191 JYO131167:JYO131191 KIK131167:KIK131191 KSG131167:KSG131191 LCC131167:LCC131191 LLY131167:LLY131191 LVU131167:LVU131191 MFQ131167:MFQ131191 MPM131167:MPM131191 MZI131167:MZI131191 NJE131167:NJE131191 NTA131167:NTA131191 OCW131167:OCW131191 OMS131167:OMS131191 OWO131167:OWO131191 PGK131167:PGK131191 PQG131167:PQG131191 QAC131167:QAC131191 QJY131167:QJY131191 QTU131167:QTU131191 RDQ131167:RDQ131191 RNM131167:RNM131191 RXI131167:RXI131191 SHE131167:SHE131191 SRA131167:SRA131191 TAW131167:TAW131191 TKS131167:TKS131191 TUO131167:TUO131191 UEK131167:UEK131191 UOG131167:UOG131191 UYC131167:UYC131191 VHY131167:VHY131191 VRU131167:VRU131191 WBQ131167:WBQ131191 WLM131167:WLM131191 WVI131167:WVI131191 A196703:A196727 IW196703:IW196727 SS196703:SS196727 ACO196703:ACO196727 AMK196703:AMK196727 AWG196703:AWG196727 BGC196703:BGC196727 BPY196703:BPY196727 BZU196703:BZU196727 CJQ196703:CJQ196727 CTM196703:CTM196727 DDI196703:DDI196727 DNE196703:DNE196727 DXA196703:DXA196727 EGW196703:EGW196727 EQS196703:EQS196727 FAO196703:FAO196727 FKK196703:FKK196727 FUG196703:FUG196727 GEC196703:GEC196727 GNY196703:GNY196727 GXU196703:GXU196727 HHQ196703:HHQ196727 HRM196703:HRM196727 IBI196703:IBI196727 ILE196703:ILE196727 IVA196703:IVA196727 JEW196703:JEW196727 JOS196703:JOS196727 JYO196703:JYO196727 KIK196703:KIK196727 KSG196703:KSG196727 LCC196703:LCC196727 LLY196703:LLY196727 LVU196703:LVU196727 MFQ196703:MFQ196727 MPM196703:MPM196727 MZI196703:MZI196727 NJE196703:NJE196727 NTA196703:NTA196727 OCW196703:OCW196727 OMS196703:OMS196727 OWO196703:OWO196727 PGK196703:PGK196727 PQG196703:PQG196727 QAC196703:QAC196727 QJY196703:QJY196727 QTU196703:QTU196727 RDQ196703:RDQ196727 RNM196703:RNM196727 RXI196703:RXI196727 SHE196703:SHE196727 SRA196703:SRA196727 TAW196703:TAW196727 TKS196703:TKS196727 TUO196703:TUO196727 UEK196703:UEK196727 UOG196703:UOG196727 UYC196703:UYC196727 VHY196703:VHY196727 VRU196703:VRU196727 WBQ196703:WBQ196727 WLM196703:WLM196727 WVI196703:WVI196727 A262239:A262263 IW262239:IW262263 SS262239:SS262263 ACO262239:ACO262263 AMK262239:AMK262263 AWG262239:AWG262263 BGC262239:BGC262263 BPY262239:BPY262263 BZU262239:BZU262263 CJQ262239:CJQ262263 CTM262239:CTM262263 DDI262239:DDI262263 DNE262239:DNE262263 DXA262239:DXA262263 EGW262239:EGW262263 EQS262239:EQS262263 FAO262239:FAO262263 FKK262239:FKK262263 FUG262239:FUG262263 GEC262239:GEC262263 GNY262239:GNY262263 GXU262239:GXU262263 HHQ262239:HHQ262263 HRM262239:HRM262263 IBI262239:IBI262263 ILE262239:ILE262263 IVA262239:IVA262263 JEW262239:JEW262263 JOS262239:JOS262263 JYO262239:JYO262263 KIK262239:KIK262263 KSG262239:KSG262263 LCC262239:LCC262263 LLY262239:LLY262263 LVU262239:LVU262263 MFQ262239:MFQ262263 MPM262239:MPM262263 MZI262239:MZI262263 NJE262239:NJE262263 NTA262239:NTA262263 OCW262239:OCW262263 OMS262239:OMS262263 OWO262239:OWO262263 PGK262239:PGK262263 PQG262239:PQG262263 QAC262239:QAC262263 QJY262239:QJY262263 QTU262239:QTU262263 RDQ262239:RDQ262263 RNM262239:RNM262263 RXI262239:RXI262263 SHE262239:SHE262263 SRA262239:SRA262263 TAW262239:TAW262263 TKS262239:TKS262263 TUO262239:TUO262263 UEK262239:UEK262263 UOG262239:UOG262263 UYC262239:UYC262263 VHY262239:VHY262263 VRU262239:VRU262263 WBQ262239:WBQ262263 WLM262239:WLM262263 WVI262239:WVI262263 A327775:A327799 IW327775:IW327799 SS327775:SS327799 ACO327775:ACO327799 AMK327775:AMK327799 AWG327775:AWG327799 BGC327775:BGC327799 BPY327775:BPY327799 BZU327775:BZU327799 CJQ327775:CJQ327799 CTM327775:CTM327799 DDI327775:DDI327799 DNE327775:DNE327799 DXA327775:DXA327799 EGW327775:EGW327799 EQS327775:EQS327799 FAO327775:FAO327799 FKK327775:FKK327799 FUG327775:FUG327799 GEC327775:GEC327799 GNY327775:GNY327799 GXU327775:GXU327799 HHQ327775:HHQ327799 HRM327775:HRM327799 IBI327775:IBI327799 ILE327775:ILE327799 IVA327775:IVA327799 JEW327775:JEW327799 JOS327775:JOS327799 JYO327775:JYO327799 KIK327775:KIK327799 KSG327775:KSG327799 LCC327775:LCC327799 LLY327775:LLY327799 LVU327775:LVU327799 MFQ327775:MFQ327799 MPM327775:MPM327799 MZI327775:MZI327799 NJE327775:NJE327799 NTA327775:NTA327799 OCW327775:OCW327799 OMS327775:OMS327799 OWO327775:OWO327799 PGK327775:PGK327799 PQG327775:PQG327799 QAC327775:QAC327799 QJY327775:QJY327799 QTU327775:QTU327799 RDQ327775:RDQ327799 RNM327775:RNM327799 RXI327775:RXI327799 SHE327775:SHE327799 SRA327775:SRA327799 TAW327775:TAW327799 TKS327775:TKS327799 TUO327775:TUO327799 UEK327775:UEK327799 UOG327775:UOG327799 UYC327775:UYC327799 VHY327775:VHY327799 VRU327775:VRU327799 WBQ327775:WBQ327799 WLM327775:WLM327799 WVI327775:WVI327799 A393311:A393335 IW393311:IW393335 SS393311:SS393335 ACO393311:ACO393335 AMK393311:AMK393335 AWG393311:AWG393335 BGC393311:BGC393335 BPY393311:BPY393335 BZU393311:BZU393335 CJQ393311:CJQ393335 CTM393311:CTM393335 DDI393311:DDI393335 DNE393311:DNE393335 DXA393311:DXA393335 EGW393311:EGW393335 EQS393311:EQS393335 FAO393311:FAO393335 FKK393311:FKK393335 FUG393311:FUG393335 GEC393311:GEC393335 GNY393311:GNY393335 GXU393311:GXU393335 HHQ393311:HHQ393335 HRM393311:HRM393335 IBI393311:IBI393335 ILE393311:ILE393335 IVA393311:IVA393335 JEW393311:JEW393335 JOS393311:JOS393335 JYO393311:JYO393335 KIK393311:KIK393335 KSG393311:KSG393335 LCC393311:LCC393335 LLY393311:LLY393335 LVU393311:LVU393335 MFQ393311:MFQ393335 MPM393311:MPM393335 MZI393311:MZI393335 NJE393311:NJE393335 NTA393311:NTA393335 OCW393311:OCW393335 OMS393311:OMS393335 OWO393311:OWO393335 PGK393311:PGK393335 PQG393311:PQG393335 QAC393311:QAC393335 QJY393311:QJY393335 QTU393311:QTU393335 RDQ393311:RDQ393335 RNM393311:RNM393335 RXI393311:RXI393335 SHE393311:SHE393335 SRA393311:SRA393335 TAW393311:TAW393335 TKS393311:TKS393335 TUO393311:TUO393335 UEK393311:UEK393335 UOG393311:UOG393335 UYC393311:UYC393335 VHY393311:VHY393335 VRU393311:VRU393335 WBQ393311:WBQ393335 WLM393311:WLM393335 WVI393311:WVI393335 A458847:A458871 IW458847:IW458871 SS458847:SS458871 ACO458847:ACO458871 AMK458847:AMK458871 AWG458847:AWG458871 BGC458847:BGC458871 BPY458847:BPY458871 BZU458847:BZU458871 CJQ458847:CJQ458871 CTM458847:CTM458871 DDI458847:DDI458871 DNE458847:DNE458871 DXA458847:DXA458871 EGW458847:EGW458871 EQS458847:EQS458871 FAO458847:FAO458871 FKK458847:FKK458871 FUG458847:FUG458871 GEC458847:GEC458871 GNY458847:GNY458871 GXU458847:GXU458871 HHQ458847:HHQ458871 HRM458847:HRM458871 IBI458847:IBI458871 ILE458847:ILE458871 IVA458847:IVA458871 JEW458847:JEW458871 JOS458847:JOS458871 JYO458847:JYO458871 KIK458847:KIK458871 KSG458847:KSG458871 LCC458847:LCC458871 LLY458847:LLY458871 LVU458847:LVU458871 MFQ458847:MFQ458871 MPM458847:MPM458871 MZI458847:MZI458871 NJE458847:NJE458871 NTA458847:NTA458871 OCW458847:OCW458871 OMS458847:OMS458871 OWO458847:OWO458871 PGK458847:PGK458871 PQG458847:PQG458871 QAC458847:QAC458871 QJY458847:QJY458871 QTU458847:QTU458871 RDQ458847:RDQ458871 RNM458847:RNM458871 RXI458847:RXI458871 SHE458847:SHE458871 SRA458847:SRA458871 TAW458847:TAW458871 TKS458847:TKS458871 TUO458847:TUO458871 UEK458847:UEK458871 UOG458847:UOG458871 UYC458847:UYC458871 VHY458847:VHY458871 VRU458847:VRU458871 WBQ458847:WBQ458871 WLM458847:WLM458871 WVI458847:WVI458871 A524383:A524407 IW524383:IW524407 SS524383:SS524407 ACO524383:ACO524407 AMK524383:AMK524407 AWG524383:AWG524407 BGC524383:BGC524407 BPY524383:BPY524407 BZU524383:BZU524407 CJQ524383:CJQ524407 CTM524383:CTM524407 DDI524383:DDI524407 DNE524383:DNE524407 DXA524383:DXA524407 EGW524383:EGW524407 EQS524383:EQS524407 FAO524383:FAO524407 FKK524383:FKK524407 FUG524383:FUG524407 GEC524383:GEC524407 GNY524383:GNY524407 GXU524383:GXU524407 HHQ524383:HHQ524407 HRM524383:HRM524407 IBI524383:IBI524407 ILE524383:ILE524407 IVA524383:IVA524407 JEW524383:JEW524407 JOS524383:JOS524407 JYO524383:JYO524407 KIK524383:KIK524407 KSG524383:KSG524407 LCC524383:LCC524407 LLY524383:LLY524407 LVU524383:LVU524407 MFQ524383:MFQ524407 MPM524383:MPM524407 MZI524383:MZI524407 NJE524383:NJE524407 NTA524383:NTA524407 OCW524383:OCW524407 OMS524383:OMS524407 OWO524383:OWO524407 PGK524383:PGK524407 PQG524383:PQG524407 QAC524383:QAC524407 QJY524383:QJY524407 QTU524383:QTU524407 RDQ524383:RDQ524407 RNM524383:RNM524407 RXI524383:RXI524407 SHE524383:SHE524407 SRA524383:SRA524407 TAW524383:TAW524407 TKS524383:TKS524407 TUO524383:TUO524407 UEK524383:UEK524407 UOG524383:UOG524407 UYC524383:UYC524407 VHY524383:VHY524407 VRU524383:VRU524407 WBQ524383:WBQ524407 WLM524383:WLM524407 WVI524383:WVI524407 A589919:A589943 IW589919:IW589943 SS589919:SS589943 ACO589919:ACO589943 AMK589919:AMK589943 AWG589919:AWG589943 BGC589919:BGC589943 BPY589919:BPY589943 BZU589919:BZU589943 CJQ589919:CJQ589943 CTM589919:CTM589943 DDI589919:DDI589943 DNE589919:DNE589943 DXA589919:DXA589943 EGW589919:EGW589943 EQS589919:EQS589943 FAO589919:FAO589943 FKK589919:FKK589943 FUG589919:FUG589943 GEC589919:GEC589943 GNY589919:GNY589943 GXU589919:GXU589943 HHQ589919:HHQ589943 HRM589919:HRM589943 IBI589919:IBI589943 ILE589919:ILE589943 IVA589919:IVA589943 JEW589919:JEW589943 JOS589919:JOS589943 JYO589919:JYO589943 KIK589919:KIK589943 KSG589919:KSG589943 LCC589919:LCC589943 LLY589919:LLY589943 LVU589919:LVU589943 MFQ589919:MFQ589943 MPM589919:MPM589943 MZI589919:MZI589943 NJE589919:NJE589943 NTA589919:NTA589943 OCW589919:OCW589943 OMS589919:OMS589943 OWO589919:OWO589943 PGK589919:PGK589943 PQG589919:PQG589943 QAC589919:QAC589943 QJY589919:QJY589943 QTU589919:QTU589943 RDQ589919:RDQ589943 RNM589919:RNM589943 RXI589919:RXI589943 SHE589919:SHE589943 SRA589919:SRA589943 TAW589919:TAW589943 TKS589919:TKS589943 TUO589919:TUO589943 UEK589919:UEK589943 UOG589919:UOG589943 UYC589919:UYC589943 VHY589919:VHY589943 VRU589919:VRU589943 WBQ589919:WBQ589943 WLM589919:WLM589943 WVI589919:WVI589943 A655455:A655479 IW655455:IW655479 SS655455:SS655479 ACO655455:ACO655479 AMK655455:AMK655479 AWG655455:AWG655479 BGC655455:BGC655479 BPY655455:BPY655479 BZU655455:BZU655479 CJQ655455:CJQ655479 CTM655455:CTM655479 DDI655455:DDI655479 DNE655455:DNE655479 DXA655455:DXA655479 EGW655455:EGW655479 EQS655455:EQS655479 FAO655455:FAO655479 FKK655455:FKK655479 FUG655455:FUG655479 GEC655455:GEC655479 GNY655455:GNY655479 GXU655455:GXU655479 HHQ655455:HHQ655479 HRM655455:HRM655479 IBI655455:IBI655479 ILE655455:ILE655479 IVA655455:IVA655479 JEW655455:JEW655479 JOS655455:JOS655479 JYO655455:JYO655479 KIK655455:KIK655479 KSG655455:KSG655479 LCC655455:LCC655479 LLY655455:LLY655479 LVU655455:LVU655479 MFQ655455:MFQ655479 MPM655455:MPM655479 MZI655455:MZI655479 NJE655455:NJE655479 NTA655455:NTA655479 OCW655455:OCW655479 OMS655455:OMS655479 OWO655455:OWO655479 PGK655455:PGK655479 PQG655455:PQG655479 QAC655455:QAC655479 QJY655455:QJY655479 QTU655455:QTU655479 RDQ655455:RDQ655479 RNM655455:RNM655479 RXI655455:RXI655479 SHE655455:SHE655479 SRA655455:SRA655479 TAW655455:TAW655479 TKS655455:TKS655479 TUO655455:TUO655479 UEK655455:UEK655479 UOG655455:UOG655479 UYC655455:UYC655479 VHY655455:VHY655479 VRU655455:VRU655479 WBQ655455:WBQ655479 WLM655455:WLM655479 WVI655455:WVI655479 A720991:A721015 IW720991:IW721015 SS720991:SS721015 ACO720991:ACO721015 AMK720991:AMK721015 AWG720991:AWG721015 BGC720991:BGC721015 BPY720991:BPY721015 BZU720991:BZU721015 CJQ720991:CJQ721015 CTM720991:CTM721015 DDI720991:DDI721015 DNE720991:DNE721015 DXA720991:DXA721015 EGW720991:EGW721015 EQS720991:EQS721015 FAO720991:FAO721015 FKK720991:FKK721015 FUG720991:FUG721015 GEC720991:GEC721015 GNY720991:GNY721015 GXU720991:GXU721015 HHQ720991:HHQ721015 HRM720991:HRM721015 IBI720991:IBI721015 ILE720991:ILE721015 IVA720991:IVA721015 JEW720991:JEW721015 JOS720991:JOS721015 JYO720991:JYO721015 KIK720991:KIK721015 KSG720991:KSG721015 LCC720991:LCC721015 LLY720991:LLY721015 LVU720991:LVU721015 MFQ720991:MFQ721015 MPM720991:MPM721015 MZI720991:MZI721015 NJE720991:NJE721015 NTA720991:NTA721015 OCW720991:OCW721015 OMS720991:OMS721015 OWO720991:OWO721015 PGK720991:PGK721015 PQG720991:PQG721015 QAC720991:QAC721015 QJY720991:QJY721015 QTU720991:QTU721015 RDQ720991:RDQ721015 RNM720991:RNM721015 RXI720991:RXI721015 SHE720991:SHE721015 SRA720991:SRA721015 TAW720991:TAW721015 TKS720991:TKS721015 TUO720991:TUO721015 UEK720991:UEK721015 UOG720991:UOG721015 UYC720991:UYC721015 VHY720991:VHY721015 VRU720991:VRU721015 WBQ720991:WBQ721015 WLM720991:WLM721015 WVI720991:WVI721015 A786527:A786551 IW786527:IW786551 SS786527:SS786551 ACO786527:ACO786551 AMK786527:AMK786551 AWG786527:AWG786551 BGC786527:BGC786551 BPY786527:BPY786551 BZU786527:BZU786551 CJQ786527:CJQ786551 CTM786527:CTM786551 DDI786527:DDI786551 DNE786527:DNE786551 DXA786527:DXA786551 EGW786527:EGW786551 EQS786527:EQS786551 FAO786527:FAO786551 FKK786527:FKK786551 FUG786527:FUG786551 GEC786527:GEC786551 GNY786527:GNY786551 GXU786527:GXU786551 HHQ786527:HHQ786551 HRM786527:HRM786551 IBI786527:IBI786551 ILE786527:ILE786551 IVA786527:IVA786551 JEW786527:JEW786551 JOS786527:JOS786551 JYO786527:JYO786551 KIK786527:KIK786551 KSG786527:KSG786551 LCC786527:LCC786551 LLY786527:LLY786551 LVU786527:LVU786551 MFQ786527:MFQ786551 MPM786527:MPM786551 MZI786527:MZI786551 NJE786527:NJE786551 NTA786527:NTA786551 OCW786527:OCW786551 OMS786527:OMS786551 OWO786527:OWO786551 PGK786527:PGK786551 PQG786527:PQG786551 QAC786527:QAC786551 QJY786527:QJY786551 QTU786527:QTU786551 RDQ786527:RDQ786551 RNM786527:RNM786551 RXI786527:RXI786551 SHE786527:SHE786551 SRA786527:SRA786551 TAW786527:TAW786551 TKS786527:TKS786551 TUO786527:TUO786551 UEK786527:UEK786551 UOG786527:UOG786551 UYC786527:UYC786551 VHY786527:VHY786551 VRU786527:VRU786551 WBQ786527:WBQ786551 WLM786527:WLM786551 WVI786527:WVI786551 A852063:A852087 IW852063:IW852087 SS852063:SS852087 ACO852063:ACO852087 AMK852063:AMK852087 AWG852063:AWG852087 BGC852063:BGC852087 BPY852063:BPY852087 BZU852063:BZU852087 CJQ852063:CJQ852087 CTM852063:CTM852087 DDI852063:DDI852087 DNE852063:DNE852087 DXA852063:DXA852087 EGW852063:EGW852087 EQS852063:EQS852087 FAO852063:FAO852087 FKK852063:FKK852087 FUG852063:FUG852087 GEC852063:GEC852087 GNY852063:GNY852087 GXU852063:GXU852087 HHQ852063:HHQ852087 HRM852063:HRM852087 IBI852063:IBI852087 ILE852063:ILE852087 IVA852063:IVA852087 JEW852063:JEW852087 JOS852063:JOS852087 JYO852063:JYO852087 KIK852063:KIK852087 KSG852063:KSG852087 LCC852063:LCC852087 LLY852063:LLY852087 LVU852063:LVU852087 MFQ852063:MFQ852087 MPM852063:MPM852087 MZI852063:MZI852087 NJE852063:NJE852087 NTA852063:NTA852087 OCW852063:OCW852087 OMS852063:OMS852087 OWO852063:OWO852087 PGK852063:PGK852087 PQG852063:PQG852087 QAC852063:QAC852087 QJY852063:QJY852087 QTU852063:QTU852087 RDQ852063:RDQ852087 RNM852063:RNM852087 RXI852063:RXI852087 SHE852063:SHE852087 SRA852063:SRA852087 TAW852063:TAW852087 TKS852063:TKS852087 TUO852063:TUO852087 UEK852063:UEK852087 UOG852063:UOG852087 UYC852063:UYC852087 VHY852063:VHY852087 VRU852063:VRU852087 WBQ852063:WBQ852087 WLM852063:WLM852087 WVI852063:WVI852087 A917599:A917623 IW917599:IW917623 SS917599:SS917623 ACO917599:ACO917623 AMK917599:AMK917623 AWG917599:AWG917623 BGC917599:BGC917623 BPY917599:BPY917623 BZU917599:BZU917623 CJQ917599:CJQ917623 CTM917599:CTM917623 DDI917599:DDI917623 DNE917599:DNE917623 DXA917599:DXA917623 EGW917599:EGW917623 EQS917599:EQS917623 FAO917599:FAO917623 FKK917599:FKK917623 FUG917599:FUG917623 GEC917599:GEC917623 GNY917599:GNY917623 GXU917599:GXU917623 HHQ917599:HHQ917623 HRM917599:HRM917623 IBI917599:IBI917623 ILE917599:ILE917623 IVA917599:IVA917623 JEW917599:JEW917623 JOS917599:JOS917623 JYO917599:JYO917623 KIK917599:KIK917623 KSG917599:KSG917623 LCC917599:LCC917623 LLY917599:LLY917623 LVU917599:LVU917623 MFQ917599:MFQ917623 MPM917599:MPM917623 MZI917599:MZI917623 NJE917599:NJE917623 NTA917599:NTA917623 OCW917599:OCW917623 OMS917599:OMS917623 OWO917599:OWO917623 PGK917599:PGK917623 PQG917599:PQG917623 QAC917599:QAC917623 QJY917599:QJY917623 QTU917599:QTU917623 RDQ917599:RDQ917623 RNM917599:RNM917623 RXI917599:RXI917623 SHE917599:SHE917623 SRA917599:SRA917623 TAW917599:TAW917623 TKS917599:TKS917623 TUO917599:TUO917623 UEK917599:UEK917623 UOG917599:UOG917623 UYC917599:UYC917623 VHY917599:VHY917623 VRU917599:VRU917623 WBQ917599:WBQ917623 WLM917599:WLM917623 WVI917599:WVI917623 A983135:A983159 IW983135:IW983159 SS983135:SS983159 ACO983135:ACO983159 AMK983135:AMK983159 AWG983135:AWG983159 BGC983135:BGC983159 BPY983135:BPY983159 BZU983135:BZU983159 CJQ983135:CJQ983159 CTM983135:CTM983159 DDI983135:DDI983159 DNE983135:DNE983159 DXA983135:DXA983159 EGW983135:EGW983159 EQS983135:EQS983159 FAO983135:FAO983159 FKK983135:FKK983159 FUG983135:FUG983159 GEC983135:GEC983159 GNY983135:GNY983159 GXU983135:GXU983159 HHQ983135:HHQ983159 HRM983135:HRM983159 IBI983135:IBI983159 ILE983135:ILE983159 IVA983135:IVA983159 JEW983135:JEW983159 JOS983135:JOS983159 JYO983135:JYO983159 KIK983135:KIK983159 KSG983135:KSG983159 LCC983135:LCC983159 LLY983135:LLY983159 LVU983135:LVU983159 MFQ983135:MFQ983159 MPM983135:MPM983159 MZI983135:MZI983159 NJE983135:NJE983159 NTA983135:NTA983159 OCW983135:OCW983159 OMS983135:OMS983159 OWO983135:OWO983159 PGK983135:PGK983159 PQG983135:PQG983159 QAC983135:QAC983159 QJY983135:QJY983159 QTU983135:QTU983159 RDQ983135:RDQ983159 RNM983135:RNM983159 RXI983135:RXI983159 SHE983135:SHE983159 SRA983135:SRA983159 TAW983135:TAW983159 TKS983135:TKS983159 TUO983135:TUO983159 UEK983135:UEK983159 UOG983135:UOG983159 UYC983135:UYC983159 VHY983135:VHY983159 VRU983135:VRU983159 WBQ983135:WBQ983159 WLM983135:WLM983159 WVI983135:WVI983159</xm:sqref>
        </x14:dataValidation>
        <x14:dataValidation type="whole" allowBlank="1" showInputMessage="1" showErrorMessage="1" errorTitle="Error" error="Por favor ingrese números enteros">
          <x14:formula1>
            <xm:f>0</xm:f>
          </x14:formula1>
          <x14:formula2>
            <xm:f>1000000000</xm:f>
          </x14:formula2>
          <xm:sqref>AB119:AW65650 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X142:X65536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I1:I26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I167:I65562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I28:I44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X119:X140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B121:B65536 IX121:IX65536 ST121:ST65536 ACP121:ACP65536 AML121:AML65536 AWH121:AWH65536 BGD121:BGD65536 BPZ121:BPZ65536 BZV121:BZV65536 CJR121:CJR65536 CTN121:CTN65536 DDJ121:DDJ65536 DNF121:DNF65536 DXB121:DXB65536 EGX121:EGX65536 EQT121:EQT65536 FAP121:FAP65536 FKL121:FKL65536 FUH121:FUH65536 GED121:GED65536 GNZ121:GNZ65536 GXV121:GXV65536 HHR121:HHR65536 HRN121:HRN65536 IBJ121:IBJ65536 ILF121:ILF65536 IVB121:IVB65536 JEX121:JEX65536 JOT121:JOT65536 JYP121:JYP65536 KIL121:KIL65536 KSH121:KSH65536 LCD121:LCD65536 LLZ121:LLZ65536 LVV121:LVV65536 MFR121:MFR65536 MPN121:MPN65536 MZJ121:MZJ65536 NJF121:NJF65536 NTB121:NTB65536 OCX121:OCX65536 OMT121:OMT65536 OWP121:OWP65536 PGL121:PGL65536 PQH121:PQH65536 QAD121:QAD65536 QJZ121:QJZ65536 QTV121:QTV65536 RDR121:RDR65536 RNN121:RNN65536 RXJ121:RXJ65536 SHF121:SHF65536 SRB121:SRB65536 TAX121:TAX65536 TKT121:TKT65536 TUP121:TUP65536 UEL121:UEL65536 UOH121:UOH65536 UYD121:UYD65536 VHZ121:VHZ65536 VRV121:VRV65536 WBR121:WBR65536 WLN121:WLN65536 WVJ121:WVJ65536 B65657:B131072 IX65657:IX131072 ST65657:ST131072 ACP65657:ACP131072 AML65657:AML131072 AWH65657:AWH131072 BGD65657:BGD131072 BPZ65657:BPZ131072 BZV65657:BZV131072 CJR65657:CJR131072 CTN65657:CTN131072 DDJ65657:DDJ131072 DNF65657:DNF131072 DXB65657:DXB131072 EGX65657:EGX131072 EQT65657:EQT131072 FAP65657:FAP131072 FKL65657:FKL131072 FUH65657:FUH131072 GED65657:GED131072 GNZ65657:GNZ131072 GXV65657:GXV131072 HHR65657:HHR131072 HRN65657:HRN131072 IBJ65657:IBJ131072 ILF65657:ILF131072 IVB65657:IVB131072 JEX65657:JEX131072 JOT65657:JOT131072 JYP65657:JYP131072 KIL65657:KIL131072 KSH65657:KSH131072 LCD65657:LCD131072 LLZ65657:LLZ131072 LVV65657:LVV131072 MFR65657:MFR131072 MPN65657:MPN131072 MZJ65657:MZJ131072 NJF65657:NJF131072 NTB65657:NTB131072 OCX65657:OCX131072 OMT65657:OMT131072 OWP65657:OWP131072 PGL65657:PGL131072 PQH65657:PQH131072 QAD65657:QAD131072 QJZ65657:QJZ131072 QTV65657:QTV131072 RDR65657:RDR131072 RNN65657:RNN131072 RXJ65657:RXJ131072 SHF65657:SHF131072 SRB65657:SRB131072 TAX65657:TAX131072 TKT65657:TKT131072 TUP65657:TUP131072 UEL65657:UEL131072 UOH65657:UOH131072 UYD65657:UYD131072 VHZ65657:VHZ131072 VRV65657:VRV131072 WBR65657:WBR131072 WLN65657:WLN131072 WVJ65657:WVJ131072 B131193:B196608 IX131193:IX196608 ST131193:ST196608 ACP131193:ACP196608 AML131193:AML196608 AWH131193:AWH196608 BGD131193:BGD196608 BPZ131193:BPZ196608 BZV131193:BZV196608 CJR131193:CJR196608 CTN131193:CTN196608 DDJ131193:DDJ196608 DNF131193:DNF196608 DXB131193:DXB196608 EGX131193:EGX196608 EQT131193:EQT196608 FAP131193:FAP196608 FKL131193:FKL196608 FUH131193:FUH196608 GED131193:GED196608 GNZ131193:GNZ196608 GXV131193:GXV196608 HHR131193:HHR196608 HRN131193:HRN196608 IBJ131193:IBJ196608 ILF131193:ILF196608 IVB131193:IVB196608 JEX131193:JEX196608 JOT131193:JOT196608 JYP131193:JYP196608 KIL131193:KIL196608 KSH131193:KSH196608 LCD131193:LCD196608 LLZ131193:LLZ196608 LVV131193:LVV196608 MFR131193:MFR196608 MPN131193:MPN196608 MZJ131193:MZJ196608 NJF131193:NJF196608 NTB131193:NTB196608 OCX131193:OCX196608 OMT131193:OMT196608 OWP131193:OWP196608 PGL131193:PGL196608 PQH131193:PQH196608 QAD131193:QAD196608 QJZ131193:QJZ196608 QTV131193:QTV196608 RDR131193:RDR196608 RNN131193:RNN196608 RXJ131193:RXJ196608 SHF131193:SHF196608 SRB131193:SRB196608 TAX131193:TAX196608 TKT131193:TKT196608 TUP131193:TUP196608 UEL131193:UEL196608 UOH131193:UOH196608 UYD131193:UYD196608 VHZ131193:VHZ196608 VRV131193:VRV196608 WBR131193:WBR196608 WLN131193:WLN196608 WVJ131193:WVJ196608 B196729:B262144 IX196729:IX262144 ST196729:ST262144 ACP196729:ACP262144 AML196729:AML262144 AWH196729:AWH262144 BGD196729:BGD262144 BPZ196729:BPZ262144 BZV196729:BZV262144 CJR196729:CJR262144 CTN196729:CTN262144 DDJ196729:DDJ262144 DNF196729:DNF262144 DXB196729:DXB262144 EGX196729:EGX262144 EQT196729:EQT262144 FAP196729:FAP262144 FKL196729:FKL262144 FUH196729:FUH262144 GED196729:GED262144 GNZ196729:GNZ262144 GXV196729:GXV262144 HHR196729:HHR262144 HRN196729:HRN262144 IBJ196729:IBJ262144 ILF196729:ILF262144 IVB196729:IVB262144 JEX196729:JEX262144 JOT196729:JOT262144 JYP196729:JYP262144 KIL196729:KIL262144 KSH196729:KSH262144 LCD196729:LCD262144 LLZ196729:LLZ262144 LVV196729:LVV262144 MFR196729:MFR262144 MPN196729:MPN262144 MZJ196729:MZJ262144 NJF196729:NJF262144 NTB196729:NTB262144 OCX196729:OCX262144 OMT196729:OMT262144 OWP196729:OWP262144 PGL196729:PGL262144 PQH196729:PQH262144 QAD196729:QAD262144 QJZ196729:QJZ262144 QTV196729:QTV262144 RDR196729:RDR262144 RNN196729:RNN262144 RXJ196729:RXJ262144 SHF196729:SHF262144 SRB196729:SRB262144 TAX196729:TAX262144 TKT196729:TKT262144 TUP196729:TUP262144 UEL196729:UEL262144 UOH196729:UOH262144 UYD196729:UYD262144 VHZ196729:VHZ262144 VRV196729:VRV262144 WBR196729:WBR262144 WLN196729:WLN262144 WVJ196729:WVJ262144 B262265:B327680 IX262265:IX327680 ST262265:ST327680 ACP262265:ACP327680 AML262265:AML327680 AWH262265:AWH327680 BGD262265:BGD327680 BPZ262265:BPZ327680 BZV262265:BZV327680 CJR262265:CJR327680 CTN262265:CTN327680 DDJ262265:DDJ327680 DNF262265:DNF327680 DXB262265:DXB327680 EGX262265:EGX327680 EQT262265:EQT327680 FAP262265:FAP327680 FKL262265:FKL327680 FUH262265:FUH327680 GED262265:GED327680 GNZ262265:GNZ327680 GXV262265:GXV327680 HHR262265:HHR327680 HRN262265:HRN327680 IBJ262265:IBJ327680 ILF262265:ILF327680 IVB262265:IVB327680 JEX262265:JEX327680 JOT262265:JOT327680 JYP262265:JYP327680 KIL262265:KIL327680 KSH262265:KSH327680 LCD262265:LCD327680 LLZ262265:LLZ327680 LVV262265:LVV327680 MFR262265:MFR327680 MPN262265:MPN327680 MZJ262265:MZJ327680 NJF262265:NJF327680 NTB262265:NTB327680 OCX262265:OCX327680 OMT262265:OMT327680 OWP262265:OWP327680 PGL262265:PGL327680 PQH262265:PQH327680 QAD262265:QAD327680 QJZ262265:QJZ327680 QTV262265:QTV327680 RDR262265:RDR327680 RNN262265:RNN327680 RXJ262265:RXJ327680 SHF262265:SHF327680 SRB262265:SRB327680 TAX262265:TAX327680 TKT262265:TKT327680 TUP262265:TUP327680 UEL262265:UEL327680 UOH262265:UOH327680 UYD262265:UYD327680 VHZ262265:VHZ327680 VRV262265:VRV327680 WBR262265:WBR327680 WLN262265:WLN327680 WVJ262265:WVJ327680 B327801:B393216 IX327801:IX393216 ST327801:ST393216 ACP327801:ACP393216 AML327801:AML393216 AWH327801:AWH393216 BGD327801:BGD393216 BPZ327801:BPZ393216 BZV327801:BZV393216 CJR327801:CJR393216 CTN327801:CTN393216 DDJ327801:DDJ393216 DNF327801:DNF393216 DXB327801:DXB393216 EGX327801:EGX393216 EQT327801:EQT393216 FAP327801:FAP393216 FKL327801:FKL393216 FUH327801:FUH393216 GED327801:GED393216 GNZ327801:GNZ393216 GXV327801:GXV393216 HHR327801:HHR393216 HRN327801:HRN393216 IBJ327801:IBJ393216 ILF327801:ILF393216 IVB327801:IVB393216 JEX327801:JEX393216 JOT327801:JOT393216 JYP327801:JYP393216 KIL327801:KIL393216 KSH327801:KSH393216 LCD327801:LCD393216 LLZ327801:LLZ393216 LVV327801:LVV393216 MFR327801:MFR393216 MPN327801:MPN393216 MZJ327801:MZJ393216 NJF327801:NJF393216 NTB327801:NTB393216 OCX327801:OCX393216 OMT327801:OMT393216 OWP327801:OWP393216 PGL327801:PGL393216 PQH327801:PQH393216 QAD327801:QAD393216 QJZ327801:QJZ393216 QTV327801:QTV393216 RDR327801:RDR393216 RNN327801:RNN393216 RXJ327801:RXJ393216 SHF327801:SHF393216 SRB327801:SRB393216 TAX327801:TAX393216 TKT327801:TKT393216 TUP327801:TUP393216 UEL327801:UEL393216 UOH327801:UOH393216 UYD327801:UYD393216 VHZ327801:VHZ393216 VRV327801:VRV393216 WBR327801:WBR393216 WLN327801:WLN393216 WVJ327801:WVJ393216 B393337:B458752 IX393337:IX458752 ST393337:ST458752 ACP393337:ACP458752 AML393337:AML458752 AWH393337:AWH458752 BGD393337:BGD458752 BPZ393337:BPZ458752 BZV393337:BZV458752 CJR393337:CJR458752 CTN393337:CTN458752 DDJ393337:DDJ458752 DNF393337:DNF458752 DXB393337:DXB458752 EGX393337:EGX458752 EQT393337:EQT458752 FAP393337:FAP458752 FKL393337:FKL458752 FUH393337:FUH458752 GED393337:GED458752 GNZ393337:GNZ458752 GXV393337:GXV458752 HHR393337:HHR458752 HRN393337:HRN458752 IBJ393337:IBJ458752 ILF393337:ILF458752 IVB393337:IVB458752 JEX393337:JEX458752 JOT393337:JOT458752 JYP393337:JYP458752 KIL393337:KIL458752 KSH393337:KSH458752 LCD393337:LCD458752 LLZ393337:LLZ458752 LVV393337:LVV458752 MFR393337:MFR458752 MPN393337:MPN458752 MZJ393337:MZJ458752 NJF393337:NJF458752 NTB393337:NTB458752 OCX393337:OCX458752 OMT393337:OMT458752 OWP393337:OWP458752 PGL393337:PGL458752 PQH393337:PQH458752 QAD393337:QAD458752 QJZ393337:QJZ458752 QTV393337:QTV458752 RDR393337:RDR458752 RNN393337:RNN458752 RXJ393337:RXJ458752 SHF393337:SHF458752 SRB393337:SRB458752 TAX393337:TAX458752 TKT393337:TKT458752 TUP393337:TUP458752 UEL393337:UEL458752 UOH393337:UOH458752 UYD393337:UYD458752 VHZ393337:VHZ458752 VRV393337:VRV458752 WBR393337:WBR458752 WLN393337:WLN458752 WVJ393337:WVJ458752 B458873:B524288 IX458873:IX524288 ST458873:ST524288 ACP458873:ACP524288 AML458873:AML524288 AWH458873:AWH524288 BGD458873:BGD524288 BPZ458873:BPZ524288 BZV458873:BZV524288 CJR458873:CJR524288 CTN458873:CTN524288 DDJ458873:DDJ524288 DNF458873:DNF524288 DXB458873:DXB524288 EGX458873:EGX524288 EQT458873:EQT524288 FAP458873:FAP524288 FKL458873:FKL524288 FUH458873:FUH524288 GED458873:GED524288 GNZ458873:GNZ524288 GXV458873:GXV524288 HHR458873:HHR524288 HRN458873:HRN524288 IBJ458873:IBJ524288 ILF458873:ILF524288 IVB458873:IVB524288 JEX458873:JEX524288 JOT458873:JOT524288 JYP458873:JYP524288 KIL458873:KIL524288 KSH458873:KSH524288 LCD458873:LCD524288 LLZ458873:LLZ524288 LVV458873:LVV524288 MFR458873:MFR524288 MPN458873:MPN524288 MZJ458873:MZJ524288 NJF458873:NJF524288 NTB458873:NTB524288 OCX458873:OCX524288 OMT458873:OMT524288 OWP458873:OWP524288 PGL458873:PGL524288 PQH458873:PQH524288 QAD458873:QAD524288 QJZ458873:QJZ524288 QTV458873:QTV524288 RDR458873:RDR524288 RNN458873:RNN524288 RXJ458873:RXJ524288 SHF458873:SHF524288 SRB458873:SRB524288 TAX458873:TAX524288 TKT458873:TKT524288 TUP458873:TUP524288 UEL458873:UEL524288 UOH458873:UOH524288 UYD458873:UYD524288 VHZ458873:VHZ524288 VRV458873:VRV524288 WBR458873:WBR524288 WLN458873:WLN524288 WVJ458873:WVJ524288 B524409:B589824 IX524409:IX589824 ST524409:ST589824 ACP524409:ACP589824 AML524409:AML589824 AWH524409:AWH589824 BGD524409:BGD589824 BPZ524409:BPZ589824 BZV524409:BZV589824 CJR524409:CJR589824 CTN524409:CTN589824 DDJ524409:DDJ589824 DNF524409:DNF589824 DXB524409:DXB589824 EGX524409:EGX589824 EQT524409:EQT589824 FAP524409:FAP589824 FKL524409:FKL589824 FUH524409:FUH589824 GED524409:GED589824 GNZ524409:GNZ589824 GXV524409:GXV589824 HHR524409:HHR589824 HRN524409:HRN589824 IBJ524409:IBJ589824 ILF524409:ILF589824 IVB524409:IVB589824 JEX524409:JEX589824 JOT524409:JOT589824 JYP524409:JYP589824 KIL524409:KIL589824 KSH524409:KSH589824 LCD524409:LCD589824 LLZ524409:LLZ589824 LVV524409:LVV589824 MFR524409:MFR589824 MPN524409:MPN589824 MZJ524409:MZJ589824 NJF524409:NJF589824 NTB524409:NTB589824 OCX524409:OCX589824 OMT524409:OMT589824 OWP524409:OWP589824 PGL524409:PGL589824 PQH524409:PQH589824 QAD524409:QAD589824 QJZ524409:QJZ589824 QTV524409:QTV589824 RDR524409:RDR589824 RNN524409:RNN589824 RXJ524409:RXJ589824 SHF524409:SHF589824 SRB524409:SRB589824 TAX524409:TAX589824 TKT524409:TKT589824 TUP524409:TUP589824 UEL524409:UEL589824 UOH524409:UOH589824 UYD524409:UYD589824 VHZ524409:VHZ589824 VRV524409:VRV589824 WBR524409:WBR589824 WLN524409:WLN589824 WVJ524409:WVJ589824 B589945:B655360 IX589945:IX655360 ST589945:ST655360 ACP589945:ACP655360 AML589945:AML655360 AWH589945:AWH655360 BGD589945:BGD655360 BPZ589945:BPZ655360 BZV589945:BZV655360 CJR589945:CJR655360 CTN589945:CTN655360 DDJ589945:DDJ655360 DNF589945:DNF655360 DXB589945:DXB655360 EGX589945:EGX655360 EQT589945:EQT655360 FAP589945:FAP655360 FKL589945:FKL655360 FUH589945:FUH655360 GED589945:GED655360 GNZ589945:GNZ655360 GXV589945:GXV655360 HHR589945:HHR655360 HRN589945:HRN655360 IBJ589945:IBJ655360 ILF589945:ILF655360 IVB589945:IVB655360 JEX589945:JEX655360 JOT589945:JOT655360 JYP589945:JYP655360 KIL589945:KIL655360 KSH589945:KSH655360 LCD589945:LCD655360 LLZ589945:LLZ655360 LVV589945:LVV655360 MFR589945:MFR655360 MPN589945:MPN655360 MZJ589945:MZJ655360 NJF589945:NJF655360 NTB589945:NTB655360 OCX589945:OCX655360 OMT589945:OMT655360 OWP589945:OWP655360 PGL589945:PGL655360 PQH589945:PQH655360 QAD589945:QAD655360 QJZ589945:QJZ655360 QTV589945:QTV655360 RDR589945:RDR655360 RNN589945:RNN655360 RXJ589945:RXJ655360 SHF589945:SHF655360 SRB589945:SRB655360 TAX589945:TAX655360 TKT589945:TKT655360 TUP589945:TUP655360 UEL589945:UEL655360 UOH589945:UOH655360 UYD589945:UYD655360 VHZ589945:VHZ655360 VRV589945:VRV655360 WBR589945:WBR655360 WLN589945:WLN655360 WVJ589945:WVJ655360 B655481:B720896 IX655481:IX720896 ST655481:ST720896 ACP655481:ACP720896 AML655481:AML720896 AWH655481:AWH720896 BGD655481:BGD720896 BPZ655481:BPZ720896 BZV655481:BZV720896 CJR655481:CJR720896 CTN655481:CTN720896 DDJ655481:DDJ720896 DNF655481:DNF720896 DXB655481:DXB720896 EGX655481:EGX720896 EQT655481:EQT720896 FAP655481:FAP720896 FKL655481:FKL720896 FUH655481:FUH720896 GED655481:GED720896 GNZ655481:GNZ720896 GXV655481:GXV720896 HHR655481:HHR720896 HRN655481:HRN720896 IBJ655481:IBJ720896 ILF655481:ILF720896 IVB655481:IVB720896 JEX655481:JEX720896 JOT655481:JOT720896 JYP655481:JYP720896 KIL655481:KIL720896 KSH655481:KSH720896 LCD655481:LCD720896 LLZ655481:LLZ720896 LVV655481:LVV720896 MFR655481:MFR720896 MPN655481:MPN720896 MZJ655481:MZJ720896 NJF655481:NJF720896 NTB655481:NTB720896 OCX655481:OCX720896 OMT655481:OMT720896 OWP655481:OWP720896 PGL655481:PGL720896 PQH655481:PQH720896 QAD655481:QAD720896 QJZ655481:QJZ720896 QTV655481:QTV720896 RDR655481:RDR720896 RNN655481:RNN720896 RXJ655481:RXJ720896 SHF655481:SHF720896 SRB655481:SRB720896 TAX655481:TAX720896 TKT655481:TKT720896 TUP655481:TUP720896 UEL655481:UEL720896 UOH655481:UOH720896 UYD655481:UYD720896 VHZ655481:VHZ720896 VRV655481:VRV720896 WBR655481:WBR720896 WLN655481:WLN720896 WVJ655481:WVJ720896 B721017:B786432 IX721017:IX786432 ST721017:ST786432 ACP721017:ACP786432 AML721017:AML786432 AWH721017:AWH786432 BGD721017:BGD786432 BPZ721017:BPZ786432 BZV721017:BZV786432 CJR721017:CJR786432 CTN721017:CTN786432 DDJ721017:DDJ786432 DNF721017:DNF786432 DXB721017:DXB786432 EGX721017:EGX786432 EQT721017:EQT786432 FAP721017:FAP786432 FKL721017:FKL786432 FUH721017:FUH786432 GED721017:GED786432 GNZ721017:GNZ786432 GXV721017:GXV786432 HHR721017:HHR786432 HRN721017:HRN786432 IBJ721017:IBJ786432 ILF721017:ILF786432 IVB721017:IVB786432 JEX721017:JEX786432 JOT721017:JOT786432 JYP721017:JYP786432 KIL721017:KIL786432 KSH721017:KSH786432 LCD721017:LCD786432 LLZ721017:LLZ786432 LVV721017:LVV786432 MFR721017:MFR786432 MPN721017:MPN786432 MZJ721017:MZJ786432 NJF721017:NJF786432 NTB721017:NTB786432 OCX721017:OCX786432 OMT721017:OMT786432 OWP721017:OWP786432 PGL721017:PGL786432 PQH721017:PQH786432 QAD721017:QAD786432 QJZ721017:QJZ786432 QTV721017:QTV786432 RDR721017:RDR786432 RNN721017:RNN786432 RXJ721017:RXJ786432 SHF721017:SHF786432 SRB721017:SRB786432 TAX721017:TAX786432 TKT721017:TKT786432 TUP721017:TUP786432 UEL721017:UEL786432 UOH721017:UOH786432 UYD721017:UYD786432 VHZ721017:VHZ786432 VRV721017:VRV786432 WBR721017:WBR786432 WLN721017:WLN786432 WVJ721017:WVJ786432 B786553:B851968 IX786553:IX851968 ST786553:ST851968 ACP786553:ACP851968 AML786553:AML851968 AWH786553:AWH851968 BGD786553:BGD851968 BPZ786553:BPZ851968 BZV786553:BZV851968 CJR786553:CJR851968 CTN786553:CTN851968 DDJ786553:DDJ851968 DNF786553:DNF851968 DXB786553:DXB851968 EGX786553:EGX851968 EQT786553:EQT851968 FAP786553:FAP851968 FKL786553:FKL851968 FUH786553:FUH851968 GED786553:GED851968 GNZ786553:GNZ851968 GXV786553:GXV851968 HHR786553:HHR851968 HRN786553:HRN851968 IBJ786553:IBJ851968 ILF786553:ILF851968 IVB786553:IVB851968 JEX786553:JEX851968 JOT786553:JOT851968 JYP786553:JYP851968 KIL786553:KIL851968 KSH786553:KSH851968 LCD786553:LCD851968 LLZ786553:LLZ851968 LVV786553:LVV851968 MFR786553:MFR851968 MPN786553:MPN851968 MZJ786553:MZJ851968 NJF786553:NJF851968 NTB786553:NTB851968 OCX786553:OCX851968 OMT786553:OMT851968 OWP786553:OWP851968 PGL786553:PGL851968 PQH786553:PQH851968 QAD786553:QAD851968 QJZ786553:QJZ851968 QTV786553:QTV851968 RDR786553:RDR851968 RNN786553:RNN851968 RXJ786553:RXJ851968 SHF786553:SHF851968 SRB786553:SRB851968 TAX786553:TAX851968 TKT786553:TKT851968 TUP786553:TUP851968 UEL786553:UEL851968 UOH786553:UOH851968 UYD786553:UYD851968 VHZ786553:VHZ851968 VRV786553:VRV851968 WBR786553:WBR851968 WLN786553:WLN851968 WVJ786553:WVJ851968 B852089:B917504 IX852089:IX917504 ST852089:ST917504 ACP852089:ACP917504 AML852089:AML917504 AWH852089:AWH917504 BGD852089:BGD917504 BPZ852089:BPZ917504 BZV852089:BZV917504 CJR852089:CJR917504 CTN852089:CTN917504 DDJ852089:DDJ917504 DNF852089:DNF917504 DXB852089:DXB917504 EGX852089:EGX917504 EQT852089:EQT917504 FAP852089:FAP917504 FKL852089:FKL917504 FUH852089:FUH917504 GED852089:GED917504 GNZ852089:GNZ917504 GXV852089:GXV917504 HHR852089:HHR917504 HRN852089:HRN917504 IBJ852089:IBJ917504 ILF852089:ILF917504 IVB852089:IVB917504 JEX852089:JEX917504 JOT852089:JOT917504 JYP852089:JYP917504 KIL852089:KIL917504 KSH852089:KSH917504 LCD852089:LCD917504 LLZ852089:LLZ917504 LVV852089:LVV917504 MFR852089:MFR917504 MPN852089:MPN917504 MZJ852089:MZJ917504 NJF852089:NJF917504 NTB852089:NTB917504 OCX852089:OCX917504 OMT852089:OMT917504 OWP852089:OWP917504 PGL852089:PGL917504 PQH852089:PQH917504 QAD852089:QAD917504 QJZ852089:QJZ917504 QTV852089:QTV917504 RDR852089:RDR917504 RNN852089:RNN917504 RXJ852089:RXJ917504 SHF852089:SHF917504 SRB852089:SRB917504 TAX852089:TAX917504 TKT852089:TKT917504 TUP852089:TUP917504 UEL852089:UEL917504 UOH852089:UOH917504 UYD852089:UYD917504 VHZ852089:VHZ917504 VRV852089:VRV917504 WBR852089:WBR917504 WLN852089:WLN917504 WVJ852089:WVJ917504 B917625:B983040 IX917625:IX983040 ST917625:ST983040 ACP917625:ACP983040 AML917625:AML983040 AWH917625:AWH983040 BGD917625:BGD983040 BPZ917625:BPZ983040 BZV917625:BZV983040 CJR917625:CJR983040 CTN917625:CTN983040 DDJ917625:DDJ983040 DNF917625:DNF983040 DXB917625:DXB983040 EGX917625:EGX983040 EQT917625:EQT983040 FAP917625:FAP983040 FKL917625:FKL983040 FUH917625:FUH983040 GED917625:GED983040 GNZ917625:GNZ983040 GXV917625:GXV983040 HHR917625:HHR983040 HRN917625:HRN983040 IBJ917625:IBJ983040 ILF917625:ILF983040 IVB917625:IVB983040 JEX917625:JEX983040 JOT917625:JOT983040 JYP917625:JYP983040 KIL917625:KIL983040 KSH917625:KSH983040 LCD917625:LCD983040 LLZ917625:LLZ983040 LVV917625:LVV983040 MFR917625:MFR983040 MPN917625:MPN983040 MZJ917625:MZJ983040 NJF917625:NJF983040 NTB917625:NTB983040 OCX917625:OCX983040 OMT917625:OMT983040 OWP917625:OWP983040 PGL917625:PGL983040 PQH917625:PQH983040 QAD917625:QAD983040 QJZ917625:QJZ983040 QTV917625:QTV983040 RDR917625:RDR983040 RNN917625:RNN983040 RXJ917625:RXJ983040 SHF917625:SHF983040 SRB917625:SRB983040 TAX917625:TAX983040 TKT917625:TKT983040 TUP917625:TUP983040 UEL917625:UEL983040 UOH917625:UOH983040 UYD917625:UYD983040 VHZ917625:VHZ983040 VRV917625:VRV983040 WBR917625:WBR983040 WLN917625:WLN983040 WVJ917625:WVJ983040 B983161:B1048576 IX983161:IX1048576 ST983161:ST1048576 ACP983161:ACP1048576 AML983161:AML1048576 AWH983161:AWH1048576 BGD983161:BGD1048576 BPZ983161:BPZ1048576 BZV983161:BZV1048576 CJR983161:CJR1048576 CTN983161:CTN1048576 DDJ983161:DDJ1048576 DNF983161:DNF1048576 DXB983161:DXB1048576 EGX983161:EGX1048576 EQT983161:EQT1048576 FAP983161:FAP1048576 FKL983161:FKL1048576 FUH983161:FUH1048576 GED983161:GED1048576 GNZ983161:GNZ1048576 GXV983161:GXV1048576 HHR983161:HHR1048576 HRN983161:HRN1048576 IBJ983161:IBJ1048576 ILF983161:ILF1048576 IVB983161:IVB1048576 JEX983161:JEX1048576 JOT983161:JOT1048576 JYP983161:JYP1048576 KIL983161:KIL1048576 KSH983161:KSH1048576 LCD983161:LCD1048576 LLZ983161:LLZ1048576 LVV983161:LVV1048576 MFR983161:MFR1048576 MPN983161:MPN1048576 MZJ983161:MZJ1048576 NJF983161:NJF1048576 NTB983161:NTB1048576 OCX983161:OCX1048576 OMT983161:OMT1048576 OWP983161:OWP1048576 PGL983161:PGL1048576 PQH983161:PQH1048576 QAD983161:QAD1048576 QJZ983161:QJZ1048576 QTV983161:QTV1048576 RDR983161:RDR1048576 RNN983161:RNN1048576 RXJ983161:RXJ1048576 SHF983161:SHF1048576 SRB983161:SRB1048576 TAX983161:TAX1048576 TKT983161:TKT1048576 TUP983161:TUP1048576 UEL983161:UEL1048576 UOH983161:UOH1048576 UYD983161:UYD1048576 VHZ983161:VHZ1048576 VRV983161:VRV1048576 WBR983161:WBR1048576 WLN983161:WLN1048576 WVJ983161:WVJ1048576 BP119:IV65650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I48:I113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BQ115:IV118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BP1:IV114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J1:L113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B1:C45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AB115:AX118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C162:D65536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B95:B119 IX95:IX119 ST95:ST119 ACP95:ACP119 AML95:AML119 AWH95:AWH119 BGD95:BGD119 BPZ95:BPZ119 BZV95:BZV119 CJR95:CJR119 CTN95:CTN119 DDJ95:DDJ119 DNF95:DNF119 DXB95:DXB119 EGX95:EGX119 EQT95:EQT119 FAP95:FAP119 FKL95:FKL119 FUH95:FUH119 GED95:GED119 GNZ95:GNZ119 GXV95:GXV119 HHR95:HHR119 HRN95:HRN119 IBJ95:IBJ119 ILF95:ILF119 IVB95:IVB119 JEX95:JEX119 JOT95:JOT119 JYP95:JYP119 KIL95:KIL119 KSH95:KSH119 LCD95:LCD119 LLZ95:LLZ119 LVV95:LVV119 MFR95:MFR119 MPN95:MPN119 MZJ95:MZJ119 NJF95:NJF119 NTB95:NTB119 OCX95:OCX119 OMT95:OMT119 OWP95:OWP119 PGL95:PGL119 PQH95:PQH119 QAD95:QAD119 QJZ95:QJZ119 QTV95:QTV119 RDR95:RDR119 RNN95:RNN119 RXJ95:RXJ119 SHF95:SHF119 SRB95:SRB119 TAX95:TAX119 TKT95:TKT119 TUP95:TUP119 UEL95:UEL119 UOH95:UOH119 UYD95:UYD119 VHZ95:VHZ119 VRV95:VRV119 WBR95:WBR119 WLN95:WLN119 WVJ95:WVJ119 B65631:B65655 IX65631:IX65655 ST65631:ST65655 ACP65631:ACP65655 AML65631:AML65655 AWH65631:AWH65655 BGD65631:BGD65655 BPZ65631:BPZ65655 BZV65631:BZV65655 CJR65631:CJR65655 CTN65631:CTN65655 DDJ65631:DDJ65655 DNF65631:DNF65655 DXB65631:DXB65655 EGX65631:EGX65655 EQT65631:EQT65655 FAP65631:FAP65655 FKL65631:FKL65655 FUH65631:FUH65655 GED65631:GED65655 GNZ65631:GNZ65655 GXV65631:GXV65655 HHR65631:HHR65655 HRN65631:HRN65655 IBJ65631:IBJ65655 ILF65631:ILF65655 IVB65631:IVB65655 JEX65631:JEX65655 JOT65631:JOT65655 JYP65631:JYP65655 KIL65631:KIL65655 KSH65631:KSH65655 LCD65631:LCD65655 LLZ65631:LLZ65655 LVV65631:LVV65655 MFR65631:MFR65655 MPN65631:MPN65655 MZJ65631:MZJ65655 NJF65631:NJF65655 NTB65631:NTB65655 OCX65631:OCX65655 OMT65631:OMT65655 OWP65631:OWP65655 PGL65631:PGL65655 PQH65631:PQH65655 QAD65631:QAD65655 QJZ65631:QJZ65655 QTV65631:QTV65655 RDR65631:RDR65655 RNN65631:RNN65655 RXJ65631:RXJ65655 SHF65631:SHF65655 SRB65631:SRB65655 TAX65631:TAX65655 TKT65631:TKT65655 TUP65631:TUP65655 UEL65631:UEL65655 UOH65631:UOH65655 UYD65631:UYD65655 VHZ65631:VHZ65655 VRV65631:VRV65655 WBR65631:WBR65655 WLN65631:WLN65655 WVJ65631:WVJ65655 B131167:B131191 IX131167:IX131191 ST131167:ST131191 ACP131167:ACP131191 AML131167:AML131191 AWH131167:AWH131191 BGD131167:BGD131191 BPZ131167:BPZ131191 BZV131167:BZV131191 CJR131167:CJR131191 CTN131167:CTN131191 DDJ131167:DDJ131191 DNF131167:DNF131191 DXB131167:DXB131191 EGX131167:EGX131191 EQT131167:EQT131191 FAP131167:FAP131191 FKL131167:FKL131191 FUH131167:FUH131191 GED131167:GED131191 GNZ131167:GNZ131191 GXV131167:GXV131191 HHR131167:HHR131191 HRN131167:HRN131191 IBJ131167:IBJ131191 ILF131167:ILF131191 IVB131167:IVB131191 JEX131167:JEX131191 JOT131167:JOT131191 JYP131167:JYP131191 KIL131167:KIL131191 KSH131167:KSH131191 LCD131167:LCD131191 LLZ131167:LLZ131191 LVV131167:LVV131191 MFR131167:MFR131191 MPN131167:MPN131191 MZJ131167:MZJ131191 NJF131167:NJF131191 NTB131167:NTB131191 OCX131167:OCX131191 OMT131167:OMT131191 OWP131167:OWP131191 PGL131167:PGL131191 PQH131167:PQH131191 QAD131167:QAD131191 QJZ131167:QJZ131191 QTV131167:QTV131191 RDR131167:RDR131191 RNN131167:RNN131191 RXJ131167:RXJ131191 SHF131167:SHF131191 SRB131167:SRB131191 TAX131167:TAX131191 TKT131167:TKT131191 TUP131167:TUP131191 UEL131167:UEL131191 UOH131167:UOH131191 UYD131167:UYD131191 VHZ131167:VHZ131191 VRV131167:VRV131191 WBR131167:WBR131191 WLN131167:WLN131191 WVJ131167:WVJ131191 B196703:B196727 IX196703:IX196727 ST196703:ST196727 ACP196703:ACP196727 AML196703:AML196727 AWH196703:AWH196727 BGD196703:BGD196727 BPZ196703:BPZ196727 BZV196703:BZV196727 CJR196703:CJR196727 CTN196703:CTN196727 DDJ196703:DDJ196727 DNF196703:DNF196727 DXB196703:DXB196727 EGX196703:EGX196727 EQT196703:EQT196727 FAP196703:FAP196727 FKL196703:FKL196727 FUH196703:FUH196727 GED196703:GED196727 GNZ196703:GNZ196727 GXV196703:GXV196727 HHR196703:HHR196727 HRN196703:HRN196727 IBJ196703:IBJ196727 ILF196703:ILF196727 IVB196703:IVB196727 JEX196703:JEX196727 JOT196703:JOT196727 JYP196703:JYP196727 KIL196703:KIL196727 KSH196703:KSH196727 LCD196703:LCD196727 LLZ196703:LLZ196727 LVV196703:LVV196727 MFR196703:MFR196727 MPN196703:MPN196727 MZJ196703:MZJ196727 NJF196703:NJF196727 NTB196703:NTB196727 OCX196703:OCX196727 OMT196703:OMT196727 OWP196703:OWP196727 PGL196703:PGL196727 PQH196703:PQH196727 QAD196703:QAD196727 QJZ196703:QJZ196727 QTV196703:QTV196727 RDR196703:RDR196727 RNN196703:RNN196727 RXJ196703:RXJ196727 SHF196703:SHF196727 SRB196703:SRB196727 TAX196703:TAX196727 TKT196703:TKT196727 TUP196703:TUP196727 UEL196703:UEL196727 UOH196703:UOH196727 UYD196703:UYD196727 VHZ196703:VHZ196727 VRV196703:VRV196727 WBR196703:WBR196727 WLN196703:WLN196727 WVJ196703:WVJ196727 B262239:B262263 IX262239:IX262263 ST262239:ST262263 ACP262239:ACP262263 AML262239:AML262263 AWH262239:AWH262263 BGD262239:BGD262263 BPZ262239:BPZ262263 BZV262239:BZV262263 CJR262239:CJR262263 CTN262239:CTN262263 DDJ262239:DDJ262263 DNF262239:DNF262263 DXB262239:DXB262263 EGX262239:EGX262263 EQT262239:EQT262263 FAP262239:FAP262263 FKL262239:FKL262263 FUH262239:FUH262263 GED262239:GED262263 GNZ262239:GNZ262263 GXV262239:GXV262263 HHR262239:HHR262263 HRN262239:HRN262263 IBJ262239:IBJ262263 ILF262239:ILF262263 IVB262239:IVB262263 JEX262239:JEX262263 JOT262239:JOT262263 JYP262239:JYP262263 KIL262239:KIL262263 KSH262239:KSH262263 LCD262239:LCD262263 LLZ262239:LLZ262263 LVV262239:LVV262263 MFR262239:MFR262263 MPN262239:MPN262263 MZJ262239:MZJ262263 NJF262239:NJF262263 NTB262239:NTB262263 OCX262239:OCX262263 OMT262239:OMT262263 OWP262239:OWP262263 PGL262239:PGL262263 PQH262239:PQH262263 QAD262239:QAD262263 QJZ262239:QJZ262263 QTV262239:QTV262263 RDR262239:RDR262263 RNN262239:RNN262263 RXJ262239:RXJ262263 SHF262239:SHF262263 SRB262239:SRB262263 TAX262239:TAX262263 TKT262239:TKT262263 TUP262239:TUP262263 UEL262239:UEL262263 UOH262239:UOH262263 UYD262239:UYD262263 VHZ262239:VHZ262263 VRV262239:VRV262263 WBR262239:WBR262263 WLN262239:WLN262263 WVJ262239:WVJ262263 B327775:B327799 IX327775:IX327799 ST327775:ST327799 ACP327775:ACP327799 AML327775:AML327799 AWH327775:AWH327799 BGD327775:BGD327799 BPZ327775:BPZ327799 BZV327775:BZV327799 CJR327775:CJR327799 CTN327775:CTN327799 DDJ327775:DDJ327799 DNF327775:DNF327799 DXB327775:DXB327799 EGX327775:EGX327799 EQT327775:EQT327799 FAP327775:FAP327799 FKL327775:FKL327799 FUH327775:FUH327799 GED327775:GED327799 GNZ327775:GNZ327799 GXV327775:GXV327799 HHR327775:HHR327799 HRN327775:HRN327799 IBJ327775:IBJ327799 ILF327775:ILF327799 IVB327775:IVB327799 JEX327775:JEX327799 JOT327775:JOT327799 JYP327775:JYP327799 KIL327775:KIL327799 KSH327775:KSH327799 LCD327775:LCD327799 LLZ327775:LLZ327799 LVV327775:LVV327799 MFR327775:MFR327799 MPN327775:MPN327799 MZJ327775:MZJ327799 NJF327775:NJF327799 NTB327775:NTB327799 OCX327775:OCX327799 OMT327775:OMT327799 OWP327775:OWP327799 PGL327775:PGL327799 PQH327775:PQH327799 QAD327775:QAD327799 QJZ327775:QJZ327799 QTV327775:QTV327799 RDR327775:RDR327799 RNN327775:RNN327799 RXJ327775:RXJ327799 SHF327775:SHF327799 SRB327775:SRB327799 TAX327775:TAX327799 TKT327775:TKT327799 TUP327775:TUP327799 UEL327775:UEL327799 UOH327775:UOH327799 UYD327775:UYD327799 VHZ327775:VHZ327799 VRV327775:VRV327799 WBR327775:WBR327799 WLN327775:WLN327799 WVJ327775:WVJ327799 B393311:B393335 IX393311:IX393335 ST393311:ST393335 ACP393311:ACP393335 AML393311:AML393335 AWH393311:AWH393335 BGD393311:BGD393335 BPZ393311:BPZ393335 BZV393311:BZV393335 CJR393311:CJR393335 CTN393311:CTN393335 DDJ393311:DDJ393335 DNF393311:DNF393335 DXB393311:DXB393335 EGX393311:EGX393335 EQT393311:EQT393335 FAP393311:FAP393335 FKL393311:FKL393335 FUH393311:FUH393335 GED393311:GED393335 GNZ393311:GNZ393335 GXV393311:GXV393335 HHR393311:HHR393335 HRN393311:HRN393335 IBJ393311:IBJ393335 ILF393311:ILF393335 IVB393311:IVB393335 JEX393311:JEX393335 JOT393311:JOT393335 JYP393311:JYP393335 KIL393311:KIL393335 KSH393311:KSH393335 LCD393311:LCD393335 LLZ393311:LLZ393335 LVV393311:LVV393335 MFR393311:MFR393335 MPN393311:MPN393335 MZJ393311:MZJ393335 NJF393311:NJF393335 NTB393311:NTB393335 OCX393311:OCX393335 OMT393311:OMT393335 OWP393311:OWP393335 PGL393311:PGL393335 PQH393311:PQH393335 QAD393311:QAD393335 QJZ393311:QJZ393335 QTV393311:QTV393335 RDR393311:RDR393335 RNN393311:RNN393335 RXJ393311:RXJ393335 SHF393311:SHF393335 SRB393311:SRB393335 TAX393311:TAX393335 TKT393311:TKT393335 TUP393311:TUP393335 UEL393311:UEL393335 UOH393311:UOH393335 UYD393311:UYD393335 VHZ393311:VHZ393335 VRV393311:VRV393335 WBR393311:WBR393335 WLN393311:WLN393335 WVJ393311:WVJ393335 B458847:B458871 IX458847:IX458871 ST458847:ST458871 ACP458847:ACP458871 AML458847:AML458871 AWH458847:AWH458871 BGD458847:BGD458871 BPZ458847:BPZ458871 BZV458847:BZV458871 CJR458847:CJR458871 CTN458847:CTN458871 DDJ458847:DDJ458871 DNF458847:DNF458871 DXB458847:DXB458871 EGX458847:EGX458871 EQT458847:EQT458871 FAP458847:FAP458871 FKL458847:FKL458871 FUH458847:FUH458871 GED458847:GED458871 GNZ458847:GNZ458871 GXV458847:GXV458871 HHR458847:HHR458871 HRN458847:HRN458871 IBJ458847:IBJ458871 ILF458847:ILF458871 IVB458847:IVB458871 JEX458847:JEX458871 JOT458847:JOT458871 JYP458847:JYP458871 KIL458847:KIL458871 KSH458847:KSH458871 LCD458847:LCD458871 LLZ458847:LLZ458871 LVV458847:LVV458871 MFR458847:MFR458871 MPN458847:MPN458871 MZJ458847:MZJ458871 NJF458847:NJF458871 NTB458847:NTB458871 OCX458847:OCX458871 OMT458847:OMT458871 OWP458847:OWP458871 PGL458847:PGL458871 PQH458847:PQH458871 QAD458847:QAD458871 QJZ458847:QJZ458871 QTV458847:QTV458871 RDR458847:RDR458871 RNN458847:RNN458871 RXJ458847:RXJ458871 SHF458847:SHF458871 SRB458847:SRB458871 TAX458847:TAX458871 TKT458847:TKT458871 TUP458847:TUP458871 UEL458847:UEL458871 UOH458847:UOH458871 UYD458847:UYD458871 VHZ458847:VHZ458871 VRV458847:VRV458871 WBR458847:WBR458871 WLN458847:WLN458871 WVJ458847:WVJ458871 B524383:B524407 IX524383:IX524407 ST524383:ST524407 ACP524383:ACP524407 AML524383:AML524407 AWH524383:AWH524407 BGD524383:BGD524407 BPZ524383:BPZ524407 BZV524383:BZV524407 CJR524383:CJR524407 CTN524383:CTN524407 DDJ524383:DDJ524407 DNF524383:DNF524407 DXB524383:DXB524407 EGX524383:EGX524407 EQT524383:EQT524407 FAP524383:FAP524407 FKL524383:FKL524407 FUH524383:FUH524407 GED524383:GED524407 GNZ524383:GNZ524407 GXV524383:GXV524407 HHR524383:HHR524407 HRN524383:HRN524407 IBJ524383:IBJ524407 ILF524383:ILF524407 IVB524383:IVB524407 JEX524383:JEX524407 JOT524383:JOT524407 JYP524383:JYP524407 KIL524383:KIL524407 KSH524383:KSH524407 LCD524383:LCD524407 LLZ524383:LLZ524407 LVV524383:LVV524407 MFR524383:MFR524407 MPN524383:MPN524407 MZJ524383:MZJ524407 NJF524383:NJF524407 NTB524383:NTB524407 OCX524383:OCX524407 OMT524383:OMT524407 OWP524383:OWP524407 PGL524383:PGL524407 PQH524383:PQH524407 QAD524383:QAD524407 QJZ524383:QJZ524407 QTV524383:QTV524407 RDR524383:RDR524407 RNN524383:RNN524407 RXJ524383:RXJ524407 SHF524383:SHF524407 SRB524383:SRB524407 TAX524383:TAX524407 TKT524383:TKT524407 TUP524383:TUP524407 UEL524383:UEL524407 UOH524383:UOH524407 UYD524383:UYD524407 VHZ524383:VHZ524407 VRV524383:VRV524407 WBR524383:WBR524407 WLN524383:WLN524407 WVJ524383:WVJ524407 B589919:B589943 IX589919:IX589943 ST589919:ST589943 ACP589919:ACP589943 AML589919:AML589943 AWH589919:AWH589943 BGD589919:BGD589943 BPZ589919:BPZ589943 BZV589919:BZV589943 CJR589919:CJR589943 CTN589919:CTN589943 DDJ589919:DDJ589943 DNF589919:DNF589943 DXB589919:DXB589943 EGX589919:EGX589943 EQT589919:EQT589943 FAP589919:FAP589943 FKL589919:FKL589943 FUH589919:FUH589943 GED589919:GED589943 GNZ589919:GNZ589943 GXV589919:GXV589943 HHR589919:HHR589943 HRN589919:HRN589943 IBJ589919:IBJ589943 ILF589919:ILF589943 IVB589919:IVB589943 JEX589919:JEX589943 JOT589919:JOT589943 JYP589919:JYP589943 KIL589919:KIL589943 KSH589919:KSH589943 LCD589919:LCD589943 LLZ589919:LLZ589943 LVV589919:LVV589943 MFR589919:MFR589943 MPN589919:MPN589943 MZJ589919:MZJ589943 NJF589919:NJF589943 NTB589919:NTB589943 OCX589919:OCX589943 OMT589919:OMT589943 OWP589919:OWP589943 PGL589919:PGL589943 PQH589919:PQH589943 QAD589919:QAD589943 QJZ589919:QJZ589943 QTV589919:QTV589943 RDR589919:RDR589943 RNN589919:RNN589943 RXJ589919:RXJ589943 SHF589919:SHF589943 SRB589919:SRB589943 TAX589919:TAX589943 TKT589919:TKT589943 TUP589919:TUP589943 UEL589919:UEL589943 UOH589919:UOH589943 UYD589919:UYD589943 VHZ589919:VHZ589943 VRV589919:VRV589943 WBR589919:WBR589943 WLN589919:WLN589943 WVJ589919:WVJ589943 B655455:B655479 IX655455:IX655479 ST655455:ST655479 ACP655455:ACP655479 AML655455:AML655479 AWH655455:AWH655479 BGD655455:BGD655479 BPZ655455:BPZ655479 BZV655455:BZV655479 CJR655455:CJR655479 CTN655455:CTN655479 DDJ655455:DDJ655479 DNF655455:DNF655479 DXB655455:DXB655479 EGX655455:EGX655479 EQT655455:EQT655479 FAP655455:FAP655479 FKL655455:FKL655479 FUH655455:FUH655479 GED655455:GED655479 GNZ655455:GNZ655479 GXV655455:GXV655479 HHR655455:HHR655479 HRN655455:HRN655479 IBJ655455:IBJ655479 ILF655455:ILF655479 IVB655455:IVB655479 JEX655455:JEX655479 JOT655455:JOT655479 JYP655455:JYP655479 KIL655455:KIL655479 KSH655455:KSH655479 LCD655455:LCD655479 LLZ655455:LLZ655479 LVV655455:LVV655479 MFR655455:MFR655479 MPN655455:MPN655479 MZJ655455:MZJ655479 NJF655455:NJF655479 NTB655455:NTB655479 OCX655455:OCX655479 OMT655455:OMT655479 OWP655455:OWP655479 PGL655455:PGL655479 PQH655455:PQH655479 QAD655455:QAD655479 QJZ655455:QJZ655479 QTV655455:QTV655479 RDR655455:RDR655479 RNN655455:RNN655479 RXJ655455:RXJ655479 SHF655455:SHF655479 SRB655455:SRB655479 TAX655455:TAX655479 TKT655455:TKT655479 TUP655455:TUP655479 UEL655455:UEL655479 UOH655455:UOH655479 UYD655455:UYD655479 VHZ655455:VHZ655479 VRV655455:VRV655479 WBR655455:WBR655479 WLN655455:WLN655479 WVJ655455:WVJ655479 B720991:B721015 IX720991:IX721015 ST720991:ST721015 ACP720991:ACP721015 AML720991:AML721015 AWH720991:AWH721015 BGD720991:BGD721015 BPZ720991:BPZ721015 BZV720991:BZV721015 CJR720991:CJR721015 CTN720991:CTN721015 DDJ720991:DDJ721015 DNF720991:DNF721015 DXB720991:DXB721015 EGX720991:EGX721015 EQT720991:EQT721015 FAP720991:FAP721015 FKL720991:FKL721015 FUH720991:FUH721015 GED720991:GED721015 GNZ720991:GNZ721015 GXV720991:GXV721015 HHR720991:HHR721015 HRN720991:HRN721015 IBJ720991:IBJ721015 ILF720991:ILF721015 IVB720991:IVB721015 JEX720991:JEX721015 JOT720991:JOT721015 JYP720991:JYP721015 KIL720991:KIL721015 KSH720991:KSH721015 LCD720991:LCD721015 LLZ720991:LLZ721015 LVV720991:LVV721015 MFR720991:MFR721015 MPN720991:MPN721015 MZJ720991:MZJ721015 NJF720991:NJF721015 NTB720991:NTB721015 OCX720991:OCX721015 OMT720991:OMT721015 OWP720991:OWP721015 PGL720991:PGL721015 PQH720991:PQH721015 QAD720991:QAD721015 QJZ720991:QJZ721015 QTV720991:QTV721015 RDR720991:RDR721015 RNN720991:RNN721015 RXJ720991:RXJ721015 SHF720991:SHF721015 SRB720991:SRB721015 TAX720991:TAX721015 TKT720991:TKT721015 TUP720991:TUP721015 UEL720991:UEL721015 UOH720991:UOH721015 UYD720991:UYD721015 VHZ720991:VHZ721015 VRV720991:VRV721015 WBR720991:WBR721015 WLN720991:WLN721015 WVJ720991:WVJ721015 B786527:B786551 IX786527:IX786551 ST786527:ST786551 ACP786527:ACP786551 AML786527:AML786551 AWH786527:AWH786551 BGD786527:BGD786551 BPZ786527:BPZ786551 BZV786527:BZV786551 CJR786527:CJR786551 CTN786527:CTN786551 DDJ786527:DDJ786551 DNF786527:DNF786551 DXB786527:DXB786551 EGX786527:EGX786551 EQT786527:EQT786551 FAP786527:FAP786551 FKL786527:FKL786551 FUH786527:FUH786551 GED786527:GED786551 GNZ786527:GNZ786551 GXV786527:GXV786551 HHR786527:HHR786551 HRN786527:HRN786551 IBJ786527:IBJ786551 ILF786527:ILF786551 IVB786527:IVB786551 JEX786527:JEX786551 JOT786527:JOT786551 JYP786527:JYP786551 KIL786527:KIL786551 KSH786527:KSH786551 LCD786527:LCD786551 LLZ786527:LLZ786551 LVV786527:LVV786551 MFR786527:MFR786551 MPN786527:MPN786551 MZJ786527:MZJ786551 NJF786527:NJF786551 NTB786527:NTB786551 OCX786527:OCX786551 OMT786527:OMT786551 OWP786527:OWP786551 PGL786527:PGL786551 PQH786527:PQH786551 QAD786527:QAD786551 QJZ786527:QJZ786551 QTV786527:QTV786551 RDR786527:RDR786551 RNN786527:RNN786551 RXJ786527:RXJ786551 SHF786527:SHF786551 SRB786527:SRB786551 TAX786527:TAX786551 TKT786527:TKT786551 TUP786527:TUP786551 UEL786527:UEL786551 UOH786527:UOH786551 UYD786527:UYD786551 VHZ786527:VHZ786551 VRV786527:VRV786551 WBR786527:WBR786551 WLN786527:WLN786551 WVJ786527:WVJ786551 B852063:B852087 IX852063:IX852087 ST852063:ST852087 ACP852063:ACP852087 AML852063:AML852087 AWH852063:AWH852087 BGD852063:BGD852087 BPZ852063:BPZ852087 BZV852063:BZV852087 CJR852063:CJR852087 CTN852063:CTN852087 DDJ852063:DDJ852087 DNF852063:DNF852087 DXB852063:DXB852087 EGX852063:EGX852087 EQT852063:EQT852087 FAP852063:FAP852087 FKL852063:FKL852087 FUH852063:FUH852087 GED852063:GED852087 GNZ852063:GNZ852087 GXV852063:GXV852087 HHR852063:HHR852087 HRN852063:HRN852087 IBJ852063:IBJ852087 ILF852063:ILF852087 IVB852063:IVB852087 JEX852063:JEX852087 JOT852063:JOT852087 JYP852063:JYP852087 KIL852063:KIL852087 KSH852063:KSH852087 LCD852063:LCD852087 LLZ852063:LLZ852087 LVV852063:LVV852087 MFR852063:MFR852087 MPN852063:MPN852087 MZJ852063:MZJ852087 NJF852063:NJF852087 NTB852063:NTB852087 OCX852063:OCX852087 OMT852063:OMT852087 OWP852063:OWP852087 PGL852063:PGL852087 PQH852063:PQH852087 QAD852063:QAD852087 QJZ852063:QJZ852087 QTV852063:QTV852087 RDR852063:RDR852087 RNN852063:RNN852087 RXJ852063:RXJ852087 SHF852063:SHF852087 SRB852063:SRB852087 TAX852063:TAX852087 TKT852063:TKT852087 TUP852063:TUP852087 UEL852063:UEL852087 UOH852063:UOH852087 UYD852063:UYD852087 VHZ852063:VHZ852087 VRV852063:VRV852087 WBR852063:WBR852087 WLN852063:WLN852087 WVJ852063:WVJ852087 B917599:B917623 IX917599:IX917623 ST917599:ST917623 ACP917599:ACP917623 AML917599:AML917623 AWH917599:AWH917623 BGD917599:BGD917623 BPZ917599:BPZ917623 BZV917599:BZV917623 CJR917599:CJR917623 CTN917599:CTN917623 DDJ917599:DDJ917623 DNF917599:DNF917623 DXB917599:DXB917623 EGX917599:EGX917623 EQT917599:EQT917623 FAP917599:FAP917623 FKL917599:FKL917623 FUH917599:FUH917623 GED917599:GED917623 GNZ917599:GNZ917623 GXV917599:GXV917623 HHR917599:HHR917623 HRN917599:HRN917623 IBJ917599:IBJ917623 ILF917599:ILF917623 IVB917599:IVB917623 JEX917599:JEX917623 JOT917599:JOT917623 JYP917599:JYP917623 KIL917599:KIL917623 KSH917599:KSH917623 LCD917599:LCD917623 LLZ917599:LLZ917623 LVV917599:LVV917623 MFR917599:MFR917623 MPN917599:MPN917623 MZJ917599:MZJ917623 NJF917599:NJF917623 NTB917599:NTB917623 OCX917599:OCX917623 OMT917599:OMT917623 OWP917599:OWP917623 PGL917599:PGL917623 PQH917599:PQH917623 QAD917599:QAD917623 QJZ917599:QJZ917623 QTV917599:QTV917623 RDR917599:RDR917623 RNN917599:RNN917623 RXJ917599:RXJ917623 SHF917599:SHF917623 SRB917599:SRB917623 TAX917599:TAX917623 TKT917599:TKT917623 TUP917599:TUP917623 UEL917599:UEL917623 UOH917599:UOH917623 UYD917599:UYD917623 VHZ917599:VHZ917623 VRV917599:VRV917623 WBR917599:WBR917623 WLN917599:WLN917623 WVJ917599:WVJ917623 B983135:B983159 IX983135:IX983159 ST983135:ST983159 ACP983135:ACP983159 AML983135:AML983159 AWH983135:AWH983159 BGD983135:BGD983159 BPZ983135:BPZ983159 BZV983135:BZV983159 CJR983135:CJR983159 CTN983135:CTN983159 DDJ983135:DDJ983159 DNF983135:DNF983159 DXB983135:DXB983159 EGX983135:EGX983159 EQT983135:EQT983159 FAP983135:FAP983159 FKL983135:FKL983159 FUH983135:FUH983159 GED983135:GED983159 GNZ983135:GNZ983159 GXV983135:GXV983159 HHR983135:HHR983159 HRN983135:HRN983159 IBJ983135:IBJ983159 ILF983135:ILF983159 IVB983135:IVB983159 JEX983135:JEX983159 JOT983135:JOT983159 JYP983135:JYP983159 KIL983135:KIL983159 KSH983135:KSH983159 LCD983135:LCD983159 LLZ983135:LLZ983159 LVV983135:LVV983159 MFR983135:MFR983159 MPN983135:MPN983159 MZJ983135:MZJ983159 NJF983135:NJF983159 NTB983135:NTB983159 OCX983135:OCX983159 OMT983135:OMT983159 OWP983135:OWP983159 PGL983135:PGL983159 PQH983135:PQH983159 QAD983135:QAD983159 QJZ983135:QJZ983159 QTV983135:QTV983159 RDR983135:RDR983159 RNN983135:RNN983159 RXJ983135:RXJ983159 SHF983135:SHF983159 SRB983135:SRB983159 TAX983135:TAX983159 TKT983135:TKT983159 TUP983135:TUP983159 UEL983135:UEL983159 UOH983135:UOH983159 UYD983135:UYD983159 VHZ983135:VHZ983159 VRV983135:VRV983159 WBR983135:WBR983159 WLN983135:WLN983159 WVJ983135:WVJ983159 I138:I165 JE138:JE165 TA138:TA165 ACW138:ACW165 AMS138:AMS165 AWO138:AWO165 BGK138:BGK165 BQG138:BQG165 CAC138:CAC165 CJY138:CJY165 CTU138:CTU165 DDQ138:DDQ165 DNM138:DNM165 DXI138:DXI165 EHE138:EHE165 ERA138:ERA165 FAW138:FAW165 FKS138:FKS165 FUO138:FUO165 GEK138:GEK165 GOG138:GOG165 GYC138:GYC165 HHY138:HHY165 HRU138:HRU165 IBQ138:IBQ165 ILM138:ILM165 IVI138:IVI165 JFE138:JFE165 JPA138:JPA165 JYW138:JYW165 KIS138:KIS165 KSO138:KSO165 LCK138:LCK165 LMG138:LMG165 LWC138:LWC165 MFY138:MFY165 MPU138:MPU165 MZQ138:MZQ165 NJM138:NJM165 NTI138:NTI165 ODE138:ODE165 ONA138:ONA165 OWW138:OWW165 PGS138:PGS165 PQO138:PQO165 QAK138:QAK165 QKG138:QKG165 QUC138:QUC165 RDY138:RDY165 RNU138:RNU165 RXQ138:RXQ165 SHM138:SHM165 SRI138:SRI165 TBE138:TBE165 TLA138:TLA165 TUW138:TUW165 UES138:UES165 UOO138:UOO165 UYK138:UYK165 VIG138:VIG165 VSC138:VSC165 WBY138:WBY165 WLU138:WLU165 WVQ138:WVQ165 I65674:I65701 JE65674:JE65701 TA65674:TA65701 ACW65674:ACW65701 AMS65674:AMS65701 AWO65674:AWO65701 BGK65674:BGK65701 BQG65674:BQG65701 CAC65674:CAC65701 CJY65674:CJY65701 CTU65674:CTU65701 DDQ65674:DDQ65701 DNM65674:DNM65701 DXI65674:DXI65701 EHE65674:EHE65701 ERA65674:ERA65701 FAW65674:FAW65701 FKS65674:FKS65701 FUO65674:FUO65701 GEK65674:GEK65701 GOG65674:GOG65701 GYC65674:GYC65701 HHY65674:HHY65701 HRU65674:HRU65701 IBQ65674:IBQ65701 ILM65674:ILM65701 IVI65674:IVI65701 JFE65674:JFE65701 JPA65674:JPA65701 JYW65674:JYW65701 KIS65674:KIS65701 KSO65674:KSO65701 LCK65674:LCK65701 LMG65674:LMG65701 LWC65674:LWC65701 MFY65674:MFY65701 MPU65674:MPU65701 MZQ65674:MZQ65701 NJM65674:NJM65701 NTI65674:NTI65701 ODE65674:ODE65701 ONA65674:ONA65701 OWW65674:OWW65701 PGS65674:PGS65701 PQO65674:PQO65701 QAK65674:QAK65701 QKG65674:QKG65701 QUC65674:QUC65701 RDY65674:RDY65701 RNU65674:RNU65701 RXQ65674:RXQ65701 SHM65674:SHM65701 SRI65674:SRI65701 TBE65674:TBE65701 TLA65674:TLA65701 TUW65674:TUW65701 UES65674:UES65701 UOO65674:UOO65701 UYK65674:UYK65701 VIG65674:VIG65701 VSC65674:VSC65701 WBY65674:WBY65701 WLU65674:WLU65701 WVQ65674:WVQ65701 I131210:I131237 JE131210:JE131237 TA131210:TA131237 ACW131210:ACW131237 AMS131210:AMS131237 AWO131210:AWO131237 BGK131210:BGK131237 BQG131210:BQG131237 CAC131210:CAC131237 CJY131210:CJY131237 CTU131210:CTU131237 DDQ131210:DDQ131237 DNM131210:DNM131237 DXI131210:DXI131237 EHE131210:EHE131237 ERA131210:ERA131237 FAW131210:FAW131237 FKS131210:FKS131237 FUO131210:FUO131237 GEK131210:GEK131237 GOG131210:GOG131237 GYC131210:GYC131237 HHY131210:HHY131237 HRU131210:HRU131237 IBQ131210:IBQ131237 ILM131210:ILM131237 IVI131210:IVI131237 JFE131210:JFE131237 JPA131210:JPA131237 JYW131210:JYW131237 KIS131210:KIS131237 KSO131210:KSO131237 LCK131210:LCK131237 LMG131210:LMG131237 LWC131210:LWC131237 MFY131210:MFY131237 MPU131210:MPU131237 MZQ131210:MZQ131237 NJM131210:NJM131237 NTI131210:NTI131237 ODE131210:ODE131237 ONA131210:ONA131237 OWW131210:OWW131237 PGS131210:PGS131237 PQO131210:PQO131237 QAK131210:QAK131237 QKG131210:QKG131237 QUC131210:QUC131237 RDY131210:RDY131237 RNU131210:RNU131237 RXQ131210:RXQ131237 SHM131210:SHM131237 SRI131210:SRI131237 TBE131210:TBE131237 TLA131210:TLA131237 TUW131210:TUW131237 UES131210:UES131237 UOO131210:UOO131237 UYK131210:UYK131237 VIG131210:VIG131237 VSC131210:VSC131237 WBY131210:WBY131237 WLU131210:WLU131237 WVQ131210:WVQ131237 I196746:I196773 JE196746:JE196773 TA196746:TA196773 ACW196746:ACW196773 AMS196746:AMS196773 AWO196746:AWO196773 BGK196746:BGK196773 BQG196746:BQG196773 CAC196746:CAC196773 CJY196746:CJY196773 CTU196746:CTU196773 DDQ196746:DDQ196773 DNM196746:DNM196773 DXI196746:DXI196773 EHE196746:EHE196773 ERA196746:ERA196773 FAW196746:FAW196773 FKS196746:FKS196773 FUO196746:FUO196773 GEK196746:GEK196773 GOG196746:GOG196773 GYC196746:GYC196773 HHY196746:HHY196773 HRU196746:HRU196773 IBQ196746:IBQ196773 ILM196746:ILM196773 IVI196746:IVI196773 JFE196746:JFE196773 JPA196746:JPA196773 JYW196746:JYW196773 KIS196746:KIS196773 KSO196746:KSO196773 LCK196746:LCK196773 LMG196746:LMG196773 LWC196746:LWC196773 MFY196746:MFY196773 MPU196746:MPU196773 MZQ196746:MZQ196773 NJM196746:NJM196773 NTI196746:NTI196773 ODE196746:ODE196773 ONA196746:ONA196773 OWW196746:OWW196773 PGS196746:PGS196773 PQO196746:PQO196773 QAK196746:QAK196773 QKG196746:QKG196773 QUC196746:QUC196773 RDY196746:RDY196773 RNU196746:RNU196773 RXQ196746:RXQ196773 SHM196746:SHM196773 SRI196746:SRI196773 TBE196746:TBE196773 TLA196746:TLA196773 TUW196746:TUW196773 UES196746:UES196773 UOO196746:UOO196773 UYK196746:UYK196773 VIG196746:VIG196773 VSC196746:VSC196773 WBY196746:WBY196773 WLU196746:WLU196773 WVQ196746:WVQ196773 I262282:I262309 JE262282:JE262309 TA262282:TA262309 ACW262282:ACW262309 AMS262282:AMS262309 AWO262282:AWO262309 BGK262282:BGK262309 BQG262282:BQG262309 CAC262282:CAC262309 CJY262282:CJY262309 CTU262282:CTU262309 DDQ262282:DDQ262309 DNM262282:DNM262309 DXI262282:DXI262309 EHE262282:EHE262309 ERA262282:ERA262309 FAW262282:FAW262309 FKS262282:FKS262309 FUO262282:FUO262309 GEK262282:GEK262309 GOG262282:GOG262309 GYC262282:GYC262309 HHY262282:HHY262309 HRU262282:HRU262309 IBQ262282:IBQ262309 ILM262282:ILM262309 IVI262282:IVI262309 JFE262282:JFE262309 JPA262282:JPA262309 JYW262282:JYW262309 KIS262282:KIS262309 KSO262282:KSO262309 LCK262282:LCK262309 LMG262282:LMG262309 LWC262282:LWC262309 MFY262282:MFY262309 MPU262282:MPU262309 MZQ262282:MZQ262309 NJM262282:NJM262309 NTI262282:NTI262309 ODE262282:ODE262309 ONA262282:ONA262309 OWW262282:OWW262309 PGS262282:PGS262309 PQO262282:PQO262309 QAK262282:QAK262309 QKG262282:QKG262309 QUC262282:QUC262309 RDY262282:RDY262309 RNU262282:RNU262309 RXQ262282:RXQ262309 SHM262282:SHM262309 SRI262282:SRI262309 TBE262282:TBE262309 TLA262282:TLA262309 TUW262282:TUW262309 UES262282:UES262309 UOO262282:UOO262309 UYK262282:UYK262309 VIG262282:VIG262309 VSC262282:VSC262309 WBY262282:WBY262309 WLU262282:WLU262309 WVQ262282:WVQ262309 I327818:I327845 JE327818:JE327845 TA327818:TA327845 ACW327818:ACW327845 AMS327818:AMS327845 AWO327818:AWO327845 BGK327818:BGK327845 BQG327818:BQG327845 CAC327818:CAC327845 CJY327818:CJY327845 CTU327818:CTU327845 DDQ327818:DDQ327845 DNM327818:DNM327845 DXI327818:DXI327845 EHE327818:EHE327845 ERA327818:ERA327845 FAW327818:FAW327845 FKS327818:FKS327845 FUO327818:FUO327845 GEK327818:GEK327845 GOG327818:GOG327845 GYC327818:GYC327845 HHY327818:HHY327845 HRU327818:HRU327845 IBQ327818:IBQ327845 ILM327818:ILM327845 IVI327818:IVI327845 JFE327818:JFE327845 JPA327818:JPA327845 JYW327818:JYW327845 KIS327818:KIS327845 KSO327818:KSO327845 LCK327818:LCK327845 LMG327818:LMG327845 LWC327818:LWC327845 MFY327818:MFY327845 MPU327818:MPU327845 MZQ327818:MZQ327845 NJM327818:NJM327845 NTI327818:NTI327845 ODE327818:ODE327845 ONA327818:ONA327845 OWW327818:OWW327845 PGS327818:PGS327845 PQO327818:PQO327845 QAK327818:QAK327845 QKG327818:QKG327845 QUC327818:QUC327845 RDY327818:RDY327845 RNU327818:RNU327845 RXQ327818:RXQ327845 SHM327818:SHM327845 SRI327818:SRI327845 TBE327818:TBE327845 TLA327818:TLA327845 TUW327818:TUW327845 UES327818:UES327845 UOO327818:UOO327845 UYK327818:UYK327845 VIG327818:VIG327845 VSC327818:VSC327845 WBY327818:WBY327845 WLU327818:WLU327845 WVQ327818:WVQ327845 I393354:I393381 JE393354:JE393381 TA393354:TA393381 ACW393354:ACW393381 AMS393354:AMS393381 AWO393354:AWO393381 BGK393354:BGK393381 BQG393354:BQG393381 CAC393354:CAC393381 CJY393354:CJY393381 CTU393354:CTU393381 DDQ393354:DDQ393381 DNM393354:DNM393381 DXI393354:DXI393381 EHE393354:EHE393381 ERA393354:ERA393381 FAW393354:FAW393381 FKS393354:FKS393381 FUO393354:FUO393381 GEK393354:GEK393381 GOG393354:GOG393381 GYC393354:GYC393381 HHY393354:HHY393381 HRU393354:HRU393381 IBQ393354:IBQ393381 ILM393354:ILM393381 IVI393354:IVI393381 JFE393354:JFE393381 JPA393354:JPA393381 JYW393354:JYW393381 KIS393354:KIS393381 KSO393354:KSO393381 LCK393354:LCK393381 LMG393354:LMG393381 LWC393354:LWC393381 MFY393354:MFY393381 MPU393354:MPU393381 MZQ393354:MZQ393381 NJM393354:NJM393381 NTI393354:NTI393381 ODE393354:ODE393381 ONA393354:ONA393381 OWW393354:OWW393381 PGS393354:PGS393381 PQO393354:PQO393381 QAK393354:QAK393381 QKG393354:QKG393381 QUC393354:QUC393381 RDY393354:RDY393381 RNU393354:RNU393381 RXQ393354:RXQ393381 SHM393354:SHM393381 SRI393354:SRI393381 TBE393354:TBE393381 TLA393354:TLA393381 TUW393354:TUW393381 UES393354:UES393381 UOO393354:UOO393381 UYK393354:UYK393381 VIG393354:VIG393381 VSC393354:VSC393381 WBY393354:WBY393381 WLU393354:WLU393381 WVQ393354:WVQ393381 I458890:I458917 JE458890:JE458917 TA458890:TA458917 ACW458890:ACW458917 AMS458890:AMS458917 AWO458890:AWO458917 BGK458890:BGK458917 BQG458890:BQG458917 CAC458890:CAC458917 CJY458890:CJY458917 CTU458890:CTU458917 DDQ458890:DDQ458917 DNM458890:DNM458917 DXI458890:DXI458917 EHE458890:EHE458917 ERA458890:ERA458917 FAW458890:FAW458917 FKS458890:FKS458917 FUO458890:FUO458917 GEK458890:GEK458917 GOG458890:GOG458917 GYC458890:GYC458917 HHY458890:HHY458917 HRU458890:HRU458917 IBQ458890:IBQ458917 ILM458890:ILM458917 IVI458890:IVI458917 JFE458890:JFE458917 JPA458890:JPA458917 JYW458890:JYW458917 KIS458890:KIS458917 KSO458890:KSO458917 LCK458890:LCK458917 LMG458890:LMG458917 LWC458890:LWC458917 MFY458890:MFY458917 MPU458890:MPU458917 MZQ458890:MZQ458917 NJM458890:NJM458917 NTI458890:NTI458917 ODE458890:ODE458917 ONA458890:ONA458917 OWW458890:OWW458917 PGS458890:PGS458917 PQO458890:PQO458917 QAK458890:QAK458917 QKG458890:QKG458917 QUC458890:QUC458917 RDY458890:RDY458917 RNU458890:RNU458917 RXQ458890:RXQ458917 SHM458890:SHM458917 SRI458890:SRI458917 TBE458890:TBE458917 TLA458890:TLA458917 TUW458890:TUW458917 UES458890:UES458917 UOO458890:UOO458917 UYK458890:UYK458917 VIG458890:VIG458917 VSC458890:VSC458917 WBY458890:WBY458917 WLU458890:WLU458917 WVQ458890:WVQ458917 I524426:I524453 JE524426:JE524453 TA524426:TA524453 ACW524426:ACW524453 AMS524426:AMS524453 AWO524426:AWO524453 BGK524426:BGK524453 BQG524426:BQG524453 CAC524426:CAC524453 CJY524426:CJY524453 CTU524426:CTU524453 DDQ524426:DDQ524453 DNM524426:DNM524453 DXI524426:DXI524453 EHE524426:EHE524453 ERA524426:ERA524453 FAW524426:FAW524453 FKS524426:FKS524453 FUO524426:FUO524453 GEK524426:GEK524453 GOG524426:GOG524453 GYC524426:GYC524453 HHY524426:HHY524453 HRU524426:HRU524453 IBQ524426:IBQ524453 ILM524426:ILM524453 IVI524426:IVI524453 JFE524426:JFE524453 JPA524426:JPA524453 JYW524426:JYW524453 KIS524426:KIS524453 KSO524426:KSO524453 LCK524426:LCK524453 LMG524426:LMG524453 LWC524426:LWC524453 MFY524426:MFY524453 MPU524426:MPU524453 MZQ524426:MZQ524453 NJM524426:NJM524453 NTI524426:NTI524453 ODE524426:ODE524453 ONA524426:ONA524453 OWW524426:OWW524453 PGS524426:PGS524453 PQO524426:PQO524453 QAK524426:QAK524453 QKG524426:QKG524453 QUC524426:QUC524453 RDY524426:RDY524453 RNU524426:RNU524453 RXQ524426:RXQ524453 SHM524426:SHM524453 SRI524426:SRI524453 TBE524426:TBE524453 TLA524426:TLA524453 TUW524426:TUW524453 UES524426:UES524453 UOO524426:UOO524453 UYK524426:UYK524453 VIG524426:VIG524453 VSC524426:VSC524453 WBY524426:WBY524453 WLU524426:WLU524453 WVQ524426:WVQ524453 I589962:I589989 JE589962:JE589989 TA589962:TA589989 ACW589962:ACW589989 AMS589962:AMS589989 AWO589962:AWO589989 BGK589962:BGK589989 BQG589962:BQG589989 CAC589962:CAC589989 CJY589962:CJY589989 CTU589962:CTU589989 DDQ589962:DDQ589989 DNM589962:DNM589989 DXI589962:DXI589989 EHE589962:EHE589989 ERA589962:ERA589989 FAW589962:FAW589989 FKS589962:FKS589989 FUO589962:FUO589989 GEK589962:GEK589989 GOG589962:GOG589989 GYC589962:GYC589989 HHY589962:HHY589989 HRU589962:HRU589989 IBQ589962:IBQ589989 ILM589962:ILM589989 IVI589962:IVI589989 JFE589962:JFE589989 JPA589962:JPA589989 JYW589962:JYW589989 KIS589962:KIS589989 KSO589962:KSO589989 LCK589962:LCK589989 LMG589962:LMG589989 LWC589962:LWC589989 MFY589962:MFY589989 MPU589962:MPU589989 MZQ589962:MZQ589989 NJM589962:NJM589989 NTI589962:NTI589989 ODE589962:ODE589989 ONA589962:ONA589989 OWW589962:OWW589989 PGS589962:PGS589989 PQO589962:PQO589989 QAK589962:QAK589989 QKG589962:QKG589989 QUC589962:QUC589989 RDY589962:RDY589989 RNU589962:RNU589989 RXQ589962:RXQ589989 SHM589962:SHM589989 SRI589962:SRI589989 TBE589962:TBE589989 TLA589962:TLA589989 TUW589962:TUW589989 UES589962:UES589989 UOO589962:UOO589989 UYK589962:UYK589989 VIG589962:VIG589989 VSC589962:VSC589989 WBY589962:WBY589989 WLU589962:WLU589989 WVQ589962:WVQ589989 I655498:I655525 JE655498:JE655525 TA655498:TA655525 ACW655498:ACW655525 AMS655498:AMS655525 AWO655498:AWO655525 BGK655498:BGK655525 BQG655498:BQG655525 CAC655498:CAC655525 CJY655498:CJY655525 CTU655498:CTU655525 DDQ655498:DDQ655525 DNM655498:DNM655525 DXI655498:DXI655525 EHE655498:EHE655525 ERA655498:ERA655525 FAW655498:FAW655525 FKS655498:FKS655525 FUO655498:FUO655525 GEK655498:GEK655525 GOG655498:GOG655525 GYC655498:GYC655525 HHY655498:HHY655525 HRU655498:HRU655525 IBQ655498:IBQ655525 ILM655498:ILM655525 IVI655498:IVI655525 JFE655498:JFE655525 JPA655498:JPA655525 JYW655498:JYW655525 KIS655498:KIS655525 KSO655498:KSO655525 LCK655498:LCK655525 LMG655498:LMG655525 LWC655498:LWC655525 MFY655498:MFY655525 MPU655498:MPU655525 MZQ655498:MZQ655525 NJM655498:NJM655525 NTI655498:NTI655525 ODE655498:ODE655525 ONA655498:ONA655525 OWW655498:OWW655525 PGS655498:PGS655525 PQO655498:PQO655525 QAK655498:QAK655525 QKG655498:QKG655525 QUC655498:QUC655525 RDY655498:RDY655525 RNU655498:RNU655525 RXQ655498:RXQ655525 SHM655498:SHM655525 SRI655498:SRI655525 TBE655498:TBE655525 TLA655498:TLA655525 TUW655498:TUW655525 UES655498:UES655525 UOO655498:UOO655525 UYK655498:UYK655525 VIG655498:VIG655525 VSC655498:VSC655525 WBY655498:WBY655525 WLU655498:WLU655525 WVQ655498:WVQ655525 I721034:I721061 JE721034:JE721061 TA721034:TA721061 ACW721034:ACW721061 AMS721034:AMS721061 AWO721034:AWO721061 BGK721034:BGK721061 BQG721034:BQG721061 CAC721034:CAC721061 CJY721034:CJY721061 CTU721034:CTU721061 DDQ721034:DDQ721061 DNM721034:DNM721061 DXI721034:DXI721061 EHE721034:EHE721061 ERA721034:ERA721061 FAW721034:FAW721061 FKS721034:FKS721061 FUO721034:FUO721061 GEK721034:GEK721061 GOG721034:GOG721061 GYC721034:GYC721061 HHY721034:HHY721061 HRU721034:HRU721061 IBQ721034:IBQ721061 ILM721034:ILM721061 IVI721034:IVI721061 JFE721034:JFE721061 JPA721034:JPA721061 JYW721034:JYW721061 KIS721034:KIS721061 KSO721034:KSO721061 LCK721034:LCK721061 LMG721034:LMG721061 LWC721034:LWC721061 MFY721034:MFY721061 MPU721034:MPU721061 MZQ721034:MZQ721061 NJM721034:NJM721061 NTI721034:NTI721061 ODE721034:ODE721061 ONA721034:ONA721061 OWW721034:OWW721061 PGS721034:PGS721061 PQO721034:PQO721061 QAK721034:QAK721061 QKG721034:QKG721061 QUC721034:QUC721061 RDY721034:RDY721061 RNU721034:RNU721061 RXQ721034:RXQ721061 SHM721034:SHM721061 SRI721034:SRI721061 TBE721034:TBE721061 TLA721034:TLA721061 TUW721034:TUW721061 UES721034:UES721061 UOO721034:UOO721061 UYK721034:UYK721061 VIG721034:VIG721061 VSC721034:VSC721061 WBY721034:WBY721061 WLU721034:WLU721061 WVQ721034:WVQ721061 I786570:I786597 JE786570:JE786597 TA786570:TA786597 ACW786570:ACW786597 AMS786570:AMS786597 AWO786570:AWO786597 BGK786570:BGK786597 BQG786570:BQG786597 CAC786570:CAC786597 CJY786570:CJY786597 CTU786570:CTU786597 DDQ786570:DDQ786597 DNM786570:DNM786597 DXI786570:DXI786597 EHE786570:EHE786597 ERA786570:ERA786597 FAW786570:FAW786597 FKS786570:FKS786597 FUO786570:FUO786597 GEK786570:GEK786597 GOG786570:GOG786597 GYC786570:GYC786597 HHY786570:HHY786597 HRU786570:HRU786597 IBQ786570:IBQ786597 ILM786570:ILM786597 IVI786570:IVI786597 JFE786570:JFE786597 JPA786570:JPA786597 JYW786570:JYW786597 KIS786570:KIS786597 KSO786570:KSO786597 LCK786570:LCK786597 LMG786570:LMG786597 LWC786570:LWC786597 MFY786570:MFY786597 MPU786570:MPU786597 MZQ786570:MZQ786597 NJM786570:NJM786597 NTI786570:NTI786597 ODE786570:ODE786597 ONA786570:ONA786597 OWW786570:OWW786597 PGS786570:PGS786597 PQO786570:PQO786597 QAK786570:QAK786597 QKG786570:QKG786597 QUC786570:QUC786597 RDY786570:RDY786597 RNU786570:RNU786597 RXQ786570:RXQ786597 SHM786570:SHM786597 SRI786570:SRI786597 TBE786570:TBE786597 TLA786570:TLA786597 TUW786570:TUW786597 UES786570:UES786597 UOO786570:UOO786597 UYK786570:UYK786597 VIG786570:VIG786597 VSC786570:VSC786597 WBY786570:WBY786597 WLU786570:WLU786597 WVQ786570:WVQ786597 I852106:I852133 JE852106:JE852133 TA852106:TA852133 ACW852106:ACW852133 AMS852106:AMS852133 AWO852106:AWO852133 BGK852106:BGK852133 BQG852106:BQG852133 CAC852106:CAC852133 CJY852106:CJY852133 CTU852106:CTU852133 DDQ852106:DDQ852133 DNM852106:DNM852133 DXI852106:DXI852133 EHE852106:EHE852133 ERA852106:ERA852133 FAW852106:FAW852133 FKS852106:FKS852133 FUO852106:FUO852133 GEK852106:GEK852133 GOG852106:GOG852133 GYC852106:GYC852133 HHY852106:HHY852133 HRU852106:HRU852133 IBQ852106:IBQ852133 ILM852106:ILM852133 IVI852106:IVI852133 JFE852106:JFE852133 JPA852106:JPA852133 JYW852106:JYW852133 KIS852106:KIS852133 KSO852106:KSO852133 LCK852106:LCK852133 LMG852106:LMG852133 LWC852106:LWC852133 MFY852106:MFY852133 MPU852106:MPU852133 MZQ852106:MZQ852133 NJM852106:NJM852133 NTI852106:NTI852133 ODE852106:ODE852133 ONA852106:ONA852133 OWW852106:OWW852133 PGS852106:PGS852133 PQO852106:PQO852133 QAK852106:QAK852133 QKG852106:QKG852133 QUC852106:QUC852133 RDY852106:RDY852133 RNU852106:RNU852133 RXQ852106:RXQ852133 SHM852106:SHM852133 SRI852106:SRI852133 TBE852106:TBE852133 TLA852106:TLA852133 TUW852106:TUW852133 UES852106:UES852133 UOO852106:UOO852133 UYK852106:UYK852133 VIG852106:VIG852133 VSC852106:VSC852133 WBY852106:WBY852133 WLU852106:WLU852133 WVQ852106:WVQ852133 I917642:I917669 JE917642:JE917669 TA917642:TA917669 ACW917642:ACW917669 AMS917642:AMS917669 AWO917642:AWO917669 BGK917642:BGK917669 BQG917642:BQG917669 CAC917642:CAC917669 CJY917642:CJY917669 CTU917642:CTU917669 DDQ917642:DDQ917669 DNM917642:DNM917669 DXI917642:DXI917669 EHE917642:EHE917669 ERA917642:ERA917669 FAW917642:FAW917669 FKS917642:FKS917669 FUO917642:FUO917669 GEK917642:GEK917669 GOG917642:GOG917669 GYC917642:GYC917669 HHY917642:HHY917669 HRU917642:HRU917669 IBQ917642:IBQ917669 ILM917642:ILM917669 IVI917642:IVI917669 JFE917642:JFE917669 JPA917642:JPA917669 JYW917642:JYW917669 KIS917642:KIS917669 KSO917642:KSO917669 LCK917642:LCK917669 LMG917642:LMG917669 LWC917642:LWC917669 MFY917642:MFY917669 MPU917642:MPU917669 MZQ917642:MZQ917669 NJM917642:NJM917669 NTI917642:NTI917669 ODE917642:ODE917669 ONA917642:ONA917669 OWW917642:OWW917669 PGS917642:PGS917669 PQO917642:PQO917669 QAK917642:QAK917669 QKG917642:QKG917669 QUC917642:QUC917669 RDY917642:RDY917669 RNU917642:RNU917669 RXQ917642:RXQ917669 SHM917642:SHM917669 SRI917642:SRI917669 TBE917642:TBE917669 TLA917642:TLA917669 TUW917642:TUW917669 UES917642:UES917669 UOO917642:UOO917669 UYK917642:UYK917669 VIG917642:VIG917669 VSC917642:VSC917669 WBY917642:WBY917669 WLU917642:WLU917669 WVQ917642:WVQ917669 I983178:I983205 JE983178:JE983205 TA983178:TA983205 ACW983178:ACW983205 AMS983178:AMS983205 AWO983178:AWO983205 BGK983178:BGK983205 BQG983178:BQG983205 CAC983178:CAC983205 CJY983178:CJY983205 CTU983178:CTU983205 DDQ983178:DDQ983205 DNM983178:DNM983205 DXI983178:DXI983205 EHE983178:EHE983205 ERA983178:ERA983205 FAW983178:FAW983205 FKS983178:FKS983205 FUO983178:FUO983205 GEK983178:GEK983205 GOG983178:GOG983205 GYC983178:GYC983205 HHY983178:HHY983205 HRU983178:HRU983205 IBQ983178:IBQ983205 ILM983178:ILM983205 IVI983178:IVI983205 JFE983178:JFE983205 JPA983178:JPA983205 JYW983178:JYW983205 KIS983178:KIS983205 KSO983178:KSO983205 LCK983178:LCK983205 LMG983178:LMG983205 LWC983178:LWC983205 MFY983178:MFY983205 MPU983178:MPU983205 MZQ983178:MZQ983205 NJM983178:NJM983205 NTI983178:NTI983205 ODE983178:ODE983205 ONA983178:ONA983205 OWW983178:OWW983205 PGS983178:PGS983205 PQO983178:PQO983205 QAK983178:QAK983205 QKG983178:QKG983205 QUC983178:QUC983205 RDY983178:RDY983205 RNU983178:RNU983205 RXQ983178:RXQ983205 SHM983178:SHM983205 SRI983178:SRI983205 TBE983178:TBE983205 TLA983178:TLA983205 TUW983178:TUW983205 UES983178:UES983205 UOO983178:UOO983205 UYK983178:UYK983205 VIG983178:VIG983205 VSC983178:VSC983205 WBY983178:WBY983205 WLU983178:WLU983205 WVQ983178:WVQ983205 C95:E113 IY95:JA113 SU95:SW113 ACQ95:ACS113 AMM95:AMO113 AWI95:AWK113 BGE95:BGG113 BQA95:BQC113 BZW95:BZY113 CJS95:CJU113 CTO95:CTQ113 DDK95:DDM113 DNG95:DNI113 DXC95:DXE113 EGY95:EHA113 EQU95:EQW113 FAQ95:FAS113 FKM95:FKO113 FUI95:FUK113 GEE95:GEG113 GOA95:GOC113 GXW95:GXY113 HHS95:HHU113 HRO95:HRQ113 IBK95:IBM113 ILG95:ILI113 IVC95:IVE113 JEY95:JFA113 JOU95:JOW113 JYQ95:JYS113 KIM95:KIO113 KSI95:KSK113 LCE95:LCG113 LMA95:LMC113 LVW95:LVY113 MFS95:MFU113 MPO95:MPQ113 MZK95:MZM113 NJG95:NJI113 NTC95:NTE113 OCY95:ODA113 OMU95:OMW113 OWQ95:OWS113 PGM95:PGO113 PQI95:PQK113 QAE95:QAG113 QKA95:QKC113 QTW95:QTY113 RDS95:RDU113 RNO95:RNQ113 RXK95:RXM113 SHG95:SHI113 SRC95:SRE113 TAY95:TBA113 TKU95:TKW113 TUQ95:TUS113 UEM95:UEO113 UOI95:UOK113 UYE95:UYG113 VIA95:VIC113 VRW95:VRY113 WBS95:WBU113 WLO95:WLQ113 WVK95:WVM113 C65631:E65649 IY65631:JA65649 SU65631:SW65649 ACQ65631:ACS65649 AMM65631:AMO65649 AWI65631:AWK65649 BGE65631:BGG65649 BQA65631:BQC65649 BZW65631:BZY65649 CJS65631:CJU65649 CTO65631:CTQ65649 DDK65631:DDM65649 DNG65631:DNI65649 DXC65631:DXE65649 EGY65631:EHA65649 EQU65631:EQW65649 FAQ65631:FAS65649 FKM65631:FKO65649 FUI65631:FUK65649 GEE65631:GEG65649 GOA65631:GOC65649 GXW65631:GXY65649 HHS65631:HHU65649 HRO65631:HRQ65649 IBK65631:IBM65649 ILG65631:ILI65649 IVC65631:IVE65649 JEY65631:JFA65649 JOU65631:JOW65649 JYQ65631:JYS65649 KIM65631:KIO65649 KSI65631:KSK65649 LCE65631:LCG65649 LMA65631:LMC65649 LVW65631:LVY65649 MFS65631:MFU65649 MPO65631:MPQ65649 MZK65631:MZM65649 NJG65631:NJI65649 NTC65631:NTE65649 OCY65631:ODA65649 OMU65631:OMW65649 OWQ65631:OWS65649 PGM65631:PGO65649 PQI65631:PQK65649 QAE65631:QAG65649 QKA65631:QKC65649 QTW65631:QTY65649 RDS65631:RDU65649 RNO65631:RNQ65649 RXK65631:RXM65649 SHG65631:SHI65649 SRC65631:SRE65649 TAY65631:TBA65649 TKU65631:TKW65649 TUQ65631:TUS65649 UEM65631:UEO65649 UOI65631:UOK65649 UYE65631:UYG65649 VIA65631:VIC65649 VRW65631:VRY65649 WBS65631:WBU65649 WLO65631:WLQ65649 WVK65631:WVM65649 C131167:E131185 IY131167:JA131185 SU131167:SW131185 ACQ131167:ACS131185 AMM131167:AMO131185 AWI131167:AWK131185 BGE131167:BGG131185 BQA131167:BQC131185 BZW131167:BZY131185 CJS131167:CJU131185 CTO131167:CTQ131185 DDK131167:DDM131185 DNG131167:DNI131185 DXC131167:DXE131185 EGY131167:EHA131185 EQU131167:EQW131185 FAQ131167:FAS131185 FKM131167:FKO131185 FUI131167:FUK131185 GEE131167:GEG131185 GOA131167:GOC131185 GXW131167:GXY131185 HHS131167:HHU131185 HRO131167:HRQ131185 IBK131167:IBM131185 ILG131167:ILI131185 IVC131167:IVE131185 JEY131167:JFA131185 JOU131167:JOW131185 JYQ131167:JYS131185 KIM131167:KIO131185 KSI131167:KSK131185 LCE131167:LCG131185 LMA131167:LMC131185 LVW131167:LVY131185 MFS131167:MFU131185 MPO131167:MPQ131185 MZK131167:MZM131185 NJG131167:NJI131185 NTC131167:NTE131185 OCY131167:ODA131185 OMU131167:OMW131185 OWQ131167:OWS131185 PGM131167:PGO131185 PQI131167:PQK131185 QAE131167:QAG131185 QKA131167:QKC131185 QTW131167:QTY131185 RDS131167:RDU131185 RNO131167:RNQ131185 RXK131167:RXM131185 SHG131167:SHI131185 SRC131167:SRE131185 TAY131167:TBA131185 TKU131167:TKW131185 TUQ131167:TUS131185 UEM131167:UEO131185 UOI131167:UOK131185 UYE131167:UYG131185 VIA131167:VIC131185 VRW131167:VRY131185 WBS131167:WBU131185 WLO131167:WLQ131185 WVK131167:WVM131185 C196703:E196721 IY196703:JA196721 SU196703:SW196721 ACQ196703:ACS196721 AMM196703:AMO196721 AWI196703:AWK196721 BGE196703:BGG196721 BQA196703:BQC196721 BZW196703:BZY196721 CJS196703:CJU196721 CTO196703:CTQ196721 DDK196703:DDM196721 DNG196703:DNI196721 DXC196703:DXE196721 EGY196703:EHA196721 EQU196703:EQW196721 FAQ196703:FAS196721 FKM196703:FKO196721 FUI196703:FUK196721 GEE196703:GEG196721 GOA196703:GOC196721 GXW196703:GXY196721 HHS196703:HHU196721 HRO196703:HRQ196721 IBK196703:IBM196721 ILG196703:ILI196721 IVC196703:IVE196721 JEY196703:JFA196721 JOU196703:JOW196721 JYQ196703:JYS196721 KIM196703:KIO196721 KSI196703:KSK196721 LCE196703:LCG196721 LMA196703:LMC196721 LVW196703:LVY196721 MFS196703:MFU196721 MPO196703:MPQ196721 MZK196703:MZM196721 NJG196703:NJI196721 NTC196703:NTE196721 OCY196703:ODA196721 OMU196703:OMW196721 OWQ196703:OWS196721 PGM196703:PGO196721 PQI196703:PQK196721 QAE196703:QAG196721 QKA196703:QKC196721 QTW196703:QTY196721 RDS196703:RDU196721 RNO196703:RNQ196721 RXK196703:RXM196721 SHG196703:SHI196721 SRC196703:SRE196721 TAY196703:TBA196721 TKU196703:TKW196721 TUQ196703:TUS196721 UEM196703:UEO196721 UOI196703:UOK196721 UYE196703:UYG196721 VIA196703:VIC196721 VRW196703:VRY196721 WBS196703:WBU196721 WLO196703:WLQ196721 WVK196703:WVM196721 C262239:E262257 IY262239:JA262257 SU262239:SW262257 ACQ262239:ACS262257 AMM262239:AMO262257 AWI262239:AWK262257 BGE262239:BGG262257 BQA262239:BQC262257 BZW262239:BZY262257 CJS262239:CJU262257 CTO262239:CTQ262257 DDK262239:DDM262257 DNG262239:DNI262257 DXC262239:DXE262257 EGY262239:EHA262257 EQU262239:EQW262257 FAQ262239:FAS262257 FKM262239:FKO262257 FUI262239:FUK262257 GEE262239:GEG262257 GOA262239:GOC262257 GXW262239:GXY262257 HHS262239:HHU262257 HRO262239:HRQ262257 IBK262239:IBM262257 ILG262239:ILI262257 IVC262239:IVE262257 JEY262239:JFA262257 JOU262239:JOW262257 JYQ262239:JYS262257 KIM262239:KIO262257 KSI262239:KSK262257 LCE262239:LCG262257 LMA262239:LMC262257 LVW262239:LVY262257 MFS262239:MFU262257 MPO262239:MPQ262257 MZK262239:MZM262257 NJG262239:NJI262257 NTC262239:NTE262257 OCY262239:ODA262257 OMU262239:OMW262257 OWQ262239:OWS262257 PGM262239:PGO262257 PQI262239:PQK262257 QAE262239:QAG262257 QKA262239:QKC262257 QTW262239:QTY262257 RDS262239:RDU262257 RNO262239:RNQ262257 RXK262239:RXM262257 SHG262239:SHI262257 SRC262239:SRE262257 TAY262239:TBA262257 TKU262239:TKW262257 TUQ262239:TUS262257 UEM262239:UEO262257 UOI262239:UOK262257 UYE262239:UYG262257 VIA262239:VIC262257 VRW262239:VRY262257 WBS262239:WBU262257 WLO262239:WLQ262257 WVK262239:WVM262257 C327775:E327793 IY327775:JA327793 SU327775:SW327793 ACQ327775:ACS327793 AMM327775:AMO327793 AWI327775:AWK327793 BGE327775:BGG327793 BQA327775:BQC327793 BZW327775:BZY327793 CJS327775:CJU327793 CTO327775:CTQ327793 DDK327775:DDM327793 DNG327775:DNI327793 DXC327775:DXE327793 EGY327775:EHA327793 EQU327775:EQW327793 FAQ327775:FAS327793 FKM327775:FKO327793 FUI327775:FUK327793 GEE327775:GEG327793 GOA327775:GOC327793 GXW327775:GXY327793 HHS327775:HHU327793 HRO327775:HRQ327793 IBK327775:IBM327793 ILG327775:ILI327793 IVC327775:IVE327793 JEY327775:JFA327793 JOU327775:JOW327793 JYQ327775:JYS327793 KIM327775:KIO327793 KSI327775:KSK327793 LCE327775:LCG327793 LMA327775:LMC327793 LVW327775:LVY327793 MFS327775:MFU327793 MPO327775:MPQ327793 MZK327775:MZM327793 NJG327775:NJI327793 NTC327775:NTE327793 OCY327775:ODA327793 OMU327775:OMW327793 OWQ327775:OWS327793 PGM327775:PGO327793 PQI327775:PQK327793 QAE327775:QAG327793 QKA327775:QKC327793 QTW327775:QTY327793 RDS327775:RDU327793 RNO327775:RNQ327793 RXK327775:RXM327793 SHG327775:SHI327793 SRC327775:SRE327793 TAY327775:TBA327793 TKU327775:TKW327793 TUQ327775:TUS327793 UEM327775:UEO327793 UOI327775:UOK327793 UYE327775:UYG327793 VIA327775:VIC327793 VRW327775:VRY327793 WBS327775:WBU327793 WLO327775:WLQ327793 WVK327775:WVM327793 C393311:E393329 IY393311:JA393329 SU393311:SW393329 ACQ393311:ACS393329 AMM393311:AMO393329 AWI393311:AWK393329 BGE393311:BGG393329 BQA393311:BQC393329 BZW393311:BZY393329 CJS393311:CJU393329 CTO393311:CTQ393329 DDK393311:DDM393329 DNG393311:DNI393329 DXC393311:DXE393329 EGY393311:EHA393329 EQU393311:EQW393329 FAQ393311:FAS393329 FKM393311:FKO393329 FUI393311:FUK393329 GEE393311:GEG393329 GOA393311:GOC393329 GXW393311:GXY393329 HHS393311:HHU393329 HRO393311:HRQ393329 IBK393311:IBM393329 ILG393311:ILI393329 IVC393311:IVE393329 JEY393311:JFA393329 JOU393311:JOW393329 JYQ393311:JYS393329 KIM393311:KIO393329 KSI393311:KSK393329 LCE393311:LCG393329 LMA393311:LMC393329 LVW393311:LVY393329 MFS393311:MFU393329 MPO393311:MPQ393329 MZK393311:MZM393329 NJG393311:NJI393329 NTC393311:NTE393329 OCY393311:ODA393329 OMU393311:OMW393329 OWQ393311:OWS393329 PGM393311:PGO393329 PQI393311:PQK393329 QAE393311:QAG393329 QKA393311:QKC393329 QTW393311:QTY393329 RDS393311:RDU393329 RNO393311:RNQ393329 RXK393311:RXM393329 SHG393311:SHI393329 SRC393311:SRE393329 TAY393311:TBA393329 TKU393311:TKW393329 TUQ393311:TUS393329 UEM393311:UEO393329 UOI393311:UOK393329 UYE393311:UYG393329 VIA393311:VIC393329 VRW393311:VRY393329 WBS393311:WBU393329 WLO393311:WLQ393329 WVK393311:WVM393329 C458847:E458865 IY458847:JA458865 SU458847:SW458865 ACQ458847:ACS458865 AMM458847:AMO458865 AWI458847:AWK458865 BGE458847:BGG458865 BQA458847:BQC458865 BZW458847:BZY458865 CJS458847:CJU458865 CTO458847:CTQ458865 DDK458847:DDM458865 DNG458847:DNI458865 DXC458847:DXE458865 EGY458847:EHA458865 EQU458847:EQW458865 FAQ458847:FAS458865 FKM458847:FKO458865 FUI458847:FUK458865 GEE458847:GEG458865 GOA458847:GOC458865 GXW458847:GXY458865 HHS458847:HHU458865 HRO458847:HRQ458865 IBK458847:IBM458865 ILG458847:ILI458865 IVC458847:IVE458865 JEY458847:JFA458865 JOU458847:JOW458865 JYQ458847:JYS458865 KIM458847:KIO458865 KSI458847:KSK458865 LCE458847:LCG458865 LMA458847:LMC458865 LVW458847:LVY458865 MFS458847:MFU458865 MPO458847:MPQ458865 MZK458847:MZM458865 NJG458847:NJI458865 NTC458847:NTE458865 OCY458847:ODA458865 OMU458847:OMW458865 OWQ458847:OWS458865 PGM458847:PGO458865 PQI458847:PQK458865 QAE458847:QAG458865 QKA458847:QKC458865 QTW458847:QTY458865 RDS458847:RDU458865 RNO458847:RNQ458865 RXK458847:RXM458865 SHG458847:SHI458865 SRC458847:SRE458865 TAY458847:TBA458865 TKU458847:TKW458865 TUQ458847:TUS458865 UEM458847:UEO458865 UOI458847:UOK458865 UYE458847:UYG458865 VIA458847:VIC458865 VRW458847:VRY458865 WBS458847:WBU458865 WLO458847:WLQ458865 WVK458847:WVM458865 C524383:E524401 IY524383:JA524401 SU524383:SW524401 ACQ524383:ACS524401 AMM524383:AMO524401 AWI524383:AWK524401 BGE524383:BGG524401 BQA524383:BQC524401 BZW524383:BZY524401 CJS524383:CJU524401 CTO524383:CTQ524401 DDK524383:DDM524401 DNG524383:DNI524401 DXC524383:DXE524401 EGY524383:EHA524401 EQU524383:EQW524401 FAQ524383:FAS524401 FKM524383:FKO524401 FUI524383:FUK524401 GEE524383:GEG524401 GOA524383:GOC524401 GXW524383:GXY524401 HHS524383:HHU524401 HRO524383:HRQ524401 IBK524383:IBM524401 ILG524383:ILI524401 IVC524383:IVE524401 JEY524383:JFA524401 JOU524383:JOW524401 JYQ524383:JYS524401 KIM524383:KIO524401 KSI524383:KSK524401 LCE524383:LCG524401 LMA524383:LMC524401 LVW524383:LVY524401 MFS524383:MFU524401 MPO524383:MPQ524401 MZK524383:MZM524401 NJG524383:NJI524401 NTC524383:NTE524401 OCY524383:ODA524401 OMU524383:OMW524401 OWQ524383:OWS524401 PGM524383:PGO524401 PQI524383:PQK524401 QAE524383:QAG524401 QKA524383:QKC524401 QTW524383:QTY524401 RDS524383:RDU524401 RNO524383:RNQ524401 RXK524383:RXM524401 SHG524383:SHI524401 SRC524383:SRE524401 TAY524383:TBA524401 TKU524383:TKW524401 TUQ524383:TUS524401 UEM524383:UEO524401 UOI524383:UOK524401 UYE524383:UYG524401 VIA524383:VIC524401 VRW524383:VRY524401 WBS524383:WBU524401 WLO524383:WLQ524401 WVK524383:WVM524401 C589919:E589937 IY589919:JA589937 SU589919:SW589937 ACQ589919:ACS589937 AMM589919:AMO589937 AWI589919:AWK589937 BGE589919:BGG589937 BQA589919:BQC589937 BZW589919:BZY589937 CJS589919:CJU589937 CTO589919:CTQ589937 DDK589919:DDM589937 DNG589919:DNI589937 DXC589919:DXE589937 EGY589919:EHA589937 EQU589919:EQW589937 FAQ589919:FAS589937 FKM589919:FKO589937 FUI589919:FUK589937 GEE589919:GEG589937 GOA589919:GOC589937 GXW589919:GXY589937 HHS589919:HHU589937 HRO589919:HRQ589937 IBK589919:IBM589937 ILG589919:ILI589937 IVC589919:IVE589937 JEY589919:JFA589937 JOU589919:JOW589937 JYQ589919:JYS589937 KIM589919:KIO589937 KSI589919:KSK589937 LCE589919:LCG589937 LMA589919:LMC589937 LVW589919:LVY589937 MFS589919:MFU589937 MPO589919:MPQ589937 MZK589919:MZM589937 NJG589919:NJI589937 NTC589919:NTE589937 OCY589919:ODA589937 OMU589919:OMW589937 OWQ589919:OWS589937 PGM589919:PGO589937 PQI589919:PQK589937 QAE589919:QAG589937 QKA589919:QKC589937 QTW589919:QTY589937 RDS589919:RDU589937 RNO589919:RNQ589937 RXK589919:RXM589937 SHG589919:SHI589937 SRC589919:SRE589937 TAY589919:TBA589937 TKU589919:TKW589937 TUQ589919:TUS589937 UEM589919:UEO589937 UOI589919:UOK589937 UYE589919:UYG589937 VIA589919:VIC589937 VRW589919:VRY589937 WBS589919:WBU589937 WLO589919:WLQ589937 WVK589919:WVM589937 C655455:E655473 IY655455:JA655473 SU655455:SW655473 ACQ655455:ACS655473 AMM655455:AMO655473 AWI655455:AWK655473 BGE655455:BGG655473 BQA655455:BQC655473 BZW655455:BZY655473 CJS655455:CJU655473 CTO655455:CTQ655473 DDK655455:DDM655473 DNG655455:DNI655473 DXC655455:DXE655473 EGY655455:EHA655473 EQU655455:EQW655473 FAQ655455:FAS655473 FKM655455:FKO655473 FUI655455:FUK655473 GEE655455:GEG655473 GOA655455:GOC655473 GXW655455:GXY655473 HHS655455:HHU655473 HRO655455:HRQ655473 IBK655455:IBM655473 ILG655455:ILI655473 IVC655455:IVE655473 JEY655455:JFA655473 JOU655455:JOW655473 JYQ655455:JYS655473 KIM655455:KIO655473 KSI655455:KSK655473 LCE655455:LCG655473 LMA655455:LMC655473 LVW655455:LVY655473 MFS655455:MFU655473 MPO655455:MPQ655473 MZK655455:MZM655473 NJG655455:NJI655473 NTC655455:NTE655473 OCY655455:ODA655473 OMU655455:OMW655473 OWQ655455:OWS655473 PGM655455:PGO655473 PQI655455:PQK655473 QAE655455:QAG655473 QKA655455:QKC655473 QTW655455:QTY655473 RDS655455:RDU655473 RNO655455:RNQ655473 RXK655455:RXM655473 SHG655455:SHI655473 SRC655455:SRE655473 TAY655455:TBA655473 TKU655455:TKW655473 TUQ655455:TUS655473 UEM655455:UEO655473 UOI655455:UOK655473 UYE655455:UYG655473 VIA655455:VIC655473 VRW655455:VRY655473 WBS655455:WBU655473 WLO655455:WLQ655473 WVK655455:WVM655473 C720991:E721009 IY720991:JA721009 SU720991:SW721009 ACQ720991:ACS721009 AMM720991:AMO721009 AWI720991:AWK721009 BGE720991:BGG721009 BQA720991:BQC721009 BZW720991:BZY721009 CJS720991:CJU721009 CTO720991:CTQ721009 DDK720991:DDM721009 DNG720991:DNI721009 DXC720991:DXE721009 EGY720991:EHA721009 EQU720991:EQW721009 FAQ720991:FAS721009 FKM720991:FKO721009 FUI720991:FUK721009 GEE720991:GEG721009 GOA720991:GOC721009 GXW720991:GXY721009 HHS720991:HHU721009 HRO720991:HRQ721009 IBK720991:IBM721009 ILG720991:ILI721009 IVC720991:IVE721009 JEY720991:JFA721009 JOU720991:JOW721009 JYQ720991:JYS721009 KIM720991:KIO721009 KSI720991:KSK721009 LCE720991:LCG721009 LMA720991:LMC721009 LVW720991:LVY721009 MFS720991:MFU721009 MPO720991:MPQ721009 MZK720991:MZM721009 NJG720991:NJI721009 NTC720991:NTE721009 OCY720991:ODA721009 OMU720991:OMW721009 OWQ720991:OWS721009 PGM720991:PGO721009 PQI720991:PQK721009 QAE720991:QAG721009 QKA720991:QKC721009 QTW720991:QTY721009 RDS720991:RDU721009 RNO720991:RNQ721009 RXK720991:RXM721009 SHG720991:SHI721009 SRC720991:SRE721009 TAY720991:TBA721009 TKU720991:TKW721009 TUQ720991:TUS721009 UEM720991:UEO721009 UOI720991:UOK721009 UYE720991:UYG721009 VIA720991:VIC721009 VRW720991:VRY721009 WBS720991:WBU721009 WLO720991:WLQ721009 WVK720991:WVM721009 C786527:E786545 IY786527:JA786545 SU786527:SW786545 ACQ786527:ACS786545 AMM786527:AMO786545 AWI786527:AWK786545 BGE786527:BGG786545 BQA786527:BQC786545 BZW786527:BZY786545 CJS786527:CJU786545 CTO786527:CTQ786545 DDK786527:DDM786545 DNG786527:DNI786545 DXC786527:DXE786545 EGY786527:EHA786545 EQU786527:EQW786545 FAQ786527:FAS786545 FKM786527:FKO786545 FUI786527:FUK786545 GEE786527:GEG786545 GOA786527:GOC786545 GXW786527:GXY786545 HHS786527:HHU786545 HRO786527:HRQ786545 IBK786527:IBM786545 ILG786527:ILI786545 IVC786527:IVE786545 JEY786527:JFA786545 JOU786527:JOW786545 JYQ786527:JYS786545 KIM786527:KIO786545 KSI786527:KSK786545 LCE786527:LCG786545 LMA786527:LMC786545 LVW786527:LVY786545 MFS786527:MFU786545 MPO786527:MPQ786545 MZK786527:MZM786545 NJG786527:NJI786545 NTC786527:NTE786545 OCY786527:ODA786545 OMU786527:OMW786545 OWQ786527:OWS786545 PGM786527:PGO786545 PQI786527:PQK786545 QAE786527:QAG786545 QKA786527:QKC786545 QTW786527:QTY786545 RDS786527:RDU786545 RNO786527:RNQ786545 RXK786527:RXM786545 SHG786527:SHI786545 SRC786527:SRE786545 TAY786527:TBA786545 TKU786527:TKW786545 TUQ786527:TUS786545 UEM786527:UEO786545 UOI786527:UOK786545 UYE786527:UYG786545 VIA786527:VIC786545 VRW786527:VRY786545 WBS786527:WBU786545 WLO786527:WLQ786545 WVK786527:WVM786545 C852063:E852081 IY852063:JA852081 SU852063:SW852081 ACQ852063:ACS852081 AMM852063:AMO852081 AWI852063:AWK852081 BGE852063:BGG852081 BQA852063:BQC852081 BZW852063:BZY852081 CJS852063:CJU852081 CTO852063:CTQ852081 DDK852063:DDM852081 DNG852063:DNI852081 DXC852063:DXE852081 EGY852063:EHA852081 EQU852063:EQW852081 FAQ852063:FAS852081 FKM852063:FKO852081 FUI852063:FUK852081 GEE852063:GEG852081 GOA852063:GOC852081 GXW852063:GXY852081 HHS852063:HHU852081 HRO852063:HRQ852081 IBK852063:IBM852081 ILG852063:ILI852081 IVC852063:IVE852081 JEY852063:JFA852081 JOU852063:JOW852081 JYQ852063:JYS852081 KIM852063:KIO852081 KSI852063:KSK852081 LCE852063:LCG852081 LMA852063:LMC852081 LVW852063:LVY852081 MFS852063:MFU852081 MPO852063:MPQ852081 MZK852063:MZM852081 NJG852063:NJI852081 NTC852063:NTE852081 OCY852063:ODA852081 OMU852063:OMW852081 OWQ852063:OWS852081 PGM852063:PGO852081 PQI852063:PQK852081 QAE852063:QAG852081 QKA852063:QKC852081 QTW852063:QTY852081 RDS852063:RDU852081 RNO852063:RNQ852081 RXK852063:RXM852081 SHG852063:SHI852081 SRC852063:SRE852081 TAY852063:TBA852081 TKU852063:TKW852081 TUQ852063:TUS852081 UEM852063:UEO852081 UOI852063:UOK852081 UYE852063:UYG852081 VIA852063:VIC852081 VRW852063:VRY852081 WBS852063:WBU852081 WLO852063:WLQ852081 WVK852063:WVM852081 C917599:E917617 IY917599:JA917617 SU917599:SW917617 ACQ917599:ACS917617 AMM917599:AMO917617 AWI917599:AWK917617 BGE917599:BGG917617 BQA917599:BQC917617 BZW917599:BZY917617 CJS917599:CJU917617 CTO917599:CTQ917617 DDK917599:DDM917617 DNG917599:DNI917617 DXC917599:DXE917617 EGY917599:EHA917617 EQU917599:EQW917617 FAQ917599:FAS917617 FKM917599:FKO917617 FUI917599:FUK917617 GEE917599:GEG917617 GOA917599:GOC917617 GXW917599:GXY917617 HHS917599:HHU917617 HRO917599:HRQ917617 IBK917599:IBM917617 ILG917599:ILI917617 IVC917599:IVE917617 JEY917599:JFA917617 JOU917599:JOW917617 JYQ917599:JYS917617 KIM917599:KIO917617 KSI917599:KSK917617 LCE917599:LCG917617 LMA917599:LMC917617 LVW917599:LVY917617 MFS917599:MFU917617 MPO917599:MPQ917617 MZK917599:MZM917617 NJG917599:NJI917617 NTC917599:NTE917617 OCY917599:ODA917617 OMU917599:OMW917617 OWQ917599:OWS917617 PGM917599:PGO917617 PQI917599:PQK917617 QAE917599:QAG917617 QKA917599:QKC917617 QTW917599:QTY917617 RDS917599:RDU917617 RNO917599:RNQ917617 RXK917599:RXM917617 SHG917599:SHI917617 SRC917599:SRE917617 TAY917599:TBA917617 TKU917599:TKW917617 TUQ917599:TUS917617 UEM917599:UEO917617 UOI917599:UOK917617 UYE917599:UYG917617 VIA917599:VIC917617 VRW917599:VRY917617 WBS917599:WBU917617 WLO917599:WLQ917617 WVK917599:WVM917617 C983135:E983153 IY983135:JA983153 SU983135:SW983153 ACQ983135:ACS983153 AMM983135:AMO983153 AWI983135:AWK983153 BGE983135:BGG983153 BQA983135:BQC983153 BZW983135:BZY983153 CJS983135:CJU983153 CTO983135:CTQ983153 DDK983135:DDM983153 DNG983135:DNI983153 DXC983135:DXE983153 EGY983135:EHA983153 EQU983135:EQW983153 FAQ983135:FAS983153 FKM983135:FKO983153 FUI983135:FUK983153 GEE983135:GEG983153 GOA983135:GOC983153 GXW983135:GXY983153 HHS983135:HHU983153 HRO983135:HRQ983153 IBK983135:IBM983153 ILG983135:ILI983153 IVC983135:IVE983153 JEY983135:JFA983153 JOU983135:JOW983153 JYQ983135:JYS983153 KIM983135:KIO983153 KSI983135:KSK983153 LCE983135:LCG983153 LMA983135:LMC983153 LVW983135:LVY983153 MFS983135:MFU983153 MPO983135:MPQ983153 MZK983135:MZM983153 NJG983135:NJI983153 NTC983135:NTE983153 OCY983135:ODA983153 OMU983135:OMW983153 OWQ983135:OWS983153 PGM983135:PGO983153 PQI983135:PQK983153 QAE983135:QAG983153 QKA983135:QKC983153 QTW983135:QTY983153 RDS983135:RDU983153 RNO983135:RNQ983153 RXK983135:RXM983153 SHG983135:SHI983153 SRC983135:SRE983153 TAY983135:TBA983153 TKU983135:TKW983153 TUQ983135:TUS983153 UEM983135:UEO983153 UOI983135:UOK983153 UYE983135:UYG983153 VIA983135:VIC983153 VRW983135:VRY983153 WBS983135:WBU983153 WLO983135:WLQ983153 WVK983135:WVM983153 C121:D160 IY121:IZ160 SU121:SV160 ACQ121:ACR160 AMM121:AMN160 AWI121:AWJ160 BGE121:BGF160 BQA121:BQB160 BZW121:BZX160 CJS121:CJT160 CTO121:CTP160 DDK121:DDL160 DNG121:DNH160 DXC121:DXD160 EGY121:EGZ160 EQU121:EQV160 FAQ121:FAR160 FKM121:FKN160 FUI121:FUJ160 GEE121:GEF160 GOA121:GOB160 GXW121:GXX160 HHS121:HHT160 HRO121:HRP160 IBK121:IBL160 ILG121:ILH160 IVC121:IVD160 JEY121:JEZ160 JOU121:JOV160 JYQ121:JYR160 KIM121:KIN160 KSI121:KSJ160 LCE121:LCF160 LMA121:LMB160 LVW121:LVX160 MFS121:MFT160 MPO121:MPP160 MZK121:MZL160 NJG121:NJH160 NTC121:NTD160 OCY121:OCZ160 OMU121:OMV160 OWQ121:OWR160 PGM121:PGN160 PQI121:PQJ160 QAE121:QAF160 QKA121:QKB160 QTW121:QTX160 RDS121:RDT160 RNO121:RNP160 RXK121:RXL160 SHG121:SHH160 SRC121:SRD160 TAY121:TAZ160 TKU121:TKV160 TUQ121:TUR160 UEM121:UEN160 UOI121:UOJ160 UYE121:UYF160 VIA121:VIB160 VRW121:VRX160 WBS121:WBT160 WLO121:WLP160 WVK121:WVL160 C65657:D65696 IY65657:IZ65696 SU65657:SV65696 ACQ65657:ACR65696 AMM65657:AMN65696 AWI65657:AWJ65696 BGE65657:BGF65696 BQA65657:BQB65696 BZW65657:BZX65696 CJS65657:CJT65696 CTO65657:CTP65696 DDK65657:DDL65696 DNG65657:DNH65696 DXC65657:DXD65696 EGY65657:EGZ65696 EQU65657:EQV65696 FAQ65657:FAR65696 FKM65657:FKN65696 FUI65657:FUJ65696 GEE65657:GEF65696 GOA65657:GOB65696 GXW65657:GXX65696 HHS65657:HHT65696 HRO65657:HRP65696 IBK65657:IBL65696 ILG65657:ILH65696 IVC65657:IVD65696 JEY65657:JEZ65696 JOU65657:JOV65696 JYQ65657:JYR65696 KIM65657:KIN65696 KSI65657:KSJ65696 LCE65657:LCF65696 LMA65657:LMB65696 LVW65657:LVX65696 MFS65657:MFT65696 MPO65657:MPP65696 MZK65657:MZL65696 NJG65657:NJH65696 NTC65657:NTD65696 OCY65657:OCZ65696 OMU65657:OMV65696 OWQ65657:OWR65696 PGM65657:PGN65696 PQI65657:PQJ65696 QAE65657:QAF65696 QKA65657:QKB65696 QTW65657:QTX65696 RDS65657:RDT65696 RNO65657:RNP65696 RXK65657:RXL65696 SHG65657:SHH65696 SRC65657:SRD65696 TAY65657:TAZ65696 TKU65657:TKV65696 TUQ65657:TUR65696 UEM65657:UEN65696 UOI65657:UOJ65696 UYE65657:UYF65696 VIA65657:VIB65696 VRW65657:VRX65696 WBS65657:WBT65696 WLO65657:WLP65696 WVK65657:WVL65696 C131193:D131232 IY131193:IZ131232 SU131193:SV131232 ACQ131193:ACR131232 AMM131193:AMN131232 AWI131193:AWJ131232 BGE131193:BGF131232 BQA131193:BQB131232 BZW131193:BZX131232 CJS131193:CJT131232 CTO131193:CTP131232 DDK131193:DDL131232 DNG131193:DNH131232 DXC131193:DXD131232 EGY131193:EGZ131232 EQU131193:EQV131232 FAQ131193:FAR131232 FKM131193:FKN131232 FUI131193:FUJ131232 GEE131193:GEF131232 GOA131193:GOB131232 GXW131193:GXX131232 HHS131193:HHT131232 HRO131193:HRP131232 IBK131193:IBL131232 ILG131193:ILH131232 IVC131193:IVD131232 JEY131193:JEZ131232 JOU131193:JOV131232 JYQ131193:JYR131232 KIM131193:KIN131232 KSI131193:KSJ131232 LCE131193:LCF131232 LMA131193:LMB131232 LVW131193:LVX131232 MFS131193:MFT131232 MPO131193:MPP131232 MZK131193:MZL131232 NJG131193:NJH131232 NTC131193:NTD131232 OCY131193:OCZ131232 OMU131193:OMV131232 OWQ131193:OWR131232 PGM131193:PGN131232 PQI131193:PQJ131232 QAE131193:QAF131232 QKA131193:QKB131232 QTW131193:QTX131232 RDS131193:RDT131232 RNO131193:RNP131232 RXK131193:RXL131232 SHG131193:SHH131232 SRC131193:SRD131232 TAY131193:TAZ131232 TKU131193:TKV131232 TUQ131193:TUR131232 UEM131193:UEN131232 UOI131193:UOJ131232 UYE131193:UYF131232 VIA131193:VIB131232 VRW131193:VRX131232 WBS131193:WBT131232 WLO131193:WLP131232 WVK131193:WVL131232 C196729:D196768 IY196729:IZ196768 SU196729:SV196768 ACQ196729:ACR196768 AMM196729:AMN196768 AWI196729:AWJ196768 BGE196729:BGF196768 BQA196729:BQB196768 BZW196729:BZX196768 CJS196729:CJT196768 CTO196729:CTP196768 DDK196729:DDL196768 DNG196729:DNH196768 DXC196729:DXD196768 EGY196729:EGZ196768 EQU196729:EQV196768 FAQ196729:FAR196768 FKM196729:FKN196768 FUI196729:FUJ196768 GEE196729:GEF196768 GOA196729:GOB196768 GXW196729:GXX196768 HHS196729:HHT196768 HRO196729:HRP196768 IBK196729:IBL196768 ILG196729:ILH196768 IVC196729:IVD196768 JEY196729:JEZ196768 JOU196729:JOV196768 JYQ196729:JYR196768 KIM196729:KIN196768 KSI196729:KSJ196768 LCE196729:LCF196768 LMA196729:LMB196768 LVW196729:LVX196768 MFS196729:MFT196768 MPO196729:MPP196768 MZK196729:MZL196768 NJG196729:NJH196768 NTC196729:NTD196768 OCY196729:OCZ196768 OMU196729:OMV196768 OWQ196729:OWR196768 PGM196729:PGN196768 PQI196729:PQJ196768 QAE196729:QAF196768 QKA196729:QKB196768 QTW196729:QTX196768 RDS196729:RDT196768 RNO196729:RNP196768 RXK196729:RXL196768 SHG196729:SHH196768 SRC196729:SRD196768 TAY196729:TAZ196768 TKU196729:TKV196768 TUQ196729:TUR196768 UEM196729:UEN196768 UOI196729:UOJ196768 UYE196729:UYF196768 VIA196729:VIB196768 VRW196729:VRX196768 WBS196729:WBT196768 WLO196729:WLP196768 WVK196729:WVL196768 C262265:D262304 IY262265:IZ262304 SU262265:SV262304 ACQ262265:ACR262304 AMM262265:AMN262304 AWI262265:AWJ262304 BGE262265:BGF262304 BQA262265:BQB262304 BZW262265:BZX262304 CJS262265:CJT262304 CTO262265:CTP262304 DDK262265:DDL262304 DNG262265:DNH262304 DXC262265:DXD262304 EGY262265:EGZ262304 EQU262265:EQV262304 FAQ262265:FAR262304 FKM262265:FKN262304 FUI262265:FUJ262304 GEE262265:GEF262304 GOA262265:GOB262304 GXW262265:GXX262304 HHS262265:HHT262304 HRO262265:HRP262304 IBK262265:IBL262304 ILG262265:ILH262304 IVC262265:IVD262304 JEY262265:JEZ262304 JOU262265:JOV262304 JYQ262265:JYR262304 KIM262265:KIN262304 KSI262265:KSJ262304 LCE262265:LCF262304 LMA262265:LMB262304 LVW262265:LVX262304 MFS262265:MFT262304 MPO262265:MPP262304 MZK262265:MZL262304 NJG262265:NJH262304 NTC262265:NTD262304 OCY262265:OCZ262304 OMU262265:OMV262304 OWQ262265:OWR262304 PGM262265:PGN262304 PQI262265:PQJ262304 QAE262265:QAF262304 QKA262265:QKB262304 QTW262265:QTX262304 RDS262265:RDT262304 RNO262265:RNP262304 RXK262265:RXL262304 SHG262265:SHH262304 SRC262265:SRD262304 TAY262265:TAZ262304 TKU262265:TKV262304 TUQ262265:TUR262304 UEM262265:UEN262304 UOI262265:UOJ262304 UYE262265:UYF262304 VIA262265:VIB262304 VRW262265:VRX262304 WBS262265:WBT262304 WLO262265:WLP262304 WVK262265:WVL262304 C327801:D327840 IY327801:IZ327840 SU327801:SV327840 ACQ327801:ACR327840 AMM327801:AMN327840 AWI327801:AWJ327840 BGE327801:BGF327840 BQA327801:BQB327840 BZW327801:BZX327840 CJS327801:CJT327840 CTO327801:CTP327840 DDK327801:DDL327840 DNG327801:DNH327840 DXC327801:DXD327840 EGY327801:EGZ327840 EQU327801:EQV327840 FAQ327801:FAR327840 FKM327801:FKN327840 FUI327801:FUJ327840 GEE327801:GEF327840 GOA327801:GOB327840 GXW327801:GXX327840 HHS327801:HHT327840 HRO327801:HRP327840 IBK327801:IBL327840 ILG327801:ILH327840 IVC327801:IVD327840 JEY327801:JEZ327840 JOU327801:JOV327840 JYQ327801:JYR327840 KIM327801:KIN327840 KSI327801:KSJ327840 LCE327801:LCF327840 LMA327801:LMB327840 LVW327801:LVX327840 MFS327801:MFT327840 MPO327801:MPP327840 MZK327801:MZL327840 NJG327801:NJH327840 NTC327801:NTD327840 OCY327801:OCZ327840 OMU327801:OMV327840 OWQ327801:OWR327840 PGM327801:PGN327840 PQI327801:PQJ327840 QAE327801:QAF327840 QKA327801:QKB327840 QTW327801:QTX327840 RDS327801:RDT327840 RNO327801:RNP327840 RXK327801:RXL327840 SHG327801:SHH327840 SRC327801:SRD327840 TAY327801:TAZ327840 TKU327801:TKV327840 TUQ327801:TUR327840 UEM327801:UEN327840 UOI327801:UOJ327840 UYE327801:UYF327840 VIA327801:VIB327840 VRW327801:VRX327840 WBS327801:WBT327840 WLO327801:WLP327840 WVK327801:WVL327840 C393337:D393376 IY393337:IZ393376 SU393337:SV393376 ACQ393337:ACR393376 AMM393337:AMN393376 AWI393337:AWJ393376 BGE393337:BGF393376 BQA393337:BQB393376 BZW393337:BZX393376 CJS393337:CJT393376 CTO393337:CTP393376 DDK393337:DDL393376 DNG393337:DNH393376 DXC393337:DXD393376 EGY393337:EGZ393376 EQU393337:EQV393376 FAQ393337:FAR393376 FKM393337:FKN393376 FUI393337:FUJ393376 GEE393337:GEF393376 GOA393337:GOB393376 GXW393337:GXX393376 HHS393337:HHT393376 HRO393337:HRP393376 IBK393337:IBL393376 ILG393337:ILH393376 IVC393337:IVD393376 JEY393337:JEZ393376 JOU393337:JOV393376 JYQ393337:JYR393376 KIM393337:KIN393376 KSI393337:KSJ393376 LCE393337:LCF393376 LMA393337:LMB393376 LVW393337:LVX393376 MFS393337:MFT393376 MPO393337:MPP393376 MZK393337:MZL393376 NJG393337:NJH393376 NTC393337:NTD393376 OCY393337:OCZ393376 OMU393337:OMV393376 OWQ393337:OWR393376 PGM393337:PGN393376 PQI393337:PQJ393376 QAE393337:QAF393376 QKA393337:QKB393376 QTW393337:QTX393376 RDS393337:RDT393376 RNO393337:RNP393376 RXK393337:RXL393376 SHG393337:SHH393376 SRC393337:SRD393376 TAY393337:TAZ393376 TKU393337:TKV393376 TUQ393337:TUR393376 UEM393337:UEN393376 UOI393337:UOJ393376 UYE393337:UYF393376 VIA393337:VIB393376 VRW393337:VRX393376 WBS393337:WBT393376 WLO393337:WLP393376 WVK393337:WVL393376 C458873:D458912 IY458873:IZ458912 SU458873:SV458912 ACQ458873:ACR458912 AMM458873:AMN458912 AWI458873:AWJ458912 BGE458873:BGF458912 BQA458873:BQB458912 BZW458873:BZX458912 CJS458873:CJT458912 CTO458873:CTP458912 DDK458873:DDL458912 DNG458873:DNH458912 DXC458873:DXD458912 EGY458873:EGZ458912 EQU458873:EQV458912 FAQ458873:FAR458912 FKM458873:FKN458912 FUI458873:FUJ458912 GEE458873:GEF458912 GOA458873:GOB458912 GXW458873:GXX458912 HHS458873:HHT458912 HRO458873:HRP458912 IBK458873:IBL458912 ILG458873:ILH458912 IVC458873:IVD458912 JEY458873:JEZ458912 JOU458873:JOV458912 JYQ458873:JYR458912 KIM458873:KIN458912 KSI458873:KSJ458912 LCE458873:LCF458912 LMA458873:LMB458912 LVW458873:LVX458912 MFS458873:MFT458912 MPO458873:MPP458912 MZK458873:MZL458912 NJG458873:NJH458912 NTC458873:NTD458912 OCY458873:OCZ458912 OMU458873:OMV458912 OWQ458873:OWR458912 PGM458873:PGN458912 PQI458873:PQJ458912 QAE458873:QAF458912 QKA458873:QKB458912 QTW458873:QTX458912 RDS458873:RDT458912 RNO458873:RNP458912 RXK458873:RXL458912 SHG458873:SHH458912 SRC458873:SRD458912 TAY458873:TAZ458912 TKU458873:TKV458912 TUQ458873:TUR458912 UEM458873:UEN458912 UOI458873:UOJ458912 UYE458873:UYF458912 VIA458873:VIB458912 VRW458873:VRX458912 WBS458873:WBT458912 WLO458873:WLP458912 WVK458873:WVL458912 C524409:D524448 IY524409:IZ524448 SU524409:SV524448 ACQ524409:ACR524448 AMM524409:AMN524448 AWI524409:AWJ524448 BGE524409:BGF524448 BQA524409:BQB524448 BZW524409:BZX524448 CJS524409:CJT524448 CTO524409:CTP524448 DDK524409:DDL524448 DNG524409:DNH524448 DXC524409:DXD524448 EGY524409:EGZ524448 EQU524409:EQV524448 FAQ524409:FAR524448 FKM524409:FKN524448 FUI524409:FUJ524448 GEE524409:GEF524448 GOA524409:GOB524448 GXW524409:GXX524448 HHS524409:HHT524448 HRO524409:HRP524448 IBK524409:IBL524448 ILG524409:ILH524448 IVC524409:IVD524448 JEY524409:JEZ524448 JOU524409:JOV524448 JYQ524409:JYR524448 KIM524409:KIN524448 KSI524409:KSJ524448 LCE524409:LCF524448 LMA524409:LMB524448 LVW524409:LVX524448 MFS524409:MFT524448 MPO524409:MPP524448 MZK524409:MZL524448 NJG524409:NJH524448 NTC524409:NTD524448 OCY524409:OCZ524448 OMU524409:OMV524448 OWQ524409:OWR524448 PGM524409:PGN524448 PQI524409:PQJ524448 QAE524409:QAF524448 QKA524409:QKB524448 QTW524409:QTX524448 RDS524409:RDT524448 RNO524409:RNP524448 RXK524409:RXL524448 SHG524409:SHH524448 SRC524409:SRD524448 TAY524409:TAZ524448 TKU524409:TKV524448 TUQ524409:TUR524448 UEM524409:UEN524448 UOI524409:UOJ524448 UYE524409:UYF524448 VIA524409:VIB524448 VRW524409:VRX524448 WBS524409:WBT524448 WLO524409:WLP524448 WVK524409:WVL524448 C589945:D589984 IY589945:IZ589984 SU589945:SV589984 ACQ589945:ACR589984 AMM589945:AMN589984 AWI589945:AWJ589984 BGE589945:BGF589984 BQA589945:BQB589984 BZW589945:BZX589984 CJS589945:CJT589984 CTO589945:CTP589984 DDK589945:DDL589984 DNG589945:DNH589984 DXC589945:DXD589984 EGY589945:EGZ589984 EQU589945:EQV589984 FAQ589945:FAR589984 FKM589945:FKN589984 FUI589945:FUJ589984 GEE589945:GEF589984 GOA589945:GOB589984 GXW589945:GXX589984 HHS589945:HHT589984 HRO589945:HRP589984 IBK589945:IBL589984 ILG589945:ILH589984 IVC589945:IVD589984 JEY589945:JEZ589984 JOU589945:JOV589984 JYQ589945:JYR589984 KIM589945:KIN589984 KSI589945:KSJ589984 LCE589945:LCF589984 LMA589945:LMB589984 LVW589945:LVX589984 MFS589945:MFT589984 MPO589945:MPP589984 MZK589945:MZL589984 NJG589945:NJH589984 NTC589945:NTD589984 OCY589945:OCZ589984 OMU589945:OMV589984 OWQ589945:OWR589984 PGM589945:PGN589984 PQI589945:PQJ589984 QAE589945:QAF589984 QKA589945:QKB589984 QTW589945:QTX589984 RDS589945:RDT589984 RNO589945:RNP589984 RXK589945:RXL589984 SHG589945:SHH589984 SRC589945:SRD589984 TAY589945:TAZ589984 TKU589945:TKV589984 TUQ589945:TUR589984 UEM589945:UEN589984 UOI589945:UOJ589984 UYE589945:UYF589984 VIA589945:VIB589984 VRW589945:VRX589984 WBS589945:WBT589984 WLO589945:WLP589984 WVK589945:WVL589984 C655481:D655520 IY655481:IZ655520 SU655481:SV655520 ACQ655481:ACR655520 AMM655481:AMN655520 AWI655481:AWJ655520 BGE655481:BGF655520 BQA655481:BQB655520 BZW655481:BZX655520 CJS655481:CJT655520 CTO655481:CTP655520 DDK655481:DDL655520 DNG655481:DNH655520 DXC655481:DXD655520 EGY655481:EGZ655520 EQU655481:EQV655520 FAQ655481:FAR655520 FKM655481:FKN655520 FUI655481:FUJ655520 GEE655481:GEF655520 GOA655481:GOB655520 GXW655481:GXX655520 HHS655481:HHT655520 HRO655481:HRP655520 IBK655481:IBL655520 ILG655481:ILH655520 IVC655481:IVD655520 JEY655481:JEZ655520 JOU655481:JOV655520 JYQ655481:JYR655520 KIM655481:KIN655520 KSI655481:KSJ655520 LCE655481:LCF655520 LMA655481:LMB655520 LVW655481:LVX655520 MFS655481:MFT655520 MPO655481:MPP655520 MZK655481:MZL655520 NJG655481:NJH655520 NTC655481:NTD655520 OCY655481:OCZ655520 OMU655481:OMV655520 OWQ655481:OWR655520 PGM655481:PGN655520 PQI655481:PQJ655520 QAE655481:QAF655520 QKA655481:QKB655520 QTW655481:QTX655520 RDS655481:RDT655520 RNO655481:RNP655520 RXK655481:RXL655520 SHG655481:SHH655520 SRC655481:SRD655520 TAY655481:TAZ655520 TKU655481:TKV655520 TUQ655481:TUR655520 UEM655481:UEN655520 UOI655481:UOJ655520 UYE655481:UYF655520 VIA655481:VIB655520 VRW655481:VRX655520 WBS655481:WBT655520 WLO655481:WLP655520 WVK655481:WVL655520 C721017:D721056 IY721017:IZ721056 SU721017:SV721056 ACQ721017:ACR721056 AMM721017:AMN721056 AWI721017:AWJ721056 BGE721017:BGF721056 BQA721017:BQB721056 BZW721017:BZX721056 CJS721017:CJT721056 CTO721017:CTP721056 DDK721017:DDL721056 DNG721017:DNH721056 DXC721017:DXD721056 EGY721017:EGZ721056 EQU721017:EQV721056 FAQ721017:FAR721056 FKM721017:FKN721056 FUI721017:FUJ721056 GEE721017:GEF721056 GOA721017:GOB721056 GXW721017:GXX721056 HHS721017:HHT721056 HRO721017:HRP721056 IBK721017:IBL721056 ILG721017:ILH721056 IVC721017:IVD721056 JEY721017:JEZ721056 JOU721017:JOV721056 JYQ721017:JYR721056 KIM721017:KIN721056 KSI721017:KSJ721056 LCE721017:LCF721056 LMA721017:LMB721056 LVW721017:LVX721056 MFS721017:MFT721056 MPO721017:MPP721056 MZK721017:MZL721056 NJG721017:NJH721056 NTC721017:NTD721056 OCY721017:OCZ721056 OMU721017:OMV721056 OWQ721017:OWR721056 PGM721017:PGN721056 PQI721017:PQJ721056 QAE721017:QAF721056 QKA721017:QKB721056 QTW721017:QTX721056 RDS721017:RDT721056 RNO721017:RNP721056 RXK721017:RXL721056 SHG721017:SHH721056 SRC721017:SRD721056 TAY721017:TAZ721056 TKU721017:TKV721056 TUQ721017:TUR721056 UEM721017:UEN721056 UOI721017:UOJ721056 UYE721017:UYF721056 VIA721017:VIB721056 VRW721017:VRX721056 WBS721017:WBT721056 WLO721017:WLP721056 WVK721017:WVL721056 C786553:D786592 IY786553:IZ786592 SU786553:SV786592 ACQ786553:ACR786592 AMM786553:AMN786592 AWI786553:AWJ786592 BGE786553:BGF786592 BQA786553:BQB786592 BZW786553:BZX786592 CJS786553:CJT786592 CTO786553:CTP786592 DDK786553:DDL786592 DNG786553:DNH786592 DXC786553:DXD786592 EGY786553:EGZ786592 EQU786553:EQV786592 FAQ786553:FAR786592 FKM786553:FKN786592 FUI786553:FUJ786592 GEE786553:GEF786592 GOA786553:GOB786592 GXW786553:GXX786592 HHS786553:HHT786592 HRO786553:HRP786592 IBK786553:IBL786592 ILG786553:ILH786592 IVC786553:IVD786592 JEY786553:JEZ786592 JOU786553:JOV786592 JYQ786553:JYR786592 KIM786553:KIN786592 KSI786553:KSJ786592 LCE786553:LCF786592 LMA786553:LMB786592 LVW786553:LVX786592 MFS786553:MFT786592 MPO786553:MPP786592 MZK786553:MZL786592 NJG786553:NJH786592 NTC786553:NTD786592 OCY786553:OCZ786592 OMU786553:OMV786592 OWQ786553:OWR786592 PGM786553:PGN786592 PQI786553:PQJ786592 QAE786553:QAF786592 QKA786553:QKB786592 QTW786553:QTX786592 RDS786553:RDT786592 RNO786553:RNP786592 RXK786553:RXL786592 SHG786553:SHH786592 SRC786553:SRD786592 TAY786553:TAZ786592 TKU786553:TKV786592 TUQ786553:TUR786592 UEM786553:UEN786592 UOI786553:UOJ786592 UYE786553:UYF786592 VIA786553:VIB786592 VRW786553:VRX786592 WBS786553:WBT786592 WLO786553:WLP786592 WVK786553:WVL786592 C852089:D852128 IY852089:IZ852128 SU852089:SV852128 ACQ852089:ACR852128 AMM852089:AMN852128 AWI852089:AWJ852128 BGE852089:BGF852128 BQA852089:BQB852128 BZW852089:BZX852128 CJS852089:CJT852128 CTO852089:CTP852128 DDK852089:DDL852128 DNG852089:DNH852128 DXC852089:DXD852128 EGY852089:EGZ852128 EQU852089:EQV852128 FAQ852089:FAR852128 FKM852089:FKN852128 FUI852089:FUJ852128 GEE852089:GEF852128 GOA852089:GOB852128 GXW852089:GXX852128 HHS852089:HHT852128 HRO852089:HRP852128 IBK852089:IBL852128 ILG852089:ILH852128 IVC852089:IVD852128 JEY852089:JEZ852128 JOU852089:JOV852128 JYQ852089:JYR852128 KIM852089:KIN852128 KSI852089:KSJ852128 LCE852089:LCF852128 LMA852089:LMB852128 LVW852089:LVX852128 MFS852089:MFT852128 MPO852089:MPP852128 MZK852089:MZL852128 NJG852089:NJH852128 NTC852089:NTD852128 OCY852089:OCZ852128 OMU852089:OMV852128 OWQ852089:OWR852128 PGM852089:PGN852128 PQI852089:PQJ852128 QAE852089:QAF852128 QKA852089:QKB852128 QTW852089:QTX852128 RDS852089:RDT852128 RNO852089:RNP852128 RXK852089:RXL852128 SHG852089:SHH852128 SRC852089:SRD852128 TAY852089:TAZ852128 TKU852089:TKV852128 TUQ852089:TUR852128 UEM852089:UEN852128 UOI852089:UOJ852128 UYE852089:UYF852128 VIA852089:VIB852128 VRW852089:VRX852128 WBS852089:WBT852128 WLO852089:WLP852128 WVK852089:WVL852128 C917625:D917664 IY917625:IZ917664 SU917625:SV917664 ACQ917625:ACR917664 AMM917625:AMN917664 AWI917625:AWJ917664 BGE917625:BGF917664 BQA917625:BQB917664 BZW917625:BZX917664 CJS917625:CJT917664 CTO917625:CTP917664 DDK917625:DDL917664 DNG917625:DNH917664 DXC917625:DXD917664 EGY917625:EGZ917664 EQU917625:EQV917664 FAQ917625:FAR917664 FKM917625:FKN917664 FUI917625:FUJ917664 GEE917625:GEF917664 GOA917625:GOB917664 GXW917625:GXX917664 HHS917625:HHT917664 HRO917625:HRP917664 IBK917625:IBL917664 ILG917625:ILH917664 IVC917625:IVD917664 JEY917625:JEZ917664 JOU917625:JOV917664 JYQ917625:JYR917664 KIM917625:KIN917664 KSI917625:KSJ917664 LCE917625:LCF917664 LMA917625:LMB917664 LVW917625:LVX917664 MFS917625:MFT917664 MPO917625:MPP917664 MZK917625:MZL917664 NJG917625:NJH917664 NTC917625:NTD917664 OCY917625:OCZ917664 OMU917625:OMV917664 OWQ917625:OWR917664 PGM917625:PGN917664 PQI917625:PQJ917664 QAE917625:QAF917664 QKA917625:QKB917664 QTW917625:QTX917664 RDS917625:RDT917664 RNO917625:RNP917664 RXK917625:RXL917664 SHG917625:SHH917664 SRC917625:SRD917664 TAY917625:TAZ917664 TKU917625:TKV917664 TUQ917625:TUR917664 UEM917625:UEN917664 UOI917625:UOJ917664 UYE917625:UYF917664 VIA917625:VIB917664 VRW917625:VRX917664 WBS917625:WBT917664 WLO917625:WLP917664 WVK917625:WVL917664 C983161:D983200 IY983161:IZ983200 SU983161:SV983200 ACQ983161:ACR983200 AMM983161:AMN983200 AWI983161:AWJ983200 BGE983161:BGF983200 BQA983161:BQB983200 BZW983161:BZX983200 CJS983161:CJT983200 CTO983161:CTP983200 DDK983161:DDL983200 DNG983161:DNH983200 DXC983161:DXD983200 EGY983161:EGZ983200 EQU983161:EQV983200 FAQ983161:FAR983200 FKM983161:FKN983200 FUI983161:FUJ983200 GEE983161:GEF983200 GOA983161:GOB983200 GXW983161:GXX983200 HHS983161:HHT983200 HRO983161:HRP983200 IBK983161:IBL983200 ILG983161:ILH983200 IVC983161:IVD983200 JEY983161:JEZ983200 JOU983161:JOV983200 JYQ983161:JYR983200 KIM983161:KIN983200 KSI983161:KSJ983200 LCE983161:LCF983200 LMA983161:LMB983200 LVW983161:LVX983200 MFS983161:MFT983200 MPO983161:MPP983200 MZK983161:MZL983200 NJG983161:NJH983200 NTC983161:NTD983200 OCY983161:OCZ983200 OMU983161:OMV983200 OWQ983161:OWR983200 PGM983161:PGN983200 PQI983161:PQJ983200 QAE983161:QAF983200 QKA983161:QKB983200 QTW983161:QTX983200 RDS983161:RDT983200 RNO983161:RNP983200 RXK983161:RXL983200 SHG983161:SHH983200 SRC983161:SRD983200 TAY983161:TAZ983200 TKU983161:TKV983200 TUQ983161:TUR983200 UEM983161:UEN983200 UOI983161:UOJ983200 UYE983161:UYF983200 VIA983161:VIB983200 VRW983161:VRX983200 WBS983161:WBT983200 WLO983161:WLP983200 WVK983161:WVL983200 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 C116:Y118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Y119:Y65536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M1:Y115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AB1:AW114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E121:H65536 JA121:JD65536 SW121:SZ65536 ACS121:ACV65536 AMO121:AMR65536 AWK121:AWN65536 BGG121:BGJ65536 BQC121:BQF65536 BZY121:CAB65536 CJU121:CJX65536 CTQ121:CTT65536 DDM121:DDP65536 DNI121:DNL65536 DXE121:DXH65536 EHA121:EHD65536 EQW121:EQZ65536 FAS121:FAV65536 FKO121:FKR65536 FUK121:FUN65536 GEG121:GEJ65536 GOC121:GOF65536 GXY121:GYB65536 HHU121:HHX65536 HRQ121:HRT65536 IBM121:IBP65536 ILI121:ILL65536 IVE121:IVH65536 JFA121:JFD65536 JOW121:JOZ65536 JYS121:JYV65536 KIO121:KIR65536 KSK121:KSN65536 LCG121:LCJ65536 LMC121:LMF65536 LVY121:LWB65536 MFU121:MFX65536 MPQ121:MPT65536 MZM121:MZP65536 NJI121:NJL65536 NTE121:NTH65536 ODA121:ODD65536 OMW121:OMZ65536 OWS121:OWV65536 PGO121:PGR65536 PQK121:PQN65536 QAG121:QAJ65536 QKC121:QKF65536 QTY121:QUB65536 RDU121:RDX65536 RNQ121:RNT65536 RXM121:RXP65536 SHI121:SHL65536 SRE121:SRH65536 TBA121:TBD65536 TKW121:TKZ65536 TUS121:TUV65536 UEO121:UER65536 UOK121:UON65536 UYG121:UYJ65536 VIC121:VIF65536 VRY121:VSB65536 WBU121:WBX65536 WLQ121:WLT65536 WVM121:WVP65536 E65657:H131072 JA65657:JD131072 SW65657:SZ131072 ACS65657:ACV131072 AMO65657:AMR131072 AWK65657:AWN131072 BGG65657:BGJ131072 BQC65657:BQF131072 BZY65657:CAB131072 CJU65657:CJX131072 CTQ65657:CTT131072 DDM65657:DDP131072 DNI65657:DNL131072 DXE65657:DXH131072 EHA65657:EHD131072 EQW65657:EQZ131072 FAS65657:FAV131072 FKO65657:FKR131072 FUK65657:FUN131072 GEG65657:GEJ131072 GOC65657:GOF131072 GXY65657:GYB131072 HHU65657:HHX131072 HRQ65657:HRT131072 IBM65657:IBP131072 ILI65657:ILL131072 IVE65657:IVH131072 JFA65657:JFD131072 JOW65657:JOZ131072 JYS65657:JYV131072 KIO65657:KIR131072 KSK65657:KSN131072 LCG65657:LCJ131072 LMC65657:LMF131072 LVY65657:LWB131072 MFU65657:MFX131072 MPQ65657:MPT131072 MZM65657:MZP131072 NJI65657:NJL131072 NTE65657:NTH131072 ODA65657:ODD131072 OMW65657:OMZ131072 OWS65657:OWV131072 PGO65657:PGR131072 PQK65657:PQN131072 QAG65657:QAJ131072 QKC65657:QKF131072 QTY65657:QUB131072 RDU65657:RDX131072 RNQ65657:RNT131072 RXM65657:RXP131072 SHI65657:SHL131072 SRE65657:SRH131072 TBA65657:TBD131072 TKW65657:TKZ131072 TUS65657:TUV131072 UEO65657:UER131072 UOK65657:UON131072 UYG65657:UYJ131072 VIC65657:VIF131072 VRY65657:VSB131072 WBU65657:WBX131072 WLQ65657:WLT131072 WVM65657:WVP131072 E131193:H196608 JA131193:JD196608 SW131193:SZ196608 ACS131193:ACV196608 AMO131193:AMR196608 AWK131193:AWN196608 BGG131193:BGJ196608 BQC131193:BQF196608 BZY131193:CAB196608 CJU131193:CJX196608 CTQ131193:CTT196608 DDM131193:DDP196608 DNI131193:DNL196608 DXE131193:DXH196608 EHA131193:EHD196608 EQW131193:EQZ196608 FAS131193:FAV196608 FKO131193:FKR196608 FUK131193:FUN196608 GEG131193:GEJ196608 GOC131193:GOF196608 GXY131193:GYB196608 HHU131193:HHX196608 HRQ131193:HRT196608 IBM131193:IBP196608 ILI131193:ILL196608 IVE131193:IVH196608 JFA131193:JFD196608 JOW131193:JOZ196608 JYS131193:JYV196608 KIO131193:KIR196608 KSK131193:KSN196608 LCG131193:LCJ196608 LMC131193:LMF196608 LVY131193:LWB196608 MFU131193:MFX196608 MPQ131193:MPT196608 MZM131193:MZP196608 NJI131193:NJL196608 NTE131193:NTH196608 ODA131193:ODD196608 OMW131193:OMZ196608 OWS131193:OWV196608 PGO131193:PGR196608 PQK131193:PQN196608 QAG131193:QAJ196608 QKC131193:QKF196608 QTY131193:QUB196608 RDU131193:RDX196608 RNQ131193:RNT196608 RXM131193:RXP196608 SHI131193:SHL196608 SRE131193:SRH196608 TBA131193:TBD196608 TKW131193:TKZ196608 TUS131193:TUV196608 UEO131193:UER196608 UOK131193:UON196608 UYG131193:UYJ196608 VIC131193:VIF196608 VRY131193:VSB196608 WBU131193:WBX196608 WLQ131193:WLT196608 WVM131193:WVP196608 E196729:H262144 JA196729:JD262144 SW196729:SZ262144 ACS196729:ACV262144 AMO196729:AMR262144 AWK196729:AWN262144 BGG196729:BGJ262144 BQC196729:BQF262144 BZY196729:CAB262144 CJU196729:CJX262144 CTQ196729:CTT262144 DDM196729:DDP262144 DNI196729:DNL262144 DXE196729:DXH262144 EHA196729:EHD262144 EQW196729:EQZ262144 FAS196729:FAV262144 FKO196729:FKR262144 FUK196729:FUN262144 GEG196729:GEJ262144 GOC196729:GOF262144 GXY196729:GYB262144 HHU196729:HHX262144 HRQ196729:HRT262144 IBM196729:IBP262144 ILI196729:ILL262144 IVE196729:IVH262144 JFA196729:JFD262144 JOW196729:JOZ262144 JYS196729:JYV262144 KIO196729:KIR262144 KSK196729:KSN262144 LCG196729:LCJ262144 LMC196729:LMF262144 LVY196729:LWB262144 MFU196729:MFX262144 MPQ196729:MPT262144 MZM196729:MZP262144 NJI196729:NJL262144 NTE196729:NTH262144 ODA196729:ODD262144 OMW196729:OMZ262144 OWS196729:OWV262144 PGO196729:PGR262144 PQK196729:PQN262144 QAG196729:QAJ262144 QKC196729:QKF262144 QTY196729:QUB262144 RDU196729:RDX262144 RNQ196729:RNT262144 RXM196729:RXP262144 SHI196729:SHL262144 SRE196729:SRH262144 TBA196729:TBD262144 TKW196729:TKZ262144 TUS196729:TUV262144 UEO196729:UER262144 UOK196729:UON262144 UYG196729:UYJ262144 VIC196729:VIF262144 VRY196729:VSB262144 WBU196729:WBX262144 WLQ196729:WLT262144 WVM196729:WVP262144 E262265:H327680 JA262265:JD327680 SW262265:SZ327680 ACS262265:ACV327680 AMO262265:AMR327680 AWK262265:AWN327680 BGG262265:BGJ327680 BQC262265:BQF327680 BZY262265:CAB327680 CJU262265:CJX327680 CTQ262265:CTT327680 DDM262265:DDP327680 DNI262265:DNL327680 DXE262265:DXH327680 EHA262265:EHD327680 EQW262265:EQZ327680 FAS262265:FAV327680 FKO262265:FKR327680 FUK262265:FUN327680 GEG262265:GEJ327680 GOC262265:GOF327680 GXY262265:GYB327680 HHU262265:HHX327680 HRQ262265:HRT327680 IBM262265:IBP327680 ILI262265:ILL327680 IVE262265:IVH327680 JFA262265:JFD327680 JOW262265:JOZ327680 JYS262265:JYV327680 KIO262265:KIR327680 KSK262265:KSN327680 LCG262265:LCJ327680 LMC262265:LMF327680 LVY262265:LWB327680 MFU262265:MFX327680 MPQ262265:MPT327680 MZM262265:MZP327680 NJI262265:NJL327680 NTE262265:NTH327680 ODA262265:ODD327680 OMW262265:OMZ327680 OWS262265:OWV327680 PGO262265:PGR327680 PQK262265:PQN327680 QAG262265:QAJ327680 QKC262265:QKF327680 QTY262265:QUB327680 RDU262265:RDX327680 RNQ262265:RNT327680 RXM262265:RXP327680 SHI262265:SHL327680 SRE262265:SRH327680 TBA262265:TBD327680 TKW262265:TKZ327680 TUS262265:TUV327680 UEO262265:UER327680 UOK262265:UON327680 UYG262265:UYJ327680 VIC262265:VIF327680 VRY262265:VSB327680 WBU262265:WBX327680 WLQ262265:WLT327680 WVM262265:WVP327680 E327801:H393216 JA327801:JD393216 SW327801:SZ393216 ACS327801:ACV393216 AMO327801:AMR393216 AWK327801:AWN393216 BGG327801:BGJ393216 BQC327801:BQF393216 BZY327801:CAB393216 CJU327801:CJX393216 CTQ327801:CTT393216 DDM327801:DDP393216 DNI327801:DNL393216 DXE327801:DXH393216 EHA327801:EHD393216 EQW327801:EQZ393216 FAS327801:FAV393216 FKO327801:FKR393216 FUK327801:FUN393216 GEG327801:GEJ393216 GOC327801:GOF393216 GXY327801:GYB393216 HHU327801:HHX393216 HRQ327801:HRT393216 IBM327801:IBP393216 ILI327801:ILL393216 IVE327801:IVH393216 JFA327801:JFD393216 JOW327801:JOZ393216 JYS327801:JYV393216 KIO327801:KIR393216 KSK327801:KSN393216 LCG327801:LCJ393216 LMC327801:LMF393216 LVY327801:LWB393216 MFU327801:MFX393216 MPQ327801:MPT393216 MZM327801:MZP393216 NJI327801:NJL393216 NTE327801:NTH393216 ODA327801:ODD393216 OMW327801:OMZ393216 OWS327801:OWV393216 PGO327801:PGR393216 PQK327801:PQN393216 QAG327801:QAJ393216 QKC327801:QKF393216 QTY327801:QUB393216 RDU327801:RDX393216 RNQ327801:RNT393216 RXM327801:RXP393216 SHI327801:SHL393216 SRE327801:SRH393216 TBA327801:TBD393216 TKW327801:TKZ393216 TUS327801:TUV393216 UEO327801:UER393216 UOK327801:UON393216 UYG327801:UYJ393216 VIC327801:VIF393216 VRY327801:VSB393216 WBU327801:WBX393216 WLQ327801:WLT393216 WVM327801:WVP393216 E393337:H458752 JA393337:JD458752 SW393337:SZ458752 ACS393337:ACV458752 AMO393337:AMR458752 AWK393337:AWN458752 BGG393337:BGJ458752 BQC393337:BQF458752 BZY393337:CAB458752 CJU393337:CJX458752 CTQ393337:CTT458752 DDM393337:DDP458752 DNI393337:DNL458752 DXE393337:DXH458752 EHA393337:EHD458752 EQW393337:EQZ458752 FAS393337:FAV458752 FKO393337:FKR458752 FUK393337:FUN458752 GEG393337:GEJ458752 GOC393337:GOF458752 GXY393337:GYB458752 HHU393337:HHX458752 HRQ393337:HRT458752 IBM393337:IBP458752 ILI393337:ILL458752 IVE393337:IVH458752 JFA393337:JFD458752 JOW393337:JOZ458752 JYS393337:JYV458752 KIO393337:KIR458752 KSK393337:KSN458752 LCG393337:LCJ458752 LMC393337:LMF458752 LVY393337:LWB458752 MFU393337:MFX458752 MPQ393337:MPT458752 MZM393337:MZP458752 NJI393337:NJL458752 NTE393337:NTH458752 ODA393337:ODD458752 OMW393337:OMZ458752 OWS393337:OWV458752 PGO393337:PGR458752 PQK393337:PQN458752 QAG393337:QAJ458752 QKC393337:QKF458752 QTY393337:QUB458752 RDU393337:RDX458752 RNQ393337:RNT458752 RXM393337:RXP458752 SHI393337:SHL458752 SRE393337:SRH458752 TBA393337:TBD458752 TKW393337:TKZ458752 TUS393337:TUV458752 UEO393337:UER458752 UOK393337:UON458752 UYG393337:UYJ458752 VIC393337:VIF458752 VRY393337:VSB458752 WBU393337:WBX458752 WLQ393337:WLT458752 WVM393337:WVP458752 E458873:H524288 JA458873:JD524288 SW458873:SZ524288 ACS458873:ACV524288 AMO458873:AMR524288 AWK458873:AWN524288 BGG458873:BGJ524288 BQC458873:BQF524288 BZY458873:CAB524288 CJU458873:CJX524288 CTQ458873:CTT524288 DDM458873:DDP524288 DNI458873:DNL524288 DXE458873:DXH524288 EHA458873:EHD524288 EQW458873:EQZ524288 FAS458873:FAV524288 FKO458873:FKR524288 FUK458873:FUN524288 GEG458873:GEJ524288 GOC458873:GOF524288 GXY458873:GYB524288 HHU458873:HHX524288 HRQ458873:HRT524288 IBM458873:IBP524288 ILI458873:ILL524288 IVE458873:IVH524288 JFA458873:JFD524288 JOW458873:JOZ524288 JYS458873:JYV524288 KIO458873:KIR524288 KSK458873:KSN524288 LCG458873:LCJ524288 LMC458873:LMF524288 LVY458873:LWB524288 MFU458873:MFX524288 MPQ458873:MPT524288 MZM458873:MZP524288 NJI458873:NJL524288 NTE458873:NTH524288 ODA458873:ODD524288 OMW458873:OMZ524288 OWS458873:OWV524288 PGO458873:PGR524288 PQK458873:PQN524288 QAG458873:QAJ524288 QKC458873:QKF524288 QTY458873:QUB524288 RDU458873:RDX524288 RNQ458873:RNT524288 RXM458873:RXP524288 SHI458873:SHL524288 SRE458873:SRH524288 TBA458873:TBD524288 TKW458873:TKZ524288 TUS458873:TUV524288 UEO458873:UER524288 UOK458873:UON524288 UYG458873:UYJ524288 VIC458873:VIF524288 VRY458873:VSB524288 WBU458873:WBX524288 WLQ458873:WLT524288 WVM458873:WVP524288 E524409:H589824 JA524409:JD589824 SW524409:SZ589824 ACS524409:ACV589824 AMO524409:AMR589824 AWK524409:AWN589824 BGG524409:BGJ589824 BQC524409:BQF589824 BZY524409:CAB589824 CJU524409:CJX589824 CTQ524409:CTT589824 DDM524409:DDP589824 DNI524409:DNL589824 DXE524409:DXH589824 EHA524409:EHD589824 EQW524409:EQZ589824 FAS524409:FAV589824 FKO524409:FKR589824 FUK524409:FUN589824 GEG524409:GEJ589824 GOC524409:GOF589824 GXY524409:GYB589824 HHU524409:HHX589824 HRQ524409:HRT589824 IBM524409:IBP589824 ILI524409:ILL589824 IVE524409:IVH589824 JFA524409:JFD589824 JOW524409:JOZ589824 JYS524409:JYV589824 KIO524409:KIR589824 KSK524409:KSN589824 LCG524409:LCJ589824 LMC524409:LMF589824 LVY524409:LWB589824 MFU524409:MFX589824 MPQ524409:MPT589824 MZM524409:MZP589824 NJI524409:NJL589824 NTE524409:NTH589824 ODA524409:ODD589824 OMW524409:OMZ589824 OWS524409:OWV589824 PGO524409:PGR589824 PQK524409:PQN589824 QAG524409:QAJ589824 QKC524409:QKF589824 QTY524409:QUB589824 RDU524409:RDX589824 RNQ524409:RNT589824 RXM524409:RXP589824 SHI524409:SHL589824 SRE524409:SRH589824 TBA524409:TBD589824 TKW524409:TKZ589824 TUS524409:TUV589824 UEO524409:UER589824 UOK524409:UON589824 UYG524409:UYJ589824 VIC524409:VIF589824 VRY524409:VSB589824 WBU524409:WBX589824 WLQ524409:WLT589824 WVM524409:WVP589824 E589945:H655360 JA589945:JD655360 SW589945:SZ655360 ACS589945:ACV655360 AMO589945:AMR655360 AWK589945:AWN655360 BGG589945:BGJ655360 BQC589945:BQF655360 BZY589945:CAB655360 CJU589945:CJX655360 CTQ589945:CTT655360 DDM589945:DDP655360 DNI589945:DNL655360 DXE589945:DXH655360 EHA589945:EHD655360 EQW589945:EQZ655360 FAS589945:FAV655360 FKO589945:FKR655360 FUK589945:FUN655360 GEG589945:GEJ655360 GOC589945:GOF655360 GXY589945:GYB655360 HHU589945:HHX655360 HRQ589945:HRT655360 IBM589945:IBP655360 ILI589945:ILL655360 IVE589945:IVH655360 JFA589945:JFD655360 JOW589945:JOZ655360 JYS589945:JYV655360 KIO589945:KIR655360 KSK589945:KSN655360 LCG589945:LCJ655360 LMC589945:LMF655360 LVY589945:LWB655360 MFU589945:MFX655360 MPQ589945:MPT655360 MZM589945:MZP655360 NJI589945:NJL655360 NTE589945:NTH655360 ODA589945:ODD655360 OMW589945:OMZ655360 OWS589945:OWV655360 PGO589945:PGR655360 PQK589945:PQN655360 QAG589945:QAJ655360 QKC589945:QKF655360 QTY589945:QUB655360 RDU589945:RDX655360 RNQ589945:RNT655360 RXM589945:RXP655360 SHI589945:SHL655360 SRE589945:SRH655360 TBA589945:TBD655360 TKW589945:TKZ655360 TUS589945:TUV655360 UEO589945:UER655360 UOK589945:UON655360 UYG589945:UYJ655360 VIC589945:VIF655360 VRY589945:VSB655360 WBU589945:WBX655360 WLQ589945:WLT655360 WVM589945:WVP655360 E655481:H720896 JA655481:JD720896 SW655481:SZ720896 ACS655481:ACV720896 AMO655481:AMR720896 AWK655481:AWN720896 BGG655481:BGJ720896 BQC655481:BQF720896 BZY655481:CAB720896 CJU655481:CJX720896 CTQ655481:CTT720896 DDM655481:DDP720896 DNI655481:DNL720896 DXE655481:DXH720896 EHA655481:EHD720896 EQW655481:EQZ720896 FAS655481:FAV720896 FKO655481:FKR720896 FUK655481:FUN720896 GEG655481:GEJ720896 GOC655481:GOF720896 GXY655481:GYB720896 HHU655481:HHX720896 HRQ655481:HRT720896 IBM655481:IBP720896 ILI655481:ILL720896 IVE655481:IVH720896 JFA655481:JFD720896 JOW655481:JOZ720896 JYS655481:JYV720896 KIO655481:KIR720896 KSK655481:KSN720896 LCG655481:LCJ720896 LMC655481:LMF720896 LVY655481:LWB720896 MFU655481:MFX720896 MPQ655481:MPT720896 MZM655481:MZP720896 NJI655481:NJL720896 NTE655481:NTH720896 ODA655481:ODD720896 OMW655481:OMZ720896 OWS655481:OWV720896 PGO655481:PGR720896 PQK655481:PQN720896 QAG655481:QAJ720896 QKC655481:QKF720896 QTY655481:QUB720896 RDU655481:RDX720896 RNQ655481:RNT720896 RXM655481:RXP720896 SHI655481:SHL720896 SRE655481:SRH720896 TBA655481:TBD720896 TKW655481:TKZ720896 TUS655481:TUV720896 UEO655481:UER720896 UOK655481:UON720896 UYG655481:UYJ720896 VIC655481:VIF720896 VRY655481:VSB720896 WBU655481:WBX720896 WLQ655481:WLT720896 WVM655481:WVP720896 E721017:H786432 JA721017:JD786432 SW721017:SZ786432 ACS721017:ACV786432 AMO721017:AMR786432 AWK721017:AWN786432 BGG721017:BGJ786432 BQC721017:BQF786432 BZY721017:CAB786432 CJU721017:CJX786432 CTQ721017:CTT786432 DDM721017:DDP786432 DNI721017:DNL786432 DXE721017:DXH786432 EHA721017:EHD786432 EQW721017:EQZ786432 FAS721017:FAV786432 FKO721017:FKR786432 FUK721017:FUN786432 GEG721017:GEJ786432 GOC721017:GOF786432 GXY721017:GYB786432 HHU721017:HHX786432 HRQ721017:HRT786432 IBM721017:IBP786432 ILI721017:ILL786432 IVE721017:IVH786432 JFA721017:JFD786432 JOW721017:JOZ786432 JYS721017:JYV786432 KIO721017:KIR786432 KSK721017:KSN786432 LCG721017:LCJ786432 LMC721017:LMF786432 LVY721017:LWB786432 MFU721017:MFX786432 MPQ721017:MPT786432 MZM721017:MZP786432 NJI721017:NJL786432 NTE721017:NTH786432 ODA721017:ODD786432 OMW721017:OMZ786432 OWS721017:OWV786432 PGO721017:PGR786432 PQK721017:PQN786432 QAG721017:QAJ786432 QKC721017:QKF786432 QTY721017:QUB786432 RDU721017:RDX786432 RNQ721017:RNT786432 RXM721017:RXP786432 SHI721017:SHL786432 SRE721017:SRH786432 TBA721017:TBD786432 TKW721017:TKZ786432 TUS721017:TUV786432 UEO721017:UER786432 UOK721017:UON786432 UYG721017:UYJ786432 VIC721017:VIF786432 VRY721017:VSB786432 WBU721017:WBX786432 WLQ721017:WLT786432 WVM721017:WVP786432 E786553:H851968 JA786553:JD851968 SW786553:SZ851968 ACS786553:ACV851968 AMO786553:AMR851968 AWK786553:AWN851968 BGG786553:BGJ851968 BQC786553:BQF851968 BZY786553:CAB851968 CJU786553:CJX851968 CTQ786553:CTT851968 DDM786553:DDP851968 DNI786553:DNL851968 DXE786553:DXH851968 EHA786553:EHD851968 EQW786553:EQZ851968 FAS786553:FAV851968 FKO786553:FKR851968 FUK786553:FUN851968 GEG786553:GEJ851968 GOC786553:GOF851968 GXY786553:GYB851968 HHU786553:HHX851968 HRQ786553:HRT851968 IBM786553:IBP851968 ILI786553:ILL851968 IVE786553:IVH851968 JFA786553:JFD851968 JOW786553:JOZ851968 JYS786553:JYV851968 KIO786553:KIR851968 KSK786553:KSN851968 LCG786553:LCJ851968 LMC786553:LMF851968 LVY786553:LWB851968 MFU786553:MFX851968 MPQ786553:MPT851968 MZM786553:MZP851968 NJI786553:NJL851968 NTE786553:NTH851968 ODA786553:ODD851968 OMW786553:OMZ851968 OWS786553:OWV851968 PGO786553:PGR851968 PQK786553:PQN851968 QAG786553:QAJ851968 QKC786553:QKF851968 QTY786553:QUB851968 RDU786553:RDX851968 RNQ786553:RNT851968 RXM786553:RXP851968 SHI786553:SHL851968 SRE786553:SRH851968 TBA786553:TBD851968 TKW786553:TKZ851968 TUS786553:TUV851968 UEO786553:UER851968 UOK786553:UON851968 UYG786553:UYJ851968 VIC786553:VIF851968 VRY786553:VSB851968 WBU786553:WBX851968 WLQ786553:WLT851968 WVM786553:WVP851968 E852089:H917504 JA852089:JD917504 SW852089:SZ917504 ACS852089:ACV917504 AMO852089:AMR917504 AWK852089:AWN917504 BGG852089:BGJ917504 BQC852089:BQF917504 BZY852089:CAB917504 CJU852089:CJX917504 CTQ852089:CTT917504 DDM852089:DDP917504 DNI852089:DNL917504 DXE852089:DXH917504 EHA852089:EHD917504 EQW852089:EQZ917504 FAS852089:FAV917504 FKO852089:FKR917504 FUK852089:FUN917504 GEG852089:GEJ917504 GOC852089:GOF917504 GXY852089:GYB917504 HHU852089:HHX917504 HRQ852089:HRT917504 IBM852089:IBP917504 ILI852089:ILL917504 IVE852089:IVH917504 JFA852089:JFD917504 JOW852089:JOZ917504 JYS852089:JYV917504 KIO852089:KIR917504 KSK852089:KSN917504 LCG852089:LCJ917504 LMC852089:LMF917504 LVY852089:LWB917504 MFU852089:MFX917504 MPQ852089:MPT917504 MZM852089:MZP917504 NJI852089:NJL917504 NTE852089:NTH917504 ODA852089:ODD917504 OMW852089:OMZ917504 OWS852089:OWV917504 PGO852089:PGR917504 PQK852089:PQN917504 QAG852089:QAJ917504 QKC852089:QKF917504 QTY852089:QUB917504 RDU852089:RDX917504 RNQ852089:RNT917504 RXM852089:RXP917504 SHI852089:SHL917504 SRE852089:SRH917504 TBA852089:TBD917504 TKW852089:TKZ917504 TUS852089:TUV917504 UEO852089:UER917504 UOK852089:UON917504 UYG852089:UYJ917504 VIC852089:VIF917504 VRY852089:VSB917504 WBU852089:WBX917504 WLQ852089:WLT917504 WVM852089:WVP917504 E917625:H983040 JA917625:JD983040 SW917625:SZ983040 ACS917625:ACV983040 AMO917625:AMR983040 AWK917625:AWN983040 BGG917625:BGJ983040 BQC917625:BQF983040 BZY917625:CAB983040 CJU917625:CJX983040 CTQ917625:CTT983040 DDM917625:DDP983040 DNI917625:DNL983040 DXE917625:DXH983040 EHA917625:EHD983040 EQW917625:EQZ983040 FAS917625:FAV983040 FKO917625:FKR983040 FUK917625:FUN983040 GEG917625:GEJ983040 GOC917625:GOF983040 GXY917625:GYB983040 HHU917625:HHX983040 HRQ917625:HRT983040 IBM917625:IBP983040 ILI917625:ILL983040 IVE917625:IVH983040 JFA917625:JFD983040 JOW917625:JOZ983040 JYS917625:JYV983040 KIO917625:KIR983040 KSK917625:KSN983040 LCG917625:LCJ983040 LMC917625:LMF983040 LVY917625:LWB983040 MFU917625:MFX983040 MPQ917625:MPT983040 MZM917625:MZP983040 NJI917625:NJL983040 NTE917625:NTH983040 ODA917625:ODD983040 OMW917625:OMZ983040 OWS917625:OWV983040 PGO917625:PGR983040 PQK917625:PQN983040 QAG917625:QAJ983040 QKC917625:QKF983040 QTY917625:QUB983040 RDU917625:RDX983040 RNQ917625:RNT983040 RXM917625:RXP983040 SHI917625:SHL983040 SRE917625:SRH983040 TBA917625:TBD983040 TKW917625:TKZ983040 TUS917625:TUV983040 UEO917625:UER983040 UOK917625:UON983040 UYG917625:UYJ983040 VIC917625:VIF983040 VRY917625:VSB983040 WBU917625:WBX983040 WLQ917625:WLT983040 WVM917625:WVP983040 E983161:H1048576 JA983161:JD1048576 SW983161:SZ1048576 ACS983161:ACV1048576 AMO983161:AMR1048576 AWK983161:AWN1048576 BGG983161:BGJ1048576 BQC983161:BQF1048576 BZY983161:CAB1048576 CJU983161:CJX1048576 CTQ983161:CTT1048576 DDM983161:DDP1048576 DNI983161:DNL1048576 DXE983161:DXH1048576 EHA983161:EHD1048576 EQW983161:EQZ1048576 FAS983161:FAV1048576 FKO983161:FKR1048576 FUK983161:FUN1048576 GEG983161:GEJ1048576 GOC983161:GOF1048576 GXY983161:GYB1048576 HHU983161:HHX1048576 HRQ983161:HRT1048576 IBM983161:IBP1048576 ILI983161:ILL1048576 IVE983161:IVH1048576 JFA983161:JFD1048576 JOW983161:JOZ1048576 JYS983161:JYV1048576 KIO983161:KIR1048576 KSK983161:KSN1048576 LCG983161:LCJ1048576 LMC983161:LMF1048576 LVY983161:LWB1048576 MFU983161:MFX1048576 MPQ983161:MPT1048576 MZM983161:MZP1048576 NJI983161:NJL1048576 NTE983161:NTH1048576 ODA983161:ODD1048576 OMW983161:OMZ1048576 OWS983161:OWV1048576 PGO983161:PGR1048576 PQK983161:PQN1048576 QAG983161:QAJ1048576 QKC983161:QKF1048576 QTY983161:QUB1048576 RDU983161:RDX1048576 RNQ983161:RNT1048576 RXM983161:RXP1048576 SHI983161:SHL1048576 SRE983161:SRH1048576 TBA983161:TBD1048576 TKW983161:TKZ1048576 TUS983161:TUV1048576 UEO983161:UER1048576 UOK983161:UON1048576 UYG983161:UYJ1048576 VIC983161:VIF1048576 VRY983161:VSB1048576 WBU983161:WBX1048576 WLQ983161:WLT1048576 WVM983161:WVP1048576 B47:C70 IX47:IY70 ST47:SU70 ACP47:ACQ70 AML47:AMM70 AWH47:AWI70 BGD47:BGE70 BPZ47:BQA70 BZV47:BZW70 CJR47:CJS70 CTN47:CTO70 DDJ47:DDK70 DNF47:DNG70 DXB47:DXC70 EGX47:EGY70 EQT47:EQU70 FAP47:FAQ70 FKL47:FKM70 FUH47:FUI70 GED47:GEE70 GNZ47:GOA70 GXV47:GXW70 HHR47:HHS70 HRN47:HRO70 IBJ47:IBK70 ILF47:ILG70 IVB47:IVC70 JEX47:JEY70 JOT47:JOU70 JYP47:JYQ70 KIL47:KIM70 KSH47:KSI70 LCD47:LCE70 LLZ47:LMA70 LVV47:LVW70 MFR47:MFS70 MPN47:MPO70 MZJ47:MZK70 NJF47:NJG70 NTB47:NTC70 OCX47:OCY70 OMT47:OMU70 OWP47:OWQ70 PGL47:PGM70 PQH47:PQI70 QAD47:QAE70 QJZ47:QKA70 QTV47:QTW70 RDR47:RDS70 RNN47:RNO70 RXJ47:RXK70 SHF47:SHG70 SRB47:SRC70 TAX47:TAY70 TKT47:TKU70 TUP47:TUQ70 UEL47:UEM70 UOH47:UOI70 UYD47:UYE70 VHZ47:VIA70 VRV47:VRW70 WBR47:WBS70 WLN47:WLO70 WVJ47:WVK70 B65583:C65606 IX65583:IY65606 ST65583:SU65606 ACP65583:ACQ65606 AML65583:AMM65606 AWH65583:AWI65606 BGD65583:BGE65606 BPZ65583:BQA65606 BZV65583:BZW65606 CJR65583:CJS65606 CTN65583:CTO65606 DDJ65583:DDK65606 DNF65583:DNG65606 DXB65583:DXC65606 EGX65583:EGY65606 EQT65583:EQU65606 FAP65583:FAQ65606 FKL65583:FKM65606 FUH65583:FUI65606 GED65583:GEE65606 GNZ65583:GOA65606 GXV65583:GXW65606 HHR65583:HHS65606 HRN65583:HRO65606 IBJ65583:IBK65606 ILF65583:ILG65606 IVB65583:IVC65606 JEX65583:JEY65606 JOT65583:JOU65606 JYP65583:JYQ65606 KIL65583:KIM65606 KSH65583:KSI65606 LCD65583:LCE65606 LLZ65583:LMA65606 LVV65583:LVW65606 MFR65583:MFS65606 MPN65583:MPO65606 MZJ65583:MZK65606 NJF65583:NJG65606 NTB65583:NTC65606 OCX65583:OCY65606 OMT65583:OMU65606 OWP65583:OWQ65606 PGL65583:PGM65606 PQH65583:PQI65606 QAD65583:QAE65606 QJZ65583:QKA65606 QTV65583:QTW65606 RDR65583:RDS65606 RNN65583:RNO65606 RXJ65583:RXK65606 SHF65583:SHG65606 SRB65583:SRC65606 TAX65583:TAY65606 TKT65583:TKU65606 TUP65583:TUQ65606 UEL65583:UEM65606 UOH65583:UOI65606 UYD65583:UYE65606 VHZ65583:VIA65606 VRV65583:VRW65606 WBR65583:WBS65606 WLN65583:WLO65606 WVJ65583:WVK65606 B131119:C131142 IX131119:IY131142 ST131119:SU131142 ACP131119:ACQ131142 AML131119:AMM131142 AWH131119:AWI131142 BGD131119:BGE131142 BPZ131119:BQA131142 BZV131119:BZW131142 CJR131119:CJS131142 CTN131119:CTO131142 DDJ131119:DDK131142 DNF131119:DNG131142 DXB131119:DXC131142 EGX131119:EGY131142 EQT131119:EQU131142 FAP131119:FAQ131142 FKL131119:FKM131142 FUH131119:FUI131142 GED131119:GEE131142 GNZ131119:GOA131142 GXV131119:GXW131142 HHR131119:HHS131142 HRN131119:HRO131142 IBJ131119:IBK131142 ILF131119:ILG131142 IVB131119:IVC131142 JEX131119:JEY131142 JOT131119:JOU131142 JYP131119:JYQ131142 KIL131119:KIM131142 KSH131119:KSI131142 LCD131119:LCE131142 LLZ131119:LMA131142 LVV131119:LVW131142 MFR131119:MFS131142 MPN131119:MPO131142 MZJ131119:MZK131142 NJF131119:NJG131142 NTB131119:NTC131142 OCX131119:OCY131142 OMT131119:OMU131142 OWP131119:OWQ131142 PGL131119:PGM131142 PQH131119:PQI131142 QAD131119:QAE131142 QJZ131119:QKA131142 QTV131119:QTW131142 RDR131119:RDS131142 RNN131119:RNO131142 RXJ131119:RXK131142 SHF131119:SHG131142 SRB131119:SRC131142 TAX131119:TAY131142 TKT131119:TKU131142 TUP131119:TUQ131142 UEL131119:UEM131142 UOH131119:UOI131142 UYD131119:UYE131142 VHZ131119:VIA131142 VRV131119:VRW131142 WBR131119:WBS131142 WLN131119:WLO131142 WVJ131119:WVK131142 B196655:C196678 IX196655:IY196678 ST196655:SU196678 ACP196655:ACQ196678 AML196655:AMM196678 AWH196655:AWI196678 BGD196655:BGE196678 BPZ196655:BQA196678 BZV196655:BZW196678 CJR196655:CJS196678 CTN196655:CTO196678 DDJ196655:DDK196678 DNF196655:DNG196678 DXB196655:DXC196678 EGX196655:EGY196678 EQT196655:EQU196678 FAP196655:FAQ196678 FKL196655:FKM196678 FUH196655:FUI196678 GED196655:GEE196678 GNZ196655:GOA196678 GXV196655:GXW196678 HHR196655:HHS196678 HRN196655:HRO196678 IBJ196655:IBK196678 ILF196655:ILG196678 IVB196655:IVC196678 JEX196655:JEY196678 JOT196655:JOU196678 JYP196655:JYQ196678 KIL196655:KIM196678 KSH196655:KSI196678 LCD196655:LCE196678 LLZ196655:LMA196678 LVV196655:LVW196678 MFR196655:MFS196678 MPN196655:MPO196678 MZJ196655:MZK196678 NJF196655:NJG196678 NTB196655:NTC196678 OCX196655:OCY196678 OMT196655:OMU196678 OWP196655:OWQ196678 PGL196655:PGM196678 PQH196655:PQI196678 QAD196655:QAE196678 QJZ196655:QKA196678 QTV196655:QTW196678 RDR196655:RDS196678 RNN196655:RNO196678 RXJ196655:RXK196678 SHF196655:SHG196678 SRB196655:SRC196678 TAX196655:TAY196678 TKT196655:TKU196678 TUP196655:TUQ196678 UEL196655:UEM196678 UOH196655:UOI196678 UYD196655:UYE196678 VHZ196655:VIA196678 VRV196655:VRW196678 WBR196655:WBS196678 WLN196655:WLO196678 WVJ196655:WVK196678 B262191:C262214 IX262191:IY262214 ST262191:SU262214 ACP262191:ACQ262214 AML262191:AMM262214 AWH262191:AWI262214 BGD262191:BGE262214 BPZ262191:BQA262214 BZV262191:BZW262214 CJR262191:CJS262214 CTN262191:CTO262214 DDJ262191:DDK262214 DNF262191:DNG262214 DXB262191:DXC262214 EGX262191:EGY262214 EQT262191:EQU262214 FAP262191:FAQ262214 FKL262191:FKM262214 FUH262191:FUI262214 GED262191:GEE262214 GNZ262191:GOA262214 GXV262191:GXW262214 HHR262191:HHS262214 HRN262191:HRO262214 IBJ262191:IBK262214 ILF262191:ILG262214 IVB262191:IVC262214 JEX262191:JEY262214 JOT262191:JOU262214 JYP262191:JYQ262214 KIL262191:KIM262214 KSH262191:KSI262214 LCD262191:LCE262214 LLZ262191:LMA262214 LVV262191:LVW262214 MFR262191:MFS262214 MPN262191:MPO262214 MZJ262191:MZK262214 NJF262191:NJG262214 NTB262191:NTC262214 OCX262191:OCY262214 OMT262191:OMU262214 OWP262191:OWQ262214 PGL262191:PGM262214 PQH262191:PQI262214 QAD262191:QAE262214 QJZ262191:QKA262214 QTV262191:QTW262214 RDR262191:RDS262214 RNN262191:RNO262214 RXJ262191:RXK262214 SHF262191:SHG262214 SRB262191:SRC262214 TAX262191:TAY262214 TKT262191:TKU262214 TUP262191:TUQ262214 UEL262191:UEM262214 UOH262191:UOI262214 UYD262191:UYE262214 VHZ262191:VIA262214 VRV262191:VRW262214 WBR262191:WBS262214 WLN262191:WLO262214 WVJ262191:WVK262214 B327727:C327750 IX327727:IY327750 ST327727:SU327750 ACP327727:ACQ327750 AML327727:AMM327750 AWH327727:AWI327750 BGD327727:BGE327750 BPZ327727:BQA327750 BZV327727:BZW327750 CJR327727:CJS327750 CTN327727:CTO327750 DDJ327727:DDK327750 DNF327727:DNG327750 DXB327727:DXC327750 EGX327727:EGY327750 EQT327727:EQU327750 FAP327727:FAQ327750 FKL327727:FKM327750 FUH327727:FUI327750 GED327727:GEE327750 GNZ327727:GOA327750 GXV327727:GXW327750 HHR327727:HHS327750 HRN327727:HRO327750 IBJ327727:IBK327750 ILF327727:ILG327750 IVB327727:IVC327750 JEX327727:JEY327750 JOT327727:JOU327750 JYP327727:JYQ327750 KIL327727:KIM327750 KSH327727:KSI327750 LCD327727:LCE327750 LLZ327727:LMA327750 LVV327727:LVW327750 MFR327727:MFS327750 MPN327727:MPO327750 MZJ327727:MZK327750 NJF327727:NJG327750 NTB327727:NTC327750 OCX327727:OCY327750 OMT327727:OMU327750 OWP327727:OWQ327750 PGL327727:PGM327750 PQH327727:PQI327750 QAD327727:QAE327750 QJZ327727:QKA327750 QTV327727:QTW327750 RDR327727:RDS327750 RNN327727:RNO327750 RXJ327727:RXK327750 SHF327727:SHG327750 SRB327727:SRC327750 TAX327727:TAY327750 TKT327727:TKU327750 TUP327727:TUQ327750 UEL327727:UEM327750 UOH327727:UOI327750 UYD327727:UYE327750 VHZ327727:VIA327750 VRV327727:VRW327750 WBR327727:WBS327750 WLN327727:WLO327750 WVJ327727:WVK327750 B393263:C393286 IX393263:IY393286 ST393263:SU393286 ACP393263:ACQ393286 AML393263:AMM393286 AWH393263:AWI393286 BGD393263:BGE393286 BPZ393263:BQA393286 BZV393263:BZW393286 CJR393263:CJS393286 CTN393263:CTO393286 DDJ393263:DDK393286 DNF393263:DNG393286 DXB393263:DXC393286 EGX393263:EGY393286 EQT393263:EQU393286 FAP393263:FAQ393286 FKL393263:FKM393286 FUH393263:FUI393286 GED393263:GEE393286 GNZ393263:GOA393286 GXV393263:GXW393286 HHR393263:HHS393286 HRN393263:HRO393286 IBJ393263:IBK393286 ILF393263:ILG393286 IVB393263:IVC393286 JEX393263:JEY393286 JOT393263:JOU393286 JYP393263:JYQ393286 KIL393263:KIM393286 KSH393263:KSI393286 LCD393263:LCE393286 LLZ393263:LMA393286 LVV393263:LVW393286 MFR393263:MFS393286 MPN393263:MPO393286 MZJ393263:MZK393286 NJF393263:NJG393286 NTB393263:NTC393286 OCX393263:OCY393286 OMT393263:OMU393286 OWP393263:OWQ393286 PGL393263:PGM393286 PQH393263:PQI393286 QAD393263:QAE393286 QJZ393263:QKA393286 QTV393263:QTW393286 RDR393263:RDS393286 RNN393263:RNO393286 RXJ393263:RXK393286 SHF393263:SHG393286 SRB393263:SRC393286 TAX393263:TAY393286 TKT393263:TKU393286 TUP393263:TUQ393286 UEL393263:UEM393286 UOH393263:UOI393286 UYD393263:UYE393286 VHZ393263:VIA393286 VRV393263:VRW393286 WBR393263:WBS393286 WLN393263:WLO393286 WVJ393263:WVK393286 B458799:C458822 IX458799:IY458822 ST458799:SU458822 ACP458799:ACQ458822 AML458799:AMM458822 AWH458799:AWI458822 BGD458799:BGE458822 BPZ458799:BQA458822 BZV458799:BZW458822 CJR458799:CJS458822 CTN458799:CTO458822 DDJ458799:DDK458822 DNF458799:DNG458822 DXB458799:DXC458822 EGX458799:EGY458822 EQT458799:EQU458822 FAP458799:FAQ458822 FKL458799:FKM458822 FUH458799:FUI458822 GED458799:GEE458822 GNZ458799:GOA458822 GXV458799:GXW458822 HHR458799:HHS458822 HRN458799:HRO458822 IBJ458799:IBK458822 ILF458799:ILG458822 IVB458799:IVC458822 JEX458799:JEY458822 JOT458799:JOU458822 JYP458799:JYQ458822 KIL458799:KIM458822 KSH458799:KSI458822 LCD458799:LCE458822 LLZ458799:LMA458822 LVV458799:LVW458822 MFR458799:MFS458822 MPN458799:MPO458822 MZJ458799:MZK458822 NJF458799:NJG458822 NTB458799:NTC458822 OCX458799:OCY458822 OMT458799:OMU458822 OWP458799:OWQ458822 PGL458799:PGM458822 PQH458799:PQI458822 QAD458799:QAE458822 QJZ458799:QKA458822 QTV458799:QTW458822 RDR458799:RDS458822 RNN458799:RNO458822 RXJ458799:RXK458822 SHF458799:SHG458822 SRB458799:SRC458822 TAX458799:TAY458822 TKT458799:TKU458822 TUP458799:TUQ458822 UEL458799:UEM458822 UOH458799:UOI458822 UYD458799:UYE458822 VHZ458799:VIA458822 VRV458799:VRW458822 WBR458799:WBS458822 WLN458799:WLO458822 WVJ458799:WVK458822 B524335:C524358 IX524335:IY524358 ST524335:SU524358 ACP524335:ACQ524358 AML524335:AMM524358 AWH524335:AWI524358 BGD524335:BGE524358 BPZ524335:BQA524358 BZV524335:BZW524358 CJR524335:CJS524358 CTN524335:CTO524358 DDJ524335:DDK524358 DNF524335:DNG524358 DXB524335:DXC524358 EGX524335:EGY524358 EQT524335:EQU524358 FAP524335:FAQ524358 FKL524335:FKM524358 FUH524335:FUI524358 GED524335:GEE524358 GNZ524335:GOA524358 GXV524335:GXW524358 HHR524335:HHS524358 HRN524335:HRO524358 IBJ524335:IBK524358 ILF524335:ILG524358 IVB524335:IVC524358 JEX524335:JEY524358 JOT524335:JOU524358 JYP524335:JYQ524358 KIL524335:KIM524358 KSH524335:KSI524358 LCD524335:LCE524358 LLZ524335:LMA524358 LVV524335:LVW524358 MFR524335:MFS524358 MPN524335:MPO524358 MZJ524335:MZK524358 NJF524335:NJG524358 NTB524335:NTC524358 OCX524335:OCY524358 OMT524335:OMU524358 OWP524335:OWQ524358 PGL524335:PGM524358 PQH524335:PQI524358 QAD524335:QAE524358 QJZ524335:QKA524358 QTV524335:QTW524358 RDR524335:RDS524358 RNN524335:RNO524358 RXJ524335:RXK524358 SHF524335:SHG524358 SRB524335:SRC524358 TAX524335:TAY524358 TKT524335:TKU524358 TUP524335:TUQ524358 UEL524335:UEM524358 UOH524335:UOI524358 UYD524335:UYE524358 VHZ524335:VIA524358 VRV524335:VRW524358 WBR524335:WBS524358 WLN524335:WLO524358 WVJ524335:WVK524358 B589871:C589894 IX589871:IY589894 ST589871:SU589894 ACP589871:ACQ589894 AML589871:AMM589894 AWH589871:AWI589894 BGD589871:BGE589894 BPZ589871:BQA589894 BZV589871:BZW589894 CJR589871:CJS589894 CTN589871:CTO589894 DDJ589871:DDK589894 DNF589871:DNG589894 DXB589871:DXC589894 EGX589871:EGY589894 EQT589871:EQU589894 FAP589871:FAQ589894 FKL589871:FKM589894 FUH589871:FUI589894 GED589871:GEE589894 GNZ589871:GOA589894 GXV589871:GXW589894 HHR589871:HHS589894 HRN589871:HRO589894 IBJ589871:IBK589894 ILF589871:ILG589894 IVB589871:IVC589894 JEX589871:JEY589894 JOT589871:JOU589894 JYP589871:JYQ589894 KIL589871:KIM589894 KSH589871:KSI589894 LCD589871:LCE589894 LLZ589871:LMA589894 LVV589871:LVW589894 MFR589871:MFS589894 MPN589871:MPO589894 MZJ589871:MZK589894 NJF589871:NJG589894 NTB589871:NTC589894 OCX589871:OCY589894 OMT589871:OMU589894 OWP589871:OWQ589894 PGL589871:PGM589894 PQH589871:PQI589894 QAD589871:QAE589894 QJZ589871:QKA589894 QTV589871:QTW589894 RDR589871:RDS589894 RNN589871:RNO589894 RXJ589871:RXK589894 SHF589871:SHG589894 SRB589871:SRC589894 TAX589871:TAY589894 TKT589871:TKU589894 TUP589871:TUQ589894 UEL589871:UEM589894 UOH589871:UOI589894 UYD589871:UYE589894 VHZ589871:VIA589894 VRV589871:VRW589894 WBR589871:WBS589894 WLN589871:WLO589894 WVJ589871:WVK589894 B655407:C655430 IX655407:IY655430 ST655407:SU655430 ACP655407:ACQ655430 AML655407:AMM655430 AWH655407:AWI655430 BGD655407:BGE655430 BPZ655407:BQA655430 BZV655407:BZW655430 CJR655407:CJS655430 CTN655407:CTO655430 DDJ655407:DDK655430 DNF655407:DNG655430 DXB655407:DXC655430 EGX655407:EGY655430 EQT655407:EQU655430 FAP655407:FAQ655430 FKL655407:FKM655430 FUH655407:FUI655430 GED655407:GEE655430 GNZ655407:GOA655430 GXV655407:GXW655430 HHR655407:HHS655430 HRN655407:HRO655430 IBJ655407:IBK655430 ILF655407:ILG655430 IVB655407:IVC655430 JEX655407:JEY655430 JOT655407:JOU655430 JYP655407:JYQ655430 KIL655407:KIM655430 KSH655407:KSI655430 LCD655407:LCE655430 LLZ655407:LMA655430 LVV655407:LVW655430 MFR655407:MFS655430 MPN655407:MPO655430 MZJ655407:MZK655430 NJF655407:NJG655430 NTB655407:NTC655430 OCX655407:OCY655430 OMT655407:OMU655430 OWP655407:OWQ655430 PGL655407:PGM655430 PQH655407:PQI655430 QAD655407:QAE655430 QJZ655407:QKA655430 QTV655407:QTW655430 RDR655407:RDS655430 RNN655407:RNO655430 RXJ655407:RXK655430 SHF655407:SHG655430 SRB655407:SRC655430 TAX655407:TAY655430 TKT655407:TKU655430 TUP655407:TUQ655430 UEL655407:UEM655430 UOH655407:UOI655430 UYD655407:UYE655430 VHZ655407:VIA655430 VRV655407:VRW655430 WBR655407:WBS655430 WLN655407:WLO655430 WVJ655407:WVK655430 B720943:C720966 IX720943:IY720966 ST720943:SU720966 ACP720943:ACQ720966 AML720943:AMM720966 AWH720943:AWI720966 BGD720943:BGE720966 BPZ720943:BQA720966 BZV720943:BZW720966 CJR720943:CJS720966 CTN720943:CTO720966 DDJ720943:DDK720966 DNF720943:DNG720966 DXB720943:DXC720966 EGX720943:EGY720966 EQT720943:EQU720966 FAP720943:FAQ720966 FKL720943:FKM720966 FUH720943:FUI720966 GED720943:GEE720966 GNZ720943:GOA720966 GXV720943:GXW720966 HHR720943:HHS720966 HRN720943:HRO720966 IBJ720943:IBK720966 ILF720943:ILG720966 IVB720943:IVC720966 JEX720943:JEY720966 JOT720943:JOU720966 JYP720943:JYQ720966 KIL720943:KIM720966 KSH720943:KSI720966 LCD720943:LCE720966 LLZ720943:LMA720966 LVV720943:LVW720966 MFR720943:MFS720966 MPN720943:MPO720966 MZJ720943:MZK720966 NJF720943:NJG720966 NTB720943:NTC720966 OCX720943:OCY720966 OMT720943:OMU720966 OWP720943:OWQ720966 PGL720943:PGM720966 PQH720943:PQI720966 QAD720943:QAE720966 QJZ720943:QKA720966 QTV720943:QTW720966 RDR720943:RDS720966 RNN720943:RNO720966 RXJ720943:RXK720966 SHF720943:SHG720966 SRB720943:SRC720966 TAX720943:TAY720966 TKT720943:TKU720966 TUP720943:TUQ720966 UEL720943:UEM720966 UOH720943:UOI720966 UYD720943:UYE720966 VHZ720943:VIA720966 VRV720943:VRW720966 WBR720943:WBS720966 WLN720943:WLO720966 WVJ720943:WVK720966 B786479:C786502 IX786479:IY786502 ST786479:SU786502 ACP786479:ACQ786502 AML786479:AMM786502 AWH786479:AWI786502 BGD786479:BGE786502 BPZ786479:BQA786502 BZV786479:BZW786502 CJR786479:CJS786502 CTN786479:CTO786502 DDJ786479:DDK786502 DNF786479:DNG786502 DXB786479:DXC786502 EGX786479:EGY786502 EQT786479:EQU786502 FAP786479:FAQ786502 FKL786479:FKM786502 FUH786479:FUI786502 GED786479:GEE786502 GNZ786479:GOA786502 GXV786479:GXW786502 HHR786479:HHS786502 HRN786479:HRO786502 IBJ786479:IBK786502 ILF786479:ILG786502 IVB786479:IVC786502 JEX786479:JEY786502 JOT786479:JOU786502 JYP786479:JYQ786502 KIL786479:KIM786502 KSH786479:KSI786502 LCD786479:LCE786502 LLZ786479:LMA786502 LVV786479:LVW786502 MFR786479:MFS786502 MPN786479:MPO786502 MZJ786479:MZK786502 NJF786479:NJG786502 NTB786479:NTC786502 OCX786479:OCY786502 OMT786479:OMU786502 OWP786479:OWQ786502 PGL786479:PGM786502 PQH786479:PQI786502 QAD786479:QAE786502 QJZ786479:QKA786502 QTV786479:QTW786502 RDR786479:RDS786502 RNN786479:RNO786502 RXJ786479:RXK786502 SHF786479:SHG786502 SRB786479:SRC786502 TAX786479:TAY786502 TKT786479:TKU786502 TUP786479:TUQ786502 UEL786479:UEM786502 UOH786479:UOI786502 UYD786479:UYE786502 VHZ786479:VIA786502 VRV786479:VRW786502 WBR786479:WBS786502 WLN786479:WLO786502 WVJ786479:WVK786502 B852015:C852038 IX852015:IY852038 ST852015:SU852038 ACP852015:ACQ852038 AML852015:AMM852038 AWH852015:AWI852038 BGD852015:BGE852038 BPZ852015:BQA852038 BZV852015:BZW852038 CJR852015:CJS852038 CTN852015:CTO852038 DDJ852015:DDK852038 DNF852015:DNG852038 DXB852015:DXC852038 EGX852015:EGY852038 EQT852015:EQU852038 FAP852015:FAQ852038 FKL852015:FKM852038 FUH852015:FUI852038 GED852015:GEE852038 GNZ852015:GOA852038 GXV852015:GXW852038 HHR852015:HHS852038 HRN852015:HRO852038 IBJ852015:IBK852038 ILF852015:ILG852038 IVB852015:IVC852038 JEX852015:JEY852038 JOT852015:JOU852038 JYP852015:JYQ852038 KIL852015:KIM852038 KSH852015:KSI852038 LCD852015:LCE852038 LLZ852015:LMA852038 LVV852015:LVW852038 MFR852015:MFS852038 MPN852015:MPO852038 MZJ852015:MZK852038 NJF852015:NJG852038 NTB852015:NTC852038 OCX852015:OCY852038 OMT852015:OMU852038 OWP852015:OWQ852038 PGL852015:PGM852038 PQH852015:PQI852038 QAD852015:QAE852038 QJZ852015:QKA852038 QTV852015:QTW852038 RDR852015:RDS852038 RNN852015:RNO852038 RXJ852015:RXK852038 SHF852015:SHG852038 SRB852015:SRC852038 TAX852015:TAY852038 TKT852015:TKU852038 TUP852015:TUQ852038 UEL852015:UEM852038 UOH852015:UOI852038 UYD852015:UYE852038 VHZ852015:VIA852038 VRV852015:VRW852038 WBR852015:WBS852038 WLN852015:WLO852038 WVJ852015:WVK852038 B917551:C917574 IX917551:IY917574 ST917551:SU917574 ACP917551:ACQ917574 AML917551:AMM917574 AWH917551:AWI917574 BGD917551:BGE917574 BPZ917551:BQA917574 BZV917551:BZW917574 CJR917551:CJS917574 CTN917551:CTO917574 DDJ917551:DDK917574 DNF917551:DNG917574 DXB917551:DXC917574 EGX917551:EGY917574 EQT917551:EQU917574 FAP917551:FAQ917574 FKL917551:FKM917574 FUH917551:FUI917574 GED917551:GEE917574 GNZ917551:GOA917574 GXV917551:GXW917574 HHR917551:HHS917574 HRN917551:HRO917574 IBJ917551:IBK917574 ILF917551:ILG917574 IVB917551:IVC917574 JEX917551:JEY917574 JOT917551:JOU917574 JYP917551:JYQ917574 KIL917551:KIM917574 KSH917551:KSI917574 LCD917551:LCE917574 LLZ917551:LMA917574 LVV917551:LVW917574 MFR917551:MFS917574 MPN917551:MPO917574 MZJ917551:MZK917574 NJF917551:NJG917574 NTB917551:NTC917574 OCX917551:OCY917574 OMT917551:OMU917574 OWP917551:OWQ917574 PGL917551:PGM917574 PQH917551:PQI917574 QAD917551:QAE917574 QJZ917551:QKA917574 QTV917551:QTW917574 RDR917551:RDS917574 RNN917551:RNO917574 RXJ917551:RXK917574 SHF917551:SHG917574 SRB917551:SRC917574 TAX917551:TAY917574 TKT917551:TKU917574 TUP917551:TUQ917574 UEL917551:UEM917574 UOH917551:UOI917574 UYD917551:UYE917574 VHZ917551:VIA917574 VRV917551:VRW917574 WBR917551:WBS917574 WLN917551:WLO917574 WVJ917551:WVK917574 B983087:C983110 IX983087:IY983110 ST983087:SU983110 ACP983087:ACQ983110 AML983087:AMM983110 AWH983087:AWI983110 BGD983087:BGE983110 BPZ983087:BQA983110 BZV983087:BZW983110 CJR983087:CJS983110 CTN983087:CTO983110 DDJ983087:DDK983110 DNF983087:DNG983110 DXB983087:DXC983110 EGX983087:EGY983110 EQT983087:EQU983110 FAP983087:FAQ983110 FKL983087:FKM983110 FUH983087:FUI983110 GED983087:GEE983110 GNZ983087:GOA983110 GXV983087:GXW983110 HHR983087:HHS983110 HRN983087:HRO983110 IBJ983087:IBK983110 ILF983087:ILG983110 IVB983087:IVC983110 JEX983087:JEY983110 JOT983087:JOU983110 JYP983087:JYQ983110 KIL983087:KIM983110 KSH983087:KSI983110 LCD983087:LCE983110 LLZ983087:LMA983110 LVV983087:LVW983110 MFR983087:MFS983110 MPN983087:MPO983110 MZJ983087:MZK983110 NJF983087:NJG983110 NTB983087:NTC983110 OCX983087:OCY983110 OMT983087:OMU983110 OWP983087:OWQ983110 PGL983087:PGM983110 PQH983087:PQI983110 QAD983087:QAE983110 QJZ983087:QKA983110 QTV983087:QTW983110 RDR983087:RDS983110 RNN983087:RNO983110 RXJ983087:RXK983110 SHF983087:SHG983110 SRB983087:SRC983110 TAX983087:TAY983110 TKT983087:TKU983110 TUP983087:TUQ983110 UEL983087:UEM983110 UOH983087:UOI983110 UYD983087:UYE983110 VHZ983087:VIA983110 VRV983087:VRW983110 WBR983087:WBS983110 WLN983087:WLO983110 WVJ983087:WVK983110 F1:H113 JB1:JD113 SX1:SZ113 ACT1:ACV113 AMP1:AMR113 AWL1:AWN113 BGH1:BGJ113 BQD1:BQF113 BZZ1:CAB113 CJV1:CJX113 CTR1:CTT113 DDN1:DDP113 DNJ1:DNL113 DXF1:DXH113 EHB1:EHD113 EQX1:EQZ113 FAT1:FAV113 FKP1:FKR113 FUL1:FUN113 GEH1:GEJ113 GOD1:GOF113 GXZ1:GYB113 HHV1:HHX113 HRR1:HRT113 IBN1:IBP113 ILJ1:ILL113 IVF1:IVH113 JFB1:JFD113 JOX1:JOZ113 JYT1:JYV113 KIP1:KIR113 KSL1:KSN113 LCH1:LCJ113 LMD1:LMF113 LVZ1:LWB113 MFV1:MFX113 MPR1:MPT113 MZN1:MZP113 NJJ1:NJL113 NTF1:NTH113 ODB1:ODD113 OMX1:OMZ113 OWT1:OWV113 PGP1:PGR113 PQL1:PQN113 QAH1:QAJ113 QKD1:QKF113 QTZ1:QUB113 RDV1:RDX113 RNR1:RNT113 RXN1:RXP113 SHJ1:SHL113 SRF1:SRH113 TBB1:TBD113 TKX1:TKZ113 TUT1:TUV113 UEP1:UER113 UOL1:UON113 UYH1:UYJ113 VID1:VIF113 VRZ1:VSB113 WBV1:WBX113 WLR1:WLT113 WVN1:WVP113 F65537:H65649 JB65537:JD65649 SX65537:SZ65649 ACT65537:ACV65649 AMP65537:AMR65649 AWL65537:AWN65649 BGH65537:BGJ65649 BQD65537:BQF65649 BZZ65537:CAB65649 CJV65537:CJX65649 CTR65537:CTT65649 DDN65537:DDP65649 DNJ65537:DNL65649 DXF65537:DXH65649 EHB65537:EHD65649 EQX65537:EQZ65649 FAT65537:FAV65649 FKP65537:FKR65649 FUL65537:FUN65649 GEH65537:GEJ65649 GOD65537:GOF65649 GXZ65537:GYB65649 HHV65537:HHX65649 HRR65537:HRT65649 IBN65537:IBP65649 ILJ65537:ILL65649 IVF65537:IVH65649 JFB65537:JFD65649 JOX65537:JOZ65649 JYT65537:JYV65649 KIP65537:KIR65649 KSL65537:KSN65649 LCH65537:LCJ65649 LMD65537:LMF65649 LVZ65537:LWB65649 MFV65537:MFX65649 MPR65537:MPT65649 MZN65537:MZP65649 NJJ65537:NJL65649 NTF65537:NTH65649 ODB65537:ODD65649 OMX65537:OMZ65649 OWT65537:OWV65649 PGP65537:PGR65649 PQL65537:PQN65649 QAH65537:QAJ65649 QKD65537:QKF65649 QTZ65537:QUB65649 RDV65537:RDX65649 RNR65537:RNT65649 RXN65537:RXP65649 SHJ65537:SHL65649 SRF65537:SRH65649 TBB65537:TBD65649 TKX65537:TKZ65649 TUT65537:TUV65649 UEP65537:UER65649 UOL65537:UON65649 UYH65537:UYJ65649 VID65537:VIF65649 VRZ65537:VSB65649 WBV65537:WBX65649 WLR65537:WLT65649 WVN65537:WVP65649 F131073:H131185 JB131073:JD131185 SX131073:SZ131185 ACT131073:ACV131185 AMP131073:AMR131185 AWL131073:AWN131185 BGH131073:BGJ131185 BQD131073:BQF131185 BZZ131073:CAB131185 CJV131073:CJX131185 CTR131073:CTT131185 DDN131073:DDP131185 DNJ131073:DNL131185 DXF131073:DXH131185 EHB131073:EHD131185 EQX131073:EQZ131185 FAT131073:FAV131185 FKP131073:FKR131185 FUL131073:FUN131185 GEH131073:GEJ131185 GOD131073:GOF131185 GXZ131073:GYB131185 HHV131073:HHX131185 HRR131073:HRT131185 IBN131073:IBP131185 ILJ131073:ILL131185 IVF131073:IVH131185 JFB131073:JFD131185 JOX131073:JOZ131185 JYT131073:JYV131185 KIP131073:KIR131185 KSL131073:KSN131185 LCH131073:LCJ131185 LMD131073:LMF131185 LVZ131073:LWB131185 MFV131073:MFX131185 MPR131073:MPT131185 MZN131073:MZP131185 NJJ131073:NJL131185 NTF131073:NTH131185 ODB131073:ODD131185 OMX131073:OMZ131185 OWT131073:OWV131185 PGP131073:PGR131185 PQL131073:PQN131185 QAH131073:QAJ131185 QKD131073:QKF131185 QTZ131073:QUB131185 RDV131073:RDX131185 RNR131073:RNT131185 RXN131073:RXP131185 SHJ131073:SHL131185 SRF131073:SRH131185 TBB131073:TBD131185 TKX131073:TKZ131185 TUT131073:TUV131185 UEP131073:UER131185 UOL131073:UON131185 UYH131073:UYJ131185 VID131073:VIF131185 VRZ131073:VSB131185 WBV131073:WBX131185 WLR131073:WLT131185 WVN131073:WVP131185 F196609:H196721 JB196609:JD196721 SX196609:SZ196721 ACT196609:ACV196721 AMP196609:AMR196721 AWL196609:AWN196721 BGH196609:BGJ196721 BQD196609:BQF196721 BZZ196609:CAB196721 CJV196609:CJX196721 CTR196609:CTT196721 DDN196609:DDP196721 DNJ196609:DNL196721 DXF196609:DXH196721 EHB196609:EHD196721 EQX196609:EQZ196721 FAT196609:FAV196721 FKP196609:FKR196721 FUL196609:FUN196721 GEH196609:GEJ196721 GOD196609:GOF196721 GXZ196609:GYB196721 HHV196609:HHX196721 HRR196609:HRT196721 IBN196609:IBP196721 ILJ196609:ILL196721 IVF196609:IVH196721 JFB196609:JFD196721 JOX196609:JOZ196721 JYT196609:JYV196721 KIP196609:KIR196721 KSL196609:KSN196721 LCH196609:LCJ196721 LMD196609:LMF196721 LVZ196609:LWB196721 MFV196609:MFX196721 MPR196609:MPT196721 MZN196609:MZP196721 NJJ196609:NJL196721 NTF196609:NTH196721 ODB196609:ODD196721 OMX196609:OMZ196721 OWT196609:OWV196721 PGP196609:PGR196721 PQL196609:PQN196721 QAH196609:QAJ196721 QKD196609:QKF196721 QTZ196609:QUB196721 RDV196609:RDX196721 RNR196609:RNT196721 RXN196609:RXP196721 SHJ196609:SHL196721 SRF196609:SRH196721 TBB196609:TBD196721 TKX196609:TKZ196721 TUT196609:TUV196721 UEP196609:UER196721 UOL196609:UON196721 UYH196609:UYJ196721 VID196609:VIF196721 VRZ196609:VSB196721 WBV196609:WBX196721 WLR196609:WLT196721 WVN196609:WVP196721 F262145:H262257 JB262145:JD262257 SX262145:SZ262257 ACT262145:ACV262257 AMP262145:AMR262257 AWL262145:AWN262257 BGH262145:BGJ262257 BQD262145:BQF262257 BZZ262145:CAB262257 CJV262145:CJX262257 CTR262145:CTT262257 DDN262145:DDP262257 DNJ262145:DNL262257 DXF262145:DXH262257 EHB262145:EHD262257 EQX262145:EQZ262257 FAT262145:FAV262257 FKP262145:FKR262257 FUL262145:FUN262257 GEH262145:GEJ262257 GOD262145:GOF262257 GXZ262145:GYB262257 HHV262145:HHX262257 HRR262145:HRT262257 IBN262145:IBP262257 ILJ262145:ILL262257 IVF262145:IVH262257 JFB262145:JFD262257 JOX262145:JOZ262257 JYT262145:JYV262257 KIP262145:KIR262257 KSL262145:KSN262257 LCH262145:LCJ262257 LMD262145:LMF262257 LVZ262145:LWB262257 MFV262145:MFX262257 MPR262145:MPT262257 MZN262145:MZP262257 NJJ262145:NJL262257 NTF262145:NTH262257 ODB262145:ODD262257 OMX262145:OMZ262257 OWT262145:OWV262257 PGP262145:PGR262257 PQL262145:PQN262257 QAH262145:QAJ262257 QKD262145:QKF262257 QTZ262145:QUB262257 RDV262145:RDX262257 RNR262145:RNT262257 RXN262145:RXP262257 SHJ262145:SHL262257 SRF262145:SRH262257 TBB262145:TBD262257 TKX262145:TKZ262257 TUT262145:TUV262257 UEP262145:UER262257 UOL262145:UON262257 UYH262145:UYJ262257 VID262145:VIF262257 VRZ262145:VSB262257 WBV262145:WBX262257 WLR262145:WLT262257 WVN262145:WVP262257 F327681:H327793 JB327681:JD327793 SX327681:SZ327793 ACT327681:ACV327793 AMP327681:AMR327793 AWL327681:AWN327793 BGH327681:BGJ327793 BQD327681:BQF327793 BZZ327681:CAB327793 CJV327681:CJX327793 CTR327681:CTT327793 DDN327681:DDP327793 DNJ327681:DNL327793 DXF327681:DXH327793 EHB327681:EHD327793 EQX327681:EQZ327793 FAT327681:FAV327793 FKP327681:FKR327793 FUL327681:FUN327793 GEH327681:GEJ327793 GOD327681:GOF327793 GXZ327681:GYB327793 HHV327681:HHX327793 HRR327681:HRT327793 IBN327681:IBP327793 ILJ327681:ILL327793 IVF327681:IVH327793 JFB327681:JFD327793 JOX327681:JOZ327793 JYT327681:JYV327793 KIP327681:KIR327793 KSL327681:KSN327793 LCH327681:LCJ327793 LMD327681:LMF327793 LVZ327681:LWB327793 MFV327681:MFX327793 MPR327681:MPT327793 MZN327681:MZP327793 NJJ327681:NJL327793 NTF327681:NTH327793 ODB327681:ODD327793 OMX327681:OMZ327793 OWT327681:OWV327793 PGP327681:PGR327793 PQL327681:PQN327793 QAH327681:QAJ327793 QKD327681:QKF327793 QTZ327681:QUB327793 RDV327681:RDX327793 RNR327681:RNT327793 RXN327681:RXP327793 SHJ327681:SHL327793 SRF327681:SRH327793 TBB327681:TBD327793 TKX327681:TKZ327793 TUT327681:TUV327793 UEP327681:UER327793 UOL327681:UON327793 UYH327681:UYJ327793 VID327681:VIF327793 VRZ327681:VSB327793 WBV327681:WBX327793 WLR327681:WLT327793 WVN327681:WVP327793 F393217:H393329 JB393217:JD393329 SX393217:SZ393329 ACT393217:ACV393329 AMP393217:AMR393329 AWL393217:AWN393329 BGH393217:BGJ393329 BQD393217:BQF393329 BZZ393217:CAB393329 CJV393217:CJX393329 CTR393217:CTT393329 DDN393217:DDP393329 DNJ393217:DNL393329 DXF393217:DXH393329 EHB393217:EHD393329 EQX393217:EQZ393329 FAT393217:FAV393329 FKP393217:FKR393329 FUL393217:FUN393329 GEH393217:GEJ393329 GOD393217:GOF393329 GXZ393217:GYB393329 HHV393217:HHX393329 HRR393217:HRT393329 IBN393217:IBP393329 ILJ393217:ILL393329 IVF393217:IVH393329 JFB393217:JFD393329 JOX393217:JOZ393329 JYT393217:JYV393329 KIP393217:KIR393329 KSL393217:KSN393329 LCH393217:LCJ393329 LMD393217:LMF393329 LVZ393217:LWB393329 MFV393217:MFX393329 MPR393217:MPT393329 MZN393217:MZP393329 NJJ393217:NJL393329 NTF393217:NTH393329 ODB393217:ODD393329 OMX393217:OMZ393329 OWT393217:OWV393329 PGP393217:PGR393329 PQL393217:PQN393329 QAH393217:QAJ393329 QKD393217:QKF393329 QTZ393217:QUB393329 RDV393217:RDX393329 RNR393217:RNT393329 RXN393217:RXP393329 SHJ393217:SHL393329 SRF393217:SRH393329 TBB393217:TBD393329 TKX393217:TKZ393329 TUT393217:TUV393329 UEP393217:UER393329 UOL393217:UON393329 UYH393217:UYJ393329 VID393217:VIF393329 VRZ393217:VSB393329 WBV393217:WBX393329 WLR393217:WLT393329 WVN393217:WVP393329 F458753:H458865 JB458753:JD458865 SX458753:SZ458865 ACT458753:ACV458865 AMP458753:AMR458865 AWL458753:AWN458865 BGH458753:BGJ458865 BQD458753:BQF458865 BZZ458753:CAB458865 CJV458753:CJX458865 CTR458753:CTT458865 DDN458753:DDP458865 DNJ458753:DNL458865 DXF458753:DXH458865 EHB458753:EHD458865 EQX458753:EQZ458865 FAT458753:FAV458865 FKP458753:FKR458865 FUL458753:FUN458865 GEH458753:GEJ458865 GOD458753:GOF458865 GXZ458753:GYB458865 HHV458753:HHX458865 HRR458753:HRT458865 IBN458753:IBP458865 ILJ458753:ILL458865 IVF458753:IVH458865 JFB458753:JFD458865 JOX458753:JOZ458865 JYT458753:JYV458865 KIP458753:KIR458865 KSL458753:KSN458865 LCH458753:LCJ458865 LMD458753:LMF458865 LVZ458753:LWB458865 MFV458753:MFX458865 MPR458753:MPT458865 MZN458753:MZP458865 NJJ458753:NJL458865 NTF458753:NTH458865 ODB458753:ODD458865 OMX458753:OMZ458865 OWT458753:OWV458865 PGP458753:PGR458865 PQL458753:PQN458865 QAH458753:QAJ458865 QKD458753:QKF458865 QTZ458753:QUB458865 RDV458753:RDX458865 RNR458753:RNT458865 RXN458753:RXP458865 SHJ458753:SHL458865 SRF458753:SRH458865 TBB458753:TBD458865 TKX458753:TKZ458865 TUT458753:TUV458865 UEP458753:UER458865 UOL458753:UON458865 UYH458753:UYJ458865 VID458753:VIF458865 VRZ458753:VSB458865 WBV458753:WBX458865 WLR458753:WLT458865 WVN458753:WVP458865 F524289:H524401 JB524289:JD524401 SX524289:SZ524401 ACT524289:ACV524401 AMP524289:AMR524401 AWL524289:AWN524401 BGH524289:BGJ524401 BQD524289:BQF524401 BZZ524289:CAB524401 CJV524289:CJX524401 CTR524289:CTT524401 DDN524289:DDP524401 DNJ524289:DNL524401 DXF524289:DXH524401 EHB524289:EHD524401 EQX524289:EQZ524401 FAT524289:FAV524401 FKP524289:FKR524401 FUL524289:FUN524401 GEH524289:GEJ524401 GOD524289:GOF524401 GXZ524289:GYB524401 HHV524289:HHX524401 HRR524289:HRT524401 IBN524289:IBP524401 ILJ524289:ILL524401 IVF524289:IVH524401 JFB524289:JFD524401 JOX524289:JOZ524401 JYT524289:JYV524401 KIP524289:KIR524401 KSL524289:KSN524401 LCH524289:LCJ524401 LMD524289:LMF524401 LVZ524289:LWB524401 MFV524289:MFX524401 MPR524289:MPT524401 MZN524289:MZP524401 NJJ524289:NJL524401 NTF524289:NTH524401 ODB524289:ODD524401 OMX524289:OMZ524401 OWT524289:OWV524401 PGP524289:PGR524401 PQL524289:PQN524401 QAH524289:QAJ524401 QKD524289:QKF524401 QTZ524289:QUB524401 RDV524289:RDX524401 RNR524289:RNT524401 RXN524289:RXP524401 SHJ524289:SHL524401 SRF524289:SRH524401 TBB524289:TBD524401 TKX524289:TKZ524401 TUT524289:TUV524401 UEP524289:UER524401 UOL524289:UON524401 UYH524289:UYJ524401 VID524289:VIF524401 VRZ524289:VSB524401 WBV524289:WBX524401 WLR524289:WLT524401 WVN524289:WVP524401 F589825:H589937 JB589825:JD589937 SX589825:SZ589937 ACT589825:ACV589937 AMP589825:AMR589937 AWL589825:AWN589937 BGH589825:BGJ589937 BQD589825:BQF589937 BZZ589825:CAB589937 CJV589825:CJX589937 CTR589825:CTT589937 DDN589825:DDP589937 DNJ589825:DNL589937 DXF589825:DXH589937 EHB589825:EHD589937 EQX589825:EQZ589937 FAT589825:FAV589937 FKP589825:FKR589937 FUL589825:FUN589937 GEH589825:GEJ589937 GOD589825:GOF589937 GXZ589825:GYB589937 HHV589825:HHX589937 HRR589825:HRT589937 IBN589825:IBP589937 ILJ589825:ILL589937 IVF589825:IVH589937 JFB589825:JFD589937 JOX589825:JOZ589937 JYT589825:JYV589937 KIP589825:KIR589937 KSL589825:KSN589937 LCH589825:LCJ589937 LMD589825:LMF589937 LVZ589825:LWB589937 MFV589825:MFX589937 MPR589825:MPT589937 MZN589825:MZP589937 NJJ589825:NJL589937 NTF589825:NTH589937 ODB589825:ODD589937 OMX589825:OMZ589937 OWT589825:OWV589937 PGP589825:PGR589937 PQL589825:PQN589937 QAH589825:QAJ589937 QKD589825:QKF589937 QTZ589825:QUB589937 RDV589825:RDX589937 RNR589825:RNT589937 RXN589825:RXP589937 SHJ589825:SHL589937 SRF589825:SRH589937 TBB589825:TBD589937 TKX589825:TKZ589937 TUT589825:TUV589937 UEP589825:UER589937 UOL589825:UON589937 UYH589825:UYJ589937 VID589825:VIF589937 VRZ589825:VSB589937 WBV589825:WBX589937 WLR589825:WLT589937 WVN589825:WVP589937 F655361:H655473 JB655361:JD655473 SX655361:SZ655473 ACT655361:ACV655473 AMP655361:AMR655473 AWL655361:AWN655473 BGH655361:BGJ655473 BQD655361:BQF655473 BZZ655361:CAB655473 CJV655361:CJX655473 CTR655361:CTT655473 DDN655361:DDP655473 DNJ655361:DNL655473 DXF655361:DXH655473 EHB655361:EHD655473 EQX655361:EQZ655473 FAT655361:FAV655473 FKP655361:FKR655473 FUL655361:FUN655473 GEH655361:GEJ655473 GOD655361:GOF655473 GXZ655361:GYB655473 HHV655361:HHX655473 HRR655361:HRT655473 IBN655361:IBP655473 ILJ655361:ILL655473 IVF655361:IVH655473 JFB655361:JFD655473 JOX655361:JOZ655473 JYT655361:JYV655473 KIP655361:KIR655473 KSL655361:KSN655473 LCH655361:LCJ655473 LMD655361:LMF655473 LVZ655361:LWB655473 MFV655361:MFX655473 MPR655361:MPT655473 MZN655361:MZP655473 NJJ655361:NJL655473 NTF655361:NTH655473 ODB655361:ODD655473 OMX655361:OMZ655473 OWT655361:OWV655473 PGP655361:PGR655473 PQL655361:PQN655473 QAH655361:QAJ655473 QKD655361:QKF655473 QTZ655361:QUB655473 RDV655361:RDX655473 RNR655361:RNT655473 RXN655361:RXP655473 SHJ655361:SHL655473 SRF655361:SRH655473 TBB655361:TBD655473 TKX655361:TKZ655473 TUT655361:TUV655473 UEP655361:UER655473 UOL655361:UON655473 UYH655361:UYJ655473 VID655361:VIF655473 VRZ655361:VSB655473 WBV655361:WBX655473 WLR655361:WLT655473 WVN655361:WVP655473 F720897:H721009 JB720897:JD721009 SX720897:SZ721009 ACT720897:ACV721009 AMP720897:AMR721009 AWL720897:AWN721009 BGH720897:BGJ721009 BQD720897:BQF721009 BZZ720897:CAB721009 CJV720897:CJX721009 CTR720897:CTT721009 DDN720897:DDP721009 DNJ720897:DNL721009 DXF720897:DXH721009 EHB720897:EHD721009 EQX720897:EQZ721009 FAT720897:FAV721009 FKP720897:FKR721009 FUL720897:FUN721009 GEH720897:GEJ721009 GOD720897:GOF721009 GXZ720897:GYB721009 HHV720897:HHX721009 HRR720897:HRT721009 IBN720897:IBP721009 ILJ720897:ILL721009 IVF720897:IVH721009 JFB720897:JFD721009 JOX720897:JOZ721009 JYT720897:JYV721009 KIP720897:KIR721009 KSL720897:KSN721009 LCH720897:LCJ721009 LMD720897:LMF721009 LVZ720897:LWB721009 MFV720897:MFX721009 MPR720897:MPT721009 MZN720897:MZP721009 NJJ720897:NJL721009 NTF720897:NTH721009 ODB720897:ODD721009 OMX720897:OMZ721009 OWT720897:OWV721009 PGP720897:PGR721009 PQL720897:PQN721009 QAH720897:QAJ721009 QKD720897:QKF721009 QTZ720897:QUB721009 RDV720897:RDX721009 RNR720897:RNT721009 RXN720897:RXP721009 SHJ720897:SHL721009 SRF720897:SRH721009 TBB720897:TBD721009 TKX720897:TKZ721009 TUT720897:TUV721009 UEP720897:UER721009 UOL720897:UON721009 UYH720897:UYJ721009 VID720897:VIF721009 VRZ720897:VSB721009 WBV720897:WBX721009 WLR720897:WLT721009 WVN720897:WVP721009 F786433:H786545 JB786433:JD786545 SX786433:SZ786545 ACT786433:ACV786545 AMP786433:AMR786545 AWL786433:AWN786545 BGH786433:BGJ786545 BQD786433:BQF786545 BZZ786433:CAB786545 CJV786433:CJX786545 CTR786433:CTT786545 DDN786433:DDP786545 DNJ786433:DNL786545 DXF786433:DXH786545 EHB786433:EHD786545 EQX786433:EQZ786545 FAT786433:FAV786545 FKP786433:FKR786545 FUL786433:FUN786545 GEH786433:GEJ786545 GOD786433:GOF786545 GXZ786433:GYB786545 HHV786433:HHX786545 HRR786433:HRT786545 IBN786433:IBP786545 ILJ786433:ILL786545 IVF786433:IVH786545 JFB786433:JFD786545 JOX786433:JOZ786545 JYT786433:JYV786545 KIP786433:KIR786545 KSL786433:KSN786545 LCH786433:LCJ786545 LMD786433:LMF786545 LVZ786433:LWB786545 MFV786433:MFX786545 MPR786433:MPT786545 MZN786433:MZP786545 NJJ786433:NJL786545 NTF786433:NTH786545 ODB786433:ODD786545 OMX786433:OMZ786545 OWT786433:OWV786545 PGP786433:PGR786545 PQL786433:PQN786545 QAH786433:QAJ786545 QKD786433:QKF786545 QTZ786433:QUB786545 RDV786433:RDX786545 RNR786433:RNT786545 RXN786433:RXP786545 SHJ786433:SHL786545 SRF786433:SRH786545 TBB786433:TBD786545 TKX786433:TKZ786545 TUT786433:TUV786545 UEP786433:UER786545 UOL786433:UON786545 UYH786433:UYJ786545 VID786433:VIF786545 VRZ786433:VSB786545 WBV786433:WBX786545 WLR786433:WLT786545 WVN786433:WVP786545 F851969:H852081 JB851969:JD852081 SX851969:SZ852081 ACT851969:ACV852081 AMP851969:AMR852081 AWL851969:AWN852081 BGH851969:BGJ852081 BQD851969:BQF852081 BZZ851969:CAB852081 CJV851969:CJX852081 CTR851969:CTT852081 DDN851969:DDP852081 DNJ851969:DNL852081 DXF851969:DXH852081 EHB851969:EHD852081 EQX851969:EQZ852081 FAT851969:FAV852081 FKP851969:FKR852081 FUL851969:FUN852081 GEH851969:GEJ852081 GOD851969:GOF852081 GXZ851969:GYB852081 HHV851969:HHX852081 HRR851969:HRT852081 IBN851969:IBP852081 ILJ851969:ILL852081 IVF851969:IVH852081 JFB851969:JFD852081 JOX851969:JOZ852081 JYT851969:JYV852081 KIP851969:KIR852081 KSL851969:KSN852081 LCH851969:LCJ852081 LMD851969:LMF852081 LVZ851969:LWB852081 MFV851969:MFX852081 MPR851969:MPT852081 MZN851969:MZP852081 NJJ851969:NJL852081 NTF851969:NTH852081 ODB851969:ODD852081 OMX851969:OMZ852081 OWT851969:OWV852081 PGP851969:PGR852081 PQL851969:PQN852081 QAH851969:QAJ852081 QKD851969:QKF852081 QTZ851969:QUB852081 RDV851969:RDX852081 RNR851969:RNT852081 RXN851969:RXP852081 SHJ851969:SHL852081 SRF851969:SRH852081 TBB851969:TBD852081 TKX851969:TKZ852081 TUT851969:TUV852081 UEP851969:UER852081 UOL851969:UON852081 UYH851969:UYJ852081 VID851969:VIF852081 VRZ851969:VSB852081 WBV851969:WBX852081 WLR851969:WLT852081 WVN851969:WVP852081 F917505:H917617 JB917505:JD917617 SX917505:SZ917617 ACT917505:ACV917617 AMP917505:AMR917617 AWL917505:AWN917617 BGH917505:BGJ917617 BQD917505:BQF917617 BZZ917505:CAB917617 CJV917505:CJX917617 CTR917505:CTT917617 DDN917505:DDP917617 DNJ917505:DNL917617 DXF917505:DXH917617 EHB917505:EHD917617 EQX917505:EQZ917617 FAT917505:FAV917617 FKP917505:FKR917617 FUL917505:FUN917617 GEH917505:GEJ917617 GOD917505:GOF917617 GXZ917505:GYB917617 HHV917505:HHX917617 HRR917505:HRT917617 IBN917505:IBP917617 ILJ917505:ILL917617 IVF917505:IVH917617 JFB917505:JFD917617 JOX917505:JOZ917617 JYT917505:JYV917617 KIP917505:KIR917617 KSL917505:KSN917617 LCH917505:LCJ917617 LMD917505:LMF917617 LVZ917505:LWB917617 MFV917505:MFX917617 MPR917505:MPT917617 MZN917505:MZP917617 NJJ917505:NJL917617 NTF917505:NTH917617 ODB917505:ODD917617 OMX917505:OMZ917617 OWT917505:OWV917617 PGP917505:PGR917617 PQL917505:PQN917617 QAH917505:QAJ917617 QKD917505:QKF917617 QTZ917505:QUB917617 RDV917505:RDX917617 RNR917505:RNT917617 RXN917505:RXP917617 SHJ917505:SHL917617 SRF917505:SRH917617 TBB917505:TBD917617 TKX917505:TKZ917617 TUT917505:TUV917617 UEP917505:UER917617 UOL917505:UON917617 UYH917505:UYJ917617 VID917505:VIF917617 VRZ917505:VSB917617 WBV917505:WBX917617 WLR917505:WLT917617 WVN917505:WVP917617 F983041:H983153 JB983041:JD983153 SX983041:SZ983153 ACT983041:ACV983153 AMP983041:AMR983153 AWL983041:AWN983153 BGH983041:BGJ983153 BQD983041:BQF983153 BZZ983041:CAB983153 CJV983041:CJX983153 CTR983041:CTT983153 DDN983041:DDP983153 DNJ983041:DNL983153 DXF983041:DXH983153 EHB983041:EHD983153 EQX983041:EQZ983153 FAT983041:FAV983153 FKP983041:FKR983153 FUL983041:FUN983153 GEH983041:GEJ983153 GOD983041:GOF983153 GXZ983041:GYB983153 HHV983041:HHX983153 HRR983041:HRT983153 IBN983041:IBP983153 ILJ983041:ILL983153 IVF983041:IVH983153 JFB983041:JFD983153 JOX983041:JOZ983153 JYT983041:JYV983153 KIP983041:KIR983153 KSL983041:KSN983153 LCH983041:LCJ983153 LMD983041:LMF983153 LVZ983041:LWB983153 MFV983041:MFX983153 MPR983041:MPT983153 MZN983041:MZP983153 NJJ983041:NJL983153 NTF983041:NTH983153 ODB983041:ODD983153 OMX983041:OMZ983153 OWT983041:OWV983153 PGP983041:PGR983153 PQL983041:PQN983153 QAH983041:QAJ983153 QKD983041:QKF983153 QTZ983041:QUB983153 RDV983041:RDX983153 RNR983041:RNT983153 RXN983041:RXP983153 SHJ983041:SHL983153 SRF983041:SRH983153 TBB983041:TBD983153 TKX983041:TKZ983153 TUT983041:TUV983153 UEP983041:UER983153 UOL983041:UON983153 UYH983041:UYJ983153 VID983041:VIF983153 VRZ983041:VSB983153 WBV983041:WBX983153 WLR983041:WLT983153 WVN983041:WVP983153 D1:E70 IZ1:JA70 SV1:SW70 ACR1:ACS70 AMN1:AMO70 AWJ1:AWK70 BGF1:BGG70 BQB1:BQC70 BZX1:BZY70 CJT1:CJU70 CTP1:CTQ70 DDL1:DDM70 DNH1:DNI70 DXD1:DXE70 EGZ1:EHA70 EQV1:EQW70 FAR1:FAS70 FKN1:FKO70 FUJ1:FUK70 GEF1:GEG70 GOB1:GOC70 GXX1:GXY70 HHT1:HHU70 HRP1:HRQ70 IBL1:IBM70 ILH1:ILI70 IVD1:IVE70 JEZ1:JFA70 JOV1:JOW70 JYR1:JYS70 KIN1:KIO70 KSJ1:KSK70 LCF1:LCG70 LMB1:LMC70 LVX1:LVY70 MFT1:MFU70 MPP1:MPQ70 MZL1:MZM70 NJH1:NJI70 NTD1:NTE70 OCZ1:ODA70 OMV1:OMW70 OWR1:OWS70 PGN1:PGO70 PQJ1:PQK70 QAF1:QAG70 QKB1:QKC70 QTX1:QTY70 RDT1:RDU70 RNP1:RNQ70 RXL1:RXM70 SHH1:SHI70 SRD1:SRE70 TAZ1:TBA70 TKV1:TKW70 TUR1:TUS70 UEN1:UEO70 UOJ1:UOK70 UYF1:UYG70 VIB1:VIC70 VRX1:VRY70 WBT1:WBU70 WLP1:WLQ70 WVL1:WVM70 D65537:E65606 IZ65537:JA65606 SV65537:SW65606 ACR65537:ACS65606 AMN65537:AMO65606 AWJ65537:AWK65606 BGF65537:BGG65606 BQB65537:BQC65606 BZX65537:BZY65606 CJT65537:CJU65606 CTP65537:CTQ65606 DDL65537:DDM65606 DNH65537:DNI65606 DXD65537:DXE65606 EGZ65537:EHA65606 EQV65537:EQW65606 FAR65537:FAS65606 FKN65537:FKO65606 FUJ65537:FUK65606 GEF65537:GEG65606 GOB65537:GOC65606 GXX65537:GXY65606 HHT65537:HHU65606 HRP65537:HRQ65606 IBL65537:IBM65606 ILH65537:ILI65606 IVD65537:IVE65606 JEZ65537:JFA65606 JOV65537:JOW65606 JYR65537:JYS65606 KIN65537:KIO65606 KSJ65537:KSK65606 LCF65537:LCG65606 LMB65537:LMC65606 LVX65537:LVY65606 MFT65537:MFU65606 MPP65537:MPQ65606 MZL65537:MZM65606 NJH65537:NJI65606 NTD65537:NTE65606 OCZ65537:ODA65606 OMV65537:OMW65606 OWR65537:OWS65606 PGN65537:PGO65606 PQJ65537:PQK65606 QAF65537:QAG65606 QKB65537:QKC65606 QTX65537:QTY65606 RDT65537:RDU65606 RNP65537:RNQ65606 RXL65537:RXM65606 SHH65537:SHI65606 SRD65537:SRE65606 TAZ65537:TBA65606 TKV65537:TKW65606 TUR65537:TUS65606 UEN65537:UEO65606 UOJ65537:UOK65606 UYF65537:UYG65606 VIB65537:VIC65606 VRX65537:VRY65606 WBT65537:WBU65606 WLP65537:WLQ65606 WVL65537:WVM65606 D131073:E131142 IZ131073:JA131142 SV131073:SW131142 ACR131073:ACS131142 AMN131073:AMO131142 AWJ131073:AWK131142 BGF131073:BGG131142 BQB131073:BQC131142 BZX131073:BZY131142 CJT131073:CJU131142 CTP131073:CTQ131142 DDL131073:DDM131142 DNH131073:DNI131142 DXD131073:DXE131142 EGZ131073:EHA131142 EQV131073:EQW131142 FAR131073:FAS131142 FKN131073:FKO131142 FUJ131073:FUK131142 GEF131073:GEG131142 GOB131073:GOC131142 GXX131073:GXY131142 HHT131073:HHU131142 HRP131073:HRQ131142 IBL131073:IBM131142 ILH131073:ILI131142 IVD131073:IVE131142 JEZ131073:JFA131142 JOV131073:JOW131142 JYR131073:JYS131142 KIN131073:KIO131142 KSJ131073:KSK131142 LCF131073:LCG131142 LMB131073:LMC131142 LVX131073:LVY131142 MFT131073:MFU131142 MPP131073:MPQ131142 MZL131073:MZM131142 NJH131073:NJI131142 NTD131073:NTE131142 OCZ131073:ODA131142 OMV131073:OMW131142 OWR131073:OWS131142 PGN131073:PGO131142 PQJ131073:PQK131142 QAF131073:QAG131142 QKB131073:QKC131142 QTX131073:QTY131142 RDT131073:RDU131142 RNP131073:RNQ131142 RXL131073:RXM131142 SHH131073:SHI131142 SRD131073:SRE131142 TAZ131073:TBA131142 TKV131073:TKW131142 TUR131073:TUS131142 UEN131073:UEO131142 UOJ131073:UOK131142 UYF131073:UYG131142 VIB131073:VIC131142 VRX131073:VRY131142 WBT131073:WBU131142 WLP131073:WLQ131142 WVL131073:WVM131142 D196609:E196678 IZ196609:JA196678 SV196609:SW196678 ACR196609:ACS196678 AMN196609:AMO196678 AWJ196609:AWK196678 BGF196609:BGG196678 BQB196609:BQC196678 BZX196609:BZY196678 CJT196609:CJU196678 CTP196609:CTQ196678 DDL196609:DDM196678 DNH196609:DNI196678 DXD196609:DXE196678 EGZ196609:EHA196678 EQV196609:EQW196678 FAR196609:FAS196678 FKN196609:FKO196678 FUJ196609:FUK196678 GEF196609:GEG196678 GOB196609:GOC196678 GXX196609:GXY196678 HHT196609:HHU196678 HRP196609:HRQ196678 IBL196609:IBM196678 ILH196609:ILI196678 IVD196609:IVE196678 JEZ196609:JFA196678 JOV196609:JOW196678 JYR196609:JYS196678 KIN196609:KIO196678 KSJ196609:KSK196678 LCF196609:LCG196678 LMB196609:LMC196678 LVX196609:LVY196678 MFT196609:MFU196678 MPP196609:MPQ196678 MZL196609:MZM196678 NJH196609:NJI196678 NTD196609:NTE196678 OCZ196609:ODA196678 OMV196609:OMW196678 OWR196609:OWS196678 PGN196609:PGO196678 PQJ196609:PQK196678 QAF196609:QAG196678 QKB196609:QKC196678 QTX196609:QTY196678 RDT196609:RDU196678 RNP196609:RNQ196678 RXL196609:RXM196678 SHH196609:SHI196678 SRD196609:SRE196678 TAZ196609:TBA196678 TKV196609:TKW196678 TUR196609:TUS196678 UEN196609:UEO196678 UOJ196609:UOK196678 UYF196609:UYG196678 VIB196609:VIC196678 VRX196609:VRY196678 WBT196609:WBU196678 WLP196609:WLQ196678 WVL196609:WVM196678 D262145:E262214 IZ262145:JA262214 SV262145:SW262214 ACR262145:ACS262214 AMN262145:AMO262214 AWJ262145:AWK262214 BGF262145:BGG262214 BQB262145:BQC262214 BZX262145:BZY262214 CJT262145:CJU262214 CTP262145:CTQ262214 DDL262145:DDM262214 DNH262145:DNI262214 DXD262145:DXE262214 EGZ262145:EHA262214 EQV262145:EQW262214 FAR262145:FAS262214 FKN262145:FKO262214 FUJ262145:FUK262214 GEF262145:GEG262214 GOB262145:GOC262214 GXX262145:GXY262214 HHT262145:HHU262214 HRP262145:HRQ262214 IBL262145:IBM262214 ILH262145:ILI262214 IVD262145:IVE262214 JEZ262145:JFA262214 JOV262145:JOW262214 JYR262145:JYS262214 KIN262145:KIO262214 KSJ262145:KSK262214 LCF262145:LCG262214 LMB262145:LMC262214 LVX262145:LVY262214 MFT262145:MFU262214 MPP262145:MPQ262214 MZL262145:MZM262214 NJH262145:NJI262214 NTD262145:NTE262214 OCZ262145:ODA262214 OMV262145:OMW262214 OWR262145:OWS262214 PGN262145:PGO262214 PQJ262145:PQK262214 QAF262145:QAG262214 QKB262145:QKC262214 QTX262145:QTY262214 RDT262145:RDU262214 RNP262145:RNQ262214 RXL262145:RXM262214 SHH262145:SHI262214 SRD262145:SRE262214 TAZ262145:TBA262214 TKV262145:TKW262214 TUR262145:TUS262214 UEN262145:UEO262214 UOJ262145:UOK262214 UYF262145:UYG262214 VIB262145:VIC262214 VRX262145:VRY262214 WBT262145:WBU262214 WLP262145:WLQ262214 WVL262145:WVM262214 D327681:E327750 IZ327681:JA327750 SV327681:SW327750 ACR327681:ACS327750 AMN327681:AMO327750 AWJ327681:AWK327750 BGF327681:BGG327750 BQB327681:BQC327750 BZX327681:BZY327750 CJT327681:CJU327750 CTP327681:CTQ327750 DDL327681:DDM327750 DNH327681:DNI327750 DXD327681:DXE327750 EGZ327681:EHA327750 EQV327681:EQW327750 FAR327681:FAS327750 FKN327681:FKO327750 FUJ327681:FUK327750 GEF327681:GEG327750 GOB327681:GOC327750 GXX327681:GXY327750 HHT327681:HHU327750 HRP327681:HRQ327750 IBL327681:IBM327750 ILH327681:ILI327750 IVD327681:IVE327750 JEZ327681:JFA327750 JOV327681:JOW327750 JYR327681:JYS327750 KIN327681:KIO327750 KSJ327681:KSK327750 LCF327681:LCG327750 LMB327681:LMC327750 LVX327681:LVY327750 MFT327681:MFU327750 MPP327681:MPQ327750 MZL327681:MZM327750 NJH327681:NJI327750 NTD327681:NTE327750 OCZ327681:ODA327750 OMV327681:OMW327750 OWR327681:OWS327750 PGN327681:PGO327750 PQJ327681:PQK327750 QAF327681:QAG327750 QKB327681:QKC327750 QTX327681:QTY327750 RDT327681:RDU327750 RNP327681:RNQ327750 RXL327681:RXM327750 SHH327681:SHI327750 SRD327681:SRE327750 TAZ327681:TBA327750 TKV327681:TKW327750 TUR327681:TUS327750 UEN327681:UEO327750 UOJ327681:UOK327750 UYF327681:UYG327750 VIB327681:VIC327750 VRX327681:VRY327750 WBT327681:WBU327750 WLP327681:WLQ327750 WVL327681:WVM327750 D393217:E393286 IZ393217:JA393286 SV393217:SW393286 ACR393217:ACS393286 AMN393217:AMO393286 AWJ393217:AWK393286 BGF393217:BGG393286 BQB393217:BQC393286 BZX393217:BZY393286 CJT393217:CJU393286 CTP393217:CTQ393286 DDL393217:DDM393286 DNH393217:DNI393286 DXD393217:DXE393286 EGZ393217:EHA393286 EQV393217:EQW393286 FAR393217:FAS393286 FKN393217:FKO393286 FUJ393217:FUK393286 GEF393217:GEG393286 GOB393217:GOC393286 GXX393217:GXY393286 HHT393217:HHU393286 HRP393217:HRQ393286 IBL393217:IBM393286 ILH393217:ILI393286 IVD393217:IVE393286 JEZ393217:JFA393286 JOV393217:JOW393286 JYR393217:JYS393286 KIN393217:KIO393286 KSJ393217:KSK393286 LCF393217:LCG393286 LMB393217:LMC393286 LVX393217:LVY393286 MFT393217:MFU393286 MPP393217:MPQ393286 MZL393217:MZM393286 NJH393217:NJI393286 NTD393217:NTE393286 OCZ393217:ODA393286 OMV393217:OMW393286 OWR393217:OWS393286 PGN393217:PGO393286 PQJ393217:PQK393286 QAF393217:QAG393286 QKB393217:QKC393286 QTX393217:QTY393286 RDT393217:RDU393286 RNP393217:RNQ393286 RXL393217:RXM393286 SHH393217:SHI393286 SRD393217:SRE393286 TAZ393217:TBA393286 TKV393217:TKW393286 TUR393217:TUS393286 UEN393217:UEO393286 UOJ393217:UOK393286 UYF393217:UYG393286 VIB393217:VIC393286 VRX393217:VRY393286 WBT393217:WBU393286 WLP393217:WLQ393286 WVL393217:WVM393286 D458753:E458822 IZ458753:JA458822 SV458753:SW458822 ACR458753:ACS458822 AMN458753:AMO458822 AWJ458753:AWK458822 BGF458753:BGG458822 BQB458753:BQC458822 BZX458753:BZY458822 CJT458753:CJU458822 CTP458753:CTQ458822 DDL458753:DDM458822 DNH458753:DNI458822 DXD458753:DXE458822 EGZ458753:EHA458822 EQV458753:EQW458822 FAR458753:FAS458822 FKN458753:FKO458822 FUJ458753:FUK458822 GEF458753:GEG458822 GOB458753:GOC458822 GXX458753:GXY458822 HHT458753:HHU458822 HRP458753:HRQ458822 IBL458753:IBM458822 ILH458753:ILI458822 IVD458753:IVE458822 JEZ458753:JFA458822 JOV458753:JOW458822 JYR458753:JYS458822 KIN458753:KIO458822 KSJ458753:KSK458822 LCF458753:LCG458822 LMB458753:LMC458822 LVX458753:LVY458822 MFT458753:MFU458822 MPP458753:MPQ458822 MZL458753:MZM458822 NJH458753:NJI458822 NTD458753:NTE458822 OCZ458753:ODA458822 OMV458753:OMW458822 OWR458753:OWS458822 PGN458753:PGO458822 PQJ458753:PQK458822 QAF458753:QAG458822 QKB458753:QKC458822 QTX458753:QTY458822 RDT458753:RDU458822 RNP458753:RNQ458822 RXL458753:RXM458822 SHH458753:SHI458822 SRD458753:SRE458822 TAZ458753:TBA458822 TKV458753:TKW458822 TUR458753:TUS458822 UEN458753:UEO458822 UOJ458753:UOK458822 UYF458753:UYG458822 VIB458753:VIC458822 VRX458753:VRY458822 WBT458753:WBU458822 WLP458753:WLQ458822 WVL458753:WVM458822 D524289:E524358 IZ524289:JA524358 SV524289:SW524358 ACR524289:ACS524358 AMN524289:AMO524358 AWJ524289:AWK524358 BGF524289:BGG524358 BQB524289:BQC524358 BZX524289:BZY524358 CJT524289:CJU524358 CTP524289:CTQ524358 DDL524289:DDM524358 DNH524289:DNI524358 DXD524289:DXE524358 EGZ524289:EHA524358 EQV524289:EQW524358 FAR524289:FAS524358 FKN524289:FKO524358 FUJ524289:FUK524358 GEF524289:GEG524358 GOB524289:GOC524358 GXX524289:GXY524358 HHT524289:HHU524358 HRP524289:HRQ524358 IBL524289:IBM524358 ILH524289:ILI524358 IVD524289:IVE524358 JEZ524289:JFA524358 JOV524289:JOW524358 JYR524289:JYS524358 KIN524289:KIO524358 KSJ524289:KSK524358 LCF524289:LCG524358 LMB524289:LMC524358 LVX524289:LVY524358 MFT524289:MFU524358 MPP524289:MPQ524358 MZL524289:MZM524358 NJH524289:NJI524358 NTD524289:NTE524358 OCZ524289:ODA524358 OMV524289:OMW524358 OWR524289:OWS524358 PGN524289:PGO524358 PQJ524289:PQK524358 QAF524289:QAG524358 QKB524289:QKC524358 QTX524289:QTY524358 RDT524289:RDU524358 RNP524289:RNQ524358 RXL524289:RXM524358 SHH524289:SHI524358 SRD524289:SRE524358 TAZ524289:TBA524358 TKV524289:TKW524358 TUR524289:TUS524358 UEN524289:UEO524358 UOJ524289:UOK524358 UYF524289:UYG524358 VIB524289:VIC524358 VRX524289:VRY524358 WBT524289:WBU524358 WLP524289:WLQ524358 WVL524289:WVM524358 D589825:E589894 IZ589825:JA589894 SV589825:SW589894 ACR589825:ACS589894 AMN589825:AMO589894 AWJ589825:AWK589894 BGF589825:BGG589894 BQB589825:BQC589894 BZX589825:BZY589894 CJT589825:CJU589894 CTP589825:CTQ589894 DDL589825:DDM589894 DNH589825:DNI589894 DXD589825:DXE589894 EGZ589825:EHA589894 EQV589825:EQW589894 FAR589825:FAS589894 FKN589825:FKO589894 FUJ589825:FUK589894 GEF589825:GEG589894 GOB589825:GOC589894 GXX589825:GXY589894 HHT589825:HHU589894 HRP589825:HRQ589894 IBL589825:IBM589894 ILH589825:ILI589894 IVD589825:IVE589894 JEZ589825:JFA589894 JOV589825:JOW589894 JYR589825:JYS589894 KIN589825:KIO589894 KSJ589825:KSK589894 LCF589825:LCG589894 LMB589825:LMC589894 LVX589825:LVY589894 MFT589825:MFU589894 MPP589825:MPQ589894 MZL589825:MZM589894 NJH589825:NJI589894 NTD589825:NTE589894 OCZ589825:ODA589894 OMV589825:OMW589894 OWR589825:OWS589894 PGN589825:PGO589894 PQJ589825:PQK589894 QAF589825:QAG589894 QKB589825:QKC589894 QTX589825:QTY589894 RDT589825:RDU589894 RNP589825:RNQ589894 RXL589825:RXM589894 SHH589825:SHI589894 SRD589825:SRE589894 TAZ589825:TBA589894 TKV589825:TKW589894 TUR589825:TUS589894 UEN589825:UEO589894 UOJ589825:UOK589894 UYF589825:UYG589894 VIB589825:VIC589894 VRX589825:VRY589894 WBT589825:WBU589894 WLP589825:WLQ589894 WVL589825:WVM589894 D655361:E655430 IZ655361:JA655430 SV655361:SW655430 ACR655361:ACS655430 AMN655361:AMO655430 AWJ655361:AWK655430 BGF655361:BGG655430 BQB655361:BQC655430 BZX655361:BZY655430 CJT655361:CJU655430 CTP655361:CTQ655430 DDL655361:DDM655430 DNH655361:DNI655430 DXD655361:DXE655430 EGZ655361:EHA655430 EQV655361:EQW655430 FAR655361:FAS655430 FKN655361:FKO655430 FUJ655361:FUK655430 GEF655361:GEG655430 GOB655361:GOC655430 GXX655361:GXY655430 HHT655361:HHU655430 HRP655361:HRQ655430 IBL655361:IBM655430 ILH655361:ILI655430 IVD655361:IVE655430 JEZ655361:JFA655430 JOV655361:JOW655430 JYR655361:JYS655430 KIN655361:KIO655430 KSJ655361:KSK655430 LCF655361:LCG655430 LMB655361:LMC655430 LVX655361:LVY655430 MFT655361:MFU655430 MPP655361:MPQ655430 MZL655361:MZM655430 NJH655361:NJI655430 NTD655361:NTE655430 OCZ655361:ODA655430 OMV655361:OMW655430 OWR655361:OWS655430 PGN655361:PGO655430 PQJ655361:PQK655430 QAF655361:QAG655430 QKB655361:QKC655430 QTX655361:QTY655430 RDT655361:RDU655430 RNP655361:RNQ655430 RXL655361:RXM655430 SHH655361:SHI655430 SRD655361:SRE655430 TAZ655361:TBA655430 TKV655361:TKW655430 TUR655361:TUS655430 UEN655361:UEO655430 UOJ655361:UOK655430 UYF655361:UYG655430 VIB655361:VIC655430 VRX655361:VRY655430 WBT655361:WBU655430 WLP655361:WLQ655430 WVL655361:WVM655430 D720897:E720966 IZ720897:JA720966 SV720897:SW720966 ACR720897:ACS720966 AMN720897:AMO720966 AWJ720897:AWK720966 BGF720897:BGG720966 BQB720897:BQC720966 BZX720897:BZY720966 CJT720897:CJU720966 CTP720897:CTQ720966 DDL720897:DDM720966 DNH720897:DNI720966 DXD720897:DXE720966 EGZ720897:EHA720966 EQV720897:EQW720966 FAR720897:FAS720966 FKN720897:FKO720966 FUJ720897:FUK720966 GEF720897:GEG720966 GOB720897:GOC720966 GXX720897:GXY720966 HHT720897:HHU720966 HRP720897:HRQ720966 IBL720897:IBM720966 ILH720897:ILI720966 IVD720897:IVE720966 JEZ720897:JFA720966 JOV720897:JOW720966 JYR720897:JYS720966 KIN720897:KIO720966 KSJ720897:KSK720966 LCF720897:LCG720966 LMB720897:LMC720966 LVX720897:LVY720966 MFT720897:MFU720966 MPP720897:MPQ720966 MZL720897:MZM720966 NJH720897:NJI720966 NTD720897:NTE720966 OCZ720897:ODA720966 OMV720897:OMW720966 OWR720897:OWS720966 PGN720897:PGO720966 PQJ720897:PQK720966 QAF720897:QAG720966 QKB720897:QKC720966 QTX720897:QTY720966 RDT720897:RDU720966 RNP720897:RNQ720966 RXL720897:RXM720966 SHH720897:SHI720966 SRD720897:SRE720966 TAZ720897:TBA720966 TKV720897:TKW720966 TUR720897:TUS720966 UEN720897:UEO720966 UOJ720897:UOK720966 UYF720897:UYG720966 VIB720897:VIC720966 VRX720897:VRY720966 WBT720897:WBU720966 WLP720897:WLQ720966 WVL720897:WVM720966 D786433:E786502 IZ786433:JA786502 SV786433:SW786502 ACR786433:ACS786502 AMN786433:AMO786502 AWJ786433:AWK786502 BGF786433:BGG786502 BQB786433:BQC786502 BZX786433:BZY786502 CJT786433:CJU786502 CTP786433:CTQ786502 DDL786433:DDM786502 DNH786433:DNI786502 DXD786433:DXE786502 EGZ786433:EHA786502 EQV786433:EQW786502 FAR786433:FAS786502 FKN786433:FKO786502 FUJ786433:FUK786502 GEF786433:GEG786502 GOB786433:GOC786502 GXX786433:GXY786502 HHT786433:HHU786502 HRP786433:HRQ786502 IBL786433:IBM786502 ILH786433:ILI786502 IVD786433:IVE786502 JEZ786433:JFA786502 JOV786433:JOW786502 JYR786433:JYS786502 KIN786433:KIO786502 KSJ786433:KSK786502 LCF786433:LCG786502 LMB786433:LMC786502 LVX786433:LVY786502 MFT786433:MFU786502 MPP786433:MPQ786502 MZL786433:MZM786502 NJH786433:NJI786502 NTD786433:NTE786502 OCZ786433:ODA786502 OMV786433:OMW786502 OWR786433:OWS786502 PGN786433:PGO786502 PQJ786433:PQK786502 QAF786433:QAG786502 QKB786433:QKC786502 QTX786433:QTY786502 RDT786433:RDU786502 RNP786433:RNQ786502 RXL786433:RXM786502 SHH786433:SHI786502 SRD786433:SRE786502 TAZ786433:TBA786502 TKV786433:TKW786502 TUR786433:TUS786502 UEN786433:UEO786502 UOJ786433:UOK786502 UYF786433:UYG786502 VIB786433:VIC786502 VRX786433:VRY786502 WBT786433:WBU786502 WLP786433:WLQ786502 WVL786433:WVM786502 D851969:E852038 IZ851969:JA852038 SV851969:SW852038 ACR851969:ACS852038 AMN851969:AMO852038 AWJ851969:AWK852038 BGF851969:BGG852038 BQB851969:BQC852038 BZX851969:BZY852038 CJT851969:CJU852038 CTP851969:CTQ852038 DDL851969:DDM852038 DNH851969:DNI852038 DXD851969:DXE852038 EGZ851969:EHA852038 EQV851969:EQW852038 FAR851969:FAS852038 FKN851969:FKO852038 FUJ851969:FUK852038 GEF851969:GEG852038 GOB851969:GOC852038 GXX851969:GXY852038 HHT851969:HHU852038 HRP851969:HRQ852038 IBL851969:IBM852038 ILH851969:ILI852038 IVD851969:IVE852038 JEZ851969:JFA852038 JOV851969:JOW852038 JYR851969:JYS852038 KIN851969:KIO852038 KSJ851969:KSK852038 LCF851969:LCG852038 LMB851969:LMC852038 LVX851969:LVY852038 MFT851969:MFU852038 MPP851969:MPQ852038 MZL851969:MZM852038 NJH851969:NJI852038 NTD851969:NTE852038 OCZ851969:ODA852038 OMV851969:OMW852038 OWR851969:OWS852038 PGN851969:PGO852038 PQJ851969:PQK852038 QAF851969:QAG852038 QKB851969:QKC852038 QTX851969:QTY852038 RDT851969:RDU852038 RNP851969:RNQ852038 RXL851969:RXM852038 SHH851969:SHI852038 SRD851969:SRE852038 TAZ851969:TBA852038 TKV851969:TKW852038 TUR851969:TUS852038 UEN851969:UEO852038 UOJ851969:UOK852038 UYF851969:UYG852038 VIB851969:VIC852038 VRX851969:VRY852038 WBT851969:WBU852038 WLP851969:WLQ852038 WVL851969:WVM852038 D917505:E917574 IZ917505:JA917574 SV917505:SW917574 ACR917505:ACS917574 AMN917505:AMO917574 AWJ917505:AWK917574 BGF917505:BGG917574 BQB917505:BQC917574 BZX917505:BZY917574 CJT917505:CJU917574 CTP917505:CTQ917574 DDL917505:DDM917574 DNH917505:DNI917574 DXD917505:DXE917574 EGZ917505:EHA917574 EQV917505:EQW917574 FAR917505:FAS917574 FKN917505:FKO917574 FUJ917505:FUK917574 GEF917505:GEG917574 GOB917505:GOC917574 GXX917505:GXY917574 HHT917505:HHU917574 HRP917505:HRQ917574 IBL917505:IBM917574 ILH917505:ILI917574 IVD917505:IVE917574 JEZ917505:JFA917574 JOV917505:JOW917574 JYR917505:JYS917574 KIN917505:KIO917574 KSJ917505:KSK917574 LCF917505:LCG917574 LMB917505:LMC917574 LVX917505:LVY917574 MFT917505:MFU917574 MPP917505:MPQ917574 MZL917505:MZM917574 NJH917505:NJI917574 NTD917505:NTE917574 OCZ917505:ODA917574 OMV917505:OMW917574 OWR917505:OWS917574 PGN917505:PGO917574 PQJ917505:PQK917574 QAF917505:QAG917574 QKB917505:QKC917574 QTX917505:QTY917574 RDT917505:RDU917574 RNP917505:RNQ917574 RXL917505:RXM917574 SHH917505:SHI917574 SRD917505:SRE917574 TAZ917505:TBA917574 TKV917505:TKW917574 TUR917505:TUS917574 UEN917505:UEO917574 UOJ917505:UOK917574 UYF917505:UYG917574 VIB917505:VIC917574 VRX917505:VRY917574 WBT917505:WBU917574 WLP917505:WLQ917574 WVL917505:WVM917574 D983041:E983110 IZ983041:JA983110 SV983041:SW983110 ACR983041:ACS983110 AMN983041:AMO983110 AWJ983041:AWK983110 BGF983041:BGG983110 BQB983041:BQC983110 BZX983041:BZY983110 CJT983041:CJU983110 CTP983041:CTQ983110 DDL983041:DDM983110 DNH983041:DNI983110 DXD983041:DXE983110 EGZ983041:EHA983110 EQV983041:EQW983110 FAR983041:FAS983110 FKN983041:FKO983110 FUJ983041:FUK983110 GEF983041:GEG983110 GOB983041:GOC983110 GXX983041:GXY983110 HHT983041:HHU983110 HRP983041:HRQ983110 IBL983041:IBM983110 ILH983041:ILI983110 IVD983041:IVE983110 JEZ983041:JFA983110 JOV983041:JOW983110 JYR983041:JYS983110 KIN983041:KIO983110 KSJ983041:KSK983110 LCF983041:LCG983110 LMB983041:LMC983110 LVX983041:LVY983110 MFT983041:MFU983110 MPP983041:MPQ983110 MZL983041:MZM983110 NJH983041:NJI983110 NTD983041:NTE983110 OCZ983041:ODA983110 OMV983041:OMW983110 OWR983041:OWS983110 PGN983041:PGO983110 PQJ983041:PQK983110 QAF983041:QAG983110 QKB983041:QKC983110 QTX983041:QTY983110 RDT983041:RDU983110 RNP983041:RNQ983110 RXL983041:RXM983110 SHH983041:SHI983110 SRD983041:SRE983110 TAZ983041:TBA983110 TKV983041:TKW983110 TUR983041:TUS983110 UEN983041:UEO983110 UOJ983041:UOK983110 UYF983041:UYG983110 VIB983041:VIC983110 VRX983041:VRY983110 WBT983041:WBU983110 WLP983041:WLQ983110 WVL983041:WVM983110 B72:E85 IX72:JA85 ST72:SW85 ACP72:ACS85 AML72:AMO85 AWH72:AWK85 BGD72:BGG85 BPZ72:BQC85 BZV72:BZY85 CJR72:CJU85 CTN72:CTQ85 DDJ72:DDM85 DNF72:DNI85 DXB72:DXE85 EGX72:EHA85 EQT72:EQW85 FAP72:FAS85 FKL72:FKO85 FUH72:FUK85 GED72:GEG85 GNZ72:GOC85 GXV72:GXY85 HHR72:HHU85 HRN72:HRQ85 IBJ72:IBM85 ILF72:ILI85 IVB72:IVE85 JEX72:JFA85 JOT72:JOW85 JYP72:JYS85 KIL72:KIO85 KSH72:KSK85 LCD72:LCG85 LLZ72:LMC85 LVV72:LVY85 MFR72:MFU85 MPN72:MPQ85 MZJ72:MZM85 NJF72:NJI85 NTB72:NTE85 OCX72:ODA85 OMT72:OMW85 OWP72:OWS85 PGL72:PGO85 PQH72:PQK85 QAD72:QAG85 QJZ72:QKC85 QTV72:QTY85 RDR72:RDU85 RNN72:RNQ85 RXJ72:RXM85 SHF72:SHI85 SRB72:SRE85 TAX72:TBA85 TKT72:TKW85 TUP72:TUS85 UEL72:UEO85 UOH72:UOK85 UYD72:UYG85 VHZ72:VIC85 VRV72:VRY85 WBR72:WBU85 WLN72:WLQ85 WVJ72:WVM85 B65608:E65621 IX65608:JA65621 ST65608:SW65621 ACP65608:ACS65621 AML65608:AMO65621 AWH65608:AWK65621 BGD65608:BGG65621 BPZ65608:BQC65621 BZV65608:BZY65621 CJR65608:CJU65621 CTN65608:CTQ65621 DDJ65608:DDM65621 DNF65608:DNI65621 DXB65608:DXE65621 EGX65608:EHA65621 EQT65608:EQW65621 FAP65608:FAS65621 FKL65608:FKO65621 FUH65608:FUK65621 GED65608:GEG65621 GNZ65608:GOC65621 GXV65608:GXY65621 HHR65608:HHU65621 HRN65608:HRQ65621 IBJ65608:IBM65621 ILF65608:ILI65621 IVB65608:IVE65621 JEX65608:JFA65621 JOT65608:JOW65621 JYP65608:JYS65621 KIL65608:KIO65621 KSH65608:KSK65621 LCD65608:LCG65621 LLZ65608:LMC65621 LVV65608:LVY65621 MFR65608:MFU65621 MPN65608:MPQ65621 MZJ65608:MZM65621 NJF65608:NJI65621 NTB65608:NTE65621 OCX65608:ODA65621 OMT65608:OMW65621 OWP65608:OWS65621 PGL65608:PGO65621 PQH65608:PQK65621 QAD65608:QAG65621 QJZ65608:QKC65621 QTV65608:QTY65621 RDR65608:RDU65621 RNN65608:RNQ65621 RXJ65608:RXM65621 SHF65608:SHI65621 SRB65608:SRE65621 TAX65608:TBA65621 TKT65608:TKW65621 TUP65608:TUS65621 UEL65608:UEO65621 UOH65608:UOK65621 UYD65608:UYG65621 VHZ65608:VIC65621 VRV65608:VRY65621 WBR65608:WBU65621 WLN65608:WLQ65621 WVJ65608:WVM65621 B131144:E131157 IX131144:JA131157 ST131144:SW131157 ACP131144:ACS131157 AML131144:AMO131157 AWH131144:AWK131157 BGD131144:BGG131157 BPZ131144:BQC131157 BZV131144:BZY131157 CJR131144:CJU131157 CTN131144:CTQ131157 DDJ131144:DDM131157 DNF131144:DNI131157 DXB131144:DXE131157 EGX131144:EHA131157 EQT131144:EQW131157 FAP131144:FAS131157 FKL131144:FKO131157 FUH131144:FUK131157 GED131144:GEG131157 GNZ131144:GOC131157 GXV131144:GXY131157 HHR131144:HHU131157 HRN131144:HRQ131157 IBJ131144:IBM131157 ILF131144:ILI131157 IVB131144:IVE131157 JEX131144:JFA131157 JOT131144:JOW131157 JYP131144:JYS131157 KIL131144:KIO131157 KSH131144:KSK131157 LCD131144:LCG131157 LLZ131144:LMC131157 LVV131144:LVY131157 MFR131144:MFU131157 MPN131144:MPQ131157 MZJ131144:MZM131157 NJF131144:NJI131157 NTB131144:NTE131157 OCX131144:ODA131157 OMT131144:OMW131157 OWP131144:OWS131157 PGL131144:PGO131157 PQH131144:PQK131157 QAD131144:QAG131157 QJZ131144:QKC131157 QTV131144:QTY131157 RDR131144:RDU131157 RNN131144:RNQ131157 RXJ131144:RXM131157 SHF131144:SHI131157 SRB131144:SRE131157 TAX131144:TBA131157 TKT131144:TKW131157 TUP131144:TUS131157 UEL131144:UEO131157 UOH131144:UOK131157 UYD131144:UYG131157 VHZ131144:VIC131157 VRV131144:VRY131157 WBR131144:WBU131157 WLN131144:WLQ131157 WVJ131144:WVM131157 B196680:E196693 IX196680:JA196693 ST196680:SW196693 ACP196680:ACS196693 AML196680:AMO196693 AWH196680:AWK196693 BGD196680:BGG196693 BPZ196680:BQC196693 BZV196680:BZY196693 CJR196680:CJU196693 CTN196680:CTQ196693 DDJ196680:DDM196693 DNF196680:DNI196693 DXB196680:DXE196693 EGX196680:EHA196693 EQT196680:EQW196693 FAP196680:FAS196693 FKL196680:FKO196693 FUH196680:FUK196693 GED196680:GEG196693 GNZ196680:GOC196693 GXV196680:GXY196693 HHR196680:HHU196693 HRN196680:HRQ196693 IBJ196680:IBM196693 ILF196680:ILI196693 IVB196680:IVE196693 JEX196680:JFA196693 JOT196680:JOW196693 JYP196680:JYS196693 KIL196680:KIO196693 KSH196680:KSK196693 LCD196680:LCG196693 LLZ196680:LMC196693 LVV196680:LVY196693 MFR196680:MFU196693 MPN196680:MPQ196693 MZJ196680:MZM196693 NJF196680:NJI196693 NTB196680:NTE196693 OCX196680:ODA196693 OMT196680:OMW196693 OWP196680:OWS196693 PGL196680:PGO196693 PQH196680:PQK196693 QAD196680:QAG196693 QJZ196680:QKC196693 QTV196680:QTY196693 RDR196680:RDU196693 RNN196680:RNQ196693 RXJ196680:RXM196693 SHF196680:SHI196693 SRB196680:SRE196693 TAX196680:TBA196693 TKT196680:TKW196693 TUP196680:TUS196693 UEL196680:UEO196693 UOH196680:UOK196693 UYD196680:UYG196693 VHZ196680:VIC196693 VRV196680:VRY196693 WBR196680:WBU196693 WLN196680:WLQ196693 WVJ196680:WVM196693 B262216:E262229 IX262216:JA262229 ST262216:SW262229 ACP262216:ACS262229 AML262216:AMO262229 AWH262216:AWK262229 BGD262216:BGG262229 BPZ262216:BQC262229 BZV262216:BZY262229 CJR262216:CJU262229 CTN262216:CTQ262229 DDJ262216:DDM262229 DNF262216:DNI262229 DXB262216:DXE262229 EGX262216:EHA262229 EQT262216:EQW262229 FAP262216:FAS262229 FKL262216:FKO262229 FUH262216:FUK262229 GED262216:GEG262229 GNZ262216:GOC262229 GXV262216:GXY262229 HHR262216:HHU262229 HRN262216:HRQ262229 IBJ262216:IBM262229 ILF262216:ILI262229 IVB262216:IVE262229 JEX262216:JFA262229 JOT262216:JOW262229 JYP262216:JYS262229 KIL262216:KIO262229 KSH262216:KSK262229 LCD262216:LCG262229 LLZ262216:LMC262229 LVV262216:LVY262229 MFR262216:MFU262229 MPN262216:MPQ262229 MZJ262216:MZM262229 NJF262216:NJI262229 NTB262216:NTE262229 OCX262216:ODA262229 OMT262216:OMW262229 OWP262216:OWS262229 PGL262216:PGO262229 PQH262216:PQK262229 QAD262216:QAG262229 QJZ262216:QKC262229 QTV262216:QTY262229 RDR262216:RDU262229 RNN262216:RNQ262229 RXJ262216:RXM262229 SHF262216:SHI262229 SRB262216:SRE262229 TAX262216:TBA262229 TKT262216:TKW262229 TUP262216:TUS262229 UEL262216:UEO262229 UOH262216:UOK262229 UYD262216:UYG262229 VHZ262216:VIC262229 VRV262216:VRY262229 WBR262216:WBU262229 WLN262216:WLQ262229 WVJ262216:WVM262229 B327752:E327765 IX327752:JA327765 ST327752:SW327765 ACP327752:ACS327765 AML327752:AMO327765 AWH327752:AWK327765 BGD327752:BGG327765 BPZ327752:BQC327765 BZV327752:BZY327765 CJR327752:CJU327765 CTN327752:CTQ327765 DDJ327752:DDM327765 DNF327752:DNI327765 DXB327752:DXE327765 EGX327752:EHA327765 EQT327752:EQW327765 FAP327752:FAS327765 FKL327752:FKO327765 FUH327752:FUK327765 GED327752:GEG327765 GNZ327752:GOC327765 GXV327752:GXY327765 HHR327752:HHU327765 HRN327752:HRQ327765 IBJ327752:IBM327765 ILF327752:ILI327765 IVB327752:IVE327765 JEX327752:JFA327765 JOT327752:JOW327765 JYP327752:JYS327765 KIL327752:KIO327765 KSH327752:KSK327765 LCD327752:LCG327765 LLZ327752:LMC327765 LVV327752:LVY327765 MFR327752:MFU327765 MPN327752:MPQ327765 MZJ327752:MZM327765 NJF327752:NJI327765 NTB327752:NTE327765 OCX327752:ODA327765 OMT327752:OMW327765 OWP327752:OWS327765 PGL327752:PGO327765 PQH327752:PQK327765 QAD327752:QAG327765 QJZ327752:QKC327765 QTV327752:QTY327765 RDR327752:RDU327765 RNN327752:RNQ327765 RXJ327752:RXM327765 SHF327752:SHI327765 SRB327752:SRE327765 TAX327752:TBA327765 TKT327752:TKW327765 TUP327752:TUS327765 UEL327752:UEO327765 UOH327752:UOK327765 UYD327752:UYG327765 VHZ327752:VIC327765 VRV327752:VRY327765 WBR327752:WBU327765 WLN327752:WLQ327765 WVJ327752:WVM327765 B393288:E393301 IX393288:JA393301 ST393288:SW393301 ACP393288:ACS393301 AML393288:AMO393301 AWH393288:AWK393301 BGD393288:BGG393301 BPZ393288:BQC393301 BZV393288:BZY393301 CJR393288:CJU393301 CTN393288:CTQ393301 DDJ393288:DDM393301 DNF393288:DNI393301 DXB393288:DXE393301 EGX393288:EHA393301 EQT393288:EQW393301 FAP393288:FAS393301 FKL393288:FKO393301 FUH393288:FUK393301 GED393288:GEG393301 GNZ393288:GOC393301 GXV393288:GXY393301 HHR393288:HHU393301 HRN393288:HRQ393301 IBJ393288:IBM393301 ILF393288:ILI393301 IVB393288:IVE393301 JEX393288:JFA393301 JOT393288:JOW393301 JYP393288:JYS393301 KIL393288:KIO393301 KSH393288:KSK393301 LCD393288:LCG393301 LLZ393288:LMC393301 LVV393288:LVY393301 MFR393288:MFU393301 MPN393288:MPQ393301 MZJ393288:MZM393301 NJF393288:NJI393301 NTB393288:NTE393301 OCX393288:ODA393301 OMT393288:OMW393301 OWP393288:OWS393301 PGL393288:PGO393301 PQH393288:PQK393301 QAD393288:QAG393301 QJZ393288:QKC393301 QTV393288:QTY393301 RDR393288:RDU393301 RNN393288:RNQ393301 RXJ393288:RXM393301 SHF393288:SHI393301 SRB393288:SRE393301 TAX393288:TBA393301 TKT393288:TKW393301 TUP393288:TUS393301 UEL393288:UEO393301 UOH393288:UOK393301 UYD393288:UYG393301 VHZ393288:VIC393301 VRV393288:VRY393301 WBR393288:WBU393301 WLN393288:WLQ393301 WVJ393288:WVM393301 B458824:E458837 IX458824:JA458837 ST458824:SW458837 ACP458824:ACS458837 AML458824:AMO458837 AWH458824:AWK458837 BGD458824:BGG458837 BPZ458824:BQC458837 BZV458824:BZY458837 CJR458824:CJU458837 CTN458824:CTQ458837 DDJ458824:DDM458837 DNF458824:DNI458837 DXB458824:DXE458837 EGX458824:EHA458837 EQT458824:EQW458837 FAP458824:FAS458837 FKL458824:FKO458837 FUH458824:FUK458837 GED458824:GEG458837 GNZ458824:GOC458837 GXV458824:GXY458837 HHR458824:HHU458837 HRN458824:HRQ458837 IBJ458824:IBM458837 ILF458824:ILI458837 IVB458824:IVE458837 JEX458824:JFA458837 JOT458824:JOW458837 JYP458824:JYS458837 KIL458824:KIO458837 KSH458824:KSK458837 LCD458824:LCG458837 LLZ458824:LMC458837 LVV458824:LVY458837 MFR458824:MFU458837 MPN458824:MPQ458837 MZJ458824:MZM458837 NJF458824:NJI458837 NTB458824:NTE458837 OCX458824:ODA458837 OMT458824:OMW458837 OWP458824:OWS458837 PGL458824:PGO458837 PQH458824:PQK458837 QAD458824:QAG458837 QJZ458824:QKC458837 QTV458824:QTY458837 RDR458824:RDU458837 RNN458824:RNQ458837 RXJ458824:RXM458837 SHF458824:SHI458837 SRB458824:SRE458837 TAX458824:TBA458837 TKT458824:TKW458837 TUP458824:TUS458837 UEL458824:UEO458837 UOH458824:UOK458837 UYD458824:UYG458837 VHZ458824:VIC458837 VRV458824:VRY458837 WBR458824:WBU458837 WLN458824:WLQ458837 WVJ458824:WVM458837 B524360:E524373 IX524360:JA524373 ST524360:SW524373 ACP524360:ACS524373 AML524360:AMO524373 AWH524360:AWK524373 BGD524360:BGG524373 BPZ524360:BQC524373 BZV524360:BZY524373 CJR524360:CJU524373 CTN524360:CTQ524373 DDJ524360:DDM524373 DNF524360:DNI524373 DXB524360:DXE524373 EGX524360:EHA524373 EQT524360:EQW524373 FAP524360:FAS524373 FKL524360:FKO524373 FUH524360:FUK524373 GED524360:GEG524373 GNZ524360:GOC524373 GXV524360:GXY524373 HHR524360:HHU524373 HRN524360:HRQ524373 IBJ524360:IBM524373 ILF524360:ILI524373 IVB524360:IVE524373 JEX524360:JFA524373 JOT524360:JOW524373 JYP524360:JYS524373 KIL524360:KIO524373 KSH524360:KSK524373 LCD524360:LCG524373 LLZ524360:LMC524373 LVV524360:LVY524373 MFR524360:MFU524373 MPN524360:MPQ524373 MZJ524360:MZM524373 NJF524360:NJI524373 NTB524360:NTE524373 OCX524360:ODA524373 OMT524360:OMW524373 OWP524360:OWS524373 PGL524360:PGO524373 PQH524360:PQK524373 QAD524360:QAG524373 QJZ524360:QKC524373 QTV524360:QTY524373 RDR524360:RDU524373 RNN524360:RNQ524373 RXJ524360:RXM524373 SHF524360:SHI524373 SRB524360:SRE524373 TAX524360:TBA524373 TKT524360:TKW524373 TUP524360:TUS524373 UEL524360:UEO524373 UOH524360:UOK524373 UYD524360:UYG524373 VHZ524360:VIC524373 VRV524360:VRY524373 WBR524360:WBU524373 WLN524360:WLQ524373 WVJ524360:WVM524373 B589896:E589909 IX589896:JA589909 ST589896:SW589909 ACP589896:ACS589909 AML589896:AMO589909 AWH589896:AWK589909 BGD589896:BGG589909 BPZ589896:BQC589909 BZV589896:BZY589909 CJR589896:CJU589909 CTN589896:CTQ589909 DDJ589896:DDM589909 DNF589896:DNI589909 DXB589896:DXE589909 EGX589896:EHA589909 EQT589896:EQW589909 FAP589896:FAS589909 FKL589896:FKO589909 FUH589896:FUK589909 GED589896:GEG589909 GNZ589896:GOC589909 GXV589896:GXY589909 HHR589896:HHU589909 HRN589896:HRQ589909 IBJ589896:IBM589909 ILF589896:ILI589909 IVB589896:IVE589909 JEX589896:JFA589909 JOT589896:JOW589909 JYP589896:JYS589909 KIL589896:KIO589909 KSH589896:KSK589909 LCD589896:LCG589909 LLZ589896:LMC589909 LVV589896:LVY589909 MFR589896:MFU589909 MPN589896:MPQ589909 MZJ589896:MZM589909 NJF589896:NJI589909 NTB589896:NTE589909 OCX589896:ODA589909 OMT589896:OMW589909 OWP589896:OWS589909 PGL589896:PGO589909 PQH589896:PQK589909 QAD589896:QAG589909 QJZ589896:QKC589909 QTV589896:QTY589909 RDR589896:RDU589909 RNN589896:RNQ589909 RXJ589896:RXM589909 SHF589896:SHI589909 SRB589896:SRE589909 TAX589896:TBA589909 TKT589896:TKW589909 TUP589896:TUS589909 UEL589896:UEO589909 UOH589896:UOK589909 UYD589896:UYG589909 VHZ589896:VIC589909 VRV589896:VRY589909 WBR589896:WBU589909 WLN589896:WLQ589909 WVJ589896:WVM589909 B655432:E655445 IX655432:JA655445 ST655432:SW655445 ACP655432:ACS655445 AML655432:AMO655445 AWH655432:AWK655445 BGD655432:BGG655445 BPZ655432:BQC655445 BZV655432:BZY655445 CJR655432:CJU655445 CTN655432:CTQ655445 DDJ655432:DDM655445 DNF655432:DNI655445 DXB655432:DXE655445 EGX655432:EHA655445 EQT655432:EQW655445 FAP655432:FAS655445 FKL655432:FKO655445 FUH655432:FUK655445 GED655432:GEG655445 GNZ655432:GOC655445 GXV655432:GXY655445 HHR655432:HHU655445 HRN655432:HRQ655445 IBJ655432:IBM655445 ILF655432:ILI655445 IVB655432:IVE655445 JEX655432:JFA655445 JOT655432:JOW655445 JYP655432:JYS655445 KIL655432:KIO655445 KSH655432:KSK655445 LCD655432:LCG655445 LLZ655432:LMC655445 LVV655432:LVY655445 MFR655432:MFU655445 MPN655432:MPQ655445 MZJ655432:MZM655445 NJF655432:NJI655445 NTB655432:NTE655445 OCX655432:ODA655445 OMT655432:OMW655445 OWP655432:OWS655445 PGL655432:PGO655445 PQH655432:PQK655445 QAD655432:QAG655445 QJZ655432:QKC655445 QTV655432:QTY655445 RDR655432:RDU655445 RNN655432:RNQ655445 RXJ655432:RXM655445 SHF655432:SHI655445 SRB655432:SRE655445 TAX655432:TBA655445 TKT655432:TKW655445 TUP655432:TUS655445 UEL655432:UEO655445 UOH655432:UOK655445 UYD655432:UYG655445 VHZ655432:VIC655445 VRV655432:VRY655445 WBR655432:WBU655445 WLN655432:WLQ655445 WVJ655432:WVM655445 B720968:E720981 IX720968:JA720981 ST720968:SW720981 ACP720968:ACS720981 AML720968:AMO720981 AWH720968:AWK720981 BGD720968:BGG720981 BPZ720968:BQC720981 BZV720968:BZY720981 CJR720968:CJU720981 CTN720968:CTQ720981 DDJ720968:DDM720981 DNF720968:DNI720981 DXB720968:DXE720981 EGX720968:EHA720981 EQT720968:EQW720981 FAP720968:FAS720981 FKL720968:FKO720981 FUH720968:FUK720981 GED720968:GEG720981 GNZ720968:GOC720981 GXV720968:GXY720981 HHR720968:HHU720981 HRN720968:HRQ720981 IBJ720968:IBM720981 ILF720968:ILI720981 IVB720968:IVE720981 JEX720968:JFA720981 JOT720968:JOW720981 JYP720968:JYS720981 KIL720968:KIO720981 KSH720968:KSK720981 LCD720968:LCG720981 LLZ720968:LMC720981 LVV720968:LVY720981 MFR720968:MFU720981 MPN720968:MPQ720981 MZJ720968:MZM720981 NJF720968:NJI720981 NTB720968:NTE720981 OCX720968:ODA720981 OMT720968:OMW720981 OWP720968:OWS720981 PGL720968:PGO720981 PQH720968:PQK720981 QAD720968:QAG720981 QJZ720968:QKC720981 QTV720968:QTY720981 RDR720968:RDU720981 RNN720968:RNQ720981 RXJ720968:RXM720981 SHF720968:SHI720981 SRB720968:SRE720981 TAX720968:TBA720981 TKT720968:TKW720981 TUP720968:TUS720981 UEL720968:UEO720981 UOH720968:UOK720981 UYD720968:UYG720981 VHZ720968:VIC720981 VRV720968:VRY720981 WBR720968:WBU720981 WLN720968:WLQ720981 WVJ720968:WVM720981 B786504:E786517 IX786504:JA786517 ST786504:SW786517 ACP786504:ACS786517 AML786504:AMO786517 AWH786504:AWK786517 BGD786504:BGG786517 BPZ786504:BQC786517 BZV786504:BZY786517 CJR786504:CJU786517 CTN786504:CTQ786517 DDJ786504:DDM786517 DNF786504:DNI786517 DXB786504:DXE786517 EGX786504:EHA786517 EQT786504:EQW786517 FAP786504:FAS786517 FKL786504:FKO786517 FUH786504:FUK786517 GED786504:GEG786517 GNZ786504:GOC786517 GXV786504:GXY786517 HHR786504:HHU786517 HRN786504:HRQ786517 IBJ786504:IBM786517 ILF786504:ILI786517 IVB786504:IVE786517 JEX786504:JFA786517 JOT786504:JOW786517 JYP786504:JYS786517 KIL786504:KIO786517 KSH786504:KSK786517 LCD786504:LCG786517 LLZ786504:LMC786517 LVV786504:LVY786517 MFR786504:MFU786517 MPN786504:MPQ786517 MZJ786504:MZM786517 NJF786504:NJI786517 NTB786504:NTE786517 OCX786504:ODA786517 OMT786504:OMW786517 OWP786504:OWS786517 PGL786504:PGO786517 PQH786504:PQK786517 QAD786504:QAG786517 QJZ786504:QKC786517 QTV786504:QTY786517 RDR786504:RDU786517 RNN786504:RNQ786517 RXJ786504:RXM786517 SHF786504:SHI786517 SRB786504:SRE786517 TAX786504:TBA786517 TKT786504:TKW786517 TUP786504:TUS786517 UEL786504:UEO786517 UOH786504:UOK786517 UYD786504:UYG786517 VHZ786504:VIC786517 VRV786504:VRY786517 WBR786504:WBU786517 WLN786504:WLQ786517 WVJ786504:WVM786517 B852040:E852053 IX852040:JA852053 ST852040:SW852053 ACP852040:ACS852053 AML852040:AMO852053 AWH852040:AWK852053 BGD852040:BGG852053 BPZ852040:BQC852053 BZV852040:BZY852053 CJR852040:CJU852053 CTN852040:CTQ852053 DDJ852040:DDM852053 DNF852040:DNI852053 DXB852040:DXE852053 EGX852040:EHA852053 EQT852040:EQW852053 FAP852040:FAS852053 FKL852040:FKO852053 FUH852040:FUK852053 GED852040:GEG852053 GNZ852040:GOC852053 GXV852040:GXY852053 HHR852040:HHU852053 HRN852040:HRQ852053 IBJ852040:IBM852053 ILF852040:ILI852053 IVB852040:IVE852053 JEX852040:JFA852053 JOT852040:JOW852053 JYP852040:JYS852053 KIL852040:KIO852053 KSH852040:KSK852053 LCD852040:LCG852053 LLZ852040:LMC852053 LVV852040:LVY852053 MFR852040:MFU852053 MPN852040:MPQ852053 MZJ852040:MZM852053 NJF852040:NJI852053 NTB852040:NTE852053 OCX852040:ODA852053 OMT852040:OMW852053 OWP852040:OWS852053 PGL852040:PGO852053 PQH852040:PQK852053 QAD852040:QAG852053 QJZ852040:QKC852053 QTV852040:QTY852053 RDR852040:RDU852053 RNN852040:RNQ852053 RXJ852040:RXM852053 SHF852040:SHI852053 SRB852040:SRE852053 TAX852040:TBA852053 TKT852040:TKW852053 TUP852040:TUS852053 UEL852040:UEO852053 UOH852040:UOK852053 UYD852040:UYG852053 VHZ852040:VIC852053 VRV852040:VRY852053 WBR852040:WBU852053 WLN852040:WLQ852053 WVJ852040:WVM852053 B917576:E917589 IX917576:JA917589 ST917576:SW917589 ACP917576:ACS917589 AML917576:AMO917589 AWH917576:AWK917589 BGD917576:BGG917589 BPZ917576:BQC917589 BZV917576:BZY917589 CJR917576:CJU917589 CTN917576:CTQ917589 DDJ917576:DDM917589 DNF917576:DNI917589 DXB917576:DXE917589 EGX917576:EHA917589 EQT917576:EQW917589 FAP917576:FAS917589 FKL917576:FKO917589 FUH917576:FUK917589 GED917576:GEG917589 GNZ917576:GOC917589 GXV917576:GXY917589 HHR917576:HHU917589 HRN917576:HRQ917589 IBJ917576:IBM917589 ILF917576:ILI917589 IVB917576:IVE917589 JEX917576:JFA917589 JOT917576:JOW917589 JYP917576:JYS917589 KIL917576:KIO917589 KSH917576:KSK917589 LCD917576:LCG917589 LLZ917576:LMC917589 LVV917576:LVY917589 MFR917576:MFU917589 MPN917576:MPQ917589 MZJ917576:MZM917589 NJF917576:NJI917589 NTB917576:NTE917589 OCX917576:ODA917589 OMT917576:OMW917589 OWP917576:OWS917589 PGL917576:PGO917589 PQH917576:PQK917589 QAD917576:QAG917589 QJZ917576:QKC917589 QTV917576:QTY917589 RDR917576:RDU917589 RNN917576:RNQ917589 RXJ917576:RXM917589 SHF917576:SHI917589 SRB917576:SRE917589 TAX917576:TBA917589 TKT917576:TKW917589 TUP917576:TUS917589 UEL917576:UEO917589 UOH917576:UOK917589 UYD917576:UYG917589 VHZ917576:VIC917589 VRV917576:VRY917589 WBR917576:WBU917589 WLN917576:WLQ917589 WVJ917576:WVM917589 B983112:E983125 IX983112:JA983125 ST983112:SW983125 ACP983112:ACS983125 AML983112:AMO983125 AWH983112:AWK983125 BGD983112:BGG983125 BPZ983112:BQC983125 BZV983112:BZY983125 CJR983112:CJU983125 CTN983112:CTQ983125 DDJ983112:DDM983125 DNF983112:DNI983125 DXB983112:DXE983125 EGX983112:EHA983125 EQT983112:EQW983125 FAP983112:FAS983125 FKL983112:FKO983125 FUH983112:FUK983125 GED983112:GEG983125 GNZ983112:GOC983125 GXV983112:GXY983125 HHR983112:HHU983125 HRN983112:HRQ983125 IBJ983112:IBM983125 ILF983112:ILI983125 IVB983112:IVE983125 JEX983112:JFA983125 JOT983112:JOW983125 JYP983112:JYS983125 KIL983112:KIO983125 KSH983112:KSK983125 LCD983112:LCG983125 LLZ983112:LMC983125 LVV983112:LVY983125 MFR983112:MFU983125 MPN983112:MPQ983125 MZJ983112:MZM983125 NJF983112:NJI983125 NTB983112:NTE983125 OCX983112:ODA983125 OMT983112:OMW983125 OWP983112:OWS983125 PGL983112:PGO983125 PQH983112:PQK983125 QAD983112:QAG983125 QJZ983112:QKC983125 QTV983112:QTY983125 RDR983112:RDU983125 RNN983112:RNQ983125 RXJ983112:RXM983125 SHF983112:SHI983125 SRB983112:SRE983125 TAX983112:TBA983125 TKT983112:TKW983125 TUP983112:TUS983125 UEL983112:UEO983125 UOH983112:UOK983125 UYD983112:UYG983125 VHZ983112:VIC983125 VRV983112:VRY983125 WBR983112:WBU983125 WLN983112:WLQ983125 WVJ983112:WVM983125 B87:E93 IX87:JA93 ST87:SW93 ACP87:ACS93 AML87:AMO93 AWH87:AWK93 BGD87:BGG93 BPZ87:BQC93 BZV87:BZY93 CJR87:CJU93 CTN87:CTQ93 DDJ87:DDM93 DNF87:DNI93 DXB87:DXE93 EGX87:EHA93 EQT87:EQW93 FAP87:FAS93 FKL87:FKO93 FUH87:FUK93 GED87:GEG93 GNZ87:GOC93 GXV87:GXY93 HHR87:HHU93 HRN87:HRQ93 IBJ87:IBM93 ILF87:ILI93 IVB87:IVE93 JEX87:JFA93 JOT87:JOW93 JYP87:JYS93 KIL87:KIO93 KSH87:KSK93 LCD87:LCG93 LLZ87:LMC93 LVV87:LVY93 MFR87:MFU93 MPN87:MPQ93 MZJ87:MZM93 NJF87:NJI93 NTB87:NTE93 OCX87:ODA93 OMT87:OMW93 OWP87:OWS93 PGL87:PGO93 PQH87:PQK93 QAD87:QAG93 QJZ87:QKC93 QTV87:QTY93 RDR87:RDU93 RNN87:RNQ93 RXJ87:RXM93 SHF87:SHI93 SRB87:SRE93 TAX87:TBA93 TKT87:TKW93 TUP87:TUS93 UEL87:UEO93 UOH87:UOK93 UYD87:UYG93 VHZ87:VIC93 VRV87:VRY93 WBR87:WBU93 WLN87:WLQ93 WVJ87:WVM93 B65623:E65629 IX65623:JA65629 ST65623:SW65629 ACP65623:ACS65629 AML65623:AMO65629 AWH65623:AWK65629 BGD65623:BGG65629 BPZ65623:BQC65629 BZV65623:BZY65629 CJR65623:CJU65629 CTN65623:CTQ65629 DDJ65623:DDM65629 DNF65623:DNI65629 DXB65623:DXE65629 EGX65623:EHA65629 EQT65623:EQW65629 FAP65623:FAS65629 FKL65623:FKO65629 FUH65623:FUK65629 GED65623:GEG65629 GNZ65623:GOC65629 GXV65623:GXY65629 HHR65623:HHU65629 HRN65623:HRQ65629 IBJ65623:IBM65629 ILF65623:ILI65629 IVB65623:IVE65629 JEX65623:JFA65629 JOT65623:JOW65629 JYP65623:JYS65629 KIL65623:KIO65629 KSH65623:KSK65629 LCD65623:LCG65629 LLZ65623:LMC65629 LVV65623:LVY65629 MFR65623:MFU65629 MPN65623:MPQ65629 MZJ65623:MZM65629 NJF65623:NJI65629 NTB65623:NTE65629 OCX65623:ODA65629 OMT65623:OMW65629 OWP65623:OWS65629 PGL65623:PGO65629 PQH65623:PQK65629 QAD65623:QAG65629 QJZ65623:QKC65629 QTV65623:QTY65629 RDR65623:RDU65629 RNN65623:RNQ65629 RXJ65623:RXM65629 SHF65623:SHI65629 SRB65623:SRE65629 TAX65623:TBA65629 TKT65623:TKW65629 TUP65623:TUS65629 UEL65623:UEO65629 UOH65623:UOK65629 UYD65623:UYG65629 VHZ65623:VIC65629 VRV65623:VRY65629 WBR65623:WBU65629 WLN65623:WLQ65629 WVJ65623:WVM65629 B131159:E131165 IX131159:JA131165 ST131159:SW131165 ACP131159:ACS131165 AML131159:AMO131165 AWH131159:AWK131165 BGD131159:BGG131165 BPZ131159:BQC131165 BZV131159:BZY131165 CJR131159:CJU131165 CTN131159:CTQ131165 DDJ131159:DDM131165 DNF131159:DNI131165 DXB131159:DXE131165 EGX131159:EHA131165 EQT131159:EQW131165 FAP131159:FAS131165 FKL131159:FKO131165 FUH131159:FUK131165 GED131159:GEG131165 GNZ131159:GOC131165 GXV131159:GXY131165 HHR131159:HHU131165 HRN131159:HRQ131165 IBJ131159:IBM131165 ILF131159:ILI131165 IVB131159:IVE131165 JEX131159:JFA131165 JOT131159:JOW131165 JYP131159:JYS131165 KIL131159:KIO131165 KSH131159:KSK131165 LCD131159:LCG131165 LLZ131159:LMC131165 LVV131159:LVY131165 MFR131159:MFU131165 MPN131159:MPQ131165 MZJ131159:MZM131165 NJF131159:NJI131165 NTB131159:NTE131165 OCX131159:ODA131165 OMT131159:OMW131165 OWP131159:OWS131165 PGL131159:PGO131165 PQH131159:PQK131165 QAD131159:QAG131165 QJZ131159:QKC131165 QTV131159:QTY131165 RDR131159:RDU131165 RNN131159:RNQ131165 RXJ131159:RXM131165 SHF131159:SHI131165 SRB131159:SRE131165 TAX131159:TBA131165 TKT131159:TKW131165 TUP131159:TUS131165 UEL131159:UEO131165 UOH131159:UOK131165 UYD131159:UYG131165 VHZ131159:VIC131165 VRV131159:VRY131165 WBR131159:WBU131165 WLN131159:WLQ131165 WVJ131159:WVM131165 B196695:E196701 IX196695:JA196701 ST196695:SW196701 ACP196695:ACS196701 AML196695:AMO196701 AWH196695:AWK196701 BGD196695:BGG196701 BPZ196695:BQC196701 BZV196695:BZY196701 CJR196695:CJU196701 CTN196695:CTQ196701 DDJ196695:DDM196701 DNF196695:DNI196701 DXB196695:DXE196701 EGX196695:EHA196701 EQT196695:EQW196701 FAP196695:FAS196701 FKL196695:FKO196701 FUH196695:FUK196701 GED196695:GEG196701 GNZ196695:GOC196701 GXV196695:GXY196701 HHR196695:HHU196701 HRN196695:HRQ196701 IBJ196695:IBM196701 ILF196695:ILI196701 IVB196695:IVE196701 JEX196695:JFA196701 JOT196695:JOW196701 JYP196695:JYS196701 KIL196695:KIO196701 KSH196695:KSK196701 LCD196695:LCG196701 LLZ196695:LMC196701 LVV196695:LVY196701 MFR196695:MFU196701 MPN196695:MPQ196701 MZJ196695:MZM196701 NJF196695:NJI196701 NTB196695:NTE196701 OCX196695:ODA196701 OMT196695:OMW196701 OWP196695:OWS196701 PGL196695:PGO196701 PQH196695:PQK196701 QAD196695:QAG196701 QJZ196695:QKC196701 QTV196695:QTY196701 RDR196695:RDU196701 RNN196695:RNQ196701 RXJ196695:RXM196701 SHF196695:SHI196701 SRB196695:SRE196701 TAX196695:TBA196701 TKT196695:TKW196701 TUP196695:TUS196701 UEL196695:UEO196701 UOH196695:UOK196701 UYD196695:UYG196701 VHZ196695:VIC196701 VRV196695:VRY196701 WBR196695:WBU196701 WLN196695:WLQ196701 WVJ196695:WVM196701 B262231:E262237 IX262231:JA262237 ST262231:SW262237 ACP262231:ACS262237 AML262231:AMO262237 AWH262231:AWK262237 BGD262231:BGG262237 BPZ262231:BQC262237 BZV262231:BZY262237 CJR262231:CJU262237 CTN262231:CTQ262237 DDJ262231:DDM262237 DNF262231:DNI262237 DXB262231:DXE262237 EGX262231:EHA262237 EQT262231:EQW262237 FAP262231:FAS262237 FKL262231:FKO262237 FUH262231:FUK262237 GED262231:GEG262237 GNZ262231:GOC262237 GXV262231:GXY262237 HHR262231:HHU262237 HRN262231:HRQ262237 IBJ262231:IBM262237 ILF262231:ILI262237 IVB262231:IVE262237 JEX262231:JFA262237 JOT262231:JOW262237 JYP262231:JYS262237 KIL262231:KIO262237 KSH262231:KSK262237 LCD262231:LCG262237 LLZ262231:LMC262237 LVV262231:LVY262237 MFR262231:MFU262237 MPN262231:MPQ262237 MZJ262231:MZM262237 NJF262231:NJI262237 NTB262231:NTE262237 OCX262231:ODA262237 OMT262231:OMW262237 OWP262231:OWS262237 PGL262231:PGO262237 PQH262231:PQK262237 QAD262231:QAG262237 QJZ262231:QKC262237 QTV262231:QTY262237 RDR262231:RDU262237 RNN262231:RNQ262237 RXJ262231:RXM262237 SHF262231:SHI262237 SRB262231:SRE262237 TAX262231:TBA262237 TKT262231:TKW262237 TUP262231:TUS262237 UEL262231:UEO262237 UOH262231:UOK262237 UYD262231:UYG262237 VHZ262231:VIC262237 VRV262231:VRY262237 WBR262231:WBU262237 WLN262231:WLQ262237 WVJ262231:WVM262237 B327767:E327773 IX327767:JA327773 ST327767:SW327773 ACP327767:ACS327773 AML327767:AMO327773 AWH327767:AWK327773 BGD327767:BGG327773 BPZ327767:BQC327773 BZV327767:BZY327773 CJR327767:CJU327773 CTN327767:CTQ327773 DDJ327767:DDM327773 DNF327767:DNI327773 DXB327767:DXE327773 EGX327767:EHA327773 EQT327767:EQW327773 FAP327767:FAS327773 FKL327767:FKO327773 FUH327767:FUK327773 GED327767:GEG327773 GNZ327767:GOC327773 GXV327767:GXY327773 HHR327767:HHU327773 HRN327767:HRQ327773 IBJ327767:IBM327773 ILF327767:ILI327773 IVB327767:IVE327773 JEX327767:JFA327773 JOT327767:JOW327773 JYP327767:JYS327773 KIL327767:KIO327773 KSH327767:KSK327773 LCD327767:LCG327773 LLZ327767:LMC327773 LVV327767:LVY327773 MFR327767:MFU327773 MPN327767:MPQ327773 MZJ327767:MZM327773 NJF327767:NJI327773 NTB327767:NTE327773 OCX327767:ODA327773 OMT327767:OMW327773 OWP327767:OWS327773 PGL327767:PGO327773 PQH327767:PQK327773 QAD327767:QAG327773 QJZ327767:QKC327773 QTV327767:QTY327773 RDR327767:RDU327773 RNN327767:RNQ327773 RXJ327767:RXM327773 SHF327767:SHI327773 SRB327767:SRE327773 TAX327767:TBA327773 TKT327767:TKW327773 TUP327767:TUS327773 UEL327767:UEO327773 UOH327767:UOK327773 UYD327767:UYG327773 VHZ327767:VIC327773 VRV327767:VRY327773 WBR327767:WBU327773 WLN327767:WLQ327773 WVJ327767:WVM327773 B393303:E393309 IX393303:JA393309 ST393303:SW393309 ACP393303:ACS393309 AML393303:AMO393309 AWH393303:AWK393309 BGD393303:BGG393309 BPZ393303:BQC393309 BZV393303:BZY393309 CJR393303:CJU393309 CTN393303:CTQ393309 DDJ393303:DDM393309 DNF393303:DNI393309 DXB393303:DXE393309 EGX393303:EHA393309 EQT393303:EQW393309 FAP393303:FAS393309 FKL393303:FKO393309 FUH393303:FUK393309 GED393303:GEG393309 GNZ393303:GOC393309 GXV393303:GXY393309 HHR393303:HHU393309 HRN393303:HRQ393309 IBJ393303:IBM393309 ILF393303:ILI393309 IVB393303:IVE393309 JEX393303:JFA393309 JOT393303:JOW393309 JYP393303:JYS393309 KIL393303:KIO393309 KSH393303:KSK393309 LCD393303:LCG393309 LLZ393303:LMC393309 LVV393303:LVY393309 MFR393303:MFU393309 MPN393303:MPQ393309 MZJ393303:MZM393309 NJF393303:NJI393309 NTB393303:NTE393309 OCX393303:ODA393309 OMT393303:OMW393309 OWP393303:OWS393309 PGL393303:PGO393309 PQH393303:PQK393309 QAD393303:QAG393309 QJZ393303:QKC393309 QTV393303:QTY393309 RDR393303:RDU393309 RNN393303:RNQ393309 RXJ393303:RXM393309 SHF393303:SHI393309 SRB393303:SRE393309 TAX393303:TBA393309 TKT393303:TKW393309 TUP393303:TUS393309 UEL393303:UEO393309 UOH393303:UOK393309 UYD393303:UYG393309 VHZ393303:VIC393309 VRV393303:VRY393309 WBR393303:WBU393309 WLN393303:WLQ393309 WVJ393303:WVM393309 B458839:E458845 IX458839:JA458845 ST458839:SW458845 ACP458839:ACS458845 AML458839:AMO458845 AWH458839:AWK458845 BGD458839:BGG458845 BPZ458839:BQC458845 BZV458839:BZY458845 CJR458839:CJU458845 CTN458839:CTQ458845 DDJ458839:DDM458845 DNF458839:DNI458845 DXB458839:DXE458845 EGX458839:EHA458845 EQT458839:EQW458845 FAP458839:FAS458845 FKL458839:FKO458845 FUH458839:FUK458845 GED458839:GEG458845 GNZ458839:GOC458845 GXV458839:GXY458845 HHR458839:HHU458845 HRN458839:HRQ458845 IBJ458839:IBM458845 ILF458839:ILI458845 IVB458839:IVE458845 JEX458839:JFA458845 JOT458839:JOW458845 JYP458839:JYS458845 KIL458839:KIO458845 KSH458839:KSK458845 LCD458839:LCG458845 LLZ458839:LMC458845 LVV458839:LVY458845 MFR458839:MFU458845 MPN458839:MPQ458845 MZJ458839:MZM458845 NJF458839:NJI458845 NTB458839:NTE458845 OCX458839:ODA458845 OMT458839:OMW458845 OWP458839:OWS458845 PGL458839:PGO458845 PQH458839:PQK458845 QAD458839:QAG458845 QJZ458839:QKC458845 QTV458839:QTY458845 RDR458839:RDU458845 RNN458839:RNQ458845 RXJ458839:RXM458845 SHF458839:SHI458845 SRB458839:SRE458845 TAX458839:TBA458845 TKT458839:TKW458845 TUP458839:TUS458845 UEL458839:UEO458845 UOH458839:UOK458845 UYD458839:UYG458845 VHZ458839:VIC458845 VRV458839:VRY458845 WBR458839:WBU458845 WLN458839:WLQ458845 WVJ458839:WVM458845 B524375:E524381 IX524375:JA524381 ST524375:SW524381 ACP524375:ACS524381 AML524375:AMO524381 AWH524375:AWK524381 BGD524375:BGG524381 BPZ524375:BQC524381 BZV524375:BZY524381 CJR524375:CJU524381 CTN524375:CTQ524381 DDJ524375:DDM524381 DNF524375:DNI524381 DXB524375:DXE524381 EGX524375:EHA524381 EQT524375:EQW524381 FAP524375:FAS524381 FKL524375:FKO524381 FUH524375:FUK524381 GED524375:GEG524381 GNZ524375:GOC524381 GXV524375:GXY524381 HHR524375:HHU524381 HRN524375:HRQ524381 IBJ524375:IBM524381 ILF524375:ILI524381 IVB524375:IVE524381 JEX524375:JFA524381 JOT524375:JOW524381 JYP524375:JYS524381 KIL524375:KIO524381 KSH524375:KSK524381 LCD524375:LCG524381 LLZ524375:LMC524381 LVV524375:LVY524381 MFR524375:MFU524381 MPN524375:MPQ524381 MZJ524375:MZM524381 NJF524375:NJI524381 NTB524375:NTE524381 OCX524375:ODA524381 OMT524375:OMW524381 OWP524375:OWS524381 PGL524375:PGO524381 PQH524375:PQK524381 QAD524375:QAG524381 QJZ524375:QKC524381 QTV524375:QTY524381 RDR524375:RDU524381 RNN524375:RNQ524381 RXJ524375:RXM524381 SHF524375:SHI524381 SRB524375:SRE524381 TAX524375:TBA524381 TKT524375:TKW524381 TUP524375:TUS524381 UEL524375:UEO524381 UOH524375:UOK524381 UYD524375:UYG524381 VHZ524375:VIC524381 VRV524375:VRY524381 WBR524375:WBU524381 WLN524375:WLQ524381 WVJ524375:WVM524381 B589911:E589917 IX589911:JA589917 ST589911:SW589917 ACP589911:ACS589917 AML589911:AMO589917 AWH589911:AWK589917 BGD589911:BGG589917 BPZ589911:BQC589917 BZV589911:BZY589917 CJR589911:CJU589917 CTN589911:CTQ589917 DDJ589911:DDM589917 DNF589911:DNI589917 DXB589911:DXE589917 EGX589911:EHA589917 EQT589911:EQW589917 FAP589911:FAS589917 FKL589911:FKO589917 FUH589911:FUK589917 GED589911:GEG589917 GNZ589911:GOC589917 GXV589911:GXY589917 HHR589911:HHU589917 HRN589911:HRQ589917 IBJ589911:IBM589917 ILF589911:ILI589917 IVB589911:IVE589917 JEX589911:JFA589917 JOT589911:JOW589917 JYP589911:JYS589917 KIL589911:KIO589917 KSH589911:KSK589917 LCD589911:LCG589917 LLZ589911:LMC589917 LVV589911:LVY589917 MFR589911:MFU589917 MPN589911:MPQ589917 MZJ589911:MZM589917 NJF589911:NJI589917 NTB589911:NTE589917 OCX589911:ODA589917 OMT589911:OMW589917 OWP589911:OWS589917 PGL589911:PGO589917 PQH589911:PQK589917 QAD589911:QAG589917 QJZ589911:QKC589917 QTV589911:QTY589917 RDR589911:RDU589917 RNN589911:RNQ589917 RXJ589911:RXM589917 SHF589911:SHI589917 SRB589911:SRE589917 TAX589911:TBA589917 TKT589911:TKW589917 TUP589911:TUS589917 UEL589911:UEO589917 UOH589911:UOK589917 UYD589911:UYG589917 VHZ589911:VIC589917 VRV589911:VRY589917 WBR589911:WBU589917 WLN589911:WLQ589917 WVJ589911:WVM589917 B655447:E655453 IX655447:JA655453 ST655447:SW655453 ACP655447:ACS655453 AML655447:AMO655453 AWH655447:AWK655453 BGD655447:BGG655453 BPZ655447:BQC655453 BZV655447:BZY655453 CJR655447:CJU655453 CTN655447:CTQ655453 DDJ655447:DDM655453 DNF655447:DNI655453 DXB655447:DXE655453 EGX655447:EHA655453 EQT655447:EQW655453 FAP655447:FAS655453 FKL655447:FKO655453 FUH655447:FUK655453 GED655447:GEG655453 GNZ655447:GOC655453 GXV655447:GXY655453 HHR655447:HHU655453 HRN655447:HRQ655453 IBJ655447:IBM655453 ILF655447:ILI655453 IVB655447:IVE655453 JEX655447:JFA655453 JOT655447:JOW655453 JYP655447:JYS655453 KIL655447:KIO655453 KSH655447:KSK655453 LCD655447:LCG655453 LLZ655447:LMC655453 LVV655447:LVY655453 MFR655447:MFU655453 MPN655447:MPQ655453 MZJ655447:MZM655453 NJF655447:NJI655453 NTB655447:NTE655453 OCX655447:ODA655453 OMT655447:OMW655453 OWP655447:OWS655453 PGL655447:PGO655453 PQH655447:PQK655453 QAD655447:QAG655453 QJZ655447:QKC655453 QTV655447:QTY655453 RDR655447:RDU655453 RNN655447:RNQ655453 RXJ655447:RXM655453 SHF655447:SHI655453 SRB655447:SRE655453 TAX655447:TBA655453 TKT655447:TKW655453 TUP655447:TUS655453 UEL655447:UEO655453 UOH655447:UOK655453 UYD655447:UYG655453 VHZ655447:VIC655453 VRV655447:VRY655453 WBR655447:WBU655453 WLN655447:WLQ655453 WVJ655447:WVM655453 B720983:E720989 IX720983:JA720989 ST720983:SW720989 ACP720983:ACS720989 AML720983:AMO720989 AWH720983:AWK720989 BGD720983:BGG720989 BPZ720983:BQC720989 BZV720983:BZY720989 CJR720983:CJU720989 CTN720983:CTQ720989 DDJ720983:DDM720989 DNF720983:DNI720989 DXB720983:DXE720989 EGX720983:EHA720989 EQT720983:EQW720989 FAP720983:FAS720989 FKL720983:FKO720989 FUH720983:FUK720989 GED720983:GEG720989 GNZ720983:GOC720989 GXV720983:GXY720989 HHR720983:HHU720989 HRN720983:HRQ720989 IBJ720983:IBM720989 ILF720983:ILI720989 IVB720983:IVE720989 JEX720983:JFA720989 JOT720983:JOW720989 JYP720983:JYS720989 KIL720983:KIO720989 KSH720983:KSK720989 LCD720983:LCG720989 LLZ720983:LMC720989 LVV720983:LVY720989 MFR720983:MFU720989 MPN720983:MPQ720989 MZJ720983:MZM720989 NJF720983:NJI720989 NTB720983:NTE720989 OCX720983:ODA720989 OMT720983:OMW720989 OWP720983:OWS720989 PGL720983:PGO720989 PQH720983:PQK720989 QAD720983:QAG720989 QJZ720983:QKC720989 QTV720983:QTY720989 RDR720983:RDU720989 RNN720983:RNQ720989 RXJ720983:RXM720989 SHF720983:SHI720989 SRB720983:SRE720989 TAX720983:TBA720989 TKT720983:TKW720989 TUP720983:TUS720989 UEL720983:UEO720989 UOH720983:UOK720989 UYD720983:UYG720989 VHZ720983:VIC720989 VRV720983:VRY720989 WBR720983:WBU720989 WLN720983:WLQ720989 WVJ720983:WVM720989 B786519:E786525 IX786519:JA786525 ST786519:SW786525 ACP786519:ACS786525 AML786519:AMO786525 AWH786519:AWK786525 BGD786519:BGG786525 BPZ786519:BQC786525 BZV786519:BZY786525 CJR786519:CJU786525 CTN786519:CTQ786525 DDJ786519:DDM786525 DNF786519:DNI786525 DXB786519:DXE786525 EGX786519:EHA786525 EQT786519:EQW786525 FAP786519:FAS786525 FKL786519:FKO786525 FUH786519:FUK786525 GED786519:GEG786525 GNZ786519:GOC786525 GXV786519:GXY786525 HHR786519:HHU786525 HRN786519:HRQ786525 IBJ786519:IBM786525 ILF786519:ILI786525 IVB786519:IVE786525 JEX786519:JFA786525 JOT786519:JOW786525 JYP786519:JYS786525 KIL786519:KIO786525 KSH786519:KSK786525 LCD786519:LCG786525 LLZ786519:LMC786525 LVV786519:LVY786525 MFR786519:MFU786525 MPN786519:MPQ786525 MZJ786519:MZM786525 NJF786519:NJI786525 NTB786519:NTE786525 OCX786519:ODA786525 OMT786519:OMW786525 OWP786519:OWS786525 PGL786519:PGO786525 PQH786519:PQK786525 QAD786519:QAG786525 QJZ786519:QKC786525 QTV786519:QTY786525 RDR786519:RDU786525 RNN786519:RNQ786525 RXJ786519:RXM786525 SHF786519:SHI786525 SRB786519:SRE786525 TAX786519:TBA786525 TKT786519:TKW786525 TUP786519:TUS786525 UEL786519:UEO786525 UOH786519:UOK786525 UYD786519:UYG786525 VHZ786519:VIC786525 VRV786519:VRY786525 WBR786519:WBU786525 WLN786519:WLQ786525 WVJ786519:WVM786525 B852055:E852061 IX852055:JA852061 ST852055:SW852061 ACP852055:ACS852061 AML852055:AMO852061 AWH852055:AWK852061 BGD852055:BGG852061 BPZ852055:BQC852061 BZV852055:BZY852061 CJR852055:CJU852061 CTN852055:CTQ852061 DDJ852055:DDM852061 DNF852055:DNI852061 DXB852055:DXE852061 EGX852055:EHA852061 EQT852055:EQW852061 FAP852055:FAS852061 FKL852055:FKO852061 FUH852055:FUK852061 GED852055:GEG852061 GNZ852055:GOC852061 GXV852055:GXY852061 HHR852055:HHU852061 HRN852055:HRQ852061 IBJ852055:IBM852061 ILF852055:ILI852061 IVB852055:IVE852061 JEX852055:JFA852061 JOT852055:JOW852061 JYP852055:JYS852061 KIL852055:KIO852061 KSH852055:KSK852061 LCD852055:LCG852061 LLZ852055:LMC852061 LVV852055:LVY852061 MFR852055:MFU852061 MPN852055:MPQ852061 MZJ852055:MZM852061 NJF852055:NJI852061 NTB852055:NTE852061 OCX852055:ODA852061 OMT852055:OMW852061 OWP852055:OWS852061 PGL852055:PGO852061 PQH852055:PQK852061 QAD852055:QAG852061 QJZ852055:QKC852061 QTV852055:QTY852061 RDR852055:RDU852061 RNN852055:RNQ852061 RXJ852055:RXM852061 SHF852055:SHI852061 SRB852055:SRE852061 TAX852055:TBA852061 TKT852055:TKW852061 TUP852055:TUS852061 UEL852055:UEO852061 UOH852055:UOK852061 UYD852055:UYG852061 VHZ852055:VIC852061 VRV852055:VRY852061 WBR852055:WBU852061 WLN852055:WLQ852061 WVJ852055:WVM852061 B917591:E917597 IX917591:JA917597 ST917591:SW917597 ACP917591:ACS917597 AML917591:AMO917597 AWH917591:AWK917597 BGD917591:BGG917597 BPZ917591:BQC917597 BZV917591:BZY917597 CJR917591:CJU917597 CTN917591:CTQ917597 DDJ917591:DDM917597 DNF917591:DNI917597 DXB917591:DXE917597 EGX917591:EHA917597 EQT917591:EQW917597 FAP917591:FAS917597 FKL917591:FKO917597 FUH917591:FUK917597 GED917591:GEG917597 GNZ917591:GOC917597 GXV917591:GXY917597 HHR917591:HHU917597 HRN917591:HRQ917597 IBJ917591:IBM917597 ILF917591:ILI917597 IVB917591:IVE917597 JEX917591:JFA917597 JOT917591:JOW917597 JYP917591:JYS917597 KIL917591:KIO917597 KSH917591:KSK917597 LCD917591:LCG917597 LLZ917591:LMC917597 LVV917591:LVY917597 MFR917591:MFU917597 MPN917591:MPQ917597 MZJ917591:MZM917597 NJF917591:NJI917597 NTB917591:NTE917597 OCX917591:ODA917597 OMT917591:OMW917597 OWP917591:OWS917597 PGL917591:PGO917597 PQH917591:PQK917597 QAD917591:QAG917597 QJZ917591:QKC917597 QTV917591:QTY917597 RDR917591:RDU917597 RNN917591:RNQ917597 RXJ917591:RXM917597 SHF917591:SHI917597 SRB917591:SRE917597 TAX917591:TBA917597 TKT917591:TKW917597 TUP917591:TUS917597 UEL917591:UEO917597 UOH917591:UOK917597 UYD917591:UYG917597 VHZ917591:VIC917597 VRV917591:VRY917597 WBR917591:WBU917597 WLN917591:WLQ917597 WVJ917591:WVM917597 B983127:E983133 IX983127:JA983133 ST983127:SW983133 ACP983127:ACS983133 AML983127:AMO983133 AWH983127:AWK983133 BGD983127:BGG983133 BPZ983127:BQC983133 BZV983127:BZY983133 CJR983127:CJU983133 CTN983127:CTQ983133 DDJ983127:DDM983133 DNF983127:DNI983133 DXB983127:DXE983133 EGX983127:EHA983133 EQT983127:EQW983133 FAP983127:FAS983133 FKL983127:FKO983133 FUH983127:FUK983133 GED983127:GEG983133 GNZ983127:GOC983133 GXV983127:GXY983133 HHR983127:HHU983133 HRN983127:HRQ983133 IBJ983127:IBM983133 ILF983127:ILI983133 IVB983127:IVE983133 JEX983127:JFA983133 JOT983127:JOW983133 JYP983127:JYS983133 KIL983127:KIO983133 KSH983127:KSK983133 LCD983127:LCG983133 LLZ983127:LMC983133 LVV983127:LVY983133 MFR983127:MFU983133 MPN983127:MPQ983133 MZJ983127:MZM983133 NJF983127:NJI983133 NTB983127:NTE983133 OCX983127:ODA983133 OMT983127:OMW983133 OWP983127:OWS983133 PGL983127:PGO983133 PQH983127:PQK983133 QAD983127:QAG983133 QJZ983127:QKC983133 QTV983127:QTY983133 RDR983127:RDU983133 RNN983127:RNQ983133 RXJ983127:RXM983133 SHF983127:SHI983133 SRB983127:SRE983133 TAX983127:TBA983133 TKT983127:TKW983133 TUP983127:TUS983133 UEL983127:UEO983133 UOH983127:UOK983133 UYD983127:UYG983133 VHZ983127:VIC983133 VRV983127:VRY983133 WBR983127:WBU983133 WLN983127:WLQ983133 WVJ983127:WVM983133 K119:W65536 JG119:JS65536 TC119:TO65536 ACY119:ADK65536 AMU119:ANG65536 AWQ119:AXC65536 BGM119:BGY65536 BQI119:BQU65536 CAE119:CAQ65536 CKA119:CKM65536 CTW119:CUI65536 DDS119:DEE65536 DNO119:DOA65536 DXK119:DXW65536 EHG119:EHS65536 ERC119:ERO65536 FAY119:FBK65536 FKU119:FLG65536 FUQ119:FVC65536 GEM119:GEY65536 GOI119:GOU65536 GYE119:GYQ65536 HIA119:HIM65536 HRW119:HSI65536 IBS119:ICE65536 ILO119:IMA65536 IVK119:IVW65536 JFG119:JFS65536 JPC119:JPO65536 JYY119:JZK65536 KIU119:KJG65536 KSQ119:KTC65536 LCM119:LCY65536 LMI119:LMU65536 LWE119:LWQ65536 MGA119:MGM65536 MPW119:MQI65536 MZS119:NAE65536 NJO119:NKA65536 NTK119:NTW65536 ODG119:ODS65536 ONC119:ONO65536 OWY119:OXK65536 PGU119:PHG65536 PQQ119:PRC65536 QAM119:QAY65536 QKI119:QKU65536 QUE119:QUQ65536 REA119:REM65536 RNW119:ROI65536 RXS119:RYE65536 SHO119:SIA65536 SRK119:SRW65536 TBG119:TBS65536 TLC119:TLO65536 TUY119:TVK65536 UEU119:UFG65536 UOQ119:UPC65536 UYM119:UYY65536 VII119:VIU65536 VSE119:VSQ65536 WCA119:WCM65536 WLW119:WMI65536 WVS119:WWE65536 K65655:W131072 JG65655:JS131072 TC65655:TO131072 ACY65655:ADK131072 AMU65655:ANG131072 AWQ65655:AXC131072 BGM65655:BGY131072 BQI65655:BQU131072 CAE65655:CAQ131072 CKA65655:CKM131072 CTW65655:CUI131072 DDS65655:DEE131072 DNO65655:DOA131072 DXK65655:DXW131072 EHG65655:EHS131072 ERC65655:ERO131072 FAY65655:FBK131072 FKU65655:FLG131072 FUQ65655:FVC131072 GEM65655:GEY131072 GOI65655:GOU131072 GYE65655:GYQ131072 HIA65655:HIM131072 HRW65655:HSI131072 IBS65655:ICE131072 ILO65655:IMA131072 IVK65655:IVW131072 JFG65655:JFS131072 JPC65655:JPO131072 JYY65655:JZK131072 KIU65655:KJG131072 KSQ65655:KTC131072 LCM65655:LCY131072 LMI65655:LMU131072 LWE65655:LWQ131072 MGA65655:MGM131072 MPW65655:MQI131072 MZS65655:NAE131072 NJO65655:NKA131072 NTK65655:NTW131072 ODG65655:ODS131072 ONC65655:ONO131072 OWY65655:OXK131072 PGU65655:PHG131072 PQQ65655:PRC131072 QAM65655:QAY131072 QKI65655:QKU131072 QUE65655:QUQ131072 REA65655:REM131072 RNW65655:ROI131072 RXS65655:RYE131072 SHO65655:SIA131072 SRK65655:SRW131072 TBG65655:TBS131072 TLC65655:TLO131072 TUY65655:TVK131072 UEU65655:UFG131072 UOQ65655:UPC131072 UYM65655:UYY131072 VII65655:VIU131072 VSE65655:VSQ131072 WCA65655:WCM131072 WLW65655:WMI131072 WVS65655:WWE131072 K131191:W196608 JG131191:JS196608 TC131191:TO196608 ACY131191:ADK196608 AMU131191:ANG196608 AWQ131191:AXC196608 BGM131191:BGY196608 BQI131191:BQU196608 CAE131191:CAQ196608 CKA131191:CKM196608 CTW131191:CUI196608 DDS131191:DEE196608 DNO131191:DOA196608 DXK131191:DXW196608 EHG131191:EHS196608 ERC131191:ERO196608 FAY131191:FBK196608 FKU131191:FLG196608 FUQ131191:FVC196608 GEM131191:GEY196608 GOI131191:GOU196608 GYE131191:GYQ196608 HIA131191:HIM196608 HRW131191:HSI196608 IBS131191:ICE196608 ILO131191:IMA196608 IVK131191:IVW196608 JFG131191:JFS196608 JPC131191:JPO196608 JYY131191:JZK196608 KIU131191:KJG196608 KSQ131191:KTC196608 LCM131191:LCY196608 LMI131191:LMU196608 LWE131191:LWQ196608 MGA131191:MGM196608 MPW131191:MQI196608 MZS131191:NAE196608 NJO131191:NKA196608 NTK131191:NTW196608 ODG131191:ODS196608 ONC131191:ONO196608 OWY131191:OXK196608 PGU131191:PHG196608 PQQ131191:PRC196608 QAM131191:QAY196608 QKI131191:QKU196608 QUE131191:QUQ196608 REA131191:REM196608 RNW131191:ROI196608 RXS131191:RYE196608 SHO131191:SIA196608 SRK131191:SRW196608 TBG131191:TBS196608 TLC131191:TLO196608 TUY131191:TVK196608 UEU131191:UFG196608 UOQ131191:UPC196608 UYM131191:UYY196608 VII131191:VIU196608 VSE131191:VSQ196608 WCA131191:WCM196608 WLW131191:WMI196608 WVS131191:WWE196608 K196727:W262144 JG196727:JS262144 TC196727:TO262144 ACY196727:ADK262144 AMU196727:ANG262144 AWQ196727:AXC262144 BGM196727:BGY262144 BQI196727:BQU262144 CAE196727:CAQ262144 CKA196727:CKM262144 CTW196727:CUI262144 DDS196727:DEE262144 DNO196727:DOA262144 DXK196727:DXW262144 EHG196727:EHS262144 ERC196727:ERO262144 FAY196727:FBK262144 FKU196727:FLG262144 FUQ196727:FVC262144 GEM196727:GEY262144 GOI196727:GOU262144 GYE196727:GYQ262144 HIA196727:HIM262144 HRW196727:HSI262144 IBS196727:ICE262144 ILO196727:IMA262144 IVK196727:IVW262144 JFG196727:JFS262144 JPC196727:JPO262144 JYY196727:JZK262144 KIU196727:KJG262144 KSQ196727:KTC262144 LCM196727:LCY262144 LMI196727:LMU262144 LWE196727:LWQ262144 MGA196727:MGM262144 MPW196727:MQI262144 MZS196727:NAE262144 NJO196727:NKA262144 NTK196727:NTW262144 ODG196727:ODS262144 ONC196727:ONO262144 OWY196727:OXK262144 PGU196727:PHG262144 PQQ196727:PRC262144 QAM196727:QAY262144 QKI196727:QKU262144 QUE196727:QUQ262144 REA196727:REM262144 RNW196727:ROI262144 RXS196727:RYE262144 SHO196727:SIA262144 SRK196727:SRW262144 TBG196727:TBS262144 TLC196727:TLO262144 TUY196727:TVK262144 UEU196727:UFG262144 UOQ196727:UPC262144 UYM196727:UYY262144 VII196727:VIU262144 VSE196727:VSQ262144 WCA196727:WCM262144 WLW196727:WMI262144 WVS196727:WWE262144 K262263:W327680 JG262263:JS327680 TC262263:TO327680 ACY262263:ADK327680 AMU262263:ANG327680 AWQ262263:AXC327680 BGM262263:BGY327680 BQI262263:BQU327680 CAE262263:CAQ327680 CKA262263:CKM327680 CTW262263:CUI327680 DDS262263:DEE327680 DNO262263:DOA327680 DXK262263:DXW327680 EHG262263:EHS327680 ERC262263:ERO327680 FAY262263:FBK327680 FKU262263:FLG327680 FUQ262263:FVC327680 GEM262263:GEY327680 GOI262263:GOU327680 GYE262263:GYQ327680 HIA262263:HIM327680 HRW262263:HSI327680 IBS262263:ICE327680 ILO262263:IMA327680 IVK262263:IVW327680 JFG262263:JFS327680 JPC262263:JPO327680 JYY262263:JZK327680 KIU262263:KJG327680 KSQ262263:KTC327680 LCM262263:LCY327680 LMI262263:LMU327680 LWE262263:LWQ327680 MGA262263:MGM327680 MPW262263:MQI327680 MZS262263:NAE327680 NJO262263:NKA327680 NTK262263:NTW327680 ODG262263:ODS327680 ONC262263:ONO327680 OWY262263:OXK327680 PGU262263:PHG327680 PQQ262263:PRC327680 QAM262263:QAY327680 QKI262263:QKU327680 QUE262263:QUQ327680 REA262263:REM327680 RNW262263:ROI327680 RXS262263:RYE327680 SHO262263:SIA327680 SRK262263:SRW327680 TBG262263:TBS327680 TLC262263:TLO327680 TUY262263:TVK327680 UEU262263:UFG327680 UOQ262263:UPC327680 UYM262263:UYY327680 VII262263:VIU327680 VSE262263:VSQ327680 WCA262263:WCM327680 WLW262263:WMI327680 WVS262263:WWE327680 K327799:W393216 JG327799:JS393216 TC327799:TO393216 ACY327799:ADK393216 AMU327799:ANG393216 AWQ327799:AXC393216 BGM327799:BGY393216 BQI327799:BQU393216 CAE327799:CAQ393216 CKA327799:CKM393216 CTW327799:CUI393216 DDS327799:DEE393216 DNO327799:DOA393216 DXK327799:DXW393216 EHG327799:EHS393216 ERC327799:ERO393216 FAY327799:FBK393216 FKU327799:FLG393216 FUQ327799:FVC393216 GEM327799:GEY393216 GOI327799:GOU393216 GYE327799:GYQ393216 HIA327799:HIM393216 HRW327799:HSI393216 IBS327799:ICE393216 ILO327799:IMA393216 IVK327799:IVW393216 JFG327799:JFS393216 JPC327799:JPO393216 JYY327799:JZK393216 KIU327799:KJG393216 KSQ327799:KTC393216 LCM327799:LCY393216 LMI327799:LMU393216 LWE327799:LWQ393216 MGA327799:MGM393216 MPW327799:MQI393216 MZS327799:NAE393216 NJO327799:NKA393216 NTK327799:NTW393216 ODG327799:ODS393216 ONC327799:ONO393216 OWY327799:OXK393216 PGU327799:PHG393216 PQQ327799:PRC393216 QAM327799:QAY393216 QKI327799:QKU393216 QUE327799:QUQ393216 REA327799:REM393216 RNW327799:ROI393216 RXS327799:RYE393216 SHO327799:SIA393216 SRK327799:SRW393216 TBG327799:TBS393216 TLC327799:TLO393216 TUY327799:TVK393216 UEU327799:UFG393216 UOQ327799:UPC393216 UYM327799:UYY393216 VII327799:VIU393216 VSE327799:VSQ393216 WCA327799:WCM393216 WLW327799:WMI393216 WVS327799:WWE393216 K393335:W458752 JG393335:JS458752 TC393335:TO458752 ACY393335:ADK458752 AMU393335:ANG458752 AWQ393335:AXC458752 BGM393335:BGY458752 BQI393335:BQU458752 CAE393335:CAQ458752 CKA393335:CKM458752 CTW393335:CUI458752 DDS393335:DEE458752 DNO393335:DOA458752 DXK393335:DXW458752 EHG393335:EHS458752 ERC393335:ERO458752 FAY393335:FBK458752 FKU393335:FLG458752 FUQ393335:FVC458752 GEM393335:GEY458752 GOI393335:GOU458752 GYE393335:GYQ458752 HIA393335:HIM458752 HRW393335:HSI458752 IBS393335:ICE458752 ILO393335:IMA458752 IVK393335:IVW458752 JFG393335:JFS458752 JPC393335:JPO458752 JYY393335:JZK458752 KIU393335:KJG458752 KSQ393335:KTC458752 LCM393335:LCY458752 LMI393335:LMU458752 LWE393335:LWQ458752 MGA393335:MGM458752 MPW393335:MQI458752 MZS393335:NAE458752 NJO393335:NKA458752 NTK393335:NTW458752 ODG393335:ODS458752 ONC393335:ONO458752 OWY393335:OXK458752 PGU393335:PHG458752 PQQ393335:PRC458752 QAM393335:QAY458752 QKI393335:QKU458752 QUE393335:QUQ458752 REA393335:REM458752 RNW393335:ROI458752 RXS393335:RYE458752 SHO393335:SIA458752 SRK393335:SRW458752 TBG393335:TBS458752 TLC393335:TLO458752 TUY393335:TVK458752 UEU393335:UFG458752 UOQ393335:UPC458752 UYM393335:UYY458752 VII393335:VIU458752 VSE393335:VSQ458752 WCA393335:WCM458752 WLW393335:WMI458752 WVS393335:WWE458752 K458871:W524288 JG458871:JS524288 TC458871:TO524288 ACY458871:ADK524288 AMU458871:ANG524288 AWQ458871:AXC524288 BGM458871:BGY524288 BQI458871:BQU524288 CAE458871:CAQ524288 CKA458871:CKM524288 CTW458871:CUI524288 DDS458871:DEE524288 DNO458871:DOA524288 DXK458871:DXW524288 EHG458871:EHS524288 ERC458871:ERO524288 FAY458871:FBK524288 FKU458871:FLG524288 FUQ458871:FVC524288 GEM458871:GEY524288 GOI458871:GOU524288 GYE458871:GYQ524288 HIA458871:HIM524288 HRW458871:HSI524288 IBS458871:ICE524288 ILO458871:IMA524288 IVK458871:IVW524288 JFG458871:JFS524288 JPC458871:JPO524288 JYY458871:JZK524288 KIU458871:KJG524288 KSQ458871:KTC524288 LCM458871:LCY524288 LMI458871:LMU524288 LWE458871:LWQ524288 MGA458871:MGM524288 MPW458871:MQI524288 MZS458871:NAE524288 NJO458871:NKA524288 NTK458871:NTW524288 ODG458871:ODS524288 ONC458871:ONO524288 OWY458871:OXK524288 PGU458871:PHG524288 PQQ458871:PRC524288 QAM458871:QAY524288 QKI458871:QKU524288 QUE458871:QUQ524288 REA458871:REM524288 RNW458871:ROI524288 RXS458871:RYE524288 SHO458871:SIA524288 SRK458871:SRW524288 TBG458871:TBS524288 TLC458871:TLO524288 TUY458871:TVK524288 UEU458871:UFG524288 UOQ458871:UPC524288 UYM458871:UYY524288 VII458871:VIU524288 VSE458871:VSQ524288 WCA458871:WCM524288 WLW458871:WMI524288 WVS458871:WWE524288 K524407:W589824 JG524407:JS589824 TC524407:TO589824 ACY524407:ADK589824 AMU524407:ANG589824 AWQ524407:AXC589824 BGM524407:BGY589824 BQI524407:BQU589824 CAE524407:CAQ589824 CKA524407:CKM589824 CTW524407:CUI589824 DDS524407:DEE589824 DNO524407:DOA589824 DXK524407:DXW589824 EHG524407:EHS589824 ERC524407:ERO589824 FAY524407:FBK589824 FKU524407:FLG589824 FUQ524407:FVC589824 GEM524407:GEY589824 GOI524407:GOU589824 GYE524407:GYQ589824 HIA524407:HIM589824 HRW524407:HSI589824 IBS524407:ICE589824 ILO524407:IMA589824 IVK524407:IVW589824 JFG524407:JFS589824 JPC524407:JPO589824 JYY524407:JZK589824 KIU524407:KJG589824 KSQ524407:KTC589824 LCM524407:LCY589824 LMI524407:LMU589824 LWE524407:LWQ589824 MGA524407:MGM589824 MPW524407:MQI589824 MZS524407:NAE589824 NJO524407:NKA589824 NTK524407:NTW589824 ODG524407:ODS589824 ONC524407:ONO589824 OWY524407:OXK589824 PGU524407:PHG589824 PQQ524407:PRC589824 QAM524407:QAY589824 QKI524407:QKU589824 QUE524407:QUQ589824 REA524407:REM589824 RNW524407:ROI589824 RXS524407:RYE589824 SHO524407:SIA589824 SRK524407:SRW589824 TBG524407:TBS589824 TLC524407:TLO589824 TUY524407:TVK589824 UEU524407:UFG589824 UOQ524407:UPC589824 UYM524407:UYY589824 VII524407:VIU589824 VSE524407:VSQ589824 WCA524407:WCM589824 WLW524407:WMI589824 WVS524407:WWE589824 K589943:W655360 JG589943:JS655360 TC589943:TO655360 ACY589943:ADK655360 AMU589943:ANG655360 AWQ589943:AXC655360 BGM589943:BGY655360 BQI589943:BQU655360 CAE589943:CAQ655360 CKA589943:CKM655360 CTW589943:CUI655360 DDS589943:DEE655360 DNO589943:DOA655360 DXK589943:DXW655360 EHG589943:EHS655360 ERC589943:ERO655360 FAY589943:FBK655360 FKU589943:FLG655360 FUQ589943:FVC655360 GEM589943:GEY655360 GOI589943:GOU655360 GYE589943:GYQ655360 HIA589943:HIM655360 HRW589943:HSI655360 IBS589943:ICE655360 ILO589943:IMA655360 IVK589943:IVW655360 JFG589943:JFS655360 JPC589943:JPO655360 JYY589943:JZK655360 KIU589943:KJG655360 KSQ589943:KTC655360 LCM589943:LCY655360 LMI589943:LMU655360 LWE589943:LWQ655360 MGA589943:MGM655360 MPW589943:MQI655360 MZS589943:NAE655360 NJO589943:NKA655360 NTK589943:NTW655360 ODG589943:ODS655360 ONC589943:ONO655360 OWY589943:OXK655360 PGU589943:PHG655360 PQQ589943:PRC655360 QAM589943:QAY655360 QKI589943:QKU655360 QUE589943:QUQ655360 REA589943:REM655360 RNW589943:ROI655360 RXS589943:RYE655360 SHO589943:SIA655360 SRK589943:SRW655360 TBG589943:TBS655360 TLC589943:TLO655360 TUY589943:TVK655360 UEU589943:UFG655360 UOQ589943:UPC655360 UYM589943:UYY655360 VII589943:VIU655360 VSE589943:VSQ655360 WCA589943:WCM655360 WLW589943:WMI655360 WVS589943:WWE655360 K655479:W720896 JG655479:JS720896 TC655479:TO720896 ACY655479:ADK720896 AMU655479:ANG720896 AWQ655479:AXC720896 BGM655479:BGY720896 BQI655479:BQU720896 CAE655479:CAQ720896 CKA655479:CKM720896 CTW655479:CUI720896 DDS655479:DEE720896 DNO655479:DOA720896 DXK655479:DXW720896 EHG655479:EHS720896 ERC655479:ERO720896 FAY655479:FBK720896 FKU655479:FLG720896 FUQ655479:FVC720896 GEM655479:GEY720896 GOI655479:GOU720896 GYE655479:GYQ720896 HIA655479:HIM720896 HRW655479:HSI720896 IBS655479:ICE720896 ILO655479:IMA720896 IVK655479:IVW720896 JFG655479:JFS720896 JPC655479:JPO720896 JYY655479:JZK720896 KIU655479:KJG720896 KSQ655479:KTC720896 LCM655479:LCY720896 LMI655479:LMU720896 LWE655479:LWQ720896 MGA655479:MGM720896 MPW655479:MQI720896 MZS655479:NAE720896 NJO655479:NKA720896 NTK655479:NTW720896 ODG655479:ODS720896 ONC655479:ONO720896 OWY655479:OXK720896 PGU655479:PHG720896 PQQ655479:PRC720896 QAM655479:QAY720896 QKI655479:QKU720896 QUE655479:QUQ720896 REA655479:REM720896 RNW655479:ROI720896 RXS655479:RYE720896 SHO655479:SIA720896 SRK655479:SRW720896 TBG655479:TBS720896 TLC655479:TLO720896 TUY655479:TVK720896 UEU655479:UFG720896 UOQ655479:UPC720896 UYM655479:UYY720896 VII655479:VIU720896 VSE655479:VSQ720896 WCA655479:WCM720896 WLW655479:WMI720896 WVS655479:WWE720896 K721015:W786432 JG721015:JS786432 TC721015:TO786432 ACY721015:ADK786432 AMU721015:ANG786432 AWQ721015:AXC786432 BGM721015:BGY786432 BQI721015:BQU786432 CAE721015:CAQ786432 CKA721015:CKM786432 CTW721015:CUI786432 DDS721015:DEE786432 DNO721015:DOA786432 DXK721015:DXW786432 EHG721015:EHS786432 ERC721015:ERO786432 FAY721015:FBK786432 FKU721015:FLG786432 FUQ721015:FVC786432 GEM721015:GEY786432 GOI721015:GOU786432 GYE721015:GYQ786432 HIA721015:HIM786432 HRW721015:HSI786432 IBS721015:ICE786432 ILO721015:IMA786432 IVK721015:IVW786432 JFG721015:JFS786432 JPC721015:JPO786432 JYY721015:JZK786432 KIU721015:KJG786432 KSQ721015:KTC786432 LCM721015:LCY786432 LMI721015:LMU786432 LWE721015:LWQ786432 MGA721015:MGM786432 MPW721015:MQI786432 MZS721015:NAE786432 NJO721015:NKA786432 NTK721015:NTW786432 ODG721015:ODS786432 ONC721015:ONO786432 OWY721015:OXK786432 PGU721015:PHG786432 PQQ721015:PRC786432 QAM721015:QAY786432 QKI721015:QKU786432 QUE721015:QUQ786432 REA721015:REM786432 RNW721015:ROI786432 RXS721015:RYE786432 SHO721015:SIA786432 SRK721015:SRW786432 TBG721015:TBS786432 TLC721015:TLO786432 TUY721015:TVK786432 UEU721015:UFG786432 UOQ721015:UPC786432 UYM721015:UYY786432 VII721015:VIU786432 VSE721015:VSQ786432 WCA721015:WCM786432 WLW721015:WMI786432 WVS721015:WWE786432 K786551:W851968 JG786551:JS851968 TC786551:TO851968 ACY786551:ADK851968 AMU786551:ANG851968 AWQ786551:AXC851968 BGM786551:BGY851968 BQI786551:BQU851968 CAE786551:CAQ851968 CKA786551:CKM851968 CTW786551:CUI851968 DDS786551:DEE851968 DNO786551:DOA851968 DXK786551:DXW851968 EHG786551:EHS851968 ERC786551:ERO851968 FAY786551:FBK851968 FKU786551:FLG851968 FUQ786551:FVC851968 GEM786551:GEY851968 GOI786551:GOU851968 GYE786551:GYQ851968 HIA786551:HIM851968 HRW786551:HSI851968 IBS786551:ICE851968 ILO786551:IMA851968 IVK786551:IVW851968 JFG786551:JFS851968 JPC786551:JPO851968 JYY786551:JZK851968 KIU786551:KJG851968 KSQ786551:KTC851968 LCM786551:LCY851968 LMI786551:LMU851968 LWE786551:LWQ851968 MGA786551:MGM851968 MPW786551:MQI851968 MZS786551:NAE851968 NJO786551:NKA851968 NTK786551:NTW851968 ODG786551:ODS851968 ONC786551:ONO851968 OWY786551:OXK851968 PGU786551:PHG851968 PQQ786551:PRC851968 QAM786551:QAY851968 QKI786551:QKU851968 QUE786551:QUQ851968 REA786551:REM851968 RNW786551:ROI851968 RXS786551:RYE851968 SHO786551:SIA851968 SRK786551:SRW851968 TBG786551:TBS851968 TLC786551:TLO851968 TUY786551:TVK851968 UEU786551:UFG851968 UOQ786551:UPC851968 UYM786551:UYY851968 VII786551:VIU851968 VSE786551:VSQ851968 WCA786551:WCM851968 WLW786551:WMI851968 WVS786551:WWE851968 K852087:W917504 JG852087:JS917504 TC852087:TO917504 ACY852087:ADK917504 AMU852087:ANG917504 AWQ852087:AXC917504 BGM852087:BGY917504 BQI852087:BQU917504 CAE852087:CAQ917504 CKA852087:CKM917504 CTW852087:CUI917504 DDS852087:DEE917504 DNO852087:DOA917504 DXK852087:DXW917504 EHG852087:EHS917504 ERC852087:ERO917504 FAY852087:FBK917504 FKU852087:FLG917504 FUQ852087:FVC917504 GEM852087:GEY917504 GOI852087:GOU917504 GYE852087:GYQ917504 HIA852087:HIM917504 HRW852087:HSI917504 IBS852087:ICE917504 ILO852087:IMA917504 IVK852087:IVW917504 JFG852087:JFS917504 JPC852087:JPO917504 JYY852087:JZK917504 KIU852087:KJG917504 KSQ852087:KTC917504 LCM852087:LCY917504 LMI852087:LMU917504 LWE852087:LWQ917504 MGA852087:MGM917504 MPW852087:MQI917504 MZS852087:NAE917504 NJO852087:NKA917504 NTK852087:NTW917504 ODG852087:ODS917504 ONC852087:ONO917504 OWY852087:OXK917504 PGU852087:PHG917504 PQQ852087:PRC917504 QAM852087:QAY917504 QKI852087:QKU917504 QUE852087:QUQ917504 REA852087:REM917504 RNW852087:ROI917504 RXS852087:RYE917504 SHO852087:SIA917504 SRK852087:SRW917504 TBG852087:TBS917504 TLC852087:TLO917504 TUY852087:TVK917504 UEU852087:UFG917504 UOQ852087:UPC917504 UYM852087:UYY917504 VII852087:VIU917504 VSE852087:VSQ917504 WCA852087:WCM917504 WLW852087:WMI917504 WVS852087:WWE917504 K917623:W983040 JG917623:JS983040 TC917623:TO983040 ACY917623:ADK983040 AMU917623:ANG983040 AWQ917623:AXC983040 BGM917623:BGY983040 BQI917623:BQU983040 CAE917623:CAQ983040 CKA917623:CKM983040 CTW917623:CUI983040 DDS917623:DEE983040 DNO917623:DOA983040 DXK917623:DXW983040 EHG917623:EHS983040 ERC917623:ERO983040 FAY917623:FBK983040 FKU917623:FLG983040 FUQ917623:FVC983040 GEM917623:GEY983040 GOI917623:GOU983040 GYE917623:GYQ983040 HIA917623:HIM983040 HRW917623:HSI983040 IBS917623:ICE983040 ILO917623:IMA983040 IVK917623:IVW983040 JFG917623:JFS983040 JPC917623:JPO983040 JYY917623:JZK983040 KIU917623:KJG983040 KSQ917623:KTC983040 LCM917623:LCY983040 LMI917623:LMU983040 LWE917623:LWQ983040 MGA917623:MGM983040 MPW917623:MQI983040 MZS917623:NAE983040 NJO917623:NKA983040 NTK917623:NTW983040 ODG917623:ODS983040 ONC917623:ONO983040 OWY917623:OXK983040 PGU917623:PHG983040 PQQ917623:PRC983040 QAM917623:QAY983040 QKI917623:QKU983040 QUE917623:QUQ983040 REA917623:REM983040 RNW917623:ROI983040 RXS917623:RYE983040 SHO917623:SIA983040 SRK917623:SRW983040 TBG917623:TBS983040 TLC917623:TLO983040 TUY917623:TVK983040 UEU917623:UFG983040 UOQ917623:UPC983040 UYM917623:UYY983040 VII917623:VIU983040 VSE917623:VSQ983040 WCA917623:WCM983040 WLW917623:WMI983040 WVS917623:WWE983040 K983159:W1048576 JG983159:JS1048576 TC983159:TO1048576 ACY983159:ADK1048576 AMU983159:ANG1048576 AWQ983159:AXC1048576 BGM983159:BGY1048576 BQI983159:BQU1048576 CAE983159:CAQ1048576 CKA983159:CKM1048576 CTW983159:CUI1048576 DDS983159:DEE1048576 DNO983159:DOA1048576 DXK983159:DXW1048576 EHG983159:EHS1048576 ERC983159:ERO1048576 FAY983159:FBK1048576 FKU983159:FLG1048576 FUQ983159:FVC1048576 GEM983159:GEY1048576 GOI983159:GOU1048576 GYE983159:GYQ1048576 HIA983159:HIM1048576 HRW983159:HSI1048576 IBS983159:ICE1048576 ILO983159:IMA1048576 IVK983159:IVW1048576 JFG983159:JFS1048576 JPC983159:JPO1048576 JYY983159:JZK1048576 KIU983159:KJG1048576 KSQ983159:KTC1048576 LCM983159:LCY1048576 LMI983159:LMU1048576 LWE983159:LWQ1048576 MGA983159:MGM1048576 MPW983159:MQI1048576 MZS983159:NAE1048576 NJO983159:NKA1048576 NTK983159:NTW1048576 ODG983159:ODS1048576 ONC983159:ONO1048576 OWY983159:OXK1048576 PGU983159:PHG1048576 PQQ983159:PRC1048576 QAM983159:QAY1048576 QKI983159:QKU1048576 QUE983159:QUQ1048576 REA983159:REM1048576 RNW983159:ROI1048576 RXS983159:RYE1048576 SHO983159:SIA1048576 SRK983159:SRW1048576 TBG983159:TBS1048576 TLC983159:TLO1048576 TUY983159:TVK1048576 UEU983159:UFG1048576 UOQ983159:UPC1048576 UYM983159:UYY1048576 VII983159:VIU1048576 VSE983159:VSQ1048576 WCA983159:WCM1048576 WLW983159:WMI1048576 WVS983159:WWE1048576 C119:J119 IY119:JF119 SU119:TB119 ACQ119:ACX119 AMM119:AMT119 AWI119:AWP119 BGE119:BGL119 BQA119:BQH119 BZW119:CAD119 CJS119:CJZ119 CTO119:CTV119 DDK119:DDR119 DNG119:DNN119 DXC119:DXJ119 EGY119:EHF119 EQU119:ERB119 FAQ119:FAX119 FKM119:FKT119 FUI119:FUP119 GEE119:GEL119 GOA119:GOH119 GXW119:GYD119 HHS119:HHZ119 HRO119:HRV119 IBK119:IBR119 ILG119:ILN119 IVC119:IVJ119 JEY119:JFF119 JOU119:JPB119 JYQ119:JYX119 KIM119:KIT119 KSI119:KSP119 LCE119:LCL119 LMA119:LMH119 LVW119:LWD119 MFS119:MFZ119 MPO119:MPV119 MZK119:MZR119 NJG119:NJN119 NTC119:NTJ119 OCY119:ODF119 OMU119:ONB119 OWQ119:OWX119 PGM119:PGT119 PQI119:PQP119 QAE119:QAL119 QKA119:QKH119 QTW119:QUD119 RDS119:RDZ119 RNO119:RNV119 RXK119:RXR119 SHG119:SHN119 SRC119:SRJ119 TAY119:TBF119 TKU119:TLB119 TUQ119:TUX119 UEM119:UET119 UOI119:UOP119 UYE119:UYL119 VIA119:VIH119 VRW119:VSD119 WBS119:WBZ119 WLO119:WLV119 WVK119:WVR119 C65655:J65655 IY65655:JF65655 SU65655:TB65655 ACQ65655:ACX65655 AMM65655:AMT65655 AWI65655:AWP65655 BGE65655:BGL65655 BQA65655:BQH65655 BZW65655:CAD65655 CJS65655:CJZ65655 CTO65655:CTV65655 DDK65655:DDR65655 DNG65655:DNN65655 DXC65655:DXJ65655 EGY65655:EHF65655 EQU65655:ERB65655 FAQ65655:FAX65655 FKM65655:FKT65655 FUI65655:FUP65655 GEE65655:GEL65655 GOA65655:GOH65655 GXW65655:GYD65655 HHS65655:HHZ65655 HRO65655:HRV65655 IBK65655:IBR65655 ILG65655:ILN65655 IVC65655:IVJ65655 JEY65655:JFF65655 JOU65655:JPB65655 JYQ65655:JYX65655 KIM65655:KIT65655 KSI65655:KSP65655 LCE65655:LCL65655 LMA65655:LMH65655 LVW65655:LWD65655 MFS65655:MFZ65655 MPO65655:MPV65655 MZK65655:MZR65655 NJG65655:NJN65655 NTC65655:NTJ65655 OCY65655:ODF65655 OMU65655:ONB65655 OWQ65655:OWX65655 PGM65655:PGT65655 PQI65655:PQP65655 QAE65655:QAL65655 QKA65655:QKH65655 QTW65655:QUD65655 RDS65655:RDZ65655 RNO65655:RNV65655 RXK65655:RXR65655 SHG65655:SHN65655 SRC65655:SRJ65655 TAY65655:TBF65655 TKU65655:TLB65655 TUQ65655:TUX65655 UEM65655:UET65655 UOI65655:UOP65655 UYE65655:UYL65655 VIA65655:VIH65655 VRW65655:VSD65655 WBS65655:WBZ65655 WLO65655:WLV65655 WVK65655:WVR65655 C131191:J131191 IY131191:JF131191 SU131191:TB131191 ACQ131191:ACX131191 AMM131191:AMT131191 AWI131191:AWP131191 BGE131191:BGL131191 BQA131191:BQH131191 BZW131191:CAD131191 CJS131191:CJZ131191 CTO131191:CTV131191 DDK131191:DDR131191 DNG131191:DNN131191 DXC131191:DXJ131191 EGY131191:EHF131191 EQU131191:ERB131191 FAQ131191:FAX131191 FKM131191:FKT131191 FUI131191:FUP131191 GEE131191:GEL131191 GOA131191:GOH131191 GXW131191:GYD131191 HHS131191:HHZ131191 HRO131191:HRV131191 IBK131191:IBR131191 ILG131191:ILN131191 IVC131191:IVJ131191 JEY131191:JFF131191 JOU131191:JPB131191 JYQ131191:JYX131191 KIM131191:KIT131191 KSI131191:KSP131191 LCE131191:LCL131191 LMA131191:LMH131191 LVW131191:LWD131191 MFS131191:MFZ131191 MPO131191:MPV131191 MZK131191:MZR131191 NJG131191:NJN131191 NTC131191:NTJ131191 OCY131191:ODF131191 OMU131191:ONB131191 OWQ131191:OWX131191 PGM131191:PGT131191 PQI131191:PQP131191 QAE131191:QAL131191 QKA131191:QKH131191 QTW131191:QUD131191 RDS131191:RDZ131191 RNO131191:RNV131191 RXK131191:RXR131191 SHG131191:SHN131191 SRC131191:SRJ131191 TAY131191:TBF131191 TKU131191:TLB131191 TUQ131191:TUX131191 UEM131191:UET131191 UOI131191:UOP131191 UYE131191:UYL131191 VIA131191:VIH131191 VRW131191:VSD131191 WBS131191:WBZ131191 WLO131191:WLV131191 WVK131191:WVR131191 C196727:J196727 IY196727:JF196727 SU196727:TB196727 ACQ196727:ACX196727 AMM196727:AMT196727 AWI196727:AWP196727 BGE196727:BGL196727 BQA196727:BQH196727 BZW196727:CAD196727 CJS196727:CJZ196727 CTO196727:CTV196727 DDK196727:DDR196727 DNG196727:DNN196727 DXC196727:DXJ196727 EGY196727:EHF196727 EQU196727:ERB196727 FAQ196727:FAX196727 FKM196727:FKT196727 FUI196727:FUP196727 GEE196727:GEL196727 GOA196727:GOH196727 GXW196727:GYD196727 HHS196727:HHZ196727 HRO196727:HRV196727 IBK196727:IBR196727 ILG196727:ILN196727 IVC196727:IVJ196727 JEY196727:JFF196727 JOU196727:JPB196727 JYQ196727:JYX196727 KIM196727:KIT196727 KSI196727:KSP196727 LCE196727:LCL196727 LMA196727:LMH196727 LVW196727:LWD196727 MFS196727:MFZ196727 MPO196727:MPV196727 MZK196727:MZR196727 NJG196727:NJN196727 NTC196727:NTJ196727 OCY196727:ODF196727 OMU196727:ONB196727 OWQ196727:OWX196727 PGM196727:PGT196727 PQI196727:PQP196727 QAE196727:QAL196727 QKA196727:QKH196727 QTW196727:QUD196727 RDS196727:RDZ196727 RNO196727:RNV196727 RXK196727:RXR196727 SHG196727:SHN196727 SRC196727:SRJ196727 TAY196727:TBF196727 TKU196727:TLB196727 TUQ196727:TUX196727 UEM196727:UET196727 UOI196727:UOP196727 UYE196727:UYL196727 VIA196727:VIH196727 VRW196727:VSD196727 WBS196727:WBZ196727 WLO196727:WLV196727 WVK196727:WVR196727 C262263:J262263 IY262263:JF262263 SU262263:TB262263 ACQ262263:ACX262263 AMM262263:AMT262263 AWI262263:AWP262263 BGE262263:BGL262263 BQA262263:BQH262263 BZW262263:CAD262263 CJS262263:CJZ262263 CTO262263:CTV262263 DDK262263:DDR262263 DNG262263:DNN262263 DXC262263:DXJ262263 EGY262263:EHF262263 EQU262263:ERB262263 FAQ262263:FAX262263 FKM262263:FKT262263 FUI262263:FUP262263 GEE262263:GEL262263 GOA262263:GOH262263 GXW262263:GYD262263 HHS262263:HHZ262263 HRO262263:HRV262263 IBK262263:IBR262263 ILG262263:ILN262263 IVC262263:IVJ262263 JEY262263:JFF262263 JOU262263:JPB262263 JYQ262263:JYX262263 KIM262263:KIT262263 KSI262263:KSP262263 LCE262263:LCL262263 LMA262263:LMH262263 LVW262263:LWD262263 MFS262263:MFZ262263 MPO262263:MPV262263 MZK262263:MZR262263 NJG262263:NJN262263 NTC262263:NTJ262263 OCY262263:ODF262263 OMU262263:ONB262263 OWQ262263:OWX262263 PGM262263:PGT262263 PQI262263:PQP262263 QAE262263:QAL262263 QKA262263:QKH262263 QTW262263:QUD262263 RDS262263:RDZ262263 RNO262263:RNV262263 RXK262263:RXR262263 SHG262263:SHN262263 SRC262263:SRJ262263 TAY262263:TBF262263 TKU262263:TLB262263 TUQ262263:TUX262263 UEM262263:UET262263 UOI262263:UOP262263 UYE262263:UYL262263 VIA262263:VIH262263 VRW262263:VSD262263 WBS262263:WBZ262263 WLO262263:WLV262263 WVK262263:WVR262263 C327799:J327799 IY327799:JF327799 SU327799:TB327799 ACQ327799:ACX327799 AMM327799:AMT327799 AWI327799:AWP327799 BGE327799:BGL327799 BQA327799:BQH327799 BZW327799:CAD327799 CJS327799:CJZ327799 CTO327799:CTV327799 DDK327799:DDR327799 DNG327799:DNN327799 DXC327799:DXJ327799 EGY327799:EHF327799 EQU327799:ERB327799 FAQ327799:FAX327799 FKM327799:FKT327799 FUI327799:FUP327799 GEE327799:GEL327799 GOA327799:GOH327799 GXW327799:GYD327799 HHS327799:HHZ327799 HRO327799:HRV327799 IBK327799:IBR327799 ILG327799:ILN327799 IVC327799:IVJ327799 JEY327799:JFF327799 JOU327799:JPB327799 JYQ327799:JYX327799 KIM327799:KIT327799 KSI327799:KSP327799 LCE327799:LCL327799 LMA327799:LMH327799 LVW327799:LWD327799 MFS327799:MFZ327799 MPO327799:MPV327799 MZK327799:MZR327799 NJG327799:NJN327799 NTC327799:NTJ327799 OCY327799:ODF327799 OMU327799:ONB327799 OWQ327799:OWX327799 PGM327799:PGT327799 PQI327799:PQP327799 QAE327799:QAL327799 QKA327799:QKH327799 QTW327799:QUD327799 RDS327799:RDZ327799 RNO327799:RNV327799 RXK327799:RXR327799 SHG327799:SHN327799 SRC327799:SRJ327799 TAY327799:TBF327799 TKU327799:TLB327799 TUQ327799:TUX327799 UEM327799:UET327799 UOI327799:UOP327799 UYE327799:UYL327799 VIA327799:VIH327799 VRW327799:VSD327799 WBS327799:WBZ327799 WLO327799:WLV327799 WVK327799:WVR327799 C393335:J393335 IY393335:JF393335 SU393335:TB393335 ACQ393335:ACX393335 AMM393335:AMT393335 AWI393335:AWP393335 BGE393335:BGL393335 BQA393335:BQH393335 BZW393335:CAD393335 CJS393335:CJZ393335 CTO393335:CTV393335 DDK393335:DDR393335 DNG393335:DNN393335 DXC393335:DXJ393335 EGY393335:EHF393335 EQU393335:ERB393335 FAQ393335:FAX393335 FKM393335:FKT393335 FUI393335:FUP393335 GEE393335:GEL393335 GOA393335:GOH393335 GXW393335:GYD393335 HHS393335:HHZ393335 HRO393335:HRV393335 IBK393335:IBR393335 ILG393335:ILN393335 IVC393335:IVJ393335 JEY393335:JFF393335 JOU393335:JPB393335 JYQ393335:JYX393335 KIM393335:KIT393335 KSI393335:KSP393335 LCE393335:LCL393335 LMA393335:LMH393335 LVW393335:LWD393335 MFS393335:MFZ393335 MPO393335:MPV393335 MZK393335:MZR393335 NJG393335:NJN393335 NTC393335:NTJ393335 OCY393335:ODF393335 OMU393335:ONB393335 OWQ393335:OWX393335 PGM393335:PGT393335 PQI393335:PQP393335 QAE393335:QAL393335 QKA393335:QKH393335 QTW393335:QUD393335 RDS393335:RDZ393335 RNO393335:RNV393335 RXK393335:RXR393335 SHG393335:SHN393335 SRC393335:SRJ393335 TAY393335:TBF393335 TKU393335:TLB393335 TUQ393335:TUX393335 UEM393335:UET393335 UOI393335:UOP393335 UYE393335:UYL393335 VIA393335:VIH393335 VRW393335:VSD393335 WBS393335:WBZ393335 WLO393335:WLV393335 WVK393335:WVR393335 C458871:J458871 IY458871:JF458871 SU458871:TB458871 ACQ458871:ACX458871 AMM458871:AMT458871 AWI458871:AWP458871 BGE458871:BGL458871 BQA458871:BQH458871 BZW458871:CAD458871 CJS458871:CJZ458871 CTO458871:CTV458871 DDK458871:DDR458871 DNG458871:DNN458871 DXC458871:DXJ458871 EGY458871:EHF458871 EQU458871:ERB458871 FAQ458871:FAX458871 FKM458871:FKT458871 FUI458871:FUP458871 GEE458871:GEL458871 GOA458871:GOH458871 GXW458871:GYD458871 HHS458871:HHZ458871 HRO458871:HRV458871 IBK458871:IBR458871 ILG458871:ILN458871 IVC458871:IVJ458871 JEY458871:JFF458871 JOU458871:JPB458871 JYQ458871:JYX458871 KIM458871:KIT458871 KSI458871:KSP458871 LCE458871:LCL458871 LMA458871:LMH458871 LVW458871:LWD458871 MFS458871:MFZ458871 MPO458871:MPV458871 MZK458871:MZR458871 NJG458871:NJN458871 NTC458871:NTJ458871 OCY458871:ODF458871 OMU458871:ONB458871 OWQ458871:OWX458871 PGM458871:PGT458871 PQI458871:PQP458871 QAE458871:QAL458871 QKA458871:QKH458871 QTW458871:QUD458871 RDS458871:RDZ458871 RNO458871:RNV458871 RXK458871:RXR458871 SHG458871:SHN458871 SRC458871:SRJ458871 TAY458871:TBF458871 TKU458871:TLB458871 TUQ458871:TUX458871 UEM458871:UET458871 UOI458871:UOP458871 UYE458871:UYL458871 VIA458871:VIH458871 VRW458871:VSD458871 WBS458871:WBZ458871 WLO458871:WLV458871 WVK458871:WVR458871 C524407:J524407 IY524407:JF524407 SU524407:TB524407 ACQ524407:ACX524407 AMM524407:AMT524407 AWI524407:AWP524407 BGE524407:BGL524407 BQA524407:BQH524407 BZW524407:CAD524407 CJS524407:CJZ524407 CTO524407:CTV524407 DDK524407:DDR524407 DNG524407:DNN524407 DXC524407:DXJ524407 EGY524407:EHF524407 EQU524407:ERB524407 FAQ524407:FAX524407 FKM524407:FKT524407 FUI524407:FUP524407 GEE524407:GEL524407 GOA524407:GOH524407 GXW524407:GYD524407 HHS524407:HHZ524407 HRO524407:HRV524407 IBK524407:IBR524407 ILG524407:ILN524407 IVC524407:IVJ524407 JEY524407:JFF524407 JOU524407:JPB524407 JYQ524407:JYX524407 KIM524407:KIT524407 KSI524407:KSP524407 LCE524407:LCL524407 LMA524407:LMH524407 LVW524407:LWD524407 MFS524407:MFZ524407 MPO524407:MPV524407 MZK524407:MZR524407 NJG524407:NJN524407 NTC524407:NTJ524407 OCY524407:ODF524407 OMU524407:ONB524407 OWQ524407:OWX524407 PGM524407:PGT524407 PQI524407:PQP524407 QAE524407:QAL524407 QKA524407:QKH524407 QTW524407:QUD524407 RDS524407:RDZ524407 RNO524407:RNV524407 RXK524407:RXR524407 SHG524407:SHN524407 SRC524407:SRJ524407 TAY524407:TBF524407 TKU524407:TLB524407 TUQ524407:TUX524407 UEM524407:UET524407 UOI524407:UOP524407 UYE524407:UYL524407 VIA524407:VIH524407 VRW524407:VSD524407 WBS524407:WBZ524407 WLO524407:WLV524407 WVK524407:WVR524407 C589943:J589943 IY589943:JF589943 SU589943:TB589943 ACQ589943:ACX589943 AMM589943:AMT589943 AWI589943:AWP589943 BGE589943:BGL589943 BQA589943:BQH589943 BZW589943:CAD589943 CJS589943:CJZ589943 CTO589943:CTV589943 DDK589943:DDR589943 DNG589943:DNN589943 DXC589943:DXJ589943 EGY589943:EHF589943 EQU589943:ERB589943 FAQ589943:FAX589943 FKM589943:FKT589943 FUI589943:FUP589943 GEE589943:GEL589943 GOA589943:GOH589943 GXW589943:GYD589943 HHS589943:HHZ589943 HRO589943:HRV589943 IBK589943:IBR589943 ILG589943:ILN589943 IVC589943:IVJ589943 JEY589943:JFF589943 JOU589943:JPB589943 JYQ589943:JYX589943 KIM589943:KIT589943 KSI589943:KSP589943 LCE589943:LCL589943 LMA589943:LMH589943 LVW589943:LWD589943 MFS589943:MFZ589943 MPO589943:MPV589943 MZK589943:MZR589943 NJG589943:NJN589943 NTC589943:NTJ589943 OCY589943:ODF589943 OMU589943:ONB589943 OWQ589943:OWX589943 PGM589943:PGT589943 PQI589943:PQP589943 QAE589943:QAL589943 QKA589943:QKH589943 QTW589943:QUD589943 RDS589943:RDZ589943 RNO589943:RNV589943 RXK589943:RXR589943 SHG589943:SHN589943 SRC589943:SRJ589943 TAY589943:TBF589943 TKU589943:TLB589943 TUQ589943:TUX589943 UEM589943:UET589943 UOI589943:UOP589943 UYE589943:UYL589943 VIA589943:VIH589943 VRW589943:VSD589943 WBS589943:WBZ589943 WLO589943:WLV589943 WVK589943:WVR589943 C655479:J655479 IY655479:JF655479 SU655479:TB655479 ACQ655479:ACX655479 AMM655479:AMT655479 AWI655479:AWP655479 BGE655479:BGL655479 BQA655479:BQH655479 BZW655479:CAD655479 CJS655479:CJZ655479 CTO655479:CTV655479 DDK655479:DDR655479 DNG655479:DNN655479 DXC655479:DXJ655479 EGY655479:EHF655479 EQU655479:ERB655479 FAQ655479:FAX655479 FKM655479:FKT655479 FUI655479:FUP655479 GEE655479:GEL655479 GOA655479:GOH655479 GXW655479:GYD655479 HHS655479:HHZ655479 HRO655479:HRV655479 IBK655479:IBR655479 ILG655479:ILN655479 IVC655479:IVJ655479 JEY655479:JFF655479 JOU655479:JPB655479 JYQ655479:JYX655479 KIM655479:KIT655479 KSI655479:KSP655479 LCE655479:LCL655479 LMA655479:LMH655479 LVW655479:LWD655479 MFS655479:MFZ655479 MPO655479:MPV655479 MZK655479:MZR655479 NJG655479:NJN655479 NTC655479:NTJ655479 OCY655479:ODF655479 OMU655479:ONB655479 OWQ655479:OWX655479 PGM655479:PGT655479 PQI655479:PQP655479 QAE655479:QAL655479 QKA655479:QKH655479 QTW655479:QUD655479 RDS655479:RDZ655479 RNO655479:RNV655479 RXK655479:RXR655479 SHG655479:SHN655479 SRC655479:SRJ655479 TAY655479:TBF655479 TKU655479:TLB655479 TUQ655479:TUX655479 UEM655479:UET655479 UOI655479:UOP655479 UYE655479:UYL655479 VIA655479:VIH655479 VRW655479:VSD655479 WBS655479:WBZ655479 WLO655479:WLV655479 WVK655479:WVR655479 C721015:J721015 IY721015:JF721015 SU721015:TB721015 ACQ721015:ACX721015 AMM721015:AMT721015 AWI721015:AWP721015 BGE721015:BGL721015 BQA721015:BQH721015 BZW721015:CAD721015 CJS721015:CJZ721015 CTO721015:CTV721015 DDK721015:DDR721015 DNG721015:DNN721015 DXC721015:DXJ721015 EGY721015:EHF721015 EQU721015:ERB721015 FAQ721015:FAX721015 FKM721015:FKT721015 FUI721015:FUP721015 GEE721015:GEL721015 GOA721015:GOH721015 GXW721015:GYD721015 HHS721015:HHZ721015 HRO721015:HRV721015 IBK721015:IBR721015 ILG721015:ILN721015 IVC721015:IVJ721015 JEY721015:JFF721015 JOU721015:JPB721015 JYQ721015:JYX721015 KIM721015:KIT721015 KSI721015:KSP721015 LCE721015:LCL721015 LMA721015:LMH721015 LVW721015:LWD721015 MFS721015:MFZ721015 MPO721015:MPV721015 MZK721015:MZR721015 NJG721015:NJN721015 NTC721015:NTJ721015 OCY721015:ODF721015 OMU721015:ONB721015 OWQ721015:OWX721015 PGM721015:PGT721015 PQI721015:PQP721015 QAE721015:QAL721015 QKA721015:QKH721015 QTW721015:QUD721015 RDS721015:RDZ721015 RNO721015:RNV721015 RXK721015:RXR721015 SHG721015:SHN721015 SRC721015:SRJ721015 TAY721015:TBF721015 TKU721015:TLB721015 TUQ721015:TUX721015 UEM721015:UET721015 UOI721015:UOP721015 UYE721015:UYL721015 VIA721015:VIH721015 VRW721015:VSD721015 WBS721015:WBZ721015 WLO721015:WLV721015 WVK721015:WVR721015 C786551:J786551 IY786551:JF786551 SU786551:TB786551 ACQ786551:ACX786551 AMM786551:AMT786551 AWI786551:AWP786551 BGE786551:BGL786551 BQA786551:BQH786551 BZW786551:CAD786551 CJS786551:CJZ786551 CTO786551:CTV786551 DDK786551:DDR786551 DNG786551:DNN786551 DXC786551:DXJ786551 EGY786551:EHF786551 EQU786551:ERB786551 FAQ786551:FAX786551 FKM786551:FKT786551 FUI786551:FUP786551 GEE786551:GEL786551 GOA786551:GOH786551 GXW786551:GYD786551 HHS786551:HHZ786551 HRO786551:HRV786551 IBK786551:IBR786551 ILG786551:ILN786551 IVC786551:IVJ786551 JEY786551:JFF786551 JOU786551:JPB786551 JYQ786551:JYX786551 KIM786551:KIT786551 KSI786551:KSP786551 LCE786551:LCL786551 LMA786551:LMH786551 LVW786551:LWD786551 MFS786551:MFZ786551 MPO786551:MPV786551 MZK786551:MZR786551 NJG786551:NJN786551 NTC786551:NTJ786551 OCY786551:ODF786551 OMU786551:ONB786551 OWQ786551:OWX786551 PGM786551:PGT786551 PQI786551:PQP786551 QAE786551:QAL786551 QKA786551:QKH786551 QTW786551:QUD786551 RDS786551:RDZ786551 RNO786551:RNV786551 RXK786551:RXR786551 SHG786551:SHN786551 SRC786551:SRJ786551 TAY786551:TBF786551 TKU786551:TLB786551 TUQ786551:TUX786551 UEM786551:UET786551 UOI786551:UOP786551 UYE786551:UYL786551 VIA786551:VIH786551 VRW786551:VSD786551 WBS786551:WBZ786551 WLO786551:WLV786551 WVK786551:WVR786551 C852087:J852087 IY852087:JF852087 SU852087:TB852087 ACQ852087:ACX852087 AMM852087:AMT852087 AWI852087:AWP852087 BGE852087:BGL852087 BQA852087:BQH852087 BZW852087:CAD852087 CJS852087:CJZ852087 CTO852087:CTV852087 DDK852087:DDR852087 DNG852087:DNN852087 DXC852087:DXJ852087 EGY852087:EHF852087 EQU852087:ERB852087 FAQ852087:FAX852087 FKM852087:FKT852087 FUI852087:FUP852087 GEE852087:GEL852087 GOA852087:GOH852087 GXW852087:GYD852087 HHS852087:HHZ852087 HRO852087:HRV852087 IBK852087:IBR852087 ILG852087:ILN852087 IVC852087:IVJ852087 JEY852087:JFF852087 JOU852087:JPB852087 JYQ852087:JYX852087 KIM852087:KIT852087 KSI852087:KSP852087 LCE852087:LCL852087 LMA852087:LMH852087 LVW852087:LWD852087 MFS852087:MFZ852087 MPO852087:MPV852087 MZK852087:MZR852087 NJG852087:NJN852087 NTC852087:NTJ852087 OCY852087:ODF852087 OMU852087:ONB852087 OWQ852087:OWX852087 PGM852087:PGT852087 PQI852087:PQP852087 QAE852087:QAL852087 QKA852087:QKH852087 QTW852087:QUD852087 RDS852087:RDZ852087 RNO852087:RNV852087 RXK852087:RXR852087 SHG852087:SHN852087 SRC852087:SRJ852087 TAY852087:TBF852087 TKU852087:TLB852087 TUQ852087:TUX852087 UEM852087:UET852087 UOI852087:UOP852087 UYE852087:UYL852087 VIA852087:VIH852087 VRW852087:VSD852087 WBS852087:WBZ852087 WLO852087:WLV852087 WVK852087:WVR852087 C917623:J917623 IY917623:JF917623 SU917623:TB917623 ACQ917623:ACX917623 AMM917623:AMT917623 AWI917623:AWP917623 BGE917623:BGL917623 BQA917623:BQH917623 BZW917623:CAD917623 CJS917623:CJZ917623 CTO917623:CTV917623 DDK917623:DDR917623 DNG917623:DNN917623 DXC917623:DXJ917623 EGY917623:EHF917623 EQU917623:ERB917623 FAQ917623:FAX917623 FKM917623:FKT917623 FUI917623:FUP917623 GEE917623:GEL917623 GOA917623:GOH917623 GXW917623:GYD917623 HHS917623:HHZ917623 HRO917623:HRV917623 IBK917623:IBR917623 ILG917623:ILN917623 IVC917623:IVJ917623 JEY917623:JFF917623 JOU917623:JPB917623 JYQ917623:JYX917623 KIM917623:KIT917623 KSI917623:KSP917623 LCE917623:LCL917623 LMA917623:LMH917623 LVW917623:LWD917623 MFS917623:MFZ917623 MPO917623:MPV917623 MZK917623:MZR917623 NJG917623:NJN917623 NTC917623:NTJ917623 OCY917623:ODF917623 OMU917623:ONB917623 OWQ917623:OWX917623 PGM917623:PGT917623 PQI917623:PQP917623 QAE917623:QAL917623 QKA917623:QKH917623 QTW917623:QUD917623 RDS917623:RDZ917623 RNO917623:RNV917623 RXK917623:RXR917623 SHG917623:SHN917623 SRC917623:SRJ917623 TAY917623:TBF917623 TKU917623:TLB917623 TUQ917623:TUX917623 UEM917623:UET917623 UOI917623:UOP917623 UYE917623:UYL917623 VIA917623:VIH917623 VRW917623:VSD917623 WBS917623:WBZ917623 WLO917623:WLV917623 WVK917623:WVR917623 C983159:J983159 IY983159:JF983159 SU983159:TB983159 ACQ983159:ACX983159 AMM983159:AMT983159 AWI983159:AWP983159 BGE983159:BGL983159 BQA983159:BQH983159 BZW983159:CAD983159 CJS983159:CJZ983159 CTO983159:CTV983159 DDK983159:DDR983159 DNG983159:DNN983159 DXC983159:DXJ983159 EGY983159:EHF983159 EQU983159:ERB983159 FAQ983159:FAX983159 FKM983159:FKT983159 FUI983159:FUP983159 GEE983159:GEL983159 GOA983159:GOH983159 GXW983159:GYD983159 HHS983159:HHZ983159 HRO983159:HRV983159 IBK983159:IBR983159 ILG983159:ILN983159 IVC983159:IVJ983159 JEY983159:JFF983159 JOU983159:JPB983159 JYQ983159:JYX983159 KIM983159:KIT983159 KSI983159:KSP983159 LCE983159:LCL983159 LMA983159:LMH983159 LVW983159:LWD983159 MFS983159:MFZ983159 MPO983159:MPV983159 MZK983159:MZR983159 NJG983159:NJN983159 NTC983159:NTJ983159 OCY983159:ODF983159 OMU983159:ONB983159 OWQ983159:OWX983159 PGM983159:PGT983159 PQI983159:PQP983159 QAE983159:QAL983159 QKA983159:QKH983159 QTW983159:QUD983159 RDS983159:RDZ983159 RNO983159:RNV983159 RXK983159:RXR983159 SHG983159:SHN983159 SRC983159:SRJ983159 TAY983159:TBF983159 TKU983159:TLB983159 TUQ983159:TUX983159 UEM983159:UET983159 UOI983159:UOP983159 UYE983159:UYL983159 VIA983159:VIH983159 VRW983159:VSD983159 WBS983159:WBZ983159 WLO983159:WLV983159 WVK983159:WVR983159 J138:J65536 JF138:JF65536 TB138:TB65536 ACX138:ACX65536 AMT138:AMT65536 AWP138:AWP65536 BGL138:BGL65536 BQH138:BQH65536 CAD138:CAD65536 CJZ138:CJZ65536 CTV138:CTV65536 DDR138:DDR65536 DNN138:DNN65536 DXJ138:DXJ65536 EHF138:EHF65536 ERB138:ERB65536 FAX138:FAX65536 FKT138:FKT65536 FUP138:FUP65536 GEL138:GEL65536 GOH138:GOH65536 GYD138:GYD65536 HHZ138:HHZ65536 HRV138:HRV65536 IBR138:IBR65536 ILN138:ILN65536 IVJ138:IVJ65536 JFF138:JFF65536 JPB138:JPB65536 JYX138:JYX65536 KIT138:KIT65536 KSP138:KSP65536 LCL138:LCL65536 LMH138:LMH65536 LWD138:LWD65536 MFZ138:MFZ65536 MPV138:MPV65536 MZR138:MZR65536 NJN138:NJN65536 NTJ138:NTJ65536 ODF138:ODF65536 ONB138:ONB65536 OWX138:OWX65536 PGT138:PGT65536 PQP138:PQP65536 QAL138:QAL65536 QKH138:QKH65536 QUD138:QUD65536 RDZ138:RDZ65536 RNV138:RNV65536 RXR138:RXR65536 SHN138:SHN65536 SRJ138:SRJ65536 TBF138:TBF65536 TLB138:TLB65536 TUX138:TUX65536 UET138:UET65536 UOP138:UOP65536 UYL138:UYL65536 VIH138:VIH65536 VSD138:VSD65536 WBZ138:WBZ65536 WLV138:WLV65536 WVR138:WVR65536 J65674:J131072 JF65674:JF131072 TB65674:TB131072 ACX65674:ACX131072 AMT65674:AMT131072 AWP65674:AWP131072 BGL65674:BGL131072 BQH65674:BQH131072 CAD65674:CAD131072 CJZ65674:CJZ131072 CTV65674:CTV131072 DDR65674:DDR131072 DNN65674:DNN131072 DXJ65674:DXJ131072 EHF65674:EHF131072 ERB65674:ERB131072 FAX65674:FAX131072 FKT65674:FKT131072 FUP65674:FUP131072 GEL65674:GEL131072 GOH65674:GOH131072 GYD65674:GYD131072 HHZ65674:HHZ131072 HRV65674:HRV131072 IBR65674:IBR131072 ILN65674:ILN131072 IVJ65674:IVJ131072 JFF65674:JFF131072 JPB65674:JPB131072 JYX65674:JYX131072 KIT65674:KIT131072 KSP65674:KSP131072 LCL65674:LCL131072 LMH65674:LMH131072 LWD65674:LWD131072 MFZ65674:MFZ131072 MPV65674:MPV131072 MZR65674:MZR131072 NJN65674:NJN131072 NTJ65674:NTJ131072 ODF65674:ODF131072 ONB65674:ONB131072 OWX65674:OWX131072 PGT65674:PGT131072 PQP65674:PQP131072 QAL65674:QAL131072 QKH65674:QKH131072 QUD65674:QUD131072 RDZ65674:RDZ131072 RNV65674:RNV131072 RXR65674:RXR131072 SHN65674:SHN131072 SRJ65674:SRJ131072 TBF65674:TBF131072 TLB65674:TLB131072 TUX65674:TUX131072 UET65674:UET131072 UOP65674:UOP131072 UYL65674:UYL131072 VIH65674:VIH131072 VSD65674:VSD131072 WBZ65674:WBZ131072 WLV65674:WLV131072 WVR65674:WVR131072 J131210:J196608 JF131210:JF196608 TB131210:TB196608 ACX131210:ACX196608 AMT131210:AMT196608 AWP131210:AWP196608 BGL131210:BGL196608 BQH131210:BQH196608 CAD131210:CAD196608 CJZ131210:CJZ196608 CTV131210:CTV196608 DDR131210:DDR196608 DNN131210:DNN196608 DXJ131210:DXJ196608 EHF131210:EHF196608 ERB131210:ERB196608 FAX131210:FAX196608 FKT131210:FKT196608 FUP131210:FUP196608 GEL131210:GEL196608 GOH131210:GOH196608 GYD131210:GYD196608 HHZ131210:HHZ196608 HRV131210:HRV196608 IBR131210:IBR196608 ILN131210:ILN196608 IVJ131210:IVJ196608 JFF131210:JFF196608 JPB131210:JPB196608 JYX131210:JYX196608 KIT131210:KIT196608 KSP131210:KSP196608 LCL131210:LCL196608 LMH131210:LMH196608 LWD131210:LWD196608 MFZ131210:MFZ196608 MPV131210:MPV196608 MZR131210:MZR196608 NJN131210:NJN196608 NTJ131210:NTJ196608 ODF131210:ODF196608 ONB131210:ONB196608 OWX131210:OWX196608 PGT131210:PGT196608 PQP131210:PQP196608 QAL131210:QAL196608 QKH131210:QKH196608 QUD131210:QUD196608 RDZ131210:RDZ196608 RNV131210:RNV196608 RXR131210:RXR196608 SHN131210:SHN196608 SRJ131210:SRJ196608 TBF131210:TBF196608 TLB131210:TLB196608 TUX131210:TUX196608 UET131210:UET196608 UOP131210:UOP196608 UYL131210:UYL196608 VIH131210:VIH196608 VSD131210:VSD196608 WBZ131210:WBZ196608 WLV131210:WLV196608 WVR131210:WVR196608 J196746:J262144 JF196746:JF262144 TB196746:TB262144 ACX196746:ACX262144 AMT196746:AMT262144 AWP196746:AWP262144 BGL196746:BGL262144 BQH196746:BQH262144 CAD196746:CAD262144 CJZ196746:CJZ262144 CTV196746:CTV262144 DDR196746:DDR262144 DNN196746:DNN262144 DXJ196746:DXJ262144 EHF196746:EHF262144 ERB196746:ERB262144 FAX196746:FAX262144 FKT196746:FKT262144 FUP196746:FUP262144 GEL196746:GEL262144 GOH196746:GOH262144 GYD196746:GYD262144 HHZ196746:HHZ262144 HRV196746:HRV262144 IBR196746:IBR262144 ILN196746:ILN262144 IVJ196746:IVJ262144 JFF196746:JFF262144 JPB196746:JPB262144 JYX196746:JYX262144 KIT196746:KIT262144 KSP196746:KSP262144 LCL196746:LCL262144 LMH196746:LMH262144 LWD196746:LWD262144 MFZ196746:MFZ262144 MPV196746:MPV262144 MZR196746:MZR262144 NJN196746:NJN262144 NTJ196746:NTJ262144 ODF196746:ODF262144 ONB196746:ONB262144 OWX196746:OWX262144 PGT196746:PGT262144 PQP196746:PQP262144 QAL196746:QAL262144 QKH196746:QKH262144 QUD196746:QUD262144 RDZ196746:RDZ262144 RNV196746:RNV262144 RXR196746:RXR262144 SHN196746:SHN262144 SRJ196746:SRJ262144 TBF196746:TBF262144 TLB196746:TLB262144 TUX196746:TUX262144 UET196746:UET262144 UOP196746:UOP262144 UYL196746:UYL262144 VIH196746:VIH262144 VSD196746:VSD262144 WBZ196746:WBZ262144 WLV196746:WLV262144 WVR196746:WVR262144 J262282:J327680 JF262282:JF327680 TB262282:TB327680 ACX262282:ACX327680 AMT262282:AMT327680 AWP262282:AWP327680 BGL262282:BGL327680 BQH262282:BQH327680 CAD262282:CAD327680 CJZ262282:CJZ327680 CTV262282:CTV327680 DDR262282:DDR327680 DNN262282:DNN327680 DXJ262282:DXJ327680 EHF262282:EHF327680 ERB262282:ERB327680 FAX262282:FAX327680 FKT262282:FKT327680 FUP262282:FUP327680 GEL262282:GEL327680 GOH262282:GOH327680 GYD262282:GYD327680 HHZ262282:HHZ327680 HRV262282:HRV327680 IBR262282:IBR327680 ILN262282:ILN327680 IVJ262282:IVJ327680 JFF262282:JFF327680 JPB262282:JPB327680 JYX262282:JYX327680 KIT262282:KIT327680 KSP262282:KSP327680 LCL262282:LCL327680 LMH262282:LMH327680 LWD262282:LWD327680 MFZ262282:MFZ327680 MPV262282:MPV327680 MZR262282:MZR327680 NJN262282:NJN327680 NTJ262282:NTJ327680 ODF262282:ODF327680 ONB262282:ONB327680 OWX262282:OWX327680 PGT262282:PGT327680 PQP262282:PQP327680 QAL262282:QAL327680 QKH262282:QKH327680 QUD262282:QUD327680 RDZ262282:RDZ327680 RNV262282:RNV327680 RXR262282:RXR327680 SHN262282:SHN327680 SRJ262282:SRJ327680 TBF262282:TBF327680 TLB262282:TLB327680 TUX262282:TUX327680 UET262282:UET327680 UOP262282:UOP327680 UYL262282:UYL327680 VIH262282:VIH327680 VSD262282:VSD327680 WBZ262282:WBZ327680 WLV262282:WLV327680 WVR262282:WVR327680 J327818:J393216 JF327818:JF393216 TB327818:TB393216 ACX327818:ACX393216 AMT327818:AMT393216 AWP327818:AWP393216 BGL327818:BGL393216 BQH327818:BQH393216 CAD327818:CAD393216 CJZ327818:CJZ393216 CTV327818:CTV393216 DDR327818:DDR393216 DNN327818:DNN393216 DXJ327818:DXJ393216 EHF327818:EHF393216 ERB327818:ERB393216 FAX327818:FAX393216 FKT327818:FKT393216 FUP327818:FUP393216 GEL327818:GEL393216 GOH327818:GOH393216 GYD327818:GYD393216 HHZ327818:HHZ393216 HRV327818:HRV393216 IBR327818:IBR393216 ILN327818:ILN393216 IVJ327818:IVJ393216 JFF327818:JFF393216 JPB327818:JPB393216 JYX327818:JYX393216 KIT327818:KIT393216 KSP327818:KSP393216 LCL327818:LCL393216 LMH327818:LMH393216 LWD327818:LWD393216 MFZ327818:MFZ393216 MPV327818:MPV393216 MZR327818:MZR393216 NJN327818:NJN393216 NTJ327818:NTJ393216 ODF327818:ODF393216 ONB327818:ONB393216 OWX327818:OWX393216 PGT327818:PGT393216 PQP327818:PQP393216 QAL327818:QAL393216 QKH327818:QKH393216 QUD327818:QUD393216 RDZ327818:RDZ393216 RNV327818:RNV393216 RXR327818:RXR393216 SHN327818:SHN393216 SRJ327818:SRJ393216 TBF327818:TBF393216 TLB327818:TLB393216 TUX327818:TUX393216 UET327818:UET393216 UOP327818:UOP393216 UYL327818:UYL393216 VIH327818:VIH393216 VSD327818:VSD393216 WBZ327818:WBZ393216 WLV327818:WLV393216 WVR327818:WVR393216 J393354:J458752 JF393354:JF458752 TB393354:TB458752 ACX393354:ACX458752 AMT393354:AMT458752 AWP393354:AWP458752 BGL393354:BGL458752 BQH393354:BQH458752 CAD393354:CAD458752 CJZ393354:CJZ458752 CTV393354:CTV458752 DDR393354:DDR458752 DNN393354:DNN458752 DXJ393354:DXJ458752 EHF393354:EHF458752 ERB393354:ERB458752 FAX393354:FAX458752 FKT393354:FKT458752 FUP393354:FUP458752 GEL393354:GEL458752 GOH393354:GOH458752 GYD393354:GYD458752 HHZ393354:HHZ458752 HRV393354:HRV458752 IBR393354:IBR458752 ILN393354:ILN458752 IVJ393354:IVJ458752 JFF393354:JFF458752 JPB393354:JPB458752 JYX393354:JYX458752 KIT393354:KIT458752 KSP393354:KSP458752 LCL393354:LCL458752 LMH393354:LMH458752 LWD393354:LWD458752 MFZ393354:MFZ458752 MPV393354:MPV458752 MZR393354:MZR458752 NJN393354:NJN458752 NTJ393354:NTJ458752 ODF393354:ODF458752 ONB393354:ONB458752 OWX393354:OWX458752 PGT393354:PGT458752 PQP393354:PQP458752 QAL393354:QAL458752 QKH393354:QKH458752 QUD393354:QUD458752 RDZ393354:RDZ458752 RNV393354:RNV458752 RXR393354:RXR458752 SHN393354:SHN458752 SRJ393354:SRJ458752 TBF393354:TBF458752 TLB393354:TLB458752 TUX393354:TUX458752 UET393354:UET458752 UOP393354:UOP458752 UYL393354:UYL458752 VIH393354:VIH458752 VSD393354:VSD458752 WBZ393354:WBZ458752 WLV393354:WLV458752 WVR393354:WVR458752 J458890:J524288 JF458890:JF524288 TB458890:TB524288 ACX458890:ACX524288 AMT458890:AMT524288 AWP458890:AWP524288 BGL458890:BGL524288 BQH458890:BQH524288 CAD458890:CAD524288 CJZ458890:CJZ524288 CTV458890:CTV524288 DDR458890:DDR524288 DNN458890:DNN524288 DXJ458890:DXJ524288 EHF458890:EHF524288 ERB458890:ERB524288 FAX458890:FAX524288 FKT458890:FKT524288 FUP458890:FUP524288 GEL458890:GEL524288 GOH458890:GOH524288 GYD458890:GYD524288 HHZ458890:HHZ524288 HRV458890:HRV524288 IBR458890:IBR524288 ILN458890:ILN524288 IVJ458890:IVJ524288 JFF458890:JFF524288 JPB458890:JPB524288 JYX458890:JYX524288 KIT458890:KIT524288 KSP458890:KSP524288 LCL458890:LCL524288 LMH458890:LMH524288 LWD458890:LWD524288 MFZ458890:MFZ524288 MPV458890:MPV524288 MZR458890:MZR524288 NJN458890:NJN524288 NTJ458890:NTJ524288 ODF458890:ODF524288 ONB458890:ONB524288 OWX458890:OWX524288 PGT458890:PGT524288 PQP458890:PQP524288 QAL458890:QAL524288 QKH458890:QKH524288 QUD458890:QUD524288 RDZ458890:RDZ524288 RNV458890:RNV524288 RXR458890:RXR524288 SHN458890:SHN524288 SRJ458890:SRJ524288 TBF458890:TBF524288 TLB458890:TLB524288 TUX458890:TUX524288 UET458890:UET524288 UOP458890:UOP524288 UYL458890:UYL524288 VIH458890:VIH524288 VSD458890:VSD524288 WBZ458890:WBZ524288 WLV458890:WLV524288 WVR458890:WVR524288 J524426:J589824 JF524426:JF589824 TB524426:TB589824 ACX524426:ACX589824 AMT524426:AMT589824 AWP524426:AWP589824 BGL524426:BGL589824 BQH524426:BQH589824 CAD524426:CAD589824 CJZ524426:CJZ589824 CTV524426:CTV589824 DDR524426:DDR589824 DNN524426:DNN589824 DXJ524426:DXJ589824 EHF524426:EHF589824 ERB524426:ERB589824 FAX524426:FAX589824 FKT524426:FKT589824 FUP524426:FUP589824 GEL524426:GEL589824 GOH524426:GOH589824 GYD524426:GYD589824 HHZ524426:HHZ589824 HRV524426:HRV589824 IBR524426:IBR589824 ILN524426:ILN589824 IVJ524426:IVJ589824 JFF524426:JFF589824 JPB524426:JPB589824 JYX524426:JYX589824 KIT524426:KIT589824 KSP524426:KSP589824 LCL524426:LCL589824 LMH524426:LMH589824 LWD524426:LWD589824 MFZ524426:MFZ589824 MPV524426:MPV589824 MZR524426:MZR589824 NJN524426:NJN589824 NTJ524426:NTJ589824 ODF524426:ODF589824 ONB524426:ONB589824 OWX524426:OWX589824 PGT524426:PGT589824 PQP524426:PQP589824 QAL524426:QAL589824 QKH524426:QKH589824 QUD524426:QUD589824 RDZ524426:RDZ589824 RNV524426:RNV589824 RXR524426:RXR589824 SHN524426:SHN589824 SRJ524426:SRJ589824 TBF524426:TBF589824 TLB524426:TLB589824 TUX524426:TUX589824 UET524426:UET589824 UOP524426:UOP589824 UYL524426:UYL589824 VIH524426:VIH589824 VSD524426:VSD589824 WBZ524426:WBZ589824 WLV524426:WLV589824 WVR524426:WVR589824 J589962:J655360 JF589962:JF655360 TB589962:TB655360 ACX589962:ACX655360 AMT589962:AMT655360 AWP589962:AWP655360 BGL589962:BGL655360 BQH589962:BQH655360 CAD589962:CAD655360 CJZ589962:CJZ655360 CTV589962:CTV655360 DDR589962:DDR655360 DNN589962:DNN655360 DXJ589962:DXJ655360 EHF589962:EHF655360 ERB589962:ERB655360 FAX589962:FAX655360 FKT589962:FKT655360 FUP589962:FUP655360 GEL589962:GEL655360 GOH589962:GOH655360 GYD589962:GYD655360 HHZ589962:HHZ655360 HRV589962:HRV655360 IBR589962:IBR655360 ILN589962:ILN655360 IVJ589962:IVJ655360 JFF589962:JFF655360 JPB589962:JPB655360 JYX589962:JYX655360 KIT589962:KIT655360 KSP589962:KSP655360 LCL589962:LCL655360 LMH589962:LMH655360 LWD589962:LWD655360 MFZ589962:MFZ655360 MPV589962:MPV655360 MZR589962:MZR655360 NJN589962:NJN655360 NTJ589962:NTJ655360 ODF589962:ODF655360 ONB589962:ONB655360 OWX589962:OWX655360 PGT589962:PGT655360 PQP589962:PQP655360 QAL589962:QAL655360 QKH589962:QKH655360 QUD589962:QUD655360 RDZ589962:RDZ655360 RNV589962:RNV655360 RXR589962:RXR655360 SHN589962:SHN655360 SRJ589962:SRJ655360 TBF589962:TBF655360 TLB589962:TLB655360 TUX589962:TUX655360 UET589962:UET655360 UOP589962:UOP655360 UYL589962:UYL655360 VIH589962:VIH655360 VSD589962:VSD655360 WBZ589962:WBZ655360 WLV589962:WLV655360 WVR589962:WVR655360 J655498:J720896 JF655498:JF720896 TB655498:TB720896 ACX655498:ACX720896 AMT655498:AMT720896 AWP655498:AWP720896 BGL655498:BGL720896 BQH655498:BQH720896 CAD655498:CAD720896 CJZ655498:CJZ720896 CTV655498:CTV720896 DDR655498:DDR720896 DNN655498:DNN720896 DXJ655498:DXJ720896 EHF655498:EHF720896 ERB655498:ERB720896 FAX655498:FAX720896 FKT655498:FKT720896 FUP655498:FUP720896 GEL655498:GEL720896 GOH655498:GOH720896 GYD655498:GYD720896 HHZ655498:HHZ720896 HRV655498:HRV720896 IBR655498:IBR720896 ILN655498:ILN720896 IVJ655498:IVJ720896 JFF655498:JFF720896 JPB655498:JPB720896 JYX655498:JYX720896 KIT655498:KIT720896 KSP655498:KSP720896 LCL655498:LCL720896 LMH655498:LMH720896 LWD655498:LWD720896 MFZ655498:MFZ720896 MPV655498:MPV720896 MZR655498:MZR720896 NJN655498:NJN720896 NTJ655498:NTJ720896 ODF655498:ODF720896 ONB655498:ONB720896 OWX655498:OWX720896 PGT655498:PGT720896 PQP655498:PQP720896 QAL655498:QAL720896 QKH655498:QKH720896 QUD655498:QUD720896 RDZ655498:RDZ720896 RNV655498:RNV720896 RXR655498:RXR720896 SHN655498:SHN720896 SRJ655498:SRJ720896 TBF655498:TBF720896 TLB655498:TLB720896 TUX655498:TUX720896 UET655498:UET720896 UOP655498:UOP720896 UYL655498:UYL720896 VIH655498:VIH720896 VSD655498:VSD720896 WBZ655498:WBZ720896 WLV655498:WLV720896 WVR655498:WVR720896 J721034:J786432 JF721034:JF786432 TB721034:TB786432 ACX721034:ACX786432 AMT721034:AMT786432 AWP721034:AWP786432 BGL721034:BGL786432 BQH721034:BQH786432 CAD721034:CAD786432 CJZ721034:CJZ786432 CTV721034:CTV786432 DDR721034:DDR786432 DNN721034:DNN786432 DXJ721034:DXJ786432 EHF721034:EHF786432 ERB721034:ERB786432 FAX721034:FAX786432 FKT721034:FKT786432 FUP721034:FUP786432 GEL721034:GEL786432 GOH721034:GOH786432 GYD721034:GYD786432 HHZ721034:HHZ786432 HRV721034:HRV786432 IBR721034:IBR786432 ILN721034:ILN786432 IVJ721034:IVJ786432 JFF721034:JFF786432 JPB721034:JPB786432 JYX721034:JYX786432 KIT721034:KIT786432 KSP721034:KSP786432 LCL721034:LCL786432 LMH721034:LMH786432 LWD721034:LWD786432 MFZ721034:MFZ786432 MPV721034:MPV786432 MZR721034:MZR786432 NJN721034:NJN786432 NTJ721034:NTJ786432 ODF721034:ODF786432 ONB721034:ONB786432 OWX721034:OWX786432 PGT721034:PGT786432 PQP721034:PQP786432 QAL721034:QAL786432 QKH721034:QKH786432 QUD721034:QUD786432 RDZ721034:RDZ786432 RNV721034:RNV786432 RXR721034:RXR786432 SHN721034:SHN786432 SRJ721034:SRJ786432 TBF721034:TBF786432 TLB721034:TLB786432 TUX721034:TUX786432 UET721034:UET786432 UOP721034:UOP786432 UYL721034:UYL786432 VIH721034:VIH786432 VSD721034:VSD786432 WBZ721034:WBZ786432 WLV721034:WLV786432 WVR721034:WVR786432 J786570:J851968 JF786570:JF851968 TB786570:TB851968 ACX786570:ACX851968 AMT786570:AMT851968 AWP786570:AWP851968 BGL786570:BGL851968 BQH786570:BQH851968 CAD786570:CAD851968 CJZ786570:CJZ851968 CTV786570:CTV851968 DDR786570:DDR851968 DNN786570:DNN851968 DXJ786570:DXJ851968 EHF786570:EHF851968 ERB786570:ERB851968 FAX786570:FAX851968 FKT786570:FKT851968 FUP786570:FUP851968 GEL786570:GEL851968 GOH786570:GOH851968 GYD786570:GYD851968 HHZ786570:HHZ851968 HRV786570:HRV851968 IBR786570:IBR851968 ILN786570:ILN851968 IVJ786570:IVJ851968 JFF786570:JFF851968 JPB786570:JPB851968 JYX786570:JYX851968 KIT786570:KIT851968 KSP786570:KSP851968 LCL786570:LCL851968 LMH786570:LMH851968 LWD786570:LWD851968 MFZ786570:MFZ851968 MPV786570:MPV851968 MZR786570:MZR851968 NJN786570:NJN851968 NTJ786570:NTJ851968 ODF786570:ODF851968 ONB786570:ONB851968 OWX786570:OWX851968 PGT786570:PGT851968 PQP786570:PQP851968 QAL786570:QAL851968 QKH786570:QKH851968 QUD786570:QUD851968 RDZ786570:RDZ851968 RNV786570:RNV851968 RXR786570:RXR851968 SHN786570:SHN851968 SRJ786570:SRJ851968 TBF786570:TBF851968 TLB786570:TLB851968 TUX786570:TUX851968 UET786570:UET851968 UOP786570:UOP851968 UYL786570:UYL851968 VIH786570:VIH851968 VSD786570:VSD851968 WBZ786570:WBZ851968 WLV786570:WLV851968 WVR786570:WVR851968 J852106:J917504 JF852106:JF917504 TB852106:TB917504 ACX852106:ACX917504 AMT852106:AMT917504 AWP852106:AWP917504 BGL852106:BGL917504 BQH852106:BQH917504 CAD852106:CAD917504 CJZ852106:CJZ917504 CTV852106:CTV917504 DDR852106:DDR917504 DNN852106:DNN917504 DXJ852106:DXJ917504 EHF852106:EHF917504 ERB852106:ERB917504 FAX852106:FAX917504 FKT852106:FKT917504 FUP852106:FUP917504 GEL852106:GEL917504 GOH852106:GOH917504 GYD852106:GYD917504 HHZ852106:HHZ917504 HRV852106:HRV917504 IBR852106:IBR917504 ILN852106:ILN917504 IVJ852106:IVJ917504 JFF852106:JFF917504 JPB852106:JPB917504 JYX852106:JYX917504 KIT852106:KIT917504 KSP852106:KSP917504 LCL852106:LCL917504 LMH852106:LMH917504 LWD852106:LWD917504 MFZ852106:MFZ917504 MPV852106:MPV917504 MZR852106:MZR917504 NJN852106:NJN917504 NTJ852106:NTJ917504 ODF852106:ODF917504 ONB852106:ONB917504 OWX852106:OWX917504 PGT852106:PGT917504 PQP852106:PQP917504 QAL852106:QAL917504 QKH852106:QKH917504 QUD852106:QUD917504 RDZ852106:RDZ917504 RNV852106:RNV917504 RXR852106:RXR917504 SHN852106:SHN917504 SRJ852106:SRJ917504 TBF852106:TBF917504 TLB852106:TLB917504 TUX852106:TUX917504 UET852106:UET917504 UOP852106:UOP917504 UYL852106:UYL917504 VIH852106:VIH917504 VSD852106:VSD917504 WBZ852106:WBZ917504 WLV852106:WLV917504 WVR852106:WVR917504 J917642:J983040 JF917642:JF983040 TB917642:TB983040 ACX917642:ACX983040 AMT917642:AMT983040 AWP917642:AWP983040 BGL917642:BGL983040 BQH917642:BQH983040 CAD917642:CAD983040 CJZ917642:CJZ983040 CTV917642:CTV983040 DDR917642:DDR983040 DNN917642:DNN983040 DXJ917642:DXJ983040 EHF917642:EHF983040 ERB917642:ERB983040 FAX917642:FAX983040 FKT917642:FKT983040 FUP917642:FUP983040 GEL917642:GEL983040 GOH917642:GOH983040 GYD917642:GYD983040 HHZ917642:HHZ983040 HRV917642:HRV983040 IBR917642:IBR983040 ILN917642:ILN983040 IVJ917642:IVJ983040 JFF917642:JFF983040 JPB917642:JPB983040 JYX917642:JYX983040 KIT917642:KIT983040 KSP917642:KSP983040 LCL917642:LCL983040 LMH917642:LMH983040 LWD917642:LWD983040 MFZ917642:MFZ983040 MPV917642:MPV983040 MZR917642:MZR983040 NJN917642:NJN983040 NTJ917642:NTJ983040 ODF917642:ODF983040 ONB917642:ONB983040 OWX917642:OWX983040 PGT917642:PGT983040 PQP917642:PQP983040 QAL917642:QAL983040 QKH917642:QKH983040 QUD917642:QUD983040 RDZ917642:RDZ983040 RNV917642:RNV983040 RXR917642:RXR983040 SHN917642:SHN983040 SRJ917642:SRJ983040 TBF917642:TBF983040 TLB917642:TLB983040 TUX917642:TUX983040 UET917642:UET983040 UOP917642:UOP983040 UYL917642:UYL983040 VIH917642:VIH983040 VSD917642:VSD983040 WBZ917642:WBZ983040 WLV917642:WLV983040 WVR917642:WVR983040 J983178:J1048576 JF983178:JF1048576 TB983178:TB1048576 ACX983178:ACX1048576 AMT983178:AMT1048576 AWP983178:AWP1048576 BGL983178:BGL1048576 BQH983178:BQH1048576 CAD983178:CAD1048576 CJZ983178:CJZ1048576 CTV983178:CTV1048576 DDR983178:DDR1048576 DNN983178:DNN1048576 DXJ983178:DXJ1048576 EHF983178:EHF1048576 ERB983178:ERB1048576 FAX983178:FAX1048576 FKT983178:FKT1048576 FUP983178:FUP1048576 GEL983178:GEL1048576 GOH983178:GOH1048576 GYD983178:GYD1048576 HHZ983178:HHZ1048576 HRV983178:HRV1048576 IBR983178:IBR1048576 ILN983178:ILN1048576 IVJ983178:IVJ1048576 JFF983178:JFF1048576 JPB983178:JPB1048576 JYX983178:JYX1048576 KIT983178:KIT1048576 KSP983178:KSP1048576 LCL983178:LCL1048576 LMH983178:LMH1048576 LWD983178:LWD1048576 MFZ983178:MFZ1048576 MPV983178:MPV1048576 MZR983178:MZR1048576 NJN983178:NJN1048576 NTJ983178:NTJ1048576 ODF983178:ODF1048576 ONB983178:ONB1048576 OWX983178:OWX1048576 PGT983178:PGT1048576 PQP983178:PQP1048576 QAL983178:QAL1048576 QKH983178:QKH1048576 QUD983178:QUD1048576 RDZ983178:RDZ1048576 RNV983178:RNV1048576 RXR983178:RXR1048576 SHN983178:SHN1048576 SRJ983178:SRJ1048576 TBF983178:TBF1048576 TLB983178:TLB1048576 TUX983178:TUX1048576 UET983178:UET1048576 UOP983178:UOP1048576 UYL983178:UYL1048576 VIH983178:VIH1048576 VSD983178:VSD1048576 WBZ983178:WBZ1048576 WLV983178:WLV1048576 WVR983178:WVR1048576 I121:J137 JE121:JF137 TA121:TB137 ACW121:ACX137 AMS121:AMT137 AWO121:AWP137 BGK121:BGL137 BQG121:BQH137 CAC121:CAD137 CJY121:CJZ137 CTU121:CTV137 DDQ121:DDR137 DNM121:DNN137 DXI121:DXJ137 EHE121:EHF137 ERA121:ERB137 FAW121:FAX137 FKS121:FKT137 FUO121:FUP137 GEK121:GEL137 GOG121:GOH137 GYC121:GYD137 HHY121:HHZ137 HRU121:HRV137 IBQ121:IBR137 ILM121:ILN137 IVI121:IVJ137 JFE121:JFF137 JPA121:JPB137 JYW121:JYX137 KIS121:KIT137 KSO121:KSP137 LCK121:LCL137 LMG121:LMH137 LWC121:LWD137 MFY121:MFZ137 MPU121:MPV137 MZQ121:MZR137 NJM121:NJN137 NTI121:NTJ137 ODE121:ODF137 ONA121:ONB137 OWW121:OWX137 PGS121:PGT137 PQO121:PQP137 QAK121:QAL137 QKG121:QKH137 QUC121:QUD137 RDY121:RDZ137 RNU121:RNV137 RXQ121:RXR137 SHM121:SHN137 SRI121:SRJ137 TBE121:TBF137 TLA121:TLB137 TUW121:TUX137 UES121:UET137 UOO121:UOP137 UYK121:UYL137 VIG121:VIH137 VSC121:VSD137 WBY121:WBZ137 WLU121:WLV137 WVQ121:WVR137 I65657:J65673 JE65657:JF65673 TA65657:TB65673 ACW65657:ACX65673 AMS65657:AMT65673 AWO65657:AWP65673 BGK65657:BGL65673 BQG65657:BQH65673 CAC65657:CAD65673 CJY65657:CJZ65673 CTU65657:CTV65673 DDQ65657:DDR65673 DNM65657:DNN65673 DXI65657:DXJ65673 EHE65657:EHF65673 ERA65657:ERB65673 FAW65657:FAX65673 FKS65657:FKT65673 FUO65657:FUP65673 GEK65657:GEL65673 GOG65657:GOH65673 GYC65657:GYD65673 HHY65657:HHZ65673 HRU65657:HRV65673 IBQ65657:IBR65673 ILM65657:ILN65673 IVI65657:IVJ65673 JFE65657:JFF65673 JPA65657:JPB65673 JYW65657:JYX65673 KIS65657:KIT65673 KSO65657:KSP65673 LCK65657:LCL65673 LMG65657:LMH65673 LWC65657:LWD65673 MFY65657:MFZ65673 MPU65657:MPV65673 MZQ65657:MZR65673 NJM65657:NJN65673 NTI65657:NTJ65673 ODE65657:ODF65673 ONA65657:ONB65673 OWW65657:OWX65673 PGS65657:PGT65673 PQO65657:PQP65673 QAK65657:QAL65673 QKG65657:QKH65673 QUC65657:QUD65673 RDY65657:RDZ65673 RNU65657:RNV65673 RXQ65657:RXR65673 SHM65657:SHN65673 SRI65657:SRJ65673 TBE65657:TBF65673 TLA65657:TLB65673 TUW65657:TUX65673 UES65657:UET65673 UOO65657:UOP65673 UYK65657:UYL65673 VIG65657:VIH65673 VSC65657:VSD65673 WBY65657:WBZ65673 WLU65657:WLV65673 WVQ65657:WVR65673 I131193:J131209 JE131193:JF131209 TA131193:TB131209 ACW131193:ACX131209 AMS131193:AMT131209 AWO131193:AWP131209 BGK131193:BGL131209 BQG131193:BQH131209 CAC131193:CAD131209 CJY131193:CJZ131209 CTU131193:CTV131209 DDQ131193:DDR131209 DNM131193:DNN131209 DXI131193:DXJ131209 EHE131193:EHF131209 ERA131193:ERB131209 FAW131193:FAX131209 FKS131193:FKT131209 FUO131193:FUP131209 GEK131193:GEL131209 GOG131193:GOH131209 GYC131193:GYD131209 HHY131193:HHZ131209 HRU131193:HRV131209 IBQ131193:IBR131209 ILM131193:ILN131209 IVI131193:IVJ131209 JFE131193:JFF131209 JPA131193:JPB131209 JYW131193:JYX131209 KIS131193:KIT131209 KSO131193:KSP131209 LCK131193:LCL131209 LMG131193:LMH131209 LWC131193:LWD131209 MFY131193:MFZ131209 MPU131193:MPV131209 MZQ131193:MZR131209 NJM131193:NJN131209 NTI131193:NTJ131209 ODE131193:ODF131209 ONA131193:ONB131209 OWW131193:OWX131209 PGS131193:PGT131209 PQO131193:PQP131209 QAK131193:QAL131209 QKG131193:QKH131209 QUC131193:QUD131209 RDY131193:RDZ131209 RNU131193:RNV131209 RXQ131193:RXR131209 SHM131193:SHN131209 SRI131193:SRJ131209 TBE131193:TBF131209 TLA131193:TLB131209 TUW131193:TUX131209 UES131193:UET131209 UOO131193:UOP131209 UYK131193:UYL131209 VIG131193:VIH131209 VSC131193:VSD131209 WBY131193:WBZ131209 WLU131193:WLV131209 WVQ131193:WVR131209 I196729:J196745 JE196729:JF196745 TA196729:TB196745 ACW196729:ACX196745 AMS196729:AMT196745 AWO196729:AWP196745 BGK196729:BGL196745 BQG196729:BQH196745 CAC196729:CAD196745 CJY196729:CJZ196745 CTU196729:CTV196745 DDQ196729:DDR196745 DNM196729:DNN196745 DXI196729:DXJ196745 EHE196729:EHF196745 ERA196729:ERB196745 FAW196729:FAX196745 FKS196729:FKT196745 FUO196729:FUP196745 GEK196729:GEL196745 GOG196729:GOH196745 GYC196729:GYD196745 HHY196729:HHZ196745 HRU196729:HRV196745 IBQ196729:IBR196745 ILM196729:ILN196745 IVI196729:IVJ196745 JFE196729:JFF196745 JPA196729:JPB196745 JYW196729:JYX196745 KIS196729:KIT196745 KSO196729:KSP196745 LCK196729:LCL196745 LMG196729:LMH196745 LWC196729:LWD196745 MFY196729:MFZ196745 MPU196729:MPV196745 MZQ196729:MZR196745 NJM196729:NJN196745 NTI196729:NTJ196745 ODE196729:ODF196745 ONA196729:ONB196745 OWW196729:OWX196745 PGS196729:PGT196745 PQO196729:PQP196745 QAK196729:QAL196745 QKG196729:QKH196745 QUC196729:QUD196745 RDY196729:RDZ196745 RNU196729:RNV196745 RXQ196729:RXR196745 SHM196729:SHN196745 SRI196729:SRJ196745 TBE196729:TBF196745 TLA196729:TLB196745 TUW196729:TUX196745 UES196729:UET196745 UOO196729:UOP196745 UYK196729:UYL196745 VIG196729:VIH196745 VSC196729:VSD196745 WBY196729:WBZ196745 WLU196729:WLV196745 WVQ196729:WVR196745 I262265:J262281 JE262265:JF262281 TA262265:TB262281 ACW262265:ACX262281 AMS262265:AMT262281 AWO262265:AWP262281 BGK262265:BGL262281 BQG262265:BQH262281 CAC262265:CAD262281 CJY262265:CJZ262281 CTU262265:CTV262281 DDQ262265:DDR262281 DNM262265:DNN262281 DXI262265:DXJ262281 EHE262265:EHF262281 ERA262265:ERB262281 FAW262265:FAX262281 FKS262265:FKT262281 FUO262265:FUP262281 GEK262265:GEL262281 GOG262265:GOH262281 GYC262265:GYD262281 HHY262265:HHZ262281 HRU262265:HRV262281 IBQ262265:IBR262281 ILM262265:ILN262281 IVI262265:IVJ262281 JFE262265:JFF262281 JPA262265:JPB262281 JYW262265:JYX262281 KIS262265:KIT262281 KSO262265:KSP262281 LCK262265:LCL262281 LMG262265:LMH262281 LWC262265:LWD262281 MFY262265:MFZ262281 MPU262265:MPV262281 MZQ262265:MZR262281 NJM262265:NJN262281 NTI262265:NTJ262281 ODE262265:ODF262281 ONA262265:ONB262281 OWW262265:OWX262281 PGS262265:PGT262281 PQO262265:PQP262281 QAK262265:QAL262281 QKG262265:QKH262281 QUC262265:QUD262281 RDY262265:RDZ262281 RNU262265:RNV262281 RXQ262265:RXR262281 SHM262265:SHN262281 SRI262265:SRJ262281 TBE262265:TBF262281 TLA262265:TLB262281 TUW262265:TUX262281 UES262265:UET262281 UOO262265:UOP262281 UYK262265:UYL262281 VIG262265:VIH262281 VSC262265:VSD262281 WBY262265:WBZ262281 WLU262265:WLV262281 WVQ262265:WVR262281 I327801:J327817 JE327801:JF327817 TA327801:TB327817 ACW327801:ACX327817 AMS327801:AMT327817 AWO327801:AWP327817 BGK327801:BGL327817 BQG327801:BQH327817 CAC327801:CAD327817 CJY327801:CJZ327817 CTU327801:CTV327817 DDQ327801:DDR327817 DNM327801:DNN327817 DXI327801:DXJ327817 EHE327801:EHF327817 ERA327801:ERB327817 FAW327801:FAX327817 FKS327801:FKT327817 FUO327801:FUP327817 GEK327801:GEL327817 GOG327801:GOH327817 GYC327801:GYD327817 HHY327801:HHZ327817 HRU327801:HRV327817 IBQ327801:IBR327817 ILM327801:ILN327817 IVI327801:IVJ327817 JFE327801:JFF327817 JPA327801:JPB327817 JYW327801:JYX327817 KIS327801:KIT327817 KSO327801:KSP327817 LCK327801:LCL327817 LMG327801:LMH327817 LWC327801:LWD327817 MFY327801:MFZ327817 MPU327801:MPV327817 MZQ327801:MZR327817 NJM327801:NJN327817 NTI327801:NTJ327817 ODE327801:ODF327817 ONA327801:ONB327817 OWW327801:OWX327817 PGS327801:PGT327817 PQO327801:PQP327817 QAK327801:QAL327817 QKG327801:QKH327817 QUC327801:QUD327817 RDY327801:RDZ327817 RNU327801:RNV327817 RXQ327801:RXR327817 SHM327801:SHN327817 SRI327801:SRJ327817 TBE327801:TBF327817 TLA327801:TLB327817 TUW327801:TUX327817 UES327801:UET327817 UOO327801:UOP327817 UYK327801:UYL327817 VIG327801:VIH327817 VSC327801:VSD327817 WBY327801:WBZ327817 WLU327801:WLV327817 WVQ327801:WVR327817 I393337:J393353 JE393337:JF393353 TA393337:TB393353 ACW393337:ACX393353 AMS393337:AMT393353 AWO393337:AWP393353 BGK393337:BGL393353 BQG393337:BQH393353 CAC393337:CAD393353 CJY393337:CJZ393353 CTU393337:CTV393353 DDQ393337:DDR393353 DNM393337:DNN393353 DXI393337:DXJ393353 EHE393337:EHF393353 ERA393337:ERB393353 FAW393337:FAX393353 FKS393337:FKT393353 FUO393337:FUP393353 GEK393337:GEL393353 GOG393337:GOH393353 GYC393337:GYD393353 HHY393337:HHZ393353 HRU393337:HRV393353 IBQ393337:IBR393353 ILM393337:ILN393353 IVI393337:IVJ393353 JFE393337:JFF393353 JPA393337:JPB393353 JYW393337:JYX393353 KIS393337:KIT393353 KSO393337:KSP393353 LCK393337:LCL393353 LMG393337:LMH393353 LWC393337:LWD393353 MFY393337:MFZ393353 MPU393337:MPV393353 MZQ393337:MZR393353 NJM393337:NJN393353 NTI393337:NTJ393353 ODE393337:ODF393353 ONA393337:ONB393353 OWW393337:OWX393353 PGS393337:PGT393353 PQO393337:PQP393353 QAK393337:QAL393353 QKG393337:QKH393353 QUC393337:QUD393353 RDY393337:RDZ393353 RNU393337:RNV393353 RXQ393337:RXR393353 SHM393337:SHN393353 SRI393337:SRJ393353 TBE393337:TBF393353 TLA393337:TLB393353 TUW393337:TUX393353 UES393337:UET393353 UOO393337:UOP393353 UYK393337:UYL393353 VIG393337:VIH393353 VSC393337:VSD393353 WBY393337:WBZ393353 WLU393337:WLV393353 WVQ393337:WVR393353 I458873:J458889 JE458873:JF458889 TA458873:TB458889 ACW458873:ACX458889 AMS458873:AMT458889 AWO458873:AWP458889 BGK458873:BGL458889 BQG458873:BQH458889 CAC458873:CAD458889 CJY458873:CJZ458889 CTU458873:CTV458889 DDQ458873:DDR458889 DNM458873:DNN458889 DXI458873:DXJ458889 EHE458873:EHF458889 ERA458873:ERB458889 FAW458873:FAX458889 FKS458873:FKT458889 FUO458873:FUP458889 GEK458873:GEL458889 GOG458873:GOH458889 GYC458873:GYD458889 HHY458873:HHZ458889 HRU458873:HRV458889 IBQ458873:IBR458889 ILM458873:ILN458889 IVI458873:IVJ458889 JFE458873:JFF458889 JPA458873:JPB458889 JYW458873:JYX458889 KIS458873:KIT458889 KSO458873:KSP458889 LCK458873:LCL458889 LMG458873:LMH458889 LWC458873:LWD458889 MFY458873:MFZ458889 MPU458873:MPV458889 MZQ458873:MZR458889 NJM458873:NJN458889 NTI458873:NTJ458889 ODE458873:ODF458889 ONA458873:ONB458889 OWW458873:OWX458889 PGS458873:PGT458889 PQO458873:PQP458889 QAK458873:QAL458889 QKG458873:QKH458889 QUC458873:QUD458889 RDY458873:RDZ458889 RNU458873:RNV458889 RXQ458873:RXR458889 SHM458873:SHN458889 SRI458873:SRJ458889 TBE458873:TBF458889 TLA458873:TLB458889 TUW458873:TUX458889 UES458873:UET458889 UOO458873:UOP458889 UYK458873:UYL458889 VIG458873:VIH458889 VSC458873:VSD458889 WBY458873:WBZ458889 WLU458873:WLV458889 WVQ458873:WVR458889 I524409:J524425 JE524409:JF524425 TA524409:TB524425 ACW524409:ACX524425 AMS524409:AMT524425 AWO524409:AWP524425 BGK524409:BGL524425 BQG524409:BQH524425 CAC524409:CAD524425 CJY524409:CJZ524425 CTU524409:CTV524425 DDQ524409:DDR524425 DNM524409:DNN524425 DXI524409:DXJ524425 EHE524409:EHF524425 ERA524409:ERB524425 FAW524409:FAX524425 FKS524409:FKT524425 FUO524409:FUP524425 GEK524409:GEL524425 GOG524409:GOH524425 GYC524409:GYD524425 HHY524409:HHZ524425 HRU524409:HRV524425 IBQ524409:IBR524425 ILM524409:ILN524425 IVI524409:IVJ524425 JFE524409:JFF524425 JPA524409:JPB524425 JYW524409:JYX524425 KIS524409:KIT524425 KSO524409:KSP524425 LCK524409:LCL524425 LMG524409:LMH524425 LWC524409:LWD524425 MFY524409:MFZ524425 MPU524409:MPV524425 MZQ524409:MZR524425 NJM524409:NJN524425 NTI524409:NTJ524425 ODE524409:ODF524425 ONA524409:ONB524425 OWW524409:OWX524425 PGS524409:PGT524425 PQO524409:PQP524425 QAK524409:QAL524425 QKG524409:QKH524425 QUC524409:QUD524425 RDY524409:RDZ524425 RNU524409:RNV524425 RXQ524409:RXR524425 SHM524409:SHN524425 SRI524409:SRJ524425 TBE524409:TBF524425 TLA524409:TLB524425 TUW524409:TUX524425 UES524409:UET524425 UOO524409:UOP524425 UYK524409:UYL524425 VIG524409:VIH524425 VSC524409:VSD524425 WBY524409:WBZ524425 WLU524409:WLV524425 WVQ524409:WVR524425 I589945:J589961 JE589945:JF589961 TA589945:TB589961 ACW589945:ACX589961 AMS589945:AMT589961 AWO589945:AWP589961 BGK589945:BGL589961 BQG589945:BQH589961 CAC589945:CAD589961 CJY589945:CJZ589961 CTU589945:CTV589961 DDQ589945:DDR589961 DNM589945:DNN589961 DXI589945:DXJ589961 EHE589945:EHF589961 ERA589945:ERB589961 FAW589945:FAX589961 FKS589945:FKT589961 FUO589945:FUP589961 GEK589945:GEL589961 GOG589945:GOH589961 GYC589945:GYD589961 HHY589945:HHZ589961 HRU589945:HRV589961 IBQ589945:IBR589961 ILM589945:ILN589961 IVI589945:IVJ589961 JFE589945:JFF589961 JPA589945:JPB589961 JYW589945:JYX589961 KIS589945:KIT589961 KSO589945:KSP589961 LCK589945:LCL589961 LMG589945:LMH589961 LWC589945:LWD589961 MFY589945:MFZ589961 MPU589945:MPV589961 MZQ589945:MZR589961 NJM589945:NJN589961 NTI589945:NTJ589961 ODE589945:ODF589961 ONA589945:ONB589961 OWW589945:OWX589961 PGS589945:PGT589961 PQO589945:PQP589961 QAK589945:QAL589961 QKG589945:QKH589961 QUC589945:QUD589961 RDY589945:RDZ589961 RNU589945:RNV589961 RXQ589945:RXR589961 SHM589945:SHN589961 SRI589945:SRJ589961 TBE589945:TBF589961 TLA589945:TLB589961 TUW589945:TUX589961 UES589945:UET589961 UOO589945:UOP589961 UYK589945:UYL589961 VIG589945:VIH589961 VSC589945:VSD589961 WBY589945:WBZ589961 WLU589945:WLV589961 WVQ589945:WVR589961 I655481:J655497 JE655481:JF655497 TA655481:TB655497 ACW655481:ACX655497 AMS655481:AMT655497 AWO655481:AWP655497 BGK655481:BGL655497 BQG655481:BQH655497 CAC655481:CAD655497 CJY655481:CJZ655497 CTU655481:CTV655497 DDQ655481:DDR655497 DNM655481:DNN655497 DXI655481:DXJ655497 EHE655481:EHF655497 ERA655481:ERB655497 FAW655481:FAX655497 FKS655481:FKT655497 FUO655481:FUP655497 GEK655481:GEL655497 GOG655481:GOH655497 GYC655481:GYD655497 HHY655481:HHZ655497 HRU655481:HRV655497 IBQ655481:IBR655497 ILM655481:ILN655497 IVI655481:IVJ655497 JFE655481:JFF655497 JPA655481:JPB655497 JYW655481:JYX655497 KIS655481:KIT655497 KSO655481:KSP655497 LCK655481:LCL655497 LMG655481:LMH655497 LWC655481:LWD655497 MFY655481:MFZ655497 MPU655481:MPV655497 MZQ655481:MZR655497 NJM655481:NJN655497 NTI655481:NTJ655497 ODE655481:ODF655497 ONA655481:ONB655497 OWW655481:OWX655497 PGS655481:PGT655497 PQO655481:PQP655497 QAK655481:QAL655497 QKG655481:QKH655497 QUC655481:QUD655497 RDY655481:RDZ655497 RNU655481:RNV655497 RXQ655481:RXR655497 SHM655481:SHN655497 SRI655481:SRJ655497 TBE655481:TBF655497 TLA655481:TLB655497 TUW655481:TUX655497 UES655481:UET655497 UOO655481:UOP655497 UYK655481:UYL655497 VIG655481:VIH655497 VSC655481:VSD655497 WBY655481:WBZ655497 WLU655481:WLV655497 WVQ655481:WVR655497 I721017:J721033 JE721017:JF721033 TA721017:TB721033 ACW721017:ACX721033 AMS721017:AMT721033 AWO721017:AWP721033 BGK721017:BGL721033 BQG721017:BQH721033 CAC721017:CAD721033 CJY721017:CJZ721033 CTU721017:CTV721033 DDQ721017:DDR721033 DNM721017:DNN721033 DXI721017:DXJ721033 EHE721017:EHF721033 ERA721017:ERB721033 FAW721017:FAX721033 FKS721017:FKT721033 FUO721017:FUP721033 GEK721017:GEL721033 GOG721017:GOH721033 GYC721017:GYD721033 HHY721017:HHZ721033 HRU721017:HRV721033 IBQ721017:IBR721033 ILM721017:ILN721033 IVI721017:IVJ721033 JFE721017:JFF721033 JPA721017:JPB721033 JYW721017:JYX721033 KIS721017:KIT721033 KSO721017:KSP721033 LCK721017:LCL721033 LMG721017:LMH721033 LWC721017:LWD721033 MFY721017:MFZ721033 MPU721017:MPV721033 MZQ721017:MZR721033 NJM721017:NJN721033 NTI721017:NTJ721033 ODE721017:ODF721033 ONA721017:ONB721033 OWW721017:OWX721033 PGS721017:PGT721033 PQO721017:PQP721033 QAK721017:QAL721033 QKG721017:QKH721033 QUC721017:QUD721033 RDY721017:RDZ721033 RNU721017:RNV721033 RXQ721017:RXR721033 SHM721017:SHN721033 SRI721017:SRJ721033 TBE721017:TBF721033 TLA721017:TLB721033 TUW721017:TUX721033 UES721017:UET721033 UOO721017:UOP721033 UYK721017:UYL721033 VIG721017:VIH721033 VSC721017:VSD721033 WBY721017:WBZ721033 WLU721017:WLV721033 WVQ721017:WVR721033 I786553:J786569 JE786553:JF786569 TA786553:TB786569 ACW786553:ACX786569 AMS786553:AMT786569 AWO786553:AWP786569 BGK786553:BGL786569 BQG786553:BQH786569 CAC786553:CAD786569 CJY786553:CJZ786569 CTU786553:CTV786569 DDQ786553:DDR786569 DNM786553:DNN786569 DXI786553:DXJ786569 EHE786553:EHF786569 ERA786553:ERB786569 FAW786553:FAX786569 FKS786553:FKT786569 FUO786553:FUP786569 GEK786553:GEL786569 GOG786553:GOH786569 GYC786553:GYD786569 HHY786553:HHZ786569 HRU786553:HRV786569 IBQ786553:IBR786569 ILM786553:ILN786569 IVI786553:IVJ786569 JFE786553:JFF786569 JPA786553:JPB786569 JYW786553:JYX786569 KIS786553:KIT786569 KSO786553:KSP786569 LCK786553:LCL786569 LMG786553:LMH786569 LWC786553:LWD786569 MFY786553:MFZ786569 MPU786553:MPV786569 MZQ786553:MZR786569 NJM786553:NJN786569 NTI786553:NTJ786569 ODE786553:ODF786569 ONA786553:ONB786569 OWW786553:OWX786569 PGS786553:PGT786569 PQO786553:PQP786569 QAK786553:QAL786569 QKG786553:QKH786569 QUC786553:QUD786569 RDY786553:RDZ786569 RNU786553:RNV786569 RXQ786553:RXR786569 SHM786553:SHN786569 SRI786553:SRJ786569 TBE786553:TBF786569 TLA786553:TLB786569 TUW786553:TUX786569 UES786553:UET786569 UOO786553:UOP786569 UYK786553:UYL786569 VIG786553:VIH786569 VSC786553:VSD786569 WBY786553:WBZ786569 WLU786553:WLV786569 WVQ786553:WVR786569 I852089:J852105 JE852089:JF852105 TA852089:TB852105 ACW852089:ACX852105 AMS852089:AMT852105 AWO852089:AWP852105 BGK852089:BGL852105 BQG852089:BQH852105 CAC852089:CAD852105 CJY852089:CJZ852105 CTU852089:CTV852105 DDQ852089:DDR852105 DNM852089:DNN852105 DXI852089:DXJ852105 EHE852089:EHF852105 ERA852089:ERB852105 FAW852089:FAX852105 FKS852089:FKT852105 FUO852089:FUP852105 GEK852089:GEL852105 GOG852089:GOH852105 GYC852089:GYD852105 HHY852089:HHZ852105 HRU852089:HRV852105 IBQ852089:IBR852105 ILM852089:ILN852105 IVI852089:IVJ852105 JFE852089:JFF852105 JPA852089:JPB852105 JYW852089:JYX852105 KIS852089:KIT852105 KSO852089:KSP852105 LCK852089:LCL852105 LMG852089:LMH852105 LWC852089:LWD852105 MFY852089:MFZ852105 MPU852089:MPV852105 MZQ852089:MZR852105 NJM852089:NJN852105 NTI852089:NTJ852105 ODE852089:ODF852105 ONA852089:ONB852105 OWW852089:OWX852105 PGS852089:PGT852105 PQO852089:PQP852105 QAK852089:QAL852105 QKG852089:QKH852105 QUC852089:QUD852105 RDY852089:RDZ852105 RNU852089:RNV852105 RXQ852089:RXR852105 SHM852089:SHN852105 SRI852089:SRJ852105 TBE852089:TBF852105 TLA852089:TLB852105 TUW852089:TUX852105 UES852089:UET852105 UOO852089:UOP852105 UYK852089:UYL852105 VIG852089:VIH852105 VSC852089:VSD852105 WBY852089:WBZ852105 WLU852089:WLV852105 WVQ852089:WVR852105 I917625:J917641 JE917625:JF917641 TA917625:TB917641 ACW917625:ACX917641 AMS917625:AMT917641 AWO917625:AWP917641 BGK917625:BGL917641 BQG917625:BQH917641 CAC917625:CAD917641 CJY917625:CJZ917641 CTU917625:CTV917641 DDQ917625:DDR917641 DNM917625:DNN917641 DXI917625:DXJ917641 EHE917625:EHF917641 ERA917625:ERB917641 FAW917625:FAX917641 FKS917625:FKT917641 FUO917625:FUP917641 GEK917625:GEL917641 GOG917625:GOH917641 GYC917625:GYD917641 HHY917625:HHZ917641 HRU917625:HRV917641 IBQ917625:IBR917641 ILM917625:ILN917641 IVI917625:IVJ917641 JFE917625:JFF917641 JPA917625:JPB917641 JYW917625:JYX917641 KIS917625:KIT917641 KSO917625:KSP917641 LCK917625:LCL917641 LMG917625:LMH917641 LWC917625:LWD917641 MFY917625:MFZ917641 MPU917625:MPV917641 MZQ917625:MZR917641 NJM917625:NJN917641 NTI917625:NTJ917641 ODE917625:ODF917641 ONA917625:ONB917641 OWW917625:OWX917641 PGS917625:PGT917641 PQO917625:PQP917641 QAK917625:QAL917641 QKG917625:QKH917641 QUC917625:QUD917641 RDY917625:RDZ917641 RNU917625:RNV917641 RXQ917625:RXR917641 SHM917625:SHN917641 SRI917625:SRJ917641 TBE917625:TBF917641 TLA917625:TLB917641 TUW917625:TUX917641 UES917625:UET917641 UOO917625:UOP917641 UYK917625:UYL917641 VIG917625:VIH917641 VSC917625:VSD917641 WBY917625:WBZ917641 WLU917625:WLV917641 WVQ917625:WVR917641 I983161:J983177 JE983161:JF983177 TA983161:TB983177 ACW983161:ACX983177 AMS983161:AMT983177 AWO983161:AWP983177 BGK983161:BGL983177 BQG983161:BQH983177 CAC983161:CAD983177 CJY983161:CJZ983177 CTU983161:CTV983177 DDQ983161:DDR983177 DNM983161:DNN983177 DXI983161:DXJ983177 EHE983161:EHF983177 ERA983161:ERB983177 FAW983161:FAX983177 FKS983161:FKT983177 FUO983161:FUP983177 GEK983161:GEL983177 GOG983161:GOH983177 GYC983161:GYD983177 HHY983161:HHZ983177 HRU983161:HRV983177 IBQ983161:IBR983177 ILM983161:ILN983177 IVI983161:IVJ983177 JFE983161:JFF983177 JPA983161:JPB983177 JYW983161:JYX983177 KIS983161:KIT983177 KSO983161:KSP983177 LCK983161:LCL983177 LMG983161:LMH983177 LWC983161:LWD983177 MFY983161:MFZ983177 MPU983161:MPV983177 MZQ983161:MZR983177 NJM983161:NJN983177 NTI983161:NTJ983177 ODE983161:ODF983177 ONA983161:ONB983177 OWW983161:OWX983177 PGS983161:PGT983177 PQO983161:PQP983177 QAK983161:QAL983177 QKG983161:QKH983177 QUC983161:QUD983177 RDY983161:RDZ983177 RNU983161:RNV983177 RXQ983161:RXR983177 SHM983161:SHN983177 SRI983161:SRJ983177 TBE983161:TBF983177 TLA983161:TLB983177 TUW983161:TUX983177 UES983161:UET983177 UOO983161:UOP983177 UYK983161:UYL983177 VIG983161:VIH983177 VSC983161:VSD983177 WBY983161:WBZ983177 WLU983161:WLV983177 WVQ983161:WVR983177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39"/>
  <sheetViews>
    <sheetView workbookViewId="0">
      <selection activeCell="A18" sqref="A18:A19"/>
    </sheetView>
  </sheetViews>
  <sheetFormatPr baseColWidth="10" defaultRowHeight="12.75" x14ac:dyDescent="0.2"/>
  <cols>
    <col min="1" max="1" width="35.42578125" style="263" customWidth="1"/>
    <col min="2" max="2" width="23.5703125" style="263" customWidth="1"/>
    <col min="3" max="3" width="15" style="263" customWidth="1"/>
    <col min="4" max="4" width="15.7109375" style="263" customWidth="1"/>
    <col min="5" max="5" width="13.42578125" style="263" customWidth="1"/>
    <col min="6" max="6" width="13.5703125" style="263" customWidth="1"/>
    <col min="7" max="7" width="14.7109375" style="263" customWidth="1"/>
    <col min="8" max="8" width="13.85546875" style="263" customWidth="1"/>
    <col min="9" max="9" width="12.5703125" style="263" customWidth="1"/>
    <col min="10" max="10" width="11.85546875" style="263" customWidth="1"/>
    <col min="11" max="11" width="10.28515625" style="263" customWidth="1"/>
    <col min="12" max="12" width="9.28515625" style="263" customWidth="1"/>
    <col min="13" max="13" width="9.42578125" style="263" customWidth="1"/>
    <col min="14" max="14" width="9.140625" style="263" customWidth="1"/>
    <col min="15" max="15" width="9.28515625" style="79" customWidth="1"/>
    <col min="16" max="16" width="9.42578125" style="79" customWidth="1"/>
    <col min="17" max="17" width="9.7109375" style="79" customWidth="1"/>
    <col min="18" max="18" width="9.5703125" style="79" customWidth="1"/>
    <col min="19" max="19" width="9.28515625" style="79" customWidth="1"/>
    <col min="20" max="20" width="8.5703125" style="79" customWidth="1"/>
    <col min="21" max="21" width="8.85546875" style="79" customWidth="1"/>
    <col min="22" max="22" width="9.7109375" style="79" customWidth="1"/>
    <col min="23" max="23" width="8.7109375" style="79" customWidth="1"/>
    <col min="24" max="24" width="13.5703125" style="79" customWidth="1"/>
    <col min="25" max="25" width="16.28515625" style="79" customWidth="1"/>
    <col min="26" max="43" width="9.42578125" style="79" customWidth="1"/>
    <col min="44" max="47" width="10.28515625" style="79" customWidth="1"/>
    <col min="48" max="48" width="9.140625" style="79" customWidth="1"/>
    <col min="49" max="49" width="11.42578125" style="80" hidden="1" customWidth="1"/>
    <col min="50" max="67" width="11.42578125" style="79" hidden="1" customWidth="1"/>
    <col min="68" max="68" width="11.42578125" style="80" hidden="1" customWidth="1"/>
    <col min="69" max="78" width="11.42578125" style="79" customWidth="1"/>
    <col min="79" max="83" width="10.28515625" style="79" customWidth="1"/>
    <col min="84" max="92" width="9.42578125" style="79" customWidth="1"/>
    <col min="93" max="256" width="11.42578125" style="79"/>
    <col min="257" max="257" width="35.42578125" style="79" customWidth="1"/>
    <col min="258" max="258" width="23.5703125" style="79" customWidth="1"/>
    <col min="259" max="259" width="15" style="79" customWidth="1"/>
    <col min="260" max="260" width="15.7109375" style="79" customWidth="1"/>
    <col min="261" max="261" width="13.42578125" style="79" customWidth="1"/>
    <col min="262" max="262" width="13.5703125" style="79" customWidth="1"/>
    <col min="263" max="263" width="14.7109375" style="79" customWidth="1"/>
    <col min="264" max="264" width="13.85546875" style="79" customWidth="1"/>
    <col min="265" max="265" width="12.5703125" style="79" customWidth="1"/>
    <col min="266" max="266" width="11.85546875" style="79" customWidth="1"/>
    <col min="267" max="267" width="10.28515625" style="79" customWidth="1"/>
    <col min="268" max="268" width="9.28515625" style="79" customWidth="1"/>
    <col min="269" max="269" width="9.42578125" style="79" customWidth="1"/>
    <col min="270" max="270" width="9.140625" style="79" customWidth="1"/>
    <col min="271" max="271" width="9.28515625" style="79" customWidth="1"/>
    <col min="272" max="272" width="9.42578125" style="79" customWidth="1"/>
    <col min="273" max="273" width="9.7109375" style="79" customWidth="1"/>
    <col min="274" max="274" width="9.5703125" style="79" customWidth="1"/>
    <col min="275" max="275" width="9.28515625" style="79" customWidth="1"/>
    <col min="276" max="276" width="8.5703125" style="79" customWidth="1"/>
    <col min="277" max="277" width="8.85546875" style="79" customWidth="1"/>
    <col min="278" max="278" width="9.7109375" style="79" customWidth="1"/>
    <col min="279" max="279" width="8.7109375" style="79" customWidth="1"/>
    <col min="280" max="280" width="13.5703125" style="79" customWidth="1"/>
    <col min="281" max="281" width="16.28515625" style="79" customWidth="1"/>
    <col min="282" max="299" width="9.42578125" style="79" customWidth="1"/>
    <col min="300" max="303" width="10.28515625" style="79" customWidth="1"/>
    <col min="304" max="304" width="9.140625" style="79" customWidth="1"/>
    <col min="305" max="324" width="0" style="79" hidden="1" customWidth="1"/>
    <col min="325" max="334" width="11.42578125" style="79" customWidth="1"/>
    <col min="335" max="339" width="10.28515625" style="79" customWidth="1"/>
    <col min="340" max="348" width="9.42578125" style="79" customWidth="1"/>
    <col min="349" max="512" width="11.42578125" style="79"/>
    <col min="513" max="513" width="35.42578125" style="79" customWidth="1"/>
    <col min="514" max="514" width="23.5703125" style="79" customWidth="1"/>
    <col min="515" max="515" width="15" style="79" customWidth="1"/>
    <col min="516" max="516" width="15.7109375" style="79" customWidth="1"/>
    <col min="517" max="517" width="13.42578125" style="79" customWidth="1"/>
    <col min="518" max="518" width="13.5703125" style="79" customWidth="1"/>
    <col min="519" max="519" width="14.7109375" style="79" customWidth="1"/>
    <col min="520" max="520" width="13.85546875" style="79" customWidth="1"/>
    <col min="521" max="521" width="12.5703125" style="79" customWidth="1"/>
    <col min="522" max="522" width="11.85546875" style="79" customWidth="1"/>
    <col min="523" max="523" width="10.28515625" style="79" customWidth="1"/>
    <col min="524" max="524" width="9.28515625" style="79" customWidth="1"/>
    <col min="525" max="525" width="9.42578125" style="79" customWidth="1"/>
    <col min="526" max="526" width="9.140625" style="79" customWidth="1"/>
    <col min="527" max="527" width="9.28515625" style="79" customWidth="1"/>
    <col min="528" max="528" width="9.42578125" style="79" customWidth="1"/>
    <col min="529" max="529" width="9.7109375" style="79" customWidth="1"/>
    <col min="530" max="530" width="9.5703125" style="79" customWidth="1"/>
    <col min="531" max="531" width="9.28515625" style="79" customWidth="1"/>
    <col min="532" max="532" width="8.5703125" style="79" customWidth="1"/>
    <col min="533" max="533" width="8.85546875" style="79" customWidth="1"/>
    <col min="534" max="534" width="9.7109375" style="79" customWidth="1"/>
    <col min="535" max="535" width="8.7109375" style="79" customWidth="1"/>
    <col min="536" max="536" width="13.5703125" style="79" customWidth="1"/>
    <col min="537" max="537" width="16.28515625" style="79" customWidth="1"/>
    <col min="538" max="555" width="9.42578125" style="79" customWidth="1"/>
    <col min="556" max="559" width="10.28515625" style="79" customWidth="1"/>
    <col min="560" max="560" width="9.140625" style="79" customWidth="1"/>
    <col min="561" max="580" width="0" style="79" hidden="1" customWidth="1"/>
    <col min="581" max="590" width="11.42578125" style="79" customWidth="1"/>
    <col min="591" max="595" width="10.28515625" style="79" customWidth="1"/>
    <col min="596" max="604" width="9.42578125" style="79" customWidth="1"/>
    <col min="605" max="768" width="11.42578125" style="79"/>
    <col min="769" max="769" width="35.42578125" style="79" customWidth="1"/>
    <col min="770" max="770" width="23.5703125" style="79" customWidth="1"/>
    <col min="771" max="771" width="15" style="79" customWidth="1"/>
    <col min="772" max="772" width="15.7109375" style="79" customWidth="1"/>
    <col min="773" max="773" width="13.42578125" style="79" customWidth="1"/>
    <col min="774" max="774" width="13.5703125" style="79" customWidth="1"/>
    <col min="775" max="775" width="14.7109375" style="79" customWidth="1"/>
    <col min="776" max="776" width="13.85546875" style="79" customWidth="1"/>
    <col min="777" max="777" width="12.5703125" style="79" customWidth="1"/>
    <col min="778" max="778" width="11.85546875" style="79" customWidth="1"/>
    <col min="779" max="779" width="10.28515625" style="79" customWidth="1"/>
    <col min="780" max="780" width="9.28515625" style="79" customWidth="1"/>
    <col min="781" max="781" width="9.42578125" style="79" customWidth="1"/>
    <col min="782" max="782" width="9.140625" style="79" customWidth="1"/>
    <col min="783" max="783" width="9.28515625" style="79" customWidth="1"/>
    <col min="784" max="784" width="9.42578125" style="79" customWidth="1"/>
    <col min="785" max="785" width="9.7109375" style="79" customWidth="1"/>
    <col min="786" max="786" width="9.5703125" style="79" customWidth="1"/>
    <col min="787" max="787" width="9.28515625" style="79" customWidth="1"/>
    <col min="788" max="788" width="8.5703125" style="79" customWidth="1"/>
    <col min="789" max="789" width="8.85546875" style="79" customWidth="1"/>
    <col min="790" max="790" width="9.7109375" style="79" customWidth="1"/>
    <col min="791" max="791" width="8.7109375" style="79" customWidth="1"/>
    <col min="792" max="792" width="13.5703125" style="79" customWidth="1"/>
    <col min="793" max="793" width="16.28515625" style="79" customWidth="1"/>
    <col min="794" max="811" width="9.42578125" style="79" customWidth="1"/>
    <col min="812" max="815" width="10.28515625" style="79" customWidth="1"/>
    <col min="816" max="816" width="9.140625" style="79" customWidth="1"/>
    <col min="817" max="836" width="0" style="79" hidden="1" customWidth="1"/>
    <col min="837" max="846" width="11.42578125" style="79" customWidth="1"/>
    <col min="847" max="851" width="10.28515625" style="79" customWidth="1"/>
    <col min="852" max="860" width="9.42578125" style="79" customWidth="1"/>
    <col min="861" max="1024" width="11.42578125" style="79"/>
    <col min="1025" max="1025" width="35.42578125" style="79" customWidth="1"/>
    <col min="1026" max="1026" width="23.5703125" style="79" customWidth="1"/>
    <col min="1027" max="1027" width="15" style="79" customWidth="1"/>
    <col min="1028" max="1028" width="15.7109375" style="79" customWidth="1"/>
    <col min="1029" max="1029" width="13.42578125" style="79" customWidth="1"/>
    <col min="1030" max="1030" width="13.5703125" style="79" customWidth="1"/>
    <col min="1031" max="1031" width="14.7109375" style="79" customWidth="1"/>
    <col min="1032" max="1032" width="13.85546875" style="79" customWidth="1"/>
    <col min="1033" max="1033" width="12.5703125" style="79" customWidth="1"/>
    <col min="1034" max="1034" width="11.85546875" style="79" customWidth="1"/>
    <col min="1035" max="1035" width="10.28515625" style="79" customWidth="1"/>
    <col min="1036" max="1036" width="9.28515625" style="79" customWidth="1"/>
    <col min="1037" max="1037" width="9.42578125" style="79" customWidth="1"/>
    <col min="1038" max="1038" width="9.140625" style="79" customWidth="1"/>
    <col min="1039" max="1039" width="9.28515625" style="79" customWidth="1"/>
    <col min="1040" max="1040" width="9.42578125" style="79" customWidth="1"/>
    <col min="1041" max="1041" width="9.7109375" style="79" customWidth="1"/>
    <col min="1042" max="1042" width="9.5703125" style="79" customWidth="1"/>
    <col min="1043" max="1043" width="9.28515625" style="79" customWidth="1"/>
    <col min="1044" max="1044" width="8.5703125" style="79" customWidth="1"/>
    <col min="1045" max="1045" width="8.85546875" style="79" customWidth="1"/>
    <col min="1046" max="1046" width="9.7109375" style="79" customWidth="1"/>
    <col min="1047" max="1047" width="8.7109375" style="79" customWidth="1"/>
    <col min="1048" max="1048" width="13.5703125" style="79" customWidth="1"/>
    <col min="1049" max="1049" width="16.28515625" style="79" customWidth="1"/>
    <col min="1050" max="1067" width="9.42578125" style="79" customWidth="1"/>
    <col min="1068" max="1071" width="10.28515625" style="79" customWidth="1"/>
    <col min="1072" max="1072" width="9.140625" style="79" customWidth="1"/>
    <col min="1073" max="1092" width="0" style="79" hidden="1" customWidth="1"/>
    <col min="1093" max="1102" width="11.42578125" style="79" customWidth="1"/>
    <col min="1103" max="1107" width="10.28515625" style="79" customWidth="1"/>
    <col min="1108" max="1116" width="9.42578125" style="79" customWidth="1"/>
    <col min="1117" max="1280" width="11.42578125" style="79"/>
    <col min="1281" max="1281" width="35.42578125" style="79" customWidth="1"/>
    <col min="1282" max="1282" width="23.5703125" style="79" customWidth="1"/>
    <col min="1283" max="1283" width="15" style="79" customWidth="1"/>
    <col min="1284" max="1284" width="15.7109375" style="79" customWidth="1"/>
    <col min="1285" max="1285" width="13.42578125" style="79" customWidth="1"/>
    <col min="1286" max="1286" width="13.5703125" style="79" customWidth="1"/>
    <col min="1287" max="1287" width="14.7109375" style="79" customWidth="1"/>
    <col min="1288" max="1288" width="13.85546875" style="79" customWidth="1"/>
    <col min="1289" max="1289" width="12.5703125" style="79" customWidth="1"/>
    <col min="1290" max="1290" width="11.85546875" style="79" customWidth="1"/>
    <col min="1291" max="1291" width="10.28515625" style="79" customWidth="1"/>
    <col min="1292" max="1292" width="9.28515625" style="79" customWidth="1"/>
    <col min="1293" max="1293" width="9.42578125" style="79" customWidth="1"/>
    <col min="1294" max="1294" width="9.140625" style="79" customWidth="1"/>
    <col min="1295" max="1295" width="9.28515625" style="79" customWidth="1"/>
    <col min="1296" max="1296" width="9.42578125" style="79" customWidth="1"/>
    <col min="1297" max="1297" width="9.7109375" style="79" customWidth="1"/>
    <col min="1298" max="1298" width="9.5703125" style="79" customWidth="1"/>
    <col min="1299" max="1299" width="9.28515625" style="79" customWidth="1"/>
    <col min="1300" max="1300" width="8.5703125" style="79" customWidth="1"/>
    <col min="1301" max="1301" width="8.85546875" style="79" customWidth="1"/>
    <col min="1302" max="1302" width="9.7109375" style="79" customWidth="1"/>
    <col min="1303" max="1303" width="8.7109375" style="79" customWidth="1"/>
    <col min="1304" max="1304" width="13.5703125" style="79" customWidth="1"/>
    <col min="1305" max="1305" width="16.28515625" style="79" customWidth="1"/>
    <col min="1306" max="1323" width="9.42578125" style="79" customWidth="1"/>
    <col min="1324" max="1327" width="10.28515625" style="79" customWidth="1"/>
    <col min="1328" max="1328" width="9.140625" style="79" customWidth="1"/>
    <col min="1329" max="1348" width="0" style="79" hidden="1" customWidth="1"/>
    <col min="1349" max="1358" width="11.42578125" style="79" customWidth="1"/>
    <col min="1359" max="1363" width="10.28515625" style="79" customWidth="1"/>
    <col min="1364" max="1372" width="9.42578125" style="79" customWidth="1"/>
    <col min="1373" max="1536" width="11.42578125" style="79"/>
    <col min="1537" max="1537" width="35.42578125" style="79" customWidth="1"/>
    <col min="1538" max="1538" width="23.5703125" style="79" customWidth="1"/>
    <col min="1539" max="1539" width="15" style="79" customWidth="1"/>
    <col min="1540" max="1540" width="15.7109375" style="79" customWidth="1"/>
    <col min="1541" max="1541" width="13.42578125" style="79" customWidth="1"/>
    <col min="1542" max="1542" width="13.5703125" style="79" customWidth="1"/>
    <col min="1543" max="1543" width="14.7109375" style="79" customWidth="1"/>
    <col min="1544" max="1544" width="13.85546875" style="79" customWidth="1"/>
    <col min="1545" max="1545" width="12.5703125" style="79" customWidth="1"/>
    <col min="1546" max="1546" width="11.85546875" style="79" customWidth="1"/>
    <col min="1547" max="1547" width="10.28515625" style="79" customWidth="1"/>
    <col min="1548" max="1548" width="9.28515625" style="79" customWidth="1"/>
    <col min="1549" max="1549" width="9.42578125" style="79" customWidth="1"/>
    <col min="1550" max="1550" width="9.140625" style="79" customWidth="1"/>
    <col min="1551" max="1551" width="9.28515625" style="79" customWidth="1"/>
    <col min="1552" max="1552" width="9.42578125" style="79" customWidth="1"/>
    <col min="1553" max="1553" width="9.7109375" style="79" customWidth="1"/>
    <col min="1554" max="1554" width="9.5703125" style="79" customWidth="1"/>
    <col min="1555" max="1555" width="9.28515625" style="79" customWidth="1"/>
    <col min="1556" max="1556" width="8.5703125" style="79" customWidth="1"/>
    <col min="1557" max="1557" width="8.85546875" style="79" customWidth="1"/>
    <col min="1558" max="1558" width="9.7109375" style="79" customWidth="1"/>
    <col min="1559" max="1559" width="8.7109375" style="79" customWidth="1"/>
    <col min="1560" max="1560" width="13.5703125" style="79" customWidth="1"/>
    <col min="1561" max="1561" width="16.28515625" style="79" customWidth="1"/>
    <col min="1562" max="1579" width="9.42578125" style="79" customWidth="1"/>
    <col min="1580" max="1583" width="10.28515625" style="79" customWidth="1"/>
    <col min="1584" max="1584" width="9.140625" style="79" customWidth="1"/>
    <col min="1585" max="1604" width="0" style="79" hidden="1" customWidth="1"/>
    <col min="1605" max="1614" width="11.42578125" style="79" customWidth="1"/>
    <col min="1615" max="1619" width="10.28515625" style="79" customWidth="1"/>
    <col min="1620" max="1628" width="9.42578125" style="79" customWidth="1"/>
    <col min="1629" max="1792" width="11.42578125" style="79"/>
    <col min="1793" max="1793" width="35.42578125" style="79" customWidth="1"/>
    <col min="1794" max="1794" width="23.5703125" style="79" customWidth="1"/>
    <col min="1795" max="1795" width="15" style="79" customWidth="1"/>
    <col min="1796" max="1796" width="15.7109375" style="79" customWidth="1"/>
    <col min="1797" max="1797" width="13.42578125" style="79" customWidth="1"/>
    <col min="1798" max="1798" width="13.5703125" style="79" customWidth="1"/>
    <col min="1799" max="1799" width="14.7109375" style="79" customWidth="1"/>
    <col min="1800" max="1800" width="13.85546875" style="79" customWidth="1"/>
    <col min="1801" max="1801" width="12.5703125" style="79" customWidth="1"/>
    <col min="1802" max="1802" width="11.85546875" style="79" customWidth="1"/>
    <col min="1803" max="1803" width="10.28515625" style="79" customWidth="1"/>
    <col min="1804" max="1804" width="9.28515625" style="79" customWidth="1"/>
    <col min="1805" max="1805" width="9.42578125" style="79" customWidth="1"/>
    <col min="1806" max="1806" width="9.140625" style="79" customWidth="1"/>
    <col min="1807" max="1807" width="9.28515625" style="79" customWidth="1"/>
    <col min="1808" max="1808" width="9.42578125" style="79" customWidth="1"/>
    <col min="1809" max="1809" width="9.7109375" style="79" customWidth="1"/>
    <col min="1810" max="1810" width="9.5703125" style="79" customWidth="1"/>
    <col min="1811" max="1811" width="9.28515625" style="79" customWidth="1"/>
    <col min="1812" max="1812" width="8.5703125" style="79" customWidth="1"/>
    <col min="1813" max="1813" width="8.85546875" style="79" customWidth="1"/>
    <col min="1814" max="1814" width="9.7109375" style="79" customWidth="1"/>
    <col min="1815" max="1815" width="8.7109375" style="79" customWidth="1"/>
    <col min="1816" max="1816" width="13.5703125" style="79" customWidth="1"/>
    <col min="1817" max="1817" width="16.28515625" style="79" customWidth="1"/>
    <col min="1818" max="1835" width="9.42578125" style="79" customWidth="1"/>
    <col min="1836" max="1839" width="10.28515625" style="79" customWidth="1"/>
    <col min="1840" max="1840" width="9.140625" style="79" customWidth="1"/>
    <col min="1841" max="1860" width="0" style="79" hidden="1" customWidth="1"/>
    <col min="1861" max="1870" width="11.42578125" style="79" customWidth="1"/>
    <col min="1871" max="1875" width="10.28515625" style="79" customWidth="1"/>
    <col min="1876" max="1884" width="9.42578125" style="79" customWidth="1"/>
    <col min="1885" max="2048" width="11.42578125" style="79"/>
    <col min="2049" max="2049" width="35.42578125" style="79" customWidth="1"/>
    <col min="2050" max="2050" width="23.5703125" style="79" customWidth="1"/>
    <col min="2051" max="2051" width="15" style="79" customWidth="1"/>
    <col min="2052" max="2052" width="15.7109375" style="79" customWidth="1"/>
    <col min="2053" max="2053" width="13.42578125" style="79" customWidth="1"/>
    <col min="2054" max="2054" width="13.5703125" style="79" customWidth="1"/>
    <col min="2055" max="2055" width="14.7109375" style="79" customWidth="1"/>
    <col min="2056" max="2056" width="13.85546875" style="79" customWidth="1"/>
    <col min="2057" max="2057" width="12.5703125" style="79" customWidth="1"/>
    <col min="2058" max="2058" width="11.85546875" style="79" customWidth="1"/>
    <col min="2059" max="2059" width="10.28515625" style="79" customWidth="1"/>
    <col min="2060" max="2060" width="9.28515625" style="79" customWidth="1"/>
    <col min="2061" max="2061" width="9.42578125" style="79" customWidth="1"/>
    <col min="2062" max="2062" width="9.140625" style="79" customWidth="1"/>
    <col min="2063" max="2063" width="9.28515625" style="79" customWidth="1"/>
    <col min="2064" max="2064" width="9.42578125" style="79" customWidth="1"/>
    <col min="2065" max="2065" width="9.7109375" style="79" customWidth="1"/>
    <col min="2066" max="2066" width="9.5703125" style="79" customWidth="1"/>
    <col min="2067" max="2067" width="9.28515625" style="79" customWidth="1"/>
    <col min="2068" max="2068" width="8.5703125" style="79" customWidth="1"/>
    <col min="2069" max="2069" width="8.85546875" style="79" customWidth="1"/>
    <col min="2070" max="2070" width="9.7109375" style="79" customWidth="1"/>
    <col min="2071" max="2071" width="8.7109375" style="79" customWidth="1"/>
    <col min="2072" max="2072" width="13.5703125" style="79" customWidth="1"/>
    <col min="2073" max="2073" width="16.28515625" style="79" customWidth="1"/>
    <col min="2074" max="2091" width="9.42578125" style="79" customWidth="1"/>
    <col min="2092" max="2095" width="10.28515625" style="79" customWidth="1"/>
    <col min="2096" max="2096" width="9.140625" style="79" customWidth="1"/>
    <col min="2097" max="2116" width="0" style="79" hidden="1" customWidth="1"/>
    <col min="2117" max="2126" width="11.42578125" style="79" customWidth="1"/>
    <col min="2127" max="2131" width="10.28515625" style="79" customWidth="1"/>
    <col min="2132" max="2140" width="9.42578125" style="79" customWidth="1"/>
    <col min="2141" max="2304" width="11.42578125" style="79"/>
    <col min="2305" max="2305" width="35.42578125" style="79" customWidth="1"/>
    <col min="2306" max="2306" width="23.5703125" style="79" customWidth="1"/>
    <col min="2307" max="2307" width="15" style="79" customWidth="1"/>
    <col min="2308" max="2308" width="15.7109375" style="79" customWidth="1"/>
    <col min="2309" max="2309" width="13.42578125" style="79" customWidth="1"/>
    <col min="2310" max="2310" width="13.5703125" style="79" customWidth="1"/>
    <col min="2311" max="2311" width="14.7109375" style="79" customWidth="1"/>
    <col min="2312" max="2312" width="13.85546875" style="79" customWidth="1"/>
    <col min="2313" max="2313" width="12.5703125" style="79" customWidth="1"/>
    <col min="2314" max="2314" width="11.85546875" style="79" customWidth="1"/>
    <col min="2315" max="2315" width="10.28515625" style="79" customWidth="1"/>
    <col min="2316" max="2316" width="9.28515625" style="79" customWidth="1"/>
    <col min="2317" max="2317" width="9.42578125" style="79" customWidth="1"/>
    <col min="2318" max="2318" width="9.140625" style="79" customWidth="1"/>
    <col min="2319" max="2319" width="9.28515625" style="79" customWidth="1"/>
    <col min="2320" max="2320" width="9.42578125" style="79" customWidth="1"/>
    <col min="2321" max="2321" width="9.7109375" style="79" customWidth="1"/>
    <col min="2322" max="2322" width="9.5703125" style="79" customWidth="1"/>
    <col min="2323" max="2323" width="9.28515625" style="79" customWidth="1"/>
    <col min="2324" max="2324" width="8.5703125" style="79" customWidth="1"/>
    <col min="2325" max="2325" width="8.85546875" style="79" customWidth="1"/>
    <col min="2326" max="2326" width="9.7109375" style="79" customWidth="1"/>
    <col min="2327" max="2327" width="8.7109375" style="79" customWidth="1"/>
    <col min="2328" max="2328" width="13.5703125" style="79" customWidth="1"/>
    <col min="2329" max="2329" width="16.28515625" style="79" customWidth="1"/>
    <col min="2330" max="2347" width="9.42578125" style="79" customWidth="1"/>
    <col min="2348" max="2351" width="10.28515625" style="79" customWidth="1"/>
    <col min="2352" max="2352" width="9.140625" style="79" customWidth="1"/>
    <col min="2353" max="2372" width="0" style="79" hidden="1" customWidth="1"/>
    <col min="2373" max="2382" width="11.42578125" style="79" customWidth="1"/>
    <col min="2383" max="2387" width="10.28515625" style="79" customWidth="1"/>
    <col min="2388" max="2396" width="9.42578125" style="79" customWidth="1"/>
    <col min="2397" max="2560" width="11.42578125" style="79"/>
    <col min="2561" max="2561" width="35.42578125" style="79" customWidth="1"/>
    <col min="2562" max="2562" width="23.5703125" style="79" customWidth="1"/>
    <col min="2563" max="2563" width="15" style="79" customWidth="1"/>
    <col min="2564" max="2564" width="15.7109375" style="79" customWidth="1"/>
    <col min="2565" max="2565" width="13.42578125" style="79" customWidth="1"/>
    <col min="2566" max="2566" width="13.5703125" style="79" customWidth="1"/>
    <col min="2567" max="2567" width="14.7109375" style="79" customWidth="1"/>
    <col min="2568" max="2568" width="13.85546875" style="79" customWidth="1"/>
    <col min="2569" max="2569" width="12.5703125" style="79" customWidth="1"/>
    <col min="2570" max="2570" width="11.85546875" style="79" customWidth="1"/>
    <col min="2571" max="2571" width="10.28515625" style="79" customWidth="1"/>
    <col min="2572" max="2572" width="9.28515625" style="79" customWidth="1"/>
    <col min="2573" max="2573" width="9.42578125" style="79" customWidth="1"/>
    <col min="2574" max="2574" width="9.140625" style="79" customWidth="1"/>
    <col min="2575" max="2575" width="9.28515625" style="79" customWidth="1"/>
    <col min="2576" max="2576" width="9.42578125" style="79" customWidth="1"/>
    <col min="2577" max="2577" width="9.7109375" style="79" customWidth="1"/>
    <col min="2578" max="2578" width="9.5703125" style="79" customWidth="1"/>
    <col min="2579" max="2579" width="9.28515625" style="79" customWidth="1"/>
    <col min="2580" max="2580" width="8.5703125" style="79" customWidth="1"/>
    <col min="2581" max="2581" width="8.85546875" style="79" customWidth="1"/>
    <col min="2582" max="2582" width="9.7109375" style="79" customWidth="1"/>
    <col min="2583" max="2583" width="8.7109375" style="79" customWidth="1"/>
    <col min="2584" max="2584" width="13.5703125" style="79" customWidth="1"/>
    <col min="2585" max="2585" width="16.28515625" style="79" customWidth="1"/>
    <col min="2586" max="2603" width="9.42578125" style="79" customWidth="1"/>
    <col min="2604" max="2607" width="10.28515625" style="79" customWidth="1"/>
    <col min="2608" max="2608" width="9.140625" style="79" customWidth="1"/>
    <col min="2609" max="2628" width="0" style="79" hidden="1" customWidth="1"/>
    <col min="2629" max="2638" width="11.42578125" style="79" customWidth="1"/>
    <col min="2639" max="2643" width="10.28515625" style="79" customWidth="1"/>
    <col min="2644" max="2652" width="9.42578125" style="79" customWidth="1"/>
    <col min="2653" max="2816" width="11.42578125" style="79"/>
    <col min="2817" max="2817" width="35.42578125" style="79" customWidth="1"/>
    <col min="2818" max="2818" width="23.5703125" style="79" customWidth="1"/>
    <col min="2819" max="2819" width="15" style="79" customWidth="1"/>
    <col min="2820" max="2820" width="15.7109375" style="79" customWidth="1"/>
    <col min="2821" max="2821" width="13.42578125" style="79" customWidth="1"/>
    <col min="2822" max="2822" width="13.5703125" style="79" customWidth="1"/>
    <col min="2823" max="2823" width="14.7109375" style="79" customWidth="1"/>
    <col min="2824" max="2824" width="13.85546875" style="79" customWidth="1"/>
    <col min="2825" max="2825" width="12.5703125" style="79" customWidth="1"/>
    <col min="2826" max="2826" width="11.85546875" style="79" customWidth="1"/>
    <col min="2827" max="2827" width="10.28515625" style="79" customWidth="1"/>
    <col min="2828" max="2828" width="9.28515625" style="79" customWidth="1"/>
    <col min="2829" max="2829" width="9.42578125" style="79" customWidth="1"/>
    <col min="2830" max="2830" width="9.140625" style="79" customWidth="1"/>
    <col min="2831" max="2831" width="9.28515625" style="79" customWidth="1"/>
    <col min="2832" max="2832" width="9.42578125" style="79" customWidth="1"/>
    <col min="2833" max="2833" width="9.7109375" style="79" customWidth="1"/>
    <col min="2834" max="2834" width="9.5703125" style="79" customWidth="1"/>
    <col min="2835" max="2835" width="9.28515625" style="79" customWidth="1"/>
    <col min="2836" max="2836" width="8.5703125" style="79" customWidth="1"/>
    <col min="2837" max="2837" width="8.85546875" style="79" customWidth="1"/>
    <col min="2838" max="2838" width="9.7109375" style="79" customWidth="1"/>
    <col min="2839" max="2839" width="8.7109375" style="79" customWidth="1"/>
    <col min="2840" max="2840" width="13.5703125" style="79" customWidth="1"/>
    <col min="2841" max="2841" width="16.28515625" style="79" customWidth="1"/>
    <col min="2842" max="2859" width="9.42578125" style="79" customWidth="1"/>
    <col min="2860" max="2863" width="10.28515625" style="79" customWidth="1"/>
    <col min="2864" max="2864" width="9.140625" style="79" customWidth="1"/>
    <col min="2865" max="2884" width="0" style="79" hidden="1" customWidth="1"/>
    <col min="2885" max="2894" width="11.42578125" style="79" customWidth="1"/>
    <col min="2895" max="2899" width="10.28515625" style="79" customWidth="1"/>
    <col min="2900" max="2908" width="9.42578125" style="79" customWidth="1"/>
    <col min="2909" max="3072" width="11.42578125" style="79"/>
    <col min="3073" max="3073" width="35.42578125" style="79" customWidth="1"/>
    <col min="3074" max="3074" width="23.5703125" style="79" customWidth="1"/>
    <col min="3075" max="3075" width="15" style="79" customWidth="1"/>
    <col min="3076" max="3076" width="15.7109375" style="79" customWidth="1"/>
    <col min="3077" max="3077" width="13.42578125" style="79" customWidth="1"/>
    <col min="3078" max="3078" width="13.5703125" style="79" customWidth="1"/>
    <col min="3079" max="3079" width="14.7109375" style="79" customWidth="1"/>
    <col min="3080" max="3080" width="13.85546875" style="79" customWidth="1"/>
    <col min="3081" max="3081" width="12.5703125" style="79" customWidth="1"/>
    <col min="3082" max="3082" width="11.85546875" style="79" customWidth="1"/>
    <col min="3083" max="3083" width="10.28515625" style="79" customWidth="1"/>
    <col min="3084" max="3084" width="9.28515625" style="79" customWidth="1"/>
    <col min="3085" max="3085" width="9.42578125" style="79" customWidth="1"/>
    <col min="3086" max="3086" width="9.140625" style="79" customWidth="1"/>
    <col min="3087" max="3087" width="9.28515625" style="79" customWidth="1"/>
    <col min="3088" max="3088" width="9.42578125" style="79" customWidth="1"/>
    <col min="3089" max="3089" width="9.7109375" style="79" customWidth="1"/>
    <col min="3090" max="3090" width="9.5703125" style="79" customWidth="1"/>
    <col min="3091" max="3091" width="9.28515625" style="79" customWidth="1"/>
    <col min="3092" max="3092" width="8.5703125" style="79" customWidth="1"/>
    <col min="3093" max="3093" width="8.85546875" style="79" customWidth="1"/>
    <col min="3094" max="3094" width="9.7109375" style="79" customWidth="1"/>
    <col min="3095" max="3095" width="8.7109375" style="79" customWidth="1"/>
    <col min="3096" max="3096" width="13.5703125" style="79" customWidth="1"/>
    <col min="3097" max="3097" width="16.28515625" style="79" customWidth="1"/>
    <col min="3098" max="3115" width="9.42578125" style="79" customWidth="1"/>
    <col min="3116" max="3119" width="10.28515625" style="79" customWidth="1"/>
    <col min="3120" max="3120" width="9.140625" style="79" customWidth="1"/>
    <col min="3121" max="3140" width="0" style="79" hidden="1" customWidth="1"/>
    <col min="3141" max="3150" width="11.42578125" style="79" customWidth="1"/>
    <col min="3151" max="3155" width="10.28515625" style="79" customWidth="1"/>
    <col min="3156" max="3164" width="9.42578125" style="79" customWidth="1"/>
    <col min="3165" max="3328" width="11.42578125" style="79"/>
    <col min="3329" max="3329" width="35.42578125" style="79" customWidth="1"/>
    <col min="3330" max="3330" width="23.5703125" style="79" customWidth="1"/>
    <col min="3331" max="3331" width="15" style="79" customWidth="1"/>
    <col min="3332" max="3332" width="15.7109375" style="79" customWidth="1"/>
    <col min="3333" max="3333" width="13.42578125" style="79" customWidth="1"/>
    <col min="3334" max="3334" width="13.5703125" style="79" customWidth="1"/>
    <col min="3335" max="3335" width="14.7109375" style="79" customWidth="1"/>
    <col min="3336" max="3336" width="13.85546875" style="79" customWidth="1"/>
    <col min="3337" max="3337" width="12.5703125" style="79" customWidth="1"/>
    <col min="3338" max="3338" width="11.85546875" style="79" customWidth="1"/>
    <col min="3339" max="3339" width="10.28515625" style="79" customWidth="1"/>
    <col min="3340" max="3340" width="9.28515625" style="79" customWidth="1"/>
    <col min="3341" max="3341" width="9.42578125" style="79" customWidth="1"/>
    <col min="3342" max="3342" width="9.140625" style="79" customWidth="1"/>
    <col min="3343" max="3343" width="9.28515625" style="79" customWidth="1"/>
    <col min="3344" max="3344" width="9.42578125" style="79" customWidth="1"/>
    <col min="3345" max="3345" width="9.7109375" style="79" customWidth="1"/>
    <col min="3346" max="3346" width="9.5703125" style="79" customWidth="1"/>
    <col min="3347" max="3347" width="9.28515625" style="79" customWidth="1"/>
    <col min="3348" max="3348" width="8.5703125" style="79" customWidth="1"/>
    <col min="3349" max="3349" width="8.85546875" style="79" customWidth="1"/>
    <col min="3350" max="3350" width="9.7109375" style="79" customWidth="1"/>
    <col min="3351" max="3351" width="8.7109375" style="79" customWidth="1"/>
    <col min="3352" max="3352" width="13.5703125" style="79" customWidth="1"/>
    <col min="3353" max="3353" width="16.28515625" style="79" customWidth="1"/>
    <col min="3354" max="3371" width="9.42578125" style="79" customWidth="1"/>
    <col min="3372" max="3375" width="10.28515625" style="79" customWidth="1"/>
    <col min="3376" max="3376" width="9.140625" style="79" customWidth="1"/>
    <col min="3377" max="3396" width="0" style="79" hidden="1" customWidth="1"/>
    <col min="3397" max="3406" width="11.42578125" style="79" customWidth="1"/>
    <col min="3407" max="3411" width="10.28515625" style="79" customWidth="1"/>
    <col min="3412" max="3420" width="9.42578125" style="79" customWidth="1"/>
    <col min="3421" max="3584" width="11.42578125" style="79"/>
    <col min="3585" max="3585" width="35.42578125" style="79" customWidth="1"/>
    <col min="3586" max="3586" width="23.5703125" style="79" customWidth="1"/>
    <col min="3587" max="3587" width="15" style="79" customWidth="1"/>
    <col min="3588" max="3588" width="15.7109375" style="79" customWidth="1"/>
    <col min="3589" max="3589" width="13.42578125" style="79" customWidth="1"/>
    <col min="3590" max="3590" width="13.5703125" style="79" customWidth="1"/>
    <col min="3591" max="3591" width="14.7109375" style="79" customWidth="1"/>
    <col min="3592" max="3592" width="13.85546875" style="79" customWidth="1"/>
    <col min="3593" max="3593" width="12.5703125" style="79" customWidth="1"/>
    <col min="3594" max="3594" width="11.85546875" style="79" customWidth="1"/>
    <col min="3595" max="3595" width="10.28515625" style="79" customWidth="1"/>
    <col min="3596" max="3596" width="9.28515625" style="79" customWidth="1"/>
    <col min="3597" max="3597" width="9.42578125" style="79" customWidth="1"/>
    <col min="3598" max="3598" width="9.140625" style="79" customWidth="1"/>
    <col min="3599" max="3599" width="9.28515625" style="79" customWidth="1"/>
    <col min="3600" max="3600" width="9.42578125" style="79" customWidth="1"/>
    <col min="3601" max="3601" width="9.7109375" style="79" customWidth="1"/>
    <col min="3602" max="3602" width="9.5703125" style="79" customWidth="1"/>
    <col min="3603" max="3603" width="9.28515625" style="79" customWidth="1"/>
    <col min="3604" max="3604" width="8.5703125" style="79" customWidth="1"/>
    <col min="3605" max="3605" width="8.85546875" style="79" customWidth="1"/>
    <col min="3606" max="3606" width="9.7109375" style="79" customWidth="1"/>
    <col min="3607" max="3607" width="8.7109375" style="79" customWidth="1"/>
    <col min="3608" max="3608" width="13.5703125" style="79" customWidth="1"/>
    <col min="3609" max="3609" width="16.28515625" style="79" customWidth="1"/>
    <col min="3610" max="3627" width="9.42578125" style="79" customWidth="1"/>
    <col min="3628" max="3631" width="10.28515625" style="79" customWidth="1"/>
    <col min="3632" max="3632" width="9.140625" style="79" customWidth="1"/>
    <col min="3633" max="3652" width="0" style="79" hidden="1" customWidth="1"/>
    <col min="3653" max="3662" width="11.42578125" style="79" customWidth="1"/>
    <col min="3663" max="3667" width="10.28515625" style="79" customWidth="1"/>
    <col min="3668" max="3676" width="9.42578125" style="79" customWidth="1"/>
    <col min="3677" max="3840" width="11.42578125" style="79"/>
    <col min="3841" max="3841" width="35.42578125" style="79" customWidth="1"/>
    <col min="3842" max="3842" width="23.5703125" style="79" customWidth="1"/>
    <col min="3843" max="3843" width="15" style="79" customWidth="1"/>
    <col min="3844" max="3844" width="15.7109375" style="79" customWidth="1"/>
    <col min="3845" max="3845" width="13.42578125" style="79" customWidth="1"/>
    <col min="3846" max="3846" width="13.5703125" style="79" customWidth="1"/>
    <col min="3847" max="3847" width="14.7109375" style="79" customWidth="1"/>
    <col min="3848" max="3848" width="13.85546875" style="79" customWidth="1"/>
    <col min="3849" max="3849" width="12.5703125" style="79" customWidth="1"/>
    <col min="3850" max="3850" width="11.85546875" style="79" customWidth="1"/>
    <col min="3851" max="3851" width="10.28515625" style="79" customWidth="1"/>
    <col min="3852" max="3852" width="9.28515625" style="79" customWidth="1"/>
    <col min="3853" max="3853" width="9.42578125" style="79" customWidth="1"/>
    <col min="3854" max="3854" width="9.140625" style="79" customWidth="1"/>
    <col min="3855" max="3855" width="9.28515625" style="79" customWidth="1"/>
    <col min="3856" max="3856" width="9.42578125" style="79" customWidth="1"/>
    <col min="3857" max="3857" width="9.7109375" style="79" customWidth="1"/>
    <col min="3858" max="3858" width="9.5703125" style="79" customWidth="1"/>
    <col min="3859" max="3859" width="9.28515625" style="79" customWidth="1"/>
    <col min="3860" max="3860" width="8.5703125" style="79" customWidth="1"/>
    <col min="3861" max="3861" width="8.85546875" style="79" customWidth="1"/>
    <col min="3862" max="3862" width="9.7109375" style="79" customWidth="1"/>
    <col min="3863" max="3863" width="8.7109375" style="79" customWidth="1"/>
    <col min="3864" max="3864" width="13.5703125" style="79" customWidth="1"/>
    <col min="3865" max="3865" width="16.28515625" style="79" customWidth="1"/>
    <col min="3866" max="3883" width="9.42578125" style="79" customWidth="1"/>
    <col min="3884" max="3887" width="10.28515625" style="79" customWidth="1"/>
    <col min="3888" max="3888" width="9.140625" style="79" customWidth="1"/>
    <col min="3889" max="3908" width="0" style="79" hidden="1" customWidth="1"/>
    <col min="3909" max="3918" width="11.42578125" style="79" customWidth="1"/>
    <col min="3919" max="3923" width="10.28515625" style="79" customWidth="1"/>
    <col min="3924" max="3932" width="9.42578125" style="79" customWidth="1"/>
    <col min="3933" max="4096" width="11.42578125" style="79"/>
    <col min="4097" max="4097" width="35.42578125" style="79" customWidth="1"/>
    <col min="4098" max="4098" width="23.5703125" style="79" customWidth="1"/>
    <col min="4099" max="4099" width="15" style="79" customWidth="1"/>
    <col min="4100" max="4100" width="15.7109375" style="79" customWidth="1"/>
    <col min="4101" max="4101" width="13.42578125" style="79" customWidth="1"/>
    <col min="4102" max="4102" width="13.5703125" style="79" customWidth="1"/>
    <col min="4103" max="4103" width="14.7109375" style="79" customWidth="1"/>
    <col min="4104" max="4104" width="13.85546875" style="79" customWidth="1"/>
    <col min="4105" max="4105" width="12.5703125" style="79" customWidth="1"/>
    <col min="4106" max="4106" width="11.85546875" style="79" customWidth="1"/>
    <col min="4107" max="4107" width="10.28515625" style="79" customWidth="1"/>
    <col min="4108" max="4108" width="9.28515625" style="79" customWidth="1"/>
    <col min="4109" max="4109" width="9.42578125" style="79" customWidth="1"/>
    <col min="4110" max="4110" width="9.140625" style="79" customWidth="1"/>
    <col min="4111" max="4111" width="9.28515625" style="79" customWidth="1"/>
    <col min="4112" max="4112" width="9.42578125" style="79" customWidth="1"/>
    <col min="4113" max="4113" width="9.7109375" style="79" customWidth="1"/>
    <col min="4114" max="4114" width="9.5703125" style="79" customWidth="1"/>
    <col min="4115" max="4115" width="9.28515625" style="79" customWidth="1"/>
    <col min="4116" max="4116" width="8.5703125" style="79" customWidth="1"/>
    <col min="4117" max="4117" width="8.85546875" style="79" customWidth="1"/>
    <col min="4118" max="4118" width="9.7109375" style="79" customWidth="1"/>
    <col min="4119" max="4119" width="8.7109375" style="79" customWidth="1"/>
    <col min="4120" max="4120" width="13.5703125" style="79" customWidth="1"/>
    <col min="4121" max="4121" width="16.28515625" style="79" customWidth="1"/>
    <col min="4122" max="4139" width="9.42578125" style="79" customWidth="1"/>
    <col min="4140" max="4143" width="10.28515625" style="79" customWidth="1"/>
    <col min="4144" max="4144" width="9.140625" style="79" customWidth="1"/>
    <col min="4145" max="4164" width="0" style="79" hidden="1" customWidth="1"/>
    <col min="4165" max="4174" width="11.42578125" style="79" customWidth="1"/>
    <col min="4175" max="4179" width="10.28515625" style="79" customWidth="1"/>
    <col min="4180" max="4188" width="9.42578125" style="79" customWidth="1"/>
    <col min="4189" max="4352" width="11.42578125" style="79"/>
    <col min="4353" max="4353" width="35.42578125" style="79" customWidth="1"/>
    <col min="4354" max="4354" width="23.5703125" style="79" customWidth="1"/>
    <col min="4355" max="4355" width="15" style="79" customWidth="1"/>
    <col min="4356" max="4356" width="15.7109375" style="79" customWidth="1"/>
    <col min="4357" max="4357" width="13.42578125" style="79" customWidth="1"/>
    <col min="4358" max="4358" width="13.5703125" style="79" customWidth="1"/>
    <col min="4359" max="4359" width="14.7109375" style="79" customWidth="1"/>
    <col min="4360" max="4360" width="13.85546875" style="79" customWidth="1"/>
    <col min="4361" max="4361" width="12.5703125" style="79" customWidth="1"/>
    <col min="4362" max="4362" width="11.85546875" style="79" customWidth="1"/>
    <col min="4363" max="4363" width="10.28515625" style="79" customWidth="1"/>
    <col min="4364" max="4364" width="9.28515625" style="79" customWidth="1"/>
    <col min="4365" max="4365" width="9.42578125" style="79" customWidth="1"/>
    <col min="4366" max="4366" width="9.140625" style="79" customWidth="1"/>
    <col min="4367" max="4367" width="9.28515625" style="79" customWidth="1"/>
    <col min="4368" max="4368" width="9.42578125" style="79" customWidth="1"/>
    <col min="4369" max="4369" width="9.7109375" style="79" customWidth="1"/>
    <col min="4370" max="4370" width="9.5703125" style="79" customWidth="1"/>
    <col min="4371" max="4371" width="9.28515625" style="79" customWidth="1"/>
    <col min="4372" max="4372" width="8.5703125" style="79" customWidth="1"/>
    <col min="4373" max="4373" width="8.85546875" style="79" customWidth="1"/>
    <col min="4374" max="4374" width="9.7109375" style="79" customWidth="1"/>
    <col min="4375" max="4375" width="8.7109375" style="79" customWidth="1"/>
    <col min="4376" max="4376" width="13.5703125" style="79" customWidth="1"/>
    <col min="4377" max="4377" width="16.28515625" style="79" customWidth="1"/>
    <col min="4378" max="4395" width="9.42578125" style="79" customWidth="1"/>
    <col min="4396" max="4399" width="10.28515625" style="79" customWidth="1"/>
    <col min="4400" max="4400" width="9.140625" style="79" customWidth="1"/>
    <col min="4401" max="4420" width="0" style="79" hidden="1" customWidth="1"/>
    <col min="4421" max="4430" width="11.42578125" style="79" customWidth="1"/>
    <col min="4431" max="4435" width="10.28515625" style="79" customWidth="1"/>
    <col min="4436" max="4444" width="9.42578125" style="79" customWidth="1"/>
    <col min="4445" max="4608" width="11.42578125" style="79"/>
    <col min="4609" max="4609" width="35.42578125" style="79" customWidth="1"/>
    <col min="4610" max="4610" width="23.5703125" style="79" customWidth="1"/>
    <col min="4611" max="4611" width="15" style="79" customWidth="1"/>
    <col min="4612" max="4612" width="15.7109375" style="79" customWidth="1"/>
    <col min="4613" max="4613" width="13.42578125" style="79" customWidth="1"/>
    <col min="4614" max="4614" width="13.5703125" style="79" customWidth="1"/>
    <col min="4615" max="4615" width="14.7109375" style="79" customWidth="1"/>
    <col min="4616" max="4616" width="13.85546875" style="79" customWidth="1"/>
    <col min="4617" max="4617" width="12.5703125" style="79" customWidth="1"/>
    <col min="4618" max="4618" width="11.85546875" style="79" customWidth="1"/>
    <col min="4619" max="4619" width="10.28515625" style="79" customWidth="1"/>
    <col min="4620" max="4620" width="9.28515625" style="79" customWidth="1"/>
    <col min="4621" max="4621" width="9.42578125" style="79" customWidth="1"/>
    <col min="4622" max="4622" width="9.140625" style="79" customWidth="1"/>
    <col min="4623" max="4623" width="9.28515625" style="79" customWidth="1"/>
    <col min="4624" max="4624" width="9.42578125" style="79" customWidth="1"/>
    <col min="4625" max="4625" width="9.7109375" style="79" customWidth="1"/>
    <col min="4626" max="4626" width="9.5703125" style="79" customWidth="1"/>
    <col min="4627" max="4627" width="9.28515625" style="79" customWidth="1"/>
    <col min="4628" max="4628" width="8.5703125" style="79" customWidth="1"/>
    <col min="4629" max="4629" width="8.85546875" style="79" customWidth="1"/>
    <col min="4630" max="4630" width="9.7109375" style="79" customWidth="1"/>
    <col min="4631" max="4631" width="8.7109375" style="79" customWidth="1"/>
    <col min="4632" max="4632" width="13.5703125" style="79" customWidth="1"/>
    <col min="4633" max="4633" width="16.28515625" style="79" customWidth="1"/>
    <col min="4634" max="4651" width="9.42578125" style="79" customWidth="1"/>
    <col min="4652" max="4655" width="10.28515625" style="79" customWidth="1"/>
    <col min="4656" max="4656" width="9.140625" style="79" customWidth="1"/>
    <col min="4657" max="4676" width="0" style="79" hidden="1" customWidth="1"/>
    <col min="4677" max="4686" width="11.42578125" style="79" customWidth="1"/>
    <col min="4687" max="4691" width="10.28515625" style="79" customWidth="1"/>
    <col min="4692" max="4700" width="9.42578125" style="79" customWidth="1"/>
    <col min="4701" max="4864" width="11.42578125" style="79"/>
    <col min="4865" max="4865" width="35.42578125" style="79" customWidth="1"/>
    <col min="4866" max="4866" width="23.5703125" style="79" customWidth="1"/>
    <col min="4867" max="4867" width="15" style="79" customWidth="1"/>
    <col min="4868" max="4868" width="15.7109375" style="79" customWidth="1"/>
    <col min="4869" max="4869" width="13.42578125" style="79" customWidth="1"/>
    <col min="4870" max="4870" width="13.5703125" style="79" customWidth="1"/>
    <col min="4871" max="4871" width="14.7109375" style="79" customWidth="1"/>
    <col min="4872" max="4872" width="13.85546875" style="79" customWidth="1"/>
    <col min="4873" max="4873" width="12.5703125" style="79" customWidth="1"/>
    <col min="4874" max="4874" width="11.85546875" style="79" customWidth="1"/>
    <col min="4875" max="4875" width="10.28515625" style="79" customWidth="1"/>
    <col min="4876" max="4876" width="9.28515625" style="79" customWidth="1"/>
    <col min="4877" max="4877" width="9.42578125" style="79" customWidth="1"/>
    <col min="4878" max="4878" width="9.140625" style="79" customWidth="1"/>
    <col min="4879" max="4879" width="9.28515625" style="79" customWidth="1"/>
    <col min="4880" max="4880" width="9.42578125" style="79" customWidth="1"/>
    <col min="4881" max="4881" width="9.7109375" style="79" customWidth="1"/>
    <col min="4882" max="4882" width="9.5703125" style="79" customWidth="1"/>
    <col min="4883" max="4883" width="9.28515625" style="79" customWidth="1"/>
    <col min="4884" max="4884" width="8.5703125" style="79" customWidth="1"/>
    <col min="4885" max="4885" width="8.85546875" style="79" customWidth="1"/>
    <col min="4886" max="4886" width="9.7109375" style="79" customWidth="1"/>
    <col min="4887" max="4887" width="8.7109375" style="79" customWidth="1"/>
    <col min="4888" max="4888" width="13.5703125" style="79" customWidth="1"/>
    <col min="4889" max="4889" width="16.28515625" style="79" customWidth="1"/>
    <col min="4890" max="4907" width="9.42578125" style="79" customWidth="1"/>
    <col min="4908" max="4911" width="10.28515625" style="79" customWidth="1"/>
    <col min="4912" max="4912" width="9.140625" style="79" customWidth="1"/>
    <col min="4913" max="4932" width="0" style="79" hidden="1" customWidth="1"/>
    <col min="4933" max="4942" width="11.42578125" style="79" customWidth="1"/>
    <col min="4943" max="4947" width="10.28515625" style="79" customWidth="1"/>
    <col min="4948" max="4956" width="9.42578125" style="79" customWidth="1"/>
    <col min="4957" max="5120" width="11.42578125" style="79"/>
    <col min="5121" max="5121" width="35.42578125" style="79" customWidth="1"/>
    <col min="5122" max="5122" width="23.5703125" style="79" customWidth="1"/>
    <col min="5123" max="5123" width="15" style="79" customWidth="1"/>
    <col min="5124" max="5124" width="15.7109375" style="79" customWidth="1"/>
    <col min="5125" max="5125" width="13.42578125" style="79" customWidth="1"/>
    <col min="5126" max="5126" width="13.5703125" style="79" customWidth="1"/>
    <col min="5127" max="5127" width="14.7109375" style="79" customWidth="1"/>
    <col min="5128" max="5128" width="13.85546875" style="79" customWidth="1"/>
    <col min="5129" max="5129" width="12.5703125" style="79" customWidth="1"/>
    <col min="5130" max="5130" width="11.85546875" style="79" customWidth="1"/>
    <col min="5131" max="5131" width="10.28515625" style="79" customWidth="1"/>
    <col min="5132" max="5132" width="9.28515625" style="79" customWidth="1"/>
    <col min="5133" max="5133" width="9.42578125" style="79" customWidth="1"/>
    <col min="5134" max="5134" width="9.140625" style="79" customWidth="1"/>
    <col min="5135" max="5135" width="9.28515625" style="79" customWidth="1"/>
    <col min="5136" max="5136" width="9.42578125" style="79" customWidth="1"/>
    <col min="5137" max="5137" width="9.7109375" style="79" customWidth="1"/>
    <col min="5138" max="5138" width="9.5703125" style="79" customWidth="1"/>
    <col min="5139" max="5139" width="9.28515625" style="79" customWidth="1"/>
    <col min="5140" max="5140" width="8.5703125" style="79" customWidth="1"/>
    <col min="5141" max="5141" width="8.85546875" style="79" customWidth="1"/>
    <col min="5142" max="5142" width="9.7109375" style="79" customWidth="1"/>
    <col min="5143" max="5143" width="8.7109375" style="79" customWidth="1"/>
    <col min="5144" max="5144" width="13.5703125" style="79" customWidth="1"/>
    <col min="5145" max="5145" width="16.28515625" style="79" customWidth="1"/>
    <col min="5146" max="5163" width="9.42578125" style="79" customWidth="1"/>
    <col min="5164" max="5167" width="10.28515625" style="79" customWidth="1"/>
    <col min="5168" max="5168" width="9.140625" style="79" customWidth="1"/>
    <col min="5169" max="5188" width="0" style="79" hidden="1" customWidth="1"/>
    <col min="5189" max="5198" width="11.42578125" style="79" customWidth="1"/>
    <col min="5199" max="5203" width="10.28515625" style="79" customWidth="1"/>
    <col min="5204" max="5212" width="9.42578125" style="79" customWidth="1"/>
    <col min="5213" max="5376" width="11.42578125" style="79"/>
    <col min="5377" max="5377" width="35.42578125" style="79" customWidth="1"/>
    <col min="5378" max="5378" width="23.5703125" style="79" customWidth="1"/>
    <col min="5379" max="5379" width="15" style="79" customWidth="1"/>
    <col min="5380" max="5380" width="15.7109375" style="79" customWidth="1"/>
    <col min="5381" max="5381" width="13.42578125" style="79" customWidth="1"/>
    <col min="5382" max="5382" width="13.5703125" style="79" customWidth="1"/>
    <col min="5383" max="5383" width="14.7109375" style="79" customWidth="1"/>
    <col min="5384" max="5384" width="13.85546875" style="79" customWidth="1"/>
    <col min="5385" max="5385" width="12.5703125" style="79" customWidth="1"/>
    <col min="5386" max="5386" width="11.85546875" style="79" customWidth="1"/>
    <col min="5387" max="5387" width="10.28515625" style="79" customWidth="1"/>
    <col min="5388" max="5388" width="9.28515625" style="79" customWidth="1"/>
    <col min="5389" max="5389" width="9.42578125" style="79" customWidth="1"/>
    <col min="5390" max="5390" width="9.140625" style="79" customWidth="1"/>
    <col min="5391" max="5391" width="9.28515625" style="79" customWidth="1"/>
    <col min="5392" max="5392" width="9.42578125" style="79" customWidth="1"/>
    <col min="5393" max="5393" width="9.7109375" style="79" customWidth="1"/>
    <col min="5394" max="5394" width="9.5703125" style="79" customWidth="1"/>
    <col min="5395" max="5395" width="9.28515625" style="79" customWidth="1"/>
    <col min="5396" max="5396" width="8.5703125" style="79" customWidth="1"/>
    <col min="5397" max="5397" width="8.85546875" style="79" customWidth="1"/>
    <col min="5398" max="5398" width="9.7109375" style="79" customWidth="1"/>
    <col min="5399" max="5399" width="8.7109375" style="79" customWidth="1"/>
    <col min="5400" max="5400" width="13.5703125" style="79" customWidth="1"/>
    <col min="5401" max="5401" width="16.28515625" style="79" customWidth="1"/>
    <col min="5402" max="5419" width="9.42578125" style="79" customWidth="1"/>
    <col min="5420" max="5423" width="10.28515625" style="79" customWidth="1"/>
    <col min="5424" max="5424" width="9.140625" style="79" customWidth="1"/>
    <col min="5425" max="5444" width="0" style="79" hidden="1" customWidth="1"/>
    <col min="5445" max="5454" width="11.42578125" style="79" customWidth="1"/>
    <col min="5455" max="5459" width="10.28515625" style="79" customWidth="1"/>
    <col min="5460" max="5468" width="9.42578125" style="79" customWidth="1"/>
    <col min="5469" max="5632" width="11.42578125" style="79"/>
    <col min="5633" max="5633" width="35.42578125" style="79" customWidth="1"/>
    <col min="5634" max="5634" width="23.5703125" style="79" customWidth="1"/>
    <col min="5635" max="5635" width="15" style="79" customWidth="1"/>
    <col min="5636" max="5636" width="15.7109375" style="79" customWidth="1"/>
    <col min="5637" max="5637" width="13.42578125" style="79" customWidth="1"/>
    <col min="5638" max="5638" width="13.5703125" style="79" customWidth="1"/>
    <col min="5639" max="5639" width="14.7109375" style="79" customWidth="1"/>
    <col min="5640" max="5640" width="13.85546875" style="79" customWidth="1"/>
    <col min="5641" max="5641" width="12.5703125" style="79" customWidth="1"/>
    <col min="5642" max="5642" width="11.85546875" style="79" customWidth="1"/>
    <col min="5643" max="5643" width="10.28515625" style="79" customWidth="1"/>
    <col min="5644" max="5644" width="9.28515625" style="79" customWidth="1"/>
    <col min="5645" max="5645" width="9.42578125" style="79" customWidth="1"/>
    <col min="5646" max="5646" width="9.140625" style="79" customWidth="1"/>
    <col min="5647" max="5647" width="9.28515625" style="79" customWidth="1"/>
    <col min="5648" max="5648" width="9.42578125" style="79" customWidth="1"/>
    <col min="5649" max="5649" width="9.7109375" style="79" customWidth="1"/>
    <col min="5650" max="5650" width="9.5703125" style="79" customWidth="1"/>
    <col min="5651" max="5651" width="9.28515625" style="79" customWidth="1"/>
    <col min="5652" max="5652" width="8.5703125" style="79" customWidth="1"/>
    <col min="5653" max="5653" width="8.85546875" style="79" customWidth="1"/>
    <col min="5654" max="5654" width="9.7109375" style="79" customWidth="1"/>
    <col min="5655" max="5655" width="8.7109375" style="79" customWidth="1"/>
    <col min="5656" max="5656" width="13.5703125" style="79" customWidth="1"/>
    <col min="5657" max="5657" width="16.28515625" style="79" customWidth="1"/>
    <col min="5658" max="5675" width="9.42578125" style="79" customWidth="1"/>
    <col min="5676" max="5679" width="10.28515625" style="79" customWidth="1"/>
    <col min="5680" max="5680" width="9.140625" style="79" customWidth="1"/>
    <col min="5681" max="5700" width="0" style="79" hidden="1" customWidth="1"/>
    <col min="5701" max="5710" width="11.42578125" style="79" customWidth="1"/>
    <col min="5711" max="5715" width="10.28515625" style="79" customWidth="1"/>
    <col min="5716" max="5724" width="9.42578125" style="79" customWidth="1"/>
    <col min="5725" max="5888" width="11.42578125" style="79"/>
    <col min="5889" max="5889" width="35.42578125" style="79" customWidth="1"/>
    <col min="5890" max="5890" width="23.5703125" style="79" customWidth="1"/>
    <col min="5891" max="5891" width="15" style="79" customWidth="1"/>
    <col min="5892" max="5892" width="15.7109375" style="79" customWidth="1"/>
    <col min="5893" max="5893" width="13.42578125" style="79" customWidth="1"/>
    <col min="5894" max="5894" width="13.5703125" style="79" customWidth="1"/>
    <col min="5895" max="5895" width="14.7109375" style="79" customWidth="1"/>
    <col min="5896" max="5896" width="13.85546875" style="79" customWidth="1"/>
    <col min="5897" max="5897" width="12.5703125" style="79" customWidth="1"/>
    <col min="5898" max="5898" width="11.85546875" style="79" customWidth="1"/>
    <col min="5899" max="5899" width="10.28515625" style="79" customWidth="1"/>
    <col min="5900" max="5900" width="9.28515625" style="79" customWidth="1"/>
    <col min="5901" max="5901" width="9.42578125" style="79" customWidth="1"/>
    <col min="5902" max="5902" width="9.140625" style="79" customWidth="1"/>
    <col min="5903" max="5903" width="9.28515625" style="79" customWidth="1"/>
    <col min="5904" max="5904" width="9.42578125" style="79" customWidth="1"/>
    <col min="5905" max="5905" width="9.7109375" style="79" customWidth="1"/>
    <col min="5906" max="5906" width="9.5703125" style="79" customWidth="1"/>
    <col min="5907" max="5907" width="9.28515625" style="79" customWidth="1"/>
    <col min="5908" max="5908" width="8.5703125" style="79" customWidth="1"/>
    <col min="5909" max="5909" width="8.85546875" style="79" customWidth="1"/>
    <col min="5910" max="5910" width="9.7109375" style="79" customWidth="1"/>
    <col min="5911" max="5911" width="8.7109375" style="79" customWidth="1"/>
    <col min="5912" max="5912" width="13.5703125" style="79" customWidth="1"/>
    <col min="5913" max="5913" width="16.28515625" style="79" customWidth="1"/>
    <col min="5914" max="5931" width="9.42578125" style="79" customWidth="1"/>
    <col min="5932" max="5935" width="10.28515625" style="79" customWidth="1"/>
    <col min="5936" max="5936" width="9.140625" style="79" customWidth="1"/>
    <col min="5937" max="5956" width="0" style="79" hidden="1" customWidth="1"/>
    <col min="5957" max="5966" width="11.42578125" style="79" customWidth="1"/>
    <col min="5967" max="5971" width="10.28515625" style="79" customWidth="1"/>
    <col min="5972" max="5980" width="9.42578125" style="79" customWidth="1"/>
    <col min="5981" max="6144" width="11.42578125" style="79"/>
    <col min="6145" max="6145" width="35.42578125" style="79" customWidth="1"/>
    <col min="6146" max="6146" width="23.5703125" style="79" customWidth="1"/>
    <col min="6147" max="6147" width="15" style="79" customWidth="1"/>
    <col min="6148" max="6148" width="15.7109375" style="79" customWidth="1"/>
    <col min="6149" max="6149" width="13.42578125" style="79" customWidth="1"/>
    <col min="6150" max="6150" width="13.5703125" style="79" customWidth="1"/>
    <col min="6151" max="6151" width="14.7109375" style="79" customWidth="1"/>
    <col min="6152" max="6152" width="13.85546875" style="79" customWidth="1"/>
    <col min="6153" max="6153" width="12.5703125" style="79" customWidth="1"/>
    <col min="6154" max="6154" width="11.85546875" style="79" customWidth="1"/>
    <col min="6155" max="6155" width="10.28515625" style="79" customWidth="1"/>
    <col min="6156" max="6156" width="9.28515625" style="79" customWidth="1"/>
    <col min="6157" max="6157" width="9.42578125" style="79" customWidth="1"/>
    <col min="6158" max="6158" width="9.140625" style="79" customWidth="1"/>
    <col min="6159" max="6159" width="9.28515625" style="79" customWidth="1"/>
    <col min="6160" max="6160" width="9.42578125" style="79" customWidth="1"/>
    <col min="6161" max="6161" width="9.7109375" style="79" customWidth="1"/>
    <col min="6162" max="6162" width="9.5703125" style="79" customWidth="1"/>
    <col min="6163" max="6163" width="9.28515625" style="79" customWidth="1"/>
    <col min="6164" max="6164" width="8.5703125" style="79" customWidth="1"/>
    <col min="6165" max="6165" width="8.85546875" style="79" customWidth="1"/>
    <col min="6166" max="6166" width="9.7109375" style="79" customWidth="1"/>
    <col min="6167" max="6167" width="8.7109375" style="79" customWidth="1"/>
    <col min="6168" max="6168" width="13.5703125" style="79" customWidth="1"/>
    <col min="6169" max="6169" width="16.28515625" style="79" customWidth="1"/>
    <col min="6170" max="6187" width="9.42578125" style="79" customWidth="1"/>
    <col min="6188" max="6191" width="10.28515625" style="79" customWidth="1"/>
    <col min="6192" max="6192" width="9.140625" style="79" customWidth="1"/>
    <col min="6193" max="6212" width="0" style="79" hidden="1" customWidth="1"/>
    <col min="6213" max="6222" width="11.42578125" style="79" customWidth="1"/>
    <col min="6223" max="6227" width="10.28515625" style="79" customWidth="1"/>
    <col min="6228" max="6236" width="9.42578125" style="79" customWidth="1"/>
    <col min="6237" max="6400" width="11.42578125" style="79"/>
    <col min="6401" max="6401" width="35.42578125" style="79" customWidth="1"/>
    <col min="6402" max="6402" width="23.5703125" style="79" customWidth="1"/>
    <col min="6403" max="6403" width="15" style="79" customWidth="1"/>
    <col min="6404" max="6404" width="15.7109375" style="79" customWidth="1"/>
    <col min="6405" max="6405" width="13.42578125" style="79" customWidth="1"/>
    <col min="6406" max="6406" width="13.5703125" style="79" customWidth="1"/>
    <col min="6407" max="6407" width="14.7109375" style="79" customWidth="1"/>
    <col min="6408" max="6408" width="13.85546875" style="79" customWidth="1"/>
    <col min="6409" max="6409" width="12.5703125" style="79" customWidth="1"/>
    <col min="6410" max="6410" width="11.85546875" style="79" customWidth="1"/>
    <col min="6411" max="6411" width="10.28515625" style="79" customWidth="1"/>
    <col min="6412" max="6412" width="9.28515625" style="79" customWidth="1"/>
    <col min="6413" max="6413" width="9.42578125" style="79" customWidth="1"/>
    <col min="6414" max="6414" width="9.140625" style="79" customWidth="1"/>
    <col min="6415" max="6415" width="9.28515625" style="79" customWidth="1"/>
    <col min="6416" max="6416" width="9.42578125" style="79" customWidth="1"/>
    <col min="6417" max="6417" width="9.7109375" style="79" customWidth="1"/>
    <col min="6418" max="6418" width="9.5703125" style="79" customWidth="1"/>
    <col min="6419" max="6419" width="9.28515625" style="79" customWidth="1"/>
    <col min="6420" max="6420" width="8.5703125" style="79" customWidth="1"/>
    <col min="6421" max="6421" width="8.85546875" style="79" customWidth="1"/>
    <col min="6422" max="6422" width="9.7109375" style="79" customWidth="1"/>
    <col min="6423" max="6423" width="8.7109375" style="79" customWidth="1"/>
    <col min="6424" max="6424" width="13.5703125" style="79" customWidth="1"/>
    <col min="6425" max="6425" width="16.28515625" style="79" customWidth="1"/>
    <col min="6426" max="6443" width="9.42578125" style="79" customWidth="1"/>
    <col min="6444" max="6447" width="10.28515625" style="79" customWidth="1"/>
    <col min="6448" max="6448" width="9.140625" style="79" customWidth="1"/>
    <col min="6449" max="6468" width="0" style="79" hidden="1" customWidth="1"/>
    <col min="6469" max="6478" width="11.42578125" style="79" customWidth="1"/>
    <col min="6479" max="6483" width="10.28515625" style="79" customWidth="1"/>
    <col min="6484" max="6492" width="9.42578125" style="79" customWidth="1"/>
    <col min="6493" max="6656" width="11.42578125" style="79"/>
    <col min="6657" max="6657" width="35.42578125" style="79" customWidth="1"/>
    <col min="6658" max="6658" width="23.5703125" style="79" customWidth="1"/>
    <col min="6659" max="6659" width="15" style="79" customWidth="1"/>
    <col min="6660" max="6660" width="15.7109375" style="79" customWidth="1"/>
    <col min="6661" max="6661" width="13.42578125" style="79" customWidth="1"/>
    <col min="6662" max="6662" width="13.5703125" style="79" customWidth="1"/>
    <col min="6663" max="6663" width="14.7109375" style="79" customWidth="1"/>
    <col min="6664" max="6664" width="13.85546875" style="79" customWidth="1"/>
    <col min="6665" max="6665" width="12.5703125" style="79" customWidth="1"/>
    <col min="6666" max="6666" width="11.85546875" style="79" customWidth="1"/>
    <col min="6667" max="6667" width="10.28515625" style="79" customWidth="1"/>
    <col min="6668" max="6668" width="9.28515625" style="79" customWidth="1"/>
    <col min="6669" max="6669" width="9.42578125" style="79" customWidth="1"/>
    <col min="6670" max="6670" width="9.140625" style="79" customWidth="1"/>
    <col min="6671" max="6671" width="9.28515625" style="79" customWidth="1"/>
    <col min="6672" max="6672" width="9.42578125" style="79" customWidth="1"/>
    <col min="6673" max="6673" width="9.7109375" style="79" customWidth="1"/>
    <col min="6674" max="6674" width="9.5703125" style="79" customWidth="1"/>
    <col min="6675" max="6675" width="9.28515625" style="79" customWidth="1"/>
    <col min="6676" max="6676" width="8.5703125" style="79" customWidth="1"/>
    <col min="6677" max="6677" width="8.85546875" style="79" customWidth="1"/>
    <col min="6678" max="6678" width="9.7109375" style="79" customWidth="1"/>
    <col min="6679" max="6679" width="8.7109375" style="79" customWidth="1"/>
    <col min="6680" max="6680" width="13.5703125" style="79" customWidth="1"/>
    <col min="6681" max="6681" width="16.28515625" style="79" customWidth="1"/>
    <col min="6682" max="6699" width="9.42578125" style="79" customWidth="1"/>
    <col min="6700" max="6703" width="10.28515625" style="79" customWidth="1"/>
    <col min="6704" max="6704" width="9.140625" style="79" customWidth="1"/>
    <col min="6705" max="6724" width="0" style="79" hidden="1" customWidth="1"/>
    <col min="6725" max="6734" width="11.42578125" style="79" customWidth="1"/>
    <col min="6735" max="6739" width="10.28515625" style="79" customWidth="1"/>
    <col min="6740" max="6748" width="9.42578125" style="79" customWidth="1"/>
    <col min="6749" max="6912" width="11.42578125" style="79"/>
    <col min="6913" max="6913" width="35.42578125" style="79" customWidth="1"/>
    <col min="6914" max="6914" width="23.5703125" style="79" customWidth="1"/>
    <col min="6915" max="6915" width="15" style="79" customWidth="1"/>
    <col min="6916" max="6916" width="15.7109375" style="79" customWidth="1"/>
    <col min="6917" max="6917" width="13.42578125" style="79" customWidth="1"/>
    <col min="6918" max="6918" width="13.5703125" style="79" customWidth="1"/>
    <col min="6919" max="6919" width="14.7109375" style="79" customWidth="1"/>
    <col min="6920" max="6920" width="13.85546875" style="79" customWidth="1"/>
    <col min="6921" max="6921" width="12.5703125" style="79" customWidth="1"/>
    <col min="6922" max="6922" width="11.85546875" style="79" customWidth="1"/>
    <col min="6923" max="6923" width="10.28515625" style="79" customWidth="1"/>
    <col min="6924" max="6924" width="9.28515625" style="79" customWidth="1"/>
    <col min="6925" max="6925" width="9.42578125" style="79" customWidth="1"/>
    <col min="6926" max="6926" width="9.140625" style="79" customWidth="1"/>
    <col min="6927" max="6927" width="9.28515625" style="79" customWidth="1"/>
    <col min="6928" max="6928" width="9.42578125" style="79" customWidth="1"/>
    <col min="6929" max="6929" width="9.7109375" style="79" customWidth="1"/>
    <col min="6930" max="6930" width="9.5703125" style="79" customWidth="1"/>
    <col min="6931" max="6931" width="9.28515625" style="79" customWidth="1"/>
    <col min="6932" max="6932" width="8.5703125" style="79" customWidth="1"/>
    <col min="6933" max="6933" width="8.85546875" style="79" customWidth="1"/>
    <col min="6934" max="6934" width="9.7109375" style="79" customWidth="1"/>
    <col min="6935" max="6935" width="8.7109375" style="79" customWidth="1"/>
    <col min="6936" max="6936" width="13.5703125" style="79" customWidth="1"/>
    <col min="6937" max="6937" width="16.28515625" style="79" customWidth="1"/>
    <col min="6938" max="6955" width="9.42578125" style="79" customWidth="1"/>
    <col min="6956" max="6959" width="10.28515625" style="79" customWidth="1"/>
    <col min="6960" max="6960" width="9.140625" style="79" customWidth="1"/>
    <col min="6961" max="6980" width="0" style="79" hidden="1" customWidth="1"/>
    <col min="6981" max="6990" width="11.42578125" style="79" customWidth="1"/>
    <col min="6991" max="6995" width="10.28515625" style="79" customWidth="1"/>
    <col min="6996" max="7004" width="9.42578125" style="79" customWidth="1"/>
    <col min="7005" max="7168" width="11.42578125" style="79"/>
    <col min="7169" max="7169" width="35.42578125" style="79" customWidth="1"/>
    <col min="7170" max="7170" width="23.5703125" style="79" customWidth="1"/>
    <col min="7171" max="7171" width="15" style="79" customWidth="1"/>
    <col min="7172" max="7172" width="15.7109375" style="79" customWidth="1"/>
    <col min="7173" max="7173" width="13.42578125" style="79" customWidth="1"/>
    <col min="7174" max="7174" width="13.5703125" style="79" customWidth="1"/>
    <col min="7175" max="7175" width="14.7109375" style="79" customWidth="1"/>
    <col min="7176" max="7176" width="13.85546875" style="79" customWidth="1"/>
    <col min="7177" max="7177" width="12.5703125" style="79" customWidth="1"/>
    <col min="7178" max="7178" width="11.85546875" style="79" customWidth="1"/>
    <col min="7179" max="7179" width="10.28515625" style="79" customWidth="1"/>
    <col min="7180" max="7180" width="9.28515625" style="79" customWidth="1"/>
    <col min="7181" max="7181" width="9.42578125" style="79" customWidth="1"/>
    <col min="7182" max="7182" width="9.140625" style="79" customWidth="1"/>
    <col min="7183" max="7183" width="9.28515625" style="79" customWidth="1"/>
    <col min="7184" max="7184" width="9.42578125" style="79" customWidth="1"/>
    <col min="7185" max="7185" width="9.7109375" style="79" customWidth="1"/>
    <col min="7186" max="7186" width="9.5703125" style="79" customWidth="1"/>
    <col min="7187" max="7187" width="9.28515625" style="79" customWidth="1"/>
    <col min="7188" max="7188" width="8.5703125" style="79" customWidth="1"/>
    <col min="7189" max="7189" width="8.85546875" style="79" customWidth="1"/>
    <col min="7190" max="7190" width="9.7109375" style="79" customWidth="1"/>
    <col min="7191" max="7191" width="8.7109375" style="79" customWidth="1"/>
    <col min="7192" max="7192" width="13.5703125" style="79" customWidth="1"/>
    <col min="7193" max="7193" width="16.28515625" style="79" customWidth="1"/>
    <col min="7194" max="7211" width="9.42578125" style="79" customWidth="1"/>
    <col min="7212" max="7215" width="10.28515625" style="79" customWidth="1"/>
    <col min="7216" max="7216" width="9.140625" style="79" customWidth="1"/>
    <col min="7217" max="7236" width="0" style="79" hidden="1" customWidth="1"/>
    <col min="7237" max="7246" width="11.42578125" style="79" customWidth="1"/>
    <col min="7247" max="7251" width="10.28515625" style="79" customWidth="1"/>
    <col min="7252" max="7260" width="9.42578125" style="79" customWidth="1"/>
    <col min="7261" max="7424" width="11.42578125" style="79"/>
    <col min="7425" max="7425" width="35.42578125" style="79" customWidth="1"/>
    <col min="7426" max="7426" width="23.5703125" style="79" customWidth="1"/>
    <col min="7427" max="7427" width="15" style="79" customWidth="1"/>
    <col min="7428" max="7428" width="15.7109375" style="79" customWidth="1"/>
    <col min="7429" max="7429" width="13.42578125" style="79" customWidth="1"/>
    <col min="7430" max="7430" width="13.5703125" style="79" customWidth="1"/>
    <col min="7431" max="7431" width="14.7109375" style="79" customWidth="1"/>
    <col min="7432" max="7432" width="13.85546875" style="79" customWidth="1"/>
    <col min="7433" max="7433" width="12.5703125" style="79" customWidth="1"/>
    <col min="7434" max="7434" width="11.85546875" style="79" customWidth="1"/>
    <col min="7435" max="7435" width="10.28515625" style="79" customWidth="1"/>
    <col min="7436" max="7436" width="9.28515625" style="79" customWidth="1"/>
    <col min="7437" max="7437" width="9.42578125" style="79" customWidth="1"/>
    <col min="7438" max="7438" width="9.140625" style="79" customWidth="1"/>
    <col min="7439" max="7439" width="9.28515625" style="79" customWidth="1"/>
    <col min="7440" max="7440" width="9.42578125" style="79" customWidth="1"/>
    <col min="7441" max="7441" width="9.7109375" style="79" customWidth="1"/>
    <col min="7442" max="7442" width="9.5703125" style="79" customWidth="1"/>
    <col min="7443" max="7443" width="9.28515625" style="79" customWidth="1"/>
    <col min="7444" max="7444" width="8.5703125" style="79" customWidth="1"/>
    <col min="7445" max="7445" width="8.85546875" style="79" customWidth="1"/>
    <col min="7446" max="7446" width="9.7109375" style="79" customWidth="1"/>
    <col min="7447" max="7447" width="8.7109375" style="79" customWidth="1"/>
    <col min="7448" max="7448" width="13.5703125" style="79" customWidth="1"/>
    <col min="7449" max="7449" width="16.28515625" style="79" customWidth="1"/>
    <col min="7450" max="7467" width="9.42578125" style="79" customWidth="1"/>
    <col min="7468" max="7471" width="10.28515625" style="79" customWidth="1"/>
    <col min="7472" max="7472" width="9.140625" style="79" customWidth="1"/>
    <col min="7473" max="7492" width="0" style="79" hidden="1" customWidth="1"/>
    <col min="7493" max="7502" width="11.42578125" style="79" customWidth="1"/>
    <col min="7503" max="7507" width="10.28515625" style="79" customWidth="1"/>
    <col min="7508" max="7516" width="9.42578125" style="79" customWidth="1"/>
    <col min="7517" max="7680" width="11.42578125" style="79"/>
    <col min="7681" max="7681" width="35.42578125" style="79" customWidth="1"/>
    <col min="7682" max="7682" width="23.5703125" style="79" customWidth="1"/>
    <col min="7683" max="7683" width="15" style="79" customWidth="1"/>
    <col min="7684" max="7684" width="15.7109375" style="79" customWidth="1"/>
    <col min="7685" max="7685" width="13.42578125" style="79" customWidth="1"/>
    <col min="7686" max="7686" width="13.5703125" style="79" customWidth="1"/>
    <col min="7687" max="7687" width="14.7109375" style="79" customWidth="1"/>
    <col min="7688" max="7688" width="13.85546875" style="79" customWidth="1"/>
    <col min="7689" max="7689" width="12.5703125" style="79" customWidth="1"/>
    <col min="7690" max="7690" width="11.85546875" style="79" customWidth="1"/>
    <col min="7691" max="7691" width="10.28515625" style="79" customWidth="1"/>
    <col min="7692" max="7692" width="9.28515625" style="79" customWidth="1"/>
    <col min="7693" max="7693" width="9.42578125" style="79" customWidth="1"/>
    <col min="7694" max="7694" width="9.140625" style="79" customWidth="1"/>
    <col min="7695" max="7695" width="9.28515625" style="79" customWidth="1"/>
    <col min="7696" max="7696" width="9.42578125" style="79" customWidth="1"/>
    <col min="7697" max="7697" width="9.7109375" style="79" customWidth="1"/>
    <col min="7698" max="7698" width="9.5703125" style="79" customWidth="1"/>
    <col min="7699" max="7699" width="9.28515625" style="79" customWidth="1"/>
    <col min="7700" max="7700" width="8.5703125" style="79" customWidth="1"/>
    <col min="7701" max="7701" width="8.85546875" style="79" customWidth="1"/>
    <col min="7702" max="7702" width="9.7109375" style="79" customWidth="1"/>
    <col min="7703" max="7703" width="8.7109375" style="79" customWidth="1"/>
    <col min="7704" max="7704" width="13.5703125" style="79" customWidth="1"/>
    <col min="7705" max="7705" width="16.28515625" style="79" customWidth="1"/>
    <col min="7706" max="7723" width="9.42578125" style="79" customWidth="1"/>
    <col min="7724" max="7727" width="10.28515625" style="79" customWidth="1"/>
    <col min="7728" max="7728" width="9.140625" style="79" customWidth="1"/>
    <col min="7729" max="7748" width="0" style="79" hidden="1" customWidth="1"/>
    <col min="7749" max="7758" width="11.42578125" style="79" customWidth="1"/>
    <col min="7759" max="7763" width="10.28515625" style="79" customWidth="1"/>
    <col min="7764" max="7772" width="9.42578125" style="79" customWidth="1"/>
    <col min="7773" max="7936" width="11.42578125" style="79"/>
    <col min="7937" max="7937" width="35.42578125" style="79" customWidth="1"/>
    <col min="7938" max="7938" width="23.5703125" style="79" customWidth="1"/>
    <col min="7939" max="7939" width="15" style="79" customWidth="1"/>
    <col min="7940" max="7940" width="15.7109375" style="79" customWidth="1"/>
    <col min="7941" max="7941" width="13.42578125" style="79" customWidth="1"/>
    <col min="7942" max="7942" width="13.5703125" style="79" customWidth="1"/>
    <col min="7943" max="7943" width="14.7109375" style="79" customWidth="1"/>
    <col min="7944" max="7944" width="13.85546875" style="79" customWidth="1"/>
    <col min="7945" max="7945" width="12.5703125" style="79" customWidth="1"/>
    <col min="7946" max="7946" width="11.85546875" style="79" customWidth="1"/>
    <col min="7947" max="7947" width="10.28515625" style="79" customWidth="1"/>
    <col min="7948" max="7948" width="9.28515625" style="79" customWidth="1"/>
    <col min="7949" max="7949" width="9.42578125" style="79" customWidth="1"/>
    <col min="7950" max="7950" width="9.140625" style="79" customWidth="1"/>
    <col min="7951" max="7951" width="9.28515625" style="79" customWidth="1"/>
    <col min="7952" max="7952" width="9.42578125" style="79" customWidth="1"/>
    <col min="7953" max="7953" width="9.7109375" style="79" customWidth="1"/>
    <col min="7954" max="7954" width="9.5703125" style="79" customWidth="1"/>
    <col min="7955" max="7955" width="9.28515625" style="79" customWidth="1"/>
    <col min="7956" max="7956" width="8.5703125" style="79" customWidth="1"/>
    <col min="7957" max="7957" width="8.85546875" style="79" customWidth="1"/>
    <col min="7958" max="7958" width="9.7109375" style="79" customWidth="1"/>
    <col min="7959" max="7959" width="8.7109375" style="79" customWidth="1"/>
    <col min="7960" max="7960" width="13.5703125" style="79" customWidth="1"/>
    <col min="7961" max="7961" width="16.28515625" style="79" customWidth="1"/>
    <col min="7962" max="7979" width="9.42578125" style="79" customWidth="1"/>
    <col min="7980" max="7983" width="10.28515625" style="79" customWidth="1"/>
    <col min="7984" max="7984" width="9.140625" style="79" customWidth="1"/>
    <col min="7985" max="8004" width="0" style="79" hidden="1" customWidth="1"/>
    <col min="8005" max="8014" width="11.42578125" style="79" customWidth="1"/>
    <col min="8015" max="8019" width="10.28515625" style="79" customWidth="1"/>
    <col min="8020" max="8028" width="9.42578125" style="79" customWidth="1"/>
    <col min="8029" max="8192" width="11.42578125" style="79"/>
    <col min="8193" max="8193" width="35.42578125" style="79" customWidth="1"/>
    <col min="8194" max="8194" width="23.5703125" style="79" customWidth="1"/>
    <col min="8195" max="8195" width="15" style="79" customWidth="1"/>
    <col min="8196" max="8196" width="15.7109375" style="79" customWidth="1"/>
    <col min="8197" max="8197" width="13.42578125" style="79" customWidth="1"/>
    <col min="8198" max="8198" width="13.5703125" style="79" customWidth="1"/>
    <col min="8199" max="8199" width="14.7109375" style="79" customWidth="1"/>
    <col min="8200" max="8200" width="13.85546875" style="79" customWidth="1"/>
    <col min="8201" max="8201" width="12.5703125" style="79" customWidth="1"/>
    <col min="8202" max="8202" width="11.85546875" style="79" customWidth="1"/>
    <col min="8203" max="8203" width="10.28515625" style="79" customWidth="1"/>
    <col min="8204" max="8204" width="9.28515625" style="79" customWidth="1"/>
    <col min="8205" max="8205" width="9.42578125" style="79" customWidth="1"/>
    <col min="8206" max="8206" width="9.140625" style="79" customWidth="1"/>
    <col min="8207" max="8207" width="9.28515625" style="79" customWidth="1"/>
    <col min="8208" max="8208" width="9.42578125" style="79" customWidth="1"/>
    <col min="8209" max="8209" width="9.7109375" style="79" customWidth="1"/>
    <col min="8210" max="8210" width="9.5703125" style="79" customWidth="1"/>
    <col min="8211" max="8211" width="9.28515625" style="79" customWidth="1"/>
    <col min="8212" max="8212" width="8.5703125" style="79" customWidth="1"/>
    <col min="8213" max="8213" width="8.85546875" style="79" customWidth="1"/>
    <col min="8214" max="8214" width="9.7109375" style="79" customWidth="1"/>
    <col min="8215" max="8215" width="8.7109375" style="79" customWidth="1"/>
    <col min="8216" max="8216" width="13.5703125" style="79" customWidth="1"/>
    <col min="8217" max="8217" width="16.28515625" style="79" customWidth="1"/>
    <col min="8218" max="8235" width="9.42578125" style="79" customWidth="1"/>
    <col min="8236" max="8239" width="10.28515625" style="79" customWidth="1"/>
    <col min="8240" max="8240" width="9.140625" style="79" customWidth="1"/>
    <col min="8241" max="8260" width="0" style="79" hidden="1" customWidth="1"/>
    <col min="8261" max="8270" width="11.42578125" style="79" customWidth="1"/>
    <col min="8271" max="8275" width="10.28515625" style="79" customWidth="1"/>
    <col min="8276" max="8284" width="9.42578125" style="79" customWidth="1"/>
    <col min="8285" max="8448" width="11.42578125" style="79"/>
    <col min="8449" max="8449" width="35.42578125" style="79" customWidth="1"/>
    <col min="8450" max="8450" width="23.5703125" style="79" customWidth="1"/>
    <col min="8451" max="8451" width="15" style="79" customWidth="1"/>
    <col min="8452" max="8452" width="15.7109375" style="79" customWidth="1"/>
    <col min="8453" max="8453" width="13.42578125" style="79" customWidth="1"/>
    <col min="8454" max="8454" width="13.5703125" style="79" customWidth="1"/>
    <col min="8455" max="8455" width="14.7109375" style="79" customWidth="1"/>
    <col min="8456" max="8456" width="13.85546875" style="79" customWidth="1"/>
    <col min="8457" max="8457" width="12.5703125" style="79" customWidth="1"/>
    <col min="8458" max="8458" width="11.85546875" style="79" customWidth="1"/>
    <col min="8459" max="8459" width="10.28515625" style="79" customWidth="1"/>
    <col min="8460" max="8460" width="9.28515625" style="79" customWidth="1"/>
    <col min="8461" max="8461" width="9.42578125" style="79" customWidth="1"/>
    <col min="8462" max="8462" width="9.140625" style="79" customWidth="1"/>
    <col min="8463" max="8463" width="9.28515625" style="79" customWidth="1"/>
    <col min="8464" max="8464" width="9.42578125" style="79" customWidth="1"/>
    <col min="8465" max="8465" width="9.7109375" style="79" customWidth="1"/>
    <col min="8466" max="8466" width="9.5703125" style="79" customWidth="1"/>
    <col min="8467" max="8467" width="9.28515625" style="79" customWidth="1"/>
    <col min="8468" max="8468" width="8.5703125" style="79" customWidth="1"/>
    <col min="8469" max="8469" width="8.85546875" style="79" customWidth="1"/>
    <col min="8470" max="8470" width="9.7109375" style="79" customWidth="1"/>
    <col min="8471" max="8471" width="8.7109375" style="79" customWidth="1"/>
    <col min="8472" max="8472" width="13.5703125" style="79" customWidth="1"/>
    <col min="8473" max="8473" width="16.28515625" style="79" customWidth="1"/>
    <col min="8474" max="8491" width="9.42578125" style="79" customWidth="1"/>
    <col min="8492" max="8495" width="10.28515625" style="79" customWidth="1"/>
    <col min="8496" max="8496" width="9.140625" style="79" customWidth="1"/>
    <col min="8497" max="8516" width="0" style="79" hidden="1" customWidth="1"/>
    <col min="8517" max="8526" width="11.42578125" style="79" customWidth="1"/>
    <col min="8527" max="8531" width="10.28515625" style="79" customWidth="1"/>
    <col min="8532" max="8540" width="9.42578125" style="79" customWidth="1"/>
    <col min="8541" max="8704" width="11.42578125" style="79"/>
    <col min="8705" max="8705" width="35.42578125" style="79" customWidth="1"/>
    <col min="8706" max="8706" width="23.5703125" style="79" customWidth="1"/>
    <col min="8707" max="8707" width="15" style="79" customWidth="1"/>
    <col min="8708" max="8708" width="15.7109375" style="79" customWidth="1"/>
    <col min="8709" max="8709" width="13.42578125" style="79" customWidth="1"/>
    <col min="8710" max="8710" width="13.5703125" style="79" customWidth="1"/>
    <col min="8711" max="8711" width="14.7109375" style="79" customWidth="1"/>
    <col min="8712" max="8712" width="13.85546875" style="79" customWidth="1"/>
    <col min="8713" max="8713" width="12.5703125" style="79" customWidth="1"/>
    <col min="8714" max="8714" width="11.85546875" style="79" customWidth="1"/>
    <col min="8715" max="8715" width="10.28515625" style="79" customWidth="1"/>
    <col min="8716" max="8716" width="9.28515625" style="79" customWidth="1"/>
    <col min="8717" max="8717" width="9.42578125" style="79" customWidth="1"/>
    <col min="8718" max="8718" width="9.140625" style="79" customWidth="1"/>
    <col min="8719" max="8719" width="9.28515625" style="79" customWidth="1"/>
    <col min="8720" max="8720" width="9.42578125" style="79" customWidth="1"/>
    <col min="8721" max="8721" width="9.7109375" style="79" customWidth="1"/>
    <col min="8722" max="8722" width="9.5703125" style="79" customWidth="1"/>
    <col min="8723" max="8723" width="9.28515625" style="79" customWidth="1"/>
    <col min="8724" max="8724" width="8.5703125" style="79" customWidth="1"/>
    <col min="8725" max="8725" width="8.85546875" style="79" customWidth="1"/>
    <col min="8726" max="8726" width="9.7109375" style="79" customWidth="1"/>
    <col min="8727" max="8727" width="8.7109375" style="79" customWidth="1"/>
    <col min="8728" max="8728" width="13.5703125" style="79" customWidth="1"/>
    <col min="8729" max="8729" width="16.28515625" style="79" customWidth="1"/>
    <col min="8730" max="8747" width="9.42578125" style="79" customWidth="1"/>
    <col min="8748" max="8751" width="10.28515625" style="79" customWidth="1"/>
    <col min="8752" max="8752" width="9.140625" style="79" customWidth="1"/>
    <col min="8753" max="8772" width="0" style="79" hidden="1" customWidth="1"/>
    <col min="8773" max="8782" width="11.42578125" style="79" customWidth="1"/>
    <col min="8783" max="8787" width="10.28515625" style="79" customWidth="1"/>
    <col min="8788" max="8796" width="9.42578125" style="79" customWidth="1"/>
    <col min="8797" max="8960" width="11.42578125" style="79"/>
    <col min="8961" max="8961" width="35.42578125" style="79" customWidth="1"/>
    <col min="8962" max="8962" width="23.5703125" style="79" customWidth="1"/>
    <col min="8963" max="8963" width="15" style="79" customWidth="1"/>
    <col min="8964" max="8964" width="15.7109375" style="79" customWidth="1"/>
    <col min="8965" max="8965" width="13.42578125" style="79" customWidth="1"/>
    <col min="8966" max="8966" width="13.5703125" style="79" customWidth="1"/>
    <col min="8967" max="8967" width="14.7109375" style="79" customWidth="1"/>
    <col min="8968" max="8968" width="13.85546875" style="79" customWidth="1"/>
    <col min="8969" max="8969" width="12.5703125" style="79" customWidth="1"/>
    <col min="8970" max="8970" width="11.85546875" style="79" customWidth="1"/>
    <col min="8971" max="8971" width="10.28515625" style="79" customWidth="1"/>
    <col min="8972" max="8972" width="9.28515625" style="79" customWidth="1"/>
    <col min="8973" max="8973" width="9.42578125" style="79" customWidth="1"/>
    <col min="8974" max="8974" width="9.140625" style="79" customWidth="1"/>
    <col min="8975" max="8975" width="9.28515625" style="79" customWidth="1"/>
    <col min="8976" max="8976" width="9.42578125" style="79" customWidth="1"/>
    <col min="8977" max="8977" width="9.7109375" style="79" customWidth="1"/>
    <col min="8978" max="8978" width="9.5703125" style="79" customWidth="1"/>
    <col min="8979" max="8979" width="9.28515625" style="79" customWidth="1"/>
    <col min="8980" max="8980" width="8.5703125" style="79" customWidth="1"/>
    <col min="8981" max="8981" width="8.85546875" style="79" customWidth="1"/>
    <col min="8982" max="8982" width="9.7109375" style="79" customWidth="1"/>
    <col min="8983" max="8983" width="8.7109375" style="79" customWidth="1"/>
    <col min="8984" max="8984" width="13.5703125" style="79" customWidth="1"/>
    <col min="8985" max="8985" width="16.28515625" style="79" customWidth="1"/>
    <col min="8986" max="9003" width="9.42578125" style="79" customWidth="1"/>
    <col min="9004" max="9007" width="10.28515625" style="79" customWidth="1"/>
    <col min="9008" max="9008" width="9.140625" style="79" customWidth="1"/>
    <col min="9009" max="9028" width="0" style="79" hidden="1" customWidth="1"/>
    <col min="9029" max="9038" width="11.42578125" style="79" customWidth="1"/>
    <col min="9039" max="9043" width="10.28515625" style="79" customWidth="1"/>
    <col min="9044" max="9052" width="9.42578125" style="79" customWidth="1"/>
    <col min="9053" max="9216" width="11.42578125" style="79"/>
    <col min="9217" max="9217" width="35.42578125" style="79" customWidth="1"/>
    <col min="9218" max="9218" width="23.5703125" style="79" customWidth="1"/>
    <col min="9219" max="9219" width="15" style="79" customWidth="1"/>
    <col min="9220" max="9220" width="15.7109375" style="79" customWidth="1"/>
    <col min="9221" max="9221" width="13.42578125" style="79" customWidth="1"/>
    <col min="9222" max="9222" width="13.5703125" style="79" customWidth="1"/>
    <col min="9223" max="9223" width="14.7109375" style="79" customWidth="1"/>
    <col min="9224" max="9224" width="13.85546875" style="79" customWidth="1"/>
    <col min="9225" max="9225" width="12.5703125" style="79" customWidth="1"/>
    <col min="9226" max="9226" width="11.85546875" style="79" customWidth="1"/>
    <col min="9227" max="9227" width="10.28515625" style="79" customWidth="1"/>
    <col min="9228" max="9228" width="9.28515625" style="79" customWidth="1"/>
    <col min="9229" max="9229" width="9.42578125" style="79" customWidth="1"/>
    <col min="9230" max="9230" width="9.140625" style="79" customWidth="1"/>
    <col min="9231" max="9231" width="9.28515625" style="79" customWidth="1"/>
    <col min="9232" max="9232" width="9.42578125" style="79" customWidth="1"/>
    <col min="9233" max="9233" width="9.7109375" style="79" customWidth="1"/>
    <col min="9234" max="9234" width="9.5703125" style="79" customWidth="1"/>
    <col min="9235" max="9235" width="9.28515625" style="79" customWidth="1"/>
    <col min="9236" max="9236" width="8.5703125" style="79" customWidth="1"/>
    <col min="9237" max="9237" width="8.85546875" style="79" customWidth="1"/>
    <col min="9238" max="9238" width="9.7109375" style="79" customWidth="1"/>
    <col min="9239" max="9239" width="8.7109375" style="79" customWidth="1"/>
    <col min="9240" max="9240" width="13.5703125" style="79" customWidth="1"/>
    <col min="9241" max="9241" width="16.28515625" style="79" customWidth="1"/>
    <col min="9242" max="9259" width="9.42578125" style="79" customWidth="1"/>
    <col min="9260" max="9263" width="10.28515625" style="79" customWidth="1"/>
    <col min="9264" max="9264" width="9.140625" style="79" customWidth="1"/>
    <col min="9265" max="9284" width="0" style="79" hidden="1" customWidth="1"/>
    <col min="9285" max="9294" width="11.42578125" style="79" customWidth="1"/>
    <col min="9295" max="9299" width="10.28515625" style="79" customWidth="1"/>
    <col min="9300" max="9308" width="9.42578125" style="79" customWidth="1"/>
    <col min="9309" max="9472" width="11.42578125" style="79"/>
    <col min="9473" max="9473" width="35.42578125" style="79" customWidth="1"/>
    <col min="9474" max="9474" width="23.5703125" style="79" customWidth="1"/>
    <col min="9475" max="9475" width="15" style="79" customWidth="1"/>
    <col min="9476" max="9476" width="15.7109375" style="79" customWidth="1"/>
    <col min="9477" max="9477" width="13.42578125" style="79" customWidth="1"/>
    <col min="9478" max="9478" width="13.5703125" style="79" customWidth="1"/>
    <col min="9479" max="9479" width="14.7109375" style="79" customWidth="1"/>
    <col min="9480" max="9480" width="13.85546875" style="79" customWidth="1"/>
    <col min="9481" max="9481" width="12.5703125" style="79" customWidth="1"/>
    <col min="9482" max="9482" width="11.85546875" style="79" customWidth="1"/>
    <col min="9483" max="9483" width="10.28515625" style="79" customWidth="1"/>
    <col min="9484" max="9484" width="9.28515625" style="79" customWidth="1"/>
    <col min="9485" max="9485" width="9.42578125" style="79" customWidth="1"/>
    <col min="9486" max="9486" width="9.140625" style="79" customWidth="1"/>
    <col min="9487" max="9487" width="9.28515625" style="79" customWidth="1"/>
    <col min="9488" max="9488" width="9.42578125" style="79" customWidth="1"/>
    <col min="9489" max="9489" width="9.7109375" style="79" customWidth="1"/>
    <col min="9490" max="9490" width="9.5703125" style="79" customWidth="1"/>
    <col min="9491" max="9491" width="9.28515625" style="79" customWidth="1"/>
    <col min="9492" max="9492" width="8.5703125" style="79" customWidth="1"/>
    <col min="9493" max="9493" width="8.85546875" style="79" customWidth="1"/>
    <col min="9494" max="9494" width="9.7109375" style="79" customWidth="1"/>
    <col min="9495" max="9495" width="8.7109375" style="79" customWidth="1"/>
    <col min="9496" max="9496" width="13.5703125" style="79" customWidth="1"/>
    <col min="9497" max="9497" width="16.28515625" style="79" customWidth="1"/>
    <col min="9498" max="9515" width="9.42578125" style="79" customWidth="1"/>
    <col min="9516" max="9519" width="10.28515625" style="79" customWidth="1"/>
    <col min="9520" max="9520" width="9.140625" style="79" customWidth="1"/>
    <col min="9521" max="9540" width="0" style="79" hidden="1" customWidth="1"/>
    <col min="9541" max="9550" width="11.42578125" style="79" customWidth="1"/>
    <col min="9551" max="9555" width="10.28515625" style="79" customWidth="1"/>
    <col min="9556" max="9564" width="9.42578125" style="79" customWidth="1"/>
    <col min="9565" max="9728" width="11.42578125" style="79"/>
    <col min="9729" max="9729" width="35.42578125" style="79" customWidth="1"/>
    <col min="9730" max="9730" width="23.5703125" style="79" customWidth="1"/>
    <col min="9731" max="9731" width="15" style="79" customWidth="1"/>
    <col min="9732" max="9732" width="15.7109375" style="79" customWidth="1"/>
    <col min="9733" max="9733" width="13.42578125" style="79" customWidth="1"/>
    <col min="9734" max="9734" width="13.5703125" style="79" customWidth="1"/>
    <col min="9735" max="9735" width="14.7109375" style="79" customWidth="1"/>
    <col min="9736" max="9736" width="13.85546875" style="79" customWidth="1"/>
    <col min="9737" max="9737" width="12.5703125" style="79" customWidth="1"/>
    <col min="9738" max="9738" width="11.85546875" style="79" customWidth="1"/>
    <col min="9739" max="9739" width="10.28515625" style="79" customWidth="1"/>
    <col min="9740" max="9740" width="9.28515625" style="79" customWidth="1"/>
    <col min="9741" max="9741" width="9.42578125" style="79" customWidth="1"/>
    <col min="9742" max="9742" width="9.140625" style="79" customWidth="1"/>
    <col min="9743" max="9743" width="9.28515625" style="79" customWidth="1"/>
    <col min="9744" max="9744" width="9.42578125" style="79" customWidth="1"/>
    <col min="9745" max="9745" width="9.7109375" style="79" customWidth="1"/>
    <col min="9746" max="9746" width="9.5703125" style="79" customWidth="1"/>
    <col min="9747" max="9747" width="9.28515625" style="79" customWidth="1"/>
    <col min="9748" max="9748" width="8.5703125" style="79" customWidth="1"/>
    <col min="9749" max="9749" width="8.85546875" style="79" customWidth="1"/>
    <col min="9750" max="9750" width="9.7109375" style="79" customWidth="1"/>
    <col min="9751" max="9751" width="8.7109375" style="79" customWidth="1"/>
    <col min="9752" max="9752" width="13.5703125" style="79" customWidth="1"/>
    <col min="9753" max="9753" width="16.28515625" style="79" customWidth="1"/>
    <col min="9754" max="9771" width="9.42578125" style="79" customWidth="1"/>
    <col min="9772" max="9775" width="10.28515625" style="79" customWidth="1"/>
    <col min="9776" max="9776" width="9.140625" style="79" customWidth="1"/>
    <col min="9777" max="9796" width="0" style="79" hidden="1" customWidth="1"/>
    <col min="9797" max="9806" width="11.42578125" style="79" customWidth="1"/>
    <col min="9807" max="9811" width="10.28515625" style="79" customWidth="1"/>
    <col min="9812" max="9820" width="9.42578125" style="79" customWidth="1"/>
    <col min="9821" max="9984" width="11.42578125" style="79"/>
    <col min="9985" max="9985" width="35.42578125" style="79" customWidth="1"/>
    <col min="9986" max="9986" width="23.5703125" style="79" customWidth="1"/>
    <col min="9987" max="9987" width="15" style="79" customWidth="1"/>
    <col min="9988" max="9988" width="15.7109375" style="79" customWidth="1"/>
    <col min="9989" max="9989" width="13.42578125" style="79" customWidth="1"/>
    <col min="9990" max="9990" width="13.5703125" style="79" customWidth="1"/>
    <col min="9991" max="9991" width="14.7109375" style="79" customWidth="1"/>
    <col min="9992" max="9992" width="13.85546875" style="79" customWidth="1"/>
    <col min="9993" max="9993" width="12.5703125" style="79" customWidth="1"/>
    <col min="9994" max="9994" width="11.85546875" style="79" customWidth="1"/>
    <col min="9995" max="9995" width="10.28515625" style="79" customWidth="1"/>
    <col min="9996" max="9996" width="9.28515625" style="79" customWidth="1"/>
    <col min="9997" max="9997" width="9.42578125" style="79" customWidth="1"/>
    <col min="9998" max="9998" width="9.140625" style="79" customWidth="1"/>
    <col min="9999" max="9999" width="9.28515625" style="79" customWidth="1"/>
    <col min="10000" max="10000" width="9.42578125" style="79" customWidth="1"/>
    <col min="10001" max="10001" width="9.7109375" style="79" customWidth="1"/>
    <col min="10002" max="10002" width="9.5703125" style="79" customWidth="1"/>
    <col min="10003" max="10003" width="9.28515625" style="79" customWidth="1"/>
    <col min="10004" max="10004" width="8.5703125" style="79" customWidth="1"/>
    <col min="10005" max="10005" width="8.85546875" style="79" customWidth="1"/>
    <col min="10006" max="10006" width="9.7109375" style="79" customWidth="1"/>
    <col min="10007" max="10007" width="8.7109375" style="79" customWidth="1"/>
    <col min="10008" max="10008" width="13.5703125" style="79" customWidth="1"/>
    <col min="10009" max="10009" width="16.28515625" style="79" customWidth="1"/>
    <col min="10010" max="10027" width="9.42578125" style="79" customWidth="1"/>
    <col min="10028" max="10031" width="10.28515625" style="79" customWidth="1"/>
    <col min="10032" max="10032" width="9.140625" style="79" customWidth="1"/>
    <col min="10033" max="10052" width="0" style="79" hidden="1" customWidth="1"/>
    <col min="10053" max="10062" width="11.42578125" style="79" customWidth="1"/>
    <col min="10063" max="10067" width="10.28515625" style="79" customWidth="1"/>
    <col min="10068" max="10076" width="9.42578125" style="79" customWidth="1"/>
    <col min="10077" max="10240" width="11.42578125" style="79"/>
    <col min="10241" max="10241" width="35.42578125" style="79" customWidth="1"/>
    <col min="10242" max="10242" width="23.5703125" style="79" customWidth="1"/>
    <col min="10243" max="10243" width="15" style="79" customWidth="1"/>
    <col min="10244" max="10244" width="15.7109375" style="79" customWidth="1"/>
    <col min="10245" max="10245" width="13.42578125" style="79" customWidth="1"/>
    <col min="10246" max="10246" width="13.5703125" style="79" customWidth="1"/>
    <col min="10247" max="10247" width="14.7109375" style="79" customWidth="1"/>
    <col min="10248" max="10248" width="13.85546875" style="79" customWidth="1"/>
    <col min="10249" max="10249" width="12.5703125" style="79" customWidth="1"/>
    <col min="10250" max="10250" width="11.85546875" style="79" customWidth="1"/>
    <col min="10251" max="10251" width="10.28515625" style="79" customWidth="1"/>
    <col min="10252" max="10252" width="9.28515625" style="79" customWidth="1"/>
    <col min="10253" max="10253" width="9.42578125" style="79" customWidth="1"/>
    <col min="10254" max="10254" width="9.140625" style="79" customWidth="1"/>
    <col min="10255" max="10255" width="9.28515625" style="79" customWidth="1"/>
    <col min="10256" max="10256" width="9.42578125" style="79" customWidth="1"/>
    <col min="10257" max="10257" width="9.7109375" style="79" customWidth="1"/>
    <col min="10258" max="10258" width="9.5703125" style="79" customWidth="1"/>
    <col min="10259" max="10259" width="9.28515625" style="79" customWidth="1"/>
    <col min="10260" max="10260" width="8.5703125" style="79" customWidth="1"/>
    <col min="10261" max="10261" width="8.85546875" style="79" customWidth="1"/>
    <col min="10262" max="10262" width="9.7109375" style="79" customWidth="1"/>
    <col min="10263" max="10263" width="8.7109375" style="79" customWidth="1"/>
    <col min="10264" max="10264" width="13.5703125" style="79" customWidth="1"/>
    <col min="10265" max="10265" width="16.28515625" style="79" customWidth="1"/>
    <col min="10266" max="10283" width="9.42578125" style="79" customWidth="1"/>
    <col min="10284" max="10287" width="10.28515625" style="79" customWidth="1"/>
    <col min="10288" max="10288" width="9.140625" style="79" customWidth="1"/>
    <col min="10289" max="10308" width="0" style="79" hidden="1" customWidth="1"/>
    <col min="10309" max="10318" width="11.42578125" style="79" customWidth="1"/>
    <col min="10319" max="10323" width="10.28515625" style="79" customWidth="1"/>
    <col min="10324" max="10332" width="9.42578125" style="79" customWidth="1"/>
    <col min="10333" max="10496" width="11.42578125" style="79"/>
    <col min="10497" max="10497" width="35.42578125" style="79" customWidth="1"/>
    <col min="10498" max="10498" width="23.5703125" style="79" customWidth="1"/>
    <col min="10499" max="10499" width="15" style="79" customWidth="1"/>
    <col min="10500" max="10500" width="15.7109375" style="79" customWidth="1"/>
    <col min="10501" max="10501" width="13.42578125" style="79" customWidth="1"/>
    <col min="10502" max="10502" width="13.5703125" style="79" customWidth="1"/>
    <col min="10503" max="10503" width="14.7109375" style="79" customWidth="1"/>
    <col min="10504" max="10504" width="13.85546875" style="79" customWidth="1"/>
    <col min="10505" max="10505" width="12.5703125" style="79" customWidth="1"/>
    <col min="10506" max="10506" width="11.85546875" style="79" customWidth="1"/>
    <col min="10507" max="10507" width="10.28515625" style="79" customWidth="1"/>
    <col min="10508" max="10508" width="9.28515625" style="79" customWidth="1"/>
    <col min="10509" max="10509" width="9.42578125" style="79" customWidth="1"/>
    <col min="10510" max="10510" width="9.140625" style="79" customWidth="1"/>
    <col min="10511" max="10511" width="9.28515625" style="79" customWidth="1"/>
    <col min="10512" max="10512" width="9.42578125" style="79" customWidth="1"/>
    <col min="10513" max="10513" width="9.7109375" style="79" customWidth="1"/>
    <col min="10514" max="10514" width="9.5703125" style="79" customWidth="1"/>
    <col min="10515" max="10515" width="9.28515625" style="79" customWidth="1"/>
    <col min="10516" max="10516" width="8.5703125" style="79" customWidth="1"/>
    <col min="10517" max="10517" width="8.85546875" style="79" customWidth="1"/>
    <col min="10518" max="10518" width="9.7109375" style="79" customWidth="1"/>
    <col min="10519" max="10519" width="8.7109375" style="79" customWidth="1"/>
    <col min="10520" max="10520" width="13.5703125" style="79" customWidth="1"/>
    <col min="10521" max="10521" width="16.28515625" style="79" customWidth="1"/>
    <col min="10522" max="10539" width="9.42578125" style="79" customWidth="1"/>
    <col min="10540" max="10543" width="10.28515625" style="79" customWidth="1"/>
    <col min="10544" max="10544" width="9.140625" style="79" customWidth="1"/>
    <col min="10545" max="10564" width="0" style="79" hidden="1" customWidth="1"/>
    <col min="10565" max="10574" width="11.42578125" style="79" customWidth="1"/>
    <col min="10575" max="10579" width="10.28515625" style="79" customWidth="1"/>
    <col min="10580" max="10588" width="9.42578125" style="79" customWidth="1"/>
    <col min="10589" max="10752" width="11.42578125" style="79"/>
    <col min="10753" max="10753" width="35.42578125" style="79" customWidth="1"/>
    <col min="10754" max="10754" width="23.5703125" style="79" customWidth="1"/>
    <col min="10755" max="10755" width="15" style="79" customWidth="1"/>
    <col min="10756" max="10756" width="15.7109375" style="79" customWidth="1"/>
    <col min="10757" max="10757" width="13.42578125" style="79" customWidth="1"/>
    <col min="10758" max="10758" width="13.5703125" style="79" customWidth="1"/>
    <col min="10759" max="10759" width="14.7109375" style="79" customWidth="1"/>
    <col min="10760" max="10760" width="13.85546875" style="79" customWidth="1"/>
    <col min="10761" max="10761" width="12.5703125" style="79" customWidth="1"/>
    <col min="10762" max="10762" width="11.85546875" style="79" customWidth="1"/>
    <col min="10763" max="10763" width="10.28515625" style="79" customWidth="1"/>
    <col min="10764" max="10764" width="9.28515625" style="79" customWidth="1"/>
    <col min="10765" max="10765" width="9.42578125" style="79" customWidth="1"/>
    <col min="10766" max="10766" width="9.140625" style="79" customWidth="1"/>
    <col min="10767" max="10767" width="9.28515625" style="79" customWidth="1"/>
    <col min="10768" max="10768" width="9.42578125" style="79" customWidth="1"/>
    <col min="10769" max="10769" width="9.7109375" style="79" customWidth="1"/>
    <col min="10770" max="10770" width="9.5703125" style="79" customWidth="1"/>
    <col min="10771" max="10771" width="9.28515625" style="79" customWidth="1"/>
    <col min="10772" max="10772" width="8.5703125" style="79" customWidth="1"/>
    <col min="10773" max="10773" width="8.85546875" style="79" customWidth="1"/>
    <col min="10774" max="10774" width="9.7109375" style="79" customWidth="1"/>
    <col min="10775" max="10775" width="8.7109375" style="79" customWidth="1"/>
    <col min="10776" max="10776" width="13.5703125" style="79" customWidth="1"/>
    <col min="10777" max="10777" width="16.28515625" style="79" customWidth="1"/>
    <col min="10778" max="10795" width="9.42578125" style="79" customWidth="1"/>
    <col min="10796" max="10799" width="10.28515625" style="79" customWidth="1"/>
    <col min="10800" max="10800" width="9.140625" style="79" customWidth="1"/>
    <col min="10801" max="10820" width="0" style="79" hidden="1" customWidth="1"/>
    <col min="10821" max="10830" width="11.42578125" style="79" customWidth="1"/>
    <col min="10831" max="10835" width="10.28515625" style="79" customWidth="1"/>
    <col min="10836" max="10844" width="9.42578125" style="79" customWidth="1"/>
    <col min="10845" max="11008" width="11.42578125" style="79"/>
    <col min="11009" max="11009" width="35.42578125" style="79" customWidth="1"/>
    <col min="11010" max="11010" width="23.5703125" style="79" customWidth="1"/>
    <col min="11011" max="11011" width="15" style="79" customWidth="1"/>
    <col min="11012" max="11012" width="15.7109375" style="79" customWidth="1"/>
    <col min="11013" max="11013" width="13.42578125" style="79" customWidth="1"/>
    <col min="11014" max="11014" width="13.5703125" style="79" customWidth="1"/>
    <col min="11015" max="11015" width="14.7109375" style="79" customWidth="1"/>
    <col min="11016" max="11016" width="13.85546875" style="79" customWidth="1"/>
    <col min="11017" max="11017" width="12.5703125" style="79" customWidth="1"/>
    <col min="11018" max="11018" width="11.85546875" style="79" customWidth="1"/>
    <col min="11019" max="11019" width="10.28515625" style="79" customWidth="1"/>
    <col min="11020" max="11020" width="9.28515625" style="79" customWidth="1"/>
    <col min="11021" max="11021" width="9.42578125" style="79" customWidth="1"/>
    <col min="11022" max="11022" width="9.140625" style="79" customWidth="1"/>
    <col min="11023" max="11023" width="9.28515625" style="79" customWidth="1"/>
    <col min="11024" max="11024" width="9.42578125" style="79" customWidth="1"/>
    <col min="11025" max="11025" width="9.7109375" style="79" customWidth="1"/>
    <col min="11026" max="11026" width="9.5703125" style="79" customWidth="1"/>
    <col min="11027" max="11027" width="9.28515625" style="79" customWidth="1"/>
    <col min="11028" max="11028" width="8.5703125" style="79" customWidth="1"/>
    <col min="11029" max="11029" width="8.85546875" style="79" customWidth="1"/>
    <col min="11030" max="11030" width="9.7109375" style="79" customWidth="1"/>
    <col min="11031" max="11031" width="8.7109375" style="79" customWidth="1"/>
    <col min="11032" max="11032" width="13.5703125" style="79" customWidth="1"/>
    <col min="11033" max="11033" width="16.28515625" style="79" customWidth="1"/>
    <col min="11034" max="11051" width="9.42578125" style="79" customWidth="1"/>
    <col min="11052" max="11055" width="10.28515625" style="79" customWidth="1"/>
    <col min="11056" max="11056" width="9.140625" style="79" customWidth="1"/>
    <col min="11057" max="11076" width="0" style="79" hidden="1" customWidth="1"/>
    <col min="11077" max="11086" width="11.42578125" style="79" customWidth="1"/>
    <col min="11087" max="11091" width="10.28515625" style="79" customWidth="1"/>
    <col min="11092" max="11100" width="9.42578125" style="79" customWidth="1"/>
    <col min="11101" max="11264" width="11.42578125" style="79"/>
    <col min="11265" max="11265" width="35.42578125" style="79" customWidth="1"/>
    <col min="11266" max="11266" width="23.5703125" style="79" customWidth="1"/>
    <col min="11267" max="11267" width="15" style="79" customWidth="1"/>
    <col min="11268" max="11268" width="15.7109375" style="79" customWidth="1"/>
    <col min="11269" max="11269" width="13.42578125" style="79" customWidth="1"/>
    <col min="11270" max="11270" width="13.5703125" style="79" customWidth="1"/>
    <col min="11271" max="11271" width="14.7109375" style="79" customWidth="1"/>
    <col min="11272" max="11272" width="13.85546875" style="79" customWidth="1"/>
    <col min="11273" max="11273" width="12.5703125" style="79" customWidth="1"/>
    <col min="11274" max="11274" width="11.85546875" style="79" customWidth="1"/>
    <col min="11275" max="11275" width="10.28515625" style="79" customWidth="1"/>
    <col min="11276" max="11276" width="9.28515625" style="79" customWidth="1"/>
    <col min="11277" max="11277" width="9.42578125" style="79" customWidth="1"/>
    <col min="11278" max="11278" width="9.140625" style="79" customWidth="1"/>
    <col min="11279" max="11279" width="9.28515625" style="79" customWidth="1"/>
    <col min="11280" max="11280" width="9.42578125" style="79" customWidth="1"/>
    <col min="11281" max="11281" width="9.7109375" style="79" customWidth="1"/>
    <col min="11282" max="11282" width="9.5703125" style="79" customWidth="1"/>
    <col min="11283" max="11283" width="9.28515625" style="79" customWidth="1"/>
    <col min="11284" max="11284" width="8.5703125" style="79" customWidth="1"/>
    <col min="11285" max="11285" width="8.85546875" style="79" customWidth="1"/>
    <col min="11286" max="11286" width="9.7109375" style="79" customWidth="1"/>
    <col min="11287" max="11287" width="8.7109375" style="79" customWidth="1"/>
    <col min="11288" max="11288" width="13.5703125" style="79" customWidth="1"/>
    <col min="11289" max="11289" width="16.28515625" style="79" customWidth="1"/>
    <col min="11290" max="11307" width="9.42578125" style="79" customWidth="1"/>
    <col min="11308" max="11311" width="10.28515625" style="79" customWidth="1"/>
    <col min="11312" max="11312" width="9.140625" style="79" customWidth="1"/>
    <col min="11313" max="11332" width="0" style="79" hidden="1" customWidth="1"/>
    <col min="11333" max="11342" width="11.42578125" style="79" customWidth="1"/>
    <col min="11343" max="11347" width="10.28515625" style="79" customWidth="1"/>
    <col min="11348" max="11356" width="9.42578125" style="79" customWidth="1"/>
    <col min="11357" max="11520" width="11.42578125" style="79"/>
    <col min="11521" max="11521" width="35.42578125" style="79" customWidth="1"/>
    <col min="11522" max="11522" width="23.5703125" style="79" customWidth="1"/>
    <col min="11523" max="11523" width="15" style="79" customWidth="1"/>
    <col min="11524" max="11524" width="15.7109375" style="79" customWidth="1"/>
    <col min="11525" max="11525" width="13.42578125" style="79" customWidth="1"/>
    <col min="11526" max="11526" width="13.5703125" style="79" customWidth="1"/>
    <col min="11527" max="11527" width="14.7109375" style="79" customWidth="1"/>
    <col min="11528" max="11528" width="13.85546875" style="79" customWidth="1"/>
    <col min="11529" max="11529" width="12.5703125" style="79" customWidth="1"/>
    <col min="11530" max="11530" width="11.85546875" style="79" customWidth="1"/>
    <col min="11531" max="11531" width="10.28515625" style="79" customWidth="1"/>
    <col min="11532" max="11532" width="9.28515625" style="79" customWidth="1"/>
    <col min="11533" max="11533" width="9.42578125" style="79" customWidth="1"/>
    <col min="11534" max="11534" width="9.140625" style="79" customWidth="1"/>
    <col min="11535" max="11535" width="9.28515625" style="79" customWidth="1"/>
    <col min="11536" max="11536" width="9.42578125" style="79" customWidth="1"/>
    <col min="11537" max="11537" width="9.7109375" style="79" customWidth="1"/>
    <col min="11538" max="11538" width="9.5703125" style="79" customWidth="1"/>
    <col min="11539" max="11539" width="9.28515625" style="79" customWidth="1"/>
    <col min="11540" max="11540" width="8.5703125" style="79" customWidth="1"/>
    <col min="11541" max="11541" width="8.85546875" style="79" customWidth="1"/>
    <col min="11542" max="11542" width="9.7109375" style="79" customWidth="1"/>
    <col min="11543" max="11543" width="8.7109375" style="79" customWidth="1"/>
    <col min="11544" max="11544" width="13.5703125" style="79" customWidth="1"/>
    <col min="11545" max="11545" width="16.28515625" style="79" customWidth="1"/>
    <col min="11546" max="11563" width="9.42578125" style="79" customWidth="1"/>
    <col min="11564" max="11567" width="10.28515625" style="79" customWidth="1"/>
    <col min="11568" max="11568" width="9.140625" style="79" customWidth="1"/>
    <col min="11569" max="11588" width="0" style="79" hidden="1" customWidth="1"/>
    <col min="11589" max="11598" width="11.42578125" style="79" customWidth="1"/>
    <col min="11599" max="11603" width="10.28515625" style="79" customWidth="1"/>
    <col min="11604" max="11612" width="9.42578125" style="79" customWidth="1"/>
    <col min="11613" max="11776" width="11.42578125" style="79"/>
    <col min="11777" max="11777" width="35.42578125" style="79" customWidth="1"/>
    <col min="11778" max="11778" width="23.5703125" style="79" customWidth="1"/>
    <col min="11779" max="11779" width="15" style="79" customWidth="1"/>
    <col min="11780" max="11780" width="15.7109375" style="79" customWidth="1"/>
    <col min="11781" max="11781" width="13.42578125" style="79" customWidth="1"/>
    <col min="11782" max="11782" width="13.5703125" style="79" customWidth="1"/>
    <col min="11783" max="11783" width="14.7109375" style="79" customWidth="1"/>
    <col min="11784" max="11784" width="13.85546875" style="79" customWidth="1"/>
    <col min="11785" max="11785" width="12.5703125" style="79" customWidth="1"/>
    <col min="11786" max="11786" width="11.85546875" style="79" customWidth="1"/>
    <col min="11787" max="11787" width="10.28515625" style="79" customWidth="1"/>
    <col min="11788" max="11788" width="9.28515625" style="79" customWidth="1"/>
    <col min="11789" max="11789" width="9.42578125" style="79" customWidth="1"/>
    <col min="11790" max="11790" width="9.140625" style="79" customWidth="1"/>
    <col min="11791" max="11791" width="9.28515625" style="79" customWidth="1"/>
    <col min="11792" max="11792" width="9.42578125" style="79" customWidth="1"/>
    <col min="11793" max="11793" width="9.7109375" style="79" customWidth="1"/>
    <col min="11794" max="11794" width="9.5703125" style="79" customWidth="1"/>
    <col min="11795" max="11795" width="9.28515625" style="79" customWidth="1"/>
    <col min="11796" max="11796" width="8.5703125" style="79" customWidth="1"/>
    <col min="11797" max="11797" width="8.85546875" style="79" customWidth="1"/>
    <col min="11798" max="11798" width="9.7109375" style="79" customWidth="1"/>
    <col min="11799" max="11799" width="8.7109375" style="79" customWidth="1"/>
    <col min="11800" max="11800" width="13.5703125" style="79" customWidth="1"/>
    <col min="11801" max="11801" width="16.28515625" style="79" customWidth="1"/>
    <col min="11802" max="11819" width="9.42578125" style="79" customWidth="1"/>
    <col min="11820" max="11823" width="10.28515625" style="79" customWidth="1"/>
    <col min="11824" max="11824" width="9.140625" style="79" customWidth="1"/>
    <col min="11825" max="11844" width="0" style="79" hidden="1" customWidth="1"/>
    <col min="11845" max="11854" width="11.42578125" style="79" customWidth="1"/>
    <col min="11855" max="11859" width="10.28515625" style="79" customWidth="1"/>
    <col min="11860" max="11868" width="9.42578125" style="79" customWidth="1"/>
    <col min="11869" max="12032" width="11.42578125" style="79"/>
    <col min="12033" max="12033" width="35.42578125" style="79" customWidth="1"/>
    <col min="12034" max="12034" width="23.5703125" style="79" customWidth="1"/>
    <col min="12035" max="12035" width="15" style="79" customWidth="1"/>
    <col min="12036" max="12036" width="15.7109375" style="79" customWidth="1"/>
    <col min="12037" max="12037" width="13.42578125" style="79" customWidth="1"/>
    <col min="12038" max="12038" width="13.5703125" style="79" customWidth="1"/>
    <col min="12039" max="12039" width="14.7109375" style="79" customWidth="1"/>
    <col min="12040" max="12040" width="13.85546875" style="79" customWidth="1"/>
    <col min="12041" max="12041" width="12.5703125" style="79" customWidth="1"/>
    <col min="12042" max="12042" width="11.85546875" style="79" customWidth="1"/>
    <col min="12043" max="12043" width="10.28515625" style="79" customWidth="1"/>
    <col min="12044" max="12044" width="9.28515625" style="79" customWidth="1"/>
    <col min="12045" max="12045" width="9.42578125" style="79" customWidth="1"/>
    <col min="12046" max="12046" width="9.140625" style="79" customWidth="1"/>
    <col min="12047" max="12047" width="9.28515625" style="79" customWidth="1"/>
    <col min="12048" max="12048" width="9.42578125" style="79" customWidth="1"/>
    <col min="12049" max="12049" width="9.7109375" style="79" customWidth="1"/>
    <col min="12050" max="12050" width="9.5703125" style="79" customWidth="1"/>
    <col min="12051" max="12051" width="9.28515625" style="79" customWidth="1"/>
    <col min="12052" max="12052" width="8.5703125" style="79" customWidth="1"/>
    <col min="12053" max="12053" width="8.85546875" style="79" customWidth="1"/>
    <col min="12054" max="12054" width="9.7109375" style="79" customWidth="1"/>
    <col min="12055" max="12055" width="8.7109375" style="79" customWidth="1"/>
    <col min="12056" max="12056" width="13.5703125" style="79" customWidth="1"/>
    <col min="12057" max="12057" width="16.28515625" style="79" customWidth="1"/>
    <col min="12058" max="12075" width="9.42578125" style="79" customWidth="1"/>
    <col min="12076" max="12079" width="10.28515625" style="79" customWidth="1"/>
    <col min="12080" max="12080" width="9.140625" style="79" customWidth="1"/>
    <col min="12081" max="12100" width="0" style="79" hidden="1" customWidth="1"/>
    <col min="12101" max="12110" width="11.42578125" style="79" customWidth="1"/>
    <col min="12111" max="12115" width="10.28515625" style="79" customWidth="1"/>
    <col min="12116" max="12124" width="9.42578125" style="79" customWidth="1"/>
    <col min="12125" max="12288" width="11.42578125" style="79"/>
    <col min="12289" max="12289" width="35.42578125" style="79" customWidth="1"/>
    <col min="12290" max="12290" width="23.5703125" style="79" customWidth="1"/>
    <col min="12291" max="12291" width="15" style="79" customWidth="1"/>
    <col min="12292" max="12292" width="15.7109375" style="79" customWidth="1"/>
    <col min="12293" max="12293" width="13.42578125" style="79" customWidth="1"/>
    <col min="12294" max="12294" width="13.5703125" style="79" customWidth="1"/>
    <col min="12295" max="12295" width="14.7109375" style="79" customWidth="1"/>
    <col min="12296" max="12296" width="13.85546875" style="79" customWidth="1"/>
    <col min="12297" max="12297" width="12.5703125" style="79" customWidth="1"/>
    <col min="12298" max="12298" width="11.85546875" style="79" customWidth="1"/>
    <col min="12299" max="12299" width="10.28515625" style="79" customWidth="1"/>
    <col min="12300" max="12300" width="9.28515625" style="79" customWidth="1"/>
    <col min="12301" max="12301" width="9.42578125" style="79" customWidth="1"/>
    <col min="12302" max="12302" width="9.140625" style="79" customWidth="1"/>
    <col min="12303" max="12303" width="9.28515625" style="79" customWidth="1"/>
    <col min="12304" max="12304" width="9.42578125" style="79" customWidth="1"/>
    <col min="12305" max="12305" width="9.7109375" style="79" customWidth="1"/>
    <col min="12306" max="12306" width="9.5703125" style="79" customWidth="1"/>
    <col min="12307" max="12307" width="9.28515625" style="79" customWidth="1"/>
    <col min="12308" max="12308" width="8.5703125" style="79" customWidth="1"/>
    <col min="12309" max="12309" width="8.85546875" style="79" customWidth="1"/>
    <col min="12310" max="12310" width="9.7109375" style="79" customWidth="1"/>
    <col min="12311" max="12311" width="8.7109375" style="79" customWidth="1"/>
    <col min="12312" max="12312" width="13.5703125" style="79" customWidth="1"/>
    <col min="12313" max="12313" width="16.28515625" style="79" customWidth="1"/>
    <col min="12314" max="12331" width="9.42578125" style="79" customWidth="1"/>
    <col min="12332" max="12335" width="10.28515625" style="79" customWidth="1"/>
    <col min="12336" max="12336" width="9.140625" style="79" customWidth="1"/>
    <col min="12337" max="12356" width="0" style="79" hidden="1" customWidth="1"/>
    <col min="12357" max="12366" width="11.42578125" style="79" customWidth="1"/>
    <col min="12367" max="12371" width="10.28515625" style="79" customWidth="1"/>
    <col min="12372" max="12380" width="9.42578125" style="79" customWidth="1"/>
    <col min="12381" max="12544" width="11.42578125" style="79"/>
    <col min="12545" max="12545" width="35.42578125" style="79" customWidth="1"/>
    <col min="12546" max="12546" width="23.5703125" style="79" customWidth="1"/>
    <col min="12547" max="12547" width="15" style="79" customWidth="1"/>
    <col min="12548" max="12548" width="15.7109375" style="79" customWidth="1"/>
    <col min="12549" max="12549" width="13.42578125" style="79" customWidth="1"/>
    <col min="12550" max="12550" width="13.5703125" style="79" customWidth="1"/>
    <col min="12551" max="12551" width="14.7109375" style="79" customWidth="1"/>
    <col min="12552" max="12552" width="13.85546875" style="79" customWidth="1"/>
    <col min="12553" max="12553" width="12.5703125" style="79" customWidth="1"/>
    <col min="12554" max="12554" width="11.85546875" style="79" customWidth="1"/>
    <col min="12555" max="12555" width="10.28515625" style="79" customWidth="1"/>
    <col min="12556" max="12556" width="9.28515625" style="79" customWidth="1"/>
    <col min="12557" max="12557" width="9.42578125" style="79" customWidth="1"/>
    <col min="12558" max="12558" width="9.140625" style="79" customWidth="1"/>
    <col min="12559" max="12559" width="9.28515625" style="79" customWidth="1"/>
    <col min="12560" max="12560" width="9.42578125" style="79" customWidth="1"/>
    <col min="12561" max="12561" width="9.7109375" style="79" customWidth="1"/>
    <col min="12562" max="12562" width="9.5703125" style="79" customWidth="1"/>
    <col min="12563" max="12563" width="9.28515625" style="79" customWidth="1"/>
    <col min="12564" max="12564" width="8.5703125" style="79" customWidth="1"/>
    <col min="12565" max="12565" width="8.85546875" style="79" customWidth="1"/>
    <col min="12566" max="12566" width="9.7109375" style="79" customWidth="1"/>
    <col min="12567" max="12567" width="8.7109375" style="79" customWidth="1"/>
    <col min="12568" max="12568" width="13.5703125" style="79" customWidth="1"/>
    <col min="12569" max="12569" width="16.28515625" style="79" customWidth="1"/>
    <col min="12570" max="12587" width="9.42578125" style="79" customWidth="1"/>
    <col min="12588" max="12591" width="10.28515625" style="79" customWidth="1"/>
    <col min="12592" max="12592" width="9.140625" style="79" customWidth="1"/>
    <col min="12593" max="12612" width="0" style="79" hidden="1" customWidth="1"/>
    <col min="12613" max="12622" width="11.42578125" style="79" customWidth="1"/>
    <col min="12623" max="12627" width="10.28515625" style="79" customWidth="1"/>
    <col min="12628" max="12636" width="9.42578125" style="79" customWidth="1"/>
    <col min="12637" max="12800" width="11.42578125" style="79"/>
    <col min="12801" max="12801" width="35.42578125" style="79" customWidth="1"/>
    <col min="12802" max="12802" width="23.5703125" style="79" customWidth="1"/>
    <col min="12803" max="12803" width="15" style="79" customWidth="1"/>
    <col min="12804" max="12804" width="15.7109375" style="79" customWidth="1"/>
    <col min="12805" max="12805" width="13.42578125" style="79" customWidth="1"/>
    <col min="12806" max="12806" width="13.5703125" style="79" customWidth="1"/>
    <col min="12807" max="12807" width="14.7109375" style="79" customWidth="1"/>
    <col min="12808" max="12808" width="13.85546875" style="79" customWidth="1"/>
    <col min="12809" max="12809" width="12.5703125" style="79" customWidth="1"/>
    <col min="12810" max="12810" width="11.85546875" style="79" customWidth="1"/>
    <col min="12811" max="12811" width="10.28515625" style="79" customWidth="1"/>
    <col min="12812" max="12812" width="9.28515625" style="79" customWidth="1"/>
    <col min="12813" max="12813" width="9.42578125" style="79" customWidth="1"/>
    <col min="12814" max="12814" width="9.140625" style="79" customWidth="1"/>
    <col min="12815" max="12815" width="9.28515625" style="79" customWidth="1"/>
    <col min="12816" max="12816" width="9.42578125" style="79" customWidth="1"/>
    <col min="12817" max="12817" width="9.7109375" style="79" customWidth="1"/>
    <col min="12818" max="12818" width="9.5703125" style="79" customWidth="1"/>
    <col min="12819" max="12819" width="9.28515625" style="79" customWidth="1"/>
    <col min="12820" max="12820" width="8.5703125" style="79" customWidth="1"/>
    <col min="12821" max="12821" width="8.85546875" style="79" customWidth="1"/>
    <col min="12822" max="12822" width="9.7109375" style="79" customWidth="1"/>
    <col min="12823" max="12823" width="8.7109375" style="79" customWidth="1"/>
    <col min="12824" max="12824" width="13.5703125" style="79" customWidth="1"/>
    <col min="12825" max="12825" width="16.28515625" style="79" customWidth="1"/>
    <col min="12826" max="12843" width="9.42578125" style="79" customWidth="1"/>
    <col min="12844" max="12847" width="10.28515625" style="79" customWidth="1"/>
    <col min="12848" max="12848" width="9.140625" style="79" customWidth="1"/>
    <col min="12849" max="12868" width="0" style="79" hidden="1" customWidth="1"/>
    <col min="12869" max="12878" width="11.42578125" style="79" customWidth="1"/>
    <col min="12879" max="12883" width="10.28515625" style="79" customWidth="1"/>
    <col min="12884" max="12892" width="9.42578125" style="79" customWidth="1"/>
    <col min="12893" max="13056" width="11.42578125" style="79"/>
    <col min="13057" max="13057" width="35.42578125" style="79" customWidth="1"/>
    <col min="13058" max="13058" width="23.5703125" style="79" customWidth="1"/>
    <col min="13059" max="13059" width="15" style="79" customWidth="1"/>
    <col min="13060" max="13060" width="15.7109375" style="79" customWidth="1"/>
    <col min="13061" max="13061" width="13.42578125" style="79" customWidth="1"/>
    <col min="13062" max="13062" width="13.5703125" style="79" customWidth="1"/>
    <col min="13063" max="13063" width="14.7109375" style="79" customWidth="1"/>
    <col min="13064" max="13064" width="13.85546875" style="79" customWidth="1"/>
    <col min="13065" max="13065" width="12.5703125" style="79" customWidth="1"/>
    <col min="13066" max="13066" width="11.85546875" style="79" customWidth="1"/>
    <col min="13067" max="13067" width="10.28515625" style="79" customWidth="1"/>
    <col min="13068" max="13068" width="9.28515625" style="79" customWidth="1"/>
    <col min="13069" max="13069" width="9.42578125" style="79" customWidth="1"/>
    <col min="13070" max="13070" width="9.140625" style="79" customWidth="1"/>
    <col min="13071" max="13071" width="9.28515625" style="79" customWidth="1"/>
    <col min="13072" max="13072" width="9.42578125" style="79" customWidth="1"/>
    <col min="13073" max="13073" width="9.7109375" style="79" customWidth="1"/>
    <col min="13074" max="13074" width="9.5703125" style="79" customWidth="1"/>
    <col min="13075" max="13075" width="9.28515625" style="79" customWidth="1"/>
    <col min="13076" max="13076" width="8.5703125" style="79" customWidth="1"/>
    <col min="13077" max="13077" width="8.85546875" style="79" customWidth="1"/>
    <col min="13078" max="13078" width="9.7109375" style="79" customWidth="1"/>
    <col min="13079" max="13079" width="8.7109375" style="79" customWidth="1"/>
    <col min="13080" max="13080" width="13.5703125" style="79" customWidth="1"/>
    <col min="13081" max="13081" width="16.28515625" style="79" customWidth="1"/>
    <col min="13082" max="13099" width="9.42578125" style="79" customWidth="1"/>
    <col min="13100" max="13103" width="10.28515625" style="79" customWidth="1"/>
    <col min="13104" max="13104" width="9.140625" style="79" customWidth="1"/>
    <col min="13105" max="13124" width="0" style="79" hidden="1" customWidth="1"/>
    <col min="13125" max="13134" width="11.42578125" style="79" customWidth="1"/>
    <col min="13135" max="13139" width="10.28515625" style="79" customWidth="1"/>
    <col min="13140" max="13148" width="9.42578125" style="79" customWidth="1"/>
    <col min="13149" max="13312" width="11.42578125" style="79"/>
    <col min="13313" max="13313" width="35.42578125" style="79" customWidth="1"/>
    <col min="13314" max="13314" width="23.5703125" style="79" customWidth="1"/>
    <col min="13315" max="13315" width="15" style="79" customWidth="1"/>
    <col min="13316" max="13316" width="15.7109375" style="79" customWidth="1"/>
    <col min="13317" max="13317" width="13.42578125" style="79" customWidth="1"/>
    <col min="13318" max="13318" width="13.5703125" style="79" customWidth="1"/>
    <col min="13319" max="13319" width="14.7109375" style="79" customWidth="1"/>
    <col min="13320" max="13320" width="13.85546875" style="79" customWidth="1"/>
    <col min="13321" max="13321" width="12.5703125" style="79" customWidth="1"/>
    <col min="13322" max="13322" width="11.85546875" style="79" customWidth="1"/>
    <col min="13323" max="13323" width="10.28515625" style="79" customWidth="1"/>
    <col min="13324" max="13324" width="9.28515625" style="79" customWidth="1"/>
    <col min="13325" max="13325" width="9.42578125" style="79" customWidth="1"/>
    <col min="13326" max="13326" width="9.140625" style="79" customWidth="1"/>
    <col min="13327" max="13327" width="9.28515625" style="79" customWidth="1"/>
    <col min="13328" max="13328" width="9.42578125" style="79" customWidth="1"/>
    <col min="13329" max="13329" width="9.7109375" style="79" customWidth="1"/>
    <col min="13330" max="13330" width="9.5703125" style="79" customWidth="1"/>
    <col min="13331" max="13331" width="9.28515625" style="79" customWidth="1"/>
    <col min="13332" max="13332" width="8.5703125" style="79" customWidth="1"/>
    <col min="13333" max="13333" width="8.85546875" style="79" customWidth="1"/>
    <col min="13334" max="13334" width="9.7109375" style="79" customWidth="1"/>
    <col min="13335" max="13335" width="8.7109375" style="79" customWidth="1"/>
    <col min="13336" max="13336" width="13.5703125" style="79" customWidth="1"/>
    <col min="13337" max="13337" width="16.28515625" style="79" customWidth="1"/>
    <col min="13338" max="13355" width="9.42578125" style="79" customWidth="1"/>
    <col min="13356" max="13359" width="10.28515625" style="79" customWidth="1"/>
    <col min="13360" max="13360" width="9.140625" style="79" customWidth="1"/>
    <col min="13361" max="13380" width="0" style="79" hidden="1" customWidth="1"/>
    <col min="13381" max="13390" width="11.42578125" style="79" customWidth="1"/>
    <col min="13391" max="13395" width="10.28515625" style="79" customWidth="1"/>
    <col min="13396" max="13404" width="9.42578125" style="79" customWidth="1"/>
    <col min="13405" max="13568" width="11.42578125" style="79"/>
    <col min="13569" max="13569" width="35.42578125" style="79" customWidth="1"/>
    <col min="13570" max="13570" width="23.5703125" style="79" customWidth="1"/>
    <col min="13571" max="13571" width="15" style="79" customWidth="1"/>
    <col min="13572" max="13572" width="15.7109375" style="79" customWidth="1"/>
    <col min="13573" max="13573" width="13.42578125" style="79" customWidth="1"/>
    <col min="13574" max="13574" width="13.5703125" style="79" customWidth="1"/>
    <col min="13575" max="13575" width="14.7109375" style="79" customWidth="1"/>
    <col min="13576" max="13576" width="13.85546875" style="79" customWidth="1"/>
    <col min="13577" max="13577" width="12.5703125" style="79" customWidth="1"/>
    <col min="13578" max="13578" width="11.85546875" style="79" customWidth="1"/>
    <col min="13579" max="13579" width="10.28515625" style="79" customWidth="1"/>
    <col min="13580" max="13580" width="9.28515625" style="79" customWidth="1"/>
    <col min="13581" max="13581" width="9.42578125" style="79" customWidth="1"/>
    <col min="13582" max="13582" width="9.140625" style="79" customWidth="1"/>
    <col min="13583" max="13583" width="9.28515625" style="79" customWidth="1"/>
    <col min="13584" max="13584" width="9.42578125" style="79" customWidth="1"/>
    <col min="13585" max="13585" width="9.7109375" style="79" customWidth="1"/>
    <col min="13586" max="13586" width="9.5703125" style="79" customWidth="1"/>
    <col min="13587" max="13587" width="9.28515625" style="79" customWidth="1"/>
    <col min="13588" max="13588" width="8.5703125" style="79" customWidth="1"/>
    <col min="13589" max="13589" width="8.85546875" style="79" customWidth="1"/>
    <col min="13590" max="13590" width="9.7109375" style="79" customWidth="1"/>
    <col min="13591" max="13591" width="8.7109375" style="79" customWidth="1"/>
    <col min="13592" max="13592" width="13.5703125" style="79" customWidth="1"/>
    <col min="13593" max="13593" width="16.28515625" style="79" customWidth="1"/>
    <col min="13594" max="13611" width="9.42578125" style="79" customWidth="1"/>
    <col min="13612" max="13615" width="10.28515625" style="79" customWidth="1"/>
    <col min="13616" max="13616" width="9.140625" style="79" customWidth="1"/>
    <col min="13617" max="13636" width="0" style="79" hidden="1" customWidth="1"/>
    <col min="13637" max="13646" width="11.42578125" style="79" customWidth="1"/>
    <col min="13647" max="13651" width="10.28515625" style="79" customWidth="1"/>
    <col min="13652" max="13660" width="9.42578125" style="79" customWidth="1"/>
    <col min="13661" max="13824" width="11.42578125" style="79"/>
    <col min="13825" max="13825" width="35.42578125" style="79" customWidth="1"/>
    <col min="13826" max="13826" width="23.5703125" style="79" customWidth="1"/>
    <col min="13827" max="13827" width="15" style="79" customWidth="1"/>
    <col min="13828" max="13828" width="15.7109375" style="79" customWidth="1"/>
    <col min="13829" max="13829" width="13.42578125" style="79" customWidth="1"/>
    <col min="13830" max="13830" width="13.5703125" style="79" customWidth="1"/>
    <col min="13831" max="13831" width="14.7109375" style="79" customWidth="1"/>
    <col min="13832" max="13832" width="13.85546875" style="79" customWidth="1"/>
    <col min="13833" max="13833" width="12.5703125" style="79" customWidth="1"/>
    <col min="13834" max="13834" width="11.85546875" style="79" customWidth="1"/>
    <col min="13835" max="13835" width="10.28515625" style="79" customWidth="1"/>
    <col min="13836" max="13836" width="9.28515625" style="79" customWidth="1"/>
    <col min="13837" max="13837" width="9.42578125" style="79" customWidth="1"/>
    <col min="13838" max="13838" width="9.140625" style="79" customWidth="1"/>
    <col min="13839" max="13839" width="9.28515625" style="79" customWidth="1"/>
    <col min="13840" max="13840" width="9.42578125" style="79" customWidth="1"/>
    <col min="13841" max="13841" width="9.7109375" style="79" customWidth="1"/>
    <col min="13842" max="13842" width="9.5703125" style="79" customWidth="1"/>
    <col min="13843" max="13843" width="9.28515625" style="79" customWidth="1"/>
    <col min="13844" max="13844" width="8.5703125" style="79" customWidth="1"/>
    <col min="13845" max="13845" width="8.85546875" style="79" customWidth="1"/>
    <col min="13846" max="13846" width="9.7109375" style="79" customWidth="1"/>
    <col min="13847" max="13847" width="8.7109375" style="79" customWidth="1"/>
    <col min="13848" max="13848" width="13.5703125" style="79" customWidth="1"/>
    <col min="13849" max="13849" width="16.28515625" style="79" customWidth="1"/>
    <col min="13850" max="13867" width="9.42578125" style="79" customWidth="1"/>
    <col min="13868" max="13871" width="10.28515625" style="79" customWidth="1"/>
    <col min="13872" max="13872" width="9.140625" style="79" customWidth="1"/>
    <col min="13873" max="13892" width="0" style="79" hidden="1" customWidth="1"/>
    <col min="13893" max="13902" width="11.42578125" style="79" customWidth="1"/>
    <col min="13903" max="13907" width="10.28515625" style="79" customWidth="1"/>
    <col min="13908" max="13916" width="9.42578125" style="79" customWidth="1"/>
    <col min="13917" max="14080" width="11.42578125" style="79"/>
    <col min="14081" max="14081" width="35.42578125" style="79" customWidth="1"/>
    <col min="14082" max="14082" width="23.5703125" style="79" customWidth="1"/>
    <col min="14083" max="14083" width="15" style="79" customWidth="1"/>
    <col min="14084" max="14084" width="15.7109375" style="79" customWidth="1"/>
    <col min="14085" max="14085" width="13.42578125" style="79" customWidth="1"/>
    <col min="14086" max="14086" width="13.5703125" style="79" customWidth="1"/>
    <col min="14087" max="14087" width="14.7109375" style="79" customWidth="1"/>
    <col min="14088" max="14088" width="13.85546875" style="79" customWidth="1"/>
    <col min="14089" max="14089" width="12.5703125" style="79" customWidth="1"/>
    <col min="14090" max="14090" width="11.85546875" style="79" customWidth="1"/>
    <col min="14091" max="14091" width="10.28515625" style="79" customWidth="1"/>
    <col min="14092" max="14092" width="9.28515625" style="79" customWidth="1"/>
    <col min="14093" max="14093" width="9.42578125" style="79" customWidth="1"/>
    <col min="14094" max="14094" width="9.140625" style="79" customWidth="1"/>
    <col min="14095" max="14095" width="9.28515625" style="79" customWidth="1"/>
    <col min="14096" max="14096" width="9.42578125" style="79" customWidth="1"/>
    <col min="14097" max="14097" width="9.7109375" style="79" customWidth="1"/>
    <col min="14098" max="14098" width="9.5703125" style="79" customWidth="1"/>
    <col min="14099" max="14099" width="9.28515625" style="79" customWidth="1"/>
    <col min="14100" max="14100" width="8.5703125" style="79" customWidth="1"/>
    <col min="14101" max="14101" width="8.85546875" style="79" customWidth="1"/>
    <col min="14102" max="14102" width="9.7109375" style="79" customWidth="1"/>
    <col min="14103" max="14103" width="8.7109375" style="79" customWidth="1"/>
    <col min="14104" max="14104" width="13.5703125" style="79" customWidth="1"/>
    <col min="14105" max="14105" width="16.28515625" style="79" customWidth="1"/>
    <col min="14106" max="14123" width="9.42578125" style="79" customWidth="1"/>
    <col min="14124" max="14127" width="10.28515625" style="79" customWidth="1"/>
    <col min="14128" max="14128" width="9.140625" style="79" customWidth="1"/>
    <col min="14129" max="14148" width="0" style="79" hidden="1" customWidth="1"/>
    <col min="14149" max="14158" width="11.42578125" style="79" customWidth="1"/>
    <col min="14159" max="14163" width="10.28515625" style="79" customWidth="1"/>
    <col min="14164" max="14172" width="9.42578125" style="79" customWidth="1"/>
    <col min="14173" max="14336" width="11.42578125" style="79"/>
    <col min="14337" max="14337" width="35.42578125" style="79" customWidth="1"/>
    <col min="14338" max="14338" width="23.5703125" style="79" customWidth="1"/>
    <col min="14339" max="14339" width="15" style="79" customWidth="1"/>
    <col min="14340" max="14340" width="15.7109375" style="79" customWidth="1"/>
    <col min="14341" max="14341" width="13.42578125" style="79" customWidth="1"/>
    <col min="14342" max="14342" width="13.5703125" style="79" customWidth="1"/>
    <col min="14343" max="14343" width="14.7109375" style="79" customWidth="1"/>
    <col min="14344" max="14344" width="13.85546875" style="79" customWidth="1"/>
    <col min="14345" max="14345" width="12.5703125" style="79" customWidth="1"/>
    <col min="14346" max="14346" width="11.85546875" style="79" customWidth="1"/>
    <col min="14347" max="14347" width="10.28515625" style="79" customWidth="1"/>
    <col min="14348" max="14348" width="9.28515625" style="79" customWidth="1"/>
    <col min="14349" max="14349" width="9.42578125" style="79" customWidth="1"/>
    <col min="14350" max="14350" width="9.140625" style="79" customWidth="1"/>
    <col min="14351" max="14351" width="9.28515625" style="79" customWidth="1"/>
    <col min="14352" max="14352" width="9.42578125" style="79" customWidth="1"/>
    <col min="14353" max="14353" width="9.7109375" style="79" customWidth="1"/>
    <col min="14354" max="14354" width="9.5703125" style="79" customWidth="1"/>
    <col min="14355" max="14355" width="9.28515625" style="79" customWidth="1"/>
    <col min="14356" max="14356" width="8.5703125" style="79" customWidth="1"/>
    <col min="14357" max="14357" width="8.85546875" style="79" customWidth="1"/>
    <col min="14358" max="14358" width="9.7109375" style="79" customWidth="1"/>
    <col min="14359" max="14359" width="8.7109375" style="79" customWidth="1"/>
    <col min="14360" max="14360" width="13.5703125" style="79" customWidth="1"/>
    <col min="14361" max="14361" width="16.28515625" style="79" customWidth="1"/>
    <col min="14362" max="14379" width="9.42578125" style="79" customWidth="1"/>
    <col min="14380" max="14383" width="10.28515625" style="79" customWidth="1"/>
    <col min="14384" max="14384" width="9.140625" style="79" customWidth="1"/>
    <col min="14385" max="14404" width="0" style="79" hidden="1" customWidth="1"/>
    <col min="14405" max="14414" width="11.42578125" style="79" customWidth="1"/>
    <col min="14415" max="14419" width="10.28515625" style="79" customWidth="1"/>
    <col min="14420" max="14428" width="9.42578125" style="79" customWidth="1"/>
    <col min="14429" max="14592" width="11.42578125" style="79"/>
    <col min="14593" max="14593" width="35.42578125" style="79" customWidth="1"/>
    <col min="14594" max="14594" width="23.5703125" style="79" customWidth="1"/>
    <col min="14595" max="14595" width="15" style="79" customWidth="1"/>
    <col min="14596" max="14596" width="15.7109375" style="79" customWidth="1"/>
    <col min="14597" max="14597" width="13.42578125" style="79" customWidth="1"/>
    <col min="14598" max="14598" width="13.5703125" style="79" customWidth="1"/>
    <col min="14599" max="14599" width="14.7109375" style="79" customWidth="1"/>
    <col min="14600" max="14600" width="13.85546875" style="79" customWidth="1"/>
    <col min="14601" max="14601" width="12.5703125" style="79" customWidth="1"/>
    <col min="14602" max="14602" width="11.85546875" style="79" customWidth="1"/>
    <col min="14603" max="14603" width="10.28515625" style="79" customWidth="1"/>
    <col min="14604" max="14604" width="9.28515625" style="79" customWidth="1"/>
    <col min="14605" max="14605" width="9.42578125" style="79" customWidth="1"/>
    <col min="14606" max="14606" width="9.140625" style="79" customWidth="1"/>
    <col min="14607" max="14607" width="9.28515625" style="79" customWidth="1"/>
    <col min="14608" max="14608" width="9.42578125" style="79" customWidth="1"/>
    <col min="14609" max="14609" width="9.7109375" style="79" customWidth="1"/>
    <col min="14610" max="14610" width="9.5703125" style="79" customWidth="1"/>
    <col min="14611" max="14611" width="9.28515625" style="79" customWidth="1"/>
    <col min="14612" max="14612" width="8.5703125" style="79" customWidth="1"/>
    <col min="14613" max="14613" width="8.85546875" style="79" customWidth="1"/>
    <col min="14614" max="14614" width="9.7109375" style="79" customWidth="1"/>
    <col min="14615" max="14615" width="8.7109375" style="79" customWidth="1"/>
    <col min="14616" max="14616" width="13.5703125" style="79" customWidth="1"/>
    <col min="14617" max="14617" width="16.28515625" style="79" customWidth="1"/>
    <col min="14618" max="14635" width="9.42578125" style="79" customWidth="1"/>
    <col min="14636" max="14639" width="10.28515625" style="79" customWidth="1"/>
    <col min="14640" max="14640" width="9.140625" style="79" customWidth="1"/>
    <col min="14641" max="14660" width="0" style="79" hidden="1" customWidth="1"/>
    <col min="14661" max="14670" width="11.42578125" style="79" customWidth="1"/>
    <col min="14671" max="14675" width="10.28515625" style="79" customWidth="1"/>
    <col min="14676" max="14684" width="9.42578125" style="79" customWidth="1"/>
    <col min="14685" max="14848" width="11.42578125" style="79"/>
    <col min="14849" max="14849" width="35.42578125" style="79" customWidth="1"/>
    <col min="14850" max="14850" width="23.5703125" style="79" customWidth="1"/>
    <col min="14851" max="14851" width="15" style="79" customWidth="1"/>
    <col min="14852" max="14852" width="15.7109375" style="79" customWidth="1"/>
    <col min="14853" max="14853" width="13.42578125" style="79" customWidth="1"/>
    <col min="14854" max="14854" width="13.5703125" style="79" customWidth="1"/>
    <col min="14855" max="14855" width="14.7109375" style="79" customWidth="1"/>
    <col min="14856" max="14856" width="13.85546875" style="79" customWidth="1"/>
    <col min="14857" max="14857" width="12.5703125" style="79" customWidth="1"/>
    <col min="14858" max="14858" width="11.85546875" style="79" customWidth="1"/>
    <col min="14859" max="14859" width="10.28515625" style="79" customWidth="1"/>
    <col min="14860" max="14860" width="9.28515625" style="79" customWidth="1"/>
    <col min="14861" max="14861" width="9.42578125" style="79" customWidth="1"/>
    <col min="14862" max="14862" width="9.140625" style="79" customWidth="1"/>
    <col min="14863" max="14863" width="9.28515625" style="79" customWidth="1"/>
    <col min="14864" max="14864" width="9.42578125" style="79" customWidth="1"/>
    <col min="14865" max="14865" width="9.7109375" style="79" customWidth="1"/>
    <col min="14866" max="14866" width="9.5703125" style="79" customWidth="1"/>
    <col min="14867" max="14867" width="9.28515625" style="79" customWidth="1"/>
    <col min="14868" max="14868" width="8.5703125" style="79" customWidth="1"/>
    <col min="14869" max="14869" width="8.85546875" style="79" customWidth="1"/>
    <col min="14870" max="14870" width="9.7109375" style="79" customWidth="1"/>
    <col min="14871" max="14871" width="8.7109375" style="79" customWidth="1"/>
    <col min="14872" max="14872" width="13.5703125" style="79" customWidth="1"/>
    <col min="14873" max="14873" width="16.28515625" style="79" customWidth="1"/>
    <col min="14874" max="14891" width="9.42578125" style="79" customWidth="1"/>
    <col min="14892" max="14895" width="10.28515625" style="79" customWidth="1"/>
    <col min="14896" max="14896" width="9.140625" style="79" customWidth="1"/>
    <col min="14897" max="14916" width="0" style="79" hidden="1" customWidth="1"/>
    <col min="14917" max="14926" width="11.42578125" style="79" customWidth="1"/>
    <col min="14927" max="14931" width="10.28515625" style="79" customWidth="1"/>
    <col min="14932" max="14940" width="9.42578125" style="79" customWidth="1"/>
    <col min="14941" max="15104" width="11.42578125" style="79"/>
    <col min="15105" max="15105" width="35.42578125" style="79" customWidth="1"/>
    <col min="15106" max="15106" width="23.5703125" style="79" customWidth="1"/>
    <col min="15107" max="15107" width="15" style="79" customWidth="1"/>
    <col min="15108" max="15108" width="15.7109375" style="79" customWidth="1"/>
    <col min="15109" max="15109" width="13.42578125" style="79" customWidth="1"/>
    <col min="15110" max="15110" width="13.5703125" style="79" customWidth="1"/>
    <col min="15111" max="15111" width="14.7109375" style="79" customWidth="1"/>
    <col min="15112" max="15112" width="13.85546875" style="79" customWidth="1"/>
    <col min="15113" max="15113" width="12.5703125" style="79" customWidth="1"/>
    <col min="15114" max="15114" width="11.85546875" style="79" customWidth="1"/>
    <col min="15115" max="15115" width="10.28515625" style="79" customWidth="1"/>
    <col min="15116" max="15116" width="9.28515625" style="79" customWidth="1"/>
    <col min="15117" max="15117" width="9.42578125" style="79" customWidth="1"/>
    <col min="15118" max="15118" width="9.140625" style="79" customWidth="1"/>
    <col min="15119" max="15119" width="9.28515625" style="79" customWidth="1"/>
    <col min="15120" max="15120" width="9.42578125" style="79" customWidth="1"/>
    <col min="15121" max="15121" width="9.7109375" style="79" customWidth="1"/>
    <col min="15122" max="15122" width="9.5703125" style="79" customWidth="1"/>
    <col min="15123" max="15123" width="9.28515625" style="79" customWidth="1"/>
    <col min="15124" max="15124" width="8.5703125" style="79" customWidth="1"/>
    <col min="15125" max="15125" width="8.85546875" style="79" customWidth="1"/>
    <col min="15126" max="15126" width="9.7109375" style="79" customWidth="1"/>
    <col min="15127" max="15127" width="8.7109375" style="79" customWidth="1"/>
    <col min="15128" max="15128" width="13.5703125" style="79" customWidth="1"/>
    <col min="15129" max="15129" width="16.28515625" style="79" customWidth="1"/>
    <col min="15130" max="15147" width="9.42578125" style="79" customWidth="1"/>
    <col min="15148" max="15151" width="10.28515625" style="79" customWidth="1"/>
    <col min="15152" max="15152" width="9.140625" style="79" customWidth="1"/>
    <col min="15153" max="15172" width="0" style="79" hidden="1" customWidth="1"/>
    <col min="15173" max="15182" width="11.42578125" style="79" customWidth="1"/>
    <col min="15183" max="15187" width="10.28515625" style="79" customWidth="1"/>
    <col min="15188" max="15196" width="9.42578125" style="79" customWidth="1"/>
    <col min="15197" max="15360" width="11.42578125" style="79"/>
    <col min="15361" max="15361" width="35.42578125" style="79" customWidth="1"/>
    <col min="15362" max="15362" width="23.5703125" style="79" customWidth="1"/>
    <col min="15363" max="15363" width="15" style="79" customWidth="1"/>
    <col min="15364" max="15364" width="15.7109375" style="79" customWidth="1"/>
    <col min="15365" max="15365" width="13.42578125" style="79" customWidth="1"/>
    <col min="15366" max="15366" width="13.5703125" style="79" customWidth="1"/>
    <col min="15367" max="15367" width="14.7109375" style="79" customWidth="1"/>
    <col min="15368" max="15368" width="13.85546875" style="79" customWidth="1"/>
    <col min="15369" max="15369" width="12.5703125" style="79" customWidth="1"/>
    <col min="15370" max="15370" width="11.85546875" style="79" customWidth="1"/>
    <col min="15371" max="15371" width="10.28515625" style="79" customWidth="1"/>
    <col min="15372" max="15372" width="9.28515625" style="79" customWidth="1"/>
    <col min="15373" max="15373" width="9.42578125" style="79" customWidth="1"/>
    <col min="15374" max="15374" width="9.140625" style="79" customWidth="1"/>
    <col min="15375" max="15375" width="9.28515625" style="79" customWidth="1"/>
    <col min="15376" max="15376" width="9.42578125" style="79" customWidth="1"/>
    <col min="15377" max="15377" width="9.7109375" style="79" customWidth="1"/>
    <col min="15378" max="15378" width="9.5703125" style="79" customWidth="1"/>
    <col min="15379" max="15379" width="9.28515625" style="79" customWidth="1"/>
    <col min="15380" max="15380" width="8.5703125" style="79" customWidth="1"/>
    <col min="15381" max="15381" width="8.85546875" style="79" customWidth="1"/>
    <col min="15382" max="15382" width="9.7109375" style="79" customWidth="1"/>
    <col min="15383" max="15383" width="8.7109375" style="79" customWidth="1"/>
    <col min="15384" max="15384" width="13.5703125" style="79" customWidth="1"/>
    <col min="15385" max="15385" width="16.28515625" style="79" customWidth="1"/>
    <col min="15386" max="15403" width="9.42578125" style="79" customWidth="1"/>
    <col min="15404" max="15407" width="10.28515625" style="79" customWidth="1"/>
    <col min="15408" max="15408" width="9.140625" style="79" customWidth="1"/>
    <col min="15409" max="15428" width="0" style="79" hidden="1" customWidth="1"/>
    <col min="15429" max="15438" width="11.42578125" style="79" customWidth="1"/>
    <col min="15439" max="15443" width="10.28515625" style="79" customWidth="1"/>
    <col min="15444" max="15452" width="9.42578125" style="79" customWidth="1"/>
    <col min="15453" max="15616" width="11.42578125" style="79"/>
    <col min="15617" max="15617" width="35.42578125" style="79" customWidth="1"/>
    <col min="15618" max="15618" width="23.5703125" style="79" customWidth="1"/>
    <col min="15619" max="15619" width="15" style="79" customWidth="1"/>
    <col min="15620" max="15620" width="15.7109375" style="79" customWidth="1"/>
    <col min="15621" max="15621" width="13.42578125" style="79" customWidth="1"/>
    <col min="15622" max="15622" width="13.5703125" style="79" customWidth="1"/>
    <col min="15623" max="15623" width="14.7109375" style="79" customWidth="1"/>
    <col min="15624" max="15624" width="13.85546875" style="79" customWidth="1"/>
    <col min="15625" max="15625" width="12.5703125" style="79" customWidth="1"/>
    <col min="15626" max="15626" width="11.85546875" style="79" customWidth="1"/>
    <col min="15627" max="15627" width="10.28515625" style="79" customWidth="1"/>
    <col min="15628" max="15628" width="9.28515625" style="79" customWidth="1"/>
    <col min="15629" max="15629" width="9.42578125" style="79" customWidth="1"/>
    <col min="15630" max="15630" width="9.140625" style="79" customWidth="1"/>
    <col min="15631" max="15631" width="9.28515625" style="79" customWidth="1"/>
    <col min="15632" max="15632" width="9.42578125" style="79" customWidth="1"/>
    <col min="15633" max="15633" width="9.7109375" style="79" customWidth="1"/>
    <col min="15634" max="15634" width="9.5703125" style="79" customWidth="1"/>
    <col min="15635" max="15635" width="9.28515625" style="79" customWidth="1"/>
    <col min="15636" max="15636" width="8.5703125" style="79" customWidth="1"/>
    <col min="15637" max="15637" width="8.85546875" style="79" customWidth="1"/>
    <col min="15638" max="15638" width="9.7109375" style="79" customWidth="1"/>
    <col min="15639" max="15639" width="8.7109375" style="79" customWidth="1"/>
    <col min="15640" max="15640" width="13.5703125" style="79" customWidth="1"/>
    <col min="15641" max="15641" width="16.28515625" style="79" customWidth="1"/>
    <col min="15642" max="15659" width="9.42578125" style="79" customWidth="1"/>
    <col min="15660" max="15663" width="10.28515625" style="79" customWidth="1"/>
    <col min="15664" max="15664" width="9.140625" style="79" customWidth="1"/>
    <col min="15665" max="15684" width="0" style="79" hidden="1" customWidth="1"/>
    <col min="15685" max="15694" width="11.42578125" style="79" customWidth="1"/>
    <col min="15695" max="15699" width="10.28515625" style="79" customWidth="1"/>
    <col min="15700" max="15708" width="9.42578125" style="79" customWidth="1"/>
    <col min="15709" max="15872" width="11.42578125" style="79"/>
    <col min="15873" max="15873" width="35.42578125" style="79" customWidth="1"/>
    <col min="15874" max="15874" width="23.5703125" style="79" customWidth="1"/>
    <col min="15875" max="15875" width="15" style="79" customWidth="1"/>
    <col min="15876" max="15876" width="15.7109375" style="79" customWidth="1"/>
    <col min="15877" max="15877" width="13.42578125" style="79" customWidth="1"/>
    <col min="15878" max="15878" width="13.5703125" style="79" customWidth="1"/>
    <col min="15879" max="15879" width="14.7109375" style="79" customWidth="1"/>
    <col min="15880" max="15880" width="13.85546875" style="79" customWidth="1"/>
    <col min="15881" max="15881" width="12.5703125" style="79" customWidth="1"/>
    <col min="15882" max="15882" width="11.85546875" style="79" customWidth="1"/>
    <col min="15883" max="15883" width="10.28515625" style="79" customWidth="1"/>
    <col min="15884" max="15884" width="9.28515625" style="79" customWidth="1"/>
    <col min="15885" max="15885" width="9.42578125" style="79" customWidth="1"/>
    <col min="15886" max="15886" width="9.140625" style="79" customWidth="1"/>
    <col min="15887" max="15887" width="9.28515625" style="79" customWidth="1"/>
    <col min="15888" max="15888" width="9.42578125" style="79" customWidth="1"/>
    <col min="15889" max="15889" width="9.7109375" style="79" customWidth="1"/>
    <col min="15890" max="15890" width="9.5703125" style="79" customWidth="1"/>
    <col min="15891" max="15891" width="9.28515625" style="79" customWidth="1"/>
    <col min="15892" max="15892" width="8.5703125" style="79" customWidth="1"/>
    <col min="15893" max="15893" width="8.85546875" style="79" customWidth="1"/>
    <col min="15894" max="15894" width="9.7109375" style="79" customWidth="1"/>
    <col min="15895" max="15895" width="8.7109375" style="79" customWidth="1"/>
    <col min="15896" max="15896" width="13.5703125" style="79" customWidth="1"/>
    <col min="15897" max="15897" width="16.28515625" style="79" customWidth="1"/>
    <col min="15898" max="15915" width="9.42578125" style="79" customWidth="1"/>
    <col min="15916" max="15919" width="10.28515625" style="79" customWidth="1"/>
    <col min="15920" max="15920" width="9.140625" style="79" customWidth="1"/>
    <col min="15921" max="15940" width="0" style="79" hidden="1" customWidth="1"/>
    <col min="15941" max="15950" width="11.42578125" style="79" customWidth="1"/>
    <col min="15951" max="15955" width="10.28515625" style="79" customWidth="1"/>
    <col min="15956" max="15964" width="9.42578125" style="79" customWidth="1"/>
    <col min="15965" max="16128" width="11.42578125" style="79"/>
    <col min="16129" max="16129" width="35.42578125" style="79" customWidth="1"/>
    <col min="16130" max="16130" width="23.5703125" style="79" customWidth="1"/>
    <col min="16131" max="16131" width="15" style="79" customWidth="1"/>
    <col min="16132" max="16132" width="15.7109375" style="79" customWidth="1"/>
    <col min="16133" max="16133" width="13.42578125" style="79" customWidth="1"/>
    <col min="16134" max="16134" width="13.5703125" style="79" customWidth="1"/>
    <col min="16135" max="16135" width="14.7109375" style="79" customWidth="1"/>
    <col min="16136" max="16136" width="13.85546875" style="79" customWidth="1"/>
    <col min="16137" max="16137" width="12.5703125" style="79" customWidth="1"/>
    <col min="16138" max="16138" width="11.85546875" style="79" customWidth="1"/>
    <col min="16139" max="16139" width="10.28515625" style="79" customWidth="1"/>
    <col min="16140" max="16140" width="9.28515625" style="79" customWidth="1"/>
    <col min="16141" max="16141" width="9.42578125" style="79" customWidth="1"/>
    <col min="16142" max="16142" width="9.140625" style="79" customWidth="1"/>
    <col min="16143" max="16143" width="9.28515625" style="79" customWidth="1"/>
    <col min="16144" max="16144" width="9.42578125" style="79" customWidth="1"/>
    <col min="16145" max="16145" width="9.7109375" style="79" customWidth="1"/>
    <col min="16146" max="16146" width="9.5703125" style="79" customWidth="1"/>
    <col min="16147" max="16147" width="9.28515625" style="79" customWidth="1"/>
    <col min="16148" max="16148" width="8.5703125" style="79" customWidth="1"/>
    <col min="16149" max="16149" width="8.85546875" style="79" customWidth="1"/>
    <col min="16150" max="16150" width="9.7109375" style="79" customWidth="1"/>
    <col min="16151" max="16151" width="8.7109375" style="79" customWidth="1"/>
    <col min="16152" max="16152" width="13.5703125" style="79" customWidth="1"/>
    <col min="16153" max="16153" width="16.28515625" style="79" customWidth="1"/>
    <col min="16154" max="16171" width="9.42578125" style="79" customWidth="1"/>
    <col min="16172" max="16175" width="10.28515625" style="79" customWidth="1"/>
    <col min="16176" max="16176" width="9.140625" style="79" customWidth="1"/>
    <col min="16177" max="16196" width="0" style="79" hidden="1" customWidth="1"/>
    <col min="16197" max="16206" width="11.42578125" style="79" customWidth="1"/>
    <col min="16207" max="16211" width="10.28515625" style="79" customWidth="1"/>
    <col min="16212" max="16220" width="9.42578125" style="79" customWidth="1"/>
    <col min="16221" max="16384" width="11.42578125" style="79"/>
  </cols>
  <sheetData>
    <row r="1" spans="1:81" s="76" customFormat="1" x14ac:dyDescent="0.2">
      <c r="A1" s="1" t="s">
        <v>0</v>
      </c>
      <c r="B1" s="75"/>
      <c r="C1" s="75"/>
      <c r="D1" s="75"/>
      <c r="E1" s="75"/>
      <c r="F1" s="75"/>
      <c r="G1" s="75"/>
      <c r="H1" s="75"/>
      <c r="I1" s="75"/>
      <c r="J1" s="75"/>
      <c r="K1" s="75"/>
      <c r="L1" s="75"/>
      <c r="M1" s="75"/>
      <c r="N1" s="75"/>
      <c r="AK1" s="77"/>
      <c r="AL1" s="77"/>
      <c r="AM1" s="77"/>
      <c r="AN1" s="77"/>
      <c r="AO1" s="77"/>
      <c r="AP1" s="77"/>
      <c r="AS1" s="78"/>
      <c r="AT1" s="78"/>
      <c r="AU1" s="78"/>
      <c r="AV1" s="79"/>
      <c r="AW1" s="80"/>
      <c r="AX1" s="78"/>
      <c r="AY1" s="78"/>
      <c r="AZ1" s="78"/>
      <c r="BA1" s="78"/>
      <c r="BB1" s="78"/>
      <c r="BC1" s="78"/>
      <c r="BD1" s="78"/>
      <c r="BE1" s="78"/>
      <c r="BF1" s="78"/>
      <c r="BG1" s="78"/>
      <c r="BH1" s="78"/>
      <c r="BI1" s="78"/>
      <c r="BJ1" s="78"/>
      <c r="BK1" s="78"/>
      <c r="BL1" s="78"/>
      <c r="BM1" s="78"/>
      <c r="BN1" s="78"/>
      <c r="BO1" s="78"/>
      <c r="BP1" s="80"/>
      <c r="BQ1" s="78"/>
      <c r="BR1" s="78"/>
      <c r="BS1" s="78"/>
      <c r="BT1" s="78"/>
      <c r="BU1" s="78"/>
      <c r="BV1" s="78"/>
      <c r="BW1" s="78"/>
      <c r="BX1" s="78"/>
      <c r="BY1" s="78"/>
      <c r="BZ1" s="78"/>
      <c r="CA1" s="78"/>
      <c r="CB1" s="78"/>
      <c r="CC1" s="78"/>
    </row>
    <row r="2" spans="1:81" s="76" customFormat="1" x14ac:dyDescent="0.2">
      <c r="A2" s="1" t="str">
        <f>CONCATENATE("COMUNA: ",[2]NOMBRE!B2," - ","( ",[2]NOMBRE!C2,[2]NOMBRE!D2,[2]NOMBRE!E2,[2]NOMBRE!F2,[2]NOMBRE!G2," )")</f>
        <v>COMUNA: Linares - ( 07401 )</v>
      </c>
      <c r="B2" s="75"/>
      <c r="C2" s="75"/>
      <c r="D2" s="75"/>
      <c r="E2" s="75"/>
      <c r="F2" s="75"/>
      <c r="G2" s="75"/>
      <c r="H2" s="75"/>
      <c r="I2" s="75"/>
      <c r="J2" s="75"/>
      <c r="K2" s="75"/>
      <c r="L2" s="75"/>
      <c r="M2" s="75"/>
      <c r="N2" s="75"/>
      <c r="AK2" s="77"/>
      <c r="AL2" s="77"/>
      <c r="AM2" s="77"/>
      <c r="AN2" s="77"/>
      <c r="AO2" s="77"/>
      <c r="AP2" s="77"/>
      <c r="AS2" s="78"/>
      <c r="AT2" s="78"/>
      <c r="AU2" s="78"/>
      <c r="AV2" s="79"/>
      <c r="AW2" s="80"/>
      <c r="AX2" s="78"/>
      <c r="AY2" s="78"/>
      <c r="AZ2" s="78"/>
      <c r="BA2" s="78"/>
      <c r="BB2" s="78"/>
      <c r="BC2" s="78"/>
      <c r="BD2" s="78"/>
      <c r="BE2" s="78"/>
      <c r="BF2" s="78"/>
      <c r="BG2" s="78"/>
      <c r="BH2" s="78"/>
      <c r="BI2" s="78"/>
      <c r="BJ2" s="78"/>
      <c r="BK2" s="78"/>
      <c r="BL2" s="78"/>
      <c r="BM2" s="78"/>
      <c r="BN2" s="78"/>
      <c r="BO2" s="78"/>
      <c r="BP2" s="80"/>
      <c r="BQ2" s="78"/>
      <c r="BR2" s="78"/>
      <c r="BS2" s="78"/>
      <c r="BT2" s="78"/>
      <c r="BU2" s="78"/>
      <c r="BV2" s="78"/>
      <c r="BW2" s="78"/>
      <c r="BX2" s="78"/>
      <c r="BY2" s="78"/>
      <c r="BZ2" s="78"/>
      <c r="CA2" s="78"/>
      <c r="CB2" s="78"/>
      <c r="CC2" s="78"/>
    </row>
    <row r="3" spans="1:81" s="76" customFormat="1" x14ac:dyDescent="0.2">
      <c r="A3" s="1" t="str">
        <f>CONCATENATE("ESTABLECIMIENTO/ESTRATEGIA: ",[2]NOMBRE!B3," - ","( ",[2]NOMBRE!C3,[2]NOMBRE!D3,[2]NOMBRE!E3,[2]NOMBRE!F3,[2]NOMBRE!G3,[2]NOMBRE!H3," )")</f>
        <v>ESTABLECIMIENTO/ESTRATEGIA: Hospital Presidente Carlos Ibáñez del Campo - ( 116108 )</v>
      </c>
      <c r="B3" s="75"/>
      <c r="C3" s="75"/>
      <c r="D3" s="75"/>
      <c r="E3" s="75"/>
      <c r="F3" s="75"/>
      <c r="G3" s="75"/>
      <c r="H3" s="75"/>
      <c r="I3" s="75"/>
      <c r="J3" s="75"/>
      <c r="K3" s="75"/>
      <c r="L3" s="75"/>
      <c r="M3" s="75"/>
      <c r="N3" s="75"/>
      <c r="AK3" s="77"/>
      <c r="AL3" s="77"/>
      <c r="AM3" s="77"/>
      <c r="AN3" s="77"/>
      <c r="AO3" s="77"/>
      <c r="AP3" s="77"/>
      <c r="AS3" s="78"/>
      <c r="AT3" s="78"/>
      <c r="AU3" s="78"/>
      <c r="AV3" s="79"/>
      <c r="AW3" s="80"/>
      <c r="AX3" s="78"/>
      <c r="AY3" s="78"/>
      <c r="AZ3" s="78"/>
      <c r="BA3" s="78"/>
      <c r="BB3" s="78"/>
      <c r="BC3" s="78"/>
      <c r="BD3" s="78"/>
      <c r="BE3" s="78"/>
      <c r="BF3" s="78"/>
      <c r="BG3" s="78"/>
      <c r="BH3" s="78"/>
      <c r="BI3" s="78"/>
      <c r="BJ3" s="78"/>
      <c r="BK3" s="78"/>
      <c r="BL3" s="78"/>
      <c r="BM3" s="78"/>
      <c r="BN3" s="78"/>
      <c r="BO3" s="78"/>
      <c r="BP3" s="80"/>
      <c r="BQ3" s="78"/>
      <c r="BR3" s="78"/>
      <c r="BS3" s="78"/>
      <c r="BT3" s="78"/>
      <c r="BU3" s="78"/>
      <c r="BV3" s="78"/>
      <c r="BW3" s="78"/>
      <c r="BX3" s="78"/>
      <c r="BY3" s="78"/>
      <c r="BZ3" s="78"/>
      <c r="CA3" s="78"/>
      <c r="CB3" s="78"/>
      <c r="CC3" s="78"/>
    </row>
    <row r="4" spans="1:81" s="76" customFormat="1" x14ac:dyDescent="0.2">
      <c r="A4" s="1" t="str">
        <f>CONCATENATE("MES: ",[2]NOMBRE!B6," - ","( ",[2]NOMBRE!C6,[2]NOMBRE!D6," )")</f>
        <v>MES: ENERO - ( 01 )</v>
      </c>
      <c r="B4" s="75"/>
      <c r="C4" s="75"/>
      <c r="D4" s="75"/>
      <c r="E4" s="75"/>
      <c r="F4" s="75"/>
      <c r="G4" s="75"/>
      <c r="H4" s="75"/>
      <c r="I4" s="75"/>
      <c r="J4" s="75"/>
      <c r="K4" s="75"/>
      <c r="L4" s="75"/>
      <c r="M4" s="75"/>
      <c r="N4" s="75"/>
      <c r="AK4" s="77"/>
      <c r="AL4" s="77"/>
      <c r="AM4" s="77"/>
      <c r="AN4" s="77"/>
      <c r="AO4" s="77"/>
      <c r="AP4" s="77"/>
      <c r="AS4" s="78"/>
      <c r="AT4" s="78"/>
      <c r="AU4" s="78"/>
      <c r="AV4" s="79"/>
      <c r="AW4" s="80"/>
      <c r="AX4" s="78"/>
      <c r="AY4" s="78"/>
      <c r="AZ4" s="78"/>
      <c r="BA4" s="78"/>
      <c r="BB4" s="78"/>
      <c r="BC4" s="78"/>
      <c r="BD4" s="78"/>
      <c r="BE4" s="78"/>
      <c r="BF4" s="78"/>
      <c r="BG4" s="78"/>
      <c r="BH4" s="78"/>
      <c r="BI4" s="78"/>
      <c r="BJ4" s="78"/>
      <c r="BK4" s="78"/>
      <c r="BL4" s="78"/>
      <c r="BM4" s="78"/>
      <c r="BN4" s="78"/>
      <c r="BO4" s="78"/>
      <c r="BP4" s="80"/>
      <c r="BQ4" s="78"/>
      <c r="BR4" s="78"/>
      <c r="BS4" s="78"/>
      <c r="BT4" s="78"/>
      <c r="BU4" s="78"/>
      <c r="BV4" s="78"/>
      <c r="BW4" s="78"/>
      <c r="BX4" s="78"/>
      <c r="BY4" s="78"/>
      <c r="BZ4" s="78"/>
      <c r="CA4" s="78"/>
      <c r="CB4" s="78"/>
      <c r="CC4" s="78"/>
    </row>
    <row r="5" spans="1:81" s="76" customFormat="1" x14ac:dyDescent="0.2">
      <c r="A5" s="2" t="str">
        <f>CONCATENATE("AÑO: ",[2]NOMBRE!B7)</f>
        <v>AÑO: 2016</v>
      </c>
      <c r="B5" s="75"/>
      <c r="C5" s="75"/>
      <c r="D5" s="75"/>
      <c r="E5" s="75"/>
      <c r="F5" s="75"/>
      <c r="G5" s="75"/>
      <c r="H5" s="75"/>
      <c r="I5" s="75"/>
      <c r="J5" s="75"/>
      <c r="K5" s="75"/>
      <c r="L5" s="75"/>
      <c r="M5" s="75"/>
      <c r="N5" s="75"/>
      <c r="AK5" s="77"/>
      <c r="AL5" s="77"/>
      <c r="AM5" s="77"/>
      <c r="AN5" s="77"/>
      <c r="AO5" s="77"/>
      <c r="AP5" s="77"/>
      <c r="AS5" s="78"/>
      <c r="AT5" s="78"/>
      <c r="AU5" s="78"/>
      <c r="AV5" s="79"/>
      <c r="AW5" s="80"/>
      <c r="AX5" s="78"/>
      <c r="AY5" s="78"/>
      <c r="AZ5" s="78"/>
      <c r="BA5" s="78"/>
      <c r="BB5" s="78"/>
      <c r="BC5" s="78"/>
      <c r="BD5" s="78"/>
      <c r="BE5" s="78"/>
      <c r="BF5" s="78"/>
      <c r="BG5" s="78"/>
      <c r="BH5" s="78"/>
      <c r="BI5" s="78"/>
      <c r="BJ5" s="78"/>
      <c r="BK5" s="78"/>
      <c r="BL5" s="78"/>
      <c r="BM5" s="78"/>
      <c r="BN5" s="78"/>
      <c r="BO5" s="78"/>
      <c r="BP5" s="80"/>
      <c r="BQ5" s="78"/>
      <c r="BR5" s="78"/>
      <c r="BS5" s="78"/>
      <c r="BT5" s="78"/>
      <c r="BU5" s="78"/>
      <c r="BV5" s="78"/>
      <c r="BW5" s="78"/>
      <c r="BX5" s="78"/>
      <c r="BY5" s="78"/>
      <c r="BZ5" s="78"/>
      <c r="CA5" s="78"/>
      <c r="CB5" s="78"/>
      <c r="CC5" s="78"/>
    </row>
    <row r="6" spans="1:81" s="76" customFormat="1" ht="14.25" customHeight="1" x14ac:dyDescent="0.15">
      <c r="A6" s="447" t="s">
        <v>15</v>
      </c>
      <c r="B6" s="447"/>
      <c r="C6" s="447"/>
      <c r="D6" s="447"/>
      <c r="E6" s="447"/>
      <c r="F6" s="447"/>
      <c r="G6" s="447"/>
      <c r="H6" s="447"/>
      <c r="I6" s="447"/>
      <c r="J6" s="447"/>
      <c r="K6" s="447"/>
      <c r="L6" s="447"/>
      <c r="M6" s="447"/>
      <c r="N6" s="447"/>
      <c r="O6" s="81"/>
      <c r="AK6" s="77"/>
      <c r="AL6" s="77"/>
      <c r="AM6" s="77"/>
      <c r="AN6" s="77"/>
      <c r="AO6" s="77"/>
      <c r="AP6" s="77"/>
      <c r="AS6" s="78"/>
      <c r="AT6" s="78"/>
      <c r="AU6" s="78"/>
      <c r="AV6" s="79"/>
      <c r="AW6" s="80"/>
      <c r="AX6" s="78"/>
      <c r="AY6" s="78"/>
      <c r="AZ6" s="78"/>
      <c r="BA6" s="78"/>
      <c r="BB6" s="78"/>
      <c r="BC6" s="78"/>
      <c r="BD6" s="78"/>
      <c r="BE6" s="78"/>
      <c r="BF6" s="78"/>
      <c r="BG6" s="78"/>
      <c r="BH6" s="78"/>
      <c r="BI6" s="78"/>
      <c r="BJ6" s="78"/>
      <c r="BK6" s="78"/>
      <c r="BL6" s="78"/>
      <c r="BM6" s="78"/>
      <c r="BN6" s="78"/>
      <c r="BO6" s="78"/>
      <c r="BP6" s="80"/>
      <c r="BQ6" s="78"/>
      <c r="BR6" s="78"/>
      <c r="BS6" s="78"/>
      <c r="BT6" s="78"/>
      <c r="BU6" s="78"/>
      <c r="BV6" s="78"/>
      <c r="BW6" s="78"/>
      <c r="BX6" s="78"/>
      <c r="BY6" s="78"/>
      <c r="BZ6" s="78"/>
      <c r="CA6" s="78"/>
      <c r="CB6" s="78"/>
      <c r="CC6" s="78"/>
    </row>
    <row r="7" spans="1:81" s="76" customFormat="1" x14ac:dyDescent="0.2">
      <c r="A7" s="75"/>
      <c r="B7" s="75"/>
      <c r="C7" s="75"/>
      <c r="D7" s="75"/>
      <c r="E7" s="75"/>
      <c r="F7" s="75"/>
      <c r="G7" s="75"/>
      <c r="H7" s="75"/>
      <c r="I7" s="75"/>
      <c r="J7" s="75"/>
      <c r="K7" s="75"/>
      <c r="L7" s="75"/>
      <c r="M7" s="75"/>
      <c r="N7" s="75"/>
      <c r="AK7" s="77"/>
      <c r="AL7" s="77"/>
      <c r="AM7" s="77"/>
      <c r="AN7" s="77"/>
      <c r="AO7" s="77"/>
      <c r="AP7" s="77"/>
      <c r="AS7" s="78"/>
      <c r="AT7" s="78"/>
      <c r="AU7" s="78"/>
      <c r="AV7" s="79"/>
      <c r="AW7" s="80"/>
      <c r="AX7" s="78"/>
      <c r="AY7" s="78"/>
      <c r="AZ7" s="78"/>
      <c r="BA7" s="78"/>
      <c r="BB7" s="78"/>
      <c r="BC7" s="78"/>
      <c r="BD7" s="78"/>
      <c r="BE7" s="78"/>
      <c r="BF7" s="78"/>
      <c r="BG7" s="78"/>
      <c r="BH7" s="78"/>
      <c r="BI7" s="78"/>
      <c r="BJ7" s="78"/>
      <c r="BK7" s="78"/>
      <c r="BL7" s="78"/>
      <c r="BM7" s="78"/>
      <c r="BN7" s="78"/>
      <c r="BO7" s="78"/>
      <c r="BP7" s="80"/>
      <c r="BQ7" s="78"/>
      <c r="BR7" s="78"/>
      <c r="BS7" s="78"/>
      <c r="BT7" s="78"/>
      <c r="BU7" s="78"/>
      <c r="BV7" s="78"/>
      <c r="BW7" s="78"/>
      <c r="BX7" s="78"/>
      <c r="BY7" s="78"/>
      <c r="BZ7" s="78"/>
      <c r="CA7" s="78"/>
      <c r="CB7" s="78"/>
      <c r="CC7" s="78"/>
    </row>
    <row r="8" spans="1:81" s="76" customFormat="1" ht="14.25" x14ac:dyDescent="0.2">
      <c r="A8" s="82" t="s">
        <v>16</v>
      </c>
      <c r="B8" s="75"/>
      <c r="C8" s="75"/>
      <c r="D8" s="75"/>
      <c r="E8" s="75"/>
      <c r="F8" s="75"/>
      <c r="G8" s="75"/>
      <c r="H8" s="83"/>
      <c r="I8" s="83"/>
      <c r="J8" s="83"/>
      <c r="K8" s="83"/>
      <c r="L8" s="83"/>
      <c r="M8" s="75"/>
      <c r="N8" s="75"/>
      <c r="AK8" s="77"/>
      <c r="AL8" s="77"/>
      <c r="AM8" s="77"/>
      <c r="AN8" s="77"/>
      <c r="AO8" s="77"/>
      <c r="AP8" s="77"/>
      <c r="AS8" s="78"/>
      <c r="AT8" s="78"/>
      <c r="AU8" s="78"/>
      <c r="AV8" s="79"/>
      <c r="AW8" s="80"/>
      <c r="AX8" s="78"/>
      <c r="AY8" s="78"/>
      <c r="AZ8" s="78"/>
      <c r="BA8" s="78"/>
      <c r="BB8" s="78"/>
      <c r="BC8" s="78"/>
      <c r="BD8" s="78"/>
      <c r="BE8" s="78"/>
      <c r="BF8" s="78"/>
      <c r="BG8" s="78"/>
      <c r="BH8" s="78"/>
      <c r="BI8" s="78"/>
      <c r="BJ8" s="78"/>
      <c r="BK8" s="78"/>
      <c r="BL8" s="78"/>
      <c r="BM8" s="78"/>
      <c r="BN8" s="78"/>
      <c r="BO8" s="78"/>
      <c r="BP8" s="80"/>
      <c r="BQ8" s="78"/>
      <c r="BR8" s="78"/>
      <c r="BS8" s="78"/>
      <c r="BT8" s="78"/>
      <c r="BU8" s="78"/>
      <c r="BV8" s="78"/>
      <c r="BW8" s="78"/>
      <c r="BX8" s="78"/>
      <c r="BY8" s="78"/>
      <c r="BZ8" s="78"/>
      <c r="CA8" s="78"/>
      <c r="CB8" s="78"/>
      <c r="CC8" s="78"/>
    </row>
    <row r="9" spans="1:81" s="3" customFormat="1" ht="15.75" customHeight="1" x14ac:dyDescent="0.2">
      <c r="A9" s="84" t="s">
        <v>17</v>
      </c>
      <c r="B9" s="84"/>
      <c r="R9" s="85"/>
      <c r="S9" s="85"/>
      <c r="T9" s="85"/>
      <c r="U9" s="86"/>
      <c r="V9" s="86"/>
      <c r="W9" s="86"/>
      <c r="X9" s="86"/>
      <c r="Y9" s="86"/>
      <c r="Z9" s="86"/>
      <c r="AA9" s="86"/>
      <c r="AB9" s="86"/>
      <c r="AC9" s="86"/>
      <c r="AI9" s="86"/>
      <c r="AJ9" s="86"/>
      <c r="AK9" s="86"/>
      <c r="AL9" s="86"/>
      <c r="AM9" s="86"/>
      <c r="AW9" s="87"/>
      <c r="AZ9" s="88"/>
      <c r="BA9" s="86"/>
      <c r="BB9" s="86"/>
      <c r="BC9" s="86"/>
      <c r="BD9" s="86"/>
      <c r="BE9" s="86"/>
      <c r="BF9" s="86"/>
      <c r="BP9" s="87"/>
    </row>
    <row r="10" spans="1:81" s="3" customFormat="1" ht="15.75" customHeight="1" x14ac:dyDescent="0.15">
      <c r="A10" s="385" t="s">
        <v>18</v>
      </c>
      <c r="B10" s="400" t="s">
        <v>1</v>
      </c>
      <c r="C10" s="401" t="s">
        <v>19</v>
      </c>
      <c r="D10" s="401"/>
      <c r="E10" s="401"/>
      <c r="F10" s="401"/>
      <c r="G10" s="401"/>
      <c r="H10" s="401"/>
      <c r="I10" s="401"/>
      <c r="J10" s="401"/>
      <c r="K10" s="401"/>
      <c r="L10" s="401"/>
      <c r="M10" s="401"/>
      <c r="N10" s="401"/>
      <c r="O10" s="401"/>
      <c r="P10" s="401"/>
      <c r="Q10" s="401"/>
      <c r="R10" s="401"/>
      <c r="S10" s="401"/>
      <c r="T10" s="401"/>
      <c r="U10" s="387"/>
      <c r="V10" s="387" t="s">
        <v>20</v>
      </c>
      <c r="W10" s="388"/>
      <c r="X10" s="443" t="s">
        <v>21</v>
      </c>
      <c r="Y10" s="441" t="s">
        <v>22</v>
      </c>
      <c r="Z10" s="86"/>
      <c r="AA10" s="86"/>
      <c r="AB10" s="86"/>
      <c r="AC10" s="86"/>
      <c r="AI10" s="86"/>
      <c r="AJ10" s="86"/>
      <c r="AK10" s="86"/>
      <c r="AL10" s="86"/>
      <c r="AM10" s="86"/>
      <c r="AW10" s="87"/>
      <c r="AZ10" s="88"/>
      <c r="BP10" s="87"/>
    </row>
    <row r="11" spans="1:81" s="3" customFormat="1" ht="39" customHeight="1" x14ac:dyDescent="0.15">
      <c r="A11" s="386"/>
      <c r="B11" s="400"/>
      <c r="C11" s="66" t="s">
        <v>23</v>
      </c>
      <c r="D11" s="67" t="s">
        <v>24</v>
      </c>
      <c r="E11" s="89" t="s">
        <v>25</v>
      </c>
      <c r="F11" s="89" t="s">
        <v>26</v>
      </c>
      <c r="G11" s="89" t="s">
        <v>27</v>
      </c>
      <c r="H11" s="67" t="s">
        <v>28</v>
      </c>
      <c r="I11" s="67" t="s">
        <v>29</v>
      </c>
      <c r="J11" s="67" t="s">
        <v>30</v>
      </c>
      <c r="K11" s="67" t="s">
        <v>31</v>
      </c>
      <c r="L11" s="67" t="s">
        <v>2</v>
      </c>
      <c r="M11" s="67" t="s">
        <v>3</v>
      </c>
      <c r="N11" s="67" t="s">
        <v>32</v>
      </c>
      <c r="O11" s="67" t="s">
        <v>4</v>
      </c>
      <c r="P11" s="67" t="s">
        <v>5</v>
      </c>
      <c r="Q11" s="67" t="s">
        <v>6</v>
      </c>
      <c r="R11" s="67" t="s">
        <v>7</v>
      </c>
      <c r="S11" s="67" t="s">
        <v>8</v>
      </c>
      <c r="T11" s="67" t="s">
        <v>9</v>
      </c>
      <c r="U11" s="90" t="s">
        <v>10</v>
      </c>
      <c r="V11" s="91" t="s">
        <v>11</v>
      </c>
      <c r="W11" s="92" t="s">
        <v>12</v>
      </c>
      <c r="X11" s="444"/>
      <c r="Y11" s="442"/>
      <c r="Z11" s="86"/>
      <c r="AA11" s="86"/>
      <c r="AB11" s="86"/>
      <c r="AC11" s="86"/>
      <c r="AD11" s="86"/>
      <c r="AE11" s="86"/>
      <c r="AF11" s="86"/>
      <c r="AG11" s="86"/>
      <c r="AH11" s="86"/>
      <c r="AN11" s="86"/>
      <c r="AO11" s="86"/>
      <c r="AP11" s="86"/>
      <c r="AQ11" s="86"/>
      <c r="AR11" s="86"/>
      <c r="AW11" s="87"/>
      <c r="BP11" s="87"/>
    </row>
    <row r="12" spans="1:81" s="3" customFormat="1" ht="15.75" customHeight="1" x14ac:dyDescent="0.15">
      <c r="A12" s="4" t="s">
        <v>33</v>
      </c>
      <c r="B12" s="4">
        <f>+SUM(C12:U12)</f>
        <v>0</v>
      </c>
      <c r="C12" s="93"/>
      <c r="D12" s="5"/>
      <c r="E12" s="5"/>
      <c r="F12" s="5"/>
      <c r="G12" s="5">
        <v>0</v>
      </c>
      <c r="H12" s="5"/>
      <c r="I12" s="5"/>
      <c r="J12" s="5"/>
      <c r="K12" s="5"/>
      <c r="L12" s="5"/>
      <c r="M12" s="5"/>
      <c r="N12" s="5"/>
      <c r="O12" s="5"/>
      <c r="P12" s="5"/>
      <c r="Q12" s="5"/>
      <c r="R12" s="5"/>
      <c r="S12" s="5"/>
      <c r="T12" s="5"/>
      <c r="U12" s="94"/>
      <c r="V12" s="6"/>
      <c r="W12" s="7"/>
      <c r="X12" s="95"/>
      <c r="Y12" s="96"/>
      <c r="Z12" s="97" t="str">
        <f>$BA12&amp;" "&amp;$BB12</f>
        <v xml:space="preserve"> </v>
      </c>
      <c r="AA12" s="86"/>
      <c r="AB12" s="86"/>
      <c r="AC12" s="86"/>
      <c r="AD12" s="86"/>
      <c r="AE12" s="86"/>
      <c r="AF12" s="86"/>
      <c r="AG12" s="86"/>
      <c r="AH12" s="86"/>
      <c r="AN12" s="86"/>
      <c r="AO12" s="86"/>
      <c r="AP12" s="86"/>
      <c r="AQ12" s="86"/>
      <c r="AR12" s="86"/>
      <c r="AW12" s="87"/>
      <c r="BA12" s="98" t="str">
        <f>IF($B12&lt;&gt;($V12+$W12)," El número de ingresos según sexo NO puede ser diferente al Total.","")</f>
        <v/>
      </c>
      <c r="BB12" s="98" t="str">
        <f>IF($B12&lt;$Y12," Ingresos con PTI cuidador NO puede ser mayor al Total de Ingresos.","")</f>
        <v/>
      </c>
      <c r="BD12" s="87">
        <f>IF($B12&lt;&gt;($V12+$W12),1,0)</f>
        <v>0</v>
      </c>
      <c r="BE12" s="87">
        <f>IF($B12&lt;$Y12,1,0)</f>
        <v>0</v>
      </c>
      <c r="BP12" s="87"/>
    </row>
    <row r="13" spans="1:81" s="3" customFormat="1" ht="24" customHeight="1" x14ac:dyDescent="0.15">
      <c r="A13" s="99" t="s">
        <v>34</v>
      </c>
      <c r="B13" s="8">
        <f>+SUM(C13:U13)</f>
        <v>0</v>
      </c>
      <c r="C13" s="9"/>
      <c r="D13" s="10"/>
      <c r="E13" s="10"/>
      <c r="F13" s="10"/>
      <c r="G13" s="10"/>
      <c r="H13" s="10"/>
      <c r="I13" s="10"/>
      <c r="J13" s="10"/>
      <c r="K13" s="10"/>
      <c r="L13" s="10"/>
      <c r="M13" s="10"/>
      <c r="N13" s="10"/>
      <c r="O13" s="10"/>
      <c r="P13" s="10"/>
      <c r="Q13" s="10"/>
      <c r="R13" s="10"/>
      <c r="S13" s="10"/>
      <c r="T13" s="10"/>
      <c r="U13" s="11"/>
      <c r="V13" s="12"/>
      <c r="W13" s="13"/>
      <c r="X13" s="100"/>
      <c r="Y13" s="101"/>
      <c r="Z13" s="97" t="str">
        <f>$BA13&amp;" "&amp;$BB13</f>
        <v xml:space="preserve"> </v>
      </c>
      <c r="AA13" s="86"/>
      <c r="AB13" s="86"/>
      <c r="AC13" s="86"/>
      <c r="AD13" s="86"/>
      <c r="AE13" s="86"/>
      <c r="AF13" s="86"/>
      <c r="AG13" s="86"/>
      <c r="AH13" s="86"/>
      <c r="AN13" s="86"/>
      <c r="AO13" s="86"/>
      <c r="AP13" s="86"/>
      <c r="AQ13" s="86"/>
      <c r="AR13" s="86"/>
      <c r="AW13" s="87"/>
      <c r="BA13" s="98" t="str">
        <f>IF($B13&lt;&gt;($V13+$W13)," El número de ingresos según sexo NO puede ser diferente al Total.","")</f>
        <v/>
      </c>
      <c r="BB13" s="98" t="str">
        <f>IF($B13&gt;$B12," Ingresos con PTI  NO puede ser mayor al Total de Ingresos.","")</f>
        <v/>
      </c>
      <c r="BD13" s="87">
        <f>IF($B13&lt;&gt;($V13+$W13),1,0)</f>
        <v>0</v>
      </c>
      <c r="BE13" s="87">
        <f>IF($B13&gt;$B12,1,0)</f>
        <v>0</v>
      </c>
      <c r="BP13" s="87"/>
    </row>
    <row r="14" spans="1:81" s="3" customFormat="1" ht="27" customHeight="1" x14ac:dyDescent="0.15">
      <c r="A14" s="102" t="s">
        <v>35</v>
      </c>
      <c r="B14" s="14">
        <f>+SUM(C14:U14)</f>
        <v>0</v>
      </c>
      <c r="C14" s="15"/>
      <c r="D14" s="16"/>
      <c r="E14" s="16"/>
      <c r="F14" s="16"/>
      <c r="G14" s="16"/>
      <c r="H14" s="17"/>
      <c r="I14" s="17"/>
      <c r="J14" s="17"/>
      <c r="K14" s="17"/>
      <c r="L14" s="17"/>
      <c r="M14" s="17"/>
      <c r="N14" s="17"/>
      <c r="O14" s="17"/>
      <c r="P14" s="17"/>
      <c r="Q14" s="17"/>
      <c r="R14" s="17"/>
      <c r="S14" s="16"/>
      <c r="T14" s="16"/>
      <c r="U14" s="18"/>
      <c r="V14" s="19"/>
      <c r="W14" s="20"/>
      <c r="X14" s="15"/>
      <c r="Y14" s="103"/>
      <c r="Z14" s="97" t="str">
        <f>$BA14&amp;" "&amp;$BB14</f>
        <v xml:space="preserve"> </v>
      </c>
      <c r="AA14" s="86"/>
      <c r="AB14" s="86"/>
      <c r="AC14" s="86"/>
      <c r="AD14" s="86"/>
      <c r="AE14" s="86"/>
      <c r="AF14" s="86"/>
      <c r="AG14" s="86"/>
      <c r="AH14" s="86"/>
      <c r="AN14" s="86"/>
      <c r="AO14" s="86"/>
      <c r="AP14" s="86"/>
      <c r="AQ14" s="86"/>
      <c r="AR14" s="86"/>
      <c r="AW14" s="87"/>
      <c r="BA14" s="98" t="str">
        <f>IF($B14&lt;&gt;($V14+$W14)," El número de ingresos según sexo NO puede ser diferente al Total.","")</f>
        <v/>
      </c>
      <c r="BB14" s="98" t="str">
        <f>IF($B14&gt;$B13," Ingresos con PTI Laboral  NO puede ser mayor al Nº Ingresos con PTI .","")</f>
        <v/>
      </c>
      <c r="BD14" s="87">
        <f>IF($B14&lt;&gt;($V14+$W14),1,0)</f>
        <v>0</v>
      </c>
      <c r="BE14" s="87">
        <f>IF($B14&gt;$B13,1,0)</f>
        <v>0</v>
      </c>
      <c r="BP14" s="87"/>
    </row>
    <row r="15" spans="1:81" s="3" customFormat="1" ht="24" customHeight="1" x14ac:dyDescent="0.15">
      <c r="A15" s="104" t="s">
        <v>36</v>
      </c>
      <c r="B15" s="14">
        <f>+SUM(C15:U15)</f>
        <v>0</v>
      </c>
      <c r="C15" s="21"/>
      <c r="D15" s="17"/>
      <c r="E15" s="17"/>
      <c r="F15" s="17"/>
      <c r="G15" s="17"/>
      <c r="H15" s="17"/>
      <c r="I15" s="17"/>
      <c r="J15" s="17"/>
      <c r="K15" s="17"/>
      <c r="L15" s="17"/>
      <c r="M15" s="17"/>
      <c r="N15" s="17"/>
      <c r="O15" s="17"/>
      <c r="P15" s="17"/>
      <c r="Q15" s="17"/>
      <c r="R15" s="17"/>
      <c r="S15" s="17"/>
      <c r="T15" s="17"/>
      <c r="U15" s="22"/>
      <c r="V15" s="19"/>
      <c r="W15" s="20"/>
      <c r="X15" s="15"/>
      <c r="Y15" s="103"/>
      <c r="Z15" s="97" t="str">
        <f>$BA15&amp;" "&amp;$BB15</f>
        <v xml:space="preserve"> </v>
      </c>
      <c r="AA15" s="86"/>
      <c r="AB15" s="86"/>
      <c r="AC15" s="86"/>
      <c r="AD15" s="86"/>
      <c r="AE15" s="86"/>
      <c r="AF15" s="86"/>
      <c r="AG15" s="86"/>
      <c r="AH15" s="86"/>
      <c r="AN15" s="86"/>
      <c r="AO15" s="86"/>
      <c r="AP15" s="86"/>
      <c r="AQ15" s="86"/>
      <c r="AR15" s="86"/>
      <c r="AW15" s="87"/>
      <c r="BA15" s="98" t="str">
        <f>IF($B15&lt;&gt;($V15+$W15)," El número de ingresos según sexo NO puede ser diferente al Total.","")</f>
        <v/>
      </c>
      <c r="BD15" s="87">
        <f>IF($B15&lt;&gt;($V15+$W15),1,0)</f>
        <v>0</v>
      </c>
      <c r="BE15" s="87"/>
      <c r="BP15" s="87"/>
    </row>
    <row r="16" spans="1:81" s="3" customFormat="1" ht="24.75" customHeight="1" x14ac:dyDescent="0.15">
      <c r="A16" s="104" t="s">
        <v>37</v>
      </c>
      <c r="B16" s="23">
        <f>+SUM(C16:U16)</f>
        <v>0</v>
      </c>
      <c r="C16" s="24"/>
      <c r="D16" s="25"/>
      <c r="E16" s="25"/>
      <c r="F16" s="25"/>
      <c r="G16" s="25"/>
      <c r="H16" s="25"/>
      <c r="I16" s="25"/>
      <c r="J16" s="25"/>
      <c r="K16" s="25"/>
      <c r="L16" s="25"/>
      <c r="M16" s="25"/>
      <c r="N16" s="25"/>
      <c r="O16" s="25"/>
      <c r="P16" s="25"/>
      <c r="Q16" s="25"/>
      <c r="R16" s="25"/>
      <c r="S16" s="25"/>
      <c r="T16" s="25"/>
      <c r="U16" s="26"/>
      <c r="V16" s="27"/>
      <c r="W16" s="28"/>
      <c r="X16" s="29"/>
      <c r="Y16" s="30"/>
      <c r="Z16" s="97" t="str">
        <f>$BA16&amp;" "&amp;$BB16</f>
        <v xml:space="preserve"> </v>
      </c>
      <c r="AA16" s="86"/>
      <c r="AB16" s="86"/>
      <c r="AC16" s="86"/>
      <c r="AD16" s="86"/>
      <c r="AE16" s="86"/>
      <c r="AF16" s="86"/>
      <c r="AG16" s="86"/>
      <c r="AH16" s="86"/>
      <c r="AN16" s="86"/>
      <c r="AO16" s="86"/>
      <c r="AP16" s="86"/>
      <c r="AQ16" s="86"/>
      <c r="AR16" s="86"/>
      <c r="AW16" s="87"/>
      <c r="BA16" s="98" t="str">
        <f>IF($B16&lt;&gt;($V16+$W16)," El número de ingresos según sexo NO puede ser diferente al Total.","")</f>
        <v/>
      </c>
      <c r="BD16" s="87">
        <f>IF($B16&lt;&gt;($V16+$W16),1,0)</f>
        <v>0</v>
      </c>
      <c r="BE16" s="87"/>
      <c r="BP16" s="87"/>
    </row>
    <row r="17" spans="1:81" s="3" customFormat="1" ht="24" customHeight="1" x14ac:dyDescent="0.2">
      <c r="A17" s="84" t="s">
        <v>38</v>
      </c>
      <c r="B17" s="84"/>
      <c r="D17" s="105"/>
      <c r="E17" s="105"/>
      <c r="F17" s="105"/>
      <c r="G17" s="105"/>
      <c r="H17" s="105"/>
      <c r="I17" s="105"/>
      <c r="J17" s="105"/>
      <c r="K17" s="105"/>
      <c r="L17" s="105"/>
      <c r="M17" s="105"/>
      <c r="N17" s="105"/>
      <c r="O17" s="105"/>
      <c r="P17" s="105"/>
      <c r="Q17" s="106"/>
      <c r="R17" s="97"/>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W17" s="87"/>
      <c r="AX17" s="86"/>
      <c r="AY17" s="86"/>
      <c r="AZ17" s="86"/>
      <c r="BA17" s="86"/>
      <c r="BD17" s="86"/>
      <c r="BE17" s="86"/>
      <c r="BF17" s="86"/>
      <c r="BG17" s="86"/>
      <c r="BH17" s="86"/>
      <c r="BP17" s="87"/>
    </row>
    <row r="18" spans="1:81" s="3" customFormat="1" ht="15.75" customHeight="1" x14ac:dyDescent="0.15">
      <c r="A18" s="385" t="s">
        <v>39</v>
      </c>
      <c r="B18" s="385" t="s">
        <v>1</v>
      </c>
      <c r="C18" s="422" t="s">
        <v>40</v>
      </c>
      <c r="D18" s="423"/>
      <c r="E18" s="423"/>
      <c r="F18" s="385" t="s">
        <v>41</v>
      </c>
      <c r="G18" s="105"/>
      <c r="K18" s="105"/>
      <c r="L18" s="105"/>
      <c r="M18" s="105"/>
      <c r="N18" s="105"/>
      <c r="O18" s="106"/>
      <c r="P18" s="97"/>
      <c r="Q18" s="86"/>
      <c r="R18" s="86"/>
      <c r="S18" s="86"/>
      <c r="T18" s="86"/>
      <c r="U18" s="86"/>
      <c r="V18" s="86"/>
      <c r="W18" s="86"/>
      <c r="X18" s="86"/>
      <c r="Y18" s="86"/>
      <c r="Z18" s="86"/>
      <c r="AA18" s="86"/>
      <c r="AW18" s="87"/>
      <c r="BP18" s="87"/>
    </row>
    <row r="19" spans="1:81" s="3" customFormat="1" ht="46.5" customHeight="1" x14ac:dyDescent="0.15">
      <c r="A19" s="386"/>
      <c r="B19" s="386"/>
      <c r="C19" s="31" t="s">
        <v>42</v>
      </c>
      <c r="D19" s="107" t="s">
        <v>43</v>
      </c>
      <c r="E19" s="108" t="s">
        <v>44</v>
      </c>
      <c r="F19" s="386"/>
      <c r="G19" s="105"/>
      <c r="H19" s="105"/>
      <c r="I19" s="105"/>
      <c r="J19" s="105"/>
      <c r="K19" s="105"/>
      <c r="L19" s="105"/>
      <c r="M19" s="105"/>
      <c r="N19" s="105"/>
      <c r="O19" s="106"/>
      <c r="P19" s="97"/>
      <c r="Q19" s="86"/>
      <c r="R19" s="86"/>
      <c r="S19" s="86"/>
      <c r="T19" s="86"/>
      <c r="U19" s="86"/>
      <c r="V19" s="86"/>
      <c r="W19" s="86"/>
      <c r="X19" s="86"/>
      <c r="Y19" s="86"/>
      <c r="Z19" s="86"/>
      <c r="AA19" s="86"/>
      <c r="AG19" s="86"/>
      <c r="AH19" s="86"/>
      <c r="AI19" s="86"/>
      <c r="AJ19" s="86"/>
      <c r="AK19" s="86"/>
      <c r="AW19" s="87"/>
      <c r="AX19" s="88"/>
      <c r="AY19" s="88"/>
      <c r="BA19" s="32"/>
      <c r="BB19" s="32"/>
      <c r="BC19" s="32"/>
      <c r="BD19" s="32"/>
      <c r="BE19" s="32"/>
      <c r="BF19" s="88"/>
      <c r="BP19" s="87"/>
    </row>
    <row r="20" spans="1:81" s="3" customFormat="1" ht="15" customHeight="1" x14ac:dyDescent="0.15">
      <c r="A20" s="109" t="s">
        <v>45</v>
      </c>
      <c r="B20" s="110">
        <f>+SUM(C20:F20)</f>
        <v>0</v>
      </c>
      <c r="C20" s="33"/>
      <c r="D20" s="34"/>
      <c r="E20" s="35"/>
      <c r="F20" s="36"/>
      <c r="G20" s="105"/>
      <c r="H20" s="105"/>
      <c r="I20" s="105"/>
      <c r="J20" s="105"/>
      <c r="K20" s="105"/>
      <c r="L20" s="105"/>
      <c r="M20" s="105"/>
      <c r="N20" s="105"/>
      <c r="O20" s="106"/>
      <c r="P20" s="97"/>
      <c r="Q20" s="86"/>
      <c r="R20" s="86"/>
      <c r="S20" s="86"/>
      <c r="T20" s="86"/>
      <c r="U20" s="86"/>
      <c r="V20" s="86"/>
      <c r="W20" s="86"/>
      <c r="X20" s="86"/>
      <c r="Y20" s="86"/>
      <c r="Z20" s="86"/>
      <c r="AA20" s="86"/>
      <c r="AG20" s="86"/>
      <c r="AH20" s="86"/>
      <c r="AI20" s="86"/>
      <c r="AJ20" s="86"/>
      <c r="AK20" s="86"/>
      <c r="AW20" s="87"/>
      <c r="AX20" s="88"/>
      <c r="AY20" s="88"/>
      <c r="BA20" s="32"/>
      <c r="BB20" s="32"/>
      <c r="BC20" s="32"/>
      <c r="BD20" s="32"/>
      <c r="BE20" s="32"/>
      <c r="BF20" s="88"/>
      <c r="BP20" s="87"/>
    </row>
    <row r="21" spans="1:81" s="3" customFormat="1" ht="15" customHeight="1" x14ac:dyDescent="0.15">
      <c r="A21" s="102" t="s">
        <v>46</v>
      </c>
      <c r="B21" s="111">
        <f>+SUM(C21:F21)</f>
        <v>0</v>
      </c>
      <c r="C21" s="21"/>
      <c r="D21" s="17"/>
      <c r="E21" s="22"/>
      <c r="F21" s="37"/>
      <c r="G21" s="105"/>
      <c r="H21" s="105"/>
      <c r="I21" s="105"/>
      <c r="J21" s="105"/>
      <c r="K21" s="105"/>
      <c r="L21" s="105"/>
      <c r="M21" s="105"/>
      <c r="N21" s="105"/>
      <c r="O21" s="106"/>
      <c r="P21" s="97"/>
      <c r="Q21" s="86"/>
      <c r="R21" s="86"/>
      <c r="S21" s="86"/>
      <c r="T21" s="86"/>
      <c r="U21" s="86"/>
      <c r="V21" s="86"/>
      <c r="W21" s="86"/>
      <c r="X21" s="86"/>
      <c r="Y21" s="86"/>
      <c r="Z21" s="86"/>
      <c r="AA21" s="86"/>
      <c r="AG21" s="86"/>
      <c r="AH21" s="86"/>
      <c r="AI21" s="86"/>
      <c r="AJ21" s="86"/>
      <c r="AK21" s="86"/>
      <c r="AW21" s="87"/>
      <c r="AX21" s="88"/>
      <c r="AY21" s="88"/>
      <c r="BC21" s="88"/>
      <c r="BF21" s="88"/>
      <c r="BP21" s="87"/>
    </row>
    <row r="22" spans="1:81" s="3" customFormat="1" ht="15" customHeight="1" x14ac:dyDescent="0.15">
      <c r="A22" s="112" t="s">
        <v>47</v>
      </c>
      <c r="B22" s="113">
        <f>+SUM(C22:F22)</f>
        <v>0</v>
      </c>
      <c r="C22" s="38"/>
      <c r="D22" s="39"/>
      <c r="E22" s="40"/>
      <c r="F22" s="41"/>
      <c r="G22" s="105"/>
      <c r="H22" s="105"/>
      <c r="I22" s="105"/>
      <c r="J22" s="105"/>
      <c r="K22" s="105"/>
      <c r="L22" s="105"/>
      <c r="M22" s="105"/>
      <c r="N22" s="105"/>
      <c r="O22" s="106"/>
      <c r="P22" s="97"/>
      <c r="Q22" s="86"/>
      <c r="R22" s="86"/>
      <c r="S22" s="86"/>
      <c r="T22" s="86"/>
      <c r="U22" s="86"/>
      <c r="V22" s="86"/>
      <c r="W22" s="86"/>
      <c r="X22" s="86"/>
      <c r="Y22" s="86"/>
      <c r="Z22" s="86"/>
      <c r="AA22" s="86"/>
      <c r="AG22" s="86"/>
      <c r="AH22" s="86"/>
      <c r="AI22" s="86"/>
      <c r="AJ22" s="86"/>
      <c r="AK22" s="86"/>
      <c r="AW22" s="87"/>
      <c r="AX22" s="88"/>
      <c r="AY22" s="88"/>
      <c r="BA22" s="32"/>
      <c r="BB22" s="32"/>
      <c r="BC22" s="32"/>
      <c r="BD22" s="32"/>
      <c r="BE22" s="32"/>
      <c r="BF22" s="88"/>
      <c r="BP22" s="87"/>
    </row>
    <row r="23" spans="1:81" s="3" customFormat="1" ht="15" customHeight="1" x14ac:dyDescent="0.15">
      <c r="A23" s="114" t="s">
        <v>1</v>
      </c>
      <c r="B23" s="276">
        <f>+SUM(C23:F23)</f>
        <v>0</v>
      </c>
      <c r="C23" s="42">
        <f>+SUM(C20:C22)</f>
        <v>0</v>
      </c>
      <c r="D23" s="43">
        <f>+SUM(D20:D22)</f>
        <v>0</v>
      </c>
      <c r="E23" s="44">
        <f>+SUM(E20:E22)</f>
        <v>0</v>
      </c>
      <c r="F23" s="4">
        <f>+SUM(F20:F22)</f>
        <v>0</v>
      </c>
      <c r="G23" s="105"/>
      <c r="H23" s="105"/>
      <c r="I23" s="105"/>
      <c r="J23" s="105"/>
      <c r="K23" s="105"/>
      <c r="L23" s="105"/>
      <c r="M23" s="105"/>
      <c r="N23" s="105"/>
      <c r="O23" s="106"/>
      <c r="P23" s="97"/>
      <c r="Q23" s="86"/>
      <c r="R23" s="86"/>
      <c r="S23" s="86"/>
      <c r="T23" s="86"/>
      <c r="U23" s="86"/>
      <c r="V23" s="86"/>
      <c r="W23" s="86"/>
      <c r="X23" s="86"/>
      <c r="Y23" s="86"/>
      <c r="Z23" s="86"/>
      <c r="AA23" s="86"/>
      <c r="AG23" s="86"/>
      <c r="AH23" s="86"/>
      <c r="AI23" s="86"/>
      <c r="AJ23" s="86"/>
      <c r="AK23" s="86"/>
      <c r="AW23" s="87"/>
      <c r="AX23" s="88"/>
      <c r="AY23" s="88"/>
      <c r="BA23" s="32"/>
      <c r="BB23" s="32"/>
      <c r="BC23" s="32"/>
      <c r="BD23" s="32"/>
      <c r="BE23" s="32"/>
      <c r="BF23" s="115"/>
      <c r="BP23" s="87"/>
    </row>
    <row r="24" spans="1:81" s="83" customFormat="1" ht="50.25" customHeight="1" x14ac:dyDescent="0.2">
      <c r="A24" s="116" t="s">
        <v>48</v>
      </c>
      <c r="B24" s="116"/>
      <c r="D24" s="116"/>
      <c r="E24" s="116"/>
      <c r="AS24" s="117"/>
      <c r="AT24" s="117"/>
      <c r="AU24" s="117"/>
      <c r="AV24" s="118"/>
      <c r="AW24" s="119"/>
      <c r="AX24" s="117"/>
      <c r="AY24" s="117"/>
      <c r="AZ24" s="117"/>
      <c r="BA24" s="32"/>
      <c r="BB24" s="32"/>
      <c r="BC24" s="32"/>
      <c r="BD24" s="32"/>
      <c r="BE24" s="32"/>
      <c r="BF24" s="115"/>
      <c r="BG24" s="117"/>
      <c r="BH24" s="117"/>
      <c r="BI24" s="117"/>
      <c r="BJ24" s="117"/>
      <c r="BK24" s="117"/>
      <c r="BL24" s="117"/>
      <c r="BM24" s="117"/>
      <c r="BN24" s="117"/>
      <c r="BO24" s="117"/>
      <c r="BP24" s="119"/>
      <c r="BQ24" s="117"/>
      <c r="BR24" s="117"/>
      <c r="BS24" s="117"/>
      <c r="BT24" s="117"/>
      <c r="BU24" s="117"/>
      <c r="BV24" s="117"/>
      <c r="BW24" s="117"/>
      <c r="BX24" s="117"/>
      <c r="BY24" s="117"/>
      <c r="BZ24" s="117"/>
      <c r="CA24" s="117"/>
      <c r="CB24" s="117"/>
      <c r="CC24" s="117"/>
    </row>
    <row r="25" spans="1:81" s="83" customFormat="1" ht="15" customHeight="1" x14ac:dyDescent="0.2">
      <c r="A25" s="438" t="s">
        <v>49</v>
      </c>
      <c r="B25" s="400" t="s">
        <v>50</v>
      </c>
      <c r="C25" s="400"/>
      <c r="D25" s="385" t="s">
        <v>1</v>
      </c>
      <c r="E25" s="406" t="s">
        <v>40</v>
      </c>
      <c r="F25" s="406"/>
      <c r="G25" s="406"/>
      <c r="H25" s="439" t="s">
        <v>41</v>
      </c>
      <c r="AS25" s="117"/>
      <c r="AT25" s="117"/>
      <c r="AU25" s="117"/>
      <c r="AV25" s="118"/>
      <c r="AW25" s="119"/>
      <c r="AX25" s="117"/>
      <c r="AY25" s="117"/>
      <c r="AZ25" s="117"/>
      <c r="BA25" s="32"/>
      <c r="BB25" s="32"/>
      <c r="BC25" s="32"/>
      <c r="BD25" s="32"/>
      <c r="BE25" s="32"/>
      <c r="BF25" s="115"/>
      <c r="BG25" s="117"/>
      <c r="BH25" s="117"/>
      <c r="BI25" s="117"/>
      <c r="BJ25" s="117"/>
      <c r="BK25" s="117"/>
      <c r="BL25" s="117"/>
      <c r="BM25" s="117"/>
      <c r="BN25" s="117"/>
      <c r="BO25" s="117"/>
      <c r="BP25" s="119"/>
      <c r="BQ25" s="117"/>
      <c r="BR25" s="117"/>
      <c r="BS25" s="117"/>
      <c r="BT25" s="117"/>
      <c r="BU25" s="117"/>
      <c r="BV25" s="117"/>
      <c r="BW25" s="117"/>
      <c r="BX25" s="117"/>
      <c r="BY25" s="117"/>
      <c r="BZ25" s="117"/>
      <c r="CA25" s="117"/>
      <c r="CB25" s="117"/>
      <c r="CC25" s="117"/>
    </row>
    <row r="26" spans="1:81" s="83" customFormat="1" ht="49.5" customHeight="1" x14ac:dyDescent="0.2">
      <c r="A26" s="438"/>
      <c r="B26" s="400"/>
      <c r="C26" s="400"/>
      <c r="D26" s="386"/>
      <c r="E26" s="120" t="s">
        <v>42</v>
      </c>
      <c r="F26" s="120" t="s">
        <v>51</v>
      </c>
      <c r="G26" s="120" t="s">
        <v>44</v>
      </c>
      <c r="H26" s="440"/>
      <c r="AS26" s="117"/>
      <c r="AT26" s="117"/>
      <c r="AU26" s="117"/>
      <c r="AV26" s="118"/>
      <c r="AW26" s="119"/>
      <c r="AX26" s="117"/>
      <c r="AY26" s="117"/>
      <c r="AZ26" s="117"/>
      <c r="BA26" s="32"/>
      <c r="BB26" s="32"/>
      <c r="BC26" s="32"/>
      <c r="BD26" s="32"/>
      <c r="BE26" s="32"/>
      <c r="BF26" s="115"/>
      <c r="BG26" s="117"/>
      <c r="BH26" s="117"/>
      <c r="BI26" s="117"/>
      <c r="BJ26" s="117"/>
      <c r="BK26" s="117"/>
      <c r="BL26" s="117"/>
      <c r="BM26" s="117"/>
      <c r="BN26" s="117"/>
      <c r="BO26" s="117"/>
      <c r="BP26" s="119"/>
      <c r="BQ26" s="117"/>
      <c r="BR26" s="117"/>
      <c r="BS26" s="117"/>
      <c r="BT26" s="117"/>
      <c r="BU26" s="117"/>
      <c r="BV26" s="117"/>
      <c r="BW26" s="117"/>
      <c r="BX26" s="117"/>
      <c r="BY26" s="117"/>
      <c r="BZ26" s="117"/>
      <c r="CA26" s="117"/>
      <c r="CB26" s="117"/>
      <c r="CC26" s="117"/>
    </row>
    <row r="27" spans="1:81" s="83" customFormat="1" ht="14.25" x14ac:dyDescent="0.2">
      <c r="A27" s="433" t="s">
        <v>52</v>
      </c>
      <c r="B27" s="434"/>
      <c r="C27" s="435"/>
      <c r="D27" s="121">
        <f>+SUM(E27:H27)</f>
        <v>0</v>
      </c>
      <c r="E27" s="122"/>
      <c r="F27" s="123"/>
      <c r="G27" s="124"/>
      <c r="H27" s="125"/>
      <c r="I27" s="126" t="str">
        <f>$AZ27&amp;"  "&amp;$BA27&amp;"  "&amp;$BB27&amp;"  "&amp;$BC27&amp;"  "&amp;AZ28</f>
        <v xml:space="preserve">        </v>
      </c>
      <c r="J27" s="127"/>
      <c r="K27" s="127"/>
      <c r="L27" s="127"/>
      <c r="AS27" s="117"/>
      <c r="AT27" s="117"/>
      <c r="AU27" s="117"/>
      <c r="AV27" s="118"/>
      <c r="AW27" s="119"/>
      <c r="AX27" s="117"/>
      <c r="AY27" s="117"/>
      <c r="AZ27" s="128" t="str">
        <f>IF($E27&lt;MAX($E28:$E45),"EN RBC existen patologías que son mayores a los Ingresos-personas","")</f>
        <v/>
      </c>
      <c r="BA27" s="129" t="str">
        <f>IF($F27&lt;MAX($F28:$F45),"EN RI existen patologías que son mayores a los Ingresos-personas","")</f>
        <v/>
      </c>
      <c r="BB27" s="129" t="str">
        <f>IF($G27&lt;MAX($G28:$G45),"EN RR existen patologías que son mayores a los Ingresos-personas","")</f>
        <v/>
      </c>
      <c r="BC27" s="129" t="str">
        <f>IF($H27&lt;MAX($H28:$H45),"EN Otros existen patologías que son mayores a los Ingresos-personas","")</f>
        <v/>
      </c>
      <c r="BD27" s="130" t="str">
        <f>IF($E27&lt;MAX($E28:$E45),1,"")</f>
        <v/>
      </c>
      <c r="BE27" s="130" t="str">
        <f>IF($F27&lt;MAX($F28:$F45),1,"")</f>
        <v/>
      </c>
      <c r="BF27" s="130" t="str">
        <f>IF($G27&lt;MAX($G28:$G45),1,"")</f>
        <v/>
      </c>
      <c r="BG27" s="131" t="str">
        <f>IF($H27&lt;MAX($H28:$H45),1,"")</f>
        <v/>
      </c>
      <c r="BH27" s="117"/>
      <c r="BI27" s="117"/>
      <c r="BJ27" s="117"/>
      <c r="BK27" s="117"/>
      <c r="BL27" s="117"/>
      <c r="BM27" s="117"/>
      <c r="BN27" s="117"/>
      <c r="BO27" s="117"/>
      <c r="BP27" s="119"/>
      <c r="BQ27" s="117"/>
      <c r="BR27" s="117"/>
      <c r="BS27" s="117"/>
      <c r="BT27" s="117"/>
      <c r="BU27" s="117"/>
      <c r="BV27" s="117"/>
      <c r="BW27" s="117"/>
      <c r="BX27" s="117"/>
      <c r="BY27" s="117"/>
      <c r="BZ27" s="117"/>
      <c r="CA27" s="117"/>
      <c r="CB27" s="117"/>
      <c r="CC27" s="117"/>
    </row>
    <row r="28" spans="1:81" s="83" customFormat="1" ht="20.25" customHeight="1" x14ac:dyDescent="0.2">
      <c r="A28" s="424" t="s">
        <v>53</v>
      </c>
      <c r="B28" s="426" t="s">
        <v>54</v>
      </c>
      <c r="C28" s="427"/>
      <c r="D28" s="132">
        <f t="shared" ref="D28:D46" si="0">+SUM(E28:H28)</f>
        <v>0</v>
      </c>
      <c r="E28" s="133"/>
      <c r="F28" s="134"/>
      <c r="G28" s="135"/>
      <c r="H28" s="136"/>
      <c r="I28" s="126"/>
      <c r="J28" s="137"/>
      <c r="K28" s="137"/>
      <c r="L28" s="137"/>
      <c r="M28" s="137"/>
      <c r="N28" s="137"/>
      <c r="O28" s="137"/>
      <c r="P28" s="137"/>
      <c r="Q28" s="137"/>
      <c r="R28" s="137"/>
      <c r="S28" s="137"/>
      <c r="T28" s="137"/>
      <c r="U28" s="137"/>
      <c r="AS28" s="117"/>
      <c r="AT28" s="117"/>
      <c r="AU28" s="117"/>
      <c r="AV28" s="118"/>
      <c r="AW28" s="119"/>
      <c r="AX28" s="117"/>
      <c r="AY28" s="117"/>
      <c r="AZ28" s="128" t="str">
        <f>IF($D27&lt;&gt;($B12),"EL NÚMERO DE INGRESOS NO PUEDE SER DISTINTO AL TOTAL DE INGRESOS DE LA SECCION A.1","")</f>
        <v/>
      </c>
      <c r="BA28" s="88"/>
      <c r="BB28" s="88"/>
      <c r="BC28" s="88"/>
      <c r="BD28" s="130" t="str">
        <f>IF($D27&lt;&gt;$B12,1,"")</f>
        <v/>
      </c>
      <c r="BE28" s="88"/>
      <c r="BF28" s="88"/>
      <c r="BG28" s="118"/>
      <c r="BH28" s="117"/>
      <c r="BI28" s="117"/>
      <c r="BJ28" s="117"/>
      <c r="BK28" s="117"/>
      <c r="BL28" s="117"/>
      <c r="BM28" s="117"/>
      <c r="BN28" s="117"/>
      <c r="BO28" s="117"/>
      <c r="BP28" s="119"/>
      <c r="BQ28" s="117"/>
      <c r="BR28" s="117"/>
      <c r="BS28" s="117"/>
      <c r="BT28" s="117"/>
      <c r="BU28" s="117"/>
      <c r="BV28" s="117"/>
      <c r="BW28" s="117"/>
      <c r="BX28" s="117"/>
      <c r="BY28" s="117"/>
      <c r="BZ28" s="117"/>
      <c r="CA28" s="117"/>
      <c r="CB28" s="117"/>
      <c r="CC28" s="117"/>
    </row>
    <row r="29" spans="1:81" s="83" customFormat="1" ht="22.5" customHeight="1" x14ac:dyDescent="0.2">
      <c r="A29" s="425"/>
      <c r="B29" s="428" t="s">
        <v>55</v>
      </c>
      <c r="C29" s="429"/>
      <c r="D29" s="138">
        <f t="shared" si="0"/>
        <v>0</v>
      </c>
      <c r="E29" s="133"/>
      <c r="F29" s="134"/>
      <c r="G29" s="135"/>
      <c r="H29" s="136"/>
      <c r="I29" s="126"/>
      <c r="J29" s="137"/>
      <c r="K29" s="137"/>
      <c r="L29" s="137"/>
      <c r="M29" s="137"/>
      <c r="N29" s="137"/>
      <c r="O29" s="137"/>
      <c r="P29" s="137"/>
      <c r="Q29" s="137"/>
      <c r="R29" s="137"/>
      <c r="S29" s="137"/>
      <c r="T29" s="137"/>
      <c r="U29" s="137"/>
      <c r="AS29" s="117"/>
      <c r="AT29" s="117"/>
      <c r="AU29" s="117"/>
      <c r="AV29" s="118"/>
      <c r="AW29" s="119"/>
      <c r="AX29" s="117"/>
      <c r="AY29" s="117"/>
      <c r="AZ29" s="118"/>
      <c r="BA29" s="3"/>
      <c r="BB29" s="139"/>
      <c r="BC29" s="3"/>
      <c r="BD29" s="3"/>
      <c r="BE29" s="3"/>
      <c r="BF29" s="3"/>
      <c r="BG29" s="3"/>
      <c r="BH29" s="117"/>
      <c r="BI29" s="117"/>
      <c r="BJ29" s="117"/>
      <c r="BK29" s="117"/>
      <c r="BL29" s="117"/>
      <c r="BM29" s="117"/>
      <c r="BN29" s="117"/>
      <c r="BO29" s="117"/>
      <c r="BP29" s="119"/>
      <c r="BQ29" s="117"/>
      <c r="BR29" s="117"/>
      <c r="BS29" s="117"/>
      <c r="BT29" s="117"/>
      <c r="BU29" s="117"/>
      <c r="BV29" s="117"/>
      <c r="BW29" s="117"/>
      <c r="BX29" s="117"/>
      <c r="BY29" s="117"/>
      <c r="BZ29" s="117"/>
      <c r="CA29" s="117"/>
      <c r="CB29" s="117"/>
      <c r="CC29" s="117"/>
    </row>
    <row r="30" spans="1:81" s="83" customFormat="1" ht="23.25" customHeight="1" x14ac:dyDescent="0.2">
      <c r="A30" s="425"/>
      <c r="B30" s="436" t="s">
        <v>56</v>
      </c>
      <c r="C30" s="437"/>
      <c r="D30" s="138">
        <f t="shared" si="0"/>
        <v>0</v>
      </c>
      <c r="E30" s="133"/>
      <c r="F30" s="134"/>
      <c r="G30" s="135"/>
      <c r="H30" s="136"/>
      <c r="I30" s="126"/>
      <c r="J30" s="137"/>
      <c r="K30" s="137"/>
      <c r="L30" s="137"/>
      <c r="M30" s="137"/>
      <c r="N30" s="137"/>
      <c r="O30" s="137"/>
      <c r="P30" s="137"/>
      <c r="Q30" s="137"/>
      <c r="R30" s="137"/>
      <c r="S30" s="137"/>
      <c r="T30" s="137"/>
      <c r="U30" s="137"/>
      <c r="AS30" s="117"/>
      <c r="AT30" s="117"/>
      <c r="AU30" s="117"/>
      <c r="AV30" s="118"/>
      <c r="AW30" s="119"/>
      <c r="AX30" s="117"/>
      <c r="AY30" s="117"/>
      <c r="AZ30" s="3"/>
      <c r="BA30" s="3"/>
      <c r="BB30" s="139"/>
      <c r="BC30" s="3"/>
      <c r="BD30" s="3"/>
      <c r="BE30" s="3"/>
      <c r="BF30" s="3"/>
      <c r="BG30" s="3"/>
      <c r="BH30" s="117"/>
      <c r="BI30" s="117"/>
      <c r="BJ30" s="117"/>
      <c r="BK30" s="117"/>
      <c r="BL30" s="117"/>
      <c r="BM30" s="117"/>
      <c r="BN30" s="117"/>
      <c r="BO30" s="117"/>
      <c r="BP30" s="119"/>
      <c r="BQ30" s="117"/>
      <c r="BR30" s="117"/>
      <c r="BS30" s="117"/>
      <c r="BT30" s="117"/>
      <c r="BU30" s="117"/>
      <c r="BV30" s="117"/>
      <c r="BW30" s="117"/>
      <c r="BX30" s="117"/>
      <c r="BY30" s="117"/>
      <c r="BZ30" s="117"/>
      <c r="CA30" s="117"/>
      <c r="CB30" s="117"/>
      <c r="CC30" s="117"/>
    </row>
    <row r="31" spans="1:81" s="83" customFormat="1" ht="13.5" customHeight="1" x14ac:dyDescent="0.2">
      <c r="A31" s="425"/>
      <c r="B31" s="428" t="s">
        <v>57</v>
      </c>
      <c r="C31" s="429"/>
      <c r="D31" s="138">
        <f t="shared" si="0"/>
        <v>0</v>
      </c>
      <c r="E31" s="133"/>
      <c r="F31" s="134"/>
      <c r="G31" s="135"/>
      <c r="H31" s="136"/>
      <c r="I31" s="126"/>
      <c r="J31" s="137"/>
      <c r="K31" s="137"/>
      <c r="L31" s="137"/>
      <c r="M31" s="137"/>
      <c r="N31" s="137"/>
      <c r="O31" s="137"/>
      <c r="P31" s="137"/>
      <c r="Q31" s="137"/>
      <c r="R31" s="137"/>
      <c r="S31" s="137"/>
      <c r="T31" s="137"/>
      <c r="U31" s="137"/>
      <c r="AS31" s="117"/>
      <c r="AT31" s="117"/>
      <c r="AU31" s="117"/>
      <c r="AV31" s="118"/>
      <c r="AW31" s="119"/>
      <c r="AX31" s="117"/>
      <c r="AY31" s="117"/>
      <c r="AZ31" s="3"/>
      <c r="BA31" s="3"/>
      <c r="BB31" s="139"/>
      <c r="BC31" s="3"/>
      <c r="BD31" s="3"/>
      <c r="BE31" s="3"/>
      <c r="BF31" s="3"/>
      <c r="BG31" s="3"/>
      <c r="BH31" s="117"/>
      <c r="BI31" s="117"/>
      <c r="BJ31" s="117"/>
      <c r="BK31" s="117"/>
      <c r="BL31" s="117"/>
      <c r="BM31" s="117"/>
      <c r="BN31" s="117"/>
      <c r="BO31" s="117"/>
      <c r="BP31" s="119"/>
      <c r="BQ31" s="117"/>
      <c r="BR31" s="117"/>
      <c r="BS31" s="117"/>
      <c r="BT31" s="117"/>
      <c r="BU31" s="117"/>
      <c r="BV31" s="117"/>
      <c r="BW31" s="117"/>
      <c r="BX31" s="117"/>
      <c r="BY31" s="117"/>
      <c r="BZ31" s="117"/>
      <c r="CA31" s="117"/>
      <c r="CB31" s="117"/>
      <c r="CC31" s="117"/>
    </row>
    <row r="32" spans="1:81" s="83" customFormat="1" ht="16.5" customHeight="1" x14ac:dyDescent="0.2">
      <c r="A32" s="425"/>
      <c r="B32" s="428" t="s">
        <v>58</v>
      </c>
      <c r="C32" s="429"/>
      <c r="D32" s="138">
        <f t="shared" si="0"/>
        <v>0</v>
      </c>
      <c r="E32" s="133"/>
      <c r="F32" s="134"/>
      <c r="G32" s="135"/>
      <c r="H32" s="136"/>
      <c r="I32" s="126"/>
      <c r="J32" s="137"/>
      <c r="K32" s="137"/>
      <c r="L32" s="137"/>
      <c r="M32" s="137"/>
      <c r="N32" s="137"/>
      <c r="O32" s="137"/>
      <c r="P32" s="137"/>
      <c r="Q32" s="137"/>
      <c r="R32" s="137"/>
      <c r="S32" s="137"/>
      <c r="T32" s="137"/>
      <c r="U32" s="137"/>
      <c r="AS32" s="117"/>
      <c r="AT32" s="117"/>
      <c r="AU32" s="117"/>
      <c r="AV32" s="118"/>
      <c r="AW32" s="119"/>
      <c r="AX32" s="117"/>
      <c r="AY32" s="117"/>
      <c r="AZ32" s="3"/>
      <c r="BA32" s="3"/>
      <c r="BB32" s="139"/>
      <c r="BC32" s="3"/>
      <c r="BD32" s="3"/>
      <c r="BE32" s="3"/>
      <c r="BF32" s="3"/>
      <c r="BG32" s="3"/>
      <c r="BH32" s="117"/>
      <c r="BI32" s="117"/>
      <c r="BJ32" s="117"/>
      <c r="BK32" s="117"/>
      <c r="BL32" s="117"/>
      <c r="BM32" s="117"/>
      <c r="BN32" s="117"/>
      <c r="BO32" s="117"/>
      <c r="BP32" s="119"/>
      <c r="BQ32" s="117"/>
      <c r="BR32" s="117"/>
      <c r="BS32" s="117"/>
      <c r="BT32" s="117"/>
      <c r="BU32" s="117"/>
      <c r="BV32" s="117"/>
      <c r="BW32" s="117"/>
      <c r="BX32" s="117"/>
      <c r="BY32" s="117"/>
      <c r="BZ32" s="117"/>
      <c r="CA32" s="117"/>
      <c r="CB32" s="117"/>
      <c r="CC32" s="117"/>
    </row>
    <row r="33" spans="1:81" s="83" customFormat="1" ht="16.5" customHeight="1" x14ac:dyDescent="0.2">
      <c r="A33" s="425"/>
      <c r="B33" s="428" t="s">
        <v>59</v>
      </c>
      <c r="C33" s="429"/>
      <c r="D33" s="138">
        <f t="shared" si="0"/>
        <v>0</v>
      </c>
      <c r="E33" s="133"/>
      <c r="F33" s="134"/>
      <c r="G33" s="135"/>
      <c r="H33" s="136"/>
      <c r="I33" s="126"/>
      <c r="J33" s="137"/>
      <c r="K33" s="137"/>
      <c r="L33" s="137"/>
      <c r="M33" s="137"/>
      <c r="N33" s="137"/>
      <c r="O33" s="137"/>
      <c r="P33" s="137"/>
      <c r="Q33" s="137"/>
      <c r="R33" s="137"/>
      <c r="S33" s="137"/>
      <c r="T33" s="137"/>
      <c r="U33" s="137"/>
      <c r="AS33" s="117"/>
      <c r="AT33" s="117"/>
      <c r="AU33" s="117"/>
      <c r="AV33" s="118"/>
      <c r="AW33" s="119"/>
      <c r="AX33" s="117"/>
      <c r="AY33" s="117"/>
      <c r="AZ33" s="3"/>
      <c r="BA33" s="3"/>
      <c r="BB33" s="139"/>
      <c r="BC33" s="3"/>
      <c r="BD33" s="3"/>
      <c r="BE33" s="3"/>
      <c r="BF33" s="3"/>
      <c r="BG33" s="3"/>
      <c r="BH33" s="117"/>
      <c r="BI33" s="117"/>
      <c r="BJ33" s="117"/>
      <c r="BK33" s="117"/>
      <c r="BL33" s="117"/>
      <c r="BM33" s="117"/>
      <c r="BN33" s="117"/>
      <c r="BO33" s="117"/>
      <c r="BP33" s="119"/>
      <c r="BQ33" s="117"/>
      <c r="BR33" s="117"/>
      <c r="BS33" s="117"/>
      <c r="BT33" s="117"/>
      <c r="BU33" s="117"/>
      <c r="BV33" s="117"/>
      <c r="BW33" s="117"/>
      <c r="BX33" s="117"/>
      <c r="BY33" s="117"/>
      <c r="BZ33" s="117"/>
      <c r="CA33" s="117"/>
      <c r="CB33" s="117"/>
      <c r="CC33" s="117"/>
    </row>
    <row r="34" spans="1:81" s="83" customFormat="1" ht="15" customHeight="1" x14ac:dyDescent="0.2">
      <c r="A34" s="425"/>
      <c r="B34" s="428" t="s">
        <v>60</v>
      </c>
      <c r="C34" s="429"/>
      <c r="D34" s="138">
        <f t="shared" si="0"/>
        <v>0</v>
      </c>
      <c r="E34" s="133"/>
      <c r="F34" s="134"/>
      <c r="G34" s="135"/>
      <c r="H34" s="136"/>
      <c r="I34" s="126"/>
      <c r="J34" s="137"/>
      <c r="K34" s="137"/>
      <c r="L34" s="137"/>
      <c r="M34" s="137"/>
      <c r="N34" s="137"/>
      <c r="O34" s="137"/>
      <c r="P34" s="137"/>
      <c r="Q34" s="137"/>
      <c r="R34" s="137"/>
      <c r="S34" s="137"/>
      <c r="T34" s="137"/>
      <c r="U34" s="137"/>
      <c r="AS34" s="117"/>
      <c r="AT34" s="117"/>
      <c r="AU34" s="117"/>
      <c r="AV34" s="118"/>
      <c r="AW34" s="119"/>
      <c r="AX34" s="117"/>
      <c r="AY34" s="117"/>
      <c r="AZ34" s="3"/>
      <c r="BA34" s="3"/>
      <c r="BB34" s="139"/>
      <c r="BC34" s="3"/>
      <c r="BD34" s="3"/>
      <c r="BE34" s="3"/>
      <c r="BF34" s="3"/>
      <c r="BG34" s="3"/>
      <c r="BH34" s="117"/>
      <c r="BI34" s="117"/>
      <c r="BJ34" s="117"/>
      <c r="BK34" s="117"/>
      <c r="BL34" s="117"/>
      <c r="BM34" s="117"/>
      <c r="BN34" s="117"/>
      <c r="BO34" s="117"/>
      <c r="BP34" s="119"/>
      <c r="BQ34" s="117"/>
      <c r="BR34" s="117"/>
      <c r="BS34" s="117"/>
      <c r="BT34" s="117"/>
      <c r="BU34" s="117"/>
      <c r="BV34" s="117"/>
      <c r="BW34" s="117"/>
      <c r="BX34" s="117"/>
      <c r="BY34" s="117"/>
      <c r="BZ34" s="117"/>
      <c r="CA34" s="117"/>
      <c r="CB34" s="117"/>
      <c r="CC34" s="117"/>
    </row>
    <row r="35" spans="1:81" s="83" customFormat="1" ht="15.75" customHeight="1" x14ac:dyDescent="0.2">
      <c r="A35" s="425"/>
      <c r="B35" s="428" t="s">
        <v>61</v>
      </c>
      <c r="C35" s="429"/>
      <c r="D35" s="138">
        <f t="shared" si="0"/>
        <v>0</v>
      </c>
      <c r="E35" s="133"/>
      <c r="F35" s="134"/>
      <c r="G35" s="135"/>
      <c r="H35" s="136"/>
      <c r="I35" s="126"/>
      <c r="J35" s="137"/>
      <c r="K35" s="137"/>
      <c r="L35" s="137"/>
      <c r="M35" s="137"/>
      <c r="N35" s="137"/>
      <c r="O35" s="137"/>
      <c r="P35" s="137"/>
      <c r="Q35" s="137"/>
      <c r="R35" s="137"/>
      <c r="S35" s="137"/>
      <c r="T35" s="137"/>
      <c r="U35" s="137"/>
      <c r="AS35" s="117"/>
      <c r="AT35" s="117"/>
      <c r="AU35" s="117"/>
      <c r="AV35" s="118"/>
      <c r="AW35" s="119"/>
      <c r="AX35" s="117"/>
      <c r="AY35" s="117"/>
      <c r="AZ35" s="3"/>
      <c r="BA35" s="3"/>
      <c r="BB35" s="139"/>
      <c r="BC35" s="3"/>
      <c r="BD35" s="3"/>
      <c r="BE35" s="3"/>
      <c r="BF35" s="3"/>
      <c r="BG35" s="3"/>
      <c r="BH35" s="117"/>
      <c r="BI35" s="117"/>
      <c r="BJ35" s="117"/>
      <c r="BK35" s="117"/>
      <c r="BL35" s="117"/>
      <c r="BM35" s="117"/>
      <c r="BN35" s="117"/>
      <c r="BO35" s="117"/>
      <c r="BP35" s="119"/>
      <c r="BQ35" s="117"/>
      <c r="BR35" s="117"/>
      <c r="BS35" s="117"/>
      <c r="BT35" s="117"/>
      <c r="BU35" s="117"/>
      <c r="BV35" s="117"/>
      <c r="BW35" s="117"/>
      <c r="BX35" s="117"/>
      <c r="BY35" s="117"/>
      <c r="BZ35" s="117"/>
      <c r="CA35" s="117"/>
      <c r="CB35" s="117"/>
      <c r="CC35" s="117"/>
    </row>
    <row r="36" spans="1:81" s="83" customFormat="1" ht="33.75" customHeight="1" x14ac:dyDescent="0.2">
      <c r="A36" s="425"/>
      <c r="B36" s="428" t="s">
        <v>62</v>
      </c>
      <c r="C36" s="429"/>
      <c r="D36" s="138">
        <f t="shared" si="0"/>
        <v>0</v>
      </c>
      <c r="E36" s="133"/>
      <c r="F36" s="134"/>
      <c r="G36" s="135"/>
      <c r="H36" s="136"/>
      <c r="I36" s="126"/>
      <c r="J36" s="137"/>
      <c r="K36" s="137"/>
      <c r="L36" s="137"/>
      <c r="M36" s="137"/>
      <c r="N36" s="137"/>
      <c r="O36" s="137"/>
      <c r="P36" s="137"/>
      <c r="Q36" s="137"/>
      <c r="R36" s="137"/>
      <c r="S36" s="137"/>
      <c r="T36" s="137"/>
      <c r="U36" s="137"/>
      <c r="AS36" s="117"/>
      <c r="AT36" s="117"/>
      <c r="AU36" s="117"/>
      <c r="AV36" s="118"/>
      <c r="AW36" s="119"/>
      <c r="AX36" s="117"/>
      <c r="AY36" s="117"/>
      <c r="AZ36" s="3"/>
      <c r="BA36" s="3"/>
      <c r="BB36" s="139"/>
      <c r="BC36" s="3"/>
      <c r="BD36" s="3"/>
      <c r="BE36" s="3"/>
      <c r="BF36" s="3"/>
      <c r="BG36" s="3"/>
      <c r="BH36" s="117"/>
      <c r="BI36" s="117"/>
      <c r="BJ36" s="117"/>
      <c r="BK36" s="117"/>
      <c r="BL36" s="117"/>
      <c r="BM36" s="117"/>
      <c r="BN36" s="117"/>
      <c r="BO36" s="117"/>
      <c r="BP36" s="119"/>
      <c r="BQ36" s="117"/>
      <c r="BR36" s="117"/>
      <c r="BS36" s="117"/>
      <c r="BT36" s="117"/>
      <c r="BU36" s="117"/>
      <c r="BV36" s="117"/>
      <c r="BW36" s="117"/>
      <c r="BX36" s="117"/>
      <c r="BY36" s="117"/>
      <c r="BZ36" s="117"/>
      <c r="CA36" s="117"/>
      <c r="CB36" s="117"/>
      <c r="CC36" s="117"/>
    </row>
    <row r="37" spans="1:81" s="83" customFormat="1" ht="33.75" customHeight="1" x14ac:dyDescent="0.2">
      <c r="A37" s="425"/>
      <c r="B37" s="428" t="s">
        <v>63</v>
      </c>
      <c r="C37" s="429"/>
      <c r="D37" s="138">
        <f t="shared" si="0"/>
        <v>0</v>
      </c>
      <c r="E37" s="133"/>
      <c r="F37" s="134"/>
      <c r="G37" s="135"/>
      <c r="H37" s="136"/>
      <c r="I37" s="126"/>
      <c r="J37" s="137"/>
      <c r="K37" s="137"/>
      <c r="L37" s="137"/>
      <c r="M37" s="137"/>
      <c r="N37" s="137"/>
      <c r="O37" s="137"/>
      <c r="P37" s="137"/>
      <c r="Q37" s="137"/>
      <c r="R37" s="137"/>
      <c r="S37" s="137"/>
      <c r="T37" s="137"/>
      <c r="U37" s="137"/>
      <c r="AS37" s="117"/>
      <c r="AT37" s="117"/>
      <c r="AU37" s="117"/>
      <c r="AV37" s="118"/>
      <c r="AW37" s="119"/>
      <c r="AX37" s="117"/>
      <c r="AY37" s="117"/>
      <c r="AZ37" s="3"/>
      <c r="BA37" s="3"/>
      <c r="BB37" s="139"/>
      <c r="BC37" s="3"/>
      <c r="BD37" s="3"/>
      <c r="BE37" s="3"/>
      <c r="BF37" s="3"/>
      <c r="BG37" s="3"/>
      <c r="BH37" s="117"/>
      <c r="BI37" s="117"/>
      <c r="BJ37" s="117"/>
      <c r="BK37" s="117"/>
      <c r="BL37" s="117"/>
      <c r="BM37" s="117"/>
      <c r="BN37" s="117"/>
      <c r="BO37" s="117"/>
      <c r="BP37" s="119"/>
      <c r="BQ37" s="117"/>
      <c r="BR37" s="117"/>
      <c r="BS37" s="117"/>
      <c r="BT37" s="117"/>
      <c r="BU37" s="117"/>
      <c r="BV37" s="117"/>
      <c r="BW37" s="117"/>
      <c r="BX37" s="117"/>
      <c r="BY37" s="117"/>
      <c r="BZ37" s="117"/>
      <c r="CA37" s="117"/>
      <c r="CB37" s="117"/>
      <c r="CC37" s="117"/>
    </row>
    <row r="38" spans="1:81" s="83" customFormat="1" ht="35.25" customHeight="1" x14ac:dyDescent="0.2">
      <c r="A38" s="425"/>
      <c r="B38" s="428" t="s">
        <v>64</v>
      </c>
      <c r="C38" s="429"/>
      <c r="D38" s="138">
        <f t="shared" si="0"/>
        <v>0</v>
      </c>
      <c r="E38" s="133"/>
      <c r="F38" s="134"/>
      <c r="G38" s="135"/>
      <c r="H38" s="136"/>
      <c r="I38" s="126"/>
      <c r="J38" s="137"/>
      <c r="K38" s="137"/>
      <c r="L38" s="137"/>
      <c r="M38" s="137"/>
      <c r="N38" s="137"/>
      <c r="O38" s="137"/>
      <c r="P38" s="137"/>
      <c r="Q38" s="137"/>
      <c r="R38" s="137"/>
      <c r="S38" s="137"/>
      <c r="T38" s="137"/>
      <c r="U38" s="137"/>
      <c r="AS38" s="117"/>
      <c r="AT38" s="117"/>
      <c r="AU38" s="117"/>
      <c r="AV38" s="118"/>
      <c r="AW38" s="119"/>
      <c r="AX38" s="117"/>
      <c r="AY38" s="117"/>
      <c r="AZ38" s="3"/>
      <c r="BA38" s="3"/>
      <c r="BB38" s="139"/>
      <c r="BC38" s="3"/>
      <c r="BD38" s="3"/>
      <c r="BE38" s="3"/>
      <c r="BF38" s="3"/>
      <c r="BG38" s="3"/>
      <c r="BH38" s="117"/>
      <c r="BI38" s="117"/>
      <c r="BJ38" s="117"/>
      <c r="BK38" s="117"/>
      <c r="BL38" s="117"/>
      <c r="BM38" s="117"/>
      <c r="BN38" s="117"/>
      <c r="BO38" s="117"/>
      <c r="BP38" s="119"/>
      <c r="BQ38" s="117"/>
      <c r="BR38" s="117"/>
      <c r="BS38" s="117"/>
      <c r="BT38" s="117"/>
      <c r="BU38" s="117"/>
      <c r="BV38" s="117"/>
      <c r="BW38" s="117"/>
      <c r="BX38" s="117"/>
      <c r="BY38" s="117"/>
      <c r="BZ38" s="117"/>
      <c r="CA38" s="117"/>
      <c r="CB38" s="117"/>
      <c r="CC38" s="117"/>
    </row>
    <row r="39" spans="1:81" s="83" customFormat="1" ht="14.25" customHeight="1" x14ac:dyDescent="0.2">
      <c r="A39" s="430"/>
      <c r="B39" s="448" t="s">
        <v>13</v>
      </c>
      <c r="C39" s="449"/>
      <c r="D39" s="140">
        <f t="shared" si="0"/>
        <v>0</v>
      </c>
      <c r="E39" s="141"/>
      <c r="F39" s="142"/>
      <c r="G39" s="143"/>
      <c r="H39" s="144"/>
      <c r="I39" s="126"/>
      <c r="J39" s="137"/>
      <c r="K39" s="137"/>
      <c r="L39" s="137"/>
      <c r="M39" s="137"/>
      <c r="N39" s="137"/>
      <c r="O39" s="137"/>
      <c r="P39" s="137"/>
      <c r="Q39" s="137"/>
      <c r="R39" s="137"/>
      <c r="S39" s="137"/>
      <c r="T39" s="137"/>
      <c r="U39" s="137"/>
      <c r="AS39" s="117"/>
      <c r="AT39" s="117"/>
      <c r="AU39" s="117"/>
      <c r="AV39" s="118"/>
      <c r="AW39" s="119"/>
      <c r="AX39" s="117"/>
      <c r="AY39" s="117"/>
      <c r="AZ39" s="3"/>
      <c r="BA39" s="3"/>
      <c r="BB39" s="139"/>
      <c r="BC39" s="3"/>
      <c r="BD39" s="3"/>
      <c r="BE39" s="3"/>
      <c r="BF39" s="3"/>
      <c r="BG39" s="3"/>
      <c r="BH39" s="117"/>
      <c r="BI39" s="117"/>
      <c r="BJ39" s="117"/>
      <c r="BK39" s="117"/>
      <c r="BL39" s="117"/>
      <c r="BM39" s="117"/>
      <c r="BN39" s="117"/>
      <c r="BO39" s="117"/>
      <c r="BP39" s="119"/>
      <c r="BQ39" s="117"/>
      <c r="BR39" s="117"/>
      <c r="BS39" s="117"/>
      <c r="BT39" s="117"/>
      <c r="BU39" s="117"/>
      <c r="BV39" s="117"/>
      <c r="BW39" s="117"/>
      <c r="BX39" s="117"/>
      <c r="BY39" s="117"/>
      <c r="BZ39" s="117"/>
      <c r="CA39" s="117"/>
      <c r="CB39" s="117"/>
      <c r="CC39" s="117"/>
    </row>
    <row r="40" spans="1:81" s="83" customFormat="1" ht="14.25" x14ac:dyDescent="0.2">
      <c r="A40" s="424" t="s">
        <v>65</v>
      </c>
      <c r="B40" s="426" t="s">
        <v>66</v>
      </c>
      <c r="C40" s="427"/>
      <c r="D40" s="132">
        <f t="shared" si="0"/>
        <v>0</v>
      </c>
      <c r="E40" s="145"/>
      <c r="F40" s="146"/>
      <c r="G40" s="147"/>
      <c r="H40" s="148"/>
      <c r="I40" s="126"/>
      <c r="J40" s="137"/>
      <c r="K40" s="137"/>
      <c r="L40" s="137"/>
      <c r="M40" s="137"/>
      <c r="N40" s="137"/>
      <c r="O40" s="137"/>
      <c r="P40" s="137"/>
      <c r="Q40" s="137"/>
      <c r="R40" s="137"/>
      <c r="S40" s="137"/>
      <c r="T40" s="137"/>
      <c r="U40" s="137"/>
      <c r="AS40" s="117"/>
      <c r="AT40" s="117"/>
      <c r="AU40" s="117"/>
      <c r="AV40" s="118"/>
      <c r="AW40" s="119"/>
      <c r="AX40" s="117"/>
      <c r="AY40" s="117"/>
      <c r="AZ40" s="3"/>
      <c r="BA40" s="3"/>
      <c r="BB40" s="139"/>
      <c r="BC40" s="3"/>
      <c r="BD40" s="3"/>
      <c r="BE40" s="3"/>
      <c r="BF40" s="3"/>
      <c r="BG40" s="3"/>
      <c r="BH40" s="117"/>
      <c r="BI40" s="117"/>
      <c r="BJ40" s="117"/>
      <c r="BK40" s="117"/>
      <c r="BL40" s="117"/>
      <c r="BM40" s="117"/>
      <c r="BN40" s="117"/>
      <c r="BO40" s="117"/>
      <c r="BP40" s="119"/>
      <c r="BQ40" s="117"/>
      <c r="BR40" s="117"/>
      <c r="BS40" s="117"/>
      <c r="BT40" s="117"/>
      <c r="BU40" s="117"/>
      <c r="BV40" s="117"/>
      <c r="BW40" s="117"/>
      <c r="BX40" s="117"/>
      <c r="BY40" s="117"/>
      <c r="BZ40" s="117"/>
      <c r="CA40" s="117"/>
      <c r="CB40" s="117"/>
      <c r="CC40" s="117"/>
    </row>
    <row r="41" spans="1:81" s="83" customFormat="1" ht="14.25" x14ac:dyDescent="0.2">
      <c r="A41" s="425"/>
      <c r="B41" s="428" t="s">
        <v>67</v>
      </c>
      <c r="C41" s="429"/>
      <c r="D41" s="138">
        <f t="shared" si="0"/>
        <v>0</v>
      </c>
      <c r="E41" s="133"/>
      <c r="F41" s="134"/>
      <c r="G41" s="135"/>
      <c r="H41" s="136"/>
      <c r="I41" s="126"/>
      <c r="J41" s="137"/>
      <c r="K41" s="137"/>
      <c r="L41" s="137"/>
      <c r="M41" s="137"/>
      <c r="N41" s="137"/>
      <c r="O41" s="137"/>
      <c r="P41" s="137"/>
      <c r="Q41" s="137"/>
      <c r="R41" s="137"/>
      <c r="S41" s="137"/>
      <c r="T41" s="137"/>
      <c r="U41" s="137"/>
      <c r="AS41" s="117"/>
      <c r="AT41" s="117"/>
      <c r="AU41" s="117"/>
      <c r="AV41" s="118"/>
      <c r="AW41" s="119"/>
      <c r="AX41" s="117"/>
      <c r="AY41" s="117"/>
      <c r="AZ41" s="3"/>
      <c r="BA41" s="3"/>
      <c r="BB41" s="139"/>
      <c r="BC41" s="3"/>
      <c r="BD41" s="3"/>
      <c r="BE41" s="3"/>
      <c r="BF41" s="3"/>
      <c r="BG41" s="3"/>
      <c r="BH41" s="117"/>
      <c r="BI41" s="117"/>
      <c r="BJ41" s="117"/>
      <c r="BK41" s="117"/>
      <c r="BL41" s="117"/>
      <c r="BM41" s="117"/>
      <c r="BN41" s="117"/>
      <c r="BO41" s="117"/>
      <c r="BP41" s="119"/>
      <c r="BQ41" s="117"/>
      <c r="BR41" s="117"/>
      <c r="BS41" s="117"/>
      <c r="BT41" s="117"/>
      <c r="BU41" s="117"/>
      <c r="BV41" s="117"/>
      <c r="BW41" s="117"/>
      <c r="BX41" s="117"/>
      <c r="BY41" s="117"/>
      <c r="BZ41" s="117"/>
      <c r="CA41" s="117"/>
      <c r="CB41" s="117"/>
      <c r="CC41" s="117"/>
    </row>
    <row r="42" spans="1:81" s="83" customFormat="1" ht="14.25" x14ac:dyDescent="0.2">
      <c r="A42" s="425"/>
      <c r="B42" s="448" t="s">
        <v>13</v>
      </c>
      <c r="C42" s="449"/>
      <c r="D42" s="140">
        <f t="shared" si="0"/>
        <v>0</v>
      </c>
      <c r="E42" s="133"/>
      <c r="F42" s="134"/>
      <c r="G42" s="135"/>
      <c r="H42" s="136"/>
      <c r="I42" s="126"/>
      <c r="J42" s="137"/>
      <c r="K42" s="137"/>
      <c r="L42" s="137"/>
      <c r="M42" s="137"/>
      <c r="N42" s="137"/>
      <c r="O42" s="137"/>
      <c r="P42" s="137"/>
      <c r="Q42" s="137"/>
      <c r="R42" s="137"/>
      <c r="S42" s="137"/>
      <c r="T42" s="137"/>
      <c r="U42" s="137"/>
      <c r="AS42" s="117"/>
      <c r="AT42" s="117"/>
      <c r="AU42" s="117"/>
      <c r="AV42" s="118"/>
      <c r="AW42" s="119"/>
      <c r="AX42" s="117"/>
      <c r="AY42" s="117"/>
      <c r="AZ42" s="3"/>
      <c r="BA42" s="3"/>
      <c r="BB42" s="139"/>
      <c r="BC42" s="3"/>
      <c r="BD42" s="3"/>
      <c r="BE42" s="3"/>
      <c r="BF42" s="3"/>
      <c r="BG42" s="3"/>
      <c r="BH42" s="117"/>
      <c r="BI42" s="117"/>
      <c r="BJ42" s="117"/>
      <c r="BK42" s="117"/>
      <c r="BL42" s="117"/>
      <c r="BM42" s="117"/>
      <c r="BN42" s="117"/>
      <c r="BO42" s="117"/>
      <c r="BP42" s="119"/>
      <c r="BQ42" s="117"/>
      <c r="BR42" s="117"/>
      <c r="BS42" s="117"/>
      <c r="BT42" s="117"/>
      <c r="BU42" s="117"/>
      <c r="BV42" s="117"/>
      <c r="BW42" s="117"/>
      <c r="BX42" s="117"/>
      <c r="BY42" s="117"/>
      <c r="BZ42" s="117"/>
      <c r="CA42" s="117"/>
      <c r="CB42" s="117"/>
      <c r="CC42" s="117"/>
    </row>
    <row r="43" spans="1:81" s="83" customFormat="1" ht="14.25" x14ac:dyDescent="0.2">
      <c r="A43" s="424" t="s">
        <v>68</v>
      </c>
      <c r="B43" s="426" t="s">
        <v>66</v>
      </c>
      <c r="C43" s="427"/>
      <c r="D43" s="132">
        <f t="shared" si="0"/>
        <v>0</v>
      </c>
      <c r="E43" s="145"/>
      <c r="F43" s="146"/>
      <c r="G43" s="147"/>
      <c r="H43" s="148"/>
      <c r="I43" s="126"/>
      <c r="J43" s="137"/>
      <c r="K43" s="137"/>
      <c r="L43" s="137"/>
      <c r="M43" s="137"/>
      <c r="N43" s="137"/>
      <c r="O43" s="137"/>
      <c r="P43" s="137"/>
      <c r="Q43" s="137"/>
      <c r="R43" s="137"/>
      <c r="S43" s="137"/>
      <c r="T43" s="137"/>
      <c r="U43" s="137"/>
      <c r="AS43" s="117"/>
      <c r="AT43" s="117"/>
      <c r="AU43" s="117"/>
      <c r="AV43" s="118"/>
      <c r="AW43" s="119"/>
      <c r="AX43" s="117"/>
      <c r="AY43" s="117"/>
      <c r="AZ43" s="3"/>
      <c r="BA43" s="3"/>
      <c r="BB43" s="139"/>
      <c r="BC43" s="3"/>
      <c r="BD43" s="3"/>
      <c r="BE43" s="3"/>
      <c r="BF43" s="3"/>
      <c r="BG43" s="3"/>
      <c r="BH43" s="117"/>
      <c r="BI43" s="117"/>
      <c r="BJ43" s="117"/>
      <c r="BK43" s="117"/>
      <c r="BL43" s="117"/>
      <c r="BM43" s="117"/>
      <c r="BN43" s="117"/>
      <c r="BO43" s="117"/>
      <c r="BP43" s="119"/>
      <c r="BQ43" s="117"/>
      <c r="BR43" s="117"/>
      <c r="BS43" s="117"/>
      <c r="BT43" s="117"/>
      <c r="BU43" s="117"/>
      <c r="BV43" s="117"/>
      <c r="BW43" s="117"/>
      <c r="BX43" s="117"/>
      <c r="BY43" s="117"/>
      <c r="BZ43" s="117"/>
      <c r="CA43" s="117"/>
      <c r="CB43" s="117"/>
      <c r="CC43" s="117"/>
    </row>
    <row r="44" spans="1:81" s="83" customFormat="1" ht="14.25" x14ac:dyDescent="0.2">
      <c r="A44" s="425"/>
      <c r="B44" s="428" t="s">
        <v>67</v>
      </c>
      <c r="C44" s="429"/>
      <c r="D44" s="138">
        <f t="shared" si="0"/>
        <v>0</v>
      </c>
      <c r="E44" s="133"/>
      <c r="F44" s="134"/>
      <c r="G44" s="135"/>
      <c r="H44" s="136"/>
      <c r="I44" s="126"/>
      <c r="J44" s="137"/>
      <c r="K44" s="137"/>
      <c r="L44" s="137"/>
      <c r="M44" s="137"/>
      <c r="N44" s="137"/>
      <c r="O44" s="137"/>
      <c r="P44" s="137"/>
      <c r="Q44" s="137"/>
      <c r="R44" s="137"/>
      <c r="S44" s="137"/>
      <c r="T44" s="137"/>
      <c r="U44" s="137"/>
      <c r="AS44" s="117"/>
      <c r="AT44" s="117"/>
      <c r="AU44" s="117"/>
      <c r="AV44" s="118"/>
      <c r="AW44" s="119"/>
      <c r="AX44" s="117"/>
      <c r="AY44" s="117"/>
      <c r="AZ44" s="3"/>
      <c r="BA44" s="3"/>
      <c r="BB44" s="139"/>
      <c r="BC44" s="3"/>
      <c r="BD44" s="3"/>
      <c r="BE44" s="3"/>
      <c r="BF44" s="3"/>
      <c r="BG44" s="3"/>
      <c r="BH44" s="117"/>
      <c r="BI44" s="117"/>
      <c r="BJ44" s="117"/>
      <c r="BK44" s="117"/>
      <c r="BL44" s="117"/>
      <c r="BM44" s="117"/>
      <c r="BN44" s="117"/>
      <c r="BO44" s="117"/>
      <c r="BP44" s="119"/>
      <c r="BQ44" s="117"/>
      <c r="BR44" s="117"/>
      <c r="BS44" s="117"/>
      <c r="BT44" s="117"/>
      <c r="BU44" s="117"/>
      <c r="BV44" s="117"/>
      <c r="BW44" s="117"/>
      <c r="BX44" s="117"/>
      <c r="BY44" s="117"/>
      <c r="BZ44" s="117"/>
      <c r="CA44" s="117"/>
      <c r="CB44" s="117"/>
      <c r="CC44" s="117"/>
    </row>
    <row r="45" spans="1:81" s="83" customFormat="1" ht="14.25" x14ac:dyDescent="0.2">
      <c r="A45" s="430"/>
      <c r="B45" s="431" t="s">
        <v>13</v>
      </c>
      <c r="C45" s="432"/>
      <c r="D45" s="140">
        <f t="shared" si="0"/>
        <v>0</v>
      </c>
      <c r="E45" s="141"/>
      <c r="F45" s="142"/>
      <c r="G45" s="143"/>
      <c r="H45" s="144"/>
      <c r="I45" s="126"/>
      <c r="J45" s="137"/>
      <c r="K45" s="137"/>
      <c r="L45" s="137"/>
      <c r="M45" s="137"/>
      <c r="N45" s="137"/>
      <c r="O45" s="137"/>
      <c r="P45" s="137"/>
      <c r="Q45" s="137"/>
      <c r="R45" s="137"/>
      <c r="S45" s="137"/>
      <c r="T45" s="137"/>
      <c r="U45" s="137"/>
      <c r="AS45" s="117"/>
      <c r="AT45" s="117"/>
      <c r="AU45" s="117"/>
      <c r="AV45" s="118"/>
      <c r="AW45" s="119"/>
      <c r="AX45" s="117"/>
      <c r="AY45" s="117"/>
      <c r="AZ45" s="3"/>
      <c r="BA45" s="3"/>
      <c r="BB45" s="139"/>
      <c r="BC45" s="3"/>
      <c r="BD45" s="3"/>
      <c r="BE45" s="3"/>
      <c r="BF45" s="3"/>
      <c r="BG45" s="3"/>
      <c r="BH45" s="117"/>
      <c r="BI45" s="117"/>
      <c r="BJ45" s="117"/>
      <c r="BK45" s="117"/>
      <c r="BL45" s="117"/>
      <c r="BM45" s="117"/>
      <c r="BN45" s="117"/>
      <c r="BO45" s="117"/>
      <c r="BP45" s="119"/>
      <c r="BQ45" s="117"/>
      <c r="BR45" s="117"/>
      <c r="BS45" s="117"/>
      <c r="BT45" s="117"/>
      <c r="BU45" s="117"/>
      <c r="BV45" s="117"/>
      <c r="BW45" s="117"/>
      <c r="BX45" s="117"/>
      <c r="BY45" s="117"/>
      <c r="BZ45" s="117"/>
      <c r="CA45" s="117"/>
      <c r="CB45" s="117"/>
      <c r="CC45" s="117"/>
    </row>
    <row r="46" spans="1:81" s="83" customFormat="1" ht="25.5" customHeight="1" x14ac:dyDescent="0.2">
      <c r="A46" s="149" t="s">
        <v>13</v>
      </c>
      <c r="B46" s="450" t="s">
        <v>69</v>
      </c>
      <c r="C46" s="451"/>
      <c r="D46" s="150">
        <f t="shared" si="0"/>
        <v>0</v>
      </c>
      <c r="E46" s="151"/>
      <c r="F46" s="152"/>
      <c r="G46" s="153"/>
      <c r="H46" s="154"/>
      <c r="I46" s="126"/>
      <c r="J46" s="137"/>
      <c r="K46" s="137"/>
      <c r="L46" s="137"/>
      <c r="M46" s="137"/>
      <c r="N46" s="137"/>
      <c r="O46" s="137"/>
      <c r="P46" s="137"/>
      <c r="Q46" s="137"/>
      <c r="R46" s="137"/>
      <c r="S46" s="137"/>
      <c r="T46" s="137"/>
      <c r="U46" s="137"/>
      <c r="AS46" s="117"/>
      <c r="AT46" s="117"/>
      <c r="AU46" s="117"/>
      <c r="AV46" s="118"/>
      <c r="AW46" s="119"/>
      <c r="AX46" s="117"/>
      <c r="AY46" s="117"/>
      <c r="AZ46" s="3"/>
      <c r="BA46" s="3"/>
      <c r="BB46" s="139"/>
      <c r="BC46" s="3"/>
      <c r="BD46" s="3"/>
      <c r="BE46" s="3"/>
      <c r="BF46" s="3"/>
      <c r="BG46" s="3"/>
      <c r="BH46" s="117"/>
      <c r="BI46" s="117"/>
      <c r="BJ46" s="117"/>
      <c r="BK46" s="117"/>
      <c r="BL46" s="117"/>
      <c r="BM46" s="117"/>
      <c r="BN46" s="117"/>
      <c r="BO46" s="117"/>
      <c r="BP46" s="119"/>
      <c r="BQ46" s="117"/>
      <c r="BR46" s="117"/>
      <c r="BS46" s="117"/>
      <c r="BT46" s="117"/>
      <c r="BU46" s="117"/>
      <c r="BV46" s="117"/>
      <c r="BW46" s="117"/>
      <c r="BX46" s="117"/>
      <c r="BY46" s="117"/>
      <c r="BZ46" s="117"/>
      <c r="CA46" s="117"/>
      <c r="CB46" s="117"/>
      <c r="CC46" s="117"/>
    </row>
    <row r="47" spans="1:81" s="86" customFormat="1" ht="34.5" customHeight="1" x14ac:dyDescent="0.2">
      <c r="A47" s="155" t="s">
        <v>70</v>
      </c>
      <c r="B47" s="155"/>
      <c r="C47" s="155"/>
      <c r="D47" s="155"/>
      <c r="E47" s="155"/>
      <c r="F47" s="155"/>
      <c r="G47" s="155"/>
      <c r="H47" s="83"/>
      <c r="I47" s="83"/>
      <c r="J47" s="83"/>
      <c r="K47" s="83"/>
      <c r="L47" s="83"/>
      <c r="M47" s="155"/>
      <c r="N47" s="155"/>
      <c r="R47" s="83"/>
      <c r="AK47" s="3"/>
      <c r="AL47" s="3"/>
      <c r="AM47" s="3"/>
      <c r="AN47" s="3"/>
      <c r="AO47" s="3"/>
      <c r="AP47" s="3"/>
      <c r="AV47" s="88"/>
      <c r="AW47" s="156"/>
      <c r="BA47" s="32"/>
      <c r="BB47" s="32"/>
      <c r="BC47" s="32"/>
      <c r="BD47" s="32"/>
      <c r="BE47" s="32"/>
      <c r="BF47" s="115"/>
      <c r="BP47" s="87"/>
    </row>
    <row r="48" spans="1:81" s="3" customFormat="1" ht="19.5" customHeight="1" x14ac:dyDescent="0.15">
      <c r="A48" s="389" t="s">
        <v>71</v>
      </c>
      <c r="B48" s="391" t="s">
        <v>72</v>
      </c>
      <c r="C48" s="393" t="s">
        <v>14</v>
      </c>
      <c r="D48" s="394"/>
      <c r="E48" s="394"/>
      <c r="F48" s="394"/>
      <c r="G48" s="394"/>
      <c r="H48" s="394"/>
      <c r="I48" s="394"/>
      <c r="J48" s="394"/>
      <c r="K48" s="394"/>
      <c r="L48" s="394"/>
      <c r="M48" s="394"/>
      <c r="N48" s="394"/>
      <c r="O48" s="394"/>
      <c r="P48" s="394"/>
      <c r="Q48" s="394"/>
      <c r="R48" s="394"/>
      <c r="S48" s="394"/>
      <c r="T48" s="394"/>
      <c r="U48" s="395"/>
      <c r="V48" s="393" t="s">
        <v>20</v>
      </c>
      <c r="W48" s="395"/>
      <c r="X48" s="385" t="s">
        <v>73</v>
      </c>
      <c r="Y48" s="86"/>
      <c r="Z48" s="86"/>
      <c r="AA48" s="86"/>
      <c r="AB48" s="86"/>
      <c r="AC48" s="86"/>
      <c r="AD48" s="86"/>
      <c r="AE48" s="86"/>
      <c r="AF48" s="86"/>
      <c r="AG48" s="86"/>
      <c r="AH48" s="86"/>
      <c r="AI48" s="86"/>
      <c r="AJ48" s="86"/>
      <c r="AW48" s="156"/>
      <c r="AX48" s="88"/>
      <c r="BA48" s="32"/>
      <c r="BB48" s="32"/>
      <c r="BC48" s="32"/>
      <c r="BD48" s="32"/>
      <c r="BE48" s="32"/>
      <c r="BF48" s="115"/>
      <c r="BP48" s="87"/>
    </row>
    <row r="49" spans="1:68" s="3" customFormat="1" ht="27.75" customHeight="1" x14ac:dyDescent="0.15">
      <c r="A49" s="390"/>
      <c r="B49" s="392"/>
      <c r="C49" s="157" t="s">
        <v>23</v>
      </c>
      <c r="D49" s="67" t="s">
        <v>24</v>
      </c>
      <c r="E49" s="89" t="s">
        <v>25</v>
      </c>
      <c r="F49" s="89" t="s">
        <v>26</v>
      </c>
      <c r="G49" s="89" t="s">
        <v>27</v>
      </c>
      <c r="H49" s="67" t="s">
        <v>28</v>
      </c>
      <c r="I49" s="67" t="s">
        <v>29</v>
      </c>
      <c r="J49" s="67" t="s">
        <v>30</v>
      </c>
      <c r="K49" s="67" t="s">
        <v>31</v>
      </c>
      <c r="L49" s="67" t="s">
        <v>2</v>
      </c>
      <c r="M49" s="67" t="s">
        <v>3</v>
      </c>
      <c r="N49" s="67" t="s">
        <v>32</v>
      </c>
      <c r="O49" s="67" t="s">
        <v>4</v>
      </c>
      <c r="P49" s="67" t="s">
        <v>5</v>
      </c>
      <c r="Q49" s="67" t="s">
        <v>6</v>
      </c>
      <c r="R49" s="67" t="s">
        <v>7</v>
      </c>
      <c r="S49" s="67" t="s">
        <v>8</v>
      </c>
      <c r="T49" s="67" t="s">
        <v>9</v>
      </c>
      <c r="U49" s="92" t="s">
        <v>10</v>
      </c>
      <c r="V49" s="91" t="s">
        <v>11</v>
      </c>
      <c r="W49" s="92" t="s">
        <v>12</v>
      </c>
      <c r="X49" s="386"/>
      <c r="Y49" s="86"/>
      <c r="Z49" s="86"/>
      <c r="AA49" s="86"/>
      <c r="AB49" s="86"/>
      <c r="AC49" s="86"/>
      <c r="AD49" s="86"/>
      <c r="AE49" s="86"/>
      <c r="AF49" s="76"/>
      <c r="AG49" s="86"/>
      <c r="AH49" s="86"/>
      <c r="AI49" s="86"/>
      <c r="AJ49" s="86"/>
      <c r="AK49" s="86"/>
      <c r="AL49" s="86"/>
      <c r="AM49" s="86"/>
      <c r="AW49" s="87"/>
      <c r="AZ49" s="88"/>
      <c r="BA49" s="32"/>
      <c r="BB49" s="32"/>
      <c r="BC49" s="32"/>
      <c r="BD49" s="32"/>
      <c r="BE49" s="32"/>
      <c r="BF49" s="115"/>
      <c r="BP49" s="87"/>
    </row>
    <row r="50" spans="1:68" s="3" customFormat="1" ht="15.75" customHeight="1" x14ac:dyDescent="0.15">
      <c r="A50" s="158" t="s">
        <v>74</v>
      </c>
      <c r="B50" s="45">
        <f t="shared" ref="B50:B55" si="1">SUM(C50:U50)</f>
        <v>0</v>
      </c>
      <c r="C50" s="19"/>
      <c r="D50" s="17"/>
      <c r="E50" s="17"/>
      <c r="F50" s="17"/>
      <c r="G50" s="17"/>
      <c r="H50" s="17"/>
      <c r="I50" s="17"/>
      <c r="J50" s="17"/>
      <c r="K50" s="17"/>
      <c r="L50" s="17"/>
      <c r="M50" s="22"/>
      <c r="N50" s="22"/>
      <c r="O50" s="22"/>
      <c r="P50" s="22"/>
      <c r="Q50" s="22"/>
      <c r="R50" s="22"/>
      <c r="S50" s="22"/>
      <c r="T50" s="22"/>
      <c r="U50" s="22"/>
      <c r="V50" s="19"/>
      <c r="W50" s="20"/>
      <c r="X50" s="159"/>
      <c r="Y50" s="137" t="str">
        <f t="shared" ref="Y50:Y55" si="2">+BA50&amp;BB50&amp;BC50</f>
        <v/>
      </c>
      <c r="Z50" s="86"/>
      <c r="AA50" s="86"/>
      <c r="AB50" s="86"/>
      <c r="AC50" s="86"/>
      <c r="AI50" s="86"/>
      <c r="AJ50" s="86"/>
      <c r="AK50" s="86"/>
      <c r="AL50" s="86"/>
      <c r="AM50" s="86"/>
      <c r="AW50" s="87"/>
      <c r="AZ50" s="98" t="str">
        <f t="shared" ref="AZ50:BA55" si="3">IF($B50&lt;&gt;($V50+$W50)," El número de consultas según sexo NO puede ser diferente al Total.","")</f>
        <v/>
      </c>
      <c r="BA50" s="98" t="str">
        <f t="shared" si="3"/>
        <v/>
      </c>
      <c r="BB50" s="160" t="str">
        <f t="shared" ref="BB50:BB55" si="4">IF($B50=0,"",IF($X50="",IF($B50="",""," No olvide escribir la columna Beneficiarios."),""))</f>
        <v/>
      </c>
      <c r="BC50" s="98" t="str">
        <f t="shared" ref="BC50:BC55" si="5">IF($B50&lt;$X50," El número de Beneficiarios NO puede ser mayor que el Total.","")</f>
        <v/>
      </c>
      <c r="BD50" s="87">
        <f t="shared" ref="BD50:BD55" si="6">IF($B50&lt;&gt;($V50+$W50),1,0)</f>
        <v>0</v>
      </c>
      <c r="BE50" s="87">
        <f t="shared" ref="BE50:BE55" si="7">IF($B50&lt;$X50,1,0)</f>
        <v>0</v>
      </c>
      <c r="BF50" s="87" t="str">
        <f t="shared" ref="BF50:BF55" si="8">IF($B50=0,"",IF($X50="",IF($B50="","",1),0))</f>
        <v/>
      </c>
      <c r="BP50" s="87"/>
    </row>
    <row r="51" spans="1:68" s="3" customFormat="1" ht="15.75" customHeight="1" x14ac:dyDescent="0.15">
      <c r="A51" s="158" t="s">
        <v>75</v>
      </c>
      <c r="B51" s="14">
        <f t="shared" si="1"/>
        <v>0</v>
      </c>
      <c r="C51" s="19"/>
      <c r="D51" s="17"/>
      <c r="E51" s="17"/>
      <c r="F51" s="17"/>
      <c r="G51" s="17"/>
      <c r="H51" s="17"/>
      <c r="I51" s="17"/>
      <c r="J51" s="17"/>
      <c r="K51" s="17"/>
      <c r="L51" s="17"/>
      <c r="M51" s="22"/>
      <c r="N51" s="22"/>
      <c r="O51" s="22"/>
      <c r="P51" s="22"/>
      <c r="Q51" s="22"/>
      <c r="R51" s="22"/>
      <c r="S51" s="22"/>
      <c r="T51" s="22"/>
      <c r="U51" s="22"/>
      <c r="V51" s="19"/>
      <c r="W51" s="20"/>
      <c r="X51" s="159"/>
      <c r="Y51" s="137" t="str">
        <f t="shared" si="2"/>
        <v/>
      </c>
      <c r="Z51" s="86"/>
      <c r="AA51" s="86"/>
      <c r="AB51" s="86"/>
      <c r="AC51" s="86"/>
      <c r="AI51" s="86"/>
      <c r="AJ51" s="86"/>
      <c r="AK51" s="86"/>
      <c r="AL51" s="86"/>
      <c r="AM51" s="86"/>
      <c r="AW51" s="87"/>
      <c r="AZ51" s="88"/>
      <c r="BA51" s="98" t="str">
        <f t="shared" si="3"/>
        <v/>
      </c>
      <c r="BB51" s="160" t="str">
        <f t="shared" si="4"/>
        <v/>
      </c>
      <c r="BC51" s="98" t="str">
        <f t="shared" si="5"/>
        <v/>
      </c>
      <c r="BD51" s="87">
        <f t="shared" si="6"/>
        <v>0</v>
      </c>
      <c r="BE51" s="87">
        <f t="shared" si="7"/>
        <v>0</v>
      </c>
      <c r="BF51" s="87" t="str">
        <f t="shared" si="8"/>
        <v/>
      </c>
      <c r="BP51" s="87"/>
    </row>
    <row r="52" spans="1:68" s="3" customFormat="1" ht="15.75" customHeight="1" x14ac:dyDescent="0.15">
      <c r="A52" s="158" t="s">
        <v>76</v>
      </c>
      <c r="B52" s="14">
        <f t="shared" si="1"/>
        <v>0</v>
      </c>
      <c r="C52" s="19"/>
      <c r="D52" s="17"/>
      <c r="E52" s="17"/>
      <c r="F52" s="17"/>
      <c r="G52" s="17"/>
      <c r="H52" s="17"/>
      <c r="I52" s="17"/>
      <c r="J52" s="17"/>
      <c r="K52" s="17"/>
      <c r="L52" s="17"/>
      <c r="M52" s="22"/>
      <c r="N52" s="22"/>
      <c r="O52" s="22"/>
      <c r="P52" s="22"/>
      <c r="Q52" s="22"/>
      <c r="R52" s="22"/>
      <c r="S52" s="22"/>
      <c r="T52" s="22"/>
      <c r="U52" s="22"/>
      <c r="V52" s="19"/>
      <c r="W52" s="20"/>
      <c r="X52" s="159"/>
      <c r="Y52" s="137" t="str">
        <f t="shared" si="2"/>
        <v/>
      </c>
      <c r="Z52" s="86"/>
      <c r="AA52" s="86"/>
      <c r="AB52" s="86"/>
      <c r="AC52" s="86"/>
      <c r="AI52" s="86"/>
      <c r="AJ52" s="86"/>
      <c r="AK52" s="86"/>
      <c r="AL52" s="86"/>
      <c r="AM52" s="86"/>
      <c r="AW52" s="87"/>
      <c r="AZ52" s="88"/>
      <c r="BA52" s="98" t="str">
        <f t="shared" si="3"/>
        <v/>
      </c>
      <c r="BB52" s="160" t="str">
        <f t="shared" si="4"/>
        <v/>
      </c>
      <c r="BC52" s="98" t="str">
        <f t="shared" si="5"/>
        <v/>
      </c>
      <c r="BD52" s="87">
        <f t="shared" si="6"/>
        <v>0</v>
      </c>
      <c r="BE52" s="87">
        <f t="shared" si="7"/>
        <v>0</v>
      </c>
      <c r="BF52" s="87" t="str">
        <f t="shared" si="8"/>
        <v/>
      </c>
      <c r="BP52" s="87"/>
    </row>
    <row r="53" spans="1:68" s="3" customFormat="1" ht="15.75" customHeight="1" x14ac:dyDescent="0.15">
      <c r="A53" s="158" t="s">
        <v>77</v>
      </c>
      <c r="B53" s="14">
        <f t="shared" si="1"/>
        <v>0</v>
      </c>
      <c r="C53" s="19"/>
      <c r="D53" s="17"/>
      <c r="E53" s="17"/>
      <c r="F53" s="17"/>
      <c r="G53" s="17"/>
      <c r="H53" s="17"/>
      <c r="I53" s="17"/>
      <c r="J53" s="17"/>
      <c r="K53" s="17"/>
      <c r="L53" s="17"/>
      <c r="M53" s="22"/>
      <c r="N53" s="22"/>
      <c r="O53" s="22"/>
      <c r="P53" s="22"/>
      <c r="Q53" s="22"/>
      <c r="R53" s="22"/>
      <c r="S53" s="22"/>
      <c r="T53" s="22"/>
      <c r="U53" s="22"/>
      <c r="V53" s="19"/>
      <c r="W53" s="20"/>
      <c r="X53" s="159"/>
      <c r="Y53" s="137" t="str">
        <f t="shared" si="2"/>
        <v/>
      </c>
      <c r="Z53" s="86"/>
      <c r="AA53" s="86"/>
      <c r="AB53" s="86"/>
      <c r="AC53" s="86"/>
      <c r="AI53" s="86"/>
      <c r="AJ53" s="86"/>
      <c r="AK53" s="86"/>
      <c r="AL53" s="86"/>
      <c r="AM53" s="86"/>
      <c r="AW53" s="87"/>
      <c r="AZ53" s="88"/>
      <c r="BA53" s="98" t="str">
        <f t="shared" si="3"/>
        <v/>
      </c>
      <c r="BB53" s="160" t="str">
        <f t="shared" si="4"/>
        <v/>
      </c>
      <c r="BC53" s="98" t="str">
        <f t="shared" si="5"/>
        <v/>
      </c>
      <c r="BD53" s="87">
        <f t="shared" si="6"/>
        <v>0</v>
      </c>
      <c r="BE53" s="87">
        <f t="shared" si="7"/>
        <v>0</v>
      </c>
      <c r="BF53" s="87" t="str">
        <f t="shared" si="8"/>
        <v/>
      </c>
      <c r="BP53" s="87"/>
    </row>
    <row r="54" spans="1:68" s="3" customFormat="1" ht="15.75" customHeight="1" x14ac:dyDescent="0.15">
      <c r="A54" s="161" t="s">
        <v>78</v>
      </c>
      <c r="B54" s="23">
        <f t="shared" si="1"/>
        <v>0</v>
      </c>
      <c r="C54" s="27"/>
      <c r="D54" s="25"/>
      <c r="E54" s="25"/>
      <c r="F54" s="25"/>
      <c r="G54" s="25"/>
      <c r="H54" s="25"/>
      <c r="I54" s="25"/>
      <c r="J54" s="25"/>
      <c r="K54" s="25"/>
      <c r="L54" s="25"/>
      <c r="M54" s="26"/>
      <c r="N54" s="26"/>
      <c r="O54" s="26"/>
      <c r="P54" s="26"/>
      <c r="Q54" s="26"/>
      <c r="R54" s="26"/>
      <c r="S54" s="26"/>
      <c r="T54" s="26"/>
      <c r="U54" s="26"/>
      <c r="V54" s="27"/>
      <c r="W54" s="28"/>
      <c r="X54" s="162"/>
      <c r="Y54" s="137" t="str">
        <f t="shared" si="2"/>
        <v/>
      </c>
      <c r="Z54" s="86"/>
      <c r="AA54" s="86"/>
      <c r="AB54" s="86"/>
      <c r="AC54" s="86"/>
      <c r="AI54" s="86"/>
      <c r="AJ54" s="86"/>
      <c r="AK54" s="86"/>
      <c r="AL54" s="86"/>
      <c r="AM54" s="86"/>
      <c r="AW54" s="87"/>
      <c r="AZ54" s="88"/>
      <c r="BA54" s="98" t="str">
        <f t="shared" si="3"/>
        <v/>
      </c>
      <c r="BB54" s="160" t="str">
        <f t="shared" si="4"/>
        <v/>
      </c>
      <c r="BC54" s="98" t="str">
        <f t="shared" si="5"/>
        <v/>
      </c>
      <c r="BD54" s="87">
        <f t="shared" si="6"/>
        <v>0</v>
      </c>
      <c r="BE54" s="87">
        <f t="shared" si="7"/>
        <v>0</v>
      </c>
      <c r="BF54" s="87" t="str">
        <f t="shared" si="8"/>
        <v/>
      </c>
      <c r="BP54" s="87"/>
    </row>
    <row r="55" spans="1:68" s="3" customFormat="1" ht="15.75" customHeight="1" x14ac:dyDescent="0.15">
      <c r="A55" s="163" t="s">
        <v>1</v>
      </c>
      <c r="B55" s="164">
        <f t="shared" si="1"/>
        <v>0</v>
      </c>
      <c r="C55" s="165">
        <f>+SUM(C50:C54)</f>
        <v>0</v>
      </c>
      <c r="D55" s="166">
        <f t="shared" ref="D55:X55" si="9">+SUM(D50:D54)</f>
        <v>0</v>
      </c>
      <c r="E55" s="166">
        <f t="shared" si="9"/>
        <v>0</v>
      </c>
      <c r="F55" s="166">
        <f t="shared" si="9"/>
        <v>0</v>
      </c>
      <c r="G55" s="166">
        <f t="shared" si="9"/>
        <v>0</v>
      </c>
      <c r="H55" s="166">
        <f t="shared" si="9"/>
        <v>0</v>
      </c>
      <c r="I55" s="166">
        <f t="shared" si="9"/>
        <v>0</v>
      </c>
      <c r="J55" s="166">
        <f t="shared" si="9"/>
        <v>0</v>
      </c>
      <c r="K55" s="166">
        <f t="shared" si="9"/>
        <v>0</v>
      </c>
      <c r="L55" s="166">
        <f t="shared" si="9"/>
        <v>0</v>
      </c>
      <c r="M55" s="167">
        <f t="shared" si="9"/>
        <v>0</v>
      </c>
      <c r="N55" s="167">
        <f t="shared" si="9"/>
        <v>0</v>
      </c>
      <c r="O55" s="167">
        <f t="shared" si="9"/>
        <v>0</v>
      </c>
      <c r="P55" s="167">
        <f t="shared" si="9"/>
        <v>0</v>
      </c>
      <c r="Q55" s="167">
        <f t="shared" si="9"/>
        <v>0</v>
      </c>
      <c r="R55" s="167">
        <f t="shared" si="9"/>
        <v>0</v>
      </c>
      <c r="S55" s="167">
        <f t="shared" si="9"/>
        <v>0</v>
      </c>
      <c r="T55" s="167">
        <f t="shared" si="9"/>
        <v>0</v>
      </c>
      <c r="U55" s="167">
        <f t="shared" si="9"/>
        <v>0</v>
      </c>
      <c r="V55" s="165">
        <f t="shared" si="9"/>
        <v>0</v>
      </c>
      <c r="W55" s="168">
        <f t="shared" si="9"/>
        <v>0</v>
      </c>
      <c r="X55" s="169">
        <f t="shared" si="9"/>
        <v>0</v>
      </c>
      <c r="Y55" s="137" t="str">
        <f t="shared" si="2"/>
        <v/>
      </c>
      <c r="Z55" s="86"/>
      <c r="AA55" s="86"/>
      <c r="AB55" s="86"/>
      <c r="AC55" s="86"/>
      <c r="AI55" s="86"/>
      <c r="AJ55" s="86"/>
      <c r="AK55" s="86"/>
      <c r="AL55" s="86"/>
      <c r="AM55" s="86"/>
      <c r="AW55" s="87"/>
      <c r="AZ55" s="88"/>
      <c r="BA55" s="98" t="str">
        <f t="shared" si="3"/>
        <v/>
      </c>
      <c r="BB55" s="160" t="str">
        <f t="shared" si="4"/>
        <v/>
      </c>
      <c r="BC55" s="98" t="str">
        <f t="shared" si="5"/>
        <v/>
      </c>
      <c r="BD55" s="87">
        <f t="shared" si="6"/>
        <v>0</v>
      </c>
      <c r="BE55" s="87">
        <f t="shared" si="7"/>
        <v>0</v>
      </c>
      <c r="BF55" s="87" t="str">
        <f t="shared" si="8"/>
        <v/>
      </c>
      <c r="BP55" s="87"/>
    </row>
    <row r="56" spans="1:68" s="3" customFormat="1" ht="39.75" customHeight="1" x14ac:dyDescent="0.2">
      <c r="A56" s="170" t="s">
        <v>79</v>
      </c>
      <c r="C56" s="155"/>
      <c r="D56" s="155"/>
      <c r="E56" s="155"/>
      <c r="F56" s="155"/>
      <c r="G56" s="155"/>
      <c r="H56" s="155"/>
      <c r="I56" s="155"/>
      <c r="J56" s="155"/>
      <c r="K56" s="155"/>
      <c r="L56" s="155"/>
      <c r="M56" s="155"/>
      <c r="N56" s="155"/>
      <c r="O56" s="86"/>
      <c r="P56" s="86"/>
      <c r="Q56" s="86"/>
      <c r="R56" s="86"/>
      <c r="S56" s="86"/>
      <c r="T56" s="86"/>
      <c r="U56" s="86"/>
      <c r="V56" s="86"/>
      <c r="W56" s="86"/>
      <c r="X56" s="86"/>
      <c r="Y56" s="86"/>
      <c r="Z56" s="86"/>
      <c r="AF56" s="86"/>
      <c r="AG56" s="86"/>
      <c r="AH56" s="86"/>
      <c r="AI56" s="86"/>
      <c r="AJ56" s="86"/>
      <c r="AV56" s="88"/>
      <c r="AW56" s="156"/>
      <c r="BA56" s="32"/>
      <c r="BB56" s="32"/>
      <c r="BC56" s="32"/>
      <c r="BD56" s="32"/>
      <c r="BE56" s="32"/>
      <c r="BF56" s="115"/>
      <c r="BP56" s="87"/>
    </row>
    <row r="57" spans="1:68" s="3" customFormat="1" ht="19.5" customHeight="1" x14ac:dyDescent="0.15">
      <c r="A57" s="277" t="s">
        <v>71</v>
      </c>
      <c r="B57" s="120" t="s">
        <v>72</v>
      </c>
      <c r="C57" s="86"/>
      <c r="D57" s="86"/>
      <c r="E57" s="86"/>
      <c r="F57" s="86"/>
      <c r="G57" s="86"/>
      <c r="H57" s="86"/>
      <c r="I57" s="86"/>
      <c r="J57" s="86"/>
      <c r="K57" s="86"/>
      <c r="Q57" s="86"/>
      <c r="R57" s="86"/>
      <c r="S57" s="86"/>
      <c r="T57" s="86"/>
      <c r="U57" s="86"/>
      <c r="AH57" s="172"/>
      <c r="AI57" s="172"/>
      <c r="AW57" s="87"/>
      <c r="BA57" s="32"/>
      <c r="BB57" s="32"/>
      <c r="BC57" s="32"/>
      <c r="BD57" s="32"/>
      <c r="BE57" s="32"/>
      <c r="BF57" s="115"/>
      <c r="BP57" s="87"/>
    </row>
    <row r="58" spans="1:68" s="3" customFormat="1" ht="15" customHeight="1" x14ac:dyDescent="0.15">
      <c r="A58" s="173" t="s">
        <v>75</v>
      </c>
      <c r="B58" s="46"/>
      <c r="C58" s="86"/>
      <c r="D58" s="86"/>
      <c r="E58" s="86"/>
      <c r="F58" s="86"/>
      <c r="G58" s="86"/>
      <c r="H58" s="86"/>
      <c r="I58" s="86"/>
      <c r="J58" s="86"/>
      <c r="K58" s="86"/>
      <c r="Q58" s="86"/>
      <c r="R58" s="86"/>
      <c r="S58" s="86"/>
      <c r="T58" s="86"/>
      <c r="U58" s="86"/>
      <c r="AH58" s="172"/>
      <c r="AI58" s="172"/>
      <c r="AL58" s="47"/>
      <c r="AM58" s="174"/>
      <c r="AN58" s="47"/>
      <c r="AO58" s="47"/>
      <c r="AP58" s="47"/>
      <c r="AQ58" s="47"/>
      <c r="AW58" s="87"/>
      <c r="BA58" s="32"/>
      <c r="BB58" s="32"/>
      <c r="BC58" s="32"/>
      <c r="BD58" s="32"/>
      <c r="BE58" s="32"/>
      <c r="BF58" s="115"/>
      <c r="BP58" s="87"/>
    </row>
    <row r="59" spans="1:68" s="3" customFormat="1" ht="15" customHeight="1" x14ac:dyDescent="0.15">
      <c r="A59" s="158" t="s">
        <v>76</v>
      </c>
      <c r="B59" s="37"/>
      <c r="C59" s="86"/>
      <c r="D59" s="86"/>
      <c r="E59" s="86"/>
      <c r="F59" s="86"/>
      <c r="G59" s="86"/>
      <c r="H59" s="86"/>
      <c r="I59" s="86"/>
      <c r="J59" s="86"/>
      <c r="K59" s="86"/>
      <c r="Q59" s="86"/>
      <c r="R59" s="86"/>
      <c r="S59" s="86"/>
      <c r="T59" s="86"/>
      <c r="U59" s="86"/>
      <c r="AH59" s="172"/>
      <c r="AI59" s="172"/>
      <c r="AL59" s="47"/>
      <c r="AM59" s="174"/>
      <c r="AN59" s="47"/>
      <c r="AO59" s="47"/>
      <c r="AP59" s="47"/>
      <c r="AQ59" s="47"/>
      <c r="AW59" s="87"/>
      <c r="BA59" s="32"/>
      <c r="BB59" s="32"/>
      <c r="BC59" s="32"/>
      <c r="BD59" s="32"/>
      <c r="BE59" s="32"/>
      <c r="BF59" s="115"/>
      <c r="BP59" s="87"/>
    </row>
    <row r="60" spans="1:68" s="3" customFormat="1" ht="15" customHeight="1" x14ac:dyDescent="0.15">
      <c r="A60" s="158" t="s">
        <v>77</v>
      </c>
      <c r="B60" s="37"/>
      <c r="C60" s="86"/>
      <c r="D60" s="86"/>
      <c r="E60" s="86"/>
      <c r="F60" s="86"/>
      <c r="G60" s="86"/>
      <c r="H60" s="86"/>
      <c r="I60" s="86"/>
      <c r="J60" s="86"/>
      <c r="K60" s="86"/>
      <c r="Q60" s="86"/>
      <c r="R60" s="86"/>
      <c r="S60" s="86"/>
      <c r="T60" s="86"/>
      <c r="U60" s="86"/>
      <c r="AH60" s="172"/>
      <c r="AI60" s="172"/>
      <c r="AL60" s="47"/>
      <c r="AM60" s="174"/>
      <c r="AN60" s="47"/>
      <c r="AO60" s="47"/>
      <c r="AP60" s="47"/>
      <c r="AQ60" s="47"/>
      <c r="AW60" s="87"/>
      <c r="BA60" s="78"/>
      <c r="BB60" s="78"/>
      <c r="BC60" s="78"/>
      <c r="BD60" s="78"/>
      <c r="BE60" s="78"/>
      <c r="BF60" s="175"/>
      <c r="BP60" s="87"/>
    </row>
    <row r="61" spans="1:68" s="3" customFormat="1" ht="15" customHeight="1" x14ac:dyDescent="0.15">
      <c r="A61" s="161" t="s">
        <v>78</v>
      </c>
      <c r="B61" s="48"/>
      <c r="C61" s="86"/>
      <c r="D61" s="86"/>
      <c r="E61" s="86"/>
      <c r="F61" s="86"/>
      <c r="G61" s="86"/>
      <c r="H61" s="86"/>
      <c r="I61" s="86"/>
      <c r="J61" s="86"/>
      <c r="K61" s="86"/>
      <c r="Q61" s="86"/>
      <c r="R61" s="86"/>
      <c r="S61" s="86"/>
      <c r="T61" s="86"/>
      <c r="U61" s="86"/>
      <c r="AH61" s="172"/>
      <c r="AI61" s="172"/>
      <c r="AL61" s="47"/>
      <c r="AM61" s="174"/>
      <c r="AN61" s="47"/>
      <c r="AO61" s="47"/>
      <c r="AP61" s="47"/>
      <c r="AQ61" s="47"/>
      <c r="AW61" s="87"/>
      <c r="BA61" s="78"/>
      <c r="BB61" s="78"/>
      <c r="BC61" s="78"/>
      <c r="BD61" s="78"/>
      <c r="BE61" s="78"/>
      <c r="BF61" s="175"/>
      <c r="BP61" s="87"/>
    </row>
    <row r="62" spans="1:68" s="3" customFormat="1" ht="15" customHeight="1" x14ac:dyDescent="0.15">
      <c r="A62" s="163" t="s">
        <v>1</v>
      </c>
      <c r="B62" s="164">
        <f>+SUM(B58:B61)</f>
        <v>0</v>
      </c>
      <c r="C62" s="86"/>
      <c r="D62" s="86"/>
      <c r="E62" s="86"/>
      <c r="F62" s="86"/>
      <c r="G62" s="86"/>
      <c r="H62" s="86"/>
      <c r="I62" s="86"/>
      <c r="J62" s="86"/>
      <c r="K62" s="86"/>
      <c r="Q62" s="86"/>
      <c r="R62" s="86"/>
      <c r="S62" s="86"/>
      <c r="T62" s="86"/>
      <c r="U62" s="86"/>
      <c r="AH62" s="172"/>
      <c r="AI62" s="172"/>
      <c r="AL62" s="47"/>
      <c r="AM62" s="174"/>
      <c r="AN62" s="47"/>
      <c r="AO62" s="47"/>
      <c r="AP62" s="47"/>
      <c r="AQ62" s="47"/>
      <c r="AW62" s="87"/>
      <c r="BA62" s="78"/>
      <c r="BB62" s="78"/>
      <c r="BC62" s="78"/>
      <c r="BD62" s="78"/>
      <c r="BE62" s="78"/>
      <c r="BF62" s="175"/>
      <c r="BP62" s="87"/>
    </row>
    <row r="63" spans="1:68" s="3" customFormat="1" ht="41.25" customHeight="1" x14ac:dyDescent="0.2">
      <c r="A63" s="170" t="s">
        <v>80</v>
      </c>
      <c r="B63" s="170"/>
      <c r="C63" s="86"/>
      <c r="D63" s="86"/>
      <c r="E63" s="86"/>
      <c r="F63" s="86"/>
      <c r="G63" s="86"/>
      <c r="H63" s="86"/>
      <c r="I63" s="86"/>
      <c r="J63" s="86"/>
      <c r="K63" s="86"/>
      <c r="Q63" s="86"/>
      <c r="R63" s="86"/>
      <c r="S63" s="86"/>
      <c r="T63" s="86"/>
      <c r="U63" s="86"/>
      <c r="AH63" s="172"/>
      <c r="AI63" s="172"/>
      <c r="AL63" s="47"/>
      <c r="AM63" s="174"/>
      <c r="AN63" s="47"/>
      <c r="AO63" s="47"/>
      <c r="AP63" s="47"/>
      <c r="AQ63" s="47"/>
      <c r="AW63" s="87"/>
      <c r="BA63" s="78"/>
      <c r="BB63" s="78"/>
      <c r="BC63" s="78"/>
      <c r="BD63" s="78"/>
      <c r="BE63" s="78"/>
      <c r="BF63" s="175"/>
      <c r="BP63" s="87"/>
    </row>
    <row r="64" spans="1:68" s="3" customFormat="1" ht="15" customHeight="1" x14ac:dyDescent="0.15">
      <c r="A64" s="277" t="s">
        <v>71</v>
      </c>
      <c r="B64" s="120" t="s">
        <v>72</v>
      </c>
      <c r="C64" s="86"/>
      <c r="D64" s="86"/>
      <c r="E64" s="86"/>
      <c r="F64" s="86"/>
      <c r="G64" s="86"/>
      <c r="H64" s="86"/>
      <c r="I64" s="86"/>
      <c r="J64" s="86"/>
      <c r="K64" s="86"/>
      <c r="Q64" s="86"/>
      <c r="R64" s="86"/>
      <c r="S64" s="86"/>
      <c r="T64" s="86"/>
      <c r="U64" s="86"/>
      <c r="AH64" s="172"/>
      <c r="AI64" s="172"/>
      <c r="AL64" s="47"/>
      <c r="AM64" s="174"/>
      <c r="AN64" s="47"/>
      <c r="AO64" s="47"/>
      <c r="AP64" s="47"/>
      <c r="AQ64" s="47"/>
      <c r="AW64" s="87"/>
      <c r="BA64" s="78"/>
      <c r="BB64" s="78"/>
      <c r="BC64" s="78"/>
      <c r="BD64" s="78"/>
      <c r="BE64" s="78"/>
      <c r="BF64" s="175"/>
      <c r="BP64" s="87"/>
    </row>
    <row r="65" spans="1:81" s="3" customFormat="1" ht="15" customHeight="1" x14ac:dyDescent="0.15">
      <c r="A65" s="173" t="s">
        <v>75</v>
      </c>
      <c r="B65" s="46"/>
      <c r="C65" s="86"/>
      <c r="D65" s="86"/>
      <c r="E65" s="86"/>
      <c r="F65" s="86"/>
      <c r="G65" s="86"/>
      <c r="H65" s="86"/>
      <c r="I65" s="86"/>
      <c r="J65" s="86"/>
      <c r="K65" s="86"/>
      <c r="Q65" s="86"/>
      <c r="R65" s="86"/>
      <c r="S65" s="86"/>
      <c r="T65" s="86"/>
      <c r="U65" s="86"/>
      <c r="AH65" s="172"/>
      <c r="AI65" s="172"/>
      <c r="AL65" s="47"/>
      <c r="AM65" s="174"/>
      <c r="AN65" s="47"/>
      <c r="AO65" s="47"/>
      <c r="AP65" s="47"/>
      <c r="AQ65" s="47"/>
      <c r="AW65" s="87"/>
      <c r="BA65" s="78"/>
      <c r="BB65" s="78"/>
      <c r="BC65" s="78"/>
      <c r="BD65" s="78"/>
      <c r="BE65" s="78"/>
      <c r="BF65" s="175"/>
      <c r="BP65" s="87"/>
    </row>
    <row r="66" spans="1:81" s="3" customFormat="1" ht="15" customHeight="1" x14ac:dyDescent="0.15">
      <c r="A66" s="158" t="s">
        <v>76</v>
      </c>
      <c r="B66" s="37"/>
      <c r="C66" s="86"/>
      <c r="D66" s="86"/>
      <c r="E66" s="86"/>
      <c r="F66" s="86"/>
      <c r="G66" s="86"/>
      <c r="H66" s="86"/>
      <c r="I66" s="86"/>
      <c r="J66" s="86"/>
      <c r="K66" s="86"/>
      <c r="Q66" s="86"/>
      <c r="R66" s="86"/>
      <c r="S66" s="86"/>
      <c r="T66" s="86"/>
      <c r="U66" s="86"/>
      <c r="AH66" s="172"/>
      <c r="AI66" s="172"/>
      <c r="AL66" s="47"/>
      <c r="AM66" s="174"/>
      <c r="AN66" s="47"/>
      <c r="AO66" s="47"/>
      <c r="AP66" s="47"/>
      <c r="AQ66" s="47"/>
      <c r="AW66" s="87"/>
      <c r="BA66" s="78"/>
      <c r="BB66" s="78"/>
      <c r="BC66" s="78"/>
      <c r="BD66" s="78"/>
      <c r="BE66" s="78"/>
      <c r="BF66" s="175"/>
      <c r="BP66" s="87"/>
    </row>
    <row r="67" spans="1:81" s="3" customFormat="1" ht="15" customHeight="1" x14ac:dyDescent="0.15">
      <c r="A67" s="158" t="s">
        <v>77</v>
      </c>
      <c r="B67" s="37"/>
      <c r="C67" s="86"/>
      <c r="D67" s="86"/>
      <c r="E67" s="86"/>
      <c r="F67" s="86"/>
      <c r="G67" s="86"/>
      <c r="H67" s="86"/>
      <c r="I67" s="86"/>
      <c r="J67" s="86"/>
      <c r="K67" s="86"/>
      <c r="Q67" s="86"/>
      <c r="R67" s="86"/>
      <c r="S67" s="86"/>
      <c r="T67" s="86"/>
      <c r="U67" s="86"/>
      <c r="AH67" s="172"/>
      <c r="AI67" s="172"/>
      <c r="AL67" s="47"/>
      <c r="AM67" s="174"/>
      <c r="AN67" s="47"/>
      <c r="AO67" s="47"/>
      <c r="AP67" s="47"/>
      <c r="AQ67" s="47"/>
      <c r="AW67" s="87"/>
      <c r="BA67" s="78"/>
      <c r="BB67" s="78"/>
      <c r="BC67" s="78"/>
      <c r="BD67" s="78"/>
      <c r="BE67" s="78"/>
      <c r="BF67" s="175"/>
      <c r="BP67" s="87"/>
    </row>
    <row r="68" spans="1:81" s="3" customFormat="1" ht="15" customHeight="1" x14ac:dyDescent="0.15">
      <c r="A68" s="161" t="s">
        <v>78</v>
      </c>
      <c r="B68" s="48"/>
      <c r="C68" s="86"/>
      <c r="D68" s="86"/>
      <c r="E68" s="86"/>
      <c r="F68" s="86"/>
      <c r="G68" s="86"/>
      <c r="H68" s="86"/>
      <c r="I68" s="86"/>
      <c r="J68" s="86"/>
      <c r="K68" s="86"/>
      <c r="Q68" s="86"/>
      <c r="R68" s="86"/>
      <c r="S68" s="86"/>
      <c r="T68" s="86"/>
      <c r="U68" s="86"/>
      <c r="AH68" s="172"/>
      <c r="AI68" s="172"/>
      <c r="AL68" s="47"/>
      <c r="AM68" s="174"/>
      <c r="AN68" s="47"/>
      <c r="AO68" s="47"/>
      <c r="AP68" s="47"/>
      <c r="AQ68" s="47"/>
      <c r="AW68" s="87"/>
      <c r="BA68" s="78"/>
      <c r="BB68" s="78"/>
      <c r="BC68" s="78"/>
      <c r="BD68" s="78"/>
      <c r="BE68" s="78"/>
      <c r="BF68" s="175"/>
      <c r="BP68" s="87"/>
    </row>
    <row r="69" spans="1:81" s="3" customFormat="1" ht="15" customHeight="1" x14ac:dyDescent="0.15">
      <c r="A69" s="163" t="s">
        <v>1</v>
      </c>
      <c r="B69" s="164">
        <f>+SUM(B65:B68)</f>
        <v>0</v>
      </c>
      <c r="C69" s="86"/>
      <c r="D69" s="86"/>
      <c r="E69" s="86"/>
      <c r="F69" s="86"/>
      <c r="G69" s="86"/>
      <c r="H69" s="86"/>
      <c r="I69" s="86"/>
      <c r="J69" s="86"/>
      <c r="K69" s="86"/>
      <c r="Q69" s="86"/>
      <c r="R69" s="86"/>
      <c r="S69" s="86"/>
      <c r="T69" s="86"/>
      <c r="U69" s="86"/>
      <c r="AH69" s="172"/>
      <c r="AI69" s="172"/>
      <c r="AL69" s="47"/>
      <c r="AM69" s="174"/>
      <c r="AN69" s="47"/>
      <c r="AO69" s="47"/>
      <c r="AP69" s="47"/>
      <c r="AQ69" s="47"/>
      <c r="AW69" s="87"/>
      <c r="BA69" s="78"/>
      <c r="BB69" s="78"/>
      <c r="BC69" s="78"/>
      <c r="BD69" s="78"/>
      <c r="BE69" s="78"/>
      <c r="BF69" s="175"/>
      <c r="BP69" s="87"/>
    </row>
    <row r="70" spans="1:81" s="83" customFormat="1" ht="45" customHeight="1" x14ac:dyDescent="0.2">
      <c r="A70" s="176" t="s">
        <v>81</v>
      </c>
      <c r="B70" s="177"/>
      <c r="C70" s="178"/>
      <c r="AS70" s="117"/>
      <c r="AT70" s="117"/>
      <c r="AU70" s="117"/>
      <c r="AV70" s="118"/>
      <c r="AW70" s="119"/>
      <c r="AX70" s="117"/>
      <c r="AY70" s="117"/>
      <c r="AZ70" s="117"/>
      <c r="BA70" s="78"/>
      <c r="BB70" s="78"/>
      <c r="BC70" s="78"/>
      <c r="BD70" s="78"/>
      <c r="BE70" s="78"/>
      <c r="BF70" s="175"/>
      <c r="BG70" s="117"/>
      <c r="BH70" s="117"/>
      <c r="BI70" s="117"/>
      <c r="BJ70" s="117"/>
      <c r="BK70" s="117"/>
      <c r="BL70" s="117"/>
      <c r="BM70" s="117"/>
      <c r="BN70" s="117"/>
      <c r="BO70" s="117"/>
      <c r="BP70" s="119"/>
      <c r="BQ70" s="117"/>
      <c r="BR70" s="117"/>
      <c r="BS70" s="117"/>
      <c r="BT70" s="117"/>
      <c r="BU70" s="117"/>
      <c r="BV70" s="117"/>
      <c r="BW70" s="117"/>
      <c r="BX70" s="117"/>
      <c r="BY70" s="117"/>
      <c r="BZ70" s="117"/>
      <c r="CA70" s="117"/>
      <c r="CB70" s="117"/>
      <c r="CC70" s="117"/>
    </row>
    <row r="71" spans="1:81" s="83" customFormat="1" ht="39.75" customHeight="1" x14ac:dyDescent="0.2">
      <c r="A71" s="282" t="s">
        <v>82</v>
      </c>
      <c r="B71" s="179" t="s">
        <v>83</v>
      </c>
      <c r="C71" s="180" t="s">
        <v>84</v>
      </c>
      <c r="D71" s="180" t="s">
        <v>85</v>
      </c>
      <c r="E71" s="180" t="s">
        <v>13</v>
      </c>
      <c r="AS71" s="117"/>
      <c r="AT71" s="117"/>
      <c r="AU71" s="117"/>
      <c r="AV71" s="118"/>
      <c r="AW71" s="119"/>
      <c r="AX71" s="117"/>
      <c r="AY71" s="117"/>
      <c r="AZ71" s="117"/>
      <c r="BA71" s="78"/>
      <c r="BB71" s="78"/>
      <c r="BC71" s="78"/>
      <c r="BD71" s="78"/>
      <c r="BE71" s="78"/>
      <c r="BF71" s="175"/>
      <c r="BG71" s="117"/>
      <c r="BH71" s="117"/>
      <c r="BI71" s="117"/>
      <c r="BJ71" s="117"/>
      <c r="BK71" s="117"/>
      <c r="BL71" s="117"/>
      <c r="BM71" s="117"/>
      <c r="BN71" s="117"/>
      <c r="BO71" s="117"/>
      <c r="BP71" s="119"/>
      <c r="BQ71" s="117"/>
      <c r="BR71" s="117"/>
      <c r="BS71" s="117"/>
      <c r="BT71" s="117"/>
      <c r="BU71" s="117"/>
      <c r="BV71" s="117"/>
      <c r="BW71" s="117"/>
      <c r="BX71" s="117"/>
      <c r="BY71" s="117"/>
      <c r="BZ71" s="117"/>
      <c r="CA71" s="117"/>
      <c r="CB71" s="117"/>
      <c r="CC71" s="117"/>
    </row>
    <row r="72" spans="1:81" s="83" customFormat="1" ht="17.25" customHeight="1" x14ac:dyDescent="0.2">
      <c r="A72" s="181" t="s">
        <v>86</v>
      </c>
      <c r="B72" s="46"/>
      <c r="C72" s="46"/>
      <c r="D72" s="46"/>
      <c r="E72" s="46"/>
      <c r="AS72" s="117"/>
      <c r="AT72" s="117"/>
      <c r="AU72" s="117"/>
      <c r="AV72" s="118"/>
      <c r="AW72" s="119"/>
      <c r="AX72" s="117"/>
      <c r="AY72" s="117"/>
      <c r="AZ72" s="117"/>
      <c r="BA72" s="78"/>
      <c r="BB72" s="78"/>
      <c r="BC72" s="78"/>
      <c r="BD72" s="78"/>
      <c r="BE72" s="78"/>
      <c r="BF72" s="175"/>
      <c r="BG72" s="117"/>
      <c r="BH72" s="117"/>
      <c r="BI72" s="117"/>
      <c r="BJ72" s="117"/>
      <c r="BK72" s="117"/>
      <c r="BL72" s="117"/>
      <c r="BM72" s="117"/>
      <c r="BN72" s="117"/>
      <c r="BO72" s="117"/>
      <c r="BP72" s="119"/>
      <c r="BQ72" s="117"/>
      <c r="BR72" s="117"/>
      <c r="BS72" s="117"/>
      <c r="BT72" s="117"/>
      <c r="BU72" s="117"/>
      <c r="BV72" s="117"/>
      <c r="BW72" s="117"/>
      <c r="BX72" s="117"/>
      <c r="BY72" s="117"/>
      <c r="BZ72" s="117"/>
      <c r="CA72" s="117"/>
      <c r="CB72" s="117"/>
      <c r="CC72" s="117"/>
    </row>
    <row r="73" spans="1:81" s="83" customFormat="1" ht="15" customHeight="1" x14ac:dyDescent="0.2">
      <c r="A73" s="182" t="s">
        <v>87</v>
      </c>
      <c r="B73" s="37"/>
      <c r="C73" s="37"/>
      <c r="D73" s="37"/>
      <c r="E73" s="37"/>
      <c r="AS73" s="117"/>
      <c r="AT73" s="117"/>
      <c r="AU73" s="117"/>
      <c r="AV73" s="118"/>
      <c r="AW73" s="119"/>
      <c r="AX73" s="117"/>
      <c r="AY73" s="117"/>
      <c r="AZ73" s="117"/>
      <c r="BA73" s="78"/>
      <c r="BB73" s="78"/>
      <c r="BC73" s="78"/>
      <c r="BD73" s="78"/>
      <c r="BE73" s="78"/>
      <c r="BF73" s="175"/>
      <c r="BG73" s="117"/>
      <c r="BH73" s="117"/>
      <c r="BI73" s="117"/>
      <c r="BJ73" s="117"/>
      <c r="BK73" s="117"/>
      <c r="BL73" s="117"/>
      <c r="BM73" s="117"/>
      <c r="BN73" s="117"/>
      <c r="BO73" s="117"/>
      <c r="BP73" s="119"/>
      <c r="BQ73" s="117"/>
      <c r="BR73" s="117"/>
      <c r="BS73" s="117"/>
      <c r="BT73" s="117"/>
      <c r="BU73" s="117"/>
      <c r="BV73" s="117"/>
      <c r="BW73" s="117"/>
      <c r="BX73" s="117"/>
      <c r="BY73" s="117"/>
      <c r="BZ73" s="117"/>
      <c r="CA73" s="117"/>
      <c r="CB73" s="117"/>
      <c r="CC73" s="117"/>
    </row>
    <row r="74" spans="1:81" s="83" customFormat="1" ht="15" customHeight="1" x14ac:dyDescent="0.2">
      <c r="A74" s="182" t="s">
        <v>88</v>
      </c>
      <c r="B74" s="37"/>
      <c r="C74" s="37"/>
      <c r="D74" s="37"/>
      <c r="E74" s="37"/>
      <c r="AS74" s="117"/>
      <c r="AT74" s="117"/>
      <c r="AU74" s="117"/>
      <c r="AV74" s="118"/>
      <c r="AW74" s="119"/>
      <c r="AX74" s="117"/>
      <c r="AY74" s="117"/>
      <c r="AZ74" s="117"/>
      <c r="BA74" s="78"/>
      <c r="BB74" s="78"/>
      <c r="BC74" s="78"/>
      <c r="BD74" s="78"/>
      <c r="BE74" s="78"/>
      <c r="BF74" s="175"/>
      <c r="BG74" s="117"/>
      <c r="BH74" s="117"/>
      <c r="BI74" s="117"/>
      <c r="BJ74" s="117"/>
      <c r="BK74" s="117"/>
      <c r="BL74" s="117"/>
      <c r="BM74" s="117"/>
      <c r="BN74" s="117"/>
      <c r="BO74" s="117"/>
      <c r="BP74" s="119"/>
      <c r="BQ74" s="117"/>
      <c r="BR74" s="117"/>
      <c r="BS74" s="117"/>
      <c r="BT74" s="117"/>
      <c r="BU74" s="117"/>
      <c r="BV74" s="117"/>
      <c r="BW74" s="117"/>
      <c r="BX74" s="117"/>
      <c r="BY74" s="117"/>
      <c r="BZ74" s="117"/>
      <c r="CA74" s="117"/>
      <c r="CB74" s="117"/>
      <c r="CC74" s="117"/>
    </row>
    <row r="75" spans="1:81" s="83" customFormat="1" ht="14.25" x14ac:dyDescent="0.2">
      <c r="A75" s="182" t="s">
        <v>89</v>
      </c>
      <c r="B75" s="37"/>
      <c r="C75" s="37"/>
      <c r="D75" s="37"/>
      <c r="E75" s="37"/>
      <c r="AS75" s="117"/>
      <c r="AT75" s="117"/>
      <c r="AU75" s="117"/>
      <c r="AV75" s="118"/>
      <c r="AW75" s="119"/>
      <c r="AX75" s="117"/>
      <c r="AY75" s="117"/>
      <c r="AZ75" s="117"/>
      <c r="BA75" s="78"/>
      <c r="BB75" s="78"/>
      <c r="BC75" s="78"/>
      <c r="BD75" s="78"/>
      <c r="BE75" s="78"/>
      <c r="BF75" s="175"/>
      <c r="BG75" s="117"/>
      <c r="BH75" s="117"/>
      <c r="BI75" s="117"/>
      <c r="BJ75" s="117"/>
      <c r="BK75" s="117"/>
      <c r="BL75" s="117"/>
      <c r="BM75" s="117"/>
      <c r="BN75" s="117"/>
      <c r="BO75" s="117"/>
      <c r="BP75" s="119"/>
      <c r="BQ75" s="117"/>
      <c r="BR75" s="117"/>
      <c r="BS75" s="117"/>
      <c r="BT75" s="117"/>
      <c r="BU75" s="117"/>
      <c r="BV75" s="117"/>
      <c r="BW75" s="117"/>
      <c r="BX75" s="117"/>
      <c r="BY75" s="117"/>
      <c r="BZ75" s="117"/>
      <c r="CA75" s="117"/>
      <c r="CB75" s="117"/>
      <c r="CC75" s="117"/>
    </row>
    <row r="76" spans="1:81" s="83" customFormat="1" ht="15" customHeight="1" x14ac:dyDescent="0.2">
      <c r="A76" s="182" t="s">
        <v>90</v>
      </c>
      <c r="B76" s="37"/>
      <c r="C76" s="37"/>
      <c r="D76" s="37"/>
      <c r="E76" s="37"/>
      <c r="AS76" s="117"/>
      <c r="AT76" s="117"/>
      <c r="AU76" s="117"/>
      <c r="AV76" s="118"/>
      <c r="AW76" s="119"/>
      <c r="AX76" s="117"/>
      <c r="AY76" s="117"/>
      <c r="AZ76" s="117"/>
      <c r="BA76" s="78"/>
      <c r="BB76" s="78"/>
      <c r="BC76" s="78"/>
      <c r="BD76" s="78"/>
      <c r="BE76" s="78"/>
      <c r="BF76" s="175"/>
      <c r="BG76" s="117"/>
      <c r="BH76" s="117"/>
      <c r="BI76" s="117"/>
      <c r="BJ76" s="117"/>
      <c r="BK76" s="117"/>
      <c r="BL76" s="117"/>
      <c r="BM76" s="117"/>
      <c r="BN76" s="117"/>
      <c r="BO76" s="117"/>
      <c r="BP76" s="119"/>
      <c r="BQ76" s="117"/>
      <c r="BR76" s="117"/>
      <c r="BS76" s="117"/>
      <c r="BT76" s="117"/>
      <c r="BU76" s="117"/>
      <c r="BV76" s="117"/>
      <c r="BW76" s="117"/>
      <c r="BX76" s="117"/>
      <c r="BY76" s="117"/>
      <c r="BZ76" s="117"/>
      <c r="CA76" s="117"/>
      <c r="CB76" s="117"/>
      <c r="CC76" s="117"/>
    </row>
    <row r="77" spans="1:81" s="83" customFormat="1" ht="15" customHeight="1" x14ac:dyDescent="0.2">
      <c r="A77" s="182" t="s">
        <v>91</v>
      </c>
      <c r="B77" s="37"/>
      <c r="C77" s="37"/>
      <c r="D77" s="37"/>
      <c r="E77" s="37"/>
      <c r="AS77" s="117"/>
      <c r="AT77" s="117"/>
      <c r="AU77" s="117"/>
      <c r="AV77" s="118"/>
      <c r="AW77" s="119"/>
      <c r="AX77" s="117"/>
      <c r="AY77" s="117"/>
      <c r="AZ77" s="117"/>
      <c r="BA77" s="78"/>
      <c r="BB77" s="78"/>
      <c r="BC77" s="78"/>
      <c r="BD77" s="78"/>
      <c r="BE77" s="78"/>
      <c r="BF77" s="175"/>
      <c r="BG77" s="117"/>
      <c r="BH77" s="117"/>
      <c r="BI77" s="117"/>
      <c r="BJ77" s="117"/>
      <c r="BK77" s="117"/>
      <c r="BL77" s="117"/>
      <c r="BM77" s="117"/>
      <c r="BN77" s="117"/>
      <c r="BO77" s="117"/>
      <c r="BP77" s="119"/>
      <c r="BQ77" s="117"/>
      <c r="BR77" s="117"/>
      <c r="BS77" s="117"/>
      <c r="BT77" s="117"/>
      <c r="BU77" s="117"/>
      <c r="BV77" s="117"/>
      <c r="BW77" s="117"/>
      <c r="BX77" s="117"/>
      <c r="BY77" s="117"/>
      <c r="BZ77" s="117"/>
      <c r="CA77" s="117"/>
      <c r="CB77" s="117"/>
      <c r="CC77" s="117"/>
    </row>
    <row r="78" spans="1:81" s="83" customFormat="1" ht="15" customHeight="1" x14ac:dyDescent="0.2">
      <c r="A78" s="183" t="s">
        <v>92</v>
      </c>
      <c r="B78" s="37"/>
      <c r="C78" s="37"/>
      <c r="D78" s="37"/>
      <c r="E78" s="37"/>
      <c r="AS78" s="117"/>
      <c r="AT78" s="117"/>
      <c r="AU78" s="117"/>
      <c r="AV78" s="118"/>
      <c r="AW78" s="119"/>
      <c r="AX78" s="117"/>
      <c r="AY78" s="117"/>
      <c r="AZ78" s="117"/>
      <c r="BA78" s="78"/>
      <c r="BB78" s="78"/>
      <c r="BC78" s="78"/>
      <c r="BD78" s="78"/>
      <c r="BE78" s="78"/>
      <c r="BF78" s="175"/>
      <c r="BG78" s="117"/>
      <c r="BH78" s="117"/>
      <c r="BI78" s="117"/>
      <c r="BJ78" s="117"/>
      <c r="BK78" s="117"/>
      <c r="BL78" s="117"/>
      <c r="BM78" s="117"/>
      <c r="BN78" s="117"/>
      <c r="BO78" s="117"/>
      <c r="BP78" s="119"/>
      <c r="BQ78" s="117"/>
      <c r="BR78" s="117"/>
      <c r="BS78" s="117"/>
      <c r="BT78" s="117"/>
      <c r="BU78" s="117"/>
      <c r="BV78" s="117"/>
      <c r="BW78" s="117"/>
      <c r="BX78" s="117"/>
      <c r="BY78" s="117"/>
      <c r="BZ78" s="117"/>
      <c r="CA78" s="117"/>
      <c r="CB78" s="117"/>
      <c r="CC78" s="117"/>
    </row>
    <row r="79" spans="1:81" s="83" customFormat="1" ht="15" customHeight="1" x14ac:dyDescent="0.2">
      <c r="A79" s="182" t="s">
        <v>93</v>
      </c>
      <c r="B79" s="37"/>
      <c r="C79" s="37"/>
      <c r="D79" s="37"/>
      <c r="E79" s="37"/>
      <c r="AS79" s="117"/>
      <c r="AT79" s="117"/>
      <c r="AU79" s="117"/>
      <c r="AV79" s="118"/>
      <c r="AW79" s="119"/>
      <c r="AX79" s="117"/>
      <c r="AY79" s="117"/>
      <c r="AZ79" s="117"/>
      <c r="BA79" s="78"/>
      <c r="BB79" s="78"/>
      <c r="BC79" s="78"/>
      <c r="BD79" s="78"/>
      <c r="BE79" s="78"/>
      <c r="BF79" s="175"/>
      <c r="BG79" s="117"/>
      <c r="BH79" s="117"/>
      <c r="BI79" s="117"/>
      <c r="BJ79" s="117"/>
      <c r="BK79" s="117"/>
      <c r="BL79" s="117"/>
      <c r="BM79" s="117"/>
      <c r="BN79" s="117"/>
      <c r="BO79" s="117"/>
      <c r="BP79" s="119"/>
      <c r="BQ79" s="117"/>
      <c r="BR79" s="117"/>
      <c r="BS79" s="117"/>
      <c r="BT79" s="117"/>
      <c r="BU79" s="117"/>
      <c r="BV79" s="117"/>
      <c r="BW79" s="117"/>
      <c r="BX79" s="117"/>
      <c r="BY79" s="117"/>
      <c r="BZ79" s="117"/>
      <c r="CA79" s="117"/>
      <c r="CB79" s="117"/>
      <c r="CC79" s="117"/>
    </row>
    <row r="80" spans="1:81" s="83" customFormat="1" ht="15" customHeight="1" x14ac:dyDescent="0.2">
      <c r="A80" s="182" t="s">
        <v>94</v>
      </c>
      <c r="B80" s="37"/>
      <c r="C80" s="37"/>
      <c r="D80" s="37"/>
      <c r="E80" s="37"/>
      <c r="AS80" s="117"/>
      <c r="AT80" s="117"/>
      <c r="AU80" s="117"/>
      <c r="AV80" s="118"/>
      <c r="AW80" s="119"/>
      <c r="AX80" s="117"/>
      <c r="AY80" s="117"/>
      <c r="AZ80" s="117"/>
      <c r="BA80" s="78"/>
      <c r="BB80" s="78"/>
      <c r="BC80" s="78"/>
      <c r="BD80" s="78"/>
      <c r="BE80" s="78"/>
      <c r="BF80" s="175"/>
      <c r="BG80" s="117"/>
      <c r="BH80" s="117"/>
      <c r="BI80" s="117"/>
      <c r="BJ80" s="117"/>
      <c r="BK80" s="117"/>
      <c r="BL80" s="117"/>
      <c r="BM80" s="117"/>
      <c r="BN80" s="117"/>
      <c r="BO80" s="117"/>
      <c r="BP80" s="119"/>
      <c r="BQ80" s="117"/>
      <c r="BR80" s="117"/>
      <c r="BS80" s="117"/>
      <c r="BT80" s="117"/>
      <c r="BU80" s="117"/>
      <c r="BV80" s="117"/>
      <c r="BW80" s="117"/>
      <c r="BX80" s="117"/>
      <c r="BY80" s="117"/>
      <c r="BZ80" s="117"/>
      <c r="CA80" s="117"/>
      <c r="CB80" s="117"/>
      <c r="CC80" s="117"/>
    </row>
    <row r="81" spans="1:81" s="83" customFormat="1" ht="15" customHeight="1" x14ac:dyDescent="0.2">
      <c r="A81" s="182" t="s">
        <v>95</v>
      </c>
      <c r="B81" s="37"/>
      <c r="C81" s="37"/>
      <c r="D81" s="37"/>
      <c r="E81" s="37"/>
      <c r="AS81" s="117"/>
      <c r="AT81" s="117"/>
      <c r="AU81" s="117"/>
      <c r="AV81" s="118"/>
      <c r="AW81" s="119"/>
      <c r="AX81" s="117"/>
      <c r="AY81" s="117"/>
      <c r="AZ81" s="117"/>
      <c r="BA81" s="78"/>
      <c r="BB81" s="78"/>
      <c r="BC81" s="78"/>
      <c r="BD81" s="78"/>
      <c r="BE81" s="78"/>
      <c r="BF81" s="175"/>
      <c r="BG81" s="117"/>
      <c r="BH81" s="117"/>
      <c r="BI81" s="117"/>
      <c r="BJ81" s="117"/>
      <c r="BK81" s="117"/>
      <c r="BL81" s="117"/>
      <c r="BM81" s="117"/>
      <c r="BN81" s="117"/>
      <c r="BO81" s="117"/>
      <c r="BP81" s="119"/>
      <c r="BQ81" s="117"/>
      <c r="BR81" s="117"/>
      <c r="BS81" s="117"/>
      <c r="BT81" s="117"/>
      <c r="BU81" s="117"/>
      <c r="BV81" s="117"/>
      <c r="BW81" s="117"/>
      <c r="BX81" s="117"/>
      <c r="BY81" s="117"/>
      <c r="BZ81" s="117"/>
      <c r="CA81" s="117"/>
      <c r="CB81" s="117"/>
      <c r="CC81" s="117"/>
    </row>
    <row r="82" spans="1:81" s="83" customFormat="1" ht="15" customHeight="1" x14ac:dyDescent="0.2">
      <c r="A82" s="182" t="s">
        <v>96</v>
      </c>
      <c r="B82" s="37"/>
      <c r="C82" s="37"/>
      <c r="D82" s="37"/>
      <c r="E82" s="37"/>
      <c r="AS82" s="117"/>
      <c r="AT82" s="117"/>
      <c r="AU82" s="117"/>
      <c r="AV82" s="118"/>
      <c r="AW82" s="119"/>
      <c r="AX82" s="117"/>
      <c r="AY82" s="117"/>
      <c r="AZ82" s="117"/>
      <c r="BA82" s="78"/>
      <c r="BB82" s="78"/>
      <c r="BC82" s="78"/>
      <c r="BD82" s="78"/>
      <c r="BE82" s="78"/>
      <c r="BF82" s="175"/>
      <c r="BG82" s="117"/>
      <c r="BH82" s="117"/>
      <c r="BI82" s="117"/>
      <c r="BJ82" s="117"/>
      <c r="BK82" s="117"/>
      <c r="BL82" s="117"/>
      <c r="BM82" s="117"/>
      <c r="BN82" s="117"/>
      <c r="BO82" s="117"/>
      <c r="BP82" s="119"/>
      <c r="BQ82" s="117"/>
      <c r="BR82" s="117"/>
      <c r="BS82" s="117"/>
      <c r="BT82" s="117"/>
      <c r="BU82" s="117"/>
      <c r="BV82" s="117"/>
      <c r="BW82" s="117"/>
      <c r="BX82" s="117"/>
      <c r="BY82" s="117"/>
      <c r="BZ82" s="117"/>
      <c r="CA82" s="117"/>
      <c r="CB82" s="117"/>
      <c r="CC82" s="117"/>
    </row>
    <row r="83" spans="1:81" s="83" customFormat="1" ht="15" customHeight="1" x14ac:dyDescent="0.2">
      <c r="A83" s="184" t="s">
        <v>97</v>
      </c>
      <c r="B83" s="48"/>
      <c r="C83" s="48"/>
      <c r="D83" s="48"/>
      <c r="E83" s="48"/>
      <c r="AS83" s="117"/>
      <c r="AT83" s="117"/>
      <c r="AU83" s="117"/>
      <c r="AV83" s="118"/>
      <c r="AW83" s="119"/>
      <c r="AX83" s="117"/>
      <c r="AY83" s="117"/>
      <c r="AZ83" s="117"/>
      <c r="BA83" s="78"/>
      <c r="BB83" s="78"/>
      <c r="BC83" s="78"/>
      <c r="BD83" s="78"/>
      <c r="BE83" s="78"/>
      <c r="BF83" s="175"/>
      <c r="BG83" s="117"/>
      <c r="BH83" s="117"/>
      <c r="BI83" s="117"/>
      <c r="BJ83" s="117"/>
      <c r="BK83" s="117"/>
      <c r="BL83" s="117"/>
      <c r="BM83" s="117"/>
      <c r="BN83" s="117"/>
      <c r="BO83" s="117"/>
      <c r="BP83" s="119"/>
      <c r="BQ83" s="117"/>
      <c r="BR83" s="117"/>
      <c r="BS83" s="117"/>
      <c r="BT83" s="117"/>
      <c r="BU83" s="117"/>
      <c r="BV83" s="117"/>
      <c r="BW83" s="117"/>
      <c r="BX83" s="117"/>
      <c r="BY83" s="117"/>
      <c r="BZ83" s="117"/>
      <c r="CA83" s="117"/>
      <c r="CB83" s="117"/>
      <c r="CC83" s="117"/>
    </row>
    <row r="84" spans="1:81" s="83" customFormat="1" ht="15" customHeight="1" x14ac:dyDescent="0.2">
      <c r="A84" s="279" t="s">
        <v>1</v>
      </c>
      <c r="B84" s="164">
        <f>SUM(B72:B83)</f>
        <v>0</v>
      </c>
      <c r="C84" s="164">
        <f>SUM(C72:C83)</f>
        <v>0</v>
      </c>
      <c r="D84" s="164">
        <f>SUM(D72:D83)</f>
        <v>0</v>
      </c>
      <c r="E84" s="164">
        <f>SUM(E72:E83)</f>
        <v>0</v>
      </c>
      <c r="AS84" s="117"/>
      <c r="AT84" s="117"/>
      <c r="AU84" s="117"/>
      <c r="AV84" s="118"/>
      <c r="AW84" s="119"/>
      <c r="AX84" s="117"/>
      <c r="AY84" s="117"/>
      <c r="AZ84" s="117"/>
      <c r="BA84" s="78"/>
      <c r="BB84" s="78"/>
      <c r="BC84" s="78"/>
      <c r="BD84" s="78"/>
      <c r="BE84" s="78"/>
      <c r="BF84" s="175"/>
      <c r="BG84" s="117"/>
      <c r="BH84" s="117"/>
      <c r="BI84" s="117"/>
      <c r="BJ84" s="117"/>
      <c r="BK84" s="117"/>
      <c r="BL84" s="117"/>
      <c r="BM84" s="117"/>
      <c r="BN84" s="117"/>
      <c r="BO84" s="117"/>
      <c r="BP84" s="119"/>
      <c r="BQ84" s="117"/>
      <c r="BR84" s="117"/>
      <c r="BS84" s="117"/>
      <c r="BT84" s="117"/>
      <c r="BU84" s="117"/>
      <c r="BV84" s="117"/>
      <c r="BW84" s="117"/>
      <c r="BX84" s="117"/>
      <c r="BY84" s="117"/>
      <c r="BZ84" s="117"/>
      <c r="CA84" s="117"/>
      <c r="CB84" s="117"/>
      <c r="CC84" s="117"/>
    </row>
    <row r="85" spans="1:81" s="76" customFormat="1" ht="30" customHeight="1" x14ac:dyDescent="0.2">
      <c r="A85" s="176" t="s">
        <v>98</v>
      </c>
      <c r="B85" s="186"/>
      <c r="C85" s="186"/>
      <c r="D85" s="75"/>
      <c r="E85" s="75"/>
      <c r="F85" s="75"/>
      <c r="G85" s="75"/>
      <c r="H85" s="75"/>
      <c r="I85" s="75"/>
      <c r="J85" s="75"/>
      <c r="K85" s="75"/>
      <c r="L85" s="75"/>
      <c r="M85" s="75"/>
      <c r="N85" s="75"/>
      <c r="AS85" s="78"/>
      <c r="AT85" s="78"/>
      <c r="AU85" s="78"/>
      <c r="AV85" s="79"/>
      <c r="AW85" s="80"/>
      <c r="AX85" s="78"/>
      <c r="AY85" s="78"/>
      <c r="AZ85" s="78"/>
      <c r="BA85" s="78"/>
      <c r="BB85" s="78"/>
      <c r="BC85" s="78"/>
      <c r="BD85" s="78"/>
      <c r="BE85" s="78"/>
      <c r="BF85" s="175"/>
      <c r="BG85" s="78"/>
      <c r="BH85" s="78"/>
      <c r="BI85" s="78"/>
      <c r="BJ85" s="78"/>
      <c r="BK85" s="78"/>
      <c r="BL85" s="78"/>
      <c r="BM85" s="78"/>
      <c r="BN85" s="78"/>
      <c r="BO85" s="78"/>
      <c r="BP85" s="80"/>
      <c r="BQ85" s="78"/>
      <c r="BR85" s="78"/>
      <c r="BS85" s="78"/>
      <c r="BT85" s="78"/>
      <c r="BU85" s="78"/>
      <c r="BV85" s="78"/>
      <c r="BW85" s="78"/>
      <c r="BX85" s="78"/>
      <c r="BY85" s="78"/>
      <c r="BZ85" s="78"/>
      <c r="CA85" s="78"/>
      <c r="CB85" s="78"/>
      <c r="CC85" s="78"/>
    </row>
    <row r="86" spans="1:81" s="76" customFormat="1" ht="33.75" customHeight="1" x14ac:dyDescent="0.3">
      <c r="A86" s="187" t="s">
        <v>71</v>
      </c>
      <c r="B86" s="180" t="s">
        <v>83</v>
      </c>
      <c r="C86" s="180" t="s">
        <v>84</v>
      </c>
      <c r="D86" s="180" t="s">
        <v>85</v>
      </c>
      <c r="E86" s="180" t="s">
        <v>13</v>
      </c>
      <c r="F86" s="188"/>
      <c r="G86" s="188"/>
      <c r="H86" s="75"/>
      <c r="I86" s="75"/>
      <c r="J86" s="75"/>
      <c r="K86" s="75"/>
      <c r="L86" s="75"/>
      <c r="M86" s="75"/>
      <c r="N86" s="75"/>
      <c r="AS86" s="78"/>
      <c r="AT86" s="78"/>
      <c r="AU86" s="78"/>
      <c r="AV86" s="79"/>
      <c r="AW86" s="80"/>
      <c r="AX86" s="78"/>
      <c r="AY86" s="78"/>
      <c r="AZ86" s="78"/>
      <c r="BA86" s="78"/>
      <c r="BB86" s="78"/>
      <c r="BC86" s="78"/>
      <c r="BD86" s="78"/>
      <c r="BE86" s="78"/>
      <c r="BF86" s="175"/>
      <c r="BG86" s="78"/>
      <c r="BH86" s="78"/>
      <c r="BI86" s="78"/>
      <c r="BJ86" s="78"/>
      <c r="BK86" s="78"/>
      <c r="BL86" s="78"/>
      <c r="BM86" s="78"/>
      <c r="BN86" s="78"/>
      <c r="BO86" s="78"/>
      <c r="BP86" s="80"/>
      <c r="BQ86" s="78"/>
      <c r="BR86" s="78"/>
      <c r="BS86" s="78"/>
      <c r="BT86" s="78"/>
      <c r="BU86" s="78"/>
      <c r="BV86" s="78"/>
      <c r="BW86" s="78"/>
      <c r="BX86" s="78"/>
      <c r="BY86" s="78"/>
      <c r="BZ86" s="78"/>
      <c r="CA86" s="78"/>
      <c r="CB86" s="78"/>
      <c r="CC86" s="78"/>
    </row>
    <row r="87" spans="1:81" s="76" customFormat="1" ht="15" customHeight="1" x14ac:dyDescent="0.2">
      <c r="A87" s="189" t="s">
        <v>75</v>
      </c>
      <c r="B87" s="49"/>
      <c r="C87" s="49"/>
      <c r="D87" s="49"/>
      <c r="E87" s="49"/>
      <c r="F87" s="75"/>
      <c r="G87" s="75"/>
      <c r="H87" s="75"/>
      <c r="I87" s="75"/>
      <c r="J87" s="75"/>
      <c r="K87" s="75"/>
      <c r="L87" s="75"/>
      <c r="M87" s="75"/>
      <c r="N87" s="75"/>
      <c r="AS87" s="78"/>
      <c r="AT87" s="78"/>
      <c r="AU87" s="78"/>
      <c r="AV87" s="79"/>
      <c r="AW87" s="80"/>
      <c r="AX87" s="78"/>
      <c r="AY87" s="78"/>
      <c r="AZ87" s="78"/>
      <c r="BA87" s="78"/>
      <c r="BB87" s="78"/>
      <c r="BC87" s="78"/>
      <c r="BD87" s="78"/>
      <c r="BE87" s="78"/>
      <c r="BF87" s="175"/>
      <c r="BG87" s="78"/>
      <c r="BH87" s="78"/>
      <c r="BI87" s="78"/>
      <c r="BJ87" s="78"/>
      <c r="BK87" s="78"/>
      <c r="BL87" s="78"/>
      <c r="BM87" s="78"/>
      <c r="BN87" s="78"/>
      <c r="BO87" s="78"/>
      <c r="BP87" s="80"/>
      <c r="BQ87" s="78"/>
      <c r="BR87" s="78"/>
      <c r="BS87" s="78"/>
      <c r="BT87" s="78"/>
      <c r="BU87" s="78"/>
      <c r="BV87" s="78"/>
      <c r="BW87" s="78"/>
      <c r="BX87" s="78"/>
      <c r="BY87" s="78"/>
      <c r="BZ87" s="78"/>
      <c r="CA87" s="78"/>
      <c r="CB87" s="78"/>
      <c r="CC87" s="78"/>
    </row>
    <row r="88" spans="1:81" s="76" customFormat="1" ht="15" customHeight="1" x14ac:dyDescent="0.2">
      <c r="A88" s="190" t="s">
        <v>76</v>
      </c>
      <c r="B88" s="49"/>
      <c r="C88" s="49"/>
      <c r="D88" s="49"/>
      <c r="E88" s="49"/>
      <c r="F88" s="75"/>
      <c r="G88" s="75"/>
      <c r="H88" s="75"/>
      <c r="I88" s="75"/>
      <c r="J88" s="75"/>
      <c r="K88" s="75"/>
      <c r="L88" s="75"/>
      <c r="M88" s="75"/>
      <c r="N88" s="75"/>
      <c r="AS88" s="78"/>
      <c r="AT88" s="78"/>
      <c r="AU88" s="78"/>
      <c r="AV88" s="79"/>
      <c r="AW88" s="80"/>
      <c r="AX88" s="78"/>
      <c r="AY88" s="78"/>
      <c r="AZ88" s="78"/>
      <c r="BA88" s="78"/>
      <c r="BB88" s="78"/>
      <c r="BC88" s="78"/>
      <c r="BD88" s="78"/>
      <c r="BE88" s="78"/>
      <c r="BF88" s="175"/>
      <c r="BG88" s="78"/>
      <c r="BH88" s="78"/>
      <c r="BI88" s="78"/>
      <c r="BJ88" s="78"/>
      <c r="BK88" s="78"/>
      <c r="BL88" s="78"/>
      <c r="BM88" s="78"/>
      <c r="BN88" s="78"/>
      <c r="BO88" s="78"/>
      <c r="BP88" s="80"/>
      <c r="BQ88" s="78"/>
      <c r="BR88" s="78"/>
      <c r="BS88" s="78"/>
      <c r="BT88" s="78"/>
      <c r="BU88" s="78"/>
      <c r="BV88" s="78"/>
      <c r="BW88" s="78"/>
      <c r="BX88" s="78"/>
      <c r="BY88" s="78"/>
      <c r="BZ88" s="78"/>
      <c r="CA88" s="78"/>
      <c r="CB88" s="78"/>
      <c r="CC88" s="78"/>
    </row>
    <row r="89" spans="1:81" s="76" customFormat="1" ht="15" customHeight="1" x14ac:dyDescent="0.2">
      <c r="A89" s="190" t="s">
        <v>77</v>
      </c>
      <c r="B89" s="49"/>
      <c r="C89" s="49"/>
      <c r="D89" s="49"/>
      <c r="E89" s="49"/>
      <c r="F89" s="75"/>
      <c r="G89" s="75"/>
      <c r="H89" s="75"/>
      <c r="I89" s="75"/>
      <c r="J89" s="75"/>
      <c r="K89" s="75"/>
      <c r="L89" s="75"/>
      <c r="M89" s="75"/>
      <c r="N89" s="75"/>
      <c r="AS89" s="78"/>
      <c r="AT89" s="78"/>
      <c r="AU89" s="78"/>
      <c r="AV89" s="79"/>
      <c r="AW89" s="80"/>
      <c r="AX89" s="78"/>
      <c r="AY89" s="78"/>
      <c r="AZ89" s="78"/>
      <c r="BA89" s="78"/>
      <c r="BB89" s="78"/>
      <c r="BC89" s="78"/>
      <c r="BD89" s="78"/>
      <c r="BE89" s="78"/>
      <c r="BF89" s="175"/>
      <c r="BG89" s="78"/>
      <c r="BH89" s="78"/>
      <c r="BI89" s="78"/>
      <c r="BJ89" s="78"/>
      <c r="BK89" s="78"/>
      <c r="BL89" s="78"/>
      <c r="BM89" s="78"/>
      <c r="BN89" s="78"/>
      <c r="BO89" s="78"/>
      <c r="BP89" s="80"/>
      <c r="BQ89" s="78"/>
      <c r="BR89" s="78"/>
      <c r="BS89" s="78"/>
      <c r="BT89" s="78"/>
      <c r="BU89" s="78"/>
      <c r="BV89" s="78"/>
      <c r="BW89" s="78"/>
      <c r="BX89" s="78"/>
      <c r="BY89" s="78"/>
      <c r="BZ89" s="78"/>
      <c r="CA89" s="78"/>
      <c r="CB89" s="78"/>
      <c r="CC89" s="78"/>
    </row>
    <row r="90" spans="1:81" s="76" customFormat="1" ht="15" customHeight="1" x14ac:dyDescent="0.2">
      <c r="A90" s="190" t="s">
        <v>78</v>
      </c>
      <c r="B90" s="49"/>
      <c r="C90" s="49"/>
      <c r="D90" s="49"/>
      <c r="E90" s="49"/>
      <c r="F90" s="75"/>
      <c r="G90" s="75"/>
      <c r="H90" s="75"/>
      <c r="I90" s="75"/>
      <c r="J90" s="75"/>
      <c r="K90" s="75"/>
      <c r="L90" s="75"/>
      <c r="M90" s="75"/>
      <c r="N90" s="75"/>
      <c r="AS90" s="78"/>
      <c r="AT90" s="78"/>
      <c r="AU90" s="78"/>
      <c r="AV90" s="79"/>
      <c r="AW90" s="80"/>
      <c r="AX90" s="78"/>
      <c r="AY90" s="78"/>
      <c r="AZ90" s="78"/>
      <c r="BA90" s="78"/>
      <c r="BB90" s="78"/>
      <c r="BC90" s="78"/>
      <c r="BD90" s="78"/>
      <c r="BE90" s="78"/>
      <c r="BF90" s="175"/>
      <c r="BG90" s="78"/>
      <c r="BH90" s="78"/>
      <c r="BI90" s="78"/>
      <c r="BJ90" s="78"/>
      <c r="BK90" s="78"/>
      <c r="BL90" s="78"/>
      <c r="BM90" s="78"/>
      <c r="BN90" s="78"/>
      <c r="BO90" s="78"/>
      <c r="BP90" s="80"/>
      <c r="BQ90" s="78"/>
      <c r="BR90" s="78"/>
      <c r="BS90" s="78"/>
      <c r="BT90" s="78"/>
      <c r="BU90" s="78"/>
      <c r="BV90" s="78"/>
      <c r="BW90" s="78"/>
      <c r="BX90" s="78"/>
      <c r="BY90" s="78"/>
      <c r="BZ90" s="78"/>
      <c r="CA90" s="78"/>
      <c r="CB90" s="78"/>
      <c r="CC90" s="78"/>
    </row>
    <row r="91" spans="1:81" s="76" customFormat="1" ht="15" customHeight="1" x14ac:dyDescent="0.2">
      <c r="A91" s="191" t="s">
        <v>99</v>
      </c>
      <c r="B91" s="50"/>
      <c r="C91" s="50"/>
      <c r="D91" s="50"/>
      <c r="E91" s="50"/>
      <c r="F91" s="75"/>
      <c r="G91" s="75"/>
      <c r="H91" s="75"/>
      <c r="I91" s="75"/>
      <c r="J91" s="75"/>
      <c r="K91" s="75"/>
      <c r="L91" s="75"/>
      <c r="M91" s="75"/>
      <c r="N91" s="75"/>
      <c r="AS91" s="78"/>
      <c r="AT91" s="78"/>
      <c r="AU91" s="78"/>
      <c r="AV91" s="79"/>
      <c r="AW91" s="80"/>
      <c r="AX91" s="78"/>
      <c r="AY91" s="78"/>
      <c r="AZ91" s="78"/>
      <c r="BA91" s="78"/>
      <c r="BB91" s="78"/>
      <c r="BC91" s="78"/>
      <c r="BD91" s="78"/>
      <c r="BE91" s="78"/>
      <c r="BF91" s="175"/>
      <c r="BG91" s="78"/>
      <c r="BH91" s="78"/>
      <c r="BI91" s="78"/>
      <c r="BJ91" s="78"/>
      <c r="BK91" s="78"/>
      <c r="BL91" s="78"/>
      <c r="BM91" s="78"/>
      <c r="BN91" s="78"/>
      <c r="BO91" s="78"/>
      <c r="BP91" s="80"/>
      <c r="BQ91" s="78"/>
      <c r="BR91" s="78"/>
      <c r="BS91" s="78"/>
      <c r="BT91" s="78"/>
      <c r="BU91" s="78"/>
      <c r="BV91" s="78"/>
      <c r="BW91" s="78"/>
      <c r="BX91" s="78"/>
      <c r="BY91" s="78"/>
      <c r="BZ91" s="78"/>
      <c r="CA91" s="78"/>
      <c r="CB91" s="78"/>
      <c r="CC91" s="78"/>
    </row>
    <row r="92" spans="1:81" s="76" customFormat="1" ht="15" customHeight="1" x14ac:dyDescent="0.2">
      <c r="A92" s="163" t="s">
        <v>1</v>
      </c>
      <c r="B92" s="164">
        <f>+SUM(B87:B91)</f>
        <v>0</v>
      </c>
      <c r="C92" s="164">
        <f>+SUM(C87:C91)</f>
        <v>0</v>
      </c>
      <c r="D92" s="164">
        <f>+SUM(D87:D91)</f>
        <v>0</v>
      </c>
      <c r="E92" s="164">
        <f>+SUM(E87:E91)</f>
        <v>0</v>
      </c>
      <c r="F92" s="75"/>
      <c r="G92" s="75"/>
      <c r="H92" s="75"/>
      <c r="I92" s="75"/>
      <c r="J92" s="75"/>
      <c r="K92" s="75"/>
      <c r="L92" s="75"/>
      <c r="M92" s="75"/>
      <c r="N92" s="75"/>
      <c r="AS92" s="78"/>
      <c r="AT92" s="78"/>
      <c r="AU92" s="78"/>
      <c r="AV92" s="79"/>
      <c r="AW92" s="80"/>
      <c r="AX92" s="78"/>
      <c r="AY92" s="78"/>
      <c r="AZ92" s="78"/>
      <c r="BA92" s="78"/>
      <c r="BB92" s="78"/>
      <c r="BC92" s="78"/>
      <c r="BD92" s="78"/>
      <c r="BE92" s="78"/>
      <c r="BF92" s="175"/>
      <c r="BG92" s="78"/>
      <c r="BH92" s="78"/>
      <c r="BI92" s="78"/>
      <c r="BJ92" s="78"/>
      <c r="BK92" s="78"/>
      <c r="BL92" s="78"/>
      <c r="BM92" s="78"/>
      <c r="BN92" s="78"/>
      <c r="BO92" s="78"/>
      <c r="BP92" s="80"/>
      <c r="BQ92" s="78"/>
      <c r="BR92" s="78"/>
      <c r="BS92" s="78"/>
      <c r="BT92" s="78"/>
      <c r="BU92" s="78"/>
      <c r="BV92" s="78"/>
      <c r="BW92" s="78"/>
      <c r="BX92" s="78"/>
      <c r="BY92" s="78"/>
      <c r="BZ92" s="78"/>
      <c r="CA92" s="78"/>
      <c r="CB92" s="78"/>
      <c r="CC92" s="78"/>
    </row>
    <row r="93" spans="1:81" s="76" customFormat="1" ht="30" customHeight="1" x14ac:dyDescent="0.2">
      <c r="A93" s="176" t="s">
        <v>100</v>
      </c>
      <c r="B93" s="192"/>
      <c r="C93" s="193"/>
      <c r="D93" s="75"/>
      <c r="E93" s="75"/>
      <c r="F93" s="75"/>
      <c r="G93" s="75"/>
      <c r="H93" s="75"/>
      <c r="I93" s="75"/>
      <c r="J93" s="75"/>
      <c r="K93" s="75"/>
      <c r="L93" s="75"/>
      <c r="M93" s="75"/>
      <c r="N93" s="75"/>
      <c r="AS93" s="78"/>
      <c r="AT93" s="78"/>
      <c r="AU93" s="78"/>
      <c r="AV93" s="79"/>
      <c r="AW93" s="80"/>
      <c r="AX93" s="78"/>
      <c r="AY93" s="78"/>
      <c r="AZ93" s="78"/>
      <c r="BA93" s="78"/>
      <c r="BB93" s="78"/>
      <c r="BC93" s="78"/>
      <c r="BD93" s="78"/>
      <c r="BE93" s="78"/>
      <c r="BF93" s="175"/>
      <c r="BG93" s="78"/>
      <c r="BH93" s="78"/>
      <c r="BI93" s="78"/>
      <c r="BJ93" s="78"/>
      <c r="BK93" s="78"/>
      <c r="BL93" s="78"/>
      <c r="BM93" s="78"/>
      <c r="BN93" s="78"/>
      <c r="BO93" s="78"/>
      <c r="BP93" s="80"/>
      <c r="BQ93" s="78"/>
      <c r="BR93" s="78"/>
      <c r="BS93" s="78"/>
      <c r="BT93" s="78"/>
      <c r="BU93" s="78"/>
      <c r="BV93" s="78"/>
      <c r="BW93" s="78"/>
      <c r="BX93" s="78"/>
      <c r="BY93" s="78"/>
      <c r="BZ93" s="78"/>
      <c r="CA93" s="78"/>
      <c r="CB93" s="78"/>
      <c r="CC93" s="78"/>
    </row>
    <row r="94" spans="1:81" s="76" customFormat="1" ht="51" customHeight="1" x14ac:dyDescent="0.2">
      <c r="A94" s="187" t="s">
        <v>71</v>
      </c>
      <c r="B94" s="180" t="s">
        <v>83</v>
      </c>
      <c r="C94" s="180" t="s">
        <v>84</v>
      </c>
      <c r="D94" s="180" t="s">
        <v>85</v>
      </c>
      <c r="E94" s="180" t="s">
        <v>13</v>
      </c>
      <c r="F94" s="75"/>
      <c r="G94" s="75"/>
      <c r="H94" s="75"/>
      <c r="I94" s="75"/>
      <c r="J94" s="75"/>
      <c r="K94" s="75"/>
      <c r="L94" s="75"/>
      <c r="M94" s="75"/>
      <c r="N94" s="75"/>
      <c r="AS94" s="78"/>
      <c r="AT94" s="78"/>
      <c r="AU94" s="78"/>
      <c r="AV94" s="79"/>
      <c r="AW94" s="80"/>
      <c r="AX94" s="78"/>
      <c r="AY94" s="78"/>
      <c r="AZ94" s="78"/>
      <c r="BA94" s="78"/>
      <c r="BB94" s="78"/>
      <c r="BC94" s="78"/>
      <c r="BD94" s="78"/>
      <c r="BE94" s="78"/>
      <c r="BF94" s="175"/>
      <c r="BG94" s="78"/>
      <c r="BH94" s="78"/>
      <c r="BI94" s="78"/>
      <c r="BJ94" s="78"/>
      <c r="BK94" s="78"/>
      <c r="BL94" s="78"/>
      <c r="BM94" s="78"/>
      <c r="BN94" s="78"/>
      <c r="BO94" s="78"/>
      <c r="BP94" s="80"/>
      <c r="BQ94" s="78"/>
      <c r="BR94" s="78"/>
      <c r="BS94" s="78"/>
      <c r="BT94" s="78"/>
      <c r="BU94" s="78"/>
      <c r="BV94" s="78"/>
      <c r="BW94" s="78"/>
      <c r="BX94" s="78"/>
      <c r="BY94" s="78"/>
      <c r="BZ94" s="78"/>
      <c r="CA94" s="78"/>
      <c r="CB94" s="78"/>
      <c r="CC94" s="78"/>
    </row>
    <row r="95" spans="1:81" s="76" customFormat="1" ht="15" customHeight="1" x14ac:dyDescent="0.2">
      <c r="A95" s="189" t="s">
        <v>75</v>
      </c>
      <c r="B95" s="49"/>
      <c r="C95" s="49"/>
      <c r="D95" s="49"/>
      <c r="E95" s="49"/>
      <c r="F95" s="75"/>
      <c r="G95" s="75"/>
      <c r="H95" s="75"/>
      <c r="I95" s="75"/>
      <c r="J95" s="75"/>
      <c r="K95" s="75"/>
      <c r="L95" s="75"/>
      <c r="M95" s="75"/>
      <c r="N95" s="75"/>
      <c r="AS95" s="78"/>
      <c r="AT95" s="78"/>
      <c r="AU95" s="78"/>
      <c r="AV95" s="79"/>
      <c r="AW95" s="80"/>
      <c r="AX95" s="78"/>
      <c r="AY95" s="78"/>
      <c r="AZ95" s="78"/>
      <c r="BA95" s="78"/>
      <c r="BB95" s="78"/>
      <c r="BC95" s="78"/>
      <c r="BD95" s="78"/>
      <c r="BE95" s="78"/>
      <c r="BF95" s="175"/>
      <c r="BG95" s="78"/>
      <c r="BH95" s="78"/>
      <c r="BI95" s="78"/>
      <c r="BJ95" s="78"/>
      <c r="BK95" s="78"/>
      <c r="BL95" s="78"/>
      <c r="BM95" s="78"/>
      <c r="BN95" s="78"/>
      <c r="BO95" s="78"/>
      <c r="BP95" s="80"/>
      <c r="BQ95" s="78"/>
      <c r="BR95" s="78"/>
      <c r="BS95" s="78"/>
      <c r="BT95" s="78"/>
      <c r="BU95" s="78"/>
      <c r="BV95" s="78"/>
      <c r="BW95" s="78"/>
      <c r="BX95" s="78"/>
      <c r="BY95" s="78"/>
      <c r="BZ95" s="78"/>
      <c r="CA95" s="78"/>
      <c r="CB95" s="78"/>
      <c r="CC95" s="78"/>
    </row>
    <row r="96" spans="1:81" s="76" customFormat="1" ht="15" customHeight="1" x14ac:dyDescent="0.2">
      <c r="A96" s="190" t="s">
        <v>76</v>
      </c>
      <c r="B96" s="49"/>
      <c r="C96" s="49"/>
      <c r="D96" s="49"/>
      <c r="E96" s="49"/>
      <c r="F96" s="75"/>
      <c r="G96" s="75"/>
      <c r="H96" s="75"/>
      <c r="I96" s="75"/>
      <c r="J96" s="75"/>
      <c r="K96" s="75"/>
      <c r="L96" s="75"/>
      <c r="M96" s="75"/>
      <c r="N96" s="75"/>
      <c r="AS96" s="78"/>
      <c r="AT96" s="78"/>
      <c r="AU96" s="78"/>
      <c r="AV96" s="79"/>
      <c r="AW96" s="80"/>
      <c r="AX96" s="78"/>
      <c r="AY96" s="78"/>
      <c r="AZ96" s="78"/>
      <c r="BA96" s="78"/>
      <c r="BB96" s="78"/>
      <c r="BC96" s="78"/>
      <c r="BD96" s="78"/>
      <c r="BE96" s="78"/>
      <c r="BF96" s="175"/>
      <c r="BG96" s="78"/>
      <c r="BH96" s="78"/>
      <c r="BI96" s="78"/>
      <c r="BJ96" s="78"/>
      <c r="BK96" s="78"/>
      <c r="BL96" s="78"/>
      <c r="BM96" s="78"/>
      <c r="BN96" s="78"/>
      <c r="BO96" s="78"/>
      <c r="BP96" s="80"/>
      <c r="BQ96" s="78"/>
      <c r="BR96" s="78"/>
      <c r="BS96" s="78"/>
      <c r="BT96" s="78"/>
      <c r="BU96" s="78"/>
      <c r="BV96" s="78"/>
      <c r="BW96" s="78"/>
      <c r="BX96" s="78"/>
      <c r="BY96" s="78"/>
      <c r="BZ96" s="78"/>
      <c r="CA96" s="78"/>
      <c r="CB96" s="78"/>
      <c r="CC96" s="78"/>
    </row>
    <row r="97" spans="1:81" s="76" customFormat="1" ht="15" customHeight="1" x14ac:dyDescent="0.2">
      <c r="A97" s="190" t="s">
        <v>77</v>
      </c>
      <c r="B97" s="49"/>
      <c r="C97" s="49"/>
      <c r="D97" s="49"/>
      <c r="E97" s="49"/>
      <c r="F97" s="75"/>
      <c r="G97" s="75"/>
      <c r="H97" s="75"/>
      <c r="I97" s="75"/>
      <c r="J97" s="75"/>
      <c r="K97" s="75"/>
      <c r="L97" s="75"/>
      <c r="M97" s="75"/>
      <c r="N97" s="75"/>
      <c r="AS97" s="78"/>
      <c r="AT97" s="78"/>
      <c r="AU97" s="78"/>
      <c r="AV97" s="79"/>
      <c r="AW97" s="80"/>
      <c r="AX97" s="78"/>
      <c r="AY97" s="78"/>
      <c r="AZ97" s="78"/>
      <c r="BA97" s="78"/>
      <c r="BB97" s="78"/>
      <c r="BC97" s="78"/>
      <c r="BD97" s="78"/>
      <c r="BE97" s="78"/>
      <c r="BF97" s="78"/>
      <c r="BG97" s="78"/>
      <c r="BH97" s="78"/>
      <c r="BI97" s="78"/>
      <c r="BJ97" s="78"/>
      <c r="BK97" s="78"/>
      <c r="BL97" s="78"/>
      <c r="BM97" s="78"/>
      <c r="BN97" s="78"/>
      <c r="BO97" s="78"/>
      <c r="BP97" s="80"/>
      <c r="BQ97" s="78"/>
      <c r="BR97" s="78"/>
      <c r="BS97" s="78"/>
      <c r="BT97" s="78"/>
      <c r="BU97" s="78"/>
      <c r="BV97" s="78"/>
      <c r="BW97" s="78"/>
      <c r="BX97" s="78"/>
      <c r="BY97" s="78"/>
      <c r="BZ97" s="78"/>
      <c r="CA97" s="78"/>
      <c r="CB97" s="78"/>
      <c r="CC97" s="78"/>
    </row>
    <row r="98" spans="1:81" s="76" customFormat="1" ht="15" customHeight="1" x14ac:dyDescent="0.2">
      <c r="A98" s="190" t="s">
        <v>78</v>
      </c>
      <c r="B98" s="49"/>
      <c r="C98" s="49"/>
      <c r="D98" s="49"/>
      <c r="E98" s="49"/>
      <c r="F98" s="75"/>
      <c r="G98" s="75"/>
      <c r="H98" s="75"/>
      <c r="I98" s="75"/>
      <c r="J98" s="75"/>
      <c r="K98" s="75"/>
      <c r="L98" s="75"/>
      <c r="M98" s="75"/>
      <c r="N98" s="75"/>
      <c r="AS98" s="78"/>
      <c r="AT98" s="78"/>
      <c r="AU98" s="78"/>
      <c r="AV98" s="79"/>
      <c r="AW98" s="80"/>
      <c r="AX98" s="78"/>
      <c r="AY98" s="78"/>
      <c r="AZ98" s="78"/>
      <c r="BA98" s="79"/>
      <c r="BB98" s="79"/>
      <c r="BC98" s="79"/>
      <c r="BD98" s="79"/>
      <c r="BE98" s="79"/>
      <c r="BF98" s="79"/>
      <c r="BG98" s="78"/>
      <c r="BH98" s="78"/>
      <c r="BI98" s="78"/>
      <c r="BJ98" s="78"/>
      <c r="BK98" s="78"/>
      <c r="BL98" s="78"/>
      <c r="BM98" s="78"/>
      <c r="BN98" s="78"/>
      <c r="BO98" s="78"/>
      <c r="BP98" s="80"/>
      <c r="BQ98" s="78"/>
      <c r="BR98" s="78"/>
      <c r="BS98" s="78"/>
      <c r="BT98" s="78"/>
      <c r="BU98" s="78"/>
      <c r="BV98" s="78"/>
      <c r="BW98" s="78"/>
      <c r="BX98" s="78"/>
      <c r="BY98" s="78"/>
      <c r="BZ98" s="78"/>
      <c r="CA98" s="78"/>
      <c r="CB98" s="78"/>
      <c r="CC98" s="78"/>
    </row>
    <row r="99" spans="1:81" s="76" customFormat="1" ht="15" customHeight="1" x14ac:dyDescent="0.2">
      <c r="A99" s="191" t="s">
        <v>99</v>
      </c>
      <c r="B99" s="50"/>
      <c r="C99" s="50"/>
      <c r="D99" s="50"/>
      <c r="E99" s="50"/>
      <c r="F99" s="75"/>
      <c r="G99" s="75"/>
      <c r="H99" s="75"/>
      <c r="I99" s="75"/>
      <c r="J99" s="75"/>
      <c r="K99" s="75"/>
      <c r="L99" s="75"/>
      <c r="M99" s="75"/>
      <c r="N99" s="75"/>
      <c r="AS99" s="78"/>
      <c r="AT99" s="78"/>
      <c r="AU99" s="78"/>
      <c r="AV99" s="79"/>
      <c r="AW99" s="80"/>
      <c r="AX99" s="78"/>
      <c r="AY99" s="78"/>
      <c r="AZ99" s="78"/>
      <c r="BA99" s="79"/>
      <c r="BB99" s="79"/>
      <c r="BC99" s="79"/>
      <c r="BD99" s="79"/>
      <c r="BE99" s="79"/>
      <c r="BF99" s="79"/>
      <c r="BG99" s="78"/>
      <c r="BH99" s="78"/>
      <c r="BI99" s="78"/>
      <c r="BJ99" s="78"/>
      <c r="BK99" s="78"/>
      <c r="BL99" s="78"/>
      <c r="BM99" s="78"/>
      <c r="BN99" s="78"/>
      <c r="BO99" s="78"/>
      <c r="BP99" s="80"/>
      <c r="BQ99" s="78"/>
      <c r="BR99" s="78"/>
      <c r="BS99" s="78"/>
      <c r="BT99" s="78"/>
      <c r="BU99" s="78"/>
      <c r="BV99" s="78"/>
      <c r="BW99" s="78"/>
      <c r="BX99" s="78"/>
      <c r="BY99" s="78"/>
      <c r="BZ99" s="78"/>
      <c r="CA99" s="78"/>
      <c r="CB99" s="78"/>
      <c r="CC99" s="78"/>
    </row>
    <row r="100" spans="1:81" s="76" customFormat="1" ht="15" customHeight="1" x14ac:dyDescent="0.2">
      <c r="A100" s="163" t="s">
        <v>1</v>
      </c>
      <c r="B100" s="164">
        <f>+SUM(B95:B99)</f>
        <v>0</v>
      </c>
      <c r="C100" s="164">
        <f>+SUM(C95:C99)</f>
        <v>0</v>
      </c>
      <c r="D100" s="164">
        <f>+SUM(D95:D99)</f>
        <v>0</v>
      </c>
      <c r="E100" s="164">
        <f>+SUM(E95:E99)</f>
        <v>0</v>
      </c>
      <c r="F100" s="75"/>
      <c r="G100" s="75"/>
      <c r="H100" s="75"/>
      <c r="I100" s="75"/>
      <c r="J100" s="75"/>
      <c r="K100" s="75"/>
      <c r="L100" s="75"/>
      <c r="M100" s="75"/>
      <c r="N100" s="75"/>
      <c r="AS100" s="78"/>
      <c r="AT100" s="78"/>
      <c r="AU100" s="78"/>
      <c r="AV100" s="79"/>
      <c r="AW100" s="80"/>
      <c r="AX100" s="78"/>
      <c r="AY100" s="78"/>
      <c r="AZ100" s="78"/>
      <c r="BA100" s="79"/>
      <c r="BB100" s="79"/>
      <c r="BC100" s="79"/>
      <c r="BD100" s="79"/>
      <c r="BE100" s="79"/>
      <c r="BF100" s="79"/>
      <c r="BG100" s="78"/>
      <c r="BH100" s="78"/>
      <c r="BI100" s="78"/>
      <c r="BJ100" s="78"/>
      <c r="BK100" s="78"/>
      <c r="BL100" s="78"/>
      <c r="BM100" s="78"/>
      <c r="BN100" s="78"/>
      <c r="BO100" s="78"/>
      <c r="BP100" s="80"/>
      <c r="BQ100" s="78"/>
      <c r="BR100" s="78"/>
      <c r="BS100" s="78"/>
      <c r="BT100" s="78"/>
      <c r="BU100" s="78"/>
      <c r="BV100" s="78"/>
      <c r="BW100" s="78"/>
      <c r="BX100" s="78"/>
      <c r="BY100" s="78"/>
      <c r="BZ100" s="78"/>
      <c r="CA100" s="78"/>
      <c r="CB100" s="78"/>
      <c r="CC100" s="78"/>
    </row>
    <row r="101" spans="1:81" s="76" customFormat="1" ht="27.75" customHeight="1" x14ac:dyDescent="0.2">
      <c r="A101" s="176" t="s">
        <v>101</v>
      </c>
      <c r="B101" s="192"/>
      <c r="C101" s="193"/>
      <c r="D101" s="75"/>
      <c r="E101" s="75"/>
      <c r="F101" s="75"/>
      <c r="K101" s="75"/>
      <c r="L101" s="75"/>
      <c r="M101" s="75"/>
      <c r="N101" s="75"/>
      <c r="AS101" s="78"/>
      <c r="AT101" s="78"/>
      <c r="AU101" s="78"/>
      <c r="AV101" s="79"/>
      <c r="AW101" s="80"/>
      <c r="AX101" s="78"/>
      <c r="AY101" s="78"/>
      <c r="AZ101" s="78"/>
      <c r="BA101" s="79"/>
      <c r="BB101" s="79"/>
      <c r="BC101" s="79"/>
      <c r="BD101" s="79"/>
      <c r="BE101" s="79"/>
      <c r="BF101" s="79"/>
      <c r="BG101" s="78"/>
      <c r="BH101" s="78"/>
      <c r="BI101" s="78"/>
      <c r="BJ101" s="78"/>
      <c r="BK101" s="78"/>
      <c r="BL101" s="78"/>
      <c r="BM101" s="78"/>
      <c r="BN101" s="78"/>
      <c r="BO101" s="78"/>
      <c r="BP101" s="80"/>
      <c r="BQ101" s="78"/>
      <c r="BR101" s="78"/>
      <c r="BS101" s="78"/>
      <c r="BT101" s="78"/>
      <c r="BU101" s="78"/>
      <c r="BV101" s="78"/>
      <c r="BW101" s="78"/>
      <c r="BX101" s="78"/>
      <c r="BY101" s="78"/>
      <c r="BZ101" s="78"/>
      <c r="CA101" s="78"/>
      <c r="CB101" s="78"/>
      <c r="CC101" s="78"/>
    </row>
    <row r="102" spans="1:81" s="76" customFormat="1" ht="27.75" customHeight="1" x14ac:dyDescent="0.2">
      <c r="A102" s="452" t="s">
        <v>102</v>
      </c>
      <c r="B102" s="453"/>
      <c r="C102" s="420" t="s">
        <v>1</v>
      </c>
      <c r="D102" s="422" t="s">
        <v>40</v>
      </c>
      <c r="E102" s="423"/>
      <c r="F102" s="423"/>
      <c r="G102" s="385" t="s">
        <v>41</v>
      </c>
      <c r="K102" s="75"/>
      <c r="L102" s="75"/>
      <c r="M102" s="75"/>
      <c r="N102" s="75"/>
      <c r="AS102" s="78"/>
      <c r="AT102" s="78"/>
      <c r="AU102" s="78"/>
      <c r="AV102" s="79"/>
      <c r="AW102" s="80"/>
      <c r="AX102" s="78"/>
      <c r="AY102" s="78"/>
      <c r="AZ102" s="78"/>
      <c r="BA102" s="79"/>
      <c r="BB102" s="79"/>
      <c r="BC102" s="79"/>
      <c r="BD102" s="79"/>
      <c r="BE102" s="79"/>
      <c r="BF102" s="79"/>
      <c r="BG102" s="78"/>
      <c r="BH102" s="78"/>
      <c r="BI102" s="78"/>
      <c r="BJ102" s="78"/>
      <c r="BK102" s="78"/>
      <c r="BL102" s="78"/>
      <c r="BM102" s="78"/>
      <c r="BN102" s="78"/>
      <c r="BO102" s="78"/>
      <c r="BP102" s="80"/>
      <c r="BQ102" s="78"/>
      <c r="BR102" s="78"/>
      <c r="BS102" s="78"/>
      <c r="BT102" s="78"/>
      <c r="BU102" s="78"/>
      <c r="BV102" s="78"/>
      <c r="BW102" s="78"/>
      <c r="BX102" s="78"/>
      <c r="BY102" s="78"/>
      <c r="BZ102" s="78"/>
      <c r="CA102" s="78"/>
      <c r="CB102" s="78"/>
      <c r="CC102" s="78"/>
    </row>
    <row r="103" spans="1:81" s="76" customFormat="1" ht="51" customHeight="1" x14ac:dyDescent="0.2">
      <c r="A103" s="454"/>
      <c r="B103" s="455"/>
      <c r="C103" s="421"/>
      <c r="D103" s="276" t="s">
        <v>42</v>
      </c>
      <c r="E103" s="276" t="s">
        <v>43</v>
      </c>
      <c r="F103" s="276" t="s">
        <v>44</v>
      </c>
      <c r="G103" s="386"/>
      <c r="H103" s="75"/>
      <c r="I103" s="75"/>
      <c r="J103" s="75"/>
      <c r="K103" s="75"/>
      <c r="L103" s="75"/>
      <c r="M103" s="75"/>
      <c r="N103" s="75"/>
      <c r="AS103" s="78"/>
      <c r="AT103" s="78"/>
      <c r="AU103" s="78"/>
      <c r="AV103" s="79"/>
      <c r="AW103" s="80"/>
      <c r="AX103" s="78"/>
      <c r="AY103" s="78"/>
      <c r="AZ103" s="78"/>
      <c r="BA103" s="79"/>
      <c r="BB103" s="79"/>
      <c r="BC103" s="79"/>
      <c r="BD103" s="79"/>
      <c r="BE103" s="79"/>
      <c r="BF103" s="79"/>
      <c r="BG103" s="78"/>
      <c r="BH103" s="78"/>
      <c r="BI103" s="78"/>
      <c r="BJ103" s="78"/>
      <c r="BK103" s="78"/>
      <c r="BL103" s="78"/>
      <c r="BM103" s="78"/>
      <c r="BN103" s="78"/>
      <c r="BO103" s="78"/>
      <c r="BP103" s="80"/>
      <c r="BQ103" s="78"/>
      <c r="BR103" s="78"/>
      <c r="BS103" s="78"/>
      <c r="BT103" s="78"/>
      <c r="BU103" s="78"/>
      <c r="BV103" s="78"/>
      <c r="BW103" s="78"/>
      <c r="BX103" s="78"/>
      <c r="BY103" s="78"/>
      <c r="BZ103" s="78"/>
      <c r="CA103" s="78"/>
      <c r="CB103" s="78"/>
      <c r="CC103" s="78"/>
    </row>
    <row r="104" spans="1:81" s="76" customFormat="1" ht="16.5" customHeight="1" x14ac:dyDescent="0.2">
      <c r="A104" s="456" t="s">
        <v>103</v>
      </c>
      <c r="B104" s="457"/>
      <c r="C104" s="164">
        <f>SUM(D104:G104)</f>
        <v>0</v>
      </c>
      <c r="D104" s="6"/>
      <c r="E104" s="5"/>
      <c r="F104" s="7"/>
      <c r="G104" s="7"/>
      <c r="H104" s="75"/>
      <c r="I104" s="75"/>
      <c r="J104" s="75"/>
      <c r="K104" s="75"/>
      <c r="L104" s="75"/>
      <c r="M104" s="75"/>
      <c r="N104" s="75"/>
      <c r="AS104" s="78"/>
      <c r="AT104" s="78"/>
      <c r="AU104" s="78"/>
      <c r="AV104" s="79"/>
      <c r="AW104" s="80"/>
      <c r="AX104" s="78"/>
      <c r="AY104" s="78"/>
      <c r="AZ104" s="78"/>
      <c r="BA104" s="79"/>
      <c r="BB104" s="79"/>
      <c r="BC104" s="79"/>
      <c r="BD104" s="79"/>
      <c r="BE104" s="79"/>
      <c r="BF104" s="79"/>
      <c r="BG104" s="78"/>
      <c r="BH104" s="78"/>
      <c r="BI104" s="78"/>
      <c r="BJ104" s="78"/>
      <c r="BK104" s="78"/>
      <c r="BL104" s="78"/>
      <c r="BM104" s="78"/>
      <c r="BN104" s="78"/>
      <c r="BO104" s="78"/>
      <c r="BP104" s="80"/>
      <c r="BQ104" s="78"/>
      <c r="BR104" s="78"/>
      <c r="BS104" s="78"/>
      <c r="BT104" s="78"/>
      <c r="BU104" s="78"/>
      <c r="BV104" s="78"/>
      <c r="BW104" s="78"/>
      <c r="BX104" s="78"/>
      <c r="BY104" s="78"/>
      <c r="BZ104" s="78"/>
      <c r="CA104" s="78"/>
      <c r="CB104" s="78"/>
      <c r="CC104" s="78"/>
    </row>
    <row r="105" spans="1:81" s="76" customFormat="1" ht="15.75" customHeight="1" x14ac:dyDescent="0.2">
      <c r="A105" s="445" t="s">
        <v>104</v>
      </c>
      <c r="B105" s="446"/>
      <c r="C105" s="4">
        <f>SUM(D105:G105)</f>
        <v>0</v>
      </c>
      <c r="D105" s="6"/>
      <c r="E105" s="5"/>
      <c r="F105" s="7"/>
      <c r="G105" s="7"/>
      <c r="H105" s="75"/>
      <c r="I105" s="75"/>
      <c r="J105" s="75"/>
      <c r="K105" s="75"/>
      <c r="L105" s="75"/>
      <c r="M105" s="75"/>
      <c r="N105" s="75"/>
      <c r="AS105" s="78"/>
      <c r="AT105" s="78"/>
      <c r="AU105" s="78"/>
      <c r="AV105" s="79"/>
      <c r="AW105" s="80"/>
      <c r="AX105" s="78"/>
      <c r="AY105" s="78"/>
      <c r="AZ105" s="78"/>
      <c r="BA105" s="79"/>
      <c r="BB105" s="79"/>
      <c r="BC105" s="79"/>
      <c r="BD105" s="79"/>
      <c r="BE105" s="79"/>
      <c r="BF105" s="79"/>
      <c r="BG105" s="78"/>
      <c r="BH105" s="78"/>
      <c r="BI105" s="78"/>
      <c r="BJ105" s="78"/>
      <c r="BK105" s="78"/>
      <c r="BL105" s="78"/>
      <c r="BM105" s="78"/>
      <c r="BN105" s="78"/>
      <c r="BO105" s="78"/>
      <c r="BP105" s="80"/>
      <c r="BQ105" s="78"/>
      <c r="BR105" s="78"/>
      <c r="BS105" s="78"/>
      <c r="BT105" s="78"/>
      <c r="BU105" s="78"/>
      <c r="BV105" s="78"/>
      <c r="BW105" s="78"/>
      <c r="BX105" s="78"/>
      <c r="BY105" s="78"/>
      <c r="BZ105" s="78"/>
      <c r="CA105" s="78"/>
      <c r="CB105" s="78"/>
      <c r="CC105" s="78"/>
    </row>
    <row r="106" spans="1:81" s="76" customFormat="1" ht="20.25" customHeight="1" x14ac:dyDescent="0.2">
      <c r="A106" s="176" t="s">
        <v>105</v>
      </c>
      <c r="B106" s="275"/>
      <c r="C106" s="275"/>
      <c r="D106" s="275"/>
      <c r="E106" s="275"/>
      <c r="F106" s="275"/>
      <c r="G106" s="275"/>
      <c r="H106" s="275"/>
      <c r="I106" s="275"/>
      <c r="J106" s="275"/>
      <c r="K106" s="275"/>
      <c r="L106" s="275"/>
      <c r="M106" s="275"/>
      <c r="N106" s="75"/>
      <c r="AS106" s="78"/>
      <c r="AT106" s="78"/>
      <c r="AU106" s="78"/>
      <c r="AV106" s="79"/>
      <c r="AW106" s="80"/>
      <c r="AX106" s="78"/>
      <c r="AY106" s="78"/>
      <c r="AZ106" s="78"/>
      <c r="BA106" s="79"/>
      <c r="BB106" s="79"/>
      <c r="BC106" s="79"/>
      <c r="BD106" s="79"/>
      <c r="BE106" s="79"/>
      <c r="BF106" s="79"/>
      <c r="BG106" s="78"/>
      <c r="BH106" s="78"/>
      <c r="BI106" s="78"/>
      <c r="BJ106" s="78"/>
      <c r="BK106" s="78"/>
      <c r="BL106" s="78"/>
      <c r="BM106" s="78"/>
      <c r="BN106" s="78"/>
      <c r="BO106" s="78"/>
      <c r="BP106" s="80"/>
      <c r="BQ106" s="78"/>
      <c r="BR106" s="78"/>
      <c r="BS106" s="78"/>
      <c r="BT106" s="78"/>
      <c r="BU106" s="78"/>
      <c r="BV106" s="78"/>
      <c r="BW106" s="78"/>
      <c r="BX106" s="78"/>
      <c r="BY106" s="78"/>
      <c r="BZ106" s="78"/>
      <c r="CA106" s="78"/>
      <c r="CB106" s="78"/>
      <c r="CC106" s="78"/>
    </row>
    <row r="107" spans="1:81" s="76" customFormat="1" ht="33" customHeight="1" x14ac:dyDescent="0.2">
      <c r="A107" s="411" t="s">
        <v>106</v>
      </c>
      <c r="B107" s="412"/>
      <c r="C107" s="413"/>
      <c r="D107" s="194" t="s">
        <v>1</v>
      </c>
      <c r="E107" s="195"/>
      <c r="F107" s="195"/>
      <c r="G107" s="75"/>
      <c r="H107" s="75"/>
      <c r="I107" s="75"/>
      <c r="J107" s="75"/>
      <c r="K107" s="75"/>
      <c r="L107" s="75"/>
      <c r="M107" s="75"/>
      <c r="N107" s="75"/>
      <c r="AS107" s="78"/>
      <c r="AT107" s="78"/>
      <c r="AU107" s="78"/>
      <c r="AV107" s="79"/>
      <c r="AW107" s="80"/>
      <c r="AX107" s="78"/>
      <c r="AY107" s="78"/>
      <c r="AZ107" s="78"/>
      <c r="BA107" s="79"/>
      <c r="BB107" s="79"/>
      <c r="BC107" s="79"/>
      <c r="BD107" s="79"/>
      <c r="BE107" s="79"/>
      <c r="BF107" s="79"/>
      <c r="BG107" s="78"/>
      <c r="BH107" s="78"/>
      <c r="BI107" s="78"/>
      <c r="BJ107" s="78"/>
      <c r="BK107" s="78"/>
      <c r="BL107" s="78"/>
      <c r="BM107" s="78"/>
      <c r="BN107" s="78"/>
      <c r="BO107" s="78"/>
      <c r="BP107" s="80"/>
      <c r="BQ107" s="78"/>
      <c r="BR107" s="78"/>
      <c r="BS107" s="78"/>
      <c r="BT107" s="78"/>
      <c r="BU107" s="78"/>
      <c r="BV107" s="78"/>
      <c r="BW107" s="78"/>
      <c r="BX107" s="78"/>
      <c r="BY107" s="78"/>
      <c r="BZ107" s="78"/>
      <c r="CA107" s="78"/>
      <c r="CB107" s="78"/>
      <c r="CC107" s="78"/>
    </row>
    <row r="108" spans="1:81" s="76" customFormat="1" ht="15" customHeight="1" x14ac:dyDescent="0.2">
      <c r="A108" s="196" t="s">
        <v>107</v>
      </c>
      <c r="B108" s="197"/>
      <c r="C108" s="198"/>
      <c r="D108" s="199"/>
      <c r="E108" s="105"/>
      <c r="F108" s="105"/>
      <c r="K108" s="75"/>
      <c r="L108" s="75"/>
      <c r="M108" s="75"/>
      <c r="N108" s="75"/>
      <c r="AS108" s="78"/>
      <c r="AT108" s="78"/>
      <c r="AU108" s="78"/>
      <c r="AV108" s="79"/>
      <c r="AW108" s="80"/>
      <c r="AX108" s="78"/>
      <c r="AY108" s="78"/>
      <c r="AZ108" s="78"/>
      <c r="BA108" s="79"/>
      <c r="BB108" s="79"/>
      <c r="BC108" s="79"/>
      <c r="BD108" s="79"/>
      <c r="BE108" s="79"/>
      <c r="BF108" s="79"/>
      <c r="BG108" s="78"/>
      <c r="BH108" s="78"/>
      <c r="BI108" s="78"/>
      <c r="BJ108" s="78"/>
      <c r="BK108" s="78"/>
      <c r="BL108" s="78"/>
      <c r="BM108" s="78"/>
      <c r="BN108" s="78"/>
      <c r="BO108" s="78"/>
      <c r="BP108" s="80"/>
      <c r="BQ108" s="78"/>
      <c r="BR108" s="78"/>
      <c r="BS108" s="78"/>
      <c r="BT108" s="78"/>
      <c r="BU108" s="78"/>
      <c r="BV108" s="78"/>
      <c r="BW108" s="78"/>
      <c r="BX108" s="78"/>
      <c r="BY108" s="78"/>
      <c r="BZ108" s="78"/>
      <c r="CA108" s="78"/>
      <c r="CB108" s="78"/>
      <c r="CC108" s="78"/>
    </row>
    <row r="109" spans="1:81" s="76" customFormat="1" ht="30" customHeight="1" x14ac:dyDescent="0.2">
      <c r="A109" s="176" t="s">
        <v>108</v>
      </c>
      <c r="B109" s="275"/>
      <c r="C109" s="275"/>
      <c r="D109" s="275"/>
      <c r="E109" s="75"/>
      <c r="F109" s="75"/>
      <c r="G109" s="75"/>
      <c r="H109" s="75"/>
      <c r="I109" s="75"/>
      <c r="J109" s="75"/>
      <c r="K109" s="75"/>
      <c r="L109" s="75"/>
      <c r="M109" s="75"/>
      <c r="N109" s="75"/>
      <c r="AS109" s="78"/>
      <c r="AT109" s="78"/>
      <c r="AU109" s="78"/>
      <c r="AV109" s="79"/>
      <c r="AW109" s="80"/>
      <c r="AX109" s="78"/>
      <c r="AY109" s="78"/>
      <c r="AZ109" s="78"/>
      <c r="BA109" s="79"/>
      <c r="BB109" s="79"/>
      <c r="BC109" s="79"/>
      <c r="BD109" s="79"/>
      <c r="BE109" s="79"/>
      <c r="BF109" s="79"/>
      <c r="BG109" s="78"/>
      <c r="BH109" s="78"/>
      <c r="BI109" s="78"/>
      <c r="BJ109" s="78"/>
      <c r="BK109" s="78"/>
      <c r="BL109" s="78"/>
      <c r="BM109" s="78"/>
      <c r="BN109" s="78"/>
      <c r="BO109" s="78"/>
      <c r="BP109" s="80"/>
      <c r="BQ109" s="78"/>
      <c r="BR109" s="78"/>
      <c r="BS109" s="78"/>
      <c r="BT109" s="78"/>
      <c r="BU109" s="78"/>
      <c r="BV109" s="78"/>
      <c r="BW109" s="78"/>
      <c r="BX109" s="78"/>
      <c r="BY109" s="78"/>
      <c r="BZ109" s="78"/>
      <c r="CA109" s="78"/>
      <c r="CB109" s="78"/>
      <c r="CC109" s="78"/>
    </row>
    <row r="110" spans="1:81" s="76" customFormat="1" ht="30" customHeight="1" x14ac:dyDescent="0.2">
      <c r="A110" s="414" t="s">
        <v>106</v>
      </c>
      <c r="B110" s="415"/>
      <c r="C110" s="416"/>
      <c r="D110" s="420" t="s">
        <v>1</v>
      </c>
      <c r="E110" s="422" t="s">
        <v>40</v>
      </c>
      <c r="F110" s="423"/>
      <c r="G110" s="423"/>
      <c r="H110" s="385" t="s">
        <v>41</v>
      </c>
      <c r="I110" s="75"/>
      <c r="J110" s="75"/>
      <c r="K110" s="75"/>
      <c r="L110" s="75"/>
      <c r="M110" s="75"/>
      <c r="N110" s="75"/>
      <c r="AS110" s="78"/>
      <c r="AT110" s="78"/>
      <c r="AU110" s="78"/>
      <c r="AV110" s="79"/>
      <c r="AW110" s="80"/>
      <c r="AX110" s="78"/>
      <c r="AY110" s="78"/>
      <c r="AZ110" s="78"/>
      <c r="BA110" s="79"/>
      <c r="BB110" s="79"/>
      <c r="BC110" s="79"/>
      <c r="BD110" s="79"/>
      <c r="BE110" s="79"/>
      <c r="BF110" s="79"/>
      <c r="BG110" s="78"/>
      <c r="BH110" s="78"/>
      <c r="BI110" s="78"/>
      <c r="BJ110" s="78"/>
      <c r="BK110" s="78"/>
      <c r="BL110" s="78"/>
      <c r="BM110" s="78"/>
      <c r="BN110" s="78"/>
      <c r="BO110" s="78"/>
      <c r="BP110" s="80"/>
      <c r="BQ110" s="78"/>
      <c r="BR110" s="78"/>
      <c r="BS110" s="78"/>
      <c r="BT110" s="78"/>
      <c r="BU110" s="78"/>
      <c r="BV110" s="78"/>
      <c r="BW110" s="78"/>
      <c r="BX110" s="78"/>
      <c r="BY110" s="78"/>
      <c r="BZ110" s="78"/>
      <c r="CA110" s="78"/>
      <c r="CB110" s="78"/>
      <c r="CC110" s="78"/>
    </row>
    <row r="111" spans="1:81" s="76" customFormat="1" ht="44.25" customHeight="1" x14ac:dyDescent="0.2">
      <c r="A111" s="417"/>
      <c r="B111" s="418"/>
      <c r="C111" s="419"/>
      <c r="D111" s="421"/>
      <c r="E111" s="276" t="s">
        <v>42</v>
      </c>
      <c r="F111" s="276" t="s">
        <v>43</v>
      </c>
      <c r="G111" s="276" t="s">
        <v>44</v>
      </c>
      <c r="H111" s="386"/>
      <c r="I111" s="75"/>
      <c r="J111" s="75"/>
      <c r="K111" s="75"/>
      <c r="L111" s="75"/>
      <c r="M111" s="75"/>
      <c r="N111" s="75"/>
      <c r="AS111" s="78"/>
      <c r="AT111" s="78"/>
      <c r="AU111" s="78"/>
      <c r="AV111" s="79"/>
      <c r="AW111" s="80"/>
      <c r="AX111" s="78"/>
      <c r="AY111" s="78"/>
      <c r="AZ111" s="78"/>
      <c r="BA111" s="79"/>
      <c r="BB111" s="79"/>
      <c r="BC111" s="79"/>
      <c r="BD111" s="79"/>
      <c r="BE111" s="79"/>
      <c r="BF111" s="79"/>
      <c r="BG111" s="78"/>
      <c r="BH111" s="78"/>
      <c r="BI111" s="78"/>
      <c r="BJ111" s="78"/>
      <c r="BK111" s="78"/>
      <c r="BL111" s="78"/>
      <c r="BM111" s="78"/>
      <c r="BN111" s="78"/>
      <c r="BO111" s="78"/>
      <c r="BP111" s="80"/>
      <c r="BQ111" s="78"/>
      <c r="BR111" s="78"/>
      <c r="BS111" s="78"/>
      <c r="BT111" s="78"/>
      <c r="BU111" s="78"/>
      <c r="BV111" s="78"/>
      <c r="BW111" s="78"/>
      <c r="BX111" s="78"/>
      <c r="BY111" s="78"/>
      <c r="BZ111" s="78"/>
      <c r="CA111" s="78"/>
      <c r="CB111" s="78"/>
      <c r="CC111" s="78"/>
    </row>
    <row r="112" spans="1:81" s="76" customFormat="1" ht="21" customHeight="1" x14ac:dyDescent="0.2">
      <c r="A112" s="196" t="s">
        <v>107</v>
      </c>
      <c r="B112" s="197"/>
      <c r="C112" s="198"/>
      <c r="D112" s="164">
        <f>SUM(E112:H112)</f>
        <v>0</v>
      </c>
      <c r="E112" s="6"/>
      <c r="F112" s="5"/>
      <c r="G112" s="7"/>
      <c r="H112" s="7"/>
      <c r="I112" s="75"/>
      <c r="J112" s="75"/>
      <c r="K112" s="75"/>
      <c r="L112" s="75"/>
      <c r="M112" s="75"/>
      <c r="N112" s="75"/>
      <c r="AS112" s="78"/>
      <c r="AT112" s="78"/>
      <c r="AU112" s="78"/>
      <c r="AV112" s="79"/>
      <c r="AW112" s="80"/>
      <c r="AX112" s="78"/>
      <c r="AY112" s="78"/>
      <c r="AZ112" s="78"/>
      <c r="BA112" s="79"/>
      <c r="BB112" s="79"/>
      <c r="BC112" s="79"/>
      <c r="BD112" s="79"/>
      <c r="BE112" s="79"/>
      <c r="BF112" s="79"/>
      <c r="BG112" s="78"/>
      <c r="BH112" s="78"/>
      <c r="BI112" s="78"/>
      <c r="BJ112" s="78"/>
      <c r="BK112" s="78"/>
      <c r="BL112" s="78"/>
      <c r="BM112" s="78"/>
      <c r="BN112" s="78"/>
      <c r="BO112" s="78"/>
      <c r="BP112" s="80"/>
      <c r="BQ112" s="78"/>
      <c r="BR112" s="78"/>
      <c r="BS112" s="78"/>
      <c r="BT112" s="78"/>
      <c r="BU112" s="78"/>
      <c r="BV112" s="78"/>
      <c r="BW112" s="78"/>
      <c r="BX112" s="78"/>
      <c r="BY112" s="78"/>
      <c r="BZ112" s="78"/>
      <c r="CA112" s="78"/>
      <c r="CB112" s="78"/>
      <c r="CC112" s="78"/>
    </row>
    <row r="113" spans="1:91" s="83" customFormat="1" ht="24.75" customHeight="1" x14ac:dyDescent="0.2">
      <c r="A113" s="84" t="s">
        <v>109</v>
      </c>
      <c r="B113" s="200"/>
      <c r="C113" s="201"/>
      <c r="D113" s="201"/>
      <c r="E113" s="201"/>
      <c r="F113" s="202"/>
      <c r="AS113" s="117"/>
      <c r="AT113" s="117"/>
      <c r="AU113" s="117"/>
      <c r="AV113" s="118"/>
      <c r="AW113" s="119"/>
      <c r="AX113" s="117"/>
      <c r="AY113" s="117"/>
      <c r="AZ113" s="117"/>
      <c r="BA113" s="79"/>
      <c r="BB113" s="79"/>
      <c r="BC113" s="79"/>
      <c r="BD113" s="79"/>
      <c r="BE113" s="79"/>
      <c r="BF113" s="79"/>
      <c r="BG113" s="117"/>
      <c r="BH113" s="117"/>
      <c r="BI113" s="117"/>
      <c r="BJ113" s="117"/>
      <c r="BK113" s="117"/>
      <c r="BL113" s="117"/>
      <c r="BM113" s="117"/>
      <c r="BN113" s="117"/>
      <c r="BO113" s="117"/>
      <c r="BP113" s="119"/>
      <c r="BQ113" s="117"/>
      <c r="BR113" s="117"/>
      <c r="BS113" s="117"/>
      <c r="BT113" s="117"/>
      <c r="BU113" s="117"/>
      <c r="BV113" s="117"/>
      <c r="BW113" s="117"/>
      <c r="BX113" s="117"/>
      <c r="BY113" s="117"/>
      <c r="BZ113" s="117"/>
      <c r="CA113" s="117"/>
      <c r="CB113" s="117"/>
      <c r="CC113" s="117"/>
    </row>
    <row r="114" spans="1:91" s="83" customFormat="1" ht="17.25" customHeight="1" x14ac:dyDescent="0.2">
      <c r="A114" s="389" t="s">
        <v>110</v>
      </c>
      <c r="B114" s="407" t="s">
        <v>1</v>
      </c>
      <c r="C114" s="409" t="s">
        <v>111</v>
      </c>
      <c r="D114" s="409"/>
      <c r="E114" s="409"/>
      <c r="F114" s="409" t="s">
        <v>112</v>
      </c>
      <c r="G114" s="410" t="s">
        <v>113</v>
      </c>
      <c r="H114" s="405" t="s">
        <v>40</v>
      </c>
      <c r="I114" s="406"/>
      <c r="J114" s="406"/>
      <c r="K114" s="400" t="s">
        <v>41</v>
      </c>
      <c r="AS114" s="117"/>
      <c r="AT114" s="117"/>
      <c r="AU114" s="117"/>
      <c r="AV114" s="118"/>
      <c r="AW114" s="119"/>
      <c r="AX114" s="117"/>
      <c r="AY114" s="117"/>
      <c r="AZ114" s="117"/>
      <c r="BA114" s="79"/>
      <c r="BB114" s="79"/>
      <c r="BC114" s="79"/>
      <c r="BD114" s="79"/>
      <c r="BE114" s="79"/>
      <c r="BF114" s="79"/>
      <c r="BG114" s="117"/>
      <c r="BH114" s="117"/>
      <c r="BI114" s="117"/>
      <c r="BJ114" s="117"/>
      <c r="BK114" s="117"/>
      <c r="BL114" s="117"/>
      <c r="BM114" s="117"/>
      <c r="BN114" s="117"/>
      <c r="BO114" s="117"/>
      <c r="BP114" s="119"/>
      <c r="BQ114" s="117"/>
      <c r="BR114" s="117"/>
      <c r="BS114" s="117"/>
      <c r="BT114" s="117"/>
      <c r="BU114" s="117"/>
      <c r="BV114" s="117"/>
      <c r="BW114" s="117"/>
      <c r="BX114" s="117"/>
      <c r="BY114" s="117"/>
      <c r="BZ114" s="117"/>
      <c r="CA114" s="117"/>
      <c r="CB114" s="117"/>
      <c r="CC114" s="117"/>
    </row>
    <row r="115" spans="1:91" s="83" customFormat="1" ht="57" customHeight="1" x14ac:dyDescent="0.2">
      <c r="A115" s="390"/>
      <c r="B115" s="408"/>
      <c r="C115" s="203" t="s">
        <v>114</v>
      </c>
      <c r="D115" s="203" t="s">
        <v>115</v>
      </c>
      <c r="E115" s="51" t="s">
        <v>116</v>
      </c>
      <c r="F115" s="409"/>
      <c r="G115" s="410"/>
      <c r="H115" s="70" t="s">
        <v>42</v>
      </c>
      <c r="I115" s="276" t="s">
        <v>43</v>
      </c>
      <c r="J115" s="276" t="s">
        <v>44</v>
      </c>
      <c r="K115" s="400"/>
      <c r="AT115" s="117"/>
      <c r="AU115" s="117"/>
      <c r="AV115" s="117"/>
      <c r="AW115" s="118"/>
      <c r="AX115" s="119"/>
      <c r="AY115" s="117"/>
      <c r="AZ115" s="117"/>
      <c r="BA115" s="117"/>
      <c r="BB115" s="3"/>
      <c r="BC115" s="79"/>
      <c r="BD115" s="79"/>
      <c r="BE115" s="3"/>
      <c r="BF115" s="79"/>
      <c r="BG115" s="79"/>
      <c r="BH115" s="117"/>
      <c r="BI115" s="117"/>
      <c r="BJ115" s="117"/>
      <c r="BK115" s="117"/>
      <c r="BL115" s="117"/>
      <c r="BM115" s="117"/>
      <c r="BN115" s="117"/>
      <c r="BO115" s="117"/>
      <c r="BP115" s="117"/>
      <c r="BQ115" s="119"/>
      <c r="BR115" s="117"/>
      <c r="BS115" s="117"/>
      <c r="BT115" s="117"/>
      <c r="BU115" s="117"/>
      <c r="BV115" s="117"/>
      <c r="BW115" s="117"/>
      <c r="BX115" s="117"/>
      <c r="BY115" s="117"/>
      <c r="BZ115" s="117"/>
      <c r="CA115" s="117"/>
      <c r="CB115" s="117"/>
      <c r="CC115" s="117"/>
      <c r="CD115" s="117"/>
    </row>
    <row r="116" spans="1:91" s="83" customFormat="1" ht="15" customHeight="1" x14ac:dyDescent="0.2">
      <c r="A116" s="204" t="s">
        <v>53</v>
      </c>
      <c r="B116" s="45">
        <f>+SUM(C116:G116)</f>
        <v>0</v>
      </c>
      <c r="C116" s="52"/>
      <c r="D116" s="52"/>
      <c r="E116" s="53"/>
      <c r="F116" s="36"/>
      <c r="G116" s="205"/>
      <c r="H116" s="54"/>
      <c r="I116" s="36"/>
      <c r="J116" s="36"/>
      <c r="K116" s="36"/>
      <c r="L116" s="127" t="str">
        <f>+BB116</f>
        <v/>
      </c>
      <c r="AT116" s="117"/>
      <c r="AU116" s="117"/>
      <c r="AV116" s="117"/>
      <c r="AW116" s="118"/>
      <c r="AX116" s="119"/>
      <c r="AY116" s="117"/>
      <c r="AZ116" s="117"/>
      <c r="BA116" s="117"/>
      <c r="BB116" s="98" t="str">
        <f>IF($B116&lt;&gt;SUM($H116:$K116),"Total personas  debe ser igual que segúnTipo estrategia+otros","")</f>
        <v/>
      </c>
      <c r="BC116" s="79"/>
      <c r="BD116" s="79"/>
      <c r="BE116" s="87">
        <f>IF($B116&lt;&gt;SUM($H116:$K116),1,0)</f>
        <v>0</v>
      </c>
      <c r="BF116" s="79"/>
      <c r="BG116" s="79"/>
      <c r="BH116" s="117"/>
      <c r="BI116" s="117"/>
      <c r="BJ116" s="117"/>
      <c r="BK116" s="117"/>
      <c r="BL116" s="117"/>
      <c r="BM116" s="117"/>
      <c r="BN116" s="117"/>
      <c r="BO116" s="117"/>
      <c r="BP116" s="117"/>
      <c r="BQ116" s="119"/>
      <c r="BR116" s="117"/>
      <c r="BS116" s="117"/>
      <c r="BT116" s="117"/>
      <c r="BU116" s="117"/>
      <c r="BV116" s="117"/>
      <c r="BW116" s="117"/>
      <c r="BX116" s="117"/>
      <c r="BY116" s="117"/>
      <c r="BZ116" s="117"/>
      <c r="CA116" s="117"/>
      <c r="CB116" s="117"/>
      <c r="CC116" s="117"/>
      <c r="CD116" s="117"/>
    </row>
    <row r="117" spans="1:91" s="83" customFormat="1" ht="15" customHeight="1" x14ac:dyDescent="0.2">
      <c r="A117" s="206" t="s">
        <v>65</v>
      </c>
      <c r="B117" s="14">
        <f>+SUM(C117:G117)</f>
        <v>0</v>
      </c>
      <c r="C117" s="19"/>
      <c r="D117" s="19"/>
      <c r="E117" s="20"/>
      <c r="F117" s="37"/>
      <c r="G117" s="207"/>
      <c r="H117" s="49"/>
      <c r="I117" s="37"/>
      <c r="J117" s="37"/>
      <c r="K117" s="37"/>
      <c r="L117" s="127" t="str">
        <f>+BB117</f>
        <v/>
      </c>
      <c r="AT117" s="117"/>
      <c r="AU117" s="117"/>
      <c r="AV117" s="117"/>
      <c r="AW117" s="118"/>
      <c r="AX117" s="119"/>
      <c r="AY117" s="117"/>
      <c r="AZ117" s="117"/>
      <c r="BA117" s="117"/>
      <c r="BB117" s="98" t="str">
        <f>IF($B117&lt;&gt;SUM($H117:$K117),"Total personas  debe ser igual que segúnTipo estrategia+otros","")</f>
        <v/>
      </c>
      <c r="BC117" s="79"/>
      <c r="BD117" s="79"/>
      <c r="BE117" s="87">
        <f>IF($B117&lt;&gt;SUM($H117:$K117),1,0)</f>
        <v>0</v>
      </c>
      <c r="BF117" s="79"/>
      <c r="BG117" s="79"/>
      <c r="BH117" s="117"/>
      <c r="BI117" s="117"/>
      <c r="BJ117" s="117"/>
      <c r="BK117" s="117"/>
      <c r="BL117" s="117"/>
      <c r="BM117" s="117"/>
      <c r="BN117" s="117"/>
      <c r="BO117" s="117"/>
      <c r="BP117" s="117"/>
      <c r="BQ117" s="119"/>
      <c r="BR117" s="117"/>
      <c r="BS117" s="117"/>
      <c r="BT117" s="117"/>
      <c r="BU117" s="117"/>
      <c r="BV117" s="117"/>
      <c r="BW117" s="117"/>
      <c r="BX117" s="117"/>
      <c r="BY117" s="117"/>
      <c r="BZ117" s="117"/>
      <c r="CA117" s="117"/>
      <c r="CB117" s="117"/>
      <c r="CC117" s="117"/>
      <c r="CD117" s="117"/>
    </row>
    <row r="118" spans="1:91" s="210" customFormat="1" ht="15" customHeight="1" x14ac:dyDescent="0.2">
      <c r="A118" s="208" t="s">
        <v>68</v>
      </c>
      <c r="B118" s="23">
        <f>+SUM(C118:G118)</f>
        <v>0</v>
      </c>
      <c r="C118" s="27"/>
      <c r="D118" s="27"/>
      <c r="E118" s="28"/>
      <c r="F118" s="48"/>
      <c r="G118" s="209"/>
      <c r="H118" s="50"/>
      <c r="I118" s="48"/>
      <c r="J118" s="48"/>
      <c r="K118" s="48"/>
      <c r="L118" s="127" t="str">
        <f>+BB118</f>
        <v/>
      </c>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117"/>
      <c r="AU118" s="117"/>
      <c r="AV118" s="117"/>
      <c r="AW118" s="118"/>
      <c r="AX118" s="119"/>
      <c r="AY118" s="117"/>
      <c r="AZ118" s="117"/>
      <c r="BA118" s="117"/>
      <c r="BB118" s="98" t="str">
        <f>IF($B118&lt;&gt;SUM($H118:$K118),"Total personas  debe ser igual que segúnTipo estrategia+otros","")</f>
        <v/>
      </c>
      <c r="BC118" s="79"/>
      <c r="BD118" s="79"/>
      <c r="BE118" s="87">
        <f>IF($B118&lt;&gt;SUM($H118:$K118),1,0)</f>
        <v>0</v>
      </c>
      <c r="BF118" s="79"/>
      <c r="BG118" s="79"/>
      <c r="BH118" s="117"/>
      <c r="BI118" s="117"/>
      <c r="BJ118" s="117"/>
      <c r="BK118" s="117"/>
      <c r="BL118" s="117"/>
      <c r="BM118" s="117"/>
      <c r="BN118" s="117"/>
      <c r="BO118" s="117"/>
      <c r="BP118" s="117"/>
      <c r="BQ118" s="119"/>
      <c r="BR118" s="117"/>
      <c r="BS118" s="117"/>
      <c r="BT118" s="117"/>
      <c r="BU118" s="117"/>
      <c r="BV118" s="117"/>
      <c r="BW118" s="117"/>
      <c r="BX118" s="117"/>
      <c r="BY118" s="117"/>
      <c r="BZ118" s="117"/>
      <c r="CA118" s="117"/>
      <c r="CB118" s="117"/>
      <c r="CC118" s="117"/>
      <c r="CD118" s="117"/>
      <c r="CE118" s="83"/>
      <c r="CF118" s="83"/>
      <c r="CG118" s="83"/>
      <c r="CH118" s="83"/>
      <c r="CI118" s="83"/>
      <c r="CJ118" s="83"/>
      <c r="CK118" s="83"/>
      <c r="CL118" s="83"/>
      <c r="CM118" s="83"/>
    </row>
    <row r="119" spans="1:91" s="76" customFormat="1" ht="30" customHeight="1" x14ac:dyDescent="0.2">
      <c r="A119" s="176" t="s">
        <v>117</v>
      </c>
      <c r="B119" s="275"/>
      <c r="C119" s="275"/>
      <c r="D119" s="275"/>
      <c r="E119" s="275"/>
      <c r="F119" s="275"/>
      <c r="G119" s="275"/>
      <c r="H119" s="275"/>
      <c r="I119" s="275"/>
      <c r="J119" s="275"/>
      <c r="K119" s="275"/>
      <c r="L119" s="275"/>
      <c r="M119" s="275"/>
      <c r="N119" s="75"/>
      <c r="AS119" s="78"/>
      <c r="AT119" s="78"/>
      <c r="AU119" s="78"/>
      <c r="AV119" s="79"/>
      <c r="AW119" s="80"/>
      <c r="AX119" s="78"/>
      <c r="AY119" s="78"/>
      <c r="AZ119" s="78"/>
      <c r="BA119" s="79"/>
      <c r="BB119" s="79"/>
      <c r="BC119" s="79"/>
      <c r="BD119" s="79"/>
      <c r="BE119" s="79"/>
      <c r="BF119" s="79"/>
      <c r="BG119" s="78"/>
      <c r="BH119" s="78"/>
      <c r="BI119" s="78"/>
      <c r="BJ119" s="78"/>
      <c r="BK119" s="78"/>
      <c r="BL119" s="78"/>
      <c r="BM119" s="78"/>
      <c r="BN119" s="78"/>
      <c r="BO119" s="78"/>
      <c r="BP119" s="80"/>
      <c r="BQ119" s="78"/>
      <c r="BR119" s="78"/>
      <c r="BS119" s="78"/>
      <c r="BT119" s="78"/>
      <c r="BU119" s="78"/>
      <c r="BV119" s="78"/>
      <c r="BW119" s="78"/>
      <c r="BX119" s="78"/>
      <c r="BY119" s="78"/>
      <c r="BZ119" s="78"/>
      <c r="CA119" s="78"/>
      <c r="CB119" s="78"/>
      <c r="CC119" s="78"/>
    </row>
    <row r="120" spans="1:91" s="76" customFormat="1" ht="49.5" customHeight="1" x14ac:dyDescent="0.2">
      <c r="A120" s="278" t="s">
        <v>118</v>
      </c>
      <c r="B120" s="283" t="s">
        <v>119</v>
      </c>
      <c r="C120" s="283" t="s">
        <v>120</v>
      </c>
      <c r="D120" s="212" t="s">
        <v>121</v>
      </c>
      <c r="E120" s="213" t="s">
        <v>122</v>
      </c>
      <c r="F120" s="214" t="s">
        <v>123</v>
      </c>
      <c r="G120" s="215" t="s">
        <v>124</v>
      </c>
      <c r="H120" s="214" t="s">
        <v>125</v>
      </c>
      <c r="I120" s="215" t="s">
        <v>126</v>
      </c>
      <c r="J120" s="214" t="s">
        <v>127</v>
      </c>
      <c r="K120" s="275"/>
      <c r="L120" s="275"/>
      <c r="M120" s="275"/>
      <c r="N120" s="75"/>
      <c r="AS120" s="78"/>
      <c r="AT120" s="78"/>
      <c r="AU120" s="78"/>
      <c r="AV120" s="79"/>
      <c r="AW120" s="80"/>
      <c r="AX120" s="78"/>
      <c r="AY120" s="78"/>
      <c r="AZ120" s="78"/>
      <c r="BA120" s="79"/>
      <c r="BB120" s="79"/>
      <c r="BC120" s="79"/>
      <c r="BD120" s="79"/>
      <c r="BE120" s="79"/>
      <c r="BF120" s="79"/>
      <c r="BG120" s="78"/>
      <c r="BH120" s="78"/>
      <c r="BI120" s="78"/>
      <c r="BJ120" s="78"/>
      <c r="BK120" s="78"/>
      <c r="BL120" s="78"/>
      <c r="BM120" s="78"/>
      <c r="BN120" s="78"/>
      <c r="BO120" s="78"/>
      <c r="BP120" s="80"/>
      <c r="BQ120" s="78"/>
      <c r="BR120" s="78"/>
      <c r="BS120" s="78"/>
      <c r="BT120" s="78"/>
      <c r="BU120" s="78"/>
      <c r="BV120" s="78"/>
      <c r="BW120" s="78"/>
      <c r="BX120" s="78"/>
      <c r="BY120" s="78"/>
      <c r="BZ120" s="78"/>
      <c r="CA120" s="78"/>
      <c r="CB120" s="78"/>
      <c r="CC120" s="78"/>
    </row>
    <row r="121" spans="1:91" s="76" customFormat="1" ht="15" customHeight="1" x14ac:dyDescent="0.2">
      <c r="A121" s="385" t="s">
        <v>128</v>
      </c>
      <c r="B121" s="204" t="s">
        <v>129</v>
      </c>
      <c r="C121" s="36"/>
      <c r="D121" s="216"/>
      <c r="E121" s="217"/>
      <c r="F121" s="218"/>
      <c r="G121" s="54"/>
      <c r="H121" s="218"/>
      <c r="I121" s="54"/>
      <c r="J121" s="218"/>
      <c r="K121" s="275"/>
      <c r="L121" s="275"/>
      <c r="M121" s="275"/>
      <c r="N121" s="75"/>
      <c r="AS121" s="78"/>
      <c r="AT121" s="78"/>
      <c r="AU121" s="78"/>
      <c r="AV121" s="79"/>
      <c r="AW121" s="80"/>
      <c r="AX121" s="78"/>
      <c r="AY121" s="78"/>
      <c r="AZ121" s="78"/>
      <c r="BA121" s="79"/>
      <c r="BB121" s="79"/>
      <c r="BC121" s="79"/>
      <c r="BD121" s="79"/>
      <c r="BE121" s="79"/>
      <c r="BF121" s="79"/>
      <c r="BG121" s="78"/>
      <c r="BH121" s="78"/>
      <c r="BI121" s="78"/>
      <c r="BJ121" s="78"/>
      <c r="BK121" s="78"/>
      <c r="BL121" s="78"/>
      <c r="BM121" s="78"/>
      <c r="BN121" s="78"/>
      <c r="BO121" s="78"/>
      <c r="BP121" s="80"/>
      <c r="BQ121" s="78"/>
      <c r="BR121" s="78"/>
      <c r="BS121" s="78"/>
      <c r="BT121" s="78"/>
      <c r="BU121" s="78"/>
      <c r="BV121" s="78"/>
      <c r="BW121" s="78"/>
      <c r="BX121" s="78"/>
      <c r="BY121" s="78"/>
      <c r="BZ121" s="78"/>
      <c r="CA121" s="78"/>
      <c r="CB121" s="78"/>
      <c r="CC121" s="78"/>
    </row>
    <row r="122" spans="1:91" s="76" customFormat="1" ht="34.5" customHeight="1" x14ac:dyDescent="0.2">
      <c r="A122" s="404"/>
      <c r="B122" s="206" t="s">
        <v>130</v>
      </c>
      <c r="C122" s="37"/>
      <c r="D122" s="219"/>
      <c r="E122" s="220"/>
      <c r="F122" s="221"/>
      <c r="G122" s="49"/>
      <c r="H122" s="221"/>
      <c r="I122" s="49"/>
      <c r="J122" s="221"/>
      <c r="K122" s="275"/>
      <c r="L122" s="275"/>
      <c r="M122" s="275"/>
      <c r="N122" s="75"/>
      <c r="AS122" s="78"/>
      <c r="AT122" s="78"/>
      <c r="AU122" s="78"/>
      <c r="AV122" s="79"/>
      <c r="AW122" s="80"/>
      <c r="AX122" s="78"/>
      <c r="AY122" s="78"/>
      <c r="AZ122" s="78"/>
      <c r="BA122" s="79"/>
      <c r="BB122" s="79"/>
      <c r="BC122" s="79"/>
      <c r="BD122" s="79"/>
      <c r="BE122" s="79"/>
      <c r="BF122" s="79"/>
      <c r="BG122" s="78"/>
      <c r="BH122" s="78"/>
      <c r="BI122" s="78"/>
      <c r="BJ122" s="78"/>
      <c r="BK122" s="78"/>
      <c r="BL122" s="78"/>
      <c r="BM122" s="78"/>
      <c r="BN122" s="78"/>
      <c r="BO122" s="78"/>
      <c r="BP122" s="80"/>
      <c r="BQ122" s="78"/>
      <c r="BR122" s="78"/>
      <c r="BS122" s="78"/>
      <c r="BT122" s="78"/>
      <c r="BU122" s="78"/>
      <c r="BV122" s="78"/>
      <c r="BW122" s="78"/>
      <c r="BX122" s="78"/>
      <c r="BY122" s="78"/>
      <c r="BZ122" s="78"/>
      <c r="CA122" s="78"/>
      <c r="CB122" s="78"/>
      <c r="CC122" s="78"/>
    </row>
    <row r="123" spans="1:91" s="76" customFormat="1" ht="22.5" customHeight="1" x14ac:dyDescent="0.2">
      <c r="A123" s="404"/>
      <c r="B123" s="206" t="s">
        <v>131</v>
      </c>
      <c r="C123" s="37"/>
      <c r="D123" s="219"/>
      <c r="E123" s="220"/>
      <c r="F123" s="221"/>
      <c r="G123" s="49"/>
      <c r="H123" s="221"/>
      <c r="I123" s="49"/>
      <c r="J123" s="221"/>
      <c r="K123" s="275"/>
      <c r="L123" s="275"/>
      <c r="M123" s="275"/>
      <c r="N123" s="75"/>
      <c r="AS123" s="78"/>
      <c r="AT123" s="78"/>
      <c r="AU123" s="78"/>
      <c r="AV123" s="79"/>
      <c r="AW123" s="80"/>
      <c r="AX123" s="78"/>
      <c r="AY123" s="78"/>
      <c r="AZ123" s="78"/>
      <c r="BA123" s="79"/>
      <c r="BB123" s="79"/>
      <c r="BC123" s="79"/>
      <c r="BD123" s="79"/>
      <c r="BE123" s="79"/>
      <c r="BF123" s="79"/>
      <c r="BG123" s="78"/>
      <c r="BH123" s="78"/>
      <c r="BI123" s="78"/>
      <c r="BJ123" s="78"/>
      <c r="BK123" s="78"/>
      <c r="BL123" s="78"/>
      <c r="BM123" s="78"/>
      <c r="BN123" s="78"/>
      <c r="BO123" s="78"/>
      <c r="BP123" s="80"/>
      <c r="BQ123" s="78"/>
      <c r="BR123" s="78"/>
      <c r="BS123" s="78"/>
      <c r="BT123" s="78"/>
      <c r="BU123" s="78"/>
      <c r="BV123" s="78"/>
      <c r="BW123" s="78"/>
      <c r="BX123" s="78"/>
      <c r="BY123" s="78"/>
      <c r="BZ123" s="78"/>
      <c r="CA123" s="78"/>
      <c r="CB123" s="78"/>
      <c r="CC123" s="78"/>
    </row>
    <row r="124" spans="1:91" s="76" customFormat="1" ht="15" x14ac:dyDescent="0.2">
      <c r="A124" s="386"/>
      <c r="B124" s="206" t="s">
        <v>132</v>
      </c>
      <c r="C124" s="48"/>
      <c r="D124" s="222"/>
      <c r="E124" s="223"/>
      <c r="F124" s="224"/>
      <c r="G124" s="50"/>
      <c r="H124" s="224"/>
      <c r="I124" s="50"/>
      <c r="J124" s="224"/>
      <c r="K124" s="275"/>
      <c r="L124" s="275"/>
      <c r="M124" s="275"/>
      <c r="N124" s="75"/>
      <c r="AS124" s="78"/>
      <c r="AT124" s="78"/>
      <c r="AU124" s="78"/>
      <c r="AV124" s="79"/>
      <c r="AW124" s="80"/>
      <c r="AX124" s="78"/>
      <c r="AY124" s="78"/>
      <c r="AZ124" s="78"/>
      <c r="BA124" s="79"/>
      <c r="BB124" s="79"/>
      <c r="BC124" s="79"/>
      <c r="BD124" s="79"/>
      <c r="BE124" s="79"/>
      <c r="BF124" s="79"/>
      <c r="BG124" s="78"/>
      <c r="BH124" s="78"/>
      <c r="BI124" s="78"/>
      <c r="BJ124" s="78"/>
      <c r="BK124" s="78"/>
      <c r="BL124" s="78"/>
      <c r="BM124" s="78"/>
      <c r="BN124" s="78"/>
      <c r="BO124" s="78"/>
      <c r="BP124" s="80"/>
      <c r="BQ124" s="78"/>
      <c r="BR124" s="78"/>
      <c r="BS124" s="78"/>
      <c r="BT124" s="78"/>
      <c r="BU124" s="78"/>
      <c r="BV124" s="78"/>
      <c r="BW124" s="78"/>
      <c r="BX124" s="78"/>
      <c r="BY124" s="78"/>
      <c r="BZ124" s="78"/>
      <c r="CA124" s="78"/>
      <c r="CB124" s="78"/>
      <c r="CC124" s="78"/>
    </row>
    <row r="125" spans="1:91" s="76" customFormat="1" ht="14.25" customHeight="1" x14ac:dyDescent="0.2">
      <c r="A125" s="400" t="s">
        <v>133</v>
      </c>
      <c r="B125" s="204" t="s">
        <v>134</v>
      </c>
      <c r="C125" s="36"/>
      <c r="D125" s="216"/>
      <c r="E125" s="217"/>
      <c r="F125" s="218"/>
      <c r="G125" s="54"/>
      <c r="H125" s="218"/>
      <c r="I125" s="54"/>
      <c r="J125" s="218"/>
      <c r="K125" s="275"/>
      <c r="L125" s="275"/>
      <c r="M125" s="275"/>
      <c r="N125" s="75"/>
      <c r="AS125" s="78"/>
      <c r="AT125" s="78"/>
      <c r="AU125" s="78"/>
      <c r="AV125" s="79"/>
      <c r="AW125" s="80"/>
      <c r="AX125" s="78"/>
      <c r="AY125" s="78"/>
      <c r="AZ125" s="78"/>
      <c r="BA125" s="79"/>
      <c r="BB125" s="79"/>
      <c r="BC125" s="79"/>
      <c r="BD125" s="79"/>
      <c r="BE125" s="79"/>
      <c r="BF125" s="79"/>
      <c r="BG125" s="78"/>
      <c r="BH125" s="78"/>
      <c r="BI125" s="78"/>
      <c r="BJ125" s="78"/>
      <c r="BK125" s="78"/>
      <c r="BL125" s="78"/>
      <c r="BM125" s="78"/>
      <c r="BN125" s="78"/>
      <c r="BO125" s="78"/>
      <c r="BP125" s="80"/>
      <c r="BQ125" s="78"/>
      <c r="BR125" s="78"/>
      <c r="BS125" s="78"/>
      <c r="BT125" s="78"/>
      <c r="BU125" s="78"/>
      <c r="BV125" s="78"/>
      <c r="BW125" s="78"/>
      <c r="BX125" s="78"/>
      <c r="BY125" s="78"/>
      <c r="BZ125" s="78"/>
      <c r="CA125" s="78"/>
      <c r="CB125" s="78"/>
      <c r="CC125" s="78"/>
    </row>
    <row r="126" spans="1:91" s="76" customFormat="1" ht="23.25" customHeight="1" x14ac:dyDescent="0.2">
      <c r="A126" s="401"/>
      <c r="B126" s="206" t="s">
        <v>135</v>
      </c>
      <c r="C126" s="37"/>
      <c r="D126" s="219"/>
      <c r="E126" s="220"/>
      <c r="F126" s="221"/>
      <c r="G126" s="49"/>
      <c r="H126" s="221"/>
      <c r="I126" s="49"/>
      <c r="J126" s="221"/>
      <c r="K126" s="275"/>
      <c r="L126" s="275"/>
      <c r="M126" s="275"/>
      <c r="N126" s="75"/>
      <c r="AS126" s="78"/>
      <c r="AT126" s="78"/>
      <c r="AU126" s="78"/>
      <c r="AV126" s="79"/>
      <c r="AW126" s="80"/>
      <c r="AX126" s="78"/>
      <c r="AY126" s="78"/>
      <c r="AZ126" s="78"/>
      <c r="BA126" s="79"/>
      <c r="BB126" s="79"/>
      <c r="BC126" s="79"/>
      <c r="BD126" s="79"/>
      <c r="BE126" s="79"/>
      <c r="BF126" s="79"/>
      <c r="BG126" s="78"/>
      <c r="BH126" s="78"/>
      <c r="BI126" s="78"/>
      <c r="BJ126" s="78"/>
      <c r="BK126" s="78"/>
      <c r="BL126" s="78"/>
      <c r="BM126" s="78"/>
      <c r="BN126" s="78"/>
      <c r="BO126" s="78"/>
      <c r="BP126" s="80"/>
      <c r="BQ126" s="78"/>
      <c r="BR126" s="78"/>
      <c r="BS126" s="78"/>
      <c r="BT126" s="78"/>
      <c r="BU126" s="78"/>
      <c r="BV126" s="78"/>
      <c r="BW126" s="78"/>
      <c r="BX126" s="78"/>
      <c r="BY126" s="78"/>
      <c r="BZ126" s="78"/>
      <c r="CA126" s="78"/>
      <c r="CB126" s="78"/>
      <c r="CC126" s="78"/>
    </row>
    <row r="127" spans="1:91" s="76" customFormat="1" ht="18" customHeight="1" x14ac:dyDescent="0.2">
      <c r="A127" s="401"/>
      <c r="B127" s="206" t="s">
        <v>132</v>
      </c>
      <c r="C127" s="37"/>
      <c r="D127" s="219"/>
      <c r="E127" s="220"/>
      <c r="F127" s="221"/>
      <c r="G127" s="49"/>
      <c r="H127" s="221"/>
      <c r="I127" s="49"/>
      <c r="J127" s="221"/>
      <c r="K127" s="275"/>
      <c r="L127" s="275"/>
      <c r="M127" s="275"/>
      <c r="N127" s="75"/>
      <c r="AS127" s="78"/>
      <c r="AT127" s="78"/>
      <c r="AU127" s="78"/>
      <c r="AV127" s="79"/>
      <c r="AW127" s="80"/>
      <c r="AX127" s="78"/>
      <c r="AY127" s="78"/>
      <c r="AZ127" s="78"/>
      <c r="BA127" s="79"/>
      <c r="BB127" s="79"/>
      <c r="BC127" s="79"/>
      <c r="BD127" s="79"/>
      <c r="BE127" s="79"/>
      <c r="BF127" s="79"/>
      <c r="BG127" s="78"/>
      <c r="BH127" s="78"/>
      <c r="BI127" s="78"/>
      <c r="BJ127" s="78"/>
      <c r="BK127" s="78"/>
      <c r="BL127" s="78"/>
      <c r="BM127" s="78"/>
      <c r="BN127" s="78"/>
      <c r="BO127" s="78"/>
      <c r="BP127" s="80"/>
      <c r="BQ127" s="78"/>
      <c r="BR127" s="78"/>
      <c r="BS127" s="78"/>
      <c r="BT127" s="78"/>
      <c r="BU127" s="78"/>
      <c r="BV127" s="78"/>
      <c r="BW127" s="78"/>
      <c r="BX127" s="78"/>
      <c r="BY127" s="78"/>
      <c r="BZ127" s="78"/>
      <c r="CA127" s="78"/>
      <c r="CB127" s="78"/>
      <c r="CC127" s="78"/>
    </row>
    <row r="128" spans="1:91" s="76" customFormat="1" ht="15" customHeight="1" x14ac:dyDescent="0.2">
      <c r="A128" s="401"/>
      <c r="B128" s="225" t="s">
        <v>136</v>
      </c>
      <c r="C128" s="41"/>
      <c r="D128" s="226"/>
      <c r="E128" s="227"/>
      <c r="F128" s="228"/>
      <c r="G128" s="64"/>
      <c r="H128" s="228"/>
      <c r="I128" s="64"/>
      <c r="J128" s="228"/>
      <c r="K128" s="275"/>
      <c r="L128" s="275"/>
      <c r="M128" s="275"/>
      <c r="N128" s="75"/>
      <c r="AS128" s="78"/>
      <c r="AT128" s="78"/>
      <c r="AU128" s="78"/>
      <c r="AV128" s="79"/>
      <c r="AW128" s="80"/>
      <c r="AX128" s="78"/>
      <c r="AY128" s="78"/>
      <c r="AZ128" s="78"/>
      <c r="BA128" s="79"/>
      <c r="BB128" s="79"/>
      <c r="BC128" s="79"/>
      <c r="BD128" s="79"/>
      <c r="BE128" s="79"/>
      <c r="BF128" s="79"/>
      <c r="BG128" s="78"/>
      <c r="BH128" s="78"/>
      <c r="BI128" s="78"/>
      <c r="BJ128" s="78"/>
      <c r="BK128" s="78"/>
      <c r="BL128" s="78"/>
      <c r="BM128" s="78"/>
      <c r="BN128" s="78"/>
      <c r="BO128" s="78"/>
      <c r="BP128" s="80"/>
      <c r="BQ128" s="78"/>
      <c r="BR128" s="78"/>
      <c r="BS128" s="78"/>
      <c r="BT128" s="78"/>
      <c r="BU128" s="78"/>
      <c r="BV128" s="78"/>
      <c r="BW128" s="78"/>
      <c r="BX128" s="78"/>
      <c r="BY128" s="78"/>
      <c r="BZ128" s="78"/>
      <c r="CA128" s="78"/>
      <c r="CB128" s="78"/>
      <c r="CC128" s="78"/>
    </row>
    <row r="129" spans="1:81" s="76" customFormat="1" ht="15" customHeight="1" x14ac:dyDescent="0.2">
      <c r="A129" s="401"/>
      <c r="B129" s="208" t="s">
        <v>69</v>
      </c>
      <c r="C129" s="48"/>
      <c r="D129" s="222"/>
      <c r="E129" s="223"/>
      <c r="F129" s="224"/>
      <c r="G129" s="50"/>
      <c r="H129" s="224"/>
      <c r="I129" s="50"/>
      <c r="J129" s="224"/>
      <c r="K129" s="275"/>
      <c r="L129" s="275"/>
      <c r="M129" s="275"/>
      <c r="N129" s="75"/>
      <c r="AS129" s="78"/>
      <c r="AT129" s="78"/>
      <c r="AU129" s="78"/>
      <c r="AV129" s="79"/>
      <c r="AW129" s="80"/>
      <c r="AX129" s="78"/>
      <c r="AY129" s="78"/>
      <c r="AZ129" s="78"/>
      <c r="BA129" s="79"/>
      <c r="BB129" s="79"/>
      <c r="BC129" s="79"/>
      <c r="BD129" s="79"/>
      <c r="BE129" s="79"/>
      <c r="BF129" s="79"/>
      <c r="BG129" s="78"/>
      <c r="BH129" s="78"/>
      <c r="BI129" s="78"/>
      <c r="BJ129" s="78"/>
      <c r="BK129" s="78"/>
      <c r="BL129" s="78"/>
      <c r="BM129" s="78"/>
      <c r="BN129" s="78"/>
      <c r="BO129" s="78"/>
      <c r="BP129" s="80"/>
      <c r="BQ129" s="78"/>
      <c r="BR129" s="78"/>
      <c r="BS129" s="78"/>
      <c r="BT129" s="78"/>
      <c r="BU129" s="78"/>
      <c r="BV129" s="78"/>
      <c r="BW129" s="78"/>
      <c r="BX129" s="78"/>
      <c r="BY129" s="78"/>
      <c r="BZ129" s="78"/>
      <c r="CA129" s="78"/>
      <c r="CB129" s="78"/>
      <c r="CC129" s="78"/>
    </row>
    <row r="130" spans="1:81" s="76" customFormat="1" ht="23.25" customHeight="1" x14ac:dyDescent="0.2">
      <c r="A130" s="385" t="s">
        <v>137</v>
      </c>
      <c r="B130" s="204" t="s">
        <v>138</v>
      </c>
      <c r="C130" s="36"/>
      <c r="D130" s="216"/>
      <c r="E130" s="217"/>
      <c r="F130" s="218"/>
      <c r="G130" s="54"/>
      <c r="H130" s="218"/>
      <c r="I130" s="54"/>
      <c r="J130" s="218"/>
      <c r="K130" s="275"/>
      <c r="L130" s="275"/>
      <c r="M130" s="275"/>
      <c r="N130" s="75"/>
      <c r="AS130" s="78"/>
      <c r="AT130" s="78"/>
      <c r="AU130" s="78"/>
      <c r="AV130" s="79"/>
      <c r="AW130" s="80"/>
      <c r="AX130" s="78"/>
      <c r="AY130" s="78"/>
      <c r="AZ130" s="78"/>
      <c r="BA130" s="79"/>
      <c r="BB130" s="79"/>
      <c r="BC130" s="79"/>
      <c r="BD130" s="79"/>
      <c r="BE130" s="79"/>
      <c r="BF130" s="79"/>
      <c r="BG130" s="78"/>
      <c r="BH130" s="78"/>
      <c r="BI130" s="78"/>
      <c r="BJ130" s="78"/>
      <c r="BK130" s="78"/>
      <c r="BL130" s="78"/>
      <c r="BM130" s="78"/>
      <c r="BN130" s="78"/>
      <c r="BO130" s="78"/>
      <c r="BP130" s="80"/>
      <c r="BQ130" s="78"/>
      <c r="BR130" s="78"/>
      <c r="BS130" s="78"/>
      <c r="BT130" s="78"/>
      <c r="BU130" s="78"/>
      <c r="BV130" s="78"/>
      <c r="BW130" s="78"/>
      <c r="BX130" s="78"/>
      <c r="BY130" s="78"/>
      <c r="BZ130" s="78"/>
      <c r="CA130" s="78"/>
      <c r="CB130" s="78"/>
      <c r="CC130" s="78"/>
    </row>
    <row r="131" spans="1:81" s="76" customFormat="1" ht="27" customHeight="1" x14ac:dyDescent="0.2">
      <c r="A131" s="404"/>
      <c r="B131" s="206" t="s">
        <v>135</v>
      </c>
      <c r="C131" s="37"/>
      <c r="D131" s="219"/>
      <c r="E131" s="220"/>
      <c r="F131" s="221"/>
      <c r="G131" s="49"/>
      <c r="H131" s="221"/>
      <c r="I131" s="49"/>
      <c r="J131" s="221"/>
      <c r="K131" s="275"/>
      <c r="L131" s="275"/>
      <c r="M131" s="275"/>
      <c r="N131" s="75"/>
      <c r="AS131" s="78"/>
      <c r="AT131" s="78"/>
      <c r="AU131" s="78"/>
      <c r="AV131" s="79"/>
      <c r="AW131" s="80"/>
      <c r="AX131" s="78"/>
      <c r="AY131" s="78"/>
      <c r="AZ131" s="78"/>
      <c r="BA131" s="79"/>
      <c r="BB131" s="79"/>
      <c r="BC131" s="79"/>
      <c r="BD131" s="79"/>
      <c r="BE131" s="79"/>
      <c r="BF131" s="79"/>
      <c r="BG131" s="78"/>
      <c r="BH131" s="78"/>
      <c r="BI131" s="78"/>
      <c r="BJ131" s="78"/>
      <c r="BK131" s="78"/>
      <c r="BL131" s="78"/>
      <c r="BM131" s="78"/>
      <c r="BN131" s="78"/>
      <c r="BO131" s="78"/>
      <c r="BP131" s="80"/>
      <c r="BQ131" s="78"/>
      <c r="BR131" s="78"/>
      <c r="BS131" s="78"/>
      <c r="BT131" s="78"/>
      <c r="BU131" s="78"/>
      <c r="BV131" s="78"/>
      <c r="BW131" s="78"/>
      <c r="BX131" s="78"/>
      <c r="BY131" s="78"/>
      <c r="BZ131" s="78"/>
      <c r="CA131" s="78"/>
      <c r="CB131" s="78"/>
      <c r="CC131" s="78"/>
    </row>
    <row r="132" spans="1:81" s="76" customFormat="1" ht="15" customHeight="1" x14ac:dyDescent="0.2">
      <c r="A132" s="404"/>
      <c r="B132" s="206" t="s">
        <v>132</v>
      </c>
      <c r="C132" s="37"/>
      <c r="D132" s="219"/>
      <c r="E132" s="220"/>
      <c r="F132" s="221"/>
      <c r="G132" s="49"/>
      <c r="H132" s="221"/>
      <c r="I132" s="49"/>
      <c r="J132" s="221"/>
      <c r="K132" s="75"/>
      <c r="L132" s="75"/>
      <c r="M132" s="75"/>
      <c r="N132" s="75"/>
      <c r="AS132" s="78"/>
      <c r="AT132" s="78"/>
      <c r="AU132" s="78"/>
      <c r="AV132" s="79"/>
      <c r="AW132" s="80"/>
      <c r="AX132" s="78"/>
      <c r="AY132" s="78"/>
      <c r="AZ132" s="78"/>
      <c r="BA132" s="79"/>
      <c r="BB132" s="79"/>
      <c r="BC132" s="79"/>
      <c r="BD132" s="79"/>
      <c r="BE132" s="79"/>
      <c r="BF132" s="79"/>
      <c r="BG132" s="78"/>
      <c r="BH132" s="78"/>
      <c r="BI132" s="78"/>
      <c r="BJ132" s="78"/>
      <c r="BK132" s="78"/>
      <c r="BL132" s="78"/>
      <c r="BM132" s="78"/>
      <c r="BN132" s="78"/>
      <c r="BO132" s="78"/>
      <c r="BP132" s="80"/>
      <c r="BQ132" s="78"/>
      <c r="BR132" s="78"/>
      <c r="BS132" s="78"/>
      <c r="BT132" s="78"/>
      <c r="BU132" s="78"/>
      <c r="BV132" s="78"/>
      <c r="BW132" s="78"/>
      <c r="BX132" s="78"/>
      <c r="BY132" s="78"/>
      <c r="BZ132" s="78"/>
      <c r="CA132" s="78"/>
      <c r="CB132" s="78"/>
      <c r="CC132" s="78"/>
    </row>
    <row r="133" spans="1:81" s="76" customFormat="1" ht="19.5" customHeight="1" x14ac:dyDescent="0.2">
      <c r="A133" s="404"/>
      <c r="B133" s="225" t="s">
        <v>139</v>
      </c>
      <c r="C133" s="37"/>
      <c r="D133" s="219"/>
      <c r="E133" s="220"/>
      <c r="F133" s="221"/>
      <c r="G133" s="49"/>
      <c r="H133" s="221"/>
      <c r="I133" s="49"/>
      <c r="J133" s="221"/>
      <c r="K133" s="75"/>
      <c r="L133" s="75"/>
      <c r="M133" s="75"/>
      <c r="N133" s="75"/>
      <c r="AS133" s="78"/>
      <c r="AT133" s="78"/>
      <c r="AU133" s="78"/>
      <c r="AV133" s="79"/>
      <c r="AW133" s="80"/>
      <c r="AX133" s="78"/>
      <c r="AY133" s="78"/>
      <c r="AZ133" s="78"/>
      <c r="BA133" s="79"/>
      <c r="BB133" s="79"/>
      <c r="BC133" s="79"/>
      <c r="BD133" s="79"/>
      <c r="BE133" s="79"/>
      <c r="BF133" s="79"/>
      <c r="BG133" s="78"/>
      <c r="BH133" s="78"/>
      <c r="BI133" s="78"/>
      <c r="BJ133" s="78"/>
      <c r="BK133" s="78"/>
      <c r="BL133" s="78"/>
      <c r="BM133" s="78"/>
      <c r="BN133" s="78"/>
      <c r="BO133" s="78"/>
      <c r="BP133" s="80"/>
      <c r="BQ133" s="78"/>
      <c r="BR133" s="78"/>
      <c r="BS133" s="78"/>
      <c r="BT133" s="78"/>
      <c r="BU133" s="78"/>
      <c r="BV133" s="78"/>
      <c r="BW133" s="78"/>
      <c r="BX133" s="78"/>
      <c r="BY133" s="78"/>
      <c r="BZ133" s="78"/>
      <c r="CA133" s="78"/>
      <c r="CB133" s="78"/>
      <c r="CC133" s="78"/>
    </row>
    <row r="134" spans="1:81" s="76" customFormat="1" x14ac:dyDescent="0.2">
      <c r="A134" s="404"/>
      <c r="B134" s="225" t="s">
        <v>136</v>
      </c>
      <c r="C134" s="37"/>
      <c r="D134" s="219"/>
      <c r="E134" s="220"/>
      <c r="F134" s="221"/>
      <c r="G134" s="49"/>
      <c r="H134" s="221"/>
      <c r="I134" s="49"/>
      <c r="J134" s="221"/>
      <c r="K134" s="75"/>
      <c r="L134" s="75"/>
      <c r="M134" s="75"/>
      <c r="N134" s="75"/>
      <c r="AS134" s="78"/>
      <c r="AT134" s="78"/>
      <c r="AU134" s="78"/>
      <c r="AV134" s="79"/>
      <c r="AW134" s="80"/>
      <c r="AX134" s="78"/>
      <c r="AY134" s="78"/>
      <c r="AZ134" s="78"/>
      <c r="BA134" s="79"/>
      <c r="BB134" s="79"/>
      <c r="BC134" s="79"/>
      <c r="BD134" s="79"/>
      <c r="BE134" s="79"/>
      <c r="BF134" s="79"/>
      <c r="BG134" s="78"/>
      <c r="BH134" s="78"/>
      <c r="BI134" s="78"/>
      <c r="BJ134" s="78"/>
      <c r="BK134" s="78"/>
      <c r="BL134" s="78"/>
      <c r="BM134" s="78"/>
      <c r="BN134" s="78"/>
      <c r="BO134" s="78"/>
      <c r="BP134" s="80"/>
      <c r="BQ134" s="78"/>
      <c r="BR134" s="78"/>
      <c r="BS134" s="78"/>
      <c r="BT134" s="78"/>
      <c r="BU134" s="78"/>
      <c r="BV134" s="78"/>
      <c r="BW134" s="78"/>
      <c r="BX134" s="78"/>
      <c r="BY134" s="78"/>
      <c r="BZ134" s="78"/>
      <c r="CA134" s="78"/>
      <c r="CB134" s="78"/>
      <c r="CC134" s="78"/>
    </row>
    <row r="135" spans="1:81" s="76" customFormat="1" ht="15" customHeight="1" x14ac:dyDescent="0.2">
      <c r="A135" s="386"/>
      <c r="B135" s="208" t="s">
        <v>69</v>
      </c>
      <c r="C135" s="229"/>
      <c r="D135" s="230"/>
      <c r="E135" s="231"/>
      <c r="F135" s="232"/>
      <c r="G135" s="233"/>
      <c r="H135" s="232"/>
      <c r="I135" s="233"/>
      <c r="J135" s="232"/>
      <c r="K135" s="75"/>
      <c r="L135" s="75"/>
      <c r="M135" s="75"/>
      <c r="N135" s="75"/>
      <c r="AS135" s="78"/>
      <c r="AT135" s="78"/>
      <c r="AU135" s="78"/>
      <c r="AV135" s="79"/>
      <c r="AW135" s="80"/>
      <c r="AX135" s="78"/>
      <c r="AY135" s="78"/>
      <c r="AZ135" s="78"/>
      <c r="BA135" s="79"/>
      <c r="BB135" s="79"/>
      <c r="BC135" s="79"/>
      <c r="BD135" s="79"/>
      <c r="BE135" s="79"/>
      <c r="BF135" s="79"/>
      <c r="BG135" s="78"/>
      <c r="BH135" s="78"/>
      <c r="BI135" s="78"/>
      <c r="BJ135" s="78"/>
      <c r="BK135" s="78"/>
      <c r="BL135" s="78"/>
      <c r="BM135" s="78"/>
      <c r="BN135" s="78"/>
      <c r="BO135" s="78"/>
      <c r="BP135" s="80"/>
      <c r="BQ135" s="78"/>
      <c r="BR135" s="78"/>
      <c r="BS135" s="78"/>
      <c r="BT135" s="78"/>
      <c r="BU135" s="78"/>
      <c r="BV135" s="78"/>
      <c r="BW135" s="78"/>
      <c r="BX135" s="78"/>
      <c r="BY135" s="78"/>
      <c r="BZ135" s="78"/>
      <c r="CA135" s="78"/>
      <c r="CB135" s="78"/>
      <c r="CC135" s="78"/>
    </row>
    <row r="136" spans="1:81" s="76" customFormat="1" ht="15" customHeight="1" x14ac:dyDescent="0.2">
      <c r="A136" s="400" t="s">
        <v>140</v>
      </c>
      <c r="B136" s="204" t="s">
        <v>141</v>
      </c>
      <c r="C136" s="36"/>
      <c r="D136" s="216"/>
      <c r="E136" s="217"/>
      <c r="F136" s="218"/>
      <c r="G136" s="54"/>
      <c r="H136" s="218"/>
      <c r="I136" s="54"/>
      <c r="J136" s="218"/>
      <c r="K136" s="75"/>
      <c r="L136" s="75"/>
      <c r="M136" s="75"/>
      <c r="N136" s="75"/>
      <c r="AS136" s="78"/>
      <c r="AT136" s="78"/>
      <c r="AU136" s="78"/>
      <c r="AV136" s="79"/>
      <c r="AW136" s="80"/>
      <c r="AX136" s="78"/>
      <c r="AY136" s="78"/>
      <c r="AZ136" s="78"/>
      <c r="BA136" s="79"/>
      <c r="BB136" s="79"/>
      <c r="BC136" s="79"/>
      <c r="BD136" s="79"/>
      <c r="BE136" s="79"/>
      <c r="BF136" s="79"/>
      <c r="BG136" s="78"/>
      <c r="BH136" s="78"/>
      <c r="BI136" s="78"/>
      <c r="BJ136" s="78"/>
      <c r="BK136" s="78"/>
      <c r="BL136" s="78"/>
      <c r="BM136" s="78"/>
      <c r="BN136" s="78"/>
      <c r="BO136" s="78"/>
      <c r="BP136" s="80"/>
      <c r="BQ136" s="78"/>
      <c r="BR136" s="78"/>
      <c r="BS136" s="78"/>
      <c r="BT136" s="78"/>
      <c r="BU136" s="78"/>
      <c r="BV136" s="78"/>
      <c r="BW136" s="78"/>
      <c r="BX136" s="78"/>
      <c r="BY136" s="78"/>
      <c r="BZ136" s="78"/>
      <c r="CA136" s="78"/>
      <c r="CB136" s="78"/>
      <c r="CC136" s="78"/>
    </row>
    <row r="137" spans="1:81" s="76" customFormat="1" ht="25.5" customHeight="1" x14ac:dyDescent="0.2">
      <c r="A137" s="401"/>
      <c r="B137" s="208" t="s">
        <v>142</v>
      </c>
      <c r="C137" s="48"/>
      <c r="D137" s="222"/>
      <c r="E137" s="223"/>
      <c r="F137" s="224"/>
      <c r="G137" s="50"/>
      <c r="H137" s="224"/>
      <c r="I137" s="50"/>
      <c r="J137" s="224"/>
      <c r="K137" s="75"/>
      <c r="L137" s="75"/>
      <c r="M137" s="75"/>
      <c r="N137" s="75"/>
      <c r="AS137" s="78"/>
      <c r="AT137" s="78"/>
      <c r="AU137" s="78"/>
      <c r="AV137" s="79"/>
      <c r="AW137" s="80"/>
      <c r="AX137" s="78"/>
      <c r="AY137" s="78"/>
      <c r="AZ137" s="78"/>
      <c r="BA137" s="79"/>
      <c r="BB137" s="79"/>
      <c r="BC137" s="79"/>
      <c r="BD137" s="79"/>
      <c r="BE137" s="79"/>
      <c r="BF137" s="79"/>
      <c r="BG137" s="78"/>
      <c r="BH137" s="78"/>
      <c r="BI137" s="78"/>
      <c r="BJ137" s="78"/>
      <c r="BK137" s="78"/>
      <c r="BL137" s="78"/>
      <c r="BM137" s="78"/>
      <c r="BN137" s="78"/>
      <c r="BO137" s="78"/>
      <c r="BP137" s="80"/>
      <c r="BQ137" s="78"/>
      <c r="BR137" s="78"/>
      <c r="BS137" s="78"/>
      <c r="BT137" s="78"/>
      <c r="BU137" s="78"/>
      <c r="BV137" s="78"/>
      <c r="BW137" s="78"/>
      <c r="BX137" s="78"/>
      <c r="BY137" s="78"/>
      <c r="BZ137" s="78"/>
      <c r="CA137" s="78"/>
      <c r="CB137" s="78"/>
      <c r="CC137" s="78"/>
    </row>
    <row r="138" spans="1:81" s="78" customFormat="1" ht="56.25" customHeight="1" x14ac:dyDescent="0.2">
      <c r="A138" s="234" t="s">
        <v>143</v>
      </c>
      <c r="B138" s="235"/>
      <c r="C138" s="236"/>
      <c r="D138" s="236"/>
      <c r="E138" s="236"/>
      <c r="F138" s="236"/>
      <c r="G138" s="236"/>
      <c r="H138" s="236"/>
      <c r="I138" s="236"/>
      <c r="J138" s="236"/>
      <c r="K138" s="236"/>
      <c r="L138" s="236"/>
      <c r="M138" s="236"/>
      <c r="N138" s="236"/>
      <c r="AV138" s="79"/>
      <c r="AW138" s="80"/>
      <c r="BA138" s="79"/>
      <c r="BB138" s="79"/>
      <c r="BC138" s="79"/>
      <c r="BD138" s="79"/>
      <c r="BE138" s="79"/>
      <c r="BF138" s="79"/>
      <c r="BP138" s="80"/>
    </row>
    <row r="139" spans="1:81" s="78" customFormat="1" ht="18.75" customHeight="1" x14ac:dyDescent="0.2">
      <c r="A139" s="234" t="s">
        <v>144</v>
      </c>
      <c r="B139" s="235"/>
      <c r="C139" s="236"/>
      <c r="D139" s="236"/>
      <c r="E139" s="236"/>
      <c r="F139" s="236"/>
      <c r="G139" s="236"/>
      <c r="H139" s="236"/>
      <c r="I139" s="236"/>
      <c r="J139" s="236"/>
      <c r="K139" s="236"/>
      <c r="L139" s="236"/>
      <c r="M139" s="236"/>
      <c r="N139" s="236"/>
      <c r="AV139" s="79"/>
      <c r="AW139" s="80"/>
      <c r="BA139" s="79"/>
      <c r="BB139" s="79"/>
      <c r="BC139" s="79"/>
      <c r="BD139" s="79"/>
      <c r="BE139" s="79"/>
      <c r="BF139" s="79"/>
      <c r="BP139" s="80"/>
    </row>
    <row r="140" spans="1:81" s="83" customFormat="1" ht="34.5" customHeight="1" x14ac:dyDescent="0.2">
      <c r="A140" s="402" t="s">
        <v>33</v>
      </c>
      <c r="B140" s="385" t="s">
        <v>1</v>
      </c>
      <c r="C140" s="393" t="s">
        <v>14</v>
      </c>
      <c r="D140" s="394"/>
      <c r="E140" s="394"/>
      <c r="F140" s="394"/>
      <c r="G140" s="394"/>
      <c r="H140" s="394"/>
      <c r="I140" s="394"/>
      <c r="J140" s="394"/>
      <c r="K140" s="394"/>
      <c r="L140" s="394"/>
      <c r="M140" s="394"/>
      <c r="N140" s="394"/>
      <c r="O140" s="394"/>
      <c r="P140" s="394"/>
      <c r="Q140" s="394"/>
      <c r="R140" s="394"/>
      <c r="S140" s="394"/>
      <c r="T140" s="394"/>
      <c r="U140" s="395"/>
      <c r="V140" s="383" t="s">
        <v>145</v>
      </c>
      <c r="W140" s="384"/>
      <c r="X140" s="383" t="s">
        <v>146</v>
      </c>
      <c r="Y140" s="384"/>
      <c r="AS140" s="117"/>
      <c r="AT140" s="117"/>
      <c r="AU140" s="117"/>
      <c r="AV140" s="118"/>
      <c r="AW140" s="119"/>
      <c r="AX140" s="117"/>
      <c r="AY140" s="117"/>
      <c r="AZ140" s="117"/>
      <c r="BA140" s="79"/>
      <c r="BB140" s="79"/>
      <c r="BC140" s="79"/>
      <c r="BD140" s="79"/>
      <c r="BE140" s="79"/>
      <c r="BF140" s="79"/>
      <c r="BG140" s="117"/>
      <c r="BH140" s="117"/>
      <c r="BI140" s="117"/>
      <c r="BJ140" s="117"/>
      <c r="BK140" s="117"/>
      <c r="BL140" s="117"/>
      <c r="BM140" s="117"/>
      <c r="BN140" s="117"/>
      <c r="BO140" s="117"/>
      <c r="BP140" s="119"/>
      <c r="BQ140" s="117"/>
      <c r="BR140" s="117"/>
      <c r="BS140" s="117"/>
      <c r="BT140" s="117"/>
      <c r="BU140" s="117"/>
      <c r="BV140" s="117"/>
      <c r="BW140" s="117"/>
      <c r="BX140" s="117"/>
      <c r="BY140" s="117"/>
      <c r="BZ140" s="117"/>
      <c r="CA140" s="117"/>
      <c r="CB140" s="117"/>
      <c r="CC140" s="117"/>
    </row>
    <row r="141" spans="1:81" s="85" customFormat="1" ht="54" customHeight="1" x14ac:dyDescent="0.2">
      <c r="A141" s="403"/>
      <c r="B141" s="404"/>
      <c r="C141" s="237" t="s">
        <v>23</v>
      </c>
      <c r="D141" s="107" t="s">
        <v>24</v>
      </c>
      <c r="E141" s="238" t="s">
        <v>25</v>
      </c>
      <c r="F141" s="238" t="s">
        <v>26</v>
      </c>
      <c r="G141" s="238" t="s">
        <v>27</v>
      </c>
      <c r="H141" s="107" t="s">
        <v>28</v>
      </c>
      <c r="I141" s="107" t="s">
        <v>29</v>
      </c>
      <c r="J141" s="107" t="s">
        <v>30</v>
      </c>
      <c r="K141" s="107" t="s">
        <v>31</v>
      </c>
      <c r="L141" s="107" t="s">
        <v>2</v>
      </c>
      <c r="M141" s="107" t="s">
        <v>3</v>
      </c>
      <c r="N141" s="107" t="s">
        <v>32</v>
      </c>
      <c r="O141" s="107" t="s">
        <v>4</v>
      </c>
      <c r="P141" s="107" t="s">
        <v>5</v>
      </c>
      <c r="Q141" s="107" t="s">
        <v>6</v>
      </c>
      <c r="R141" s="107" t="s">
        <v>7</v>
      </c>
      <c r="S141" s="107" t="s">
        <v>8</v>
      </c>
      <c r="T141" s="107" t="s">
        <v>9</v>
      </c>
      <c r="U141" s="239" t="s">
        <v>10</v>
      </c>
      <c r="V141" s="240" t="s">
        <v>11</v>
      </c>
      <c r="W141" s="239" t="s">
        <v>12</v>
      </c>
      <c r="X141" s="240" t="s">
        <v>147</v>
      </c>
      <c r="Y141" s="239" t="s">
        <v>148</v>
      </c>
      <c r="Z141" s="83"/>
      <c r="AS141" s="241"/>
      <c r="AT141" s="241"/>
      <c r="AU141" s="241"/>
      <c r="AV141" s="118"/>
      <c r="AW141" s="119"/>
      <c r="AX141" s="241"/>
      <c r="AY141" s="241"/>
      <c r="AZ141" s="241"/>
      <c r="BA141" s="79"/>
      <c r="BB141" s="79"/>
      <c r="BC141" s="79"/>
      <c r="BD141" s="79"/>
      <c r="BE141" s="79"/>
      <c r="BF141" s="79"/>
      <c r="BG141" s="241"/>
      <c r="BH141" s="241"/>
      <c r="BI141" s="241"/>
      <c r="BJ141" s="241"/>
      <c r="BK141" s="241"/>
      <c r="BL141" s="241"/>
      <c r="BM141" s="241"/>
      <c r="BN141" s="241"/>
      <c r="BO141" s="241"/>
      <c r="BP141" s="119"/>
      <c r="BQ141" s="241"/>
      <c r="BR141" s="241"/>
      <c r="BS141" s="241"/>
      <c r="BT141" s="241"/>
      <c r="BU141" s="241"/>
      <c r="BV141" s="241"/>
      <c r="BW141" s="241"/>
      <c r="BX141" s="241"/>
      <c r="BY141" s="241"/>
      <c r="BZ141" s="241"/>
      <c r="CA141" s="241"/>
      <c r="CB141" s="241"/>
      <c r="CC141" s="241"/>
    </row>
    <row r="142" spans="1:81" s="83" customFormat="1" ht="22.5" customHeight="1" x14ac:dyDescent="0.2">
      <c r="A142" s="242" t="s">
        <v>52</v>
      </c>
      <c r="B142" s="4">
        <f>+SUM(C142:U142)</f>
        <v>175</v>
      </c>
      <c r="C142" s="6">
        <v>15</v>
      </c>
      <c r="D142" s="5">
        <v>10</v>
      </c>
      <c r="E142" s="5">
        <v>1</v>
      </c>
      <c r="F142" s="5">
        <v>2</v>
      </c>
      <c r="G142" s="5">
        <v>2</v>
      </c>
      <c r="H142" s="5">
        <v>2</v>
      </c>
      <c r="I142" s="5">
        <v>2</v>
      </c>
      <c r="J142" s="5">
        <v>3</v>
      </c>
      <c r="K142" s="5">
        <v>9</v>
      </c>
      <c r="L142" s="5">
        <v>3</v>
      </c>
      <c r="M142" s="5">
        <v>2</v>
      </c>
      <c r="N142" s="5">
        <v>11</v>
      </c>
      <c r="O142" s="5">
        <v>21</v>
      </c>
      <c r="P142" s="5">
        <v>10</v>
      </c>
      <c r="Q142" s="5">
        <v>21</v>
      </c>
      <c r="R142" s="5">
        <v>10</v>
      </c>
      <c r="S142" s="5">
        <v>17</v>
      </c>
      <c r="T142" s="5">
        <v>11</v>
      </c>
      <c r="U142" s="7">
        <v>23</v>
      </c>
      <c r="V142" s="93">
        <v>85</v>
      </c>
      <c r="W142" s="7">
        <v>90</v>
      </c>
      <c r="X142" s="93">
        <v>70</v>
      </c>
      <c r="Y142" s="7">
        <v>105</v>
      </c>
      <c r="Z142" s="86" t="str">
        <f>$BA142&amp;"  "&amp;$BB142</f>
        <v xml:space="preserve">  </v>
      </c>
      <c r="AA142" s="86"/>
      <c r="AB142" s="86"/>
      <c r="AC142" s="86"/>
      <c r="AD142" s="3"/>
      <c r="AE142" s="3"/>
      <c r="AF142" s="3"/>
      <c r="AG142" s="3"/>
      <c r="AH142" s="3"/>
      <c r="AI142" s="86"/>
      <c r="AJ142" s="86"/>
      <c r="AK142" s="86"/>
      <c r="AL142" s="86"/>
      <c r="AM142" s="86"/>
      <c r="AN142" s="3"/>
      <c r="AO142" s="3"/>
      <c r="AP142" s="3"/>
      <c r="AQ142" s="3"/>
      <c r="AR142" s="3"/>
      <c r="AS142" s="3"/>
      <c r="AT142" s="3"/>
      <c r="AU142" s="3"/>
      <c r="AV142" s="3"/>
      <c r="AW142" s="87"/>
      <c r="AX142" s="3"/>
      <c r="AY142" s="3"/>
      <c r="AZ142" s="88"/>
      <c r="BA142" s="98" t="str">
        <f t="shared" ref="BA142:BA159" si="10">IF($B142&lt;&gt;($V142+$W142)," El número de consultas según sexo NO puede ser diferente al Total.","")</f>
        <v/>
      </c>
      <c r="BB142" s="98" t="str">
        <f>IF($B142&lt;&gt;($X142+$Y142)," El número de consultas según tipo atención NO puede ser diferente al Total.","")</f>
        <v/>
      </c>
      <c r="BC142" s="3"/>
      <c r="BD142" s="87">
        <f t="shared" ref="BD142:BD159" si="11">IF($B142&lt;&gt;($V142+$W142),1,0)</f>
        <v>0</v>
      </c>
      <c r="BE142" s="87">
        <f>IF($B142&lt;&gt;($X142+$Y142),1,0)</f>
        <v>0</v>
      </c>
      <c r="BF142" s="3"/>
      <c r="BG142" s="3"/>
      <c r="BH142" s="3"/>
      <c r="BI142" s="3"/>
      <c r="BJ142" s="3"/>
      <c r="BK142" s="3"/>
      <c r="BL142" s="3"/>
      <c r="BM142" s="3"/>
      <c r="BN142" s="3"/>
      <c r="BO142" s="3"/>
      <c r="BP142" s="87"/>
      <c r="BQ142" s="3"/>
      <c r="BR142" s="3"/>
      <c r="BS142" s="117"/>
      <c r="BT142" s="117"/>
      <c r="BU142" s="117"/>
      <c r="BV142" s="117"/>
      <c r="BW142" s="117"/>
      <c r="BX142" s="117"/>
      <c r="BY142" s="117"/>
      <c r="BZ142" s="117"/>
      <c r="CA142" s="117"/>
      <c r="CB142" s="117"/>
      <c r="CC142" s="117"/>
    </row>
    <row r="143" spans="1:81" s="117" customFormat="1" ht="22.5" customHeight="1" x14ac:dyDescent="0.2">
      <c r="A143" s="243" t="s">
        <v>34</v>
      </c>
      <c r="B143" s="55">
        <f>+SUM(C143:U143)</f>
        <v>0</v>
      </c>
      <c r="C143" s="56"/>
      <c r="D143" s="57"/>
      <c r="E143" s="57"/>
      <c r="F143" s="57"/>
      <c r="G143" s="57"/>
      <c r="H143" s="57"/>
      <c r="I143" s="57"/>
      <c r="J143" s="57"/>
      <c r="K143" s="57"/>
      <c r="L143" s="57"/>
      <c r="M143" s="57"/>
      <c r="N143" s="57"/>
      <c r="O143" s="57"/>
      <c r="P143" s="57"/>
      <c r="Q143" s="57"/>
      <c r="R143" s="57"/>
      <c r="S143" s="57"/>
      <c r="T143" s="57"/>
      <c r="U143" s="58"/>
      <c r="V143" s="59"/>
      <c r="W143" s="58"/>
      <c r="X143" s="59"/>
      <c r="Y143" s="7"/>
      <c r="Z143" s="86" t="str">
        <f>$BA143&amp;"  "&amp;$BB143</f>
        <v xml:space="preserve">  </v>
      </c>
      <c r="AA143" s="86"/>
      <c r="AB143" s="86"/>
      <c r="AC143" s="86"/>
      <c r="AD143" s="3"/>
      <c r="AE143" s="3"/>
      <c r="AF143" s="3"/>
      <c r="AG143" s="3"/>
      <c r="AH143" s="3"/>
      <c r="AI143" s="86"/>
      <c r="AJ143" s="86"/>
      <c r="AK143" s="86"/>
      <c r="AL143" s="86"/>
      <c r="AM143" s="86"/>
      <c r="AN143" s="3"/>
      <c r="AO143" s="3"/>
      <c r="AP143" s="3"/>
      <c r="AQ143" s="3"/>
      <c r="AR143" s="3"/>
      <c r="AS143" s="3"/>
      <c r="AT143" s="3"/>
      <c r="AU143" s="3"/>
      <c r="AV143" s="3"/>
      <c r="AW143" s="87"/>
      <c r="AX143" s="3"/>
      <c r="AY143" s="3"/>
      <c r="AZ143" s="88"/>
      <c r="BA143" s="98" t="str">
        <f t="shared" si="10"/>
        <v/>
      </c>
      <c r="BB143" s="98" t="str">
        <f>IF($B143&lt;&gt;($X143+$Y143)," El número de consultas según tipo atención NO puede ser diferente al Total.","")</f>
        <v/>
      </c>
      <c r="BC143" s="3"/>
      <c r="BD143" s="87">
        <f t="shared" si="11"/>
        <v>0</v>
      </c>
      <c r="BE143" s="87">
        <f>IF($B143&lt;&gt;($X143+$Y143),1,0)</f>
        <v>0</v>
      </c>
      <c r="BF143" s="3"/>
      <c r="BG143" s="3"/>
      <c r="BH143" s="3"/>
      <c r="BI143" s="3"/>
      <c r="BJ143" s="3"/>
      <c r="BK143" s="3"/>
      <c r="BL143" s="3"/>
      <c r="BM143" s="3"/>
      <c r="BN143" s="3"/>
      <c r="BO143" s="3"/>
      <c r="BP143" s="87"/>
      <c r="BQ143" s="3"/>
      <c r="BR143" s="3"/>
    </row>
    <row r="144" spans="1:81" s="83" customFormat="1" ht="31.5" customHeight="1" x14ac:dyDescent="0.2">
      <c r="A144" s="244" t="s">
        <v>149</v>
      </c>
      <c r="B144" s="8">
        <f t="shared" ref="B144:B159" si="12">+SUM(C144:U144)</f>
        <v>1</v>
      </c>
      <c r="C144" s="12"/>
      <c r="D144" s="10"/>
      <c r="E144" s="10"/>
      <c r="F144" s="10"/>
      <c r="G144" s="10"/>
      <c r="H144" s="10"/>
      <c r="I144" s="10"/>
      <c r="J144" s="10"/>
      <c r="K144" s="10"/>
      <c r="L144" s="10"/>
      <c r="M144" s="10"/>
      <c r="N144" s="10"/>
      <c r="O144" s="10">
        <v>1</v>
      </c>
      <c r="P144" s="10"/>
      <c r="Q144" s="10"/>
      <c r="R144" s="10"/>
      <c r="S144" s="10"/>
      <c r="T144" s="10"/>
      <c r="U144" s="13"/>
      <c r="V144" s="9">
        <v>1</v>
      </c>
      <c r="W144" s="13"/>
      <c r="X144" s="9"/>
      <c r="Y144" s="13">
        <v>1</v>
      </c>
      <c r="Z144" s="86" t="str">
        <f t="shared" ref="Z144:Z158" si="13">$BA144&amp;"  "&amp;$BB144</f>
        <v xml:space="preserve">  </v>
      </c>
      <c r="AA144" s="86"/>
      <c r="AB144" s="86"/>
      <c r="AC144" s="86"/>
      <c r="AD144" s="3"/>
      <c r="AE144" s="3"/>
      <c r="AF144" s="3"/>
      <c r="AG144" s="3"/>
      <c r="AH144" s="3"/>
      <c r="AI144" s="86"/>
      <c r="AJ144" s="86"/>
      <c r="AK144" s="86"/>
      <c r="AL144" s="86"/>
      <c r="AM144" s="86"/>
      <c r="AN144" s="3"/>
      <c r="AO144" s="3"/>
      <c r="AP144" s="3"/>
      <c r="AQ144" s="3"/>
      <c r="AR144" s="3"/>
      <c r="AS144" s="3"/>
      <c r="AT144" s="3"/>
      <c r="AU144" s="3"/>
      <c r="AV144" s="3"/>
      <c r="AW144" s="87"/>
      <c r="AX144" s="3"/>
      <c r="AY144" s="3"/>
      <c r="AZ144" s="88"/>
      <c r="BA144" s="98" t="str">
        <f t="shared" si="10"/>
        <v/>
      </c>
      <c r="BB144" s="160" t="str">
        <f t="shared" ref="BB144:BB159" si="14">IF($B144&lt;&gt;($X144+$Y144)," El número de consultas según tipo atención NO puede ser diferente al Total.","")</f>
        <v/>
      </c>
      <c r="BC144" s="3"/>
      <c r="BD144" s="87">
        <f t="shared" si="11"/>
        <v>0</v>
      </c>
      <c r="BE144" s="87">
        <f t="shared" ref="BE144:BE159" si="15">IF($B144&lt;&gt;($X144+$Y144),1,0)</f>
        <v>0</v>
      </c>
      <c r="BF144" s="3"/>
      <c r="BG144" s="117"/>
      <c r="BH144" s="117"/>
      <c r="BI144" s="117"/>
      <c r="BJ144" s="117"/>
      <c r="BK144" s="117"/>
      <c r="BL144" s="117"/>
      <c r="BM144" s="117"/>
      <c r="BN144" s="117"/>
      <c r="BO144" s="117"/>
      <c r="BP144" s="119"/>
      <c r="BQ144" s="117"/>
      <c r="BR144" s="117"/>
      <c r="BS144" s="117"/>
      <c r="BT144" s="117"/>
      <c r="BU144" s="117"/>
      <c r="BV144" s="117"/>
      <c r="BW144" s="117"/>
      <c r="BX144" s="117"/>
      <c r="BY144" s="117"/>
      <c r="BZ144" s="117"/>
      <c r="CA144" s="117"/>
      <c r="CB144" s="117"/>
      <c r="CC144" s="117"/>
    </row>
    <row r="145" spans="1:81" s="83" customFormat="1" ht="18" customHeight="1" x14ac:dyDescent="0.2">
      <c r="A145" s="245" t="s">
        <v>150</v>
      </c>
      <c r="B145" s="14">
        <f t="shared" si="12"/>
        <v>0</v>
      </c>
      <c r="C145" s="19"/>
      <c r="D145" s="17"/>
      <c r="E145" s="21"/>
      <c r="F145" s="17"/>
      <c r="G145" s="17"/>
      <c r="H145" s="17"/>
      <c r="I145" s="17"/>
      <c r="J145" s="17"/>
      <c r="K145" s="17"/>
      <c r="L145" s="17"/>
      <c r="M145" s="17"/>
      <c r="N145" s="17"/>
      <c r="O145" s="21"/>
      <c r="P145" s="17"/>
      <c r="Q145" s="17"/>
      <c r="R145" s="17"/>
      <c r="S145" s="17"/>
      <c r="T145" s="17"/>
      <c r="U145" s="20"/>
      <c r="V145" s="21"/>
      <c r="W145" s="20"/>
      <c r="X145" s="21"/>
      <c r="Y145" s="20"/>
      <c r="Z145" s="86" t="str">
        <f t="shared" si="13"/>
        <v xml:space="preserve">  </v>
      </c>
      <c r="AA145" s="86"/>
      <c r="AB145" s="86"/>
      <c r="AC145" s="86"/>
      <c r="AD145" s="3"/>
      <c r="AE145" s="3"/>
      <c r="AF145" s="3"/>
      <c r="AG145" s="3"/>
      <c r="AH145" s="3"/>
      <c r="AI145" s="86"/>
      <c r="AJ145" s="86"/>
      <c r="AK145" s="86"/>
      <c r="AL145" s="86"/>
      <c r="AM145" s="86"/>
      <c r="AN145" s="3"/>
      <c r="AO145" s="3"/>
      <c r="AP145" s="3"/>
      <c r="AQ145" s="3"/>
      <c r="AR145" s="3"/>
      <c r="AS145" s="3"/>
      <c r="AT145" s="3"/>
      <c r="AU145" s="3"/>
      <c r="AV145" s="3"/>
      <c r="AW145" s="87"/>
      <c r="AX145" s="3"/>
      <c r="AY145" s="3"/>
      <c r="AZ145" s="88"/>
      <c r="BA145" s="98" t="str">
        <f t="shared" si="10"/>
        <v/>
      </c>
      <c r="BB145" s="160" t="str">
        <f t="shared" si="14"/>
        <v/>
      </c>
      <c r="BC145" s="3"/>
      <c r="BD145" s="87">
        <f t="shared" si="11"/>
        <v>0</v>
      </c>
      <c r="BE145" s="87">
        <f t="shared" si="15"/>
        <v>0</v>
      </c>
      <c r="BF145" s="3"/>
      <c r="BG145" s="117"/>
      <c r="BH145" s="117"/>
      <c r="BI145" s="117"/>
      <c r="BJ145" s="117"/>
      <c r="BK145" s="117"/>
      <c r="BL145" s="117"/>
      <c r="BM145" s="117"/>
      <c r="BN145" s="117"/>
      <c r="BO145" s="117"/>
      <c r="BP145" s="119"/>
      <c r="BQ145" s="117"/>
      <c r="BR145" s="117"/>
      <c r="BS145" s="117"/>
      <c r="BT145" s="117"/>
      <c r="BU145" s="117"/>
      <c r="BV145" s="117"/>
      <c r="BW145" s="117"/>
      <c r="BX145" s="117"/>
      <c r="BY145" s="117"/>
      <c r="BZ145" s="117"/>
      <c r="CA145" s="117"/>
      <c r="CB145" s="117"/>
      <c r="CC145" s="117"/>
    </row>
    <row r="146" spans="1:81" s="248" customFormat="1" ht="18" customHeight="1" x14ac:dyDescent="0.2">
      <c r="A146" s="245" t="s">
        <v>151</v>
      </c>
      <c r="B146" s="14">
        <f t="shared" si="12"/>
        <v>32</v>
      </c>
      <c r="C146" s="19"/>
      <c r="D146" s="17"/>
      <c r="E146" s="21"/>
      <c r="F146" s="17"/>
      <c r="G146" s="17"/>
      <c r="H146" s="17"/>
      <c r="I146" s="17"/>
      <c r="J146" s="17"/>
      <c r="K146" s="17">
        <v>2</v>
      </c>
      <c r="L146" s="17"/>
      <c r="M146" s="17"/>
      <c r="N146" s="17">
        <v>1</v>
      </c>
      <c r="O146" s="21">
        <v>3</v>
      </c>
      <c r="P146" s="17">
        <v>2</v>
      </c>
      <c r="Q146" s="17">
        <v>6</v>
      </c>
      <c r="R146" s="17">
        <v>7</v>
      </c>
      <c r="S146" s="17">
        <v>5</v>
      </c>
      <c r="T146" s="17">
        <v>2</v>
      </c>
      <c r="U146" s="20">
        <v>4</v>
      </c>
      <c r="V146" s="21">
        <v>18</v>
      </c>
      <c r="W146" s="20">
        <v>14</v>
      </c>
      <c r="X146" s="21">
        <v>8</v>
      </c>
      <c r="Y146" s="20">
        <v>24</v>
      </c>
      <c r="Z146" s="86" t="str">
        <f t="shared" si="13"/>
        <v xml:space="preserve">  </v>
      </c>
      <c r="AA146" s="86"/>
      <c r="AB146" s="86"/>
      <c r="AC146" s="86"/>
      <c r="AD146" s="3"/>
      <c r="AE146" s="3"/>
      <c r="AF146" s="3"/>
      <c r="AG146" s="3"/>
      <c r="AH146" s="3"/>
      <c r="AI146" s="86"/>
      <c r="AJ146" s="86"/>
      <c r="AK146" s="86"/>
      <c r="AL146" s="86"/>
      <c r="AM146" s="86"/>
      <c r="AN146" s="3"/>
      <c r="AO146" s="3"/>
      <c r="AP146" s="3"/>
      <c r="AQ146" s="3"/>
      <c r="AR146" s="3"/>
      <c r="AS146" s="3"/>
      <c r="AT146" s="3"/>
      <c r="AU146" s="3"/>
      <c r="AV146" s="3"/>
      <c r="AW146" s="87"/>
      <c r="AX146" s="3"/>
      <c r="AY146" s="3"/>
      <c r="AZ146" s="88"/>
      <c r="BA146" s="98" t="str">
        <f t="shared" si="10"/>
        <v/>
      </c>
      <c r="BB146" s="160" t="str">
        <f t="shared" si="14"/>
        <v/>
      </c>
      <c r="BC146" s="3"/>
      <c r="BD146" s="87">
        <f t="shared" si="11"/>
        <v>0</v>
      </c>
      <c r="BE146" s="87">
        <f t="shared" si="15"/>
        <v>0</v>
      </c>
      <c r="BF146" s="3"/>
      <c r="BG146" s="246"/>
      <c r="BH146" s="246"/>
      <c r="BI146" s="246"/>
      <c r="BJ146" s="246"/>
      <c r="BK146" s="246"/>
      <c r="BL146" s="246"/>
      <c r="BM146" s="246"/>
      <c r="BN146" s="246"/>
      <c r="BO146" s="246"/>
      <c r="BP146" s="247"/>
      <c r="BQ146" s="246"/>
      <c r="BR146" s="246"/>
      <c r="BS146" s="246"/>
      <c r="BT146" s="246"/>
      <c r="BU146" s="246"/>
      <c r="BV146" s="246"/>
      <c r="BW146" s="246"/>
      <c r="BX146" s="246"/>
      <c r="BY146" s="246"/>
      <c r="BZ146" s="246"/>
      <c r="CA146" s="246"/>
      <c r="CB146" s="246"/>
      <c r="CC146" s="246"/>
    </row>
    <row r="147" spans="1:81" s="248" customFormat="1" ht="18" customHeight="1" x14ac:dyDescent="0.2">
      <c r="A147" s="245" t="s">
        <v>152</v>
      </c>
      <c r="B147" s="14">
        <f t="shared" si="12"/>
        <v>0</v>
      </c>
      <c r="C147" s="19"/>
      <c r="D147" s="17"/>
      <c r="E147" s="21"/>
      <c r="F147" s="17"/>
      <c r="G147" s="17"/>
      <c r="H147" s="17"/>
      <c r="I147" s="17"/>
      <c r="J147" s="17"/>
      <c r="K147" s="17"/>
      <c r="L147" s="17"/>
      <c r="M147" s="17"/>
      <c r="N147" s="17"/>
      <c r="O147" s="21"/>
      <c r="P147" s="17"/>
      <c r="Q147" s="17"/>
      <c r="R147" s="17"/>
      <c r="S147" s="17"/>
      <c r="T147" s="17"/>
      <c r="U147" s="20"/>
      <c r="V147" s="21"/>
      <c r="W147" s="20"/>
      <c r="X147" s="21"/>
      <c r="Y147" s="20"/>
      <c r="Z147" s="86" t="str">
        <f t="shared" si="13"/>
        <v xml:space="preserve">  </v>
      </c>
      <c r="AA147" s="86"/>
      <c r="AB147" s="86"/>
      <c r="AC147" s="86"/>
      <c r="AD147" s="3"/>
      <c r="AE147" s="3"/>
      <c r="AF147" s="3"/>
      <c r="AG147" s="3"/>
      <c r="AH147" s="3"/>
      <c r="AI147" s="86"/>
      <c r="AJ147" s="86"/>
      <c r="AK147" s="86"/>
      <c r="AL147" s="86"/>
      <c r="AM147" s="86"/>
      <c r="AN147" s="3"/>
      <c r="AO147" s="3"/>
      <c r="AP147" s="3"/>
      <c r="AQ147" s="3"/>
      <c r="AR147" s="3"/>
      <c r="AS147" s="3"/>
      <c r="AT147" s="3"/>
      <c r="AU147" s="3"/>
      <c r="AV147" s="3"/>
      <c r="AW147" s="87"/>
      <c r="AX147" s="3"/>
      <c r="AY147" s="3"/>
      <c r="AZ147" s="88"/>
      <c r="BA147" s="98" t="str">
        <f t="shared" si="10"/>
        <v/>
      </c>
      <c r="BB147" s="160" t="str">
        <f t="shared" si="14"/>
        <v/>
      </c>
      <c r="BC147" s="3"/>
      <c r="BD147" s="87">
        <f t="shared" si="11"/>
        <v>0</v>
      </c>
      <c r="BE147" s="87">
        <f t="shared" si="15"/>
        <v>0</v>
      </c>
      <c r="BF147" s="3"/>
      <c r="BG147" s="246"/>
      <c r="BH147" s="246"/>
      <c r="BI147" s="246"/>
      <c r="BJ147" s="246"/>
      <c r="BK147" s="246"/>
      <c r="BL147" s="246"/>
      <c r="BM147" s="246"/>
      <c r="BN147" s="246"/>
      <c r="BO147" s="246"/>
      <c r="BP147" s="247"/>
      <c r="BQ147" s="246"/>
      <c r="BR147" s="246"/>
      <c r="BS147" s="246"/>
      <c r="BT147" s="246"/>
      <c r="BU147" s="246"/>
      <c r="BV147" s="246"/>
      <c r="BW147" s="246"/>
      <c r="BX147" s="246"/>
      <c r="BY147" s="246"/>
      <c r="BZ147" s="246"/>
      <c r="CA147" s="246"/>
      <c r="CB147" s="246"/>
      <c r="CC147" s="246"/>
    </row>
    <row r="148" spans="1:81" s="248" customFormat="1" ht="18" customHeight="1" x14ac:dyDescent="0.2">
      <c r="A148" s="245" t="s">
        <v>153</v>
      </c>
      <c r="B148" s="14">
        <f t="shared" si="12"/>
        <v>0</v>
      </c>
      <c r="C148" s="19"/>
      <c r="D148" s="17"/>
      <c r="E148" s="21"/>
      <c r="F148" s="17"/>
      <c r="G148" s="17"/>
      <c r="H148" s="17"/>
      <c r="I148" s="17"/>
      <c r="J148" s="17"/>
      <c r="K148" s="17"/>
      <c r="L148" s="17"/>
      <c r="M148" s="17"/>
      <c r="N148" s="17"/>
      <c r="O148" s="21"/>
      <c r="P148" s="17"/>
      <c r="Q148" s="17"/>
      <c r="R148" s="17"/>
      <c r="S148" s="17"/>
      <c r="T148" s="17"/>
      <c r="U148" s="20"/>
      <c r="V148" s="21"/>
      <c r="W148" s="20"/>
      <c r="X148" s="21"/>
      <c r="Y148" s="20"/>
      <c r="Z148" s="86" t="str">
        <f t="shared" si="13"/>
        <v xml:space="preserve">  </v>
      </c>
      <c r="AA148" s="86"/>
      <c r="AB148" s="86"/>
      <c r="AC148" s="86"/>
      <c r="AD148" s="3"/>
      <c r="AE148" s="3"/>
      <c r="AF148" s="3"/>
      <c r="AG148" s="3"/>
      <c r="AH148" s="3"/>
      <c r="AI148" s="86"/>
      <c r="AJ148" s="86"/>
      <c r="AK148" s="86"/>
      <c r="AL148" s="86"/>
      <c r="AM148" s="86"/>
      <c r="AN148" s="3"/>
      <c r="AO148" s="3"/>
      <c r="AP148" s="3"/>
      <c r="AQ148" s="3"/>
      <c r="AR148" s="3"/>
      <c r="AS148" s="3"/>
      <c r="AT148" s="3"/>
      <c r="AU148" s="3"/>
      <c r="AV148" s="3"/>
      <c r="AW148" s="87"/>
      <c r="AX148" s="3"/>
      <c r="AY148" s="3"/>
      <c r="AZ148" s="88"/>
      <c r="BA148" s="98" t="str">
        <f t="shared" si="10"/>
        <v/>
      </c>
      <c r="BB148" s="160" t="str">
        <f t="shared" si="14"/>
        <v/>
      </c>
      <c r="BC148" s="3"/>
      <c r="BD148" s="87">
        <f t="shared" si="11"/>
        <v>0</v>
      </c>
      <c r="BE148" s="87">
        <f t="shared" si="15"/>
        <v>0</v>
      </c>
      <c r="BF148" s="3"/>
      <c r="BG148" s="246"/>
      <c r="BH148" s="246"/>
      <c r="BI148" s="246"/>
      <c r="BJ148" s="246"/>
      <c r="BK148" s="246"/>
      <c r="BL148" s="246"/>
      <c r="BM148" s="246"/>
      <c r="BN148" s="246"/>
      <c r="BO148" s="246"/>
      <c r="BP148" s="247"/>
      <c r="BQ148" s="246"/>
      <c r="BR148" s="246"/>
      <c r="BS148" s="246"/>
      <c r="BT148" s="246"/>
      <c r="BU148" s="246"/>
      <c r="BV148" s="246"/>
      <c r="BW148" s="246"/>
      <c r="BX148" s="246"/>
      <c r="BY148" s="246"/>
      <c r="BZ148" s="246"/>
      <c r="CA148" s="246"/>
      <c r="CB148" s="246"/>
      <c r="CC148" s="246"/>
    </row>
    <row r="149" spans="1:81" s="248" customFormat="1" ht="18" customHeight="1" x14ac:dyDescent="0.2">
      <c r="A149" s="245" t="s">
        <v>154</v>
      </c>
      <c r="B149" s="14">
        <f t="shared" si="12"/>
        <v>2</v>
      </c>
      <c r="C149" s="19"/>
      <c r="D149" s="17"/>
      <c r="E149" s="21"/>
      <c r="F149" s="17"/>
      <c r="G149" s="17"/>
      <c r="H149" s="17"/>
      <c r="I149" s="17"/>
      <c r="J149" s="17"/>
      <c r="K149" s="17">
        <v>1</v>
      </c>
      <c r="L149" s="17"/>
      <c r="M149" s="17"/>
      <c r="N149" s="17"/>
      <c r="O149" s="21"/>
      <c r="P149" s="17"/>
      <c r="Q149" s="17"/>
      <c r="R149" s="17"/>
      <c r="S149" s="17"/>
      <c r="T149" s="17">
        <v>1</v>
      </c>
      <c r="U149" s="20"/>
      <c r="V149" s="21">
        <v>1</v>
      </c>
      <c r="W149" s="20">
        <v>1</v>
      </c>
      <c r="X149" s="21"/>
      <c r="Y149" s="20">
        <v>2</v>
      </c>
      <c r="Z149" s="86" t="str">
        <f t="shared" si="13"/>
        <v xml:space="preserve">  </v>
      </c>
      <c r="AA149" s="86"/>
      <c r="AB149" s="86"/>
      <c r="AC149" s="86"/>
      <c r="AD149" s="3"/>
      <c r="AE149" s="3"/>
      <c r="AF149" s="3"/>
      <c r="AG149" s="3"/>
      <c r="AH149" s="3"/>
      <c r="AI149" s="86"/>
      <c r="AJ149" s="86"/>
      <c r="AK149" s="86"/>
      <c r="AL149" s="86"/>
      <c r="AM149" s="86"/>
      <c r="AN149" s="3"/>
      <c r="AO149" s="3"/>
      <c r="AP149" s="3"/>
      <c r="AQ149" s="3"/>
      <c r="AR149" s="3"/>
      <c r="AS149" s="3"/>
      <c r="AT149" s="3"/>
      <c r="AU149" s="3"/>
      <c r="AV149" s="3"/>
      <c r="AW149" s="87"/>
      <c r="AX149" s="3"/>
      <c r="AY149" s="3"/>
      <c r="AZ149" s="88"/>
      <c r="BA149" s="98" t="str">
        <f t="shared" si="10"/>
        <v/>
      </c>
      <c r="BB149" s="160" t="str">
        <f t="shared" si="14"/>
        <v/>
      </c>
      <c r="BC149" s="3"/>
      <c r="BD149" s="87">
        <f t="shared" si="11"/>
        <v>0</v>
      </c>
      <c r="BE149" s="87">
        <f t="shared" si="15"/>
        <v>0</v>
      </c>
      <c r="BF149" s="3"/>
      <c r="BG149" s="246"/>
      <c r="BH149" s="246"/>
      <c r="BI149" s="246"/>
      <c r="BJ149" s="246"/>
      <c r="BK149" s="246"/>
      <c r="BL149" s="246"/>
      <c r="BM149" s="246"/>
      <c r="BN149" s="246"/>
      <c r="BO149" s="246"/>
      <c r="BP149" s="247"/>
      <c r="BQ149" s="246"/>
      <c r="BR149" s="246"/>
      <c r="BS149" s="246"/>
      <c r="BT149" s="246"/>
      <c r="BU149" s="246"/>
      <c r="BV149" s="246"/>
      <c r="BW149" s="246"/>
      <c r="BX149" s="246"/>
      <c r="BY149" s="246"/>
      <c r="BZ149" s="246"/>
      <c r="CA149" s="246"/>
      <c r="CB149" s="246"/>
      <c r="CC149" s="246"/>
    </row>
    <row r="150" spans="1:81" s="248" customFormat="1" ht="18" customHeight="1" x14ac:dyDescent="0.2">
      <c r="A150" s="245" t="s">
        <v>155</v>
      </c>
      <c r="B150" s="14">
        <f t="shared" si="12"/>
        <v>0</v>
      </c>
      <c r="C150" s="19"/>
      <c r="D150" s="17"/>
      <c r="E150" s="21"/>
      <c r="F150" s="17"/>
      <c r="G150" s="17"/>
      <c r="H150" s="17"/>
      <c r="I150" s="17"/>
      <c r="J150" s="17"/>
      <c r="K150" s="17"/>
      <c r="L150" s="17"/>
      <c r="M150" s="17"/>
      <c r="N150" s="17"/>
      <c r="O150" s="21"/>
      <c r="P150" s="17"/>
      <c r="Q150" s="17"/>
      <c r="R150" s="17"/>
      <c r="S150" s="17"/>
      <c r="T150" s="17"/>
      <c r="U150" s="20"/>
      <c r="V150" s="21"/>
      <c r="W150" s="20"/>
      <c r="X150" s="21"/>
      <c r="Y150" s="20"/>
      <c r="Z150" s="86" t="str">
        <f t="shared" si="13"/>
        <v xml:space="preserve">  </v>
      </c>
      <c r="AA150" s="86"/>
      <c r="AB150" s="86"/>
      <c r="AC150" s="86"/>
      <c r="AD150" s="3"/>
      <c r="AE150" s="3"/>
      <c r="AF150" s="3"/>
      <c r="AG150" s="3"/>
      <c r="AH150" s="3"/>
      <c r="AI150" s="86"/>
      <c r="AJ150" s="86"/>
      <c r="AK150" s="86"/>
      <c r="AL150" s="86"/>
      <c r="AM150" s="86"/>
      <c r="AN150" s="3"/>
      <c r="AO150" s="3"/>
      <c r="AP150" s="3"/>
      <c r="AQ150" s="3"/>
      <c r="AR150" s="3"/>
      <c r="AS150" s="3"/>
      <c r="AT150" s="3"/>
      <c r="AU150" s="3"/>
      <c r="AV150" s="3"/>
      <c r="AW150" s="87"/>
      <c r="AX150" s="3"/>
      <c r="AY150" s="3"/>
      <c r="AZ150" s="88"/>
      <c r="BA150" s="98" t="str">
        <f t="shared" si="10"/>
        <v/>
      </c>
      <c r="BB150" s="160" t="str">
        <f t="shared" si="14"/>
        <v/>
      </c>
      <c r="BC150" s="3"/>
      <c r="BD150" s="87">
        <f t="shared" si="11"/>
        <v>0</v>
      </c>
      <c r="BE150" s="87">
        <f t="shared" si="15"/>
        <v>0</v>
      </c>
      <c r="BF150" s="3"/>
      <c r="BG150" s="246"/>
      <c r="BH150" s="246"/>
      <c r="BI150" s="246"/>
      <c r="BJ150" s="246"/>
      <c r="BK150" s="246"/>
      <c r="BL150" s="246"/>
      <c r="BM150" s="246"/>
      <c r="BN150" s="246"/>
      <c r="BO150" s="246"/>
      <c r="BP150" s="247"/>
      <c r="BQ150" s="246"/>
      <c r="BR150" s="246"/>
      <c r="BS150" s="246"/>
      <c r="BT150" s="246"/>
      <c r="BU150" s="246"/>
      <c r="BV150" s="246"/>
      <c r="BW150" s="246"/>
      <c r="BX150" s="246"/>
      <c r="BY150" s="246"/>
      <c r="BZ150" s="246"/>
      <c r="CA150" s="246"/>
      <c r="CB150" s="246"/>
      <c r="CC150" s="246"/>
    </row>
    <row r="151" spans="1:81" s="248" customFormat="1" ht="18" customHeight="1" x14ac:dyDescent="0.2">
      <c r="A151" s="245" t="s">
        <v>156</v>
      </c>
      <c r="B151" s="14">
        <f t="shared" si="12"/>
        <v>0</v>
      </c>
      <c r="C151" s="19"/>
      <c r="D151" s="17"/>
      <c r="E151" s="21"/>
      <c r="F151" s="17"/>
      <c r="G151" s="17"/>
      <c r="H151" s="17"/>
      <c r="I151" s="17"/>
      <c r="J151" s="17"/>
      <c r="K151" s="17"/>
      <c r="L151" s="17"/>
      <c r="M151" s="17"/>
      <c r="N151" s="17"/>
      <c r="O151" s="21"/>
      <c r="P151" s="17"/>
      <c r="Q151" s="17"/>
      <c r="R151" s="17"/>
      <c r="S151" s="17"/>
      <c r="T151" s="17"/>
      <c r="U151" s="20"/>
      <c r="V151" s="21"/>
      <c r="W151" s="20"/>
      <c r="X151" s="21"/>
      <c r="Y151" s="20"/>
      <c r="Z151" s="86" t="str">
        <f t="shared" si="13"/>
        <v xml:space="preserve">  </v>
      </c>
      <c r="AA151" s="86"/>
      <c r="AB151" s="86"/>
      <c r="AC151" s="86"/>
      <c r="AD151" s="3"/>
      <c r="AE151" s="3"/>
      <c r="AF151" s="3"/>
      <c r="AG151" s="3"/>
      <c r="AH151" s="3"/>
      <c r="AI151" s="86"/>
      <c r="AJ151" s="86"/>
      <c r="AK151" s="86"/>
      <c r="AL151" s="86"/>
      <c r="AM151" s="86"/>
      <c r="AN151" s="3"/>
      <c r="AO151" s="3"/>
      <c r="AP151" s="3"/>
      <c r="AQ151" s="3"/>
      <c r="AR151" s="3"/>
      <c r="AS151" s="3"/>
      <c r="AT151" s="3"/>
      <c r="AU151" s="3"/>
      <c r="AV151" s="3"/>
      <c r="AW151" s="87"/>
      <c r="AX151" s="3"/>
      <c r="AY151" s="3"/>
      <c r="AZ151" s="88"/>
      <c r="BA151" s="98" t="str">
        <f t="shared" si="10"/>
        <v/>
      </c>
      <c r="BB151" s="160" t="str">
        <f t="shared" si="14"/>
        <v/>
      </c>
      <c r="BC151" s="3"/>
      <c r="BD151" s="87">
        <f t="shared" si="11"/>
        <v>0</v>
      </c>
      <c r="BE151" s="87">
        <f t="shared" si="15"/>
        <v>0</v>
      </c>
      <c r="BF151" s="3"/>
      <c r="BG151" s="246"/>
      <c r="BH151" s="246"/>
      <c r="BI151" s="246"/>
      <c r="BJ151" s="246"/>
      <c r="BK151" s="246"/>
      <c r="BL151" s="246"/>
      <c r="BM151" s="246"/>
      <c r="BN151" s="246"/>
      <c r="BO151" s="246"/>
      <c r="BP151" s="247"/>
      <c r="BQ151" s="246"/>
      <c r="BR151" s="246"/>
      <c r="BS151" s="246"/>
      <c r="BT151" s="246"/>
      <c r="BU151" s="246"/>
      <c r="BV151" s="246"/>
      <c r="BW151" s="246"/>
      <c r="BX151" s="246"/>
      <c r="BY151" s="246"/>
      <c r="BZ151" s="246"/>
      <c r="CA151" s="246"/>
      <c r="CB151" s="246"/>
      <c r="CC151" s="246"/>
    </row>
    <row r="152" spans="1:81" s="248" customFormat="1" ht="18" customHeight="1" x14ac:dyDescent="0.2">
      <c r="A152" s="245" t="s">
        <v>157</v>
      </c>
      <c r="B152" s="14">
        <f t="shared" si="12"/>
        <v>58</v>
      </c>
      <c r="C152" s="19"/>
      <c r="D152" s="17"/>
      <c r="E152" s="21"/>
      <c r="F152" s="17">
        <v>1</v>
      </c>
      <c r="G152" s="17"/>
      <c r="H152" s="17">
        <v>1</v>
      </c>
      <c r="I152" s="17">
        <v>2</v>
      </c>
      <c r="J152" s="17">
        <v>3</v>
      </c>
      <c r="K152" s="17">
        <v>4</v>
      </c>
      <c r="L152" s="17">
        <v>3</v>
      </c>
      <c r="M152" s="17">
        <v>2</v>
      </c>
      <c r="N152" s="17">
        <v>6</v>
      </c>
      <c r="O152" s="21">
        <v>12</v>
      </c>
      <c r="P152" s="17">
        <v>6</v>
      </c>
      <c r="Q152" s="17">
        <v>6</v>
      </c>
      <c r="R152" s="17">
        <v>1</v>
      </c>
      <c r="S152" s="17">
        <v>4</v>
      </c>
      <c r="T152" s="17">
        <v>3</v>
      </c>
      <c r="U152" s="20">
        <v>4</v>
      </c>
      <c r="V152" s="21">
        <v>22</v>
      </c>
      <c r="W152" s="20">
        <v>36</v>
      </c>
      <c r="X152" s="21">
        <v>51</v>
      </c>
      <c r="Y152" s="20">
        <v>7</v>
      </c>
      <c r="Z152" s="86" t="str">
        <f t="shared" si="13"/>
        <v xml:space="preserve">  </v>
      </c>
      <c r="AA152" s="86"/>
      <c r="AB152" s="86"/>
      <c r="AC152" s="86"/>
      <c r="AD152" s="3"/>
      <c r="AE152" s="3"/>
      <c r="AF152" s="3"/>
      <c r="AG152" s="3"/>
      <c r="AH152" s="3"/>
      <c r="AI152" s="86"/>
      <c r="AJ152" s="86"/>
      <c r="AK152" s="86"/>
      <c r="AL152" s="86"/>
      <c r="AM152" s="86"/>
      <c r="AN152" s="3"/>
      <c r="AO152" s="3"/>
      <c r="AP152" s="3"/>
      <c r="AQ152" s="3"/>
      <c r="AR152" s="3"/>
      <c r="AS152" s="3"/>
      <c r="AT152" s="3"/>
      <c r="AU152" s="3"/>
      <c r="AV152" s="3"/>
      <c r="AW152" s="87"/>
      <c r="AX152" s="3"/>
      <c r="AY152" s="3"/>
      <c r="AZ152" s="88"/>
      <c r="BA152" s="98" t="str">
        <f t="shared" si="10"/>
        <v/>
      </c>
      <c r="BB152" s="160" t="str">
        <f t="shared" si="14"/>
        <v/>
      </c>
      <c r="BC152" s="3"/>
      <c r="BD152" s="87">
        <f t="shared" si="11"/>
        <v>0</v>
      </c>
      <c r="BE152" s="87">
        <f t="shared" si="15"/>
        <v>0</v>
      </c>
      <c r="BF152" s="3"/>
      <c r="BG152" s="246"/>
      <c r="BH152" s="246"/>
      <c r="BI152" s="246"/>
      <c r="BJ152" s="246"/>
      <c r="BK152" s="246"/>
      <c r="BL152" s="246"/>
      <c r="BM152" s="246"/>
      <c r="BN152" s="246"/>
      <c r="BO152" s="246"/>
      <c r="BP152" s="247"/>
      <c r="BQ152" s="246"/>
      <c r="BR152" s="246"/>
      <c r="BS152" s="246"/>
      <c r="BT152" s="246"/>
      <c r="BU152" s="246"/>
      <c r="BV152" s="246"/>
      <c r="BW152" s="246"/>
      <c r="BX152" s="246"/>
      <c r="BY152" s="246"/>
      <c r="BZ152" s="246"/>
      <c r="CA152" s="246"/>
      <c r="CB152" s="246"/>
      <c r="CC152" s="246"/>
    </row>
    <row r="153" spans="1:81" s="248" customFormat="1" ht="18" customHeight="1" x14ac:dyDescent="0.2">
      <c r="A153" s="245" t="s">
        <v>158</v>
      </c>
      <c r="B153" s="14">
        <f t="shared" si="12"/>
        <v>0</v>
      </c>
      <c r="C153" s="19"/>
      <c r="D153" s="17"/>
      <c r="E153" s="21"/>
      <c r="F153" s="17"/>
      <c r="G153" s="17"/>
      <c r="H153" s="17"/>
      <c r="I153" s="17"/>
      <c r="J153" s="17"/>
      <c r="K153" s="17"/>
      <c r="L153" s="17"/>
      <c r="M153" s="17"/>
      <c r="N153" s="17"/>
      <c r="O153" s="21"/>
      <c r="P153" s="17"/>
      <c r="Q153" s="17"/>
      <c r="R153" s="17"/>
      <c r="S153" s="17"/>
      <c r="T153" s="17"/>
      <c r="U153" s="20"/>
      <c r="V153" s="21"/>
      <c r="W153" s="20"/>
      <c r="X153" s="21"/>
      <c r="Y153" s="20"/>
      <c r="Z153" s="86" t="str">
        <f t="shared" si="13"/>
        <v xml:space="preserve">  </v>
      </c>
      <c r="AA153" s="86"/>
      <c r="AB153" s="86"/>
      <c r="AC153" s="86"/>
      <c r="AD153" s="3"/>
      <c r="AE153" s="3"/>
      <c r="AF153" s="3"/>
      <c r="AG153" s="3"/>
      <c r="AH153" s="3"/>
      <c r="AI153" s="86"/>
      <c r="AJ153" s="86"/>
      <c r="AK153" s="86"/>
      <c r="AL153" s="86"/>
      <c r="AM153" s="86"/>
      <c r="AN153" s="3"/>
      <c r="AO153" s="3"/>
      <c r="AP153" s="3"/>
      <c r="AQ153" s="3"/>
      <c r="AR153" s="3"/>
      <c r="AS153" s="3"/>
      <c r="AT153" s="3"/>
      <c r="AU153" s="3"/>
      <c r="AV153" s="3"/>
      <c r="AW153" s="87"/>
      <c r="AX153" s="3"/>
      <c r="AY153" s="3"/>
      <c r="AZ153" s="88"/>
      <c r="BA153" s="98" t="str">
        <f t="shared" si="10"/>
        <v/>
      </c>
      <c r="BB153" s="160" t="str">
        <f t="shared" si="14"/>
        <v/>
      </c>
      <c r="BC153" s="3"/>
      <c r="BD153" s="87">
        <f t="shared" si="11"/>
        <v>0</v>
      </c>
      <c r="BE153" s="87">
        <f t="shared" si="15"/>
        <v>0</v>
      </c>
      <c r="BF153" s="3"/>
      <c r="BG153" s="246"/>
      <c r="BH153" s="246"/>
      <c r="BI153" s="246"/>
      <c r="BJ153" s="246"/>
      <c r="BK153" s="246"/>
      <c r="BL153" s="246"/>
      <c r="BM153" s="246"/>
      <c r="BN153" s="246"/>
      <c r="BO153" s="246"/>
      <c r="BP153" s="247"/>
      <c r="BQ153" s="246"/>
      <c r="BR153" s="246"/>
      <c r="BS153" s="246"/>
      <c r="BT153" s="246"/>
      <c r="BU153" s="246"/>
      <c r="BV153" s="246"/>
      <c r="BW153" s="246"/>
      <c r="BX153" s="246"/>
      <c r="BY153" s="246"/>
      <c r="BZ153" s="246"/>
      <c r="CA153" s="246"/>
      <c r="CB153" s="246"/>
      <c r="CC153" s="246"/>
    </row>
    <row r="154" spans="1:81" s="248" customFormat="1" ht="18" customHeight="1" x14ac:dyDescent="0.2">
      <c r="A154" s="245" t="s">
        <v>159</v>
      </c>
      <c r="B154" s="14">
        <f t="shared" si="12"/>
        <v>0</v>
      </c>
      <c r="C154" s="19"/>
      <c r="D154" s="17"/>
      <c r="E154" s="21"/>
      <c r="F154" s="17"/>
      <c r="G154" s="17"/>
      <c r="H154" s="17"/>
      <c r="I154" s="17"/>
      <c r="J154" s="17"/>
      <c r="K154" s="17"/>
      <c r="L154" s="17"/>
      <c r="M154" s="17"/>
      <c r="N154" s="17"/>
      <c r="O154" s="21"/>
      <c r="P154" s="17"/>
      <c r="Q154" s="17"/>
      <c r="R154" s="17"/>
      <c r="S154" s="17"/>
      <c r="T154" s="17"/>
      <c r="U154" s="20"/>
      <c r="V154" s="21"/>
      <c r="W154" s="20"/>
      <c r="X154" s="21"/>
      <c r="Y154" s="20"/>
      <c r="Z154" s="86" t="str">
        <f t="shared" si="13"/>
        <v xml:space="preserve">  </v>
      </c>
      <c r="AA154" s="86"/>
      <c r="AB154" s="86"/>
      <c r="AC154" s="86"/>
      <c r="AD154" s="3"/>
      <c r="AE154" s="3"/>
      <c r="AF154" s="3"/>
      <c r="AG154" s="3"/>
      <c r="AH154" s="3"/>
      <c r="AI154" s="86"/>
      <c r="AJ154" s="86"/>
      <c r="AK154" s="86"/>
      <c r="AL154" s="86"/>
      <c r="AM154" s="86"/>
      <c r="AN154" s="3"/>
      <c r="AO154" s="3"/>
      <c r="AP154" s="3"/>
      <c r="AQ154" s="3"/>
      <c r="AR154" s="3"/>
      <c r="AS154" s="3"/>
      <c r="AT154" s="3"/>
      <c r="AU154" s="3"/>
      <c r="AV154" s="3"/>
      <c r="AW154" s="87"/>
      <c r="AX154" s="3"/>
      <c r="AY154" s="3"/>
      <c r="AZ154" s="88"/>
      <c r="BA154" s="98" t="str">
        <f t="shared" si="10"/>
        <v/>
      </c>
      <c r="BB154" s="160" t="str">
        <f t="shared" si="14"/>
        <v/>
      </c>
      <c r="BC154" s="3"/>
      <c r="BD154" s="87">
        <f t="shared" si="11"/>
        <v>0</v>
      </c>
      <c r="BE154" s="87">
        <f t="shared" si="15"/>
        <v>0</v>
      </c>
      <c r="BF154" s="3"/>
      <c r="BG154" s="246"/>
      <c r="BH154" s="246"/>
      <c r="BI154" s="246"/>
      <c r="BJ154" s="246"/>
      <c r="BK154" s="246"/>
      <c r="BL154" s="246"/>
      <c r="BM154" s="246"/>
      <c r="BN154" s="246"/>
      <c r="BO154" s="246"/>
      <c r="BP154" s="247"/>
      <c r="BQ154" s="246"/>
      <c r="BR154" s="246"/>
      <c r="BS154" s="246"/>
      <c r="BT154" s="246"/>
      <c r="BU154" s="246"/>
      <c r="BV154" s="246"/>
      <c r="BW154" s="246"/>
      <c r="BX154" s="246"/>
      <c r="BY154" s="246"/>
      <c r="BZ154" s="246"/>
      <c r="CA154" s="246"/>
      <c r="CB154" s="246"/>
      <c r="CC154" s="246"/>
    </row>
    <row r="155" spans="1:81" s="248" customFormat="1" ht="18" customHeight="1" x14ac:dyDescent="0.2">
      <c r="A155" s="245" t="s">
        <v>160</v>
      </c>
      <c r="B155" s="14">
        <f t="shared" si="12"/>
        <v>41</v>
      </c>
      <c r="C155" s="19">
        <v>13</v>
      </c>
      <c r="D155" s="17">
        <v>8</v>
      </c>
      <c r="E155" s="21"/>
      <c r="F155" s="17">
        <v>1</v>
      </c>
      <c r="G155" s="17"/>
      <c r="H155" s="17"/>
      <c r="I155" s="17"/>
      <c r="J155" s="17"/>
      <c r="K155" s="17"/>
      <c r="L155" s="17"/>
      <c r="M155" s="17"/>
      <c r="N155" s="17">
        <v>1</v>
      </c>
      <c r="O155" s="21"/>
      <c r="P155" s="17"/>
      <c r="Q155" s="17">
        <v>2</v>
      </c>
      <c r="R155" s="17"/>
      <c r="S155" s="17">
        <v>1</v>
      </c>
      <c r="T155" s="17">
        <v>3</v>
      </c>
      <c r="U155" s="20">
        <v>12</v>
      </c>
      <c r="V155" s="21">
        <v>23</v>
      </c>
      <c r="W155" s="20">
        <v>18</v>
      </c>
      <c r="X155" s="21"/>
      <c r="Y155" s="20">
        <v>41</v>
      </c>
      <c r="Z155" s="86" t="str">
        <f t="shared" si="13"/>
        <v xml:space="preserve">  </v>
      </c>
      <c r="AA155" s="86"/>
      <c r="AB155" s="86"/>
      <c r="AC155" s="86"/>
      <c r="AD155" s="3"/>
      <c r="AE155" s="3"/>
      <c r="AF155" s="3"/>
      <c r="AG155" s="3"/>
      <c r="AH155" s="3"/>
      <c r="AI155" s="86"/>
      <c r="AJ155" s="86"/>
      <c r="AK155" s="86"/>
      <c r="AL155" s="86"/>
      <c r="AM155" s="86"/>
      <c r="AN155" s="3"/>
      <c r="AO155" s="3"/>
      <c r="AP155" s="3"/>
      <c r="AQ155" s="3"/>
      <c r="AR155" s="3"/>
      <c r="AS155" s="3"/>
      <c r="AT155" s="3"/>
      <c r="AU155" s="3"/>
      <c r="AV155" s="3"/>
      <c r="AW155" s="87"/>
      <c r="AX155" s="3"/>
      <c r="AY155" s="3"/>
      <c r="AZ155" s="88"/>
      <c r="BA155" s="98" t="str">
        <f t="shared" si="10"/>
        <v/>
      </c>
      <c r="BB155" s="160" t="str">
        <f t="shared" si="14"/>
        <v/>
      </c>
      <c r="BC155" s="3"/>
      <c r="BD155" s="87">
        <f t="shared" si="11"/>
        <v>0</v>
      </c>
      <c r="BE155" s="87">
        <f t="shared" si="15"/>
        <v>0</v>
      </c>
      <c r="BF155" s="3"/>
      <c r="BG155" s="246"/>
      <c r="BH155" s="246"/>
      <c r="BI155" s="246"/>
      <c r="BJ155" s="246"/>
      <c r="BK155" s="246"/>
      <c r="BL155" s="246"/>
      <c r="BM155" s="246"/>
      <c r="BN155" s="246"/>
      <c r="BO155" s="246"/>
      <c r="BP155" s="247"/>
      <c r="BQ155" s="246"/>
      <c r="BR155" s="246"/>
      <c r="BS155" s="246"/>
      <c r="BT155" s="246"/>
      <c r="BU155" s="246"/>
      <c r="BV155" s="246"/>
      <c r="BW155" s="246"/>
      <c r="BX155" s="246"/>
      <c r="BY155" s="246"/>
      <c r="BZ155" s="246"/>
      <c r="CA155" s="246"/>
      <c r="CB155" s="246"/>
      <c r="CC155" s="246"/>
    </row>
    <row r="156" spans="1:81" s="248" customFormat="1" ht="18" customHeight="1" x14ac:dyDescent="0.2">
      <c r="A156" s="245" t="s">
        <v>161</v>
      </c>
      <c r="B156" s="14">
        <f t="shared" si="12"/>
        <v>0</v>
      </c>
      <c r="C156" s="19"/>
      <c r="D156" s="17"/>
      <c r="E156" s="21"/>
      <c r="F156" s="17"/>
      <c r="G156" s="17"/>
      <c r="H156" s="17"/>
      <c r="I156" s="17"/>
      <c r="J156" s="17"/>
      <c r="K156" s="17"/>
      <c r="L156" s="17"/>
      <c r="M156" s="17"/>
      <c r="N156" s="17"/>
      <c r="O156" s="21"/>
      <c r="P156" s="17"/>
      <c r="Q156" s="17"/>
      <c r="R156" s="17"/>
      <c r="S156" s="17"/>
      <c r="T156" s="17"/>
      <c r="U156" s="20"/>
      <c r="V156" s="21"/>
      <c r="W156" s="20"/>
      <c r="X156" s="21"/>
      <c r="Y156" s="20"/>
      <c r="Z156" s="86" t="str">
        <f t="shared" si="13"/>
        <v xml:space="preserve">  </v>
      </c>
      <c r="AA156" s="86"/>
      <c r="AB156" s="86"/>
      <c r="AC156" s="86"/>
      <c r="AD156" s="3"/>
      <c r="AE156" s="3"/>
      <c r="AF156" s="3"/>
      <c r="AG156" s="3"/>
      <c r="AH156" s="3"/>
      <c r="AI156" s="86"/>
      <c r="AJ156" s="86"/>
      <c r="AK156" s="86"/>
      <c r="AL156" s="86"/>
      <c r="AM156" s="86"/>
      <c r="AN156" s="3"/>
      <c r="AO156" s="3"/>
      <c r="AP156" s="3"/>
      <c r="AQ156" s="3"/>
      <c r="AR156" s="3"/>
      <c r="AS156" s="3"/>
      <c r="AT156" s="3"/>
      <c r="AU156" s="3"/>
      <c r="AV156" s="3"/>
      <c r="AW156" s="87"/>
      <c r="AX156" s="3"/>
      <c r="AY156" s="3"/>
      <c r="AZ156" s="88"/>
      <c r="BA156" s="98" t="str">
        <f t="shared" si="10"/>
        <v/>
      </c>
      <c r="BB156" s="160" t="str">
        <f t="shared" si="14"/>
        <v/>
      </c>
      <c r="BC156" s="3"/>
      <c r="BD156" s="87">
        <f t="shared" si="11"/>
        <v>0</v>
      </c>
      <c r="BE156" s="87">
        <f t="shared" si="15"/>
        <v>0</v>
      </c>
      <c r="BF156" s="3"/>
      <c r="BG156" s="246"/>
      <c r="BH156" s="246"/>
      <c r="BI156" s="246"/>
      <c r="BJ156" s="246"/>
      <c r="BK156" s="246"/>
      <c r="BL156" s="246"/>
      <c r="BM156" s="246"/>
      <c r="BN156" s="246"/>
      <c r="BO156" s="246"/>
      <c r="BP156" s="247"/>
      <c r="BQ156" s="246"/>
      <c r="BR156" s="246"/>
      <c r="BS156" s="246"/>
      <c r="BT156" s="246"/>
      <c r="BU156" s="246"/>
      <c r="BV156" s="246"/>
      <c r="BW156" s="246"/>
      <c r="BX156" s="246"/>
      <c r="BY156" s="246"/>
      <c r="BZ156" s="246"/>
      <c r="CA156" s="246"/>
      <c r="CB156" s="246"/>
      <c r="CC156" s="246"/>
    </row>
    <row r="157" spans="1:81" s="248" customFormat="1" ht="18" customHeight="1" x14ac:dyDescent="0.2">
      <c r="A157" s="245" t="s">
        <v>162</v>
      </c>
      <c r="B157" s="14">
        <f t="shared" si="12"/>
        <v>0</v>
      </c>
      <c r="C157" s="19"/>
      <c r="D157" s="17"/>
      <c r="E157" s="21"/>
      <c r="F157" s="17"/>
      <c r="G157" s="17"/>
      <c r="H157" s="17"/>
      <c r="I157" s="17"/>
      <c r="J157" s="17"/>
      <c r="K157" s="17"/>
      <c r="L157" s="17"/>
      <c r="M157" s="17"/>
      <c r="N157" s="17"/>
      <c r="O157" s="21"/>
      <c r="P157" s="17"/>
      <c r="Q157" s="17"/>
      <c r="R157" s="17"/>
      <c r="S157" s="17"/>
      <c r="T157" s="17"/>
      <c r="U157" s="20"/>
      <c r="V157" s="21"/>
      <c r="W157" s="20"/>
      <c r="X157" s="21"/>
      <c r="Y157" s="20"/>
      <c r="Z157" s="86" t="str">
        <f t="shared" si="13"/>
        <v xml:space="preserve">  </v>
      </c>
      <c r="AA157" s="86"/>
      <c r="AB157" s="86"/>
      <c r="AC157" s="86"/>
      <c r="AD157" s="3"/>
      <c r="AE157" s="3"/>
      <c r="AF157" s="3"/>
      <c r="AG157" s="3"/>
      <c r="AH157" s="3"/>
      <c r="AI157" s="86"/>
      <c r="AJ157" s="86"/>
      <c r="AK157" s="86"/>
      <c r="AL157" s="86"/>
      <c r="AM157" s="86"/>
      <c r="AN157" s="3"/>
      <c r="AO157" s="3"/>
      <c r="AP157" s="3"/>
      <c r="AQ157" s="3"/>
      <c r="AR157" s="3"/>
      <c r="AS157" s="3"/>
      <c r="AT157" s="3"/>
      <c r="AU157" s="3"/>
      <c r="AV157" s="3"/>
      <c r="AW157" s="87"/>
      <c r="AX157" s="3"/>
      <c r="AY157" s="3"/>
      <c r="AZ157" s="88"/>
      <c r="BA157" s="98" t="str">
        <f t="shared" si="10"/>
        <v/>
      </c>
      <c r="BB157" s="160" t="str">
        <f t="shared" si="14"/>
        <v/>
      </c>
      <c r="BC157" s="3"/>
      <c r="BD157" s="87">
        <f t="shared" si="11"/>
        <v>0</v>
      </c>
      <c r="BE157" s="87">
        <f t="shared" si="15"/>
        <v>0</v>
      </c>
      <c r="BF157" s="3"/>
      <c r="BG157" s="246"/>
      <c r="BH157" s="246"/>
      <c r="BI157" s="246"/>
      <c r="BJ157" s="246"/>
      <c r="BK157" s="246"/>
      <c r="BL157" s="246"/>
      <c r="BM157" s="246"/>
      <c r="BN157" s="246"/>
      <c r="BO157" s="246"/>
      <c r="BP157" s="247"/>
      <c r="BQ157" s="246"/>
      <c r="BR157" s="246"/>
      <c r="BS157" s="246"/>
      <c r="BT157" s="246"/>
      <c r="BU157" s="246"/>
      <c r="BV157" s="246"/>
      <c r="BW157" s="246"/>
      <c r="BX157" s="246"/>
      <c r="BY157" s="246"/>
      <c r="BZ157" s="246"/>
      <c r="CA157" s="246"/>
      <c r="CB157" s="246"/>
      <c r="CC157" s="246"/>
    </row>
    <row r="158" spans="1:81" s="248" customFormat="1" ht="18" customHeight="1" x14ac:dyDescent="0.2">
      <c r="A158" s="245" t="s">
        <v>163</v>
      </c>
      <c r="B158" s="14">
        <f t="shared" si="12"/>
        <v>2</v>
      </c>
      <c r="C158" s="19"/>
      <c r="D158" s="17"/>
      <c r="E158" s="21"/>
      <c r="F158" s="17"/>
      <c r="G158" s="17">
        <v>1</v>
      </c>
      <c r="H158" s="17"/>
      <c r="I158" s="17"/>
      <c r="J158" s="17"/>
      <c r="K158" s="17"/>
      <c r="L158" s="17"/>
      <c r="M158" s="17"/>
      <c r="N158" s="17"/>
      <c r="O158" s="21"/>
      <c r="P158" s="17"/>
      <c r="Q158" s="17">
        <v>1</v>
      </c>
      <c r="R158" s="17"/>
      <c r="S158" s="17"/>
      <c r="T158" s="17"/>
      <c r="U158" s="20"/>
      <c r="V158" s="21">
        <v>1</v>
      </c>
      <c r="W158" s="20">
        <v>1</v>
      </c>
      <c r="X158" s="21">
        <v>2</v>
      </c>
      <c r="Y158" s="20"/>
      <c r="Z158" s="86" t="str">
        <f t="shared" si="13"/>
        <v xml:space="preserve">  </v>
      </c>
      <c r="AA158" s="86"/>
      <c r="AB158" s="86"/>
      <c r="AC158" s="86"/>
      <c r="AD158" s="3"/>
      <c r="AE158" s="3"/>
      <c r="AF158" s="3"/>
      <c r="AG158" s="3"/>
      <c r="AH158" s="3"/>
      <c r="AI158" s="86"/>
      <c r="AJ158" s="86"/>
      <c r="AK158" s="86"/>
      <c r="AL158" s="86"/>
      <c r="AM158" s="86"/>
      <c r="AN158" s="3"/>
      <c r="AO158" s="3"/>
      <c r="AP158" s="3"/>
      <c r="AQ158" s="3"/>
      <c r="AR158" s="3"/>
      <c r="AS158" s="3"/>
      <c r="AT158" s="3"/>
      <c r="AU158" s="3"/>
      <c r="AV158" s="3"/>
      <c r="AW158" s="87"/>
      <c r="AX158" s="3"/>
      <c r="AY158" s="3"/>
      <c r="AZ158" s="88"/>
      <c r="BA158" s="98" t="str">
        <f t="shared" si="10"/>
        <v/>
      </c>
      <c r="BB158" s="160" t="str">
        <f t="shared" si="14"/>
        <v/>
      </c>
      <c r="BC158" s="3"/>
      <c r="BD158" s="87">
        <f t="shared" si="11"/>
        <v>0</v>
      </c>
      <c r="BE158" s="87">
        <f t="shared" si="15"/>
        <v>0</v>
      </c>
      <c r="BF158" s="3"/>
      <c r="BG158" s="246"/>
      <c r="BH158" s="246"/>
      <c r="BI158" s="246"/>
      <c r="BJ158" s="246"/>
      <c r="BK158" s="246"/>
      <c r="BL158" s="246"/>
      <c r="BM158" s="246"/>
      <c r="BN158" s="246"/>
      <c r="BO158" s="246"/>
      <c r="BP158" s="247"/>
      <c r="BQ158" s="246"/>
      <c r="BR158" s="246"/>
      <c r="BS158" s="246"/>
      <c r="BT158" s="246"/>
      <c r="BU158" s="246"/>
      <c r="BV158" s="246"/>
      <c r="BW158" s="246"/>
      <c r="BX158" s="246"/>
      <c r="BY158" s="246"/>
      <c r="BZ158" s="246"/>
      <c r="CA158" s="246"/>
      <c r="CB158" s="246"/>
      <c r="CC158" s="246"/>
    </row>
    <row r="159" spans="1:81" s="248" customFormat="1" ht="18" customHeight="1" x14ac:dyDescent="0.2">
      <c r="A159" s="249" t="s">
        <v>41</v>
      </c>
      <c r="B159" s="23">
        <f t="shared" si="12"/>
        <v>39</v>
      </c>
      <c r="C159" s="27">
        <v>2</v>
      </c>
      <c r="D159" s="25">
        <v>2</v>
      </c>
      <c r="E159" s="25">
        <v>1</v>
      </c>
      <c r="F159" s="25"/>
      <c r="G159" s="25">
        <v>1</v>
      </c>
      <c r="H159" s="25">
        <v>1</v>
      </c>
      <c r="I159" s="25"/>
      <c r="J159" s="25"/>
      <c r="K159" s="25">
        <v>2</v>
      </c>
      <c r="L159" s="25"/>
      <c r="M159" s="25"/>
      <c r="N159" s="25">
        <v>3</v>
      </c>
      <c r="O159" s="25">
        <v>5</v>
      </c>
      <c r="P159" s="25">
        <v>2</v>
      </c>
      <c r="Q159" s="25">
        <v>6</v>
      </c>
      <c r="R159" s="25">
        <v>2</v>
      </c>
      <c r="S159" s="25">
        <v>7</v>
      </c>
      <c r="T159" s="25">
        <v>2</v>
      </c>
      <c r="U159" s="28">
        <v>3</v>
      </c>
      <c r="V159" s="24">
        <v>19</v>
      </c>
      <c r="W159" s="28">
        <v>20</v>
      </c>
      <c r="X159" s="24">
        <v>9</v>
      </c>
      <c r="Y159" s="28">
        <v>30</v>
      </c>
      <c r="Z159" s="86" t="str">
        <f>$BA159&amp;"  "&amp;$BB159</f>
        <v xml:space="preserve">  </v>
      </c>
      <c r="AA159" s="86"/>
      <c r="AB159" s="86"/>
      <c r="AC159" s="86"/>
      <c r="AD159" s="3"/>
      <c r="AE159" s="3"/>
      <c r="AF159" s="3"/>
      <c r="AG159" s="3"/>
      <c r="AH159" s="3"/>
      <c r="AI159" s="86"/>
      <c r="AJ159" s="86"/>
      <c r="AK159" s="86"/>
      <c r="AL159" s="86"/>
      <c r="AM159" s="86"/>
      <c r="AN159" s="3"/>
      <c r="AO159" s="3"/>
      <c r="AP159" s="3"/>
      <c r="AQ159" s="3"/>
      <c r="AR159" s="3"/>
      <c r="AS159" s="3"/>
      <c r="AT159" s="3"/>
      <c r="AU159" s="3"/>
      <c r="AV159" s="3"/>
      <c r="AW159" s="87"/>
      <c r="AX159" s="3"/>
      <c r="AY159" s="3"/>
      <c r="AZ159" s="88"/>
      <c r="BA159" s="98" t="str">
        <f t="shared" si="10"/>
        <v/>
      </c>
      <c r="BB159" s="160" t="str">
        <f t="shared" si="14"/>
        <v/>
      </c>
      <c r="BC159" s="3"/>
      <c r="BD159" s="87">
        <f t="shared" si="11"/>
        <v>0</v>
      </c>
      <c r="BE159" s="87">
        <f t="shared" si="15"/>
        <v>0</v>
      </c>
      <c r="BF159" s="3"/>
      <c r="BG159" s="246"/>
      <c r="BH159" s="246"/>
      <c r="BI159" s="246"/>
      <c r="BJ159" s="246"/>
      <c r="BK159" s="246"/>
      <c r="BL159" s="246"/>
      <c r="BM159" s="246"/>
      <c r="BN159" s="246"/>
      <c r="BO159" s="246"/>
      <c r="BP159" s="247"/>
      <c r="BQ159" s="246"/>
      <c r="BR159" s="246"/>
      <c r="BS159" s="246"/>
      <c r="BT159" s="246"/>
      <c r="BU159" s="246"/>
      <c r="BV159" s="246"/>
      <c r="BW159" s="246"/>
      <c r="BX159" s="246"/>
      <c r="BY159" s="246"/>
      <c r="BZ159" s="246"/>
      <c r="CA159" s="246"/>
      <c r="CB159" s="246"/>
      <c r="CC159" s="246"/>
    </row>
    <row r="160" spans="1:81" s="248" customFormat="1" ht="33" customHeight="1" x14ac:dyDescent="0.2">
      <c r="A160" s="84" t="s">
        <v>164</v>
      </c>
      <c r="B160" s="84"/>
      <c r="C160" s="3"/>
      <c r="D160" s="105"/>
      <c r="E160" s="105"/>
      <c r="F160" s="105"/>
      <c r="G160" s="105"/>
      <c r="H160" s="105"/>
      <c r="I160" s="105"/>
      <c r="J160" s="105"/>
      <c r="K160" s="105"/>
      <c r="L160" s="105"/>
      <c r="M160" s="105"/>
      <c r="N160" s="105"/>
      <c r="O160" s="105"/>
      <c r="P160" s="105"/>
      <c r="Q160" s="105"/>
      <c r="R160" s="105"/>
      <c r="S160" s="105"/>
      <c r="T160" s="105"/>
      <c r="U160" s="83"/>
      <c r="Y160" s="83"/>
      <c r="Z160" s="83"/>
      <c r="AA160" s="83"/>
      <c r="AC160" s="250"/>
      <c r="AS160" s="246"/>
      <c r="AT160" s="246"/>
      <c r="AU160" s="246"/>
      <c r="AV160" s="251"/>
      <c r="AW160" s="247"/>
      <c r="AX160" s="246"/>
      <c r="AY160" s="246"/>
      <c r="AZ160" s="246"/>
      <c r="BA160" s="79"/>
      <c r="BB160" s="79"/>
      <c r="BC160" s="79"/>
      <c r="BD160" s="79"/>
      <c r="BE160" s="79"/>
      <c r="BF160" s="79"/>
      <c r="BG160" s="246"/>
      <c r="BH160" s="246"/>
      <c r="BI160" s="246"/>
      <c r="BJ160" s="246"/>
      <c r="BK160" s="246"/>
      <c r="BL160" s="246"/>
      <c r="BM160" s="246"/>
      <c r="BN160" s="246"/>
      <c r="BO160" s="246"/>
      <c r="BP160" s="247"/>
      <c r="BQ160" s="246"/>
      <c r="BR160" s="246"/>
      <c r="BS160" s="246"/>
      <c r="BT160" s="246"/>
      <c r="BU160" s="246"/>
      <c r="BV160" s="246"/>
      <c r="BW160" s="246"/>
      <c r="BX160" s="246"/>
      <c r="BY160" s="246"/>
      <c r="BZ160" s="246"/>
      <c r="CA160" s="246"/>
      <c r="CB160" s="246"/>
      <c r="CC160" s="246"/>
    </row>
    <row r="161" spans="1:81" s="248" customFormat="1" ht="14.25" customHeight="1" x14ac:dyDescent="0.2">
      <c r="A161" s="385" t="s">
        <v>165</v>
      </c>
      <c r="B161" s="385" t="s">
        <v>1</v>
      </c>
      <c r="C161" s="387" t="s">
        <v>166</v>
      </c>
      <c r="D161" s="388"/>
      <c r="E161" s="105"/>
      <c r="F161" s="105"/>
      <c r="G161" s="105"/>
      <c r="H161" s="105"/>
      <c r="I161" s="105"/>
      <c r="J161" s="105"/>
      <c r="K161" s="105"/>
      <c r="L161" s="105"/>
      <c r="M161" s="105"/>
      <c r="N161" s="105"/>
      <c r="O161" s="105"/>
      <c r="P161" s="105"/>
      <c r="Q161" s="105"/>
      <c r="R161" s="83"/>
      <c r="S161" s="83"/>
      <c r="T161" s="83"/>
      <c r="U161" s="83"/>
      <c r="V161" s="83"/>
      <c r="W161" s="83"/>
      <c r="X161" s="83"/>
      <c r="Z161" s="250"/>
      <c r="AS161" s="246"/>
      <c r="AT161" s="246"/>
      <c r="AU161" s="246"/>
      <c r="AV161" s="251"/>
      <c r="AW161" s="247"/>
      <c r="AX161" s="246"/>
      <c r="AY161" s="246"/>
      <c r="AZ161" s="246"/>
      <c r="BA161" s="79"/>
      <c r="BB161" s="79"/>
      <c r="BC161" s="79"/>
      <c r="BD161" s="79"/>
      <c r="BE161" s="79"/>
      <c r="BF161" s="79"/>
      <c r="BG161" s="246"/>
      <c r="BH161" s="246"/>
      <c r="BI161" s="246"/>
      <c r="BJ161" s="246"/>
      <c r="BK161" s="246"/>
      <c r="BL161" s="246"/>
      <c r="BM161" s="246"/>
      <c r="BN161" s="246"/>
      <c r="BO161" s="246"/>
      <c r="BP161" s="247"/>
      <c r="BQ161" s="246"/>
      <c r="BR161" s="246"/>
      <c r="BS161" s="246"/>
      <c r="BT161" s="246"/>
      <c r="BU161" s="246"/>
      <c r="BV161" s="246"/>
      <c r="BW161" s="246"/>
      <c r="BX161" s="246"/>
      <c r="BY161" s="246"/>
      <c r="BZ161" s="246"/>
      <c r="CA161" s="246"/>
      <c r="CB161" s="246"/>
      <c r="CC161" s="246"/>
    </row>
    <row r="162" spans="1:81" s="248" customFormat="1" ht="14.25" x14ac:dyDescent="0.2">
      <c r="A162" s="386"/>
      <c r="B162" s="386"/>
      <c r="C162" s="280" t="s">
        <v>147</v>
      </c>
      <c r="D162" s="280" t="s">
        <v>148</v>
      </c>
      <c r="E162" s="105"/>
      <c r="F162" s="105"/>
      <c r="G162" s="105"/>
      <c r="H162" s="105"/>
      <c r="I162" s="105"/>
      <c r="J162" s="105"/>
      <c r="K162" s="105"/>
      <c r="L162" s="105"/>
      <c r="M162" s="105"/>
      <c r="N162" s="105"/>
      <c r="O162" s="105"/>
      <c r="P162" s="105"/>
      <c r="Q162" s="105"/>
      <c r="R162" s="83"/>
      <c r="S162" s="83"/>
      <c r="T162" s="83"/>
      <c r="U162" s="83"/>
      <c r="V162" s="83"/>
      <c r="W162" s="83"/>
      <c r="X162" s="83"/>
      <c r="Z162" s="250"/>
      <c r="AS162" s="246"/>
      <c r="AT162" s="246"/>
      <c r="AU162" s="246"/>
      <c r="AV162" s="251"/>
      <c r="AW162" s="247"/>
      <c r="AX162" s="246"/>
      <c r="AY162" s="246"/>
      <c r="AZ162" s="246"/>
      <c r="BA162" s="79"/>
      <c r="BB162" s="79"/>
      <c r="BC162" s="79"/>
      <c r="BD162" s="79"/>
      <c r="BE162" s="79"/>
      <c r="BF162" s="79"/>
      <c r="BG162" s="246"/>
      <c r="BH162" s="246"/>
      <c r="BI162" s="246"/>
      <c r="BJ162" s="246"/>
      <c r="BK162" s="246"/>
      <c r="BL162" s="246"/>
      <c r="BM162" s="246"/>
      <c r="BN162" s="246"/>
      <c r="BO162" s="246"/>
      <c r="BP162" s="247"/>
      <c r="BQ162" s="246"/>
      <c r="BR162" s="246"/>
      <c r="BS162" s="246"/>
      <c r="BT162" s="246"/>
      <c r="BU162" s="246"/>
      <c r="BV162" s="246"/>
      <c r="BW162" s="246"/>
      <c r="BX162" s="246"/>
      <c r="BY162" s="246"/>
      <c r="BZ162" s="246"/>
      <c r="CA162" s="246"/>
      <c r="CB162" s="246"/>
      <c r="CC162" s="246"/>
    </row>
    <row r="163" spans="1:81" s="248" customFormat="1" ht="15.75" customHeight="1" x14ac:dyDescent="0.2">
      <c r="A163" s="245" t="s">
        <v>45</v>
      </c>
      <c r="B163" s="14">
        <f>+SUM(C163:D163)</f>
        <v>106</v>
      </c>
      <c r="C163" s="36">
        <v>46</v>
      </c>
      <c r="D163" s="36">
        <v>60</v>
      </c>
      <c r="E163" s="105"/>
      <c r="F163" s="105"/>
      <c r="G163" s="105"/>
      <c r="H163" s="105"/>
      <c r="I163" s="105"/>
      <c r="J163" s="105"/>
      <c r="K163" s="105"/>
      <c r="L163" s="105"/>
      <c r="M163" s="105"/>
      <c r="N163" s="105"/>
      <c r="O163" s="105"/>
      <c r="P163" s="105"/>
      <c r="Q163" s="105"/>
      <c r="U163" s="85"/>
      <c r="V163" s="85"/>
      <c r="W163" s="83"/>
      <c r="X163" s="83"/>
      <c r="Z163" s="250"/>
      <c r="AS163" s="246"/>
      <c r="AT163" s="246"/>
      <c r="AU163" s="246"/>
      <c r="AV163" s="251"/>
      <c r="AW163" s="247"/>
      <c r="AX163" s="246"/>
      <c r="AY163" s="246"/>
      <c r="AZ163" s="246"/>
      <c r="BA163" s="79"/>
      <c r="BB163" s="79"/>
      <c r="BC163" s="79"/>
      <c r="BD163" s="79"/>
      <c r="BE163" s="79"/>
      <c r="BF163" s="79"/>
      <c r="BG163" s="246"/>
      <c r="BH163" s="246"/>
      <c r="BI163" s="246"/>
      <c r="BJ163" s="246"/>
      <c r="BK163" s="246"/>
      <c r="BL163" s="246"/>
      <c r="BM163" s="246"/>
      <c r="BN163" s="246"/>
      <c r="BO163" s="246"/>
      <c r="BP163" s="247"/>
      <c r="BQ163" s="246"/>
      <c r="BR163" s="246"/>
      <c r="BS163" s="246"/>
      <c r="BT163" s="246"/>
      <c r="BU163" s="246"/>
      <c r="BV163" s="246"/>
      <c r="BW163" s="246"/>
      <c r="BX163" s="246"/>
      <c r="BY163" s="246"/>
      <c r="BZ163" s="246"/>
      <c r="CA163" s="246"/>
      <c r="CB163" s="246"/>
      <c r="CC163" s="246"/>
    </row>
    <row r="164" spans="1:81" s="248" customFormat="1" ht="15.75" customHeight="1" x14ac:dyDescent="0.2">
      <c r="A164" s="245" t="s">
        <v>46</v>
      </c>
      <c r="B164" s="14">
        <f>+SUM(C164:D164)</f>
        <v>0</v>
      </c>
      <c r="C164" s="37"/>
      <c r="D164" s="37"/>
      <c r="E164" s="105"/>
      <c r="F164" s="105"/>
      <c r="G164" s="105"/>
      <c r="H164" s="105"/>
      <c r="I164" s="105"/>
      <c r="J164" s="105"/>
      <c r="K164" s="105"/>
      <c r="L164" s="105"/>
      <c r="M164" s="105"/>
      <c r="N164" s="105"/>
      <c r="O164" s="105"/>
      <c r="P164" s="105"/>
      <c r="Q164" s="105"/>
      <c r="U164" s="85"/>
      <c r="V164" s="85"/>
      <c r="W164" s="83"/>
      <c r="X164" s="83"/>
      <c r="Z164" s="250"/>
      <c r="AS164" s="246"/>
      <c r="AT164" s="246"/>
      <c r="AU164" s="246"/>
      <c r="AV164" s="251"/>
      <c r="AW164" s="247"/>
      <c r="AX164" s="246"/>
      <c r="AY164" s="246"/>
      <c r="AZ164" s="246"/>
      <c r="BA164" s="79"/>
      <c r="BB164" s="79"/>
      <c r="BC164" s="79"/>
      <c r="BD164" s="79"/>
      <c r="BE164" s="79"/>
      <c r="BF164" s="79"/>
      <c r="BG164" s="246"/>
      <c r="BH164" s="246"/>
      <c r="BI164" s="246"/>
      <c r="BJ164" s="246"/>
      <c r="BK164" s="246"/>
      <c r="BL164" s="246"/>
      <c r="BM164" s="246"/>
      <c r="BN164" s="246"/>
      <c r="BO164" s="246"/>
      <c r="BP164" s="247"/>
      <c r="BQ164" s="246"/>
      <c r="BR164" s="246"/>
      <c r="BS164" s="246"/>
      <c r="BT164" s="246"/>
      <c r="BU164" s="246"/>
      <c r="BV164" s="246"/>
      <c r="BW164" s="246"/>
      <c r="BX164" s="246"/>
      <c r="BY164" s="246"/>
      <c r="BZ164" s="246"/>
      <c r="CA164" s="246"/>
      <c r="CB164" s="246"/>
      <c r="CC164" s="246"/>
    </row>
    <row r="165" spans="1:81" s="248" customFormat="1" ht="15.75" customHeight="1" x14ac:dyDescent="0.2">
      <c r="A165" s="252" t="s">
        <v>47</v>
      </c>
      <c r="B165" s="60">
        <f>+SUM(C165:D165)</f>
        <v>3</v>
      </c>
      <c r="C165" s="41">
        <v>1</v>
      </c>
      <c r="D165" s="41">
        <v>2</v>
      </c>
      <c r="E165" s="105"/>
      <c r="F165" s="105"/>
      <c r="G165" s="105"/>
      <c r="H165" s="105"/>
      <c r="I165" s="105"/>
      <c r="J165" s="105"/>
      <c r="K165" s="105"/>
      <c r="L165" s="105"/>
      <c r="M165" s="105"/>
      <c r="N165" s="105"/>
      <c r="O165" s="105"/>
      <c r="P165" s="105"/>
      <c r="Q165" s="105"/>
      <c r="U165" s="85"/>
      <c r="V165" s="85"/>
      <c r="W165" s="83"/>
      <c r="X165" s="83"/>
      <c r="Z165" s="250"/>
      <c r="AS165" s="246"/>
      <c r="AT165" s="246"/>
      <c r="AU165" s="246"/>
      <c r="AV165" s="251"/>
      <c r="AW165" s="247"/>
      <c r="AX165" s="246"/>
      <c r="AY165" s="246"/>
      <c r="AZ165" s="246"/>
      <c r="BA165" s="79"/>
      <c r="BB165" s="79"/>
      <c r="BC165" s="79"/>
      <c r="BD165" s="79"/>
      <c r="BE165" s="79"/>
      <c r="BF165" s="79"/>
      <c r="BG165" s="246"/>
      <c r="BH165" s="246"/>
      <c r="BI165" s="246"/>
      <c r="BJ165" s="246"/>
      <c r="BK165" s="246"/>
      <c r="BL165" s="246"/>
      <c r="BM165" s="246"/>
      <c r="BN165" s="246"/>
      <c r="BO165" s="246"/>
      <c r="BP165" s="247"/>
      <c r="BQ165" s="246"/>
      <c r="BR165" s="246"/>
      <c r="BS165" s="246"/>
      <c r="BT165" s="246"/>
      <c r="BU165" s="246"/>
      <c r="BV165" s="246"/>
      <c r="BW165" s="246"/>
      <c r="BX165" s="246"/>
      <c r="BY165" s="246"/>
      <c r="BZ165" s="246"/>
      <c r="CA165" s="246"/>
      <c r="CB165" s="246"/>
      <c r="CC165" s="246"/>
    </row>
    <row r="166" spans="1:81" s="248" customFormat="1" ht="15.75" customHeight="1" x14ac:dyDescent="0.2">
      <c r="A166" s="252" t="s">
        <v>167</v>
      </c>
      <c r="B166" s="60">
        <f>+SUM(C166:D166)</f>
        <v>0</v>
      </c>
      <c r="C166" s="41"/>
      <c r="D166" s="41"/>
      <c r="E166" s="105"/>
      <c r="F166" s="105"/>
      <c r="G166" s="105"/>
      <c r="H166" s="105"/>
      <c r="I166" s="253"/>
      <c r="J166" s="105"/>
      <c r="K166" s="105"/>
      <c r="L166" s="105"/>
      <c r="M166" s="105"/>
      <c r="N166" s="105"/>
      <c r="O166" s="105"/>
      <c r="P166" s="105"/>
      <c r="Q166" s="105"/>
      <c r="U166" s="85"/>
      <c r="V166" s="85"/>
      <c r="W166" s="83"/>
      <c r="X166" s="83"/>
      <c r="Z166" s="250"/>
      <c r="AS166" s="246"/>
      <c r="AT166" s="246"/>
      <c r="AU166" s="246"/>
      <c r="AV166" s="251"/>
      <c r="AW166" s="247"/>
      <c r="AX166" s="246"/>
      <c r="AY166" s="246"/>
      <c r="AZ166" s="246"/>
      <c r="BA166" s="79"/>
      <c r="BB166" s="79"/>
      <c r="BC166" s="79"/>
      <c r="BD166" s="79"/>
      <c r="BE166" s="79"/>
      <c r="BF166" s="79"/>
      <c r="BG166" s="246"/>
      <c r="BH166" s="246"/>
      <c r="BI166" s="246"/>
      <c r="BJ166" s="246"/>
      <c r="BK166" s="246"/>
      <c r="BL166" s="246"/>
      <c r="BM166" s="246"/>
      <c r="BN166" s="246"/>
      <c r="BO166" s="246"/>
      <c r="BP166" s="247"/>
      <c r="BQ166" s="246"/>
      <c r="BR166" s="246"/>
      <c r="BS166" s="246"/>
      <c r="BT166" s="246"/>
      <c r="BU166" s="246"/>
      <c r="BV166" s="246"/>
      <c r="BW166" s="246"/>
      <c r="BX166" s="246"/>
      <c r="BY166" s="246"/>
      <c r="BZ166" s="246"/>
      <c r="CA166" s="246"/>
      <c r="CB166" s="246"/>
      <c r="CC166" s="246"/>
    </row>
    <row r="167" spans="1:81" s="248" customFormat="1" ht="15.75" customHeight="1" x14ac:dyDescent="0.2">
      <c r="A167" s="242" t="s">
        <v>1</v>
      </c>
      <c r="B167" s="4">
        <f>+SUM(C167:D167)</f>
        <v>109</v>
      </c>
      <c r="C167" s="4">
        <f>+SUM(C163:C166)</f>
        <v>47</v>
      </c>
      <c r="D167" s="4">
        <f>+SUM(D163:D166)</f>
        <v>62</v>
      </c>
      <c r="E167" s="105"/>
      <c r="F167" s="105"/>
      <c r="G167" s="105"/>
      <c r="H167" s="105"/>
      <c r="I167" s="105"/>
      <c r="J167" s="105"/>
      <c r="K167" s="105"/>
      <c r="L167" s="105"/>
      <c r="M167" s="105"/>
      <c r="N167" s="105"/>
      <c r="O167" s="105"/>
      <c r="P167" s="105"/>
      <c r="Q167" s="105"/>
      <c r="U167" s="85"/>
      <c r="V167" s="85"/>
      <c r="W167" s="83"/>
      <c r="X167" s="83"/>
      <c r="Z167" s="250"/>
      <c r="AS167" s="246"/>
      <c r="AT167" s="246"/>
      <c r="AU167" s="246"/>
      <c r="AV167" s="251"/>
      <c r="AW167" s="247"/>
      <c r="AX167" s="246"/>
      <c r="AY167" s="246"/>
      <c r="AZ167" s="246"/>
      <c r="BA167" s="79"/>
      <c r="BB167" s="79"/>
      <c r="BC167" s="79"/>
      <c r="BD167" s="79"/>
      <c r="BE167" s="79"/>
      <c r="BF167" s="79"/>
      <c r="BG167" s="246"/>
      <c r="BH167" s="246"/>
      <c r="BI167" s="246"/>
      <c r="BJ167" s="246"/>
      <c r="BK167" s="246"/>
      <c r="BL167" s="246"/>
      <c r="BM167" s="246"/>
      <c r="BN167" s="246"/>
      <c r="BO167" s="246"/>
      <c r="BP167" s="247"/>
      <c r="BQ167" s="246"/>
      <c r="BR167" s="246"/>
      <c r="BS167" s="246"/>
      <c r="BT167" s="246"/>
      <c r="BU167" s="246"/>
      <c r="BV167" s="246"/>
      <c r="BW167" s="246"/>
      <c r="BX167" s="246"/>
      <c r="BY167" s="246"/>
      <c r="BZ167" s="246"/>
      <c r="CA167" s="246"/>
      <c r="CB167" s="246"/>
      <c r="CC167" s="246"/>
    </row>
    <row r="168" spans="1:81" s="86" customFormat="1" ht="40.5" customHeight="1" x14ac:dyDescent="0.2">
      <c r="A168" s="155" t="s">
        <v>168</v>
      </c>
      <c r="B168" s="155"/>
      <c r="C168" s="155"/>
      <c r="D168" s="155"/>
      <c r="E168" s="155"/>
      <c r="F168" s="155"/>
      <c r="G168" s="155"/>
      <c r="H168" s="83"/>
      <c r="I168" s="83"/>
      <c r="J168" s="83"/>
      <c r="K168" s="83"/>
      <c r="L168" s="83"/>
      <c r="M168" s="155"/>
      <c r="N168" s="155"/>
      <c r="R168" s="83"/>
      <c r="S168" s="83"/>
      <c r="AK168" s="3"/>
      <c r="AL168" s="3"/>
      <c r="AM168" s="3"/>
      <c r="AN168" s="3"/>
      <c r="AO168" s="3"/>
      <c r="AP168" s="3"/>
      <c r="AV168" s="88"/>
      <c r="AW168" s="156"/>
      <c r="BA168" s="79"/>
      <c r="BB168" s="79"/>
      <c r="BC168" s="79"/>
      <c r="BD168" s="79"/>
      <c r="BE168" s="79"/>
      <c r="BF168" s="79"/>
      <c r="BP168" s="87"/>
    </row>
    <row r="169" spans="1:81" s="3" customFormat="1" ht="14.25" customHeight="1" x14ac:dyDescent="0.15">
      <c r="A169" s="389" t="s">
        <v>71</v>
      </c>
      <c r="B169" s="391" t="s">
        <v>72</v>
      </c>
      <c r="C169" s="393" t="s">
        <v>14</v>
      </c>
      <c r="D169" s="394"/>
      <c r="E169" s="394"/>
      <c r="F169" s="394"/>
      <c r="G169" s="394"/>
      <c r="H169" s="394"/>
      <c r="I169" s="394"/>
      <c r="J169" s="394"/>
      <c r="K169" s="394"/>
      <c r="L169" s="394"/>
      <c r="M169" s="394"/>
      <c r="N169" s="394"/>
      <c r="O169" s="394"/>
      <c r="P169" s="394"/>
      <c r="Q169" s="394"/>
      <c r="R169" s="394"/>
      <c r="S169" s="394"/>
      <c r="T169" s="394"/>
      <c r="U169" s="394"/>
      <c r="V169" s="393" t="s">
        <v>20</v>
      </c>
      <c r="W169" s="395"/>
      <c r="X169" s="396" t="s">
        <v>73</v>
      </c>
      <c r="Y169" s="398" t="s">
        <v>169</v>
      </c>
      <c r="Z169" s="86"/>
      <c r="AA169" s="86"/>
      <c r="AB169" s="86"/>
      <c r="AC169" s="86"/>
      <c r="AD169" s="86"/>
      <c r="AE169" s="86"/>
      <c r="AF169" s="86"/>
      <c r="AG169" s="86"/>
      <c r="AH169" s="86"/>
      <c r="AI169" s="86"/>
      <c r="AJ169" s="86"/>
      <c r="AW169" s="156"/>
      <c r="AX169" s="88"/>
      <c r="BA169" s="79"/>
      <c r="BB169" s="79"/>
      <c r="BC169" s="79"/>
      <c r="BD169" s="79"/>
      <c r="BE169" s="79"/>
      <c r="BF169" s="79"/>
      <c r="BP169" s="87"/>
    </row>
    <row r="170" spans="1:81" s="3" customFormat="1" ht="30" customHeight="1" x14ac:dyDescent="0.15">
      <c r="A170" s="390"/>
      <c r="B170" s="392"/>
      <c r="C170" s="157" t="s">
        <v>23</v>
      </c>
      <c r="D170" s="67" t="s">
        <v>24</v>
      </c>
      <c r="E170" s="89" t="s">
        <v>25</v>
      </c>
      <c r="F170" s="89" t="s">
        <v>26</v>
      </c>
      <c r="G170" s="89" t="s">
        <v>27</v>
      </c>
      <c r="H170" s="67" t="s">
        <v>28</v>
      </c>
      <c r="I170" s="67" t="s">
        <v>29</v>
      </c>
      <c r="J170" s="67" t="s">
        <v>30</v>
      </c>
      <c r="K170" s="67" t="s">
        <v>31</v>
      </c>
      <c r="L170" s="67" t="s">
        <v>2</v>
      </c>
      <c r="M170" s="67" t="s">
        <v>3</v>
      </c>
      <c r="N170" s="67" t="s">
        <v>32</v>
      </c>
      <c r="O170" s="67" t="s">
        <v>4</v>
      </c>
      <c r="P170" s="67" t="s">
        <v>5</v>
      </c>
      <c r="Q170" s="67" t="s">
        <v>6</v>
      </c>
      <c r="R170" s="67" t="s">
        <v>7</v>
      </c>
      <c r="S170" s="67" t="s">
        <v>8</v>
      </c>
      <c r="T170" s="67" t="s">
        <v>9</v>
      </c>
      <c r="U170" s="90" t="s">
        <v>10</v>
      </c>
      <c r="V170" s="91" t="s">
        <v>11</v>
      </c>
      <c r="W170" s="92" t="s">
        <v>12</v>
      </c>
      <c r="X170" s="397"/>
      <c r="Y170" s="399"/>
      <c r="Z170" s="86"/>
      <c r="AA170" s="86"/>
      <c r="AB170" s="86"/>
      <c r="AC170" s="86"/>
      <c r="AD170" s="86"/>
      <c r="AE170" s="86"/>
      <c r="AF170" s="76"/>
      <c r="AG170" s="86"/>
      <c r="AH170" s="86"/>
      <c r="AI170" s="86"/>
      <c r="AJ170" s="86"/>
      <c r="AK170" s="86"/>
      <c r="AL170" s="86"/>
      <c r="AM170" s="86"/>
      <c r="AW170" s="87"/>
      <c r="AZ170" s="88"/>
      <c r="BA170" s="79"/>
      <c r="BB170" s="79"/>
      <c r="BC170" s="79"/>
      <c r="BD170" s="79"/>
      <c r="BE170" s="79"/>
      <c r="BF170" s="79"/>
      <c r="BP170" s="87"/>
    </row>
    <row r="171" spans="1:81" s="3" customFormat="1" ht="15.75" customHeight="1" x14ac:dyDescent="0.15">
      <c r="A171" s="158" t="s">
        <v>75</v>
      </c>
      <c r="B171" s="45">
        <f t="shared" ref="B171:B176" si="16">SUM(C171:U171)</f>
        <v>70</v>
      </c>
      <c r="C171" s="19"/>
      <c r="D171" s="17"/>
      <c r="E171" s="17"/>
      <c r="F171" s="17">
        <v>1</v>
      </c>
      <c r="G171" s="17">
        <v>1</v>
      </c>
      <c r="H171" s="17">
        <v>1</v>
      </c>
      <c r="I171" s="17">
        <v>2</v>
      </c>
      <c r="J171" s="17">
        <v>3</v>
      </c>
      <c r="K171" s="17">
        <v>7</v>
      </c>
      <c r="L171" s="17">
        <v>3</v>
      </c>
      <c r="M171" s="22">
        <v>2</v>
      </c>
      <c r="N171" s="22">
        <v>7</v>
      </c>
      <c r="O171" s="22">
        <v>12</v>
      </c>
      <c r="P171" s="22">
        <v>6</v>
      </c>
      <c r="Q171" s="22">
        <v>11</v>
      </c>
      <c r="R171" s="22">
        <v>5</v>
      </c>
      <c r="S171" s="22">
        <v>5</v>
      </c>
      <c r="T171" s="22">
        <v>2</v>
      </c>
      <c r="U171" s="22">
        <v>2</v>
      </c>
      <c r="V171" s="19">
        <v>26</v>
      </c>
      <c r="W171" s="20">
        <v>44</v>
      </c>
      <c r="X171" s="254">
        <v>70</v>
      </c>
      <c r="Y171" s="255"/>
      <c r="Z171" s="137" t="str">
        <f t="shared" ref="Z171:Z176" si="17">+BA171&amp;BB171&amp;BC171</f>
        <v/>
      </c>
      <c r="AA171" s="86"/>
      <c r="AB171" s="86"/>
      <c r="AC171" s="86"/>
      <c r="AI171" s="86"/>
      <c r="AJ171" s="86"/>
      <c r="AK171" s="86"/>
      <c r="AL171" s="86"/>
      <c r="AM171" s="86"/>
      <c r="AW171" s="87"/>
      <c r="AZ171" s="88"/>
      <c r="BA171" s="98" t="str">
        <f t="shared" ref="BA171:BA176" si="18">IF($B171&lt;&gt;($V171+$W171)," El número de consultas según sexo NO puede ser diferente al Total.","")</f>
        <v/>
      </c>
      <c r="BB171" s="160" t="str">
        <f t="shared" ref="BB171:BB176" si="19">IF($B171=0,"",IF($X171="",IF($B171="",""," No olvide escribir la columna Beneficiarios."),""))</f>
        <v/>
      </c>
      <c r="BC171" s="98" t="str">
        <f t="shared" ref="BC171:BC176" si="20">IF($B171&lt;$X171," El número de Beneficiarios NO puede ser mayor que el Total.","")</f>
        <v/>
      </c>
      <c r="BD171" s="87">
        <f t="shared" ref="BD171:BD176" si="21">IF($B171&lt;&gt;($V171+$W171),1,0)</f>
        <v>0</v>
      </c>
      <c r="BE171" s="87">
        <f t="shared" ref="BE171:BE176" si="22">IF($B171&lt;$X171,1,0)</f>
        <v>0</v>
      </c>
      <c r="BF171" s="87">
        <f t="shared" ref="BF171:BF176" si="23">IF($B171=0,"",IF($X171="",IF($B171="","",1),0))</f>
        <v>0</v>
      </c>
      <c r="BP171" s="87"/>
    </row>
    <row r="172" spans="1:81" s="3" customFormat="1" ht="15.75" customHeight="1" x14ac:dyDescent="0.15">
      <c r="A172" s="158" t="s">
        <v>76</v>
      </c>
      <c r="B172" s="14">
        <f t="shared" si="16"/>
        <v>0</v>
      </c>
      <c r="C172" s="19"/>
      <c r="D172" s="17"/>
      <c r="E172" s="17"/>
      <c r="F172" s="17"/>
      <c r="G172" s="17"/>
      <c r="H172" s="17"/>
      <c r="I172" s="17"/>
      <c r="J172" s="17"/>
      <c r="K172" s="17"/>
      <c r="L172" s="17"/>
      <c r="M172" s="22"/>
      <c r="N172" s="22"/>
      <c r="O172" s="22"/>
      <c r="P172" s="22"/>
      <c r="Q172" s="22"/>
      <c r="R172" s="22"/>
      <c r="S172" s="22"/>
      <c r="T172" s="22"/>
      <c r="U172" s="22"/>
      <c r="V172" s="19"/>
      <c r="W172" s="20"/>
      <c r="X172" s="254"/>
      <c r="Y172" s="256"/>
      <c r="Z172" s="137" t="str">
        <f t="shared" si="17"/>
        <v/>
      </c>
      <c r="AA172" s="86"/>
      <c r="AB172" s="86"/>
      <c r="AC172" s="86"/>
      <c r="AI172" s="86"/>
      <c r="AJ172" s="86"/>
      <c r="AK172" s="86"/>
      <c r="AL172" s="86"/>
      <c r="AM172" s="86"/>
      <c r="AW172" s="87"/>
      <c r="AZ172" s="88"/>
      <c r="BA172" s="98" t="str">
        <f t="shared" si="18"/>
        <v/>
      </c>
      <c r="BB172" s="160" t="str">
        <f t="shared" si="19"/>
        <v/>
      </c>
      <c r="BC172" s="98" t="str">
        <f t="shared" si="20"/>
        <v/>
      </c>
      <c r="BD172" s="87">
        <f t="shared" si="21"/>
        <v>0</v>
      </c>
      <c r="BE172" s="87">
        <f t="shared" si="22"/>
        <v>0</v>
      </c>
      <c r="BF172" s="87" t="str">
        <f t="shared" si="23"/>
        <v/>
      </c>
      <c r="BP172" s="87"/>
    </row>
    <row r="173" spans="1:81" s="3" customFormat="1" ht="15.75" customHeight="1" x14ac:dyDescent="0.15">
      <c r="A173" s="158" t="s">
        <v>77</v>
      </c>
      <c r="B173" s="14">
        <f t="shared" si="16"/>
        <v>0</v>
      </c>
      <c r="C173" s="19"/>
      <c r="D173" s="17"/>
      <c r="E173" s="17"/>
      <c r="F173" s="17"/>
      <c r="G173" s="17"/>
      <c r="H173" s="17"/>
      <c r="I173" s="17"/>
      <c r="J173" s="17"/>
      <c r="K173" s="17"/>
      <c r="L173" s="17"/>
      <c r="M173" s="22"/>
      <c r="N173" s="22"/>
      <c r="O173" s="22"/>
      <c r="P173" s="22"/>
      <c r="Q173" s="22"/>
      <c r="R173" s="22"/>
      <c r="S173" s="22"/>
      <c r="T173" s="22"/>
      <c r="U173" s="22"/>
      <c r="V173" s="19"/>
      <c r="W173" s="20"/>
      <c r="X173" s="254"/>
      <c r="Y173" s="256"/>
      <c r="Z173" s="137" t="str">
        <f t="shared" si="17"/>
        <v/>
      </c>
      <c r="AA173" s="86"/>
      <c r="AB173" s="86"/>
      <c r="AC173" s="86"/>
      <c r="AI173" s="86"/>
      <c r="AJ173" s="86"/>
      <c r="AK173" s="86"/>
      <c r="AL173" s="86"/>
      <c r="AM173" s="86"/>
      <c r="AW173" s="87"/>
      <c r="AZ173" s="88"/>
      <c r="BA173" s="98" t="str">
        <f t="shared" si="18"/>
        <v/>
      </c>
      <c r="BB173" s="160" t="str">
        <f t="shared" si="19"/>
        <v/>
      </c>
      <c r="BC173" s="98" t="str">
        <f t="shared" si="20"/>
        <v/>
      </c>
      <c r="BD173" s="87">
        <f t="shared" si="21"/>
        <v>0</v>
      </c>
      <c r="BE173" s="87">
        <f t="shared" si="22"/>
        <v>0</v>
      </c>
      <c r="BF173" s="87" t="str">
        <f t="shared" si="23"/>
        <v/>
      </c>
      <c r="BP173" s="87"/>
    </row>
    <row r="174" spans="1:81" s="3" customFormat="1" ht="15.75" customHeight="1" x14ac:dyDescent="0.15">
      <c r="A174" s="257" t="s">
        <v>78</v>
      </c>
      <c r="B174" s="14">
        <f t="shared" si="16"/>
        <v>0</v>
      </c>
      <c r="C174" s="19"/>
      <c r="D174" s="17"/>
      <c r="E174" s="17"/>
      <c r="F174" s="17"/>
      <c r="G174" s="17"/>
      <c r="H174" s="17"/>
      <c r="I174" s="17"/>
      <c r="J174" s="17"/>
      <c r="K174" s="17"/>
      <c r="L174" s="17"/>
      <c r="M174" s="22"/>
      <c r="N174" s="22"/>
      <c r="O174" s="22"/>
      <c r="P174" s="22"/>
      <c r="Q174" s="22"/>
      <c r="R174" s="22"/>
      <c r="S174" s="22"/>
      <c r="T174" s="22"/>
      <c r="U174" s="22"/>
      <c r="V174" s="19"/>
      <c r="W174" s="20"/>
      <c r="X174" s="254"/>
      <c r="Y174" s="256"/>
      <c r="Z174" s="137" t="str">
        <f t="shared" si="17"/>
        <v/>
      </c>
      <c r="AA174" s="86"/>
      <c r="AB174" s="86"/>
      <c r="AC174" s="86"/>
      <c r="AI174" s="86"/>
      <c r="AJ174" s="86"/>
      <c r="AK174" s="86"/>
      <c r="AL174" s="86"/>
      <c r="AM174" s="86"/>
      <c r="AW174" s="87"/>
      <c r="AZ174" s="88"/>
      <c r="BA174" s="98" t="str">
        <f t="shared" si="18"/>
        <v/>
      </c>
      <c r="BB174" s="160" t="str">
        <f t="shared" si="19"/>
        <v/>
      </c>
      <c r="BC174" s="98" t="str">
        <f t="shared" si="20"/>
        <v/>
      </c>
      <c r="BD174" s="87">
        <f t="shared" si="21"/>
        <v>0</v>
      </c>
      <c r="BE174" s="87">
        <f t="shared" si="22"/>
        <v>0</v>
      </c>
      <c r="BF174" s="87" t="str">
        <f t="shared" si="23"/>
        <v/>
      </c>
      <c r="BP174" s="87"/>
    </row>
    <row r="175" spans="1:81" s="3" customFormat="1" ht="15.75" customHeight="1" x14ac:dyDescent="0.15">
      <c r="A175" s="258" t="s">
        <v>99</v>
      </c>
      <c r="B175" s="23">
        <f t="shared" si="16"/>
        <v>0</v>
      </c>
      <c r="C175" s="27"/>
      <c r="D175" s="25"/>
      <c r="E175" s="25"/>
      <c r="F175" s="25"/>
      <c r="G175" s="25"/>
      <c r="H175" s="25"/>
      <c r="I175" s="25"/>
      <c r="J175" s="25"/>
      <c r="K175" s="25"/>
      <c r="L175" s="25"/>
      <c r="M175" s="26"/>
      <c r="N175" s="26"/>
      <c r="O175" s="26"/>
      <c r="P175" s="26"/>
      <c r="Q175" s="26"/>
      <c r="R175" s="26"/>
      <c r="S175" s="26"/>
      <c r="T175" s="26"/>
      <c r="U175" s="26"/>
      <c r="V175" s="27"/>
      <c r="W175" s="28"/>
      <c r="X175" s="259"/>
      <c r="Y175" s="260"/>
      <c r="Z175" s="137" t="str">
        <f t="shared" si="17"/>
        <v/>
      </c>
      <c r="AA175" s="86"/>
      <c r="AB175" s="86"/>
      <c r="AC175" s="86"/>
      <c r="AI175" s="86"/>
      <c r="AJ175" s="86"/>
      <c r="AK175" s="86"/>
      <c r="AL175" s="86"/>
      <c r="AM175" s="86"/>
      <c r="AW175" s="87"/>
      <c r="AZ175" s="88"/>
      <c r="BA175" s="98" t="str">
        <f t="shared" si="18"/>
        <v/>
      </c>
      <c r="BB175" s="160" t="str">
        <f t="shared" si="19"/>
        <v/>
      </c>
      <c r="BC175" s="98" t="str">
        <f t="shared" si="20"/>
        <v/>
      </c>
      <c r="BD175" s="87">
        <f t="shared" si="21"/>
        <v>0</v>
      </c>
      <c r="BE175" s="87">
        <f t="shared" si="22"/>
        <v>0</v>
      </c>
      <c r="BF175" s="87" t="str">
        <f t="shared" si="23"/>
        <v/>
      </c>
      <c r="BP175" s="87"/>
    </row>
    <row r="176" spans="1:81" s="3" customFormat="1" ht="15.75" customHeight="1" x14ac:dyDescent="0.15">
      <c r="A176" s="242" t="s">
        <v>1</v>
      </c>
      <c r="B176" s="23">
        <f t="shared" si="16"/>
        <v>70</v>
      </c>
      <c r="C176" s="61">
        <f>+SUM(C171:C175)</f>
        <v>0</v>
      </c>
      <c r="D176" s="43">
        <f t="shared" ref="D176:Y176" si="24">+SUM(D171:D175)</f>
        <v>0</v>
      </c>
      <c r="E176" s="43">
        <f t="shared" si="24"/>
        <v>0</v>
      </c>
      <c r="F176" s="43">
        <f t="shared" si="24"/>
        <v>1</v>
      </c>
      <c r="G176" s="43">
        <f t="shared" si="24"/>
        <v>1</v>
      </c>
      <c r="H176" s="43">
        <f t="shared" si="24"/>
        <v>1</v>
      </c>
      <c r="I176" s="43">
        <f t="shared" si="24"/>
        <v>2</v>
      </c>
      <c r="J176" s="43">
        <f t="shared" si="24"/>
        <v>3</v>
      </c>
      <c r="K176" s="43">
        <f t="shared" si="24"/>
        <v>7</v>
      </c>
      <c r="L176" s="43">
        <f t="shared" si="24"/>
        <v>3</v>
      </c>
      <c r="M176" s="43">
        <f t="shared" si="24"/>
        <v>2</v>
      </c>
      <c r="N176" s="43">
        <f t="shared" si="24"/>
        <v>7</v>
      </c>
      <c r="O176" s="43">
        <f t="shared" si="24"/>
        <v>12</v>
      </c>
      <c r="P176" s="43">
        <f t="shared" si="24"/>
        <v>6</v>
      </c>
      <c r="Q176" s="43">
        <f t="shared" si="24"/>
        <v>11</v>
      </c>
      <c r="R176" s="43">
        <f t="shared" si="24"/>
        <v>5</v>
      </c>
      <c r="S176" s="43">
        <f t="shared" si="24"/>
        <v>5</v>
      </c>
      <c r="T176" s="43">
        <f t="shared" si="24"/>
        <v>2</v>
      </c>
      <c r="U176" s="44">
        <f t="shared" si="24"/>
        <v>2</v>
      </c>
      <c r="V176" s="61">
        <f t="shared" si="24"/>
        <v>26</v>
      </c>
      <c r="W176" s="62">
        <f t="shared" si="24"/>
        <v>44</v>
      </c>
      <c r="X176" s="261">
        <f t="shared" si="24"/>
        <v>70</v>
      </c>
      <c r="Y176" s="262">
        <f t="shared" si="24"/>
        <v>0</v>
      </c>
      <c r="Z176" s="137" t="str">
        <f t="shared" si="17"/>
        <v/>
      </c>
      <c r="AA176" s="86"/>
      <c r="AB176" s="86"/>
      <c r="AC176" s="86"/>
      <c r="AI176" s="86"/>
      <c r="AJ176" s="86"/>
      <c r="AK176" s="86"/>
      <c r="AL176" s="86"/>
      <c r="AM176" s="86"/>
      <c r="AW176" s="87"/>
      <c r="AZ176" s="88"/>
      <c r="BA176" s="98" t="str">
        <f t="shared" si="18"/>
        <v/>
      </c>
      <c r="BB176" s="160" t="str">
        <f t="shared" si="19"/>
        <v/>
      </c>
      <c r="BC176" s="98" t="str">
        <f t="shared" si="20"/>
        <v/>
      </c>
      <c r="BD176" s="87">
        <f t="shared" si="21"/>
        <v>0</v>
      </c>
      <c r="BE176" s="87">
        <f t="shared" si="22"/>
        <v>0</v>
      </c>
      <c r="BF176" s="87">
        <f t="shared" si="23"/>
        <v>0</v>
      </c>
      <c r="BP176" s="87"/>
    </row>
    <row r="177" spans="1:68" s="3" customFormat="1" ht="40.5" customHeight="1" x14ac:dyDescent="0.2">
      <c r="A177" s="170" t="s">
        <v>170</v>
      </c>
      <c r="C177" s="155"/>
      <c r="D177" s="155"/>
      <c r="E177" s="155"/>
      <c r="F177" s="155"/>
      <c r="G177" s="155"/>
      <c r="H177" s="155"/>
      <c r="I177" s="155"/>
      <c r="J177" s="155"/>
      <c r="K177" s="155"/>
      <c r="L177" s="155"/>
      <c r="M177" s="155"/>
      <c r="N177" s="155"/>
      <c r="O177" s="86"/>
      <c r="P177" s="86"/>
      <c r="Q177" s="86"/>
      <c r="R177" s="86"/>
      <c r="S177" s="86"/>
      <c r="T177" s="86"/>
      <c r="X177" s="86"/>
      <c r="Y177" s="86"/>
      <c r="Z177" s="86"/>
      <c r="AF177" s="86"/>
      <c r="AG177" s="86"/>
      <c r="AH177" s="86"/>
      <c r="AI177" s="86"/>
      <c r="AJ177" s="86"/>
      <c r="AV177" s="88"/>
      <c r="AW177" s="156"/>
      <c r="BA177" s="79"/>
      <c r="BB177" s="79"/>
      <c r="BC177" s="79"/>
      <c r="BD177" s="79"/>
      <c r="BE177" s="79"/>
      <c r="BF177" s="79"/>
      <c r="BP177" s="87"/>
    </row>
    <row r="178" spans="1:68" s="3" customFormat="1" ht="18.75" customHeight="1" x14ac:dyDescent="0.15">
      <c r="A178" s="277" t="s">
        <v>71</v>
      </c>
      <c r="B178" s="281" t="s">
        <v>72</v>
      </c>
      <c r="C178" s="86"/>
      <c r="D178" s="86"/>
      <c r="E178" s="86"/>
      <c r="F178" s="86"/>
      <c r="G178" s="86"/>
      <c r="H178" s="86"/>
      <c r="I178" s="86"/>
      <c r="J178" s="86"/>
      <c r="P178" s="86"/>
      <c r="Q178" s="86"/>
      <c r="R178" s="86"/>
      <c r="S178" s="86"/>
      <c r="T178" s="86"/>
      <c r="AG178" s="172"/>
      <c r="AH178" s="172"/>
      <c r="AW178" s="87"/>
      <c r="BA178" s="79"/>
      <c r="BB178" s="79"/>
      <c r="BC178" s="79"/>
      <c r="BD178" s="79"/>
      <c r="BE178" s="79"/>
      <c r="BF178" s="79"/>
      <c r="BP178" s="87"/>
    </row>
    <row r="179" spans="1:68" s="3" customFormat="1" ht="15" customHeight="1" x14ac:dyDescent="0.15">
      <c r="A179" s="173" t="s">
        <v>75</v>
      </c>
      <c r="B179" s="36">
        <v>396</v>
      </c>
      <c r="C179" s="86"/>
      <c r="D179" s="86"/>
      <c r="E179" s="86"/>
      <c r="F179" s="86"/>
      <c r="G179" s="86"/>
      <c r="H179" s="86"/>
      <c r="I179" s="86"/>
      <c r="J179" s="86"/>
      <c r="T179" s="86"/>
      <c r="AG179" s="172"/>
      <c r="AH179" s="172"/>
      <c r="AK179" s="47"/>
      <c r="AL179" s="174"/>
      <c r="AM179" s="47"/>
      <c r="AN179" s="47"/>
      <c r="AO179" s="47"/>
      <c r="AP179" s="47"/>
      <c r="AW179" s="87"/>
      <c r="BA179" s="79"/>
      <c r="BB179" s="79"/>
      <c r="BC179" s="79"/>
      <c r="BD179" s="79"/>
      <c r="BE179" s="79"/>
      <c r="BF179" s="79"/>
      <c r="BP179" s="87"/>
    </row>
    <row r="180" spans="1:68" s="3" customFormat="1" ht="15" customHeight="1" x14ac:dyDescent="0.15">
      <c r="A180" s="158" t="s">
        <v>76</v>
      </c>
      <c r="B180" s="37"/>
      <c r="C180" s="86"/>
      <c r="D180" s="86"/>
      <c r="E180" s="86"/>
      <c r="F180" s="86"/>
      <c r="G180" s="86"/>
      <c r="H180" s="86"/>
      <c r="I180" s="86"/>
      <c r="J180" s="86"/>
      <c r="T180" s="86"/>
      <c r="AG180" s="172"/>
      <c r="AH180" s="172"/>
      <c r="AK180" s="47"/>
      <c r="AL180" s="174"/>
      <c r="AM180" s="47"/>
      <c r="AN180" s="47"/>
      <c r="AO180" s="47"/>
      <c r="AP180" s="47"/>
      <c r="AW180" s="87"/>
      <c r="BA180" s="79"/>
      <c r="BB180" s="79"/>
      <c r="BC180" s="79"/>
      <c r="BD180" s="79"/>
      <c r="BE180" s="79"/>
      <c r="BF180" s="79"/>
      <c r="BP180" s="87"/>
    </row>
    <row r="181" spans="1:68" s="3" customFormat="1" ht="15" customHeight="1" x14ac:dyDescent="0.15">
      <c r="A181" s="158" t="s">
        <v>77</v>
      </c>
      <c r="B181" s="37"/>
      <c r="C181" s="86"/>
      <c r="D181" s="86"/>
      <c r="E181" s="86"/>
      <c r="F181" s="86"/>
      <c r="G181" s="86"/>
      <c r="H181" s="86"/>
      <c r="I181" s="86"/>
      <c r="J181" s="86"/>
      <c r="T181" s="86"/>
      <c r="AG181" s="172"/>
      <c r="AH181" s="172"/>
      <c r="AK181" s="47"/>
      <c r="AL181" s="174"/>
      <c r="AM181" s="47"/>
      <c r="AN181" s="47"/>
      <c r="AO181" s="47"/>
      <c r="AP181" s="47"/>
      <c r="AW181" s="87"/>
      <c r="BA181" s="79"/>
      <c r="BB181" s="79"/>
      <c r="BC181" s="79"/>
      <c r="BD181" s="79"/>
      <c r="BE181" s="79"/>
      <c r="BF181" s="79"/>
      <c r="BP181" s="87"/>
    </row>
    <row r="182" spans="1:68" s="3" customFormat="1" ht="16.5" customHeight="1" x14ac:dyDescent="0.15">
      <c r="A182" s="161" t="s">
        <v>78</v>
      </c>
      <c r="B182" s="48"/>
      <c r="C182" s="86"/>
      <c r="D182" s="86"/>
      <c r="E182" s="86"/>
      <c r="F182" s="86"/>
      <c r="G182" s="86"/>
      <c r="H182" s="86"/>
      <c r="I182" s="86"/>
      <c r="J182" s="86"/>
      <c r="T182" s="86"/>
      <c r="AG182" s="172"/>
      <c r="AH182" s="172"/>
      <c r="AK182" s="47"/>
      <c r="AL182" s="174"/>
      <c r="AM182" s="47"/>
      <c r="AN182" s="47"/>
      <c r="AO182" s="47"/>
      <c r="AP182" s="47"/>
      <c r="AW182" s="87"/>
      <c r="BA182" s="79"/>
      <c r="BB182" s="79"/>
      <c r="BC182" s="79"/>
      <c r="BD182" s="79"/>
      <c r="BE182" s="79"/>
      <c r="BF182" s="79"/>
      <c r="BP182" s="87"/>
    </row>
    <row r="183" spans="1:68" s="3" customFormat="1" ht="16.5" customHeight="1" x14ac:dyDescent="0.15">
      <c r="A183" s="242" t="s">
        <v>1</v>
      </c>
      <c r="B183" s="23">
        <f>+SUM(B179:B182)</f>
        <v>396</v>
      </c>
      <c r="C183" s="86"/>
      <c r="D183" s="86"/>
      <c r="E183" s="86"/>
      <c r="F183" s="86"/>
      <c r="G183" s="86"/>
      <c r="H183" s="86"/>
      <c r="I183" s="86"/>
      <c r="J183" s="86"/>
      <c r="T183" s="86"/>
      <c r="AG183" s="172"/>
      <c r="AH183" s="172"/>
      <c r="AK183" s="47"/>
      <c r="AL183" s="174"/>
      <c r="AM183" s="47"/>
      <c r="AN183" s="47"/>
      <c r="AO183" s="47"/>
      <c r="AP183" s="47"/>
      <c r="AW183" s="87"/>
      <c r="BA183" s="79"/>
      <c r="BB183" s="79"/>
      <c r="BC183" s="79"/>
      <c r="BD183" s="79"/>
      <c r="BE183" s="79"/>
      <c r="BF183" s="79"/>
      <c r="BP183" s="87"/>
    </row>
    <row r="184" spans="1:68" s="3" customFormat="1" ht="42" customHeight="1" x14ac:dyDescent="0.2">
      <c r="A184" s="170" t="s">
        <v>171</v>
      </c>
      <c r="B184" s="170"/>
      <c r="C184" s="86"/>
      <c r="D184" s="86"/>
      <c r="E184" s="86"/>
      <c r="F184" s="86"/>
      <c r="G184" s="86"/>
      <c r="H184" s="86"/>
      <c r="I184" s="86"/>
      <c r="J184" s="86"/>
      <c r="T184" s="86"/>
      <c r="AG184" s="172"/>
      <c r="AH184" s="172"/>
      <c r="AK184" s="47"/>
      <c r="AL184" s="174"/>
      <c r="AM184" s="47"/>
      <c r="AN184" s="47"/>
      <c r="AO184" s="47"/>
      <c r="AP184" s="47"/>
      <c r="AW184" s="87"/>
      <c r="BA184" s="79"/>
      <c r="BB184" s="79"/>
      <c r="BC184" s="79"/>
      <c r="BD184" s="79"/>
      <c r="BE184" s="79"/>
      <c r="BF184" s="79"/>
      <c r="BP184" s="87"/>
    </row>
    <row r="185" spans="1:68" s="3" customFormat="1" ht="15" customHeight="1" x14ac:dyDescent="0.15">
      <c r="A185" s="277" t="s">
        <v>71</v>
      </c>
      <c r="B185" s="120" t="s">
        <v>72</v>
      </c>
      <c r="C185" s="86"/>
      <c r="D185" s="86"/>
      <c r="E185" s="86"/>
      <c r="F185" s="86"/>
      <c r="G185" s="86"/>
      <c r="H185" s="86"/>
      <c r="I185" s="86"/>
      <c r="J185" s="86"/>
      <c r="T185" s="86"/>
      <c r="AG185" s="172"/>
      <c r="AH185" s="172"/>
      <c r="AK185" s="47"/>
      <c r="AL185" s="174"/>
      <c r="AM185" s="47"/>
      <c r="AN185" s="47"/>
      <c r="AO185" s="47"/>
      <c r="AP185" s="47"/>
      <c r="AW185" s="87"/>
      <c r="BA185" s="79"/>
      <c r="BB185" s="79"/>
      <c r="BC185" s="79"/>
      <c r="BD185" s="79"/>
      <c r="BE185" s="79"/>
      <c r="BF185" s="79"/>
      <c r="BP185" s="87"/>
    </row>
    <row r="186" spans="1:68" s="3" customFormat="1" ht="15" customHeight="1" x14ac:dyDescent="0.15">
      <c r="A186" s="173" t="s">
        <v>75</v>
      </c>
      <c r="B186" s="46">
        <v>748</v>
      </c>
      <c r="C186" s="86"/>
      <c r="D186" s="86"/>
      <c r="E186" s="86"/>
      <c r="F186" s="86"/>
      <c r="G186" s="86"/>
      <c r="H186" s="86"/>
      <c r="I186" s="86"/>
      <c r="J186" s="86"/>
      <c r="P186" s="86"/>
      <c r="Q186" s="86"/>
      <c r="R186" s="86"/>
      <c r="S186" s="86"/>
      <c r="T186" s="86"/>
      <c r="AG186" s="172"/>
      <c r="AH186" s="172"/>
      <c r="AK186" s="47"/>
      <c r="AL186" s="174"/>
      <c r="AM186" s="47"/>
      <c r="AN186" s="47"/>
      <c r="AO186" s="47"/>
      <c r="AP186" s="47"/>
      <c r="AW186" s="87"/>
      <c r="BA186" s="79"/>
      <c r="BB186" s="79"/>
      <c r="BC186" s="79"/>
      <c r="BD186" s="79"/>
      <c r="BE186" s="79"/>
      <c r="BF186" s="79"/>
      <c r="BP186" s="87"/>
    </row>
    <row r="187" spans="1:68" s="3" customFormat="1" ht="15" customHeight="1" x14ac:dyDescent="0.15">
      <c r="A187" s="158" t="s">
        <v>76</v>
      </c>
      <c r="B187" s="37"/>
      <c r="C187" s="86"/>
      <c r="D187" s="86"/>
      <c r="E187" s="86"/>
      <c r="F187" s="86"/>
      <c r="G187" s="86"/>
      <c r="H187" s="86"/>
      <c r="I187" s="86"/>
      <c r="J187" s="86"/>
      <c r="P187" s="86"/>
      <c r="Q187" s="86"/>
      <c r="R187" s="86"/>
      <c r="S187" s="86"/>
      <c r="T187" s="86"/>
      <c r="AG187" s="172"/>
      <c r="AH187" s="172"/>
      <c r="AK187" s="47"/>
      <c r="AL187" s="174"/>
      <c r="AM187" s="47"/>
      <c r="AN187" s="47"/>
      <c r="AO187" s="47"/>
      <c r="AP187" s="47"/>
      <c r="AW187" s="87"/>
      <c r="BA187" s="79"/>
      <c r="BB187" s="79"/>
      <c r="BC187" s="79"/>
      <c r="BD187" s="79"/>
      <c r="BE187" s="79"/>
      <c r="BF187" s="79"/>
      <c r="BP187" s="87"/>
    </row>
    <row r="188" spans="1:68" s="3" customFormat="1" ht="15" customHeight="1" x14ac:dyDescent="0.15">
      <c r="A188" s="158" t="s">
        <v>77</v>
      </c>
      <c r="B188" s="37"/>
      <c r="C188" s="86"/>
      <c r="D188" s="86"/>
      <c r="E188" s="86"/>
      <c r="F188" s="86"/>
      <c r="G188" s="86"/>
      <c r="H188" s="86"/>
      <c r="I188" s="86"/>
      <c r="J188" s="86"/>
      <c r="P188" s="86"/>
      <c r="Q188" s="86"/>
      <c r="R188" s="86"/>
      <c r="S188" s="86"/>
      <c r="T188" s="86"/>
      <c r="AG188" s="172"/>
      <c r="AH188" s="172"/>
      <c r="AK188" s="47"/>
      <c r="AL188" s="174"/>
      <c r="AM188" s="47"/>
      <c r="AN188" s="47"/>
      <c r="AO188" s="47"/>
      <c r="AP188" s="47"/>
      <c r="AW188" s="87"/>
      <c r="BA188" s="79"/>
      <c r="BB188" s="79"/>
      <c r="BC188" s="79"/>
      <c r="BD188" s="79"/>
      <c r="BE188" s="79"/>
      <c r="BF188" s="79"/>
      <c r="BP188" s="87"/>
    </row>
    <row r="189" spans="1:68" ht="15" customHeight="1" x14ac:dyDescent="0.2">
      <c r="A189" s="161" t="s">
        <v>78</v>
      </c>
      <c r="B189" s="48"/>
      <c r="K189" s="79"/>
      <c r="L189" s="79"/>
    </row>
    <row r="190" spans="1:68" ht="15" customHeight="1" x14ac:dyDescent="0.2">
      <c r="A190" s="242" t="s">
        <v>1</v>
      </c>
      <c r="B190" s="23">
        <f>+SUM(B186:B189)</f>
        <v>748</v>
      </c>
      <c r="K190" s="79"/>
      <c r="L190" s="79"/>
    </row>
    <row r="191" spans="1:68" ht="41.25" customHeight="1" x14ac:dyDescent="0.2">
      <c r="A191" s="82" t="s">
        <v>172</v>
      </c>
      <c r="B191" s="85"/>
      <c r="C191" s="83"/>
      <c r="D191" s="83"/>
      <c r="E191" s="83"/>
      <c r="F191" s="83"/>
      <c r="G191" s="83"/>
      <c r="H191" s="83"/>
      <c r="I191" s="83"/>
      <c r="J191" s="83"/>
      <c r="K191" s="83"/>
      <c r="L191" s="83"/>
      <c r="M191" s="83"/>
      <c r="N191" s="83"/>
      <c r="O191" s="83"/>
      <c r="P191" s="83"/>
      <c r="Q191" s="83"/>
    </row>
    <row r="192" spans="1:68" ht="15.75" customHeight="1" x14ac:dyDescent="0.15">
      <c r="A192" s="65" t="s">
        <v>173</v>
      </c>
      <c r="B192" s="120" t="s">
        <v>72</v>
      </c>
      <c r="C192" s="79"/>
      <c r="D192" s="79"/>
      <c r="E192" s="79"/>
      <c r="F192" s="79"/>
      <c r="G192" s="79"/>
      <c r="H192" s="79"/>
      <c r="I192" s="79"/>
      <c r="J192" s="79"/>
      <c r="K192" s="79"/>
      <c r="L192" s="79"/>
      <c r="M192" s="79"/>
      <c r="N192" s="79"/>
    </row>
    <row r="193" spans="1:14" ht="16.5" customHeight="1" x14ac:dyDescent="0.15">
      <c r="A193" s="264" t="s">
        <v>174</v>
      </c>
      <c r="B193" s="46"/>
      <c r="C193" s="79"/>
      <c r="D193" s="79"/>
      <c r="E193" s="79"/>
      <c r="F193" s="79"/>
      <c r="G193" s="79"/>
      <c r="H193" s="79"/>
      <c r="I193" s="79"/>
      <c r="J193" s="79"/>
      <c r="K193" s="79"/>
      <c r="L193" s="79"/>
      <c r="M193" s="79"/>
      <c r="N193" s="79"/>
    </row>
    <row r="194" spans="1:14" ht="16.5" customHeight="1" x14ac:dyDescent="0.15">
      <c r="A194" s="265" t="s">
        <v>175</v>
      </c>
      <c r="B194" s="37"/>
      <c r="C194" s="79"/>
      <c r="D194" s="79"/>
      <c r="E194" s="79"/>
      <c r="F194" s="79"/>
      <c r="G194" s="79"/>
      <c r="H194" s="79"/>
      <c r="I194" s="79"/>
      <c r="J194" s="79"/>
      <c r="K194" s="79"/>
      <c r="L194" s="79"/>
      <c r="M194" s="79"/>
      <c r="N194" s="79"/>
    </row>
    <row r="195" spans="1:14" ht="16.5" customHeight="1" x14ac:dyDescent="0.15">
      <c r="A195" s="266" t="s">
        <v>176</v>
      </c>
      <c r="B195" s="48"/>
      <c r="C195" s="79"/>
      <c r="D195" s="79"/>
      <c r="E195" s="79"/>
      <c r="F195" s="79"/>
      <c r="G195" s="79"/>
      <c r="H195" s="79"/>
      <c r="I195" s="79"/>
      <c r="J195" s="79"/>
      <c r="K195" s="79"/>
      <c r="L195" s="79"/>
      <c r="M195" s="79"/>
      <c r="N195" s="79"/>
    </row>
    <row r="196" spans="1:14" ht="26.25" customHeight="1" x14ac:dyDescent="0.2">
      <c r="A196" s="267" t="s">
        <v>177</v>
      </c>
      <c r="B196" s="116"/>
      <c r="C196" s="116"/>
      <c r="D196" s="116"/>
    </row>
    <row r="197" spans="1:14" ht="31.5" customHeight="1" x14ac:dyDescent="0.2">
      <c r="A197" s="69" t="s">
        <v>82</v>
      </c>
      <c r="B197" s="120" t="s">
        <v>1</v>
      </c>
      <c r="N197" s="79"/>
    </row>
    <row r="198" spans="1:14" ht="15" customHeight="1" x14ac:dyDescent="0.2">
      <c r="A198" s="268" t="s">
        <v>86</v>
      </c>
      <c r="B198" s="36">
        <v>396</v>
      </c>
      <c r="M198" s="79"/>
      <c r="N198" s="79"/>
    </row>
    <row r="199" spans="1:14" ht="15" customHeight="1" x14ac:dyDescent="0.2">
      <c r="A199" s="183" t="s">
        <v>178</v>
      </c>
      <c r="B199" s="37">
        <v>609</v>
      </c>
      <c r="M199" s="79"/>
      <c r="N199" s="79"/>
    </row>
    <row r="200" spans="1:14" ht="15" customHeight="1" x14ac:dyDescent="0.2">
      <c r="A200" s="183" t="s">
        <v>179</v>
      </c>
      <c r="B200" s="37">
        <v>156</v>
      </c>
      <c r="M200" s="79"/>
      <c r="N200" s="79"/>
    </row>
    <row r="201" spans="1:14" ht="15" customHeight="1" x14ac:dyDescent="0.2">
      <c r="A201" s="269" t="s">
        <v>180</v>
      </c>
      <c r="B201" s="37"/>
      <c r="M201" s="79"/>
      <c r="N201" s="79"/>
    </row>
    <row r="202" spans="1:14" ht="15" customHeight="1" x14ac:dyDescent="0.2">
      <c r="A202" s="183" t="s">
        <v>181</v>
      </c>
      <c r="B202" s="37"/>
      <c r="M202" s="79"/>
      <c r="N202" s="79"/>
    </row>
    <row r="203" spans="1:14" ht="15" customHeight="1" x14ac:dyDescent="0.2">
      <c r="A203" s="183" t="s">
        <v>182</v>
      </c>
      <c r="B203" s="37"/>
      <c r="M203" s="79"/>
      <c r="N203" s="79"/>
    </row>
    <row r="204" spans="1:14" ht="15" customHeight="1" x14ac:dyDescent="0.2">
      <c r="A204" s="183" t="s">
        <v>183</v>
      </c>
      <c r="B204" s="37"/>
      <c r="M204" s="79"/>
      <c r="N204" s="79"/>
    </row>
    <row r="205" spans="1:14" ht="15" customHeight="1" x14ac:dyDescent="0.2">
      <c r="A205" s="183" t="s">
        <v>184</v>
      </c>
      <c r="B205" s="37"/>
      <c r="M205" s="79"/>
      <c r="N205" s="79"/>
    </row>
    <row r="206" spans="1:14" ht="15" customHeight="1" x14ac:dyDescent="0.2">
      <c r="A206" s="270" t="s">
        <v>89</v>
      </c>
      <c r="B206" s="37">
        <v>801</v>
      </c>
      <c r="M206" s="79"/>
      <c r="N206" s="79"/>
    </row>
    <row r="207" spans="1:14" ht="15" customHeight="1" x14ac:dyDescent="0.2">
      <c r="A207" s="269" t="s">
        <v>185</v>
      </c>
      <c r="B207" s="37"/>
      <c r="M207" s="79"/>
      <c r="N207" s="79"/>
    </row>
    <row r="208" spans="1:14" ht="15" customHeight="1" x14ac:dyDescent="0.2">
      <c r="A208" s="269" t="s">
        <v>186</v>
      </c>
      <c r="B208" s="37"/>
      <c r="M208" s="79"/>
      <c r="N208" s="79"/>
    </row>
    <row r="209" spans="1:14" ht="15" customHeight="1" x14ac:dyDescent="0.2">
      <c r="A209" s="183" t="s">
        <v>187</v>
      </c>
      <c r="B209" s="37"/>
      <c r="L209" s="79"/>
      <c r="M209" s="79"/>
      <c r="N209" s="79"/>
    </row>
    <row r="210" spans="1:14" ht="15" customHeight="1" x14ac:dyDescent="0.2">
      <c r="A210" s="270" t="s">
        <v>188</v>
      </c>
      <c r="B210" s="37"/>
      <c r="L210" s="79"/>
      <c r="M210" s="79"/>
      <c r="N210" s="79"/>
    </row>
    <row r="211" spans="1:14" ht="21.75" customHeight="1" x14ac:dyDescent="0.2">
      <c r="A211" s="269" t="s">
        <v>189</v>
      </c>
      <c r="B211" s="37"/>
      <c r="L211" s="79"/>
      <c r="M211" s="79"/>
      <c r="N211" s="79"/>
    </row>
    <row r="212" spans="1:14" ht="15" customHeight="1" x14ac:dyDescent="0.2">
      <c r="A212" s="270" t="s">
        <v>190</v>
      </c>
      <c r="B212" s="37"/>
      <c r="L212" s="79"/>
      <c r="M212" s="79"/>
      <c r="N212" s="79"/>
    </row>
    <row r="213" spans="1:14" ht="15" customHeight="1" x14ac:dyDescent="0.2">
      <c r="A213" s="271" t="s">
        <v>191</v>
      </c>
      <c r="B213" s="37"/>
      <c r="L213" s="79"/>
      <c r="M213" s="79"/>
      <c r="N213" s="79"/>
    </row>
    <row r="214" spans="1:14" ht="15" customHeight="1" x14ac:dyDescent="0.2">
      <c r="A214" s="183" t="s">
        <v>192</v>
      </c>
      <c r="B214" s="37"/>
      <c r="L214" s="79"/>
      <c r="M214" s="79"/>
      <c r="N214" s="79"/>
    </row>
    <row r="215" spans="1:14" ht="23.25" customHeight="1" x14ac:dyDescent="0.2">
      <c r="A215" s="269" t="s">
        <v>193</v>
      </c>
      <c r="B215" s="37"/>
      <c r="L215" s="79"/>
      <c r="M215" s="79"/>
      <c r="N215" s="79"/>
    </row>
    <row r="216" spans="1:14" ht="15" customHeight="1" x14ac:dyDescent="0.2">
      <c r="A216" s="183" t="s">
        <v>194</v>
      </c>
      <c r="B216" s="37"/>
      <c r="L216" s="79"/>
      <c r="M216" s="79"/>
      <c r="N216" s="79"/>
    </row>
    <row r="217" spans="1:14" ht="15" customHeight="1" x14ac:dyDescent="0.2">
      <c r="A217" s="269" t="s">
        <v>195</v>
      </c>
      <c r="B217" s="37"/>
      <c r="L217" s="79"/>
      <c r="M217" s="79"/>
      <c r="N217" s="79"/>
    </row>
    <row r="218" spans="1:14" ht="15" customHeight="1" x14ac:dyDescent="0.2">
      <c r="A218" s="183" t="s">
        <v>95</v>
      </c>
      <c r="B218" s="37"/>
      <c r="L218" s="79"/>
      <c r="M218" s="79"/>
      <c r="N218" s="79"/>
    </row>
    <row r="219" spans="1:14" ht="15" customHeight="1" x14ac:dyDescent="0.2">
      <c r="A219" s="183" t="s">
        <v>96</v>
      </c>
      <c r="B219" s="37"/>
      <c r="L219" s="79"/>
      <c r="M219" s="79"/>
      <c r="N219" s="79"/>
    </row>
    <row r="220" spans="1:14" ht="15" customHeight="1" x14ac:dyDescent="0.2">
      <c r="A220" s="270" t="s">
        <v>196</v>
      </c>
      <c r="B220" s="37"/>
      <c r="L220" s="79"/>
      <c r="M220" s="79"/>
      <c r="N220" s="79"/>
    </row>
    <row r="221" spans="1:14" ht="15" customHeight="1" x14ac:dyDescent="0.2">
      <c r="A221" s="272" t="s">
        <v>197</v>
      </c>
      <c r="B221" s="48"/>
      <c r="L221" s="79"/>
      <c r="M221" s="79"/>
      <c r="N221" s="79"/>
    </row>
    <row r="222" spans="1:14" ht="15" customHeight="1" x14ac:dyDescent="0.2">
      <c r="A222" s="242" t="s">
        <v>1</v>
      </c>
      <c r="B222" s="23">
        <f>+SUM(B198:B221)</f>
        <v>1962</v>
      </c>
    </row>
    <row r="227" spans="1:68" x14ac:dyDescent="0.2">
      <c r="A227" s="79"/>
    </row>
    <row r="228" spans="1:68" x14ac:dyDescent="0.2">
      <c r="A228" s="79"/>
    </row>
    <row r="229" spans="1:68" x14ac:dyDescent="0.2">
      <c r="A229" s="79"/>
    </row>
    <row r="230" spans="1:68" x14ac:dyDescent="0.2">
      <c r="A230" s="79"/>
    </row>
    <row r="231" spans="1:68" s="263" customFormat="1" x14ac:dyDescent="0.2">
      <c r="A231" s="79"/>
      <c r="AW231" s="273"/>
      <c r="BA231" s="79"/>
      <c r="BB231" s="79"/>
      <c r="BC231" s="79"/>
      <c r="BD231" s="79"/>
      <c r="BE231" s="79"/>
      <c r="BF231" s="79"/>
      <c r="BP231" s="273"/>
    </row>
    <row r="232" spans="1:68" s="263" customFormat="1" x14ac:dyDescent="0.2">
      <c r="A232" s="79"/>
      <c r="AW232" s="273"/>
      <c r="BA232" s="79"/>
      <c r="BB232" s="79"/>
      <c r="BC232" s="79"/>
      <c r="BD232" s="79"/>
      <c r="BE232" s="79"/>
      <c r="BF232" s="79"/>
      <c r="BP232" s="273"/>
    </row>
    <row r="233" spans="1:68" s="263" customFormat="1" x14ac:dyDescent="0.2">
      <c r="A233" s="79"/>
      <c r="AW233" s="273"/>
      <c r="BA233" s="79"/>
      <c r="BB233" s="79"/>
      <c r="BC233" s="79"/>
      <c r="BD233" s="79"/>
      <c r="BE233" s="79"/>
      <c r="BF233" s="79"/>
      <c r="BP233" s="273"/>
    </row>
    <row r="234" spans="1:68" s="263" customFormat="1" x14ac:dyDescent="0.2">
      <c r="A234" s="79"/>
      <c r="AW234" s="273"/>
      <c r="BA234" s="79"/>
      <c r="BB234" s="79"/>
      <c r="BC234" s="79"/>
      <c r="BD234" s="79"/>
      <c r="BE234" s="79"/>
      <c r="BF234" s="79"/>
      <c r="BP234" s="273"/>
    </row>
    <row r="235" spans="1:68" s="263" customFormat="1" hidden="1" x14ac:dyDescent="0.2">
      <c r="A235" s="79"/>
      <c r="AW235" s="273"/>
      <c r="BA235" s="79"/>
      <c r="BB235" s="79"/>
      <c r="BC235" s="79"/>
      <c r="BD235" s="79"/>
      <c r="BE235" s="79"/>
      <c r="BF235" s="79"/>
      <c r="BP235" s="273"/>
    </row>
    <row r="236" spans="1:68" s="263" customFormat="1" hidden="1" x14ac:dyDescent="0.2">
      <c r="A236" s="274">
        <f>SUM(A8:Y222)</f>
        <v>8608</v>
      </c>
      <c r="AW236" s="273"/>
      <c r="BA236" s="79"/>
      <c r="BB236" s="79"/>
      <c r="BC236" s="79"/>
      <c r="BD236" s="79"/>
      <c r="BE236" s="274">
        <f>SUM(BD1:BG205)</f>
        <v>0</v>
      </c>
      <c r="BF236" s="79"/>
      <c r="BP236" s="273"/>
    </row>
    <row r="237" spans="1:68" s="263" customFormat="1" hidden="1" x14ac:dyDescent="0.2">
      <c r="A237" s="79"/>
      <c r="AW237" s="273"/>
      <c r="BA237" s="79"/>
      <c r="BB237" s="79"/>
      <c r="BC237" s="79"/>
      <c r="BD237" s="79"/>
      <c r="BF237" s="79"/>
      <c r="BP237" s="273"/>
    </row>
    <row r="238" spans="1:68" s="263" customFormat="1" hidden="1" x14ac:dyDescent="0.2">
      <c r="A238" s="79"/>
      <c r="AW238" s="273"/>
      <c r="BA238" s="79"/>
      <c r="BB238" s="79"/>
      <c r="BC238" s="79"/>
      <c r="BD238" s="79"/>
      <c r="BE238" s="79"/>
      <c r="BF238" s="79"/>
      <c r="BP238" s="273"/>
    </row>
    <row r="239" spans="1:68" s="263" customFormat="1" x14ac:dyDescent="0.2">
      <c r="A239" s="79"/>
      <c r="AW239" s="273"/>
      <c r="BA239" s="79"/>
      <c r="BB239" s="79"/>
      <c r="BC239" s="79"/>
      <c r="BD239" s="79"/>
      <c r="BE239" s="79"/>
      <c r="BF239" s="79"/>
      <c r="BP239" s="273"/>
    </row>
  </sheetData>
  <mergeCells count="80">
    <mergeCell ref="A6:N6"/>
    <mergeCell ref="A10:A11"/>
    <mergeCell ref="B10:B11"/>
    <mergeCell ref="C10:U10"/>
    <mergeCell ref="V10:W10"/>
    <mergeCell ref="E25:G25"/>
    <mergeCell ref="H25:H26"/>
    <mergeCell ref="A27:C27"/>
    <mergeCell ref="A28:A39"/>
    <mergeCell ref="B29:C29"/>
    <mergeCell ref="B30:C30"/>
    <mergeCell ref="B35:C35"/>
    <mergeCell ref="B28:C28"/>
    <mergeCell ref="B31:C31"/>
    <mergeCell ref="B32:C32"/>
    <mergeCell ref="B33:C33"/>
    <mergeCell ref="B34:C34"/>
    <mergeCell ref="B38:C38"/>
    <mergeCell ref="B39:C39"/>
    <mergeCell ref="B36:C36"/>
    <mergeCell ref="B37:C37"/>
    <mergeCell ref="Y10:Y11"/>
    <mergeCell ref="A18:A19"/>
    <mergeCell ref="B18:B19"/>
    <mergeCell ref="C18:E18"/>
    <mergeCell ref="F18:F19"/>
    <mergeCell ref="X10:X11"/>
    <mergeCell ref="A25:A26"/>
    <mergeCell ref="B25:C26"/>
    <mergeCell ref="D25:D26"/>
    <mergeCell ref="B40:C40"/>
    <mergeCell ref="B41:C41"/>
    <mergeCell ref="A40:A42"/>
    <mergeCell ref="B42:C42"/>
    <mergeCell ref="B43:C43"/>
    <mergeCell ref="B44:C44"/>
    <mergeCell ref="B45:C45"/>
    <mergeCell ref="A48:A49"/>
    <mergeCell ref="B48:B49"/>
    <mergeCell ref="C48:U48"/>
    <mergeCell ref="B46:C46"/>
    <mergeCell ref="A43:A45"/>
    <mergeCell ref="V48:W48"/>
    <mergeCell ref="X48:X49"/>
    <mergeCell ref="A107:C107"/>
    <mergeCell ref="A110:C111"/>
    <mergeCell ref="D110:D111"/>
    <mergeCell ref="E110:G110"/>
    <mergeCell ref="H110:H111"/>
    <mergeCell ref="D102:F102"/>
    <mergeCell ref="G102:G103"/>
    <mergeCell ref="A104:B104"/>
    <mergeCell ref="A105:B105"/>
    <mergeCell ref="A102:B103"/>
    <mergeCell ref="C102:C103"/>
    <mergeCell ref="H114:J114"/>
    <mergeCell ref="K114:K115"/>
    <mergeCell ref="A121:A124"/>
    <mergeCell ref="A125:A129"/>
    <mergeCell ref="A130:A135"/>
    <mergeCell ref="A114:A115"/>
    <mergeCell ref="B114:B115"/>
    <mergeCell ref="C114:E114"/>
    <mergeCell ref="F114:F115"/>
    <mergeCell ref="G114:G115"/>
    <mergeCell ref="A136:A137"/>
    <mergeCell ref="A140:A141"/>
    <mergeCell ref="B140:B141"/>
    <mergeCell ref="C140:U140"/>
    <mergeCell ref="V140:W140"/>
    <mergeCell ref="X140:Y140"/>
    <mergeCell ref="A161:A162"/>
    <mergeCell ref="B161:B162"/>
    <mergeCell ref="C161:D161"/>
    <mergeCell ref="A169:A170"/>
    <mergeCell ref="B169:B170"/>
    <mergeCell ref="C169:U169"/>
    <mergeCell ref="V169:W169"/>
    <mergeCell ref="X169:X170"/>
    <mergeCell ref="Y169:Y170"/>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X141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Z1:AA1048576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A2:A43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 B46:C46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I45:I47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I166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C114:K115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C161:D161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A121:A65536 IW121:IW65536 SS121:SS65536 ACO121:ACO65536 AMK121:AMK65536 AWG121:AWG65536 BGC121:BGC65536 BPY121:BPY65536 BZU121:BZU65536 CJQ121:CJQ65536 CTM121:CTM65536 DDI121:DDI65536 DNE121:DNE65536 DXA121:DXA65536 EGW121:EGW65536 EQS121:EQS65536 FAO121:FAO65536 FKK121:FKK65536 FUG121:FUG65536 GEC121:GEC65536 GNY121:GNY65536 GXU121:GXU65536 HHQ121:HHQ65536 HRM121:HRM65536 IBI121:IBI65536 ILE121:ILE65536 IVA121:IVA65536 JEW121:JEW65536 JOS121:JOS65536 JYO121:JYO65536 KIK121:KIK65536 KSG121:KSG65536 LCC121:LCC65536 LLY121:LLY65536 LVU121:LVU65536 MFQ121:MFQ65536 MPM121:MPM65536 MZI121:MZI65536 NJE121:NJE65536 NTA121:NTA65536 OCW121:OCW65536 OMS121:OMS65536 OWO121:OWO65536 PGK121:PGK65536 PQG121:PQG65536 QAC121:QAC65536 QJY121:QJY65536 QTU121:QTU65536 RDQ121:RDQ65536 RNM121:RNM65536 RXI121:RXI65536 SHE121:SHE65536 SRA121:SRA65536 TAW121:TAW65536 TKS121:TKS65536 TUO121:TUO65536 UEK121:UEK65536 UOG121:UOG65536 UYC121:UYC65536 VHY121:VHY65536 VRU121:VRU65536 WBQ121:WBQ65536 WLM121:WLM65536 WVI121:WVI65536 A65657:A131072 IW65657:IW131072 SS65657:SS131072 ACO65657:ACO131072 AMK65657:AMK131072 AWG65657:AWG131072 BGC65657:BGC131072 BPY65657:BPY131072 BZU65657:BZU131072 CJQ65657:CJQ131072 CTM65657:CTM131072 DDI65657:DDI131072 DNE65657:DNE131072 DXA65657:DXA131072 EGW65657:EGW131072 EQS65657:EQS131072 FAO65657:FAO131072 FKK65657:FKK131072 FUG65657:FUG131072 GEC65657:GEC131072 GNY65657:GNY131072 GXU65657:GXU131072 HHQ65657:HHQ131072 HRM65657:HRM131072 IBI65657:IBI131072 ILE65657:ILE131072 IVA65657:IVA131072 JEW65657:JEW131072 JOS65657:JOS131072 JYO65657:JYO131072 KIK65657:KIK131072 KSG65657:KSG131072 LCC65657:LCC131072 LLY65657:LLY131072 LVU65657:LVU131072 MFQ65657:MFQ131072 MPM65657:MPM131072 MZI65657:MZI131072 NJE65657:NJE131072 NTA65657:NTA131072 OCW65657:OCW131072 OMS65657:OMS131072 OWO65657:OWO131072 PGK65657:PGK131072 PQG65657:PQG131072 QAC65657:QAC131072 QJY65657:QJY131072 QTU65657:QTU131072 RDQ65657:RDQ131072 RNM65657:RNM131072 RXI65657:RXI131072 SHE65657:SHE131072 SRA65657:SRA131072 TAW65657:TAW131072 TKS65657:TKS131072 TUO65657:TUO131072 UEK65657:UEK131072 UOG65657:UOG131072 UYC65657:UYC131072 VHY65657:VHY131072 VRU65657:VRU131072 WBQ65657:WBQ131072 WLM65657:WLM131072 WVI65657:WVI131072 A131193:A196608 IW131193:IW196608 SS131193:SS196608 ACO131193:ACO196608 AMK131193:AMK196608 AWG131193:AWG196608 BGC131193:BGC196608 BPY131193:BPY196608 BZU131193:BZU196608 CJQ131193:CJQ196608 CTM131193:CTM196608 DDI131193:DDI196608 DNE131193:DNE196608 DXA131193:DXA196608 EGW131193:EGW196608 EQS131193:EQS196608 FAO131193:FAO196608 FKK131193:FKK196608 FUG131193:FUG196608 GEC131193:GEC196608 GNY131193:GNY196608 GXU131193:GXU196608 HHQ131193:HHQ196608 HRM131193:HRM196608 IBI131193:IBI196608 ILE131193:ILE196608 IVA131193:IVA196608 JEW131193:JEW196608 JOS131193:JOS196608 JYO131193:JYO196608 KIK131193:KIK196608 KSG131193:KSG196608 LCC131193:LCC196608 LLY131193:LLY196608 LVU131193:LVU196608 MFQ131193:MFQ196608 MPM131193:MPM196608 MZI131193:MZI196608 NJE131193:NJE196608 NTA131193:NTA196608 OCW131193:OCW196608 OMS131193:OMS196608 OWO131193:OWO196608 PGK131193:PGK196608 PQG131193:PQG196608 QAC131193:QAC196608 QJY131193:QJY196608 QTU131193:QTU196608 RDQ131193:RDQ196608 RNM131193:RNM196608 RXI131193:RXI196608 SHE131193:SHE196608 SRA131193:SRA196608 TAW131193:TAW196608 TKS131193:TKS196608 TUO131193:TUO196608 UEK131193:UEK196608 UOG131193:UOG196608 UYC131193:UYC196608 VHY131193:VHY196608 VRU131193:VRU196608 WBQ131193:WBQ196608 WLM131193:WLM196608 WVI131193:WVI196608 A196729:A262144 IW196729:IW262144 SS196729:SS262144 ACO196729:ACO262144 AMK196729:AMK262144 AWG196729:AWG262144 BGC196729:BGC262144 BPY196729:BPY262144 BZU196729:BZU262144 CJQ196729:CJQ262144 CTM196729:CTM262144 DDI196729:DDI262144 DNE196729:DNE262144 DXA196729:DXA262144 EGW196729:EGW262144 EQS196729:EQS262144 FAO196729:FAO262144 FKK196729:FKK262144 FUG196729:FUG262144 GEC196729:GEC262144 GNY196729:GNY262144 GXU196729:GXU262144 HHQ196729:HHQ262144 HRM196729:HRM262144 IBI196729:IBI262144 ILE196729:ILE262144 IVA196729:IVA262144 JEW196729:JEW262144 JOS196729:JOS262144 JYO196729:JYO262144 KIK196729:KIK262144 KSG196729:KSG262144 LCC196729:LCC262144 LLY196729:LLY262144 LVU196729:LVU262144 MFQ196729:MFQ262144 MPM196729:MPM262144 MZI196729:MZI262144 NJE196729:NJE262144 NTA196729:NTA262144 OCW196729:OCW262144 OMS196729:OMS262144 OWO196729:OWO262144 PGK196729:PGK262144 PQG196729:PQG262144 QAC196729:QAC262144 QJY196729:QJY262144 QTU196729:QTU262144 RDQ196729:RDQ262144 RNM196729:RNM262144 RXI196729:RXI262144 SHE196729:SHE262144 SRA196729:SRA262144 TAW196729:TAW262144 TKS196729:TKS262144 TUO196729:TUO262144 UEK196729:UEK262144 UOG196729:UOG262144 UYC196729:UYC262144 VHY196729:VHY262144 VRU196729:VRU262144 WBQ196729:WBQ262144 WLM196729:WLM262144 WVI196729:WVI262144 A262265:A327680 IW262265:IW327680 SS262265:SS327680 ACO262265:ACO327680 AMK262265:AMK327680 AWG262265:AWG327680 BGC262265:BGC327680 BPY262265:BPY327680 BZU262265:BZU327680 CJQ262265:CJQ327680 CTM262265:CTM327680 DDI262265:DDI327680 DNE262265:DNE327680 DXA262265:DXA327680 EGW262265:EGW327680 EQS262265:EQS327680 FAO262265:FAO327680 FKK262265:FKK327680 FUG262265:FUG327680 GEC262265:GEC327680 GNY262265:GNY327680 GXU262265:GXU327680 HHQ262265:HHQ327680 HRM262265:HRM327680 IBI262265:IBI327680 ILE262265:ILE327680 IVA262265:IVA327680 JEW262265:JEW327680 JOS262265:JOS327680 JYO262265:JYO327680 KIK262265:KIK327680 KSG262265:KSG327680 LCC262265:LCC327680 LLY262265:LLY327680 LVU262265:LVU327680 MFQ262265:MFQ327680 MPM262265:MPM327680 MZI262265:MZI327680 NJE262265:NJE327680 NTA262265:NTA327680 OCW262265:OCW327680 OMS262265:OMS327680 OWO262265:OWO327680 PGK262265:PGK327680 PQG262265:PQG327680 QAC262265:QAC327680 QJY262265:QJY327680 QTU262265:QTU327680 RDQ262265:RDQ327680 RNM262265:RNM327680 RXI262265:RXI327680 SHE262265:SHE327680 SRA262265:SRA327680 TAW262265:TAW327680 TKS262265:TKS327680 TUO262265:TUO327680 UEK262265:UEK327680 UOG262265:UOG327680 UYC262265:UYC327680 VHY262265:VHY327680 VRU262265:VRU327680 WBQ262265:WBQ327680 WLM262265:WLM327680 WVI262265:WVI327680 A327801:A393216 IW327801:IW393216 SS327801:SS393216 ACO327801:ACO393216 AMK327801:AMK393216 AWG327801:AWG393216 BGC327801:BGC393216 BPY327801:BPY393216 BZU327801:BZU393216 CJQ327801:CJQ393216 CTM327801:CTM393216 DDI327801:DDI393216 DNE327801:DNE393216 DXA327801:DXA393216 EGW327801:EGW393216 EQS327801:EQS393216 FAO327801:FAO393216 FKK327801:FKK393216 FUG327801:FUG393216 GEC327801:GEC393216 GNY327801:GNY393216 GXU327801:GXU393216 HHQ327801:HHQ393216 HRM327801:HRM393216 IBI327801:IBI393216 ILE327801:ILE393216 IVA327801:IVA393216 JEW327801:JEW393216 JOS327801:JOS393216 JYO327801:JYO393216 KIK327801:KIK393216 KSG327801:KSG393216 LCC327801:LCC393216 LLY327801:LLY393216 LVU327801:LVU393216 MFQ327801:MFQ393216 MPM327801:MPM393216 MZI327801:MZI393216 NJE327801:NJE393216 NTA327801:NTA393216 OCW327801:OCW393216 OMS327801:OMS393216 OWO327801:OWO393216 PGK327801:PGK393216 PQG327801:PQG393216 QAC327801:QAC393216 QJY327801:QJY393216 QTU327801:QTU393216 RDQ327801:RDQ393216 RNM327801:RNM393216 RXI327801:RXI393216 SHE327801:SHE393216 SRA327801:SRA393216 TAW327801:TAW393216 TKS327801:TKS393216 TUO327801:TUO393216 UEK327801:UEK393216 UOG327801:UOG393216 UYC327801:UYC393216 VHY327801:VHY393216 VRU327801:VRU393216 WBQ327801:WBQ393216 WLM327801:WLM393216 WVI327801:WVI393216 A393337:A458752 IW393337:IW458752 SS393337:SS458752 ACO393337:ACO458752 AMK393337:AMK458752 AWG393337:AWG458752 BGC393337:BGC458752 BPY393337:BPY458752 BZU393337:BZU458752 CJQ393337:CJQ458752 CTM393337:CTM458752 DDI393337:DDI458752 DNE393337:DNE458752 DXA393337:DXA458752 EGW393337:EGW458752 EQS393337:EQS458752 FAO393337:FAO458752 FKK393337:FKK458752 FUG393337:FUG458752 GEC393337:GEC458752 GNY393337:GNY458752 GXU393337:GXU458752 HHQ393337:HHQ458752 HRM393337:HRM458752 IBI393337:IBI458752 ILE393337:ILE458752 IVA393337:IVA458752 JEW393337:JEW458752 JOS393337:JOS458752 JYO393337:JYO458752 KIK393337:KIK458752 KSG393337:KSG458752 LCC393337:LCC458752 LLY393337:LLY458752 LVU393337:LVU458752 MFQ393337:MFQ458752 MPM393337:MPM458752 MZI393337:MZI458752 NJE393337:NJE458752 NTA393337:NTA458752 OCW393337:OCW458752 OMS393337:OMS458752 OWO393337:OWO458752 PGK393337:PGK458752 PQG393337:PQG458752 QAC393337:QAC458752 QJY393337:QJY458752 QTU393337:QTU458752 RDQ393337:RDQ458752 RNM393337:RNM458752 RXI393337:RXI458752 SHE393337:SHE458752 SRA393337:SRA458752 TAW393337:TAW458752 TKS393337:TKS458752 TUO393337:TUO458752 UEK393337:UEK458752 UOG393337:UOG458752 UYC393337:UYC458752 VHY393337:VHY458752 VRU393337:VRU458752 WBQ393337:WBQ458752 WLM393337:WLM458752 WVI393337:WVI458752 A458873:A524288 IW458873:IW524288 SS458873:SS524288 ACO458873:ACO524288 AMK458873:AMK524288 AWG458873:AWG524288 BGC458873:BGC524288 BPY458873:BPY524288 BZU458873:BZU524288 CJQ458873:CJQ524288 CTM458873:CTM524288 DDI458873:DDI524288 DNE458873:DNE524288 DXA458873:DXA524288 EGW458873:EGW524288 EQS458873:EQS524288 FAO458873:FAO524288 FKK458873:FKK524288 FUG458873:FUG524288 GEC458873:GEC524288 GNY458873:GNY524288 GXU458873:GXU524288 HHQ458873:HHQ524288 HRM458873:HRM524288 IBI458873:IBI524288 ILE458873:ILE524288 IVA458873:IVA524288 JEW458873:JEW524288 JOS458873:JOS524288 JYO458873:JYO524288 KIK458873:KIK524288 KSG458873:KSG524288 LCC458873:LCC524288 LLY458873:LLY524288 LVU458873:LVU524288 MFQ458873:MFQ524288 MPM458873:MPM524288 MZI458873:MZI524288 NJE458873:NJE524288 NTA458873:NTA524288 OCW458873:OCW524288 OMS458873:OMS524288 OWO458873:OWO524288 PGK458873:PGK524288 PQG458873:PQG524288 QAC458873:QAC524288 QJY458873:QJY524288 QTU458873:QTU524288 RDQ458873:RDQ524288 RNM458873:RNM524288 RXI458873:RXI524288 SHE458873:SHE524288 SRA458873:SRA524288 TAW458873:TAW524288 TKS458873:TKS524288 TUO458873:TUO524288 UEK458873:UEK524288 UOG458873:UOG524288 UYC458873:UYC524288 VHY458873:VHY524288 VRU458873:VRU524288 WBQ458873:WBQ524288 WLM458873:WLM524288 WVI458873:WVI524288 A524409:A589824 IW524409:IW589824 SS524409:SS589824 ACO524409:ACO589824 AMK524409:AMK589824 AWG524409:AWG589824 BGC524409:BGC589824 BPY524409:BPY589824 BZU524409:BZU589824 CJQ524409:CJQ589824 CTM524409:CTM589824 DDI524409:DDI589824 DNE524409:DNE589824 DXA524409:DXA589824 EGW524409:EGW589824 EQS524409:EQS589824 FAO524409:FAO589824 FKK524409:FKK589824 FUG524409:FUG589824 GEC524409:GEC589824 GNY524409:GNY589824 GXU524409:GXU589824 HHQ524409:HHQ589824 HRM524409:HRM589824 IBI524409:IBI589824 ILE524409:ILE589824 IVA524409:IVA589824 JEW524409:JEW589824 JOS524409:JOS589824 JYO524409:JYO589824 KIK524409:KIK589824 KSG524409:KSG589824 LCC524409:LCC589824 LLY524409:LLY589824 LVU524409:LVU589824 MFQ524409:MFQ589824 MPM524409:MPM589824 MZI524409:MZI589824 NJE524409:NJE589824 NTA524409:NTA589824 OCW524409:OCW589824 OMS524409:OMS589824 OWO524409:OWO589824 PGK524409:PGK589824 PQG524409:PQG589824 QAC524409:QAC589824 QJY524409:QJY589824 QTU524409:QTU589824 RDQ524409:RDQ589824 RNM524409:RNM589824 RXI524409:RXI589824 SHE524409:SHE589824 SRA524409:SRA589824 TAW524409:TAW589824 TKS524409:TKS589824 TUO524409:TUO589824 UEK524409:UEK589824 UOG524409:UOG589824 UYC524409:UYC589824 VHY524409:VHY589824 VRU524409:VRU589824 WBQ524409:WBQ589824 WLM524409:WLM589824 WVI524409:WVI589824 A589945:A655360 IW589945:IW655360 SS589945:SS655360 ACO589945:ACO655360 AMK589945:AMK655360 AWG589945:AWG655360 BGC589945:BGC655360 BPY589945:BPY655360 BZU589945:BZU655360 CJQ589945:CJQ655360 CTM589945:CTM655360 DDI589945:DDI655360 DNE589945:DNE655360 DXA589945:DXA655360 EGW589945:EGW655360 EQS589945:EQS655360 FAO589945:FAO655360 FKK589945:FKK655360 FUG589945:FUG655360 GEC589945:GEC655360 GNY589945:GNY655360 GXU589945:GXU655360 HHQ589945:HHQ655360 HRM589945:HRM655360 IBI589945:IBI655360 ILE589945:ILE655360 IVA589945:IVA655360 JEW589945:JEW655360 JOS589945:JOS655360 JYO589945:JYO655360 KIK589945:KIK655360 KSG589945:KSG655360 LCC589945:LCC655360 LLY589945:LLY655360 LVU589945:LVU655360 MFQ589945:MFQ655360 MPM589945:MPM655360 MZI589945:MZI655360 NJE589945:NJE655360 NTA589945:NTA655360 OCW589945:OCW655360 OMS589945:OMS655360 OWO589945:OWO655360 PGK589945:PGK655360 PQG589945:PQG655360 QAC589945:QAC655360 QJY589945:QJY655360 QTU589945:QTU655360 RDQ589945:RDQ655360 RNM589945:RNM655360 RXI589945:RXI655360 SHE589945:SHE655360 SRA589945:SRA655360 TAW589945:TAW655360 TKS589945:TKS655360 TUO589945:TUO655360 UEK589945:UEK655360 UOG589945:UOG655360 UYC589945:UYC655360 VHY589945:VHY655360 VRU589945:VRU655360 WBQ589945:WBQ655360 WLM589945:WLM655360 WVI589945:WVI655360 A655481:A720896 IW655481:IW720896 SS655481:SS720896 ACO655481:ACO720896 AMK655481:AMK720896 AWG655481:AWG720896 BGC655481:BGC720896 BPY655481:BPY720896 BZU655481:BZU720896 CJQ655481:CJQ720896 CTM655481:CTM720896 DDI655481:DDI720896 DNE655481:DNE720896 DXA655481:DXA720896 EGW655481:EGW720896 EQS655481:EQS720896 FAO655481:FAO720896 FKK655481:FKK720896 FUG655481:FUG720896 GEC655481:GEC720896 GNY655481:GNY720896 GXU655481:GXU720896 HHQ655481:HHQ720896 HRM655481:HRM720896 IBI655481:IBI720896 ILE655481:ILE720896 IVA655481:IVA720896 JEW655481:JEW720896 JOS655481:JOS720896 JYO655481:JYO720896 KIK655481:KIK720896 KSG655481:KSG720896 LCC655481:LCC720896 LLY655481:LLY720896 LVU655481:LVU720896 MFQ655481:MFQ720896 MPM655481:MPM720896 MZI655481:MZI720896 NJE655481:NJE720896 NTA655481:NTA720896 OCW655481:OCW720896 OMS655481:OMS720896 OWO655481:OWO720896 PGK655481:PGK720896 PQG655481:PQG720896 QAC655481:QAC720896 QJY655481:QJY720896 QTU655481:QTU720896 RDQ655481:RDQ720896 RNM655481:RNM720896 RXI655481:RXI720896 SHE655481:SHE720896 SRA655481:SRA720896 TAW655481:TAW720896 TKS655481:TKS720896 TUO655481:TUO720896 UEK655481:UEK720896 UOG655481:UOG720896 UYC655481:UYC720896 VHY655481:VHY720896 VRU655481:VRU720896 WBQ655481:WBQ720896 WLM655481:WLM720896 WVI655481:WVI720896 A721017:A786432 IW721017:IW786432 SS721017:SS786432 ACO721017:ACO786432 AMK721017:AMK786432 AWG721017:AWG786432 BGC721017:BGC786432 BPY721017:BPY786432 BZU721017:BZU786432 CJQ721017:CJQ786432 CTM721017:CTM786432 DDI721017:DDI786432 DNE721017:DNE786432 DXA721017:DXA786432 EGW721017:EGW786432 EQS721017:EQS786432 FAO721017:FAO786432 FKK721017:FKK786432 FUG721017:FUG786432 GEC721017:GEC786432 GNY721017:GNY786432 GXU721017:GXU786432 HHQ721017:HHQ786432 HRM721017:HRM786432 IBI721017:IBI786432 ILE721017:ILE786432 IVA721017:IVA786432 JEW721017:JEW786432 JOS721017:JOS786432 JYO721017:JYO786432 KIK721017:KIK786432 KSG721017:KSG786432 LCC721017:LCC786432 LLY721017:LLY786432 LVU721017:LVU786432 MFQ721017:MFQ786432 MPM721017:MPM786432 MZI721017:MZI786432 NJE721017:NJE786432 NTA721017:NTA786432 OCW721017:OCW786432 OMS721017:OMS786432 OWO721017:OWO786432 PGK721017:PGK786432 PQG721017:PQG786432 QAC721017:QAC786432 QJY721017:QJY786432 QTU721017:QTU786432 RDQ721017:RDQ786432 RNM721017:RNM786432 RXI721017:RXI786432 SHE721017:SHE786432 SRA721017:SRA786432 TAW721017:TAW786432 TKS721017:TKS786432 TUO721017:TUO786432 UEK721017:UEK786432 UOG721017:UOG786432 UYC721017:UYC786432 VHY721017:VHY786432 VRU721017:VRU786432 WBQ721017:WBQ786432 WLM721017:WLM786432 WVI721017:WVI786432 A786553:A851968 IW786553:IW851968 SS786553:SS851968 ACO786553:ACO851968 AMK786553:AMK851968 AWG786553:AWG851968 BGC786553:BGC851968 BPY786553:BPY851968 BZU786553:BZU851968 CJQ786553:CJQ851968 CTM786553:CTM851968 DDI786553:DDI851968 DNE786553:DNE851968 DXA786553:DXA851968 EGW786553:EGW851968 EQS786553:EQS851968 FAO786553:FAO851968 FKK786553:FKK851968 FUG786553:FUG851968 GEC786553:GEC851968 GNY786553:GNY851968 GXU786553:GXU851968 HHQ786553:HHQ851968 HRM786553:HRM851968 IBI786553:IBI851968 ILE786553:ILE851968 IVA786553:IVA851968 JEW786553:JEW851968 JOS786553:JOS851968 JYO786553:JYO851968 KIK786553:KIK851968 KSG786553:KSG851968 LCC786553:LCC851968 LLY786553:LLY851968 LVU786553:LVU851968 MFQ786553:MFQ851968 MPM786553:MPM851968 MZI786553:MZI851968 NJE786553:NJE851968 NTA786553:NTA851968 OCW786553:OCW851968 OMS786553:OMS851968 OWO786553:OWO851968 PGK786553:PGK851968 PQG786553:PQG851968 QAC786553:QAC851968 QJY786553:QJY851968 QTU786553:QTU851968 RDQ786553:RDQ851968 RNM786553:RNM851968 RXI786553:RXI851968 SHE786553:SHE851968 SRA786553:SRA851968 TAW786553:TAW851968 TKS786553:TKS851968 TUO786553:TUO851968 UEK786553:UEK851968 UOG786553:UOG851968 UYC786553:UYC851968 VHY786553:VHY851968 VRU786553:VRU851968 WBQ786553:WBQ851968 WLM786553:WLM851968 WVI786553:WVI851968 A852089:A917504 IW852089:IW917504 SS852089:SS917504 ACO852089:ACO917504 AMK852089:AMK917504 AWG852089:AWG917504 BGC852089:BGC917504 BPY852089:BPY917504 BZU852089:BZU917504 CJQ852089:CJQ917504 CTM852089:CTM917504 DDI852089:DDI917504 DNE852089:DNE917504 DXA852089:DXA917504 EGW852089:EGW917504 EQS852089:EQS917504 FAO852089:FAO917504 FKK852089:FKK917504 FUG852089:FUG917504 GEC852089:GEC917504 GNY852089:GNY917504 GXU852089:GXU917504 HHQ852089:HHQ917504 HRM852089:HRM917504 IBI852089:IBI917504 ILE852089:ILE917504 IVA852089:IVA917504 JEW852089:JEW917504 JOS852089:JOS917504 JYO852089:JYO917504 KIK852089:KIK917504 KSG852089:KSG917504 LCC852089:LCC917504 LLY852089:LLY917504 LVU852089:LVU917504 MFQ852089:MFQ917504 MPM852089:MPM917504 MZI852089:MZI917504 NJE852089:NJE917504 NTA852089:NTA917504 OCW852089:OCW917504 OMS852089:OMS917504 OWO852089:OWO917504 PGK852089:PGK917504 PQG852089:PQG917504 QAC852089:QAC917504 QJY852089:QJY917504 QTU852089:QTU917504 RDQ852089:RDQ917504 RNM852089:RNM917504 RXI852089:RXI917504 SHE852089:SHE917504 SRA852089:SRA917504 TAW852089:TAW917504 TKS852089:TKS917504 TUO852089:TUO917504 UEK852089:UEK917504 UOG852089:UOG917504 UYC852089:UYC917504 VHY852089:VHY917504 VRU852089:VRU917504 WBQ852089:WBQ917504 WLM852089:WLM917504 WVI852089:WVI917504 A917625:A983040 IW917625:IW983040 SS917625:SS983040 ACO917625:ACO983040 AMK917625:AMK983040 AWG917625:AWG983040 BGC917625:BGC983040 BPY917625:BPY983040 BZU917625:BZU983040 CJQ917625:CJQ983040 CTM917625:CTM983040 DDI917625:DDI983040 DNE917625:DNE983040 DXA917625:DXA983040 EGW917625:EGW983040 EQS917625:EQS983040 FAO917625:FAO983040 FKK917625:FKK983040 FUG917625:FUG983040 GEC917625:GEC983040 GNY917625:GNY983040 GXU917625:GXU983040 HHQ917625:HHQ983040 HRM917625:HRM983040 IBI917625:IBI983040 ILE917625:ILE983040 IVA917625:IVA983040 JEW917625:JEW983040 JOS917625:JOS983040 JYO917625:JYO983040 KIK917625:KIK983040 KSG917625:KSG983040 LCC917625:LCC983040 LLY917625:LLY983040 LVU917625:LVU983040 MFQ917625:MFQ983040 MPM917625:MPM983040 MZI917625:MZI983040 NJE917625:NJE983040 NTA917625:NTA983040 OCW917625:OCW983040 OMS917625:OMS983040 OWO917625:OWO983040 PGK917625:PGK983040 PQG917625:PQG983040 QAC917625:QAC983040 QJY917625:QJY983040 QTU917625:QTU983040 RDQ917625:RDQ983040 RNM917625:RNM983040 RXI917625:RXI983040 SHE917625:SHE983040 SRA917625:SRA983040 TAW917625:TAW983040 TKS917625:TKS983040 TUO917625:TUO983040 UEK917625:UEK983040 UOG917625:UOG983040 UYC917625:UYC983040 VHY917625:VHY983040 VRU917625:VRU983040 WBQ917625:WBQ983040 WLM917625:WLM983040 WVI917625:WVI983040 A983161:A1048576 IW983161:IW1048576 SS983161:SS1048576 ACO983161:ACO1048576 AMK983161:AMK1048576 AWG983161:AWG1048576 BGC983161:BGC1048576 BPY983161:BPY1048576 BZU983161:BZU1048576 CJQ983161:CJQ1048576 CTM983161:CTM1048576 DDI983161:DDI1048576 DNE983161:DNE1048576 DXA983161:DXA1048576 EGW983161:EGW1048576 EQS983161:EQS1048576 FAO983161:FAO1048576 FKK983161:FKK1048576 FUG983161:FUG1048576 GEC983161:GEC1048576 GNY983161:GNY1048576 GXU983161:GXU1048576 HHQ983161:HHQ1048576 HRM983161:HRM1048576 IBI983161:IBI1048576 ILE983161:ILE1048576 IVA983161:IVA1048576 JEW983161:JEW1048576 JOS983161:JOS1048576 JYO983161:JYO1048576 KIK983161:KIK1048576 KSG983161:KSG1048576 LCC983161:LCC1048576 LLY983161:LLY1048576 LVU983161:LVU1048576 MFQ983161:MFQ1048576 MPM983161:MPM1048576 MZI983161:MZI1048576 NJE983161:NJE1048576 NTA983161:NTA1048576 OCW983161:OCW1048576 OMS983161:OMS1048576 OWO983161:OWO1048576 PGK983161:PGK1048576 PQG983161:PQG1048576 QAC983161:QAC1048576 QJY983161:QJY1048576 QTU983161:QTU1048576 RDQ983161:RDQ1048576 RNM983161:RNM1048576 RXI983161:RXI1048576 SHE983161:SHE1048576 SRA983161:SRA1048576 TAW983161:TAW1048576 TKS983161:TKS1048576 TUO983161:TUO1048576 UEK983161:UEK1048576 UOG983161:UOG1048576 UYC983161:UYC1048576 VHY983161:VHY1048576 VRU983161:VRU1048576 WBQ983161:WBQ1048576 WLM983161:WLM1048576 WVI983161:WVI1048576 A46:A93 IW46:IW93 SS46:SS93 ACO46:ACO93 AMK46:AMK93 AWG46:AWG93 BGC46:BGC93 BPY46:BPY93 BZU46:BZU93 CJQ46:CJQ93 CTM46:CTM93 DDI46:DDI93 DNE46:DNE93 DXA46:DXA93 EGW46:EGW93 EQS46:EQS93 FAO46:FAO93 FKK46:FKK93 FUG46:FUG93 GEC46:GEC93 GNY46:GNY93 GXU46:GXU93 HHQ46:HHQ93 HRM46:HRM93 IBI46:IBI93 ILE46:ILE93 IVA46:IVA93 JEW46:JEW93 JOS46:JOS93 JYO46:JYO93 KIK46:KIK93 KSG46:KSG93 LCC46:LCC93 LLY46:LLY93 LVU46:LVU93 MFQ46:MFQ93 MPM46:MPM93 MZI46:MZI93 NJE46:NJE93 NTA46:NTA93 OCW46:OCW93 OMS46:OMS93 OWO46:OWO93 PGK46:PGK93 PQG46:PQG93 QAC46:QAC93 QJY46:QJY93 QTU46:QTU93 RDQ46:RDQ93 RNM46:RNM93 RXI46:RXI93 SHE46:SHE93 SRA46:SRA93 TAW46:TAW93 TKS46:TKS93 TUO46:TUO93 UEK46:UEK93 UOG46:UOG93 UYC46:UYC93 VHY46:VHY93 VRU46:VRU93 WBQ46:WBQ93 WLM46:WLM93 WVI46:WVI93 A65582:A65629 IW65582:IW65629 SS65582:SS65629 ACO65582:ACO65629 AMK65582:AMK65629 AWG65582:AWG65629 BGC65582:BGC65629 BPY65582:BPY65629 BZU65582:BZU65629 CJQ65582:CJQ65629 CTM65582:CTM65629 DDI65582:DDI65629 DNE65582:DNE65629 DXA65582:DXA65629 EGW65582:EGW65629 EQS65582:EQS65629 FAO65582:FAO65629 FKK65582:FKK65629 FUG65582:FUG65629 GEC65582:GEC65629 GNY65582:GNY65629 GXU65582:GXU65629 HHQ65582:HHQ65629 HRM65582:HRM65629 IBI65582:IBI65629 ILE65582:ILE65629 IVA65582:IVA65629 JEW65582:JEW65629 JOS65582:JOS65629 JYO65582:JYO65629 KIK65582:KIK65629 KSG65582:KSG65629 LCC65582:LCC65629 LLY65582:LLY65629 LVU65582:LVU65629 MFQ65582:MFQ65629 MPM65582:MPM65629 MZI65582:MZI65629 NJE65582:NJE65629 NTA65582:NTA65629 OCW65582:OCW65629 OMS65582:OMS65629 OWO65582:OWO65629 PGK65582:PGK65629 PQG65582:PQG65629 QAC65582:QAC65629 QJY65582:QJY65629 QTU65582:QTU65629 RDQ65582:RDQ65629 RNM65582:RNM65629 RXI65582:RXI65629 SHE65582:SHE65629 SRA65582:SRA65629 TAW65582:TAW65629 TKS65582:TKS65629 TUO65582:TUO65629 UEK65582:UEK65629 UOG65582:UOG65629 UYC65582:UYC65629 VHY65582:VHY65629 VRU65582:VRU65629 WBQ65582:WBQ65629 WLM65582:WLM65629 WVI65582:WVI65629 A131118:A131165 IW131118:IW131165 SS131118:SS131165 ACO131118:ACO131165 AMK131118:AMK131165 AWG131118:AWG131165 BGC131118:BGC131165 BPY131118:BPY131165 BZU131118:BZU131165 CJQ131118:CJQ131165 CTM131118:CTM131165 DDI131118:DDI131165 DNE131118:DNE131165 DXA131118:DXA131165 EGW131118:EGW131165 EQS131118:EQS131165 FAO131118:FAO131165 FKK131118:FKK131165 FUG131118:FUG131165 GEC131118:GEC131165 GNY131118:GNY131165 GXU131118:GXU131165 HHQ131118:HHQ131165 HRM131118:HRM131165 IBI131118:IBI131165 ILE131118:ILE131165 IVA131118:IVA131165 JEW131118:JEW131165 JOS131118:JOS131165 JYO131118:JYO131165 KIK131118:KIK131165 KSG131118:KSG131165 LCC131118:LCC131165 LLY131118:LLY131165 LVU131118:LVU131165 MFQ131118:MFQ131165 MPM131118:MPM131165 MZI131118:MZI131165 NJE131118:NJE131165 NTA131118:NTA131165 OCW131118:OCW131165 OMS131118:OMS131165 OWO131118:OWO131165 PGK131118:PGK131165 PQG131118:PQG131165 QAC131118:QAC131165 QJY131118:QJY131165 QTU131118:QTU131165 RDQ131118:RDQ131165 RNM131118:RNM131165 RXI131118:RXI131165 SHE131118:SHE131165 SRA131118:SRA131165 TAW131118:TAW131165 TKS131118:TKS131165 TUO131118:TUO131165 UEK131118:UEK131165 UOG131118:UOG131165 UYC131118:UYC131165 VHY131118:VHY131165 VRU131118:VRU131165 WBQ131118:WBQ131165 WLM131118:WLM131165 WVI131118:WVI131165 A196654:A196701 IW196654:IW196701 SS196654:SS196701 ACO196654:ACO196701 AMK196654:AMK196701 AWG196654:AWG196701 BGC196654:BGC196701 BPY196654:BPY196701 BZU196654:BZU196701 CJQ196654:CJQ196701 CTM196654:CTM196701 DDI196654:DDI196701 DNE196654:DNE196701 DXA196654:DXA196701 EGW196654:EGW196701 EQS196654:EQS196701 FAO196654:FAO196701 FKK196654:FKK196701 FUG196654:FUG196701 GEC196654:GEC196701 GNY196654:GNY196701 GXU196654:GXU196701 HHQ196654:HHQ196701 HRM196654:HRM196701 IBI196654:IBI196701 ILE196654:ILE196701 IVA196654:IVA196701 JEW196654:JEW196701 JOS196654:JOS196701 JYO196654:JYO196701 KIK196654:KIK196701 KSG196654:KSG196701 LCC196654:LCC196701 LLY196654:LLY196701 LVU196654:LVU196701 MFQ196654:MFQ196701 MPM196654:MPM196701 MZI196654:MZI196701 NJE196654:NJE196701 NTA196654:NTA196701 OCW196654:OCW196701 OMS196654:OMS196701 OWO196654:OWO196701 PGK196654:PGK196701 PQG196654:PQG196701 QAC196654:QAC196701 QJY196654:QJY196701 QTU196654:QTU196701 RDQ196654:RDQ196701 RNM196654:RNM196701 RXI196654:RXI196701 SHE196654:SHE196701 SRA196654:SRA196701 TAW196654:TAW196701 TKS196654:TKS196701 TUO196654:TUO196701 UEK196654:UEK196701 UOG196654:UOG196701 UYC196654:UYC196701 VHY196654:VHY196701 VRU196654:VRU196701 WBQ196654:WBQ196701 WLM196654:WLM196701 WVI196654:WVI196701 A262190:A262237 IW262190:IW262237 SS262190:SS262237 ACO262190:ACO262237 AMK262190:AMK262237 AWG262190:AWG262237 BGC262190:BGC262237 BPY262190:BPY262237 BZU262190:BZU262237 CJQ262190:CJQ262237 CTM262190:CTM262237 DDI262190:DDI262237 DNE262190:DNE262237 DXA262190:DXA262237 EGW262190:EGW262237 EQS262190:EQS262237 FAO262190:FAO262237 FKK262190:FKK262237 FUG262190:FUG262237 GEC262190:GEC262237 GNY262190:GNY262237 GXU262190:GXU262237 HHQ262190:HHQ262237 HRM262190:HRM262237 IBI262190:IBI262237 ILE262190:ILE262237 IVA262190:IVA262237 JEW262190:JEW262237 JOS262190:JOS262237 JYO262190:JYO262237 KIK262190:KIK262237 KSG262190:KSG262237 LCC262190:LCC262237 LLY262190:LLY262237 LVU262190:LVU262237 MFQ262190:MFQ262237 MPM262190:MPM262237 MZI262190:MZI262237 NJE262190:NJE262237 NTA262190:NTA262237 OCW262190:OCW262237 OMS262190:OMS262237 OWO262190:OWO262237 PGK262190:PGK262237 PQG262190:PQG262237 QAC262190:QAC262237 QJY262190:QJY262237 QTU262190:QTU262237 RDQ262190:RDQ262237 RNM262190:RNM262237 RXI262190:RXI262237 SHE262190:SHE262237 SRA262190:SRA262237 TAW262190:TAW262237 TKS262190:TKS262237 TUO262190:TUO262237 UEK262190:UEK262237 UOG262190:UOG262237 UYC262190:UYC262237 VHY262190:VHY262237 VRU262190:VRU262237 WBQ262190:WBQ262237 WLM262190:WLM262237 WVI262190:WVI262237 A327726:A327773 IW327726:IW327773 SS327726:SS327773 ACO327726:ACO327773 AMK327726:AMK327773 AWG327726:AWG327773 BGC327726:BGC327773 BPY327726:BPY327773 BZU327726:BZU327773 CJQ327726:CJQ327773 CTM327726:CTM327773 DDI327726:DDI327773 DNE327726:DNE327773 DXA327726:DXA327773 EGW327726:EGW327773 EQS327726:EQS327773 FAO327726:FAO327773 FKK327726:FKK327773 FUG327726:FUG327773 GEC327726:GEC327773 GNY327726:GNY327773 GXU327726:GXU327773 HHQ327726:HHQ327773 HRM327726:HRM327773 IBI327726:IBI327773 ILE327726:ILE327773 IVA327726:IVA327773 JEW327726:JEW327773 JOS327726:JOS327773 JYO327726:JYO327773 KIK327726:KIK327773 KSG327726:KSG327773 LCC327726:LCC327773 LLY327726:LLY327773 LVU327726:LVU327773 MFQ327726:MFQ327773 MPM327726:MPM327773 MZI327726:MZI327773 NJE327726:NJE327773 NTA327726:NTA327773 OCW327726:OCW327773 OMS327726:OMS327773 OWO327726:OWO327773 PGK327726:PGK327773 PQG327726:PQG327773 QAC327726:QAC327773 QJY327726:QJY327773 QTU327726:QTU327773 RDQ327726:RDQ327773 RNM327726:RNM327773 RXI327726:RXI327773 SHE327726:SHE327773 SRA327726:SRA327773 TAW327726:TAW327773 TKS327726:TKS327773 TUO327726:TUO327773 UEK327726:UEK327773 UOG327726:UOG327773 UYC327726:UYC327773 VHY327726:VHY327773 VRU327726:VRU327773 WBQ327726:WBQ327773 WLM327726:WLM327773 WVI327726:WVI327773 A393262:A393309 IW393262:IW393309 SS393262:SS393309 ACO393262:ACO393309 AMK393262:AMK393309 AWG393262:AWG393309 BGC393262:BGC393309 BPY393262:BPY393309 BZU393262:BZU393309 CJQ393262:CJQ393309 CTM393262:CTM393309 DDI393262:DDI393309 DNE393262:DNE393309 DXA393262:DXA393309 EGW393262:EGW393309 EQS393262:EQS393309 FAO393262:FAO393309 FKK393262:FKK393309 FUG393262:FUG393309 GEC393262:GEC393309 GNY393262:GNY393309 GXU393262:GXU393309 HHQ393262:HHQ393309 HRM393262:HRM393309 IBI393262:IBI393309 ILE393262:ILE393309 IVA393262:IVA393309 JEW393262:JEW393309 JOS393262:JOS393309 JYO393262:JYO393309 KIK393262:KIK393309 KSG393262:KSG393309 LCC393262:LCC393309 LLY393262:LLY393309 LVU393262:LVU393309 MFQ393262:MFQ393309 MPM393262:MPM393309 MZI393262:MZI393309 NJE393262:NJE393309 NTA393262:NTA393309 OCW393262:OCW393309 OMS393262:OMS393309 OWO393262:OWO393309 PGK393262:PGK393309 PQG393262:PQG393309 QAC393262:QAC393309 QJY393262:QJY393309 QTU393262:QTU393309 RDQ393262:RDQ393309 RNM393262:RNM393309 RXI393262:RXI393309 SHE393262:SHE393309 SRA393262:SRA393309 TAW393262:TAW393309 TKS393262:TKS393309 TUO393262:TUO393309 UEK393262:UEK393309 UOG393262:UOG393309 UYC393262:UYC393309 VHY393262:VHY393309 VRU393262:VRU393309 WBQ393262:WBQ393309 WLM393262:WLM393309 WVI393262:WVI393309 A458798:A458845 IW458798:IW458845 SS458798:SS458845 ACO458798:ACO458845 AMK458798:AMK458845 AWG458798:AWG458845 BGC458798:BGC458845 BPY458798:BPY458845 BZU458798:BZU458845 CJQ458798:CJQ458845 CTM458798:CTM458845 DDI458798:DDI458845 DNE458798:DNE458845 DXA458798:DXA458845 EGW458798:EGW458845 EQS458798:EQS458845 FAO458798:FAO458845 FKK458798:FKK458845 FUG458798:FUG458845 GEC458798:GEC458845 GNY458798:GNY458845 GXU458798:GXU458845 HHQ458798:HHQ458845 HRM458798:HRM458845 IBI458798:IBI458845 ILE458798:ILE458845 IVA458798:IVA458845 JEW458798:JEW458845 JOS458798:JOS458845 JYO458798:JYO458845 KIK458798:KIK458845 KSG458798:KSG458845 LCC458798:LCC458845 LLY458798:LLY458845 LVU458798:LVU458845 MFQ458798:MFQ458845 MPM458798:MPM458845 MZI458798:MZI458845 NJE458798:NJE458845 NTA458798:NTA458845 OCW458798:OCW458845 OMS458798:OMS458845 OWO458798:OWO458845 PGK458798:PGK458845 PQG458798:PQG458845 QAC458798:QAC458845 QJY458798:QJY458845 QTU458798:QTU458845 RDQ458798:RDQ458845 RNM458798:RNM458845 RXI458798:RXI458845 SHE458798:SHE458845 SRA458798:SRA458845 TAW458798:TAW458845 TKS458798:TKS458845 TUO458798:TUO458845 UEK458798:UEK458845 UOG458798:UOG458845 UYC458798:UYC458845 VHY458798:VHY458845 VRU458798:VRU458845 WBQ458798:WBQ458845 WLM458798:WLM458845 WVI458798:WVI458845 A524334:A524381 IW524334:IW524381 SS524334:SS524381 ACO524334:ACO524381 AMK524334:AMK524381 AWG524334:AWG524381 BGC524334:BGC524381 BPY524334:BPY524381 BZU524334:BZU524381 CJQ524334:CJQ524381 CTM524334:CTM524381 DDI524334:DDI524381 DNE524334:DNE524381 DXA524334:DXA524381 EGW524334:EGW524381 EQS524334:EQS524381 FAO524334:FAO524381 FKK524334:FKK524381 FUG524334:FUG524381 GEC524334:GEC524381 GNY524334:GNY524381 GXU524334:GXU524381 HHQ524334:HHQ524381 HRM524334:HRM524381 IBI524334:IBI524381 ILE524334:ILE524381 IVA524334:IVA524381 JEW524334:JEW524381 JOS524334:JOS524381 JYO524334:JYO524381 KIK524334:KIK524381 KSG524334:KSG524381 LCC524334:LCC524381 LLY524334:LLY524381 LVU524334:LVU524381 MFQ524334:MFQ524381 MPM524334:MPM524381 MZI524334:MZI524381 NJE524334:NJE524381 NTA524334:NTA524381 OCW524334:OCW524381 OMS524334:OMS524381 OWO524334:OWO524381 PGK524334:PGK524381 PQG524334:PQG524381 QAC524334:QAC524381 QJY524334:QJY524381 QTU524334:QTU524381 RDQ524334:RDQ524381 RNM524334:RNM524381 RXI524334:RXI524381 SHE524334:SHE524381 SRA524334:SRA524381 TAW524334:TAW524381 TKS524334:TKS524381 TUO524334:TUO524381 UEK524334:UEK524381 UOG524334:UOG524381 UYC524334:UYC524381 VHY524334:VHY524381 VRU524334:VRU524381 WBQ524334:WBQ524381 WLM524334:WLM524381 WVI524334:WVI524381 A589870:A589917 IW589870:IW589917 SS589870:SS589917 ACO589870:ACO589917 AMK589870:AMK589917 AWG589870:AWG589917 BGC589870:BGC589917 BPY589870:BPY589917 BZU589870:BZU589917 CJQ589870:CJQ589917 CTM589870:CTM589917 DDI589870:DDI589917 DNE589870:DNE589917 DXA589870:DXA589917 EGW589870:EGW589917 EQS589870:EQS589917 FAO589870:FAO589917 FKK589870:FKK589917 FUG589870:FUG589917 GEC589870:GEC589917 GNY589870:GNY589917 GXU589870:GXU589917 HHQ589870:HHQ589917 HRM589870:HRM589917 IBI589870:IBI589917 ILE589870:ILE589917 IVA589870:IVA589917 JEW589870:JEW589917 JOS589870:JOS589917 JYO589870:JYO589917 KIK589870:KIK589917 KSG589870:KSG589917 LCC589870:LCC589917 LLY589870:LLY589917 LVU589870:LVU589917 MFQ589870:MFQ589917 MPM589870:MPM589917 MZI589870:MZI589917 NJE589870:NJE589917 NTA589870:NTA589917 OCW589870:OCW589917 OMS589870:OMS589917 OWO589870:OWO589917 PGK589870:PGK589917 PQG589870:PQG589917 QAC589870:QAC589917 QJY589870:QJY589917 QTU589870:QTU589917 RDQ589870:RDQ589917 RNM589870:RNM589917 RXI589870:RXI589917 SHE589870:SHE589917 SRA589870:SRA589917 TAW589870:TAW589917 TKS589870:TKS589917 TUO589870:TUO589917 UEK589870:UEK589917 UOG589870:UOG589917 UYC589870:UYC589917 VHY589870:VHY589917 VRU589870:VRU589917 WBQ589870:WBQ589917 WLM589870:WLM589917 WVI589870:WVI589917 A655406:A655453 IW655406:IW655453 SS655406:SS655453 ACO655406:ACO655453 AMK655406:AMK655453 AWG655406:AWG655453 BGC655406:BGC655453 BPY655406:BPY655453 BZU655406:BZU655453 CJQ655406:CJQ655453 CTM655406:CTM655453 DDI655406:DDI655453 DNE655406:DNE655453 DXA655406:DXA655453 EGW655406:EGW655453 EQS655406:EQS655453 FAO655406:FAO655453 FKK655406:FKK655453 FUG655406:FUG655453 GEC655406:GEC655453 GNY655406:GNY655453 GXU655406:GXU655453 HHQ655406:HHQ655453 HRM655406:HRM655453 IBI655406:IBI655453 ILE655406:ILE655453 IVA655406:IVA655453 JEW655406:JEW655453 JOS655406:JOS655453 JYO655406:JYO655453 KIK655406:KIK655453 KSG655406:KSG655453 LCC655406:LCC655453 LLY655406:LLY655453 LVU655406:LVU655453 MFQ655406:MFQ655453 MPM655406:MPM655453 MZI655406:MZI655453 NJE655406:NJE655453 NTA655406:NTA655453 OCW655406:OCW655453 OMS655406:OMS655453 OWO655406:OWO655453 PGK655406:PGK655453 PQG655406:PQG655453 QAC655406:QAC655453 QJY655406:QJY655453 QTU655406:QTU655453 RDQ655406:RDQ655453 RNM655406:RNM655453 RXI655406:RXI655453 SHE655406:SHE655453 SRA655406:SRA655453 TAW655406:TAW655453 TKS655406:TKS655453 TUO655406:TUO655453 UEK655406:UEK655453 UOG655406:UOG655453 UYC655406:UYC655453 VHY655406:VHY655453 VRU655406:VRU655453 WBQ655406:WBQ655453 WLM655406:WLM655453 WVI655406:WVI655453 A720942:A720989 IW720942:IW720989 SS720942:SS720989 ACO720942:ACO720989 AMK720942:AMK720989 AWG720942:AWG720989 BGC720942:BGC720989 BPY720942:BPY720989 BZU720942:BZU720989 CJQ720942:CJQ720989 CTM720942:CTM720989 DDI720942:DDI720989 DNE720942:DNE720989 DXA720942:DXA720989 EGW720942:EGW720989 EQS720942:EQS720989 FAO720942:FAO720989 FKK720942:FKK720989 FUG720942:FUG720989 GEC720942:GEC720989 GNY720942:GNY720989 GXU720942:GXU720989 HHQ720942:HHQ720989 HRM720942:HRM720989 IBI720942:IBI720989 ILE720942:ILE720989 IVA720942:IVA720989 JEW720942:JEW720989 JOS720942:JOS720989 JYO720942:JYO720989 KIK720942:KIK720989 KSG720942:KSG720989 LCC720942:LCC720989 LLY720942:LLY720989 LVU720942:LVU720989 MFQ720942:MFQ720989 MPM720942:MPM720989 MZI720942:MZI720989 NJE720942:NJE720989 NTA720942:NTA720989 OCW720942:OCW720989 OMS720942:OMS720989 OWO720942:OWO720989 PGK720942:PGK720989 PQG720942:PQG720989 QAC720942:QAC720989 QJY720942:QJY720989 QTU720942:QTU720989 RDQ720942:RDQ720989 RNM720942:RNM720989 RXI720942:RXI720989 SHE720942:SHE720989 SRA720942:SRA720989 TAW720942:TAW720989 TKS720942:TKS720989 TUO720942:TUO720989 UEK720942:UEK720989 UOG720942:UOG720989 UYC720942:UYC720989 VHY720942:VHY720989 VRU720942:VRU720989 WBQ720942:WBQ720989 WLM720942:WLM720989 WVI720942:WVI720989 A786478:A786525 IW786478:IW786525 SS786478:SS786525 ACO786478:ACO786525 AMK786478:AMK786525 AWG786478:AWG786525 BGC786478:BGC786525 BPY786478:BPY786525 BZU786478:BZU786525 CJQ786478:CJQ786525 CTM786478:CTM786525 DDI786478:DDI786525 DNE786478:DNE786525 DXA786478:DXA786525 EGW786478:EGW786525 EQS786478:EQS786525 FAO786478:FAO786525 FKK786478:FKK786525 FUG786478:FUG786525 GEC786478:GEC786525 GNY786478:GNY786525 GXU786478:GXU786525 HHQ786478:HHQ786525 HRM786478:HRM786525 IBI786478:IBI786525 ILE786478:ILE786525 IVA786478:IVA786525 JEW786478:JEW786525 JOS786478:JOS786525 JYO786478:JYO786525 KIK786478:KIK786525 KSG786478:KSG786525 LCC786478:LCC786525 LLY786478:LLY786525 LVU786478:LVU786525 MFQ786478:MFQ786525 MPM786478:MPM786525 MZI786478:MZI786525 NJE786478:NJE786525 NTA786478:NTA786525 OCW786478:OCW786525 OMS786478:OMS786525 OWO786478:OWO786525 PGK786478:PGK786525 PQG786478:PQG786525 QAC786478:QAC786525 QJY786478:QJY786525 QTU786478:QTU786525 RDQ786478:RDQ786525 RNM786478:RNM786525 RXI786478:RXI786525 SHE786478:SHE786525 SRA786478:SRA786525 TAW786478:TAW786525 TKS786478:TKS786525 TUO786478:TUO786525 UEK786478:UEK786525 UOG786478:UOG786525 UYC786478:UYC786525 VHY786478:VHY786525 VRU786478:VRU786525 WBQ786478:WBQ786525 WLM786478:WLM786525 WVI786478:WVI786525 A852014:A852061 IW852014:IW852061 SS852014:SS852061 ACO852014:ACO852061 AMK852014:AMK852061 AWG852014:AWG852061 BGC852014:BGC852061 BPY852014:BPY852061 BZU852014:BZU852061 CJQ852014:CJQ852061 CTM852014:CTM852061 DDI852014:DDI852061 DNE852014:DNE852061 DXA852014:DXA852061 EGW852014:EGW852061 EQS852014:EQS852061 FAO852014:FAO852061 FKK852014:FKK852061 FUG852014:FUG852061 GEC852014:GEC852061 GNY852014:GNY852061 GXU852014:GXU852061 HHQ852014:HHQ852061 HRM852014:HRM852061 IBI852014:IBI852061 ILE852014:ILE852061 IVA852014:IVA852061 JEW852014:JEW852061 JOS852014:JOS852061 JYO852014:JYO852061 KIK852014:KIK852061 KSG852014:KSG852061 LCC852014:LCC852061 LLY852014:LLY852061 LVU852014:LVU852061 MFQ852014:MFQ852061 MPM852014:MPM852061 MZI852014:MZI852061 NJE852014:NJE852061 NTA852014:NTA852061 OCW852014:OCW852061 OMS852014:OMS852061 OWO852014:OWO852061 PGK852014:PGK852061 PQG852014:PQG852061 QAC852014:QAC852061 QJY852014:QJY852061 QTU852014:QTU852061 RDQ852014:RDQ852061 RNM852014:RNM852061 RXI852014:RXI852061 SHE852014:SHE852061 SRA852014:SRA852061 TAW852014:TAW852061 TKS852014:TKS852061 TUO852014:TUO852061 UEK852014:UEK852061 UOG852014:UOG852061 UYC852014:UYC852061 VHY852014:VHY852061 VRU852014:VRU852061 WBQ852014:WBQ852061 WLM852014:WLM852061 WVI852014:WVI852061 A917550:A917597 IW917550:IW917597 SS917550:SS917597 ACO917550:ACO917597 AMK917550:AMK917597 AWG917550:AWG917597 BGC917550:BGC917597 BPY917550:BPY917597 BZU917550:BZU917597 CJQ917550:CJQ917597 CTM917550:CTM917597 DDI917550:DDI917597 DNE917550:DNE917597 DXA917550:DXA917597 EGW917550:EGW917597 EQS917550:EQS917597 FAO917550:FAO917597 FKK917550:FKK917597 FUG917550:FUG917597 GEC917550:GEC917597 GNY917550:GNY917597 GXU917550:GXU917597 HHQ917550:HHQ917597 HRM917550:HRM917597 IBI917550:IBI917597 ILE917550:ILE917597 IVA917550:IVA917597 JEW917550:JEW917597 JOS917550:JOS917597 JYO917550:JYO917597 KIK917550:KIK917597 KSG917550:KSG917597 LCC917550:LCC917597 LLY917550:LLY917597 LVU917550:LVU917597 MFQ917550:MFQ917597 MPM917550:MPM917597 MZI917550:MZI917597 NJE917550:NJE917597 NTA917550:NTA917597 OCW917550:OCW917597 OMS917550:OMS917597 OWO917550:OWO917597 PGK917550:PGK917597 PQG917550:PQG917597 QAC917550:QAC917597 QJY917550:QJY917597 QTU917550:QTU917597 RDQ917550:RDQ917597 RNM917550:RNM917597 RXI917550:RXI917597 SHE917550:SHE917597 SRA917550:SRA917597 TAW917550:TAW917597 TKS917550:TKS917597 TUO917550:TUO917597 UEK917550:UEK917597 UOG917550:UOG917597 UYC917550:UYC917597 VHY917550:VHY917597 VRU917550:VRU917597 WBQ917550:WBQ917597 WLM917550:WLM917597 WVI917550:WVI917597 A983086:A983133 IW983086:IW983133 SS983086:SS983133 ACO983086:ACO983133 AMK983086:AMK983133 AWG983086:AWG983133 BGC983086:BGC983133 BPY983086:BPY983133 BZU983086:BZU983133 CJQ983086:CJQ983133 CTM983086:CTM983133 DDI983086:DDI983133 DNE983086:DNE983133 DXA983086:DXA983133 EGW983086:EGW983133 EQS983086:EQS983133 FAO983086:FAO983133 FKK983086:FKK983133 FUG983086:FUG983133 GEC983086:GEC983133 GNY983086:GNY983133 GXU983086:GXU983133 HHQ983086:HHQ983133 HRM983086:HRM983133 IBI983086:IBI983133 ILE983086:ILE983133 IVA983086:IVA983133 JEW983086:JEW983133 JOS983086:JOS983133 JYO983086:JYO983133 KIK983086:KIK983133 KSG983086:KSG983133 LCC983086:LCC983133 LLY983086:LLY983133 LVU983086:LVU983133 MFQ983086:MFQ983133 MPM983086:MPM983133 MZI983086:MZI983133 NJE983086:NJE983133 NTA983086:NTA983133 OCW983086:OCW983133 OMS983086:OMS983133 OWO983086:OWO983133 PGK983086:PGK983133 PQG983086:PQG983133 QAC983086:QAC983133 QJY983086:QJY983133 QTU983086:QTU983133 RDQ983086:RDQ983133 RNM983086:RNM983133 RXI983086:RXI983133 SHE983086:SHE983133 SRA983086:SRA983133 TAW983086:TAW983133 TKS983086:TKS983133 TUO983086:TUO983133 UEK983086:UEK983133 UOG983086:UOG983133 UYC983086:UYC983133 VHY983086:VHY983133 VRU983086:VRU983133 WBQ983086:WBQ983133 WLM983086:WLM983133 WVI983086:WVI983133 A95:A119 IW95:IW119 SS95:SS119 ACO95:ACO119 AMK95:AMK119 AWG95:AWG119 BGC95:BGC119 BPY95:BPY119 BZU95:BZU119 CJQ95:CJQ119 CTM95:CTM119 DDI95:DDI119 DNE95:DNE119 DXA95:DXA119 EGW95:EGW119 EQS95:EQS119 FAO95:FAO119 FKK95:FKK119 FUG95:FUG119 GEC95:GEC119 GNY95:GNY119 GXU95:GXU119 HHQ95:HHQ119 HRM95:HRM119 IBI95:IBI119 ILE95:ILE119 IVA95:IVA119 JEW95:JEW119 JOS95:JOS119 JYO95:JYO119 KIK95:KIK119 KSG95:KSG119 LCC95:LCC119 LLY95:LLY119 LVU95:LVU119 MFQ95:MFQ119 MPM95:MPM119 MZI95:MZI119 NJE95:NJE119 NTA95:NTA119 OCW95:OCW119 OMS95:OMS119 OWO95:OWO119 PGK95:PGK119 PQG95:PQG119 QAC95:QAC119 QJY95:QJY119 QTU95:QTU119 RDQ95:RDQ119 RNM95:RNM119 RXI95:RXI119 SHE95:SHE119 SRA95:SRA119 TAW95:TAW119 TKS95:TKS119 TUO95:TUO119 UEK95:UEK119 UOG95:UOG119 UYC95:UYC119 VHY95:VHY119 VRU95:VRU119 WBQ95:WBQ119 WLM95:WLM119 WVI95:WVI119 A65631:A65655 IW65631:IW65655 SS65631:SS65655 ACO65631:ACO65655 AMK65631:AMK65655 AWG65631:AWG65655 BGC65631:BGC65655 BPY65631:BPY65655 BZU65631:BZU65655 CJQ65631:CJQ65655 CTM65631:CTM65655 DDI65631:DDI65655 DNE65631:DNE65655 DXA65631:DXA65655 EGW65631:EGW65655 EQS65631:EQS65655 FAO65631:FAO65655 FKK65631:FKK65655 FUG65631:FUG65655 GEC65631:GEC65655 GNY65631:GNY65655 GXU65631:GXU65655 HHQ65631:HHQ65655 HRM65631:HRM65655 IBI65631:IBI65655 ILE65631:ILE65655 IVA65631:IVA65655 JEW65631:JEW65655 JOS65631:JOS65655 JYO65631:JYO65655 KIK65631:KIK65655 KSG65631:KSG65655 LCC65631:LCC65655 LLY65631:LLY65655 LVU65631:LVU65655 MFQ65631:MFQ65655 MPM65631:MPM65655 MZI65631:MZI65655 NJE65631:NJE65655 NTA65631:NTA65655 OCW65631:OCW65655 OMS65631:OMS65655 OWO65631:OWO65655 PGK65631:PGK65655 PQG65631:PQG65655 QAC65631:QAC65655 QJY65631:QJY65655 QTU65631:QTU65655 RDQ65631:RDQ65655 RNM65631:RNM65655 RXI65631:RXI65655 SHE65631:SHE65655 SRA65631:SRA65655 TAW65631:TAW65655 TKS65631:TKS65655 TUO65631:TUO65655 UEK65631:UEK65655 UOG65631:UOG65655 UYC65631:UYC65655 VHY65631:VHY65655 VRU65631:VRU65655 WBQ65631:WBQ65655 WLM65631:WLM65655 WVI65631:WVI65655 A131167:A131191 IW131167:IW131191 SS131167:SS131191 ACO131167:ACO131191 AMK131167:AMK131191 AWG131167:AWG131191 BGC131167:BGC131191 BPY131167:BPY131191 BZU131167:BZU131191 CJQ131167:CJQ131191 CTM131167:CTM131191 DDI131167:DDI131191 DNE131167:DNE131191 DXA131167:DXA131191 EGW131167:EGW131191 EQS131167:EQS131191 FAO131167:FAO131191 FKK131167:FKK131191 FUG131167:FUG131191 GEC131167:GEC131191 GNY131167:GNY131191 GXU131167:GXU131191 HHQ131167:HHQ131191 HRM131167:HRM131191 IBI131167:IBI131191 ILE131167:ILE131191 IVA131167:IVA131191 JEW131167:JEW131191 JOS131167:JOS131191 JYO131167:JYO131191 KIK131167:KIK131191 KSG131167:KSG131191 LCC131167:LCC131191 LLY131167:LLY131191 LVU131167:LVU131191 MFQ131167:MFQ131191 MPM131167:MPM131191 MZI131167:MZI131191 NJE131167:NJE131191 NTA131167:NTA131191 OCW131167:OCW131191 OMS131167:OMS131191 OWO131167:OWO131191 PGK131167:PGK131191 PQG131167:PQG131191 QAC131167:QAC131191 QJY131167:QJY131191 QTU131167:QTU131191 RDQ131167:RDQ131191 RNM131167:RNM131191 RXI131167:RXI131191 SHE131167:SHE131191 SRA131167:SRA131191 TAW131167:TAW131191 TKS131167:TKS131191 TUO131167:TUO131191 UEK131167:UEK131191 UOG131167:UOG131191 UYC131167:UYC131191 VHY131167:VHY131191 VRU131167:VRU131191 WBQ131167:WBQ131191 WLM131167:WLM131191 WVI131167:WVI131191 A196703:A196727 IW196703:IW196727 SS196703:SS196727 ACO196703:ACO196727 AMK196703:AMK196727 AWG196703:AWG196727 BGC196703:BGC196727 BPY196703:BPY196727 BZU196703:BZU196727 CJQ196703:CJQ196727 CTM196703:CTM196727 DDI196703:DDI196727 DNE196703:DNE196727 DXA196703:DXA196727 EGW196703:EGW196727 EQS196703:EQS196727 FAO196703:FAO196727 FKK196703:FKK196727 FUG196703:FUG196727 GEC196703:GEC196727 GNY196703:GNY196727 GXU196703:GXU196727 HHQ196703:HHQ196727 HRM196703:HRM196727 IBI196703:IBI196727 ILE196703:ILE196727 IVA196703:IVA196727 JEW196703:JEW196727 JOS196703:JOS196727 JYO196703:JYO196727 KIK196703:KIK196727 KSG196703:KSG196727 LCC196703:LCC196727 LLY196703:LLY196727 LVU196703:LVU196727 MFQ196703:MFQ196727 MPM196703:MPM196727 MZI196703:MZI196727 NJE196703:NJE196727 NTA196703:NTA196727 OCW196703:OCW196727 OMS196703:OMS196727 OWO196703:OWO196727 PGK196703:PGK196727 PQG196703:PQG196727 QAC196703:QAC196727 QJY196703:QJY196727 QTU196703:QTU196727 RDQ196703:RDQ196727 RNM196703:RNM196727 RXI196703:RXI196727 SHE196703:SHE196727 SRA196703:SRA196727 TAW196703:TAW196727 TKS196703:TKS196727 TUO196703:TUO196727 UEK196703:UEK196727 UOG196703:UOG196727 UYC196703:UYC196727 VHY196703:VHY196727 VRU196703:VRU196727 WBQ196703:WBQ196727 WLM196703:WLM196727 WVI196703:WVI196727 A262239:A262263 IW262239:IW262263 SS262239:SS262263 ACO262239:ACO262263 AMK262239:AMK262263 AWG262239:AWG262263 BGC262239:BGC262263 BPY262239:BPY262263 BZU262239:BZU262263 CJQ262239:CJQ262263 CTM262239:CTM262263 DDI262239:DDI262263 DNE262239:DNE262263 DXA262239:DXA262263 EGW262239:EGW262263 EQS262239:EQS262263 FAO262239:FAO262263 FKK262239:FKK262263 FUG262239:FUG262263 GEC262239:GEC262263 GNY262239:GNY262263 GXU262239:GXU262263 HHQ262239:HHQ262263 HRM262239:HRM262263 IBI262239:IBI262263 ILE262239:ILE262263 IVA262239:IVA262263 JEW262239:JEW262263 JOS262239:JOS262263 JYO262239:JYO262263 KIK262239:KIK262263 KSG262239:KSG262263 LCC262239:LCC262263 LLY262239:LLY262263 LVU262239:LVU262263 MFQ262239:MFQ262263 MPM262239:MPM262263 MZI262239:MZI262263 NJE262239:NJE262263 NTA262239:NTA262263 OCW262239:OCW262263 OMS262239:OMS262263 OWO262239:OWO262263 PGK262239:PGK262263 PQG262239:PQG262263 QAC262239:QAC262263 QJY262239:QJY262263 QTU262239:QTU262263 RDQ262239:RDQ262263 RNM262239:RNM262263 RXI262239:RXI262263 SHE262239:SHE262263 SRA262239:SRA262263 TAW262239:TAW262263 TKS262239:TKS262263 TUO262239:TUO262263 UEK262239:UEK262263 UOG262239:UOG262263 UYC262239:UYC262263 VHY262239:VHY262263 VRU262239:VRU262263 WBQ262239:WBQ262263 WLM262239:WLM262263 WVI262239:WVI262263 A327775:A327799 IW327775:IW327799 SS327775:SS327799 ACO327775:ACO327799 AMK327775:AMK327799 AWG327775:AWG327799 BGC327775:BGC327799 BPY327775:BPY327799 BZU327775:BZU327799 CJQ327775:CJQ327799 CTM327775:CTM327799 DDI327775:DDI327799 DNE327775:DNE327799 DXA327775:DXA327799 EGW327775:EGW327799 EQS327775:EQS327799 FAO327775:FAO327799 FKK327775:FKK327799 FUG327775:FUG327799 GEC327775:GEC327799 GNY327775:GNY327799 GXU327775:GXU327799 HHQ327775:HHQ327799 HRM327775:HRM327799 IBI327775:IBI327799 ILE327775:ILE327799 IVA327775:IVA327799 JEW327775:JEW327799 JOS327775:JOS327799 JYO327775:JYO327799 KIK327775:KIK327799 KSG327775:KSG327799 LCC327775:LCC327799 LLY327775:LLY327799 LVU327775:LVU327799 MFQ327775:MFQ327799 MPM327775:MPM327799 MZI327775:MZI327799 NJE327775:NJE327799 NTA327775:NTA327799 OCW327775:OCW327799 OMS327775:OMS327799 OWO327775:OWO327799 PGK327775:PGK327799 PQG327775:PQG327799 QAC327775:QAC327799 QJY327775:QJY327799 QTU327775:QTU327799 RDQ327775:RDQ327799 RNM327775:RNM327799 RXI327775:RXI327799 SHE327775:SHE327799 SRA327775:SRA327799 TAW327775:TAW327799 TKS327775:TKS327799 TUO327775:TUO327799 UEK327775:UEK327799 UOG327775:UOG327799 UYC327775:UYC327799 VHY327775:VHY327799 VRU327775:VRU327799 WBQ327775:WBQ327799 WLM327775:WLM327799 WVI327775:WVI327799 A393311:A393335 IW393311:IW393335 SS393311:SS393335 ACO393311:ACO393335 AMK393311:AMK393335 AWG393311:AWG393335 BGC393311:BGC393335 BPY393311:BPY393335 BZU393311:BZU393335 CJQ393311:CJQ393335 CTM393311:CTM393335 DDI393311:DDI393335 DNE393311:DNE393335 DXA393311:DXA393335 EGW393311:EGW393335 EQS393311:EQS393335 FAO393311:FAO393335 FKK393311:FKK393335 FUG393311:FUG393335 GEC393311:GEC393335 GNY393311:GNY393335 GXU393311:GXU393335 HHQ393311:HHQ393335 HRM393311:HRM393335 IBI393311:IBI393335 ILE393311:ILE393335 IVA393311:IVA393335 JEW393311:JEW393335 JOS393311:JOS393335 JYO393311:JYO393335 KIK393311:KIK393335 KSG393311:KSG393335 LCC393311:LCC393335 LLY393311:LLY393335 LVU393311:LVU393335 MFQ393311:MFQ393335 MPM393311:MPM393335 MZI393311:MZI393335 NJE393311:NJE393335 NTA393311:NTA393335 OCW393311:OCW393335 OMS393311:OMS393335 OWO393311:OWO393335 PGK393311:PGK393335 PQG393311:PQG393335 QAC393311:QAC393335 QJY393311:QJY393335 QTU393311:QTU393335 RDQ393311:RDQ393335 RNM393311:RNM393335 RXI393311:RXI393335 SHE393311:SHE393335 SRA393311:SRA393335 TAW393311:TAW393335 TKS393311:TKS393335 TUO393311:TUO393335 UEK393311:UEK393335 UOG393311:UOG393335 UYC393311:UYC393335 VHY393311:VHY393335 VRU393311:VRU393335 WBQ393311:WBQ393335 WLM393311:WLM393335 WVI393311:WVI393335 A458847:A458871 IW458847:IW458871 SS458847:SS458871 ACO458847:ACO458871 AMK458847:AMK458871 AWG458847:AWG458871 BGC458847:BGC458871 BPY458847:BPY458871 BZU458847:BZU458871 CJQ458847:CJQ458871 CTM458847:CTM458871 DDI458847:DDI458871 DNE458847:DNE458871 DXA458847:DXA458871 EGW458847:EGW458871 EQS458847:EQS458871 FAO458847:FAO458871 FKK458847:FKK458871 FUG458847:FUG458871 GEC458847:GEC458871 GNY458847:GNY458871 GXU458847:GXU458871 HHQ458847:HHQ458871 HRM458847:HRM458871 IBI458847:IBI458871 ILE458847:ILE458871 IVA458847:IVA458871 JEW458847:JEW458871 JOS458847:JOS458871 JYO458847:JYO458871 KIK458847:KIK458871 KSG458847:KSG458871 LCC458847:LCC458871 LLY458847:LLY458871 LVU458847:LVU458871 MFQ458847:MFQ458871 MPM458847:MPM458871 MZI458847:MZI458871 NJE458847:NJE458871 NTA458847:NTA458871 OCW458847:OCW458871 OMS458847:OMS458871 OWO458847:OWO458871 PGK458847:PGK458871 PQG458847:PQG458871 QAC458847:QAC458871 QJY458847:QJY458871 QTU458847:QTU458871 RDQ458847:RDQ458871 RNM458847:RNM458871 RXI458847:RXI458871 SHE458847:SHE458871 SRA458847:SRA458871 TAW458847:TAW458871 TKS458847:TKS458871 TUO458847:TUO458871 UEK458847:UEK458871 UOG458847:UOG458871 UYC458847:UYC458871 VHY458847:VHY458871 VRU458847:VRU458871 WBQ458847:WBQ458871 WLM458847:WLM458871 WVI458847:WVI458871 A524383:A524407 IW524383:IW524407 SS524383:SS524407 ACO524383:ACO524407 AMK524383:AMK524407 AWG524383:AWG524407 BGC524383:BGC524407 BPY524383:BPY524407 BZU524383:BZU524407 CJQ524383:CJQ524407 CTM524383:CTM524407 DDI524383:DDI524407 DNE524383:DNE524407 DXA524383:DXA524407 EGW524383:EGW524407 EQS524383:EQS524407 FAO524383:FAO524407 FKK524383:FKK524407 FUG524383:FUG524407 GEC524383:GEC524407 GNY524383:GNY524407 GXU524383:GXU524407 HHQ524383:HHQ524407 HRM524383:HRM524407 IBI524383:IBI524407 ILE524383:ILE524407 IVA524383:IVA524407 JEW524383:JEW524407 JOS524383:JOS524407 JYO524383:JYO524407 KIK524383:KIK524407 KSG524383:KSG524407 LCC524383:LCC524407 LLY524383:LLY524407 LVU524383:LVU524407 MFQ524383:MFQ524407 MPM524383:MPM524407 MZI524383:MZI524407 NJE524383:NJE524407 NTA524383:NTA524407 OCW524383:OCW524407 OMS524383:OMS524407 OWO524383:OWO524407 PGK524383:PGK524407 PQG524383:PQG524407 QAC524383:QAC524407 QJY524383:QJY524407 QTU524383:QTU524407 RDQ524383:RDQ524407 RNM524383:RNM524407 RXI524383:RXI524407 SHE524383:SHE524407 SRA524383:SRA524407 TAW524383:TAW524407 TKS524383:TKS524407 TUO524383:TUO524407 UEK524383:UEK524407 UOG524383:UOG524407 UYC524383:UYC524407 VHY524383:VHY524407 VRU524383:VRU524407 WBQ524383:WBQ524407 WLM524383:WLM524407 WVI524383:WVI524407 A589919:A589943 IW589919:IW589943 SS589919:SS589943 ACO589919:ACO589943 AMK589919:AMK589943 AWG589919:AWG589943 BGC589919:BGC589943 BPY589919:BPY589943 BZU589919:BZU589943 CJQ589919:CJQ589943 CTM589919:CTM589943 DDI589919:DDI589943 DNE589919:DNE589943 DXA589919:DXA589943 EGW589919:EGW589943 EQS589919:EQS589943 FAO589919:FAO589943 FKK589919:FKK589943 FUG589919:FUG589943 GEC589919:GEC589943 GNY589919:GNY589943 GXU589919:GXU589943 HHQ589919:HHQ589943 HRM589919:HRM589943 IBI589919:IBI589943 ILE589919:ILE589943 IVA589919:IVA589943 JEW589919:JEW589943 JOS589919:JOS589943 JYO589919:JYO589943 KIK589919:KIK589943 KSG589919:KSG589943 LCC589919:LCC589943 LLY589919:LLY589943 LVU589919:LVU589943 MFQ589919:MFQ589943 MPM589919:MPM589943 MZI589919:MZI589943 NJE589919:NJE589943 NTA589919:NTA589943 OCW589919:OCW589943 OMS589919:OMS589943 OWO589919:OWO589943 PGK589919:PGK589943 PQG589919:PQG589943 QAC589919:QAC589943 QJY589919:QJY589943 QTU589919:QTU589943 RDQ589919:RDQ589943 RNM589919:RNM589943 RXI589919:RXI589943 SHE589919:SHE589943 SRA589919:SRA589943 TAW589919:TAW589943 TKS589919:TKS589943 TUO589919:TUO589943 UEK589919:UEK589943 UOG589919:UOG589943 UYC589919:UYC589943 VHY589919:VHY589943 VRU589919:VRU589943 WBQ589919:WBQ589943 WLM589919:WLM589943 WVI589919:WVI589943 A655455:A655479 IW655455:IW655479 SS655455:SS655479 ACO655455:ACO655479 AMK655455:AMK655479 AWG655455:AWG655479 BGC655455:BGC655479 BPY655455:BPY655479 BZU655455:BZU655479 CJQ655455:CJQ655479 CTM655455:CTM655479 DDI655455:DDI655479 DNE655455:DNE655479 DXA655455:DXA655479 EGW655455:EGW655479 EQS655455:EQS655479 FAO655455:FAO655479 FKK655455:FKK655479 FUG655455:FUG655479 GEC655455:GEC655479 GNY655455:GNY655479 GXU655455:GXU655479 HHQ655455:HHQ655479 HRM655455:HRM655479 IBI655455:IBI655479 ILE655455:ILE655479 IVA655455:IVA655479 JEW655455:JEW655479 JOS655455:JOS655479 JYO655455:JYO655479 KIK655455:KIK655479 KSG655455:KSG655479 LCC655455:LCC655479 LLY655455:LLY655479 LVU655455:LVU655479 MFQ655455:MFQ655479 MPM655455:MPM655479 MZI655455:MZI655479 NJE655455:NJE655479 NTA655455:NTA655479 OCW655455:OCW655479 OMS655455:OMS655479 OWO655455:OWO655479 PGK655455:PGK655479 PQG655455:PQG655479 QAC655455:QAC655479 QJY655455:QJY655479 QTU655455:QTU655479 RDQ655455:RDQ655479 RNM655455:RNM655479 RXI655455:RXI655479 SHE655455:SHE655479 SRA655455:SRA655479 TAW655455:TAW655479 TKS655455:TKS655479 TUO655455:TUO655479 UEK655455:UEK655479 UOG655455:UOG655479 UYC655455:UYC655479 VHY655455:VHY655479 VRU655455:VRU655479 WBQ655455:WBQ655479 WLM655455:WLM655479 WVI655455:WVI655479 A720991:A721015 IW720991:IW721015 SS720991:SS721015 ACO720991:ACO721015 AMK720991:AMK721015 AWG720991:AWG721015 BGC720991:BGC721015 BPY720991:BPY721015 BZU720991:BZU721015 CJQ720991:CJQ721015 CTM720991:CTM721015 DDI720991:DDI721015 DNE720991:DNE721015 DXA720991:DXA721015 EGW720991:EGW721015 EQS720991:EQS721015 FAO720991:FAO721015 FKK720991:FKK721015 FUG720991:FUG721015 GEC720991:GEC721015 GNY720991:GNY721015 GXU720991:GXU721015 HHQ720991:HHQ721015 HRM720991:HRM721015 IBI720991:IBI721015 ILE720991:ILE721015 IVA720991:IVA721015 JEW720991:JEW721015 JOS720991:JOS721015 JYO720991:JYO721015 KIK720991:KIK721015 KSG720991:KSG721015 LCC720991:LCC721015 LLY720991:LLY721015 LVU720991:LVU721015 MFQ720991:MFQ721015 MPM720991:MPM721015 MZI720991:MZI721015 NJE720991:NJE721015 NTA720991:NTA721015 OCW720991:OCW721015 OMS720991:OMS721015 OWO720991:OWO721015 PGK720991:PGK721015 PQG720991:PQG721015 QAC720991:QAC721015 QJY720991:QJY721015 QTU720991:QTU721015 RDQ720991:RDQ721015 RNM720991:RNM721015 RXI720991:RXI721015 SHE720991:SHE721015 SRA720991:SRA721015 TAW720991:TAW721015 TKS720991:TKS721015 TUO720991:TUO721015 UEK720991:UEK721015 UOG720991:UOG721015 UYC720991:UYC721015 VHY720991:VHY721015 VRU720991:VRU721015 WBQ720991:WBQ721015 WLM720991:WLM721015 WVI720991:WVI721015 A786527:A786551 IW786527:IW786551 SS786527:SS786551 ACO786527:ACO786551 AMK786527:AMK786551 AWG786527:AWG786551 BGC786527:BGC786551 BPY786527:BPY786551 BZU786527:BZU786551 CJQ786527:CJQ786551 CTM786527:CTM786551 DDI786527:DDI786551 DNE786527:DNE786551 DXA786527:DXA786551 EGW786527:EGW786551 EQS786527:EQS786551 FAO786527:FAO786551 FKK786527:FKK786551 FUG786527:FUG786551 GEC786527:GEC786551 GNY786527:GNY786551 GXU786527:GXU786551 HHQ786527:HHQ786551 HRM786527:HRM786551 IBI786527:IBI786551 ILE786527:ILE786551 IVA786527:IVA786551 JEW786527:JEW786551 JOS786527:JOS786551 JYO786527:JYO786551 KIK786527:KIK786551 KSG786527:KSG786551 LCC786527:LCC786551 LLY786527:LLY786551 LVU786527:LVU786551 MFQ786527:MFQ786551 MPM786527:MPM786551 MZI786527:MZI786551 NJE786527:NJE786551 NTA786527:NTA786551 OCW786527:OCW786551 OMS786527:OMS786551 OWO786527:OWO786551 PGK786527:PGK786551 PQG786527:PQG786551 QAC786527:QAC786551 QJY786527:QJY786551 QTU786527:QTU786551 RDQ786527:RDQ786551 RNM786527:RNM786551 RXI786527:RXI786551 SHE786527:SHE786551 SRA786527:SRA786551 TAW786527:TAW786551 TKS786527:TKS786551 TUO786527:TUO786551 UEK786527:UEK786551 UOG786527:UOG786551 UYC786527:UYC786551 VHY786527:VHY786551 VRU786527:VRU786551 WBQ786527:WBQ786551 WLM786527:WLM786551 WVI786527:WVI786551 A852063:A852087 IW852063:IW852087 SS852063:SS852087 ACO852063:ACO852087 AMK852063:AMK852087 AWG852063:AWG852087 BGC852063:BGC852087 BPY852063:BPY852087 BZU852063:BZU852087 CJQ852063:CJQ852087 CTM852063:CTM852087 DDI852063:DDI852087 DNE852063:DNE852087 DXA852063:DXA852087 EGW852063:EGW852087 EQS852063:EQS852087 FAO852063:FAO852087 FKK852063:FKK852087 FUG852063:FUG852087 GEC852063:GEC852087 GNY852063:GNY852087 GXU852063:GXU852087 HHQ852063:HHQ852087 HRM852063:HRM852087 IBI852063:IBI852087 ILE852063:ILE852087 IVA852063:IVA852087 JEW852063:JEW852087 JOS852063:JOS852087 JYO852063:JYO852087 KIK852063:KIK852087 KSG852063:KSG852087 LCC852063:LCC852087 LLY852063:LLY852087 LVU852063:LVU852087 MFQ852063:MFQ852087 MPM852063:MPM852087 MZI852063:MZI852087 NJE852063:NJE852087 NTA852063:NTA852087 OCW852063:OCW852087 OMS852063:OMS852087 OWO852063:OWO852087 PGK852063:PGK852087 PQG852063:PQG852087 QAC852063:QAC852087 QJY852063:QJY852087 QTU852063:QTU852087 RDQ852063:RDQ852087 RNM852063:RNM852087 RXI852063:RXI852087 SHE852063:SHE852087 SRA852063:SRA852087 TAW852063:TAW852087 TKS852063:TKS852087 TUO852063:TUO852087 UEK852063:UEK852087 UOG852063:UOG852087 UYC852063:UYC852087 VHY852063:VHY852087 VRU852063:VRU852087 WBQ852063:WBQ852087 WLM852063:WLM852087 WVI852063:WVI852087 A917599:A917623 IW917599:IW917623 SS917599:SS917623 ACO917599:ACO917623 AMK917599:AMK917623 AWG917599:AWG917623 BGC917599:BGC917623 BPY917599:BPY917623 BZU917599:BZU917623 CJQ917599:CJQ917623 CTM917599:CTM917623 DDI917599:DDI917623 DNE917599:DNE917623 DXA917599:DXA917623 EGW917599:EGW917623 EQS917599:EQS917623 FAO917599:FAO917623 FKK917599:FKK917623 FUG917599:FUG917623 GEC917599:GEC917623 GNY917599:GNY917623 GXU917599:GXU917623 HHQ917599:HHQ917623 HRM917599:HRM917623 IBI917599:IBI917623 ILE917599:ILE917623 IVA917599:IVA917623 JEW917599:JEW917623 JOS917599:JOS917623 JYO917599:JYO917623 KIK917599:KIK917623 KSG917599:KSG917623 LCC917599:LCC917623 LLY917599:LLY917623 LVU917599:LVU917623 MFQ917599:MFQ917623 MPM917599:MPM917623 MZI917599:MZI917623 NJE917599:NJE917623 NTA917599:NTA917623 OCW917599:OCW917623 OMS917599:OMS917623 OWO917599:OWO917623 PGK917599:PGK917623 PQG917599:PQG917623 QAC917599:QAC917623 QJY917599:QJY917623 QTU917599:QTU917623 RDQ917599:RDQ917623 RNM917599:RNM917623 RXI917599:RXI917623 SHE917599:SHE917623 SRA917599:SRA917623 TAW917599:TAW917623 TKS917599:TKS917623 TUO917599:TUO917623 UEK917599:UEK917623 UOG917599:UOG917623 UYC917599:UYC917623 VHY917599:VHY917623 VRU917599:VRU917623 WBQ917599:WBQ917623 WLM917599:WLM917623 WVI917599:WVI917623 A983135:A983159 IW983135:IW983159 SS983135:SS983159 ACO983135:ACO983159 AMK983135:AMK983159 AWG983135:AWG983159 BGC983135:BGC983159 BPY983135:BPY983159 BZU983135:BZU983159 CJQ983135:CJQ983159 CTM983135:CTM983159 DDI983135:DDI983159 DNE983135:DNE983159 DXA983135:DXA983159 EGW983135:EGW983159 EQS983135:EQS983159 FAO983135:FAO983159 FKK983135:FKK983159 FUG983135:FUG983159 GEC983135:GEC983159 GNY983135:GNY983159 GXU983135:GXU983159 HHQ983135:HHQ983159 HRM983135:HRM983159 IBI983135:IBI983159 ILE983135:ILE983159 IVA983135:IVA983159 JEW983135:JEW983159 JOS983135:JOS983159 JYO983135:JYO983159 KIK983135:KIK983159 KSG983135:KSG983159 LCC983135:LCC983159 LLY983135:LLY983159 LVU983135:LVU983159 MFQ983135:MFQ983159 MPM983135:MPM983159 MZI983135:MZI983159 NJE983135:NJE983159 NTA983135:NTA983159 OCW983135:OCW983159 OMS983135:OMS983159 OWO983135:OWO983159 PGK983135:PGK983159 PQG983135:PQG983159 QAC983135:QAC983159 QJY983135:QJY983159 QTU983135:QTU983159 RDQ983135:RDQ983159 RNM983135:RNM983159 RXI983135:RXI983159 SHE983135:SHE983159 SRA983135:SRA983159 TAW983135:TAW983159 TKS983135:TKS983159 TUO983135:TUO983159 UEK983135:UEK983159 UOG983135:UOG983159 UYC983135:UYC983159 VHY983135:VHY983159 VRU983135:VRU983159 WBQ983135:WBQ983159 WLM983135:WLM983159 WVI983135:WVI983159</xm:sqref>
        </x14:dataValidation>
        <x14:dataValidation type="whole" allowBlank="1" showInputMessage="1" showErrorMessage="1" errorTitle="Error" error="Por favor ingrese números enteros">
          <x14:formula1>
            <xm:f>0</xm:f>
          </x14:formula1>
          <x14:formula2>
            <xm:f>1000000000</xm:f>
          </x14:formula2>
          <xm:sqref>AB119:AW65650 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X142:X65536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I1:I26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I167:I65562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I28:I44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X119:X140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B121:B65536 IX121:IX65536 ST121:ST65536 ACP121:ACP65536 AML121:AML65536 AWH121:AWH65536 BGD121:BGD65536 BPZ121:BPZ65536 BZV121:BZV65536 CJR121:CJR65536 CTN121:CTN65536 DDJ121:DDJ65536 DNF121:DNF65536 DXB121:DXB65536 EGX121:EGX65536 EQT121:EQT65536 FAP121:FAP65536 FKL121:FKL65536 FUH121:FUH65536 GED121:GED65536 GNZ121:GNZ65536 GXV121:GXV65536 HHR121:HHR65536 HRN121:HRN65536 IBJ121:IBJ65536 ILF121:ILF65536 IVB121:IVB65536 JEX121:JEX65536 JOT121:JOT65536 JYP121:JYP65536 KIL121:KIL65536 KSH121:KSH65536 LCD121:LCD65536 LLZ121:LLZ65536 LVV121:LVV65536 MFR121:MFR65536 MPN121:MPN65536 MZJ121:MZJ65536 NJF121:NJF65536 NTB121:NTB65536 OCX121:OCX65536 OMT121:OMT65536 OWP121:OWP65536 PGL121:PGL65536 PQH121:PQH65536 QAD121:QAD65536 QJZ121:QJZ65536 QTV121:QTV65536 RDR121:RDR65536 RNN121:RNN65536 RXJ121:RXJ65536 SHF121:SHF65536 SRB121:SRB65536 TAX121:TAX65536 TKT121:TKT65536 TUP121:TUP65536 UEL121:UEL65536 UOH121:UOH65536 UYD121:UYD65536 VHZ121:VHZ65536 VRV121:VRV65536 WBR121:WBR65536 WLN121:WLN65536 WVJ121:WVJ65536 B65657:B131072 IX65657:IX131072 ST65657:ST131072 ACP65657:ACP131072 AML65657:AML131072 AWH65657:AWH131072 BGD65657:BGD131072 BPZ65657:BPZ131072 BZV65657:BZV131072 CJR65657:CJR131072 CTN65657:CTN131072 DDJ65657:DDJ131072 DNF65657:DNF131072 DXB65657:DXB131072 EGX65657:EGX131072 EQT65657:EQT131072 FAP65657:FAP131072 FKL65657:FKL131072 FUH65657:FUH131072 GED65657:GED131072 GNZ65657:GNZ131072 GXV65657:GXV131072 HHR65657:HHR131072 HRN65657:HRN131072 IBJ65657:IBJ131072 ILF65657:ILF131072 IVB65657:IVB131072 JEX65657:JEX131072 JOT65657:JOT131072 JYP65657:JYP131072 KIL65657:KIL131072 KSH65657:KSH131072 LCD65657:LCD131072 LLZ65657:LLZ131072 LVV65657:LVV131072 MFR65657:MFR131072 MPN65657:MPN131072 MZJ65657:MZJ131072 NJF65657:NJF131072 NTB65657:NTB131072 OCX65657:OCX131072 OMT65657:OMT131072 OWP65657:OWP131072 PGL65657:PGL131072 PQH65657:PQH131072 QAD65657:QAD131072 QJZ65657:QJZ131072 QTV65657:QTV131072 RDR65657:RDR131072 RNN65657:RNN131072 RXJ65657:RXJ131072 SHF65657:SHF131072 SRB65657:SRB131072 TAX65657:TAX131072 TKT65657:TKT131072 TUP65657:TUP131072 UEL65657:UEL131072 UOH65657:UOH131072 UYD65657:UYD131072 VHZ65657:VHZ131072 VRV65657:VRV131072 WBR65657:WBR131072 WLN65657:WLN131072 WVJ65657:WVJ131072 B131193:B196608 IX131193:IX196608 ST131193:ST196608 ACP131193:ACP196608 AML131193:AML196608 AWH131193:AWH196608 BGD131193:BGD196608 BPZ131193:BPZ196608 BZV131193:BZV196608 CJR131193:CJR196608 CTN131193:CTN196608 DDJ131193:DDJ196608 DNF131193:DNF196608 DXB131193:DXB196608 EGX131193:EGX196608 EQT131193:EQT196608 FAP131193:FAP196608 FKL131193:FKL196608 FUH131193:FUH196608 GED131193:GED196608 GNZ131193:GNZ196608 GXV131193:GXV196608 HHR131193:HHR196608 HRN131193:HRN196608 IBJ131193:IBJ196608 ILF131193:ILF196608 IVB131193:IVB196608 JEX131193:JEX196608 JOT131193:JOT196608 JYP131193:JYP196608 KIL131193:KIL196608 KSH131193:KSH196608 LCD131193:LCD196608 LLZ131193:LLZ196608 LVV131193:LVV196608 MFR131193:MFR196608 MPN131193:MPN196608 MZJ131193:MZJ196608 NJF131193:NJF196608 NTB131193:NTB196608 OCX131193:OCX196608 OMT131193:OMT196608 OWP131193:OWP196608 PGL131193:PGL196608 PQH131193:PQH196608 QAD131193:QAD196608 QJZ131193:QJZ196608 QTV131193:QTV196608 RDR131193:RDR196608 RNN131193:RNN196608 RXJ131193:RXJ196608 SHF131193:SHF196608 SRB131193:SRB196608 TAX131193:TAX196608 TKT131193:TKT196608 TUP131193:TUP196608 UEL131193:UEL196608 UOH131193:UOH196608 UYD131193:UYD196608 VHZ131193:VHZ196608 VRV131193:VRV196608 WBR131193:WBR196608 WLN131193:WLN196608 WVJ131193:WVJ196608 B196729:B262144 IX196729:IX262144 ST196729:ST262144 ACP196729:ACP262144 AML196729:AML262144 AWH196729:AWH262144 BGD196729:BGD262144 BPZ196729:BPZ262144 BZV196729:BZV262144 CJR196729:CJR262144 CTN196729:CTN262144 DDJ196729:DDJ262144 DNF196729:DNF262144 DXB196729:DXB262144 EGX196729:EGX262144 EQT196729:EQT262144 FAP196729:FAP262144 FKL196729:FKL262144 FUH196729:FUH262144 GED196729:GED262144 GNZ196729:GNZ262144 GXV196729:GXV262144 HHR196729:HHR262144 HRN196729:HRN262144 IBJ196729:IBJ262144 ILF196729:ILF262144 IVB196729:IVB262144 JEX196729:JEX262144 JOT196729:JOT262144 JYP196729:JYP262144 KIL196729:KIL262144 KSH196729:KSH262144 LCD196729:LCD262144 LLZ196729:LLZ262144 LVV196729:LVV262144 MFR196729:MFR262144 MPN196729:MPN262144 MZJ196729:MZJ262144 NJF196729:NJF262144 NTB196729:NTB262144 OCX196729:OCX262144 OMT196729:OMT262144 OWP196729:OWP262144 PGL196729:PGL262144 PQH196729:PQH262144 QAD196729:QAD262144 QJZ196729:QJZ262144 QTV196729:QTV262144 RDR196729:RDR262144 RNN196729:RNN262144 RXJ196729:RXJ262144 SHF196729:SHF262144 SRB196729:SRB262144 TAX196729:TAX262144 TKT196729:TKT262144 TUP196729:TUP262144 UEL196729:UEL262144 UOH196729:UOH262144 UYD196729:UYD262144 VHZ196729:VHZ262144 VRV196729:VRV262144 WBR196729:WBR262144 WLN196729:WLN262144 WVJ196729:WVJ262144 B262265:B327680 IX262265:IX327680 ST262265:ST327680 ACP262265:ACP327680 AML262265:AML327680 AWH262265:AWH327680 BGD262265:BGD327680 BPZ262265:BPZ327680 BZV262265:BZV327680 CJR262265:CJR327680 CTN262265:CTN327680 DDJ262265:DDJ327680 DNF262265:DNF327680 DXB262265:DXB327680 EGX262265:EGX327680 EQT262265:EQT327680 FAP262265:FAP327680 FKL262265:FKL327680 FUH262265:FUH327680 GED262265:GED327680 GNZ262265:GNZ327680 GXV262265:GXV327680 HHR262265:HHR327680 HRN262265:HRN327680 IBJ262265:IBJ327680 ILF262265:ILF327680 IVB262265:IVB327680 JEX262265:JEX327680 JOT262265:JOT327680 JYP262265:JYP327680 KIL262265:KIL327680 KSH262265:KSH327680 LCD262265:LCD327680 LLZ262265:LLZ327680 LVV262265:LVV327680 MFR262265:MFR327680 MPN262265:MPN327680 MZJ262265:MZJ327680 NJF262265:NJF327680 NTB262265:NTB327680 OCX262265:OCX327680 OMT262265:OMT327680 OWP262265:OWP327680 PGL262265:PGL327680 PQH262265:PQH327680 QAD262265:QAD327680 QJZ262265:QJZ327680 QTV262265:QTV327680 RDR262265:RDR327680 RNN262265:RNN327680 RXJ262265:RXJ327680 SHF262265:SHF327680 SRB262265:SRB327680 TAX262265:TAX327680 TKT262265:TKT327680 TUP262265:TUP327680 UEL262265:UEL327680 UOH262265:UOH327680 UYD262265:UYD327680 VHZ262265:VHZ327680 VRV262265:VRV327680 WBR262265:WBR327680 WLN262265:WLN327680 WVJ262265:WVJ327680 B327801:B393216 IX327801:IX393216 ST327801:ST393216 ACP327801:ACP393216 AML327801:AML393216 AWH327801:AWH393216 BGD327801:BGD393216 BPZ327801:BPZ393216 BZV327801:BZV393216 CJR327801:CJR393216 CTN327801:CTN393216 DDJ327801:DDJ393216 DNF327801:DNF393216 DXB327801:DXB393216 EGX327801:EGX393216 EQT327801:EQT393216 FAP327801:FAP393216 FKL327801:FKL393216 FUH327801:FUH393216 GED327801:GED393216 GNZ327801:GNZ393216 GXV327801:GXV393216 HHR327801:HHR393216 HRN327801:HRN393216 IBJ327801:IBJ393216 ILF327801:ILF393216 IVB327801:IVB393216 JEX327801:JEX393216 JOT327801:JOT393216 JYP327801:JYP393216 KIL327801:KIL393216 KSH327801:KSH393216 LCD327801:LCD393216 LLZ327801:LLZ393216 LVV327801:LVV393216 MFR327801:MFR393216 MPN327801:MPN393216 MZJ327801:MZJ393216 NJF327801:NJF393216 NTB327801:NTB393216 OCX327801:OCX393216 OMT327801:OMT393216 OWP327801:OWP393216 PGL327801:PGL393216 PQH327801:PQH393216 QAD327801:QAD393216 QJZ327801:QJZ393216 QTV327801:QTV393216 RDR327801:RDR393216 RNN327801:RNN393216 RXJ327801:RXJ393216 SHF327801:SHF393216 SRB327801:SRB393216 TAX327801:TAX393216 TKT327801:TKT393216 TUP327801:TUP393216 UEL327801:UEL393216 UOH327801:UOH393216 UYD327801:UYD393216 VHZ327801:VHZ393216 VRV327801:VRV393216 WBR327801:WBR393216 WLN327801:WLN393216 WVJ327801:WVJ393216 B393337:B458752 IX393337:IX458752 ST393337:ST458752 ACP393337:ACP458752 AML393337:AML458752 AWH393337:AWH458752 BGD393337:BGD458752 BPZ393337:BPZ458752 BZV393337:BZV458752 CJR393337:CJR458752 CTN393337:CTN458752 DDJ393337:DDJ458752 DNF393337:DNF458752 DXB393337:DXB458752 EGX393337:EGX458752 EQT393337:EQT458752 FAP393337:FAP458752 FKL393337:FKL458752 FUH393337:FUH458752 GED393337:GED458752 GNZ393337:GNZ458752 GXV393337:GXV458752 HHR393337:HHR458752 HRN393337:HRN458752 IBJ393337:IBJ458752 ILF393337:ILF458752 IVB393337:IVB458752 JEX393337:JEX458752 JOT393337:JOT458752 JYP393337:JYP458752 KIL393337:KIL458752 KSH393337:KSH458752 LCD393337:LCD458752 LLZ393337:LLZ458752 LVV393337:LVV458752 MFR393337:MFR458752 MPN393337:MPN458752 MZJ393337:MZJ458752 NJF393337:NJF458752 NTB393337:NTB458752 OCX393337:OCX458752 OMT393337:OMT458752 OWP393337:OWP458752 PGL393337:PGL458752 PQH393337:PQH458752 QAD393337:QAD458752 QJZ393337:QJZ458752 QTV393337:QTV458752 RDR393337:RDR458752 RNN393337:RNN458752 RXJ393337:RXJ458752 SHF393337:SHF458752 SRB393337:SRB458752 TAX393337:TAX458752 TKT393337:TKT458752 TUP393337:TUP458752 UEL393337:UEL458752 UOH393337:UOH458752 UYD393337:UYD458752 VHZ393337:VHZ458752 VRV393337:VRV458752 WBR393337:WBR458752 WLN393337:WLN458752 WVJ393337:WVJ458752 B458873:B524288 IX458873:IX524288 ST458873:ST524288 ACP458873:ACP524288 AML458873:AML524288 AWH458873:AWH524288 BGD458873:BGD524288 BPZ458873:BPZ524288 BZV458873:BZV524288 CJR458873:CJR524288 CTN458873:CTN524288 DDJ458873:DDJ524288 DNF458873:DNF524288 DXB458873:DXB524288 EGX458873:EGX524288 EQT458873:EQT524288 FAP458873:FAP524288 FKL458873:FKL524288 FUH458873:FUH524288 GED458873:GED524288 GNZ458873:GNZ524288 GXV458873:GXV524288 HHR458873:HHR524288 HRN458873:HRN524288 IBJ458873:IBJ524288 ILF458873:ILF524288 IVB458873:IVB524288 JEX458873:JEX524288 JOT458873:JOT524288 JYP458873:JYP524288 KIL458873:KIL524288 KSH458873:KSH524288 LCD458873:LCD524288 LLZ458873:LLZ524288 LVV458873:LVV524288 MFR458873:MFR524288 MPN458873:MPN524288 MZJ458873:MZJ524288 NJF458873:NJF524288 NTB458873:NTB524288 OCX458873:OCX524288 OMT458873:OMT524288 OWP458873:OWP524288 PGL458873:PGL524288 PQH458873:PQH524288 QAD458873:QAD524288 QJZ458873:QJZ524288 QTV458873:QTV524288 RDR458873:RDR524288 RNN458873:RNN524288 RXJ458873:RXJ524288 SHF458873:SHF524288 SRB458873:SRB524288 TAX458873:TAX524288 TKT458873:TKT524288 TUP458873:TUP524288 UEL458873:UEL524288 UOH458873:UOH524288 UYD458873:UYD524288 VHZ458873:VHZ524288 VRV458873:VRV524288 WBR458873:WBR524288 WLN458873:WLN524288 WVJ458873:WVJ524288 B524409:B589824 IX524409:IX589824 ST524409:ST589824 ACP524409:ACP589824 AML524409:AML589824 AWH524409:AWH589824 BGD524409:BGD589824 BPZ524409:BPZ589824 BZV524409:BZV589824 CJR524409:CJR589824 CTN524409:CTN589824 DDJ524409:DDJ589824 DNF524409:DNF589824 DXB524409:DXB589824 EGX524409:EGX589824 EQT524409:EQT589824 FAP524409:FAP589824 FKL524409:FKL589824 FUH524409:FUH589824 GED524409:GED589824 GNZ524409:GNZ589824 GXV524409:GXV589824 HHR524409:HHR589824 HRN524409:HRN589824 IBJ524409:IBJ589824 ILF524409:ILF589824 IVB524409:IVB589824 JEX524409:JEX589824 JOT524409:JOT589824 JYP524409:JYP589824 KIL524409:KIL589824 KSH524409:KSH589824 LCD524409:LCD589824 LLZ524409:LLZ589824 LVV524409:LVV589824 MFR524409:MFR589824 MPN524409:MPN589824 MZJ524409:MZJ589824 NJF524409:NJF589824 NTB524409:NTB589824 OCX524409:OCX589824 OMT524409:OMT589824 OWP524409:OWP589824 PGL524409:PGL589824 PQH524409:PQH589824 QAD524409:QAD589824 QJZ524409:QJZ589824 QTV524409:QTV589824 RDR524409:RDR589824 RNN524409:RNN589824 RXJ524409:RXJ589824 SHF524409:SHF589824 SRB524409:SRB589824 TAX524409:TAX589824 TKT524409:TKT589824 TUP524409:TUP589824 UEL524409:UEL589824 UOH524409:UOH589824 UYD524409:UYD589824 VHZ524409:VHZ589824 VRV524409:VRV589824 WBR524409:WBR589824 WLN524409:WLN589824 WVJ524409:WVJ589824 B589945:B655360 IX589945:IX655360 ST589945:ST655360 ACP589945:ACP655360 AML589945:AML655360 AWH589945:AWH655360 BGD589945:BGD655360 BPZ589945:BPZ655360 BZV589945:BZV655360 CJR589945:CJR655360 CTN589945:CTN655360 DDJ589945:DDJ655360 DNF589945:DNF655360 DXB589945:DXB655360 EGX589945:EGX655360 EQT589945:EQT655360 FAP589945:FAP655360 FKL589945:FKL655360 FUH589945:FUH655360 GED589945:GED655360 GNZ589945:GNZ655360 GXV589945:GXV655360 HHR589945:HHR655360 HRN589945:HRN655360 IBJ589945:IBJ655360 ILF589945:ILF655360 IVB589945:IVB655360 JEX589945:JEX655360 JOT589945:JOT655360 JYP589945:JYP655360 KIL589945:KIL655360 KSH589945:KSH655360 LCD589945:LCD655360 LLZ589945:LLZ655360 LVV589945:LVV655360 MFR589945:MFR655360 MPN589945:MPN655360 MZJ589945:MZJ655360 NJF589945:NJF655360 NTB589945:NTB655360 OCX589945:OCX655360 OMT589945:OMT655360 OWP589945:OWP655360 PGL589945:PGL655360 PQH589945:PQH655360 QAD589945:QAD655360 QJZ589945:QJZ655360 QTV589945:QTV655360 RDR589945:RDR655360 RNN589945:RNN655360 RXJ589945:RXJ655360 SHF589945:SHF655360 SRB589945:SRB655360 TAX589945:TAX655360 TKT589945:TKT655360 TUP589945:TUP655360 UEL589945:UEL655360 UOH589945:UOH655360 UYD589945:UYD655360 VHZ589945:VHZ655360 VRV589945:VRV655360 WBR589945:WBR655360 WLN589945:WLN655360 WVJ589945:WVJ655360 B655481:B720896 IX655481:IX720896 ST655481:ST720896 ACP655481:ACP720896 AML655481:AML720896 AWH655481:AWH720896 BGD655481:BGD720896 BPZ655481:BPZ720896 BZV655481:BZV720896 CJR655481:CJR720896 CTN655481:CTN720896 DDJ655481:DDJ720896 DNF655481:DNF720896 DXB655481:DXB720896 EGX655481:EGX720896 EQT655481:EQT720896 FAP655481:FAP720896 FKL655481:FKL720896 FUH655481:FUH720896 GED655481:GED720896 GNZ655481:GNZ720896 GXV655481:GXV720896 HHR655481:HHR720896 HRN655481:HRN720896 IBJ655481:IBJ720896 ILF655481:ILF720896 IVB655481:IVB720896 JEX655481:JEX720896 JOT655481:JOT720896 JYP655481:JYP720896 KIL655481:KIL720896 KSH655481:KSH720896 LCD655481:LCD720896 LLZ655481:LLZ720896 LVV655481:LVV720896 MFR655481:MFR720896 MPN655481:MPN720896 MZJ655481:MZJ720896 NJF655481:NJF720896 NTB655481:NTB720896 OCX655481:OCX720896 OMT655481:OMT720896 OWP655481:OWP720896 PGL655481:PGL720896 PQH655481:PQH720896 QAD655481:QAD720896 QJZ655481:QJZ720896 QTV655481:QTV720896 RDR655481:RDR720896 RNN655481:RNN720896 RXJ655481:RXJ720896 SHF655481:SHF720896 SRB655481:SRB720896 TAX655481:TAX720896 TKT655481:TKT720896 TUP655481:TUP720896 UEL655481:UEL720896 UOH655481:UOH720896 UYD655481:UYD720896 VHZ655481:VHZ720896 VRV655481:VRV720896 WBR655481:WBR720896 WLN655481:WLN720896 WVJ655481:WVJ720896 B721017:B786432 IX721017:IX786432 ST721017:ST786432 ACP721017:ACP786432 AML721017:AML786432 AWH721017:AWH786432 BGD721017:BGD786432 BPZ721017:BPZ786432 BZV721017:BZV786432 CJR721017:CJR786432 CTN721017:CTN786432 DDJ721017:DDJ786432 DNF721017:DNF786432 DXB721017:DXB786432 EGX721017:EGX786432 EQT721017:EQT786432 FAP721017:FAP786432 FKL721017:FKL786432 FUH721017:FUH786432 GED721017:GED786432 GNZ721017:GNZ786432 GXV721017:GXV786432 HHR721017:HHR786432 HRN721017:HRN786432 IBJ721017:IBJ786432 ILF721017:ILF786432 IVB721017:IVB786432 JEX721017:JEX786432 JOT721017:JOT786432 JYP721017:JYP786432 KIL721017:KIL786432 KSH721017:KSH786432 LCD721017:LCD786432 LLZ721017:LLZ786432 LVV721017:LVV786432 MFR721017:MFR786432 MPN721017:MPN786432 MZJ721017:MZJ786432 NJF721017:NJF786432 NTB721017:NTB786432 OCX721017:OCX786432 OMT721017:OMT786432 OWP721017:OWP786432 PGL721017:PGL786432 PQH721017:PQH786432 QAD721017:QAD786432 QJZ721017:QJZ786432 QTV721017:QTV786432 RDR721017:RDR786432 RNN721017:RNN786432 RXJ721017:RXJ786432 SHF721017:SHF786432 SRB721017:SRB786432 TAX721017:TAX786432 TKT721017:TKT786432 TUP721017:TUP786432 UEL721017:UEL786432 UOH721017:UOH786432 UYD721017:UYD786432 VHZ721017:VHZ786432 VRV721017:VRV786432 WBR721017:WBR786432 WLN721017:WLN786432 WVJ721017:WVJ786432 B786553:B851968 IX786553:IX851968 ST786553:ST851968 ACP786553:ACP851968 AML786553:AML851968 AWH786553:AWH851968 BGD786553:BGD851968 BPZ786553:BPZ851968 BZV786553:BZV851968 CJR786553:CJR851968 CTN786553:CTN851968 DDJ786553:DDJ851968 DNF786553:DNF851968 DXB786553:DXB851968 EGX786553:EGX851968 EQT786553:EQT851968 FAP786553:FAP851968 FKL786553:FKL851968 FUH786553:FUH851968 GED786553:GED851968 GNZ786553:GNZ851968 GXV786553:GXV851968 HHR786553:HHR851968 HRN786553:HRN851968 IBJ786553:IBJ851968 ILF786553:ILF851968 IVB786553:IVB851968 JEX786553:JEX851968 JOT786553:JOT851968 JYP786553:JYP851968 KIL786553:KIL851968 KSH786553:KSH851968 LCD786553:LCD851968 LLZ786553:LLZ851968 LVV786553:LVV851968 MFR786553:MFR851968 MPN786553:MPN851968 MZJ786553:MZJ851968 NJF786553:NJF851968 NTB786553:NTB851968 OCX786553:OCX851968 OMT786553:OMT851968 OWP786553:OWP851968 PGL786553:PGL851968 PQH786553:PQH851968 QAD786553:QAD851968 QJZ786553:QJZ851968 QTV786553:QTV851968 RDR786553:RDR851968 RNN786553:RNN851968 RXJ786553:RXJ851968 SHF786553:SHF851968 SRB786553:SRB851968 TAX786553:TAX851968 TKT786553:TKT851968 TUP786553:TUP851968 UEL786553:UEL851968 UOH786553:UOH851968 UYD786553:UYD851968 VHZ786553:VHZ851968 VRV786553:VRV851968 WBR786553:WBR851968 WLN786553:WLN851968 WVJ786553:WVJ851968 B852089:B917504 IX852089:IX917504 ST852089:ST917504 ACP852089:ACP917504 AML852089:AML917504 AWH852089:AWH917504 BGD852089:BGD917504 BPZ852089:BPZ917504 BZV852089:BZV917504 CJR852089:CJR917504 CTN852089:CTN917504 DDJ852089:DDJ917504 DNF852089:DNF917504 DXB852089:DXB917504 EGX852089:EGX917504 EQT852089:EQT917504 FAP852089:FAP917504 FKL852089:FKL917504 FUH852089:FUH917504 GED852089:GED917504 GNZ852089:GNZ917504 GXV852089:GXV917504 HHR852089:HHR917504 HRN852089:HRN917504 IBJ852089:IBJ917504 ILF852089:ILF917504 IVB852089:IVB917504 JEX852089:JEX917504 JOT852089:JOT917504 JYP852089:JYP917504 KIL852089:KIL917504 KSH852089:KSH917504 LCD852089:LCD917504 LLZ852089:LLZ917504 LVV852089:LVV917504 MFR852089:MFR917504 MPN852089:MPN917504 MZJ852089:MZJ917504 NJF852089:NJF917504 NTB852089:NTB917504 OCX852089:OCX917504 OMT852089:OMT917504 OWP852089:OWP917504 PGL852089:PGL917504 PQH852089:PQH917504 QAD852089:QAD917504 QJZ852089:QJZ917504 QTV852089:QTV917504 RDR852089:RDR917504 RNN852089:RNN917504 RXJ852089:RXJ917504 SHF852089:SHF917504 SRB852089:SRB917504 TAX852089:TAX917504 TKT852089:TKT917504 TUP852089:TUP917504 UEL852089:UEL917504 UOH852089:UOH917504 UYD852089:UYD917504 VHZ852089:VHZ917504 VRV852089:VRV917504 WBR852089:WBR917504 WLN852089:WLN917504 WVJ852089:WVJ917504 B917625:B983040 IX917625:IX983040 ST917625:ST983040 ACP917625:ACP983040 AML917625:AML983040 AWH917625:AWH983040 BGD917625:BGD983040 BPZ917625:BPZ983040 BZV917625:BZV983040 CJR917625:CJR983040 CTN917625:CTN983040 DDJ917625:DDJ983040 DNF917625:DNF983040 DXB917625:DXB983040 EGX917625:EGX983040 EQT917625:EQT983040 FAP917625:FAP983040 FKL917625:FKL983040 FUH917625:FUH983040 GED917625:GED983040 GNZ917625:GNZ983040 GXV917625:GXV983040 HHR917625:HHR983040 HRN917625:HRN983040 IBJ917625:IBJ983040 ILF917625:ILF983040 IVB917625:IVB983040 JEX917625:JEX983040 JOT917625:JOT983040 JYP917625:JYP983040 KIL917625:KIL983040 KSH917625:KSH983040 LCD917625:LCD983040 LLZ917625:LLZ983040 LVV917625:LVV983040 MFR917625:MFR983040 MPN917625:MPN983040 MZJ917625:MZJ983040 NJF917625:NJF983040 NTB917625:NTB983040 OCX917625:OCX983040 OMT917625:OMT983040 OWP917625:OWP983040 PGL917625:PGL983040 PQH917625:PQH983040 QAD917625:QAD983040 QJZ917625:QJZ983040 QTV917625:QTV983040 RDR917625:RDR983040 RNN917625:RNN983040 RXJ917625:RXJ983040 SHF917625:SHF983040 SRB917625:SRB983040 TAX917625:TAX983040 TKT917625:TKT983040 TUP917625:TUP983040 UEL917625:UEL983040 UOH917625:UOH983040 UYD917625:UYD983040 VHZ917625:VHZ983040 VRV917625:VRV983040 WBR917625:WBR983040 WLN917625:WLN983040 WVJ917625:WVJ983040 B983161:B1048576 IX983161:IX1048576 ST983161:ST1048576 ACP983161:ACP1048576 AML983161:AML1048576 AWH983161:AWH1048576 BGD983161:BGD1048576 BPZ983161:BPZ1048576 BZV983161:BZV1048576 CJR983161:CJR1048576 CTN983161:CTN1048576 DDJ983161:DDJ1048576 DNF983161:DNF1048576 DXB983161:DXB1048576 EGX983161:EGX1048576 EQT983161:EQT1048576 FAP983161:FAP1048576 FKL983161:FKL1048576 FUH983161:FUH1048576 GED983161:GED1048576 GNZ983161:GNZ1048576 GXV983161:GXV1048576 HHR983161:HHR1048576 HRN983161:HRN1048576 IBJ983161:IBJ1048576 ILF983161:ILF1048576 IVB983161:IVB1048576 JEX983161:JEX1048576 JOT983161:JOT1048576 JYP983161:JYP1048576 KIL983161:KIL1048576 KSH983161:KSH1048576 LCD983161:LCD1048576 LLZ983161:LLZ1048576 LVV983161:LVV1048576 MFR983161:MFR1048576 MPN983161:MPN1048576 MZJ983161:MZJ1048576 NJF983161:NJF1048576 NTB983161:NTB1048576 OCX983161:OCX1048576 OMT983161:OMT1048576 OWP983161:OWP1048576 PGL983161:PGL1048576 PQH983161:PQH1048576 QAD983161:QAD1048576 QJZ983161:QJZ1048576 QTV983161:QTV1048576 RDR983161:RDR1048576 RNN983161:RNN1048576 RXJ983161:RXJ1048576 SHF983161:SHF1048576 SRB983161:SRB1048576 TAX983161:TAX1048576 TKT983161:TKT1048576 TUP983161:TUP1048576 UEL983161:UEL1048576 UOH983161:UOH1048576 UYD983161:UYD1048576 VHZ983161:VHZ1048576 VRV983161:VRV1048576 WBR983161:WBR1048576 WLN983161:WLN1048576 WVJ983161:WVJ1048576 BP119:IV65650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I48:I113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BQ115:IV118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BP1:IV114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J1:L113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B1:C45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AB115:AX118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C162:D65536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B95:B119 IX95:IX119 ST95:ST119 ACP95:ACP119 AML95:AML119 AWH95:AWH119 BGD95:BGD119 BPZ95:BPZ119 BZV95:BZV119 CJR95:CJR119 CTN95:CTN119 DDJ95:DDJ119 DNF95:DNF119 DXB95:DXB119 EGX95:EGX119 EQT95:EQT119 FAP95:FAP119 FKL95:FKL119 FUH95:FUH119 GED95:GED119 GNZ95:GNZ119 GXV95:GXV119 HHR95:HHR119 HRN95:HRN119 IBJ95:IBJ119 ILF95:ILF119 IVB95:IVB119 JEX95:JEX119 JOT95:JOT119 JYP95:JYP119 KIL95:KIL119 KSH95:KSH119 LCD95:LCD119 LLZ95:LLZ119 LVV95:LVV119 MFR95:MFR119 MPN95:MPN119 MZJ95:MZJ119 NJF95:NJF119 NTB95:NTB119 OCX95:OCX119 OMT95:OMT119 OWP95:OWP119 PGL95:PGL119 PQH95:PQH119 QAD95:QAD119 QJZ95:QJZ119 QTV95:QTV119 RDR95:RDR119 RNN95:RNN119 RXJ95:RXJ119 SHF95:SHF119 SRB95:SRB119 TAX95:TAX119 TKT95:TKT119 TUP95:TUP119 UEL95:UEL119 UOH95:UOH119 UYD95:UYD119 VHZ95:VHZ119 VRV95:VRV119 WBR95:WBR119 WLN95:WLN119 WVJ95:WVJ119 B65631:B65655 IX65631:IX65655 ST65631:ST65655 ACP65631:ACP65655 AML65631:AML65655 AWH65631:AWH65655 BGD65631:BGD65655 BPZ65631:BPZ65655 BZV65631:BZV65655 CJR65631:CJR65655 CTN65631:CTN65655 DDJ65631:DDJ65655 DNF65631:DNF65655 DXB65631:DXB65655 EGX65631:EGX65655 EQT65631:EQT65655 FAP65631:FAP65655 FKL65631:FKL65655 FUH65631:FUH65655 GED65631:GED65655 GNZ65631:GNZ65655 GXV65631:GXV65655 HHR65631:HHR65655 HRN65631:HRN65655 IBJ65631:IBJ65655 ILF65631:ILF65655 IVB65631:IVB65655 JEX65631:JEX65655 JOT65631:JOT65655 JYP65631:JYP65655 KIL65631:KIL65655 KSH65631:KSH65655 LCD65631:LCD65655 LLZ65631:LLZ65655 LVV65631:LVV65655 MFR65631:MFR65655 MPN65631:MPN65655 MZJ65631:MZJ65655 NJF65631:NJF65655 NTB65631:NTB65655 OCX65631:OCX65655 OMT65631:OMT65655 OWP65631:OWP65655 PGL65631:PGL65655 PQH65631:PQH65655 QAD65631:QAD65655 QJZ65631:QJZ65655 QTV65631:QTV65655 RDR65631:RDR65655 RNN65631:RNN65655 RXJ65631:RXJ65655 SHF65631:SHF65655 SRB65631:SRB65655 TAX65631:TAX65655 TKT65631:TKT65655 TUP65631:TUP65655 UEL65631:UEL65655 UOH65631:UOH65655 UYD65631:UYD65655 VHZ65631:VHZ65655 VRV65631:VRV65655 WBR65631:WBR65655 WLN65631:WLN65655 WVJ65631:WVJ65655 B131167:B131191 IX131167:IX131191 ST131167:ST131191 ACP131167:ACP131191 AML131167:AML131191 AWH131167:AWH131191 BGD131167:BGD131191 BPZ131167:BPZ131191 BZV131167:BZV131191 CJR131167:CJR131191 CTN131167:CTN131191 DDJ131167:DDJ131191 DNF131167:DNF131191 DXB131167:DXB131191 EGX131167:EGX131191 EQT131167:EQT131191 FAP131167:FAP131191 FKL131167:FKL131191 FUH131167:FUH131191 GED131167:GED131191 GNZ131167:GNZ131191 GXV131167:GXV131191 HHR131167:HHR131191 HRN131167:HRN131191 IBJ131167:IBJ131191 ILF131167:ILF131191 IVB131167:IVB131191 JEX131167:JEX131191 JOT131167:JOT131191 JYP131167:JYP131191 KIL131167:KIL131191 KSH131167:KSH131191 LCD131167:LCD131191 LLZ131167:LLZ131191 LVV131167:LVV131191 MFR131167:MFR131191 MPN131167:MPN131191 MZJ131167:MZJ131191 NJF131167:NJF131191 NTB131167:NTB131191 OCX131167:OCX131191 OMT131167:OMT131191 OWP131167:OWP131191 PGL131167:PGL131191 PQH131167:PQH131191 QAD131167:QAD131191 QJZ131167:QJZ131191 QTV131167:QTV131191 RDR131167:RDR131191 RNN131167:RNN131191 RXJ131167:RXJ131191 SHF131167:SHF131191 SRB131167:SRB131191 TAX131167:TAX131191 TKT131167:TKT131191 TUP131167:TUP131191 UEL131167:UEL131191 UOH131167:UOH131191 UYD131167:UYD131191 VHZ131167:VHZ131191 VRV131167:VRV131191 WBR131167:WBR131191 WLN131167:WLN131191 WVJ131167:WVJ131191 B196703:B196727 IX196703:IX196727 ST196703:ST196727 ACP196703:ACP196727 AML196703:AML196727 AWH196703:AWH196727 BGD196703:BGD196727 BPZ196703:BPZ196727 BZV196703:BZV196727 CJR196703:CJR196727 CTN196703:CTN196727 DDJ196703:DDJ196727 DNF196703:DNF196727 DXB196703:DXB196727 EGX196703:EGX196727 EQT196703:EQT196727 FAP196703:FAP196727 FKL196703:FKL196727 FUH196703:FUH196727 GED196703:GED196727 GNZ196703:GNZ196727 GXV196703:GXV196727 HHR196703:HHR196727 HRN196703:HRN196727 IBJ196703:IBJ196727 ILF196703:ILF196727 IVB196703:IVB196727 JEX196703:JEX196727 JOT196703:JOT196727 JYP196703:JYP196727 KIL196703:KIL196727 KSH196703:KSH196727 LCD196703:LCD196727 LLZ196703:LLZ196727 LVV196703:LVV196727 MFR196703:MFR196727 MPN196703:MPN196727 MZJ196703:MZJ196727 NJF196703:NJF196727 NTB196703:NTB196727 OCX196703:OCX196727 OMT196703:OMT196727 OWP196703:OWP196727 PGL196703:PGL196727 PQH196703:PQH196727 QAD196703:QAD196727 QJZ196703:QJZ196727 QTV196703:QTV196727 RDR196703:RDR196727 RNN196703:RNN196727 RXJ196703:RXJ196727 SHF196703:SHF196727 SRB196703:SRB196727 TAX196703:TAX196727 TKT196703:TKT196727 TUP196703:TUP196727 UEL196703:UEL196727 UOH196703:UOH196727 UYD196703:UYD196727 VHZ196703:VHZ196727 VRV196703:VRV196727 WBR196703:WBR196727 WLN196703:WLN196727 WVJ196703:WVJ196727 B262239:B262263 IX262239:IX262263 ST262239:ST262263 ACP262239:ACP262263 AML262239:AML262263 AWH262239:AWH262263 BGD262239:BGD262263 BPZ262239:BPZ262263 BZV262239:BZV262263 CJR262239:CJR262263 CTN262239:CTN262263 DDJ262239:DDJ262263 DNF262239:DNF262263 DXB262239:DXB262263 EGX262239:EGX262263 EQT262239:EQT262263 FAP262239:FAP262263 FKL262239:FKL262263 FUH262239:FUH262263 GED262239:GED262263 GNZ262239:GNZ262263 GXV262239:GXV262263 HHR262239:HHR262263 HRN262239:HRN262263 IBJ262239:IBJ262263 ILF262239:ILF262263 IVB262239:IVB262263 JEX262239:JEX262263 JOT262239:JOT262263 JYP262239:JYP262263 KIL262239:KIL262263 KSH262239:KSH262263 LCD262239:LCD262263 LLZ262239:LLZ262263 LVV262239:LVV262263 MFR262239:MFR262263 MPN262239:MPN262263 MZJ262239:MZJ262263 NJF262239:NJF262263 NTB262239:NTB262263 OCX262239:OCX262263 OMT262239:OMT262263 OWP262239:OWP262263 PGL262239:PGL262263 PQH262239:PQH262263 QAD262239:QAD262263 QJZ262239:QJZ262263 QTV262239:QTV262263 RDR262239:RDR262263 RNN262239:RNN262263 RXJ262239:RXJ262263 SHF262239:SHF262263 SRB262239:SRB262263 TAX262239:TAX262263 TKT262239:TKT262263 TUP262239:TUP262263 UEL262239:UEL262263 UOH262239:UOH262263 UYD262239:UYD262263 VHZ262239:VHZ262263 VRV262239:VRV262263 WBR262239:WBR262263 WLN262239:WLN262263 WVJ262239:WVJ262263 B327775:B327799 IX327775:IX327799 ST327775:ST327799 ACP327775:ACP327799 AML327775:AML327799 AWH327775:AWH327799 BGD327775:BGD327799 BPZ327775:BPZ327799 BZV327775:BZV327799 CJR327775:CJR327799 CTN327775:CTN327799 DDJ327775:DDJ327799 DNF327775:DNF327799 DXB327775:DXB327799 EGX327775:EGX327799 EQT327775:EQT327799 FAP327775:FAP327799 FKL327775:FKL327799 FUH327775:FUH327799 GED327775:GED327799 GNZ327775:GNZ327799 GXV327775:GXV327799 HHR327775:HHR327799 HRN327775:HRN327799 IBJ327775:IBJ327799 ILF327775:ILF327799 IVB327775:IVB327799 JEX327775:JEX327799 JOT327775:JOT327799 JYP327775:JYP327799 KIL327775:KIL327799 KSH327775:KSH327799 LCD327775:LCD327799 LLZ327775:LLZ327799 LVV327775:LVV327799 MFR327775:MFR327799 MPN327775:MPN327799 MZJ327775:MZJ327799 NJF327775:NJF327799 NTB327775:NTB327799 OCX327775:OCX327799 OMT327775:OMT327799 OWP327775:OWP327799 PGL327775:PGL327799 PQH327775:PQH327799 QAD327775:QAD327799 QJZ327775:QJZ327799 QTV327775:QTV327799 RDR327775:RDR327799 RNN327775:RNN327799 RXJ327775:RXJ327799 SHF327775:SHF327799 SRB327775:SRB327799 TAX327775:TAX327799 TKT327775:TKT327799 TUP327775:TUP327799 UEL327775:UEL327799 UOH327775:UOH327799 UYD327775:UYD327799 VHZ327775:VHZ327799 VRV327775:VRV327799 WBR327775:WBR327799 WLN327775:WLN327799 WVJ327775:WVJ327799 B393311:B393335 IX393311:IX393335 ST393311:ST393335 ACP393311:ACP393335 AML393311:AML393335 AWH393311:AWH393335 BGD393311:BGD393335 BPZ393311:BPZ393335 BZV393311:BZV393335 CJR393311:CJR393335 CTN393311:CTN393335 DDJ393311:DDJ393335 DNF393311:DNF393335 DXB393311:DXB393335 EGX393311:EGX393335 EQT393311:EQT393335 FAP393311:FAP393335 FKL393311:FKL393335 FUH393311:FUH393335 GED393311:GED393335 GNZ393311:GNZ393335 GXV393311:GXV393335 HHR393311:HHR393335 HRN393311:HRN393335 IBJ393311:IBJ393335 ILF393311:ILF393335 IVB393311:IVB393335 JEX393311:JEX393335 JOT393311:JOT393335 JYP393311:JYP393335 KIL393311:KIL393335 KSH393311:KSH393335 LCD393311:LCD393335 LLZ393311:LLZ393335 LVV393311:LVV393335 MFR393311:MFR393335 MPN393311:MPN393335 MZJ393311:MZJ393335 NJF393311:NJF393335 NTB393311:NTB393335 OCX393311:OCX393335 OMT393311:OMT393335 OWP393311:OWP393335 PGL393311:PGL393335 PQH393311:PQH393335 QAD393311:QAD393335 QJZ393311:QJZ393335 QTV393311:QTV393335 RDR393311:RDR393335 RNN393311:RNN393335 RXJ393311:RXJ393335 SHF393311:SHF393335 SRB393311:SRB393335 TAX393311:TAX393335 TKT393311:TKT393335 TUP393311:TUP393335 UEL393311:UEL393335 UOH393311:UOH393335 UYD393311:UYD393335 VHZ393311:VHZ393335 VRV393311:VRV393335 WBR393311:WBR393335 WLN393311:WLN393335 WVJ393311:WVJ393335 B458847:B458871 IX458847:IX458871 ST458847:ST458871 ACP458847:ACP458871 AML458847:AML458871 AWH458847:AWH458871 BGD458847:BGD458871 BPZ458847:BPZ458871 BZV458847:BZV458871 CJR458847:CJR458871 CTN458847:CTN458871 DDJ458847:DDJ458871 DNF458847:DNF458871 DXB458847:DXB458871 EGX458847:EGX458871 EQT458847:EQT458871 FAP458847:FAP458871 FKL458847:FKL458871 FUH458847:FUH458871 GED458847:GED458871 GNZ458847:GNZ458871 GXV458847:GXV458871 HHR458847:HHR458871 HRN458847:HRN458871 IBJ458847:IBJ458871 ILF458847:ILF458871 IVB458847:IVB458871 JEX458847:JEX458871 JOT458847:JOT458871 JYP458847:JYP458871 KIL458847:KIL458871 KSH458847:KSH458871 LCD458847:LCD458871 LLZ458847:LLZ458871 LVV458847:LVV458871 MFR458847:MFR458871 MPN458847:MPN458871 MZJ458847:MZJ458871 NJF458847:NJF458871 NTB458847:NTB458871 OCX458847:OCX458871 OMT458847:OMT458871 OWP458847:OWP458871 PGL458847:PGL458871 PQH458847:PQH458871 QAD458847:QAD458871 QJZ458847:QJZ458871 QTV458847:QTV458871 RDR458847:RDR458871 RNN458847:RNN458871 RXJ458847:RXJ458871 SHF458847:SHF458871 SRB458847:SRB458871 TAX458847:TAX458871 TKT458847:TKT458871 TUP458847:TUP458871 UEL458847:UEL458871 UOH458847:UOH458871 UYD458847:UYD458871 VHZ458847:VHZ458871 VRV458847:VRV458871 WBR458847:WBR458871 WLN458847:WLN458871 WVJ458847:WVJ458871 B524383:B524407 IX524383:IX524407 ST524383:ST524407 ACP524383:ACP524407 AML524383:AML524407 AWH524383:AWH524407 BGD524383:BGD524407 BPZ524383:BPZ524407 BZV524383:BZV524407 CJR524383:CJR524407 CTN524383:CTN524407 DDJ524383:DDJ524407 DNF524383:DNF524407 DXB524383:DXB524407 EGX524383:EGX524407 EQT524383:EQT524407 FAP524383:FAP524407 FKL524383:FKL524407 FUH524383:FUH524407 GED524383:GED524407 GNZ524383:GNZ524407 GXV524383:GXV524407 HHR524383:HHR524407 HRN524383:HRN524407 IBJ524383:IBJ524407 ILF524383:ILF524407 IVB524383:IVB524407 JEX524383:JEX524407 JOT524383:JOT524407 JYP524383:JYP524407 KIL524383:KIL524407 KSH524383:KSH524407 LCD524383:LCD524407 LLZ524383:LLZ524407 LVV524383:LVV524407 MFR524383:MFR524407 MPN524383:MPN524407 MZJ524383:MZJ524407 NJF524383:NJF524407 NTB524383:NTB524407 OCX524383:OCX524407 OMT524383:OMT524407 OWP524383:OWP524407 PGL524383:PGL524407 PQH524383:PQH524407 QAD524383:QAD524407 QJZ524383:QJZ524407 QTV524383:QTV524407 RDR524383:RDR524407 RNN524383:RNN524407 RXJ524383:RXJ524407 SHF524383:SHF524407 SRB524383:SRB524407 TAX524383:TAX524407 TKT524383:TKT524407 TUP524383:TUP524407 UEL524383:UEL524407 UOH524383:UOH524407 UYD524383:UYD524407 VHZ524383:VHZ524407 VRV524383:VRV524407 WBR524383:WBR524407 WLN524383:WLN524407 WVJ524383:WVJ524407 B589919:B589943 IX589919:IX589943 ST589919:ST589943 ACP589919:ACP589943 AML589919:AML589943 AWH589919:AWH589943 BGD589919:BGD589943 BPZ589919:BPZ589943 BZV589919:BZV589943 CJR589919:CJR589943 CTN589919:CTN589943 DDJ589919:DDJ589943 DNF589919:DNF589943 DXB589919:DXB589943 EGX589919:EGX589943 EQT589919:EQT589943 FAP589919:FAP589943 FKL589919:FKL589943 FUH589919:FUH589943 GED589919:GED589943 GNZ589919:GNZ589943 GXV589919:GXV589943 HHR589919:HHR589943 HRN589919:HRN589943 IBJ589919:IBJ589943 ILF589919:ILF589943 IVB589919:IVB589943 JEX589919:JEX589943 JOT589919:JOT589943 JYP589919:JYP589943 KIL589919:KIL589943 KSH589919:KSH589943 LCD589919:LCD589943 LLZ589919:LLZ589943 LVV589919:LVV589943 MFR589919:MFR589943 MPN589919:MPN589943 MZJ589919:MZJ589943 NJF589919:NJF589943 NTB589919:NTB589943 OCX589919:OCX589943 OMT589919:OMT589943 OWP589919:OWP589943 PGL589919:PGL589943 PQH589919:PQH589943 QAD589919:QAD589943 QJZ589919:QJZ589943 QTV589919:QTV589943 RDR589919:RDR589943 RNN589919:RNN589943 RXJ589919:RXJ589943 SHF589919:SHF589943 SRB589919:SRB589943 TAX589919:TAX589943 TKT589919:TKT589943 TUP589919:TUP589943 UEL589919:UEL589943 UOH589919:UOH589943 UYD589919:UYD589943 VHZ589919:VHZ589943 VRV589919:VRV589943 WBR589919:WBR589943 WLN589919:WLN589943 WVJ589919:WVJ589943 B655455:B655479 IX655455:IX655479 ST655455:ST655479 ACP655455:ACP655479 AML655455:AML655479 AWH655455:AWH655479 BGD655455:BGD655479 BPZ655455:BPZ655479 BZV655455:BZV655479 CJR655455:CJR655479 CTN655455:CTN655479 DDJ655455:DDJ655479 DNF655455:DNF655479 DXB655455:DXB655479 EGX655455:EGX655479 EQT655455:EQT655479 FAP655455:FAP655479 FKL655455:FKL655479 FUH655455:FUH655479 GED655455:GED655479 GNZ655455:GNZ655479 GXV655455:GXV655479 HHR655455:HHR655479 HRN655455:HRN655479 IBJ655455:IBJ655479 ILF655455:ILF655479 IVB655455:IVB655479 JEX655455:JEX655479 JOT655455:JOT655479 JYP655455:JYP655479 KIL655455:KIL655479 KSH655455:KSH655479 LCD655455:LCD655479 LLZ655455:LLZ655479 LVV655455:LVV655479 MFR655455:MFR655479 MPN655455:MPN655479 MZJ655455:MZJ655479 NJF655455:NJF655479 NTB655455:NTB655479 OCX655455:OCX655479 OMT655455:OMT655479 OWP655455:OWP655479 PGL655455:PGL655479 PQH655455:PQH655479 QAD655455:QAD655479 QJZ655455:QJZ655479 QTV655455:QTV655479 RDR655455:RDR655479 RNN655455:RNN655479 RXJ655455:RXJ655479 SHF655455:SHF655479 SRB655455:SRB655479 TAX655455:TAX655479 TKT655455:TKT655479 TUP655455:TUP655479 UEL655455:UEL655479 UOH655455:UOH655479 UYD655455:UYD655479 VHZ655455:VHZ655479 VRV655455:VRV655479 WBR655455:WBR655479 WLN655455:WLN655479 WVJ655455:WVJ655479 B720991:B721015 IX720991:IX721015 ST720991:ST721015 ACP720991:ACP721015 AML720991:AML721015 AWH720991:AWH721015 BGD720991:BGD721015 BPZ720991:BPZ721015 BZV720991:BZV721015 CJR720991:CJR721015 CTN720991:CTN721015 DDJ720991:DDJ721015 DNF720991:DNF721015 DXB720991:DXB721015 EGX720991:EGX721015 EQT720991:EQT721015 FAP720991:FAP721015 FKL720991:FKL721015 FUH720991:FUH721015 GED720991:GED721015 GNZ720991:GNZ721015 GXV720991:GXV721015 HHR720991:HHR721015 HRN720991:HRN721015 IBJ720991:IBJ721015 ILF720991:ILF721015 IVB720991:IVB721015 JEX720991:JEX721015 JOT720991:JOT721015 JYP720991:JYP721015 KIL720991:KIL721015 KSH720991:KSH721015 LCD720991:LCD721015 LLZ720991:LLZ721015 LVV720991:LVV721015 MFR720991:MFR721015 MPN720991:MPN721015 MZJ720991:MZJ721015 NJF720991:NJF721015 NTB720991:NTB721015 OCX720991:OCX721015 OMT720991:OMT721015 OWP720991:OWP721015 PGL720991:PGL721015 PQH720991:PQH721015 QAD720991:QAD721015 QJZ720991:QJZ721015 QTV720991:QTV721015 RDR720991:RDR721015 RNN720991:RNN721015 RXJ720991:RXJ721015 SHF720991:SHF721015 SRB720991:SRB721015 TAX720991:TAX721015 TKT720991:TKT721015 TUP720991:TUP721015 UEL720991:UEL721015 UOH720991:UOH721015 UYD720991:UYD721015 VHZ720991:VHZ721015 VRV720991:VRV721015 WBR720991:WBR721015 WLN720991:WLN721015 WVJ720991:WVJ721015 B786527:B786551 IX786527:IX786551 ST786527:ST786551 ACP786527:ACP786551 AML786527:AML786551 AWH786527:AWH786551 BGD786527:BGD786551 BPZ786527:BPZ786551 BZV786527:BZV786551 CJR786527:CJR786551 CTN786527:CTN786551 DDJ786527:DDJ786551 DNF786527:DNF786551 DXB786527:DXB786551 EGX786527:EGX786551 EQT786527:EQT786551 FAP786527:FAP786551 FKL786527:FKL786551 FUH786527:FUH786551 GED786527:GED786551 GNZ786527:GNZ786551 GXV786527:GXV786551 HHR786527:HHR786551 HRN786527:HRN786551 IBJ786527:IBJ786551 ILF786527:ILF786551 IVB786527:IVB786551 JEX786527:JEX786551 JOT786527:JOT786551 JYP786527:JYP786551 KIL786527:KIL786551 KSH786527:KSH786551 LCD786527:LCD786551 LLZ786527:LLZ786551 LVV786527:LVV786551 MFR786527:MFR786551 MPN786527:MPN786551 MZJ786527:MZJ786551 NJF786527:NJF786551 NTB786527:NTB786551 OCX786527:OCX786551 OMT786527:OMT786551 OWP786527:OWP786551 PGL786527:PGL786551 PQH786527:PQH786551 QAD786527:QAD786551 QJZ786527:QJZ786551 QTV786527:QTV786551 RDR786527:RDR786551 RNN786527:RNN786551 RXJ786527:RXJ786551 SHF786527:SHF786551 SRB786527:SRB786551 TAX786527:TAX786551 TKT786527:TKT786551 TUP786527:TUP786551 UEL786527:UEL786551 UOH786527:UOH786551 UYD786527:UYD786551 VHZ786527:VHZ786551 VRV786527:VRV786551 WBR786527:WBR786551 WLN786527:WLN786551 WVJ786527:WVJ786551 B852063:B852087 IX852063:IX852087 ST852063:ST852087 ACP852063:ACP852087 AML852063:AML852087 AWH852063:AWH852087 BGD852063:BGD852087 BPZ852063:BPZ852087 BZV852063:BZV852087 CJR852063:CJR852087 CTN852063:CTN852087 DDJ852063:DDJ852087 DNF852063:DNF852087 DXB852063:DXB852087 EGX852063:EGX852087 EQT852063:EQT852087 FAP852063:FAP852087 FKL852063:FKL852087 FUH852063:FUH852087 GED852063:GED852087 GNZ852063:GNZ852087 GXV852063:GXV852087 HHR852063:HHR852087 HRN852063:HRN852087 IBJ852063:IBJ852087 ILF852063:ILF852087 IVB852063:IVB852087 JEX852063:JEX852087 JOT852063:JOT852087 JYP852063:JYP852087 KIL852063:KIL852087 KSH852063:KSH852087 LCD852063:LCD852087 LLZ852063:LLZ852087 LVV852063:LVV852087 MFR852063:MFR852087 MPN852063:MPN852087 MZJ852063:MZJ852087 NJF852063:NJF852087 NTB852063:NTB852087 OCX852063:OCX852087 OMT852063:OMT852087 OWP852063:OWP852087 PGL852063:PGL852087 PQH852063:PQH852087 QAD852063:QAD852087 QJZ852063:QJZ852087 QTV852063:QTV852087 RDR852063:RDR852087 RNN852063:RNN852087 RXJ852063:RXJ852087 SHF852063:SHF852087 SRB852063:SRB852087 TAX852063:TAX852087 TKT852063:TKT852087 TUP852063:TUP852087 UEL852063:UEL852087 UOH852063:UOH852087 UYD852063:UYD852087 VHZ852063:VHZ852087 VRV852063:VRV852087 WBR852063:WBR852087 WLN852063:WLN852087 WVJ852063:WVJ852087 B917599:B917623 IX917599:IX917623 ST917599:ST917623 ACP917599:ACP917623 AML917599:AML917623 AWH917599:AWH917623 BGD917599:BGD917623 BPZ917599:BPZ917623 BZV917599:BZV917623 CJR917599:CJR917623 CTN917599:CTN917623 DDJ917599:DDJ917623 DNF917599:DNF917623 DXB917599:DXB917623 EGX917599:EGX917623 EQT917599:EQT917623 FAP917599:FAP917623 FKL917599:FKL917623 FUH917599:FUH917623 GED917599:GED917623 GNZ917599:GNZ917623 GXV917599:GXV917623 HHR917599:HHR917623 HRN917599:HRN917623 IBJ917599:IBJ917623 ILF917599:ILF917623 IVB917599:IVB917623 JEX917599:JEX917623 JOT917599:JOT917623 JYP917599:JYP917623 KIL917599:KIL917623 KSH917599:KSH917623 LCD917599:LCD917623 LLZ917599:LLZ917623 LVV917599:LVV917623 MFR917599:MFR917623 MPN917599:MPN917623 MZJ917599:MZJ917623 NJF917599:NJF917623 NTB917599:NTB917623 OCX917599:OCX917623 OMT917599:OMT917623 OWP917599:OWP917623 PGL917599:PGL917623 PQH917599:PQH917623 QAD917599:QAD917623 QJZ917599:QJZ917623 QTV917599:QTV917623 RDR917599:RDR917623 RNN917599:RNN917623 RXJ917599:RXJ917623 SHF917599:SHF917623 SRB917599:SRB917623 TAX917599:TAX917623 TKT917599:TKT917623 TUP917599:TUP917623 UEL917599:UEL917623 UOH917599:UOH917623 UYD917599:UYD917623 VHZ917599:VHZ917623 VRV917599:VRV917623 WBR917599:WBR917623 WLN917599:WLN917623 WVJ917599:WVJ917623 B983135:B983159 IX983135:IX983159 ST983135:ST983159 ACP983135:ACP983159 AML983135:AML983159 AWH983135:AWH983159 BGD983135:BGD983159 BPZ983135:BPZ983159 BZV983135:BZV983159 CJR983135:CJR983159 CTN983135:CTN983159 DDJ983135:DDJ983159 DNF983135:DNF983159 DXB983135:DXB983159 EGX983135:EGX983159 EQT983135:EQT983159 FAP983135:FAP983159 FKL983135:FKL983159 FUH983135:FUH983159 GED983135:GED983159 GNZ983135:GNZ983159 GXV983135:GXV983159 HHR983135:HHR983159 HRN983135:HRN983159 IBJ983135:IBJ983159 ILF983135:ILF983159 IVB983135:IVB983159 JEX983135:JEX983159 JOT983135:JOT983159 JYP983135:JYP983159 KIL983135:KIL983159 KSH983135:KSH983159 LCD983135:LCD983159 LLZ983135:LLZ983159 LVV983135:LVV983159 MFR983135:MFR983159 MPN983135:MPN983159 MZJ983135:MZJ983159 NJF983135:NJF983159 NTB983135:NTB983159 OCX983135:OCX983159 OMT983135:OMT983159 OWP983135:OWP983159 PGL983135:PGL983159 PQH983135:PQH983159 QAD983135:QAD983159 QJZ983135:QJZ983159 QTV983135:QTV983159 RDR983135:RDR983159 RNN983135:RNN983159 RXJ983135:RXJ983159 SHF983135:SHF983159 SRB983135:SRB983159 TAX983135:TAX983159 TKT983135:TKT983159 TUP983135:TUP983159 UEL983135:UEL983159 UOH983135:UOH983159 UYD983135:UYD983159 VHZ983135:VHZ983159 VRV983135:VRV983159 WBR983135:WBR983159 WLN983135:WLN983159 WVJ983135:WVJ983159 I138:I165 JE138:JE165 TA138:TA165 ACW138:ACW165 AMS138:AMS165 AWO138:AWO165 BGK138:BGK165 BQG138:BQG165 CAC138:CAC165 CJY138:CJY165 CTU138:CTU165 DDQ138:DDQ165 DNM138:DNM165 DXI138:DXI165 EHE138:EHE165 ERA138:ERA165 FAW138:FAW165 FKS138:FKS165 FUO138:FUO165 GEK138:GEK165 GOG138:GOG165 GYC138:GYC165 HHY138:HHY165 HRU138:HRU165 IBQ138:IBQ165 ILM138:ILM165 IVI138:IVI165 JFE138:JFE165 JPA138:JPA165 JYW138:JYW165 KIS138:KIS165 KSO138:KSO165 LCK138:LCK165 LMG138:LMG165 LWC138:LWC165 MFY138:MFY165 MPU138:MPU165 MZQ138:MZQ165 NJM138:NJM165 NTI138:NTI165 ODE138:ODE165 ONA138:ONA165 OWW138:OWW165 PGS138:PGS165 PQO138:PQO165 QAK138:QAK165 QKG138:QKG165 QUC138:QUC165 RDY138:RDY165 RNU138:RNU165 RXQ138:RXQ165 SHM138:SHM165 SRI138:SRI165 TBE138:TBE165 TLA138:TLA165 TUW138:TUW165 UES138:UES165 UOO138:UOO165 UYK138:UYK165 VIG138:VIG165 VSC138:VSC165 WBY138:WBY165 WLU138:WLU165 WVQ138:WVQ165 I65674:I65701 JE65674:JE65701 TA65674:TA65701 ACW65674:ACW65701 AMS65674:AMS65701 AWO65674:AWO65701 BGK65674:BGK65701 BQG65674:BQG65701 CAC65674:CAC65701 CJY65674:CJY65701 CTU65674:CTU65701 DDQ65674:DDQ65701 DNM65674:DNM65701 DXI65674:DXI65701 EHE65674:EHE65701 ERA65674:ERA65701 FAW65674:FAW65701 FKS65674:FKS65701 FUO65674:FUO65701 GEK65674:GEK65701 GOG65674:GOG65701 GYC65674:GYC65701 HHY65674:HHY65701 HRU65674:HRU65701 IBQ65674:IBQ65701 ILM65674:ILM65701 IVI65674:IVI65701 JFE65674:JFE65701 JPA65674:JPA65701 JYW65674:JYW65701 KIS65674:KIS65701 KSO65674:KSO65701 LCK65674:LCK65701 LMG65674:LMG65701 LWC65674:LWC65701 MFY65674:MFY65701 MPU65674:MPU65701 MZQ65674:MZQ65701 NJM65674:NJM65701 NTI65674:NTI65701 ODE65674:ODE65701 ONA65674:ONA65701 OWW65674:OWW65701 PGS65674:PGS65701 PQO65674:PQO65701 QAK65674:QAK65701 QKG65674:QKG65701 QUC65674:QUC65701 RDY65674:RDY65701 RNU65674:RNU65701 RXQ65674:RXQ65701 SHM65674:SHM65701 SRI65674:SRI65701 TBE65674:TBE65701 TLA65674:TLA65701 TUW65674:TUW65701 UES65674:UES65701 UOO65674:UOO65701 UYK65674:UYK65701 VIG65674:VIG65701 VSC65674:VSC65701 WBY65674:WBY65701 WLU65674:WLU65701 WVQ65674:WVQ65701 I131210:I131237 JE131210:JE131237 TA131210:TA131237 ACW131210:ACW131237 AMS131210:AMS131237 AWO131210:AWO131237 BGK131210:BGK131237 BQG131210:BQG131237 CAC131210:CAC131237 CJY131210:CJY131237 CTU131210:CTU131237 DDQ131210:DDQ131237 DNM131210:DNM131237 DXI131210:DXI131237 EHE131210:EHE131237 ERA131210:ERA131237 FAW131210:FAW131237 FKS131210:FKS131237 FUO131210:FUO131237 GEK131210:GEK131237 GOG131210:GOG131237 GYC131210:GYC131237 HHY131210:HHY131237 HRU131210:HRU131237 IBQ131210:IBQ131237 ILM131210:ILM131237 IVI131210:IVI131237 JFE131210:JFE131237 JPA131210:JPA131237 JYW131210:JYW131237 KIS131210:KIS131237 KSO131210:KSO131237 LCK131210:LCK131237 LMG131210:LMG131237 LWC131210:LWC131237 MFY131210:MFY131237 MPU131210:MPU131237 MZQ131210:MZQ131237 NJM131210:NJM131237 NTI131210:NTI131237 ODE131210:ODE131237 ONA131210:ONA131237 OWW131210:OWW131237 PGS131210:PGS131237 PQO131210:PQO131237 QAK131210:QAK131237 QKG131210:QKG131237 QUC131210:QUC131237 RDY131210:RDY131237 RNU131210:RNU131237 RXQ131210:RXQ131237 SHM131210:SHM131237 SRI131210:SRI131237 TBE131210:TBE131237 TLA131210:TLA131237 TUW131210:TUW131237 UES131210:UES131237 UOO131210:UOO131237 UYK131210:UYK131237 VIG131210:VIG131237 VSC131210:VSC131237 WBY131210:WBY131237 WLU131210:WLU131237 WVQ131210:WVQ131237 I196746:I196773 JE196746:JE196773 TA196746:TA196773 ACW196746:ACW196773 AMS196746:AMS196773 AWO196746:AWO196773 BGK196746:BGK196773 BQG196746:BQG196773 CAC196746:CAC196773 CJY196746:CJY196773 CTU196746:CTU196773 DDQ196746:DDQ196773 DNM196746:DNM196773 DXI196746:DXI196773 EHE196746:EHE196773 ERA196746:ERA196773 FAW196746:FAW196773 FKS196746:FKS196773 FUO196746:FUO196773 GEK196746:GEK196773 GOG196746:GOG196773 GYC196746:GYC196773 HHY196746:HHY196773 HRU196746:HRU196773 IBQ196746:IBQ196773 ILM196746:ILM196773 IVI196746:IVI196773 JFE196746:JFE196773 JPA196746:JPA196773 JYW196746:JYW196773 KIS196746:KIS196773 KSO196746:KSO196773 LCK196746:LCK196773 LMG196746:LMG196773 LWC196746:LWC196773 MFY196746:MFY196773 MPU196746:MPU196773 MZQ196746:MZQ196773 NJM196746:NJM196773 NTI196746:NTI196773 ODE196746:ODE196773 ONA196746:ONA196773 OWW196746:OWW196773 PGS196746:PGS196773 PQO196746:PQO196773 QAK196746:QAK196773 QKG196746:QKG196773 QUC196746:QUC196773 RDY196746:RDY196773 RNU196746:RNU196773 RXQ196746:RXQ196773 SHM196746:SHM196773 SRI196746:SRI196773 TBE196746:TBE196773 TLA196746:TLA196773 TUW196746:TUW196773 UES196746:UES196773 UOO196746:UOO196773 UYK196746:UYK196773 VIG196746:VIG196773 VSC196746:VSC196773 WBY196746:WBY196773 WLU196746:WLU196773 WVQ196746:WVQ196773 I262282:I262309 JE262282:JE262309 TA262282:TA262309 ACW262282:ACW262309 AMS262282:AMS262309 AWO262282:AWO262309 BGK262282:BGK262309 BQG262282:BQG262309 CAC262282:CAC262309 CJY262282:CJY262309 CTU262282:CTU262309 DDQ262282:DDQ262309 DNM262282:DNM262309 DXI262282:DXI262309 EHE262282:EHE262309 ERA262282:ERA262309 FAW262282:FAW262309 FKS262282:FKS262309 FUO262282:FUO262309 GEK262282:GEK262309 GOG262282:GOG262309 GYC262282:GYC262309 HHY262282:HHY262309 HRU262282:HRU262309 IBQ262282:IBQ262309 ILM262282:ILM262309 IVI262282:IVI262309 JFE262282:JFE262309 JPA262282:JPA262309 JYW262282:JYW262309 KIS262282:KIS262309 KSO262282:KSO262309 LCK262282:LCK262309 LMG262282:LMG262309 LWC262282:LWC262309 MFY262282:MFY262309 MPU262282:MPU262309 MZQ262282:MZQ262309 NJM262282:NJM262309 NTI262282:NTI262309 ODE262282:ODE262309 ONA262282:ONA262309 OWW262282:OWW262309 PGS262282:PGS262309 PQO262282:PQO262309 QAK262282:QAK262309 QKG262282:QKG262309 QUC262282:QUC262309 RDY262282:RDY262309 RNU262282:RNU262309 RXQ262282:RXQ262309 SHM262282:SHM262309 SRI262282:SRI262309 TBE262282:TBE262309 TLA262282:TLA262309 TUW262282:TUW262309 UES262282:UES262309 UOO262282:UOO262309 UYK262282:UYK262309 VIG262282:VIG262309 VSC262282:VSC262309 WBY262282:WBY262309 WLU262282:WLU262309 WVQ262282:WVQ262309 I327818:I327845 JE327818:JE327845 TA327818:TA327845 ACW327818:ACW327845 AMS327818:AMS327845 AWO327818:AWO327845 BGK327818:BGK327845 BQG327818:BQG327845 CAC327818:CAC327845 CJY327818:CJY327845 CTU327818:CTU327845 DDQ327818:DDQ327845 DNM327818:DNM327845 DXI327818:DXI327845 EHE327818:EHE327845 ERA327818:ERA327845 FAW327818:FAW327845 FKS327818:FKS327845 FUO327818:FUO327845 GEK327818:GEK327845 GOG327818:GOG327845 GYC327818:GYC327845 HHY327818:HHY327845 HRU327818:HRU327845 IBQ327818:IBQ327845 ILM327818:ILM327845 IVI327818:IVI327845 JFE327818:JFE327845 JPA327818:JPA327845 JYW327818:JYW327845 KIS327818:KIS327845 KSO327818:KSO327845 LCK327818:LCK327845 LMG327818:LMG327845 LWC327818:LWC327845 MFY327818:MFY327845 MPU327818:MPU327845 MZQ327818:MZQ327845 NJM327818:NJM327845 NTI327818:NTI327845 ODE327818:ODE327845 ONA327818:ONA327845 OWW327818:OWW327845 PGS327818:PGS327845 PQO327818:PQO327845 QAK327818:QAK327845 QKG327818:QKG327845 QUC327818:QUC327845 RDY327818:RDY327845 RNU327818:RNU327845 RXQ327818:RXQ327845 SHM327818:SHM327845 SRI327818:SRI327845 TBE327818:TBE327845 TLA327818:TLA327845 TUW327818:TUW327845 UES327818:UES327845 UOO327818:UOO327845 UYK327818:UYK327845 VIG327818:VIG327845 VSC327818:VSC327845 WBY327818:WBY327845 WLU327818:WLU327845 WVQ327818:WVQ327845 I393354:I393381 JE393354:JE393381 TA393354:TA393381 ACW393354:ACW393381 AMS393354:AMS393381 AWO393354:AWO393381 BGK393354:BGK393381 BQG393354:BQG393381 CAC393354:CAC393381 CJY393354:CJY393381 CTU393354:CTU393381 DDQ393354:DDQ393381 DNM393354:DNM393381 DXI393354:DXI393381 EHE393354:EHE393381 ERA393354:ERA393381 FAW393354:FAW393381 FKS393354:FKS393381 FUO393354:FUO393381 GEK393354:GEK393381 GOG393354:GOG393381 GYC393354:GYC393381 HHY393354:HHY393381 HRU393354:HRU393381 IBQ393354:IBQ393381 ILM393354:ILM393381 IVI393354:IVI393381 JFE393354:JFE393381 JPA393354:JPA393381 JYW393354:JYW393381 KIS393354:KIS393381 KSO393354:KSO393381 LCK393354:LCK393381 LMG393354:LMG393381 LWC393354:LWC393381 MFY393354:MFY393381 MPU393354:MPU393381 MZQ393354:MZQ393381 NJM393354:NJM393381 NTI393354:NTI393381 ODE393354:ODE393381 ONA393354:ONA393381 OWW393354:OWW393381 PGS393354:PGS393381 PQO393354:PQO393381 QAK393354:QAK393381 QKG393354:QKG393381 QUC393354:QUC393381 RDY393354:RDY393381 RNU393354:RNU393381 RXQ393354:RXQ393381 SHM393354:SHM393381 SRI393354:SRI393381 TBE393354:TBE393381 TLA393354:TLA393381 TUW393354:TUW393381 UES393354:UES393381 UOO393354:UOO393381 UYK393354:UYK393381 VIG393354:VIG393381 VSC393354:VSC393381 WBY393354:WBY393381 WLU393354:WLU393381 WVQ393354:WVQ393381 I458890:I458917 JE458890:JE458917 TA458890:TA458917 ACW458890:ACW458917 AMS458890:AMS458917 AWO458890:AWO458917 BGK458890:BGK458917 BQG458890:BQG458917 CAC458890:CAC458917 CJY458890:CJY458917 CTU458890:CTU458917 DDQ458890:DDQ458917 DNM458890:DNM458917 DXI458890:DXI458917 EHE458890:EHE458917 ERA458890:ERA458917 FAW458890:FAW458917 FKS458890:FKS458917 FUO458890:FUO458917 GEK458890:GEK458917 GOG458890:GOG458917 GYC458890:GYC458917 HHY458890:HHY458917 HRU458890:HRU458917 IBQ458890:IBQ458917 ILM458890:ILM458917 IVI458890:IVI458917 JFE458890:JFE458917 JPA458890:JPA458917 JYW458890:JYW458917 KIS458890:KIS458917 KSO458890:KSO458917 LCK458890:LCK458917 LMG458890:LMG458917 LWC458890:LWC458917 MFY458890:MFY458917 MPU458890:MPU458917 MZQ458890:MZQ458917 NJM458890:NJM458917 NTI458890:NTI458917 ODE458890:ODE458917 ONA458890:ONA458917 OWW458890:OWW458917 PGS458890:PGS458917 PQO458890:PQO458917 QAK458890:QAK458917 QKG458890:QKG458917 QUC458890:QUC458917 RDY458890:RDY458917 RNU458890:RNU458917 RXQ458890:RXQ458917 SHM458890:SHM458917 SRI458890:SRI458917 TBE458890:TBE458917 TLA458890:TLA458917 TUW458890:TUW458917 UES458890:UES458917 UOO458890:UOO458917 UYK458890:UYK458917 VIG458890:VIG458917 VSC458890:VSC458917 WBY458890:WBY458917 WLU458890:WLU458917 WVQ458890:WVQ458917 I524426:I524453 JE524426:JE524453 TA524426:TA524453 ACW524426:ACW524453 AMS524426:AMS524453 AWO524426:AWO524453 BGK524426:BGK524453 BQG524426:BQG524453 CAC524426:CAC524453 CJY524426:CJY524453 CTU524426:CTU524453 DDQ524426:DDQ524453 DNM524426:DNM524453 DXI524426:DXI524453 EHE524426:EHE524453 ERA524426:ERA524453 FAW524426:FAW524453 FKS524426:FKS524453 FUO524426:FUO524453 GEK524426:GEK524453 GOG524426:GOG524453 GYC524426:GYC524453 HHY524426:HHY524453 HRU524426:HRU524453 IBQ524426:IBQ524453 ILM524426:ILM524453 IVI524426:IVI524453 JFE524426:JFE524453 JPA524426:JPA524453 JYW524426:JYW524453 KIS524426:KIS524453 KSO524426:KSO524453 LCK524426:LCK524453 LMG524426:LMG524453 LWC524426:LWC524453 MFY524426:MFY524453 MPU524426:MPU524453 MZQ524426:MZQ524453 NJM524426:NJM524453 NTI524426:NTI524453 ODE524426:ODE524453 ONA524426:ONA524453 OWW524426:OWW524453 PGS524426:PGS524453 PQO524426:PQO524453 QAK524426:QAK524453 QKG524426:QKG524453 QUC524426:QUC524453 RDY524426:RDY524453 RNU524426:RNU524453 RXQ524426:RXQ524453 SHM524426:SHM524453 SRI524426:SRI524453 TBE524426:TBE524453 TLA524426:TLA524453 TUW524426:TUW524453 UES524426:UES524453 UOO524426:UOO524453 UYK524426:UYK524453 VIG524426:VIG524453 VSC524426:VSC524453 WBY524426:WBY524453 WLU524426:WLU524453 WVQ524426:WVQ524453 I589962:I589989 JE589962:JE589989 TA589962:TA589989 ACW589962:ACW589989 AMS589962:AMS589989 AWO589962:AWO589989 BGK589962:BGK589989 BQG589962:BQG589989 CAC589962:CAC589989 CJY589962:CJY589989 CTU589962:CTU589989 DDQ589962:DDQ589989 DNM589962:DNM589989 DXI589962:DXI589989 EHE589962:EHE589989 ERA589962:ERA589989 FAW589962:FAW589989 FKS589962:FKS589989 FUO589962:FUO589989 GEK589962:GEK589989 GOG589962:GOG589989 GYC589962:GYC589989 HHY589962:HHY589989 HRU589962:HRU589989 IBQ589962:IBQ589989 ILM589962:ILM589989 IVI589962:IVI589989 JFE589962:JFE589989 JPA589962:JPA589989 JYW589962:JYW589989 KIS589962:KIS589989 KSO589962:KSO589989 LCK589962:LCK589989 LMG589962:LMG589989 LWC589962:LWC589989 MFY589962:MFY589989 MPU589962:MPU589989 MZQ589962:MZQ589989 NJM589962:NJM589989 NTI589962:NTI589989 ODE589962:ODE589989 ONA589962:ONA589989 OWW589962:OWW589989 PGS589962:PGS589989 PQO589962:PQO589989 QAK589962:QAK589989 QKG589962:QKG589989 QUC589962:QUC589989 RDY589962:RDY589989 RNU589962:RNU589989 RXQ589962:RXQ589989 SHM589962:SHM589989 SRI589962:SRI589989 TBE589962:TBE589989 TLA589962:TLA589989 TUW589962:TUW589989 UES589962:UES589989 UOO589962:UOO589989 UYK589962:UYK589989 VIG589962:VIG589989 VSC589962:VSC589989 WBY589962:WBY589989 WLU589962:WLU589989 WVQ589962:WVQ589989 I655498:I655525 JE655498:JE655525 TA655498:TA655525 ACW655498:ACW655525 AMS655498:AMS655525 AWO655498:AWO655525 BGK655498:BGK655525 BQG655498:BQG655525 CAC655498:CAC655525 CJY655498:CJY655525 CTU655498:CTU655525 DDQ655498:DDQ655525 DNM655498:DNM655525 DXI655498:DXI655525 EHE655498:EHE655525 ERA655498:ERA655525 FAW655498:FAW655525 FKS655498:FKS655525 FUO655498:FUO655525 GEK655498:GEK655525 GOG655498:GOG655525 GYC655498:GYC655525 HHY655498:HHY655525 HRU655498:HRU655525 IBQ655498:IBQ655525 ILM655498:ILM655525 IVI655498:IVI655525 JFE655498:JFE655525 JPA655498:JPA655525 JYW655498:JYW655525 KIS655498:KIS655525 KSO655498:KSO655525 LCK655498:LCK655525 LMG655498:LMG655525 LWC655498:LWC655525 MFY655498:MFY655525 MPU655498:MPU655525 MZQ655498:MZQ655525 NJM655498:NJM655525 NTI655498:NTI655525 ODE655498:ODE655525 ONA655498:ONA655525 OWW655498:OWW655525 PGS655498:PGS655525 PQO655498:PQO655525 QAK655498:QAK655525 QKG655498:QKG655525 QUC655498:QUC655525 RDY655498:RDY655525 RNU655498:RNU655525 RXQ655498:RXQ655525 SHM655498:SHM655525 SRI655498:SRI655525 TBE655498:TBE655525 TLA655498:TLA655525 TUW655498:TUW655525 UES655498:UES655525 UOO655498:UOO655525 UYK655498:UYK655525 VIG655498:VIG655525 VSC655498:VSC655525 WBY655498:WBY655525 WLU655498:WLU655525 WVQ655498:WVQ655525 I721034:I721061 JE721034:JE721061 TA721034:TA721061 ACW721034:ACW721061 AMS721034:AMS721061 AWO721034:AWO721061 BGK721034:BGK721061 BQG721034:BQG721061 CAC721034:CAC721061 CJY721034:CJY721061 CTU721034:CTU721061 DDQ721034:DDQ721061 DNM721034:DNM721061 DXI721034:DXI721061 EHE721034:EHE721061 ERA721034:ERA721061 FAW721034:FAW721061 FKS721034:FKS721061 FUO721034:FUO721061 GEK721034:GEK721061 GOG721034:GOG721061 GYC721034:GYC721061 HHY721034:HHY721061 HRU721034:HRU721061 IBQ721034:IBQ721061 ILM721034:ILM721061 IVI721034:IVI721061 JFE721034:JFE721061 JPA721034:JPA721061 JYW721034:JYW721061 KIS721034:KIS721061 KSO721034:KSO721061 LCK721034:LCK721061 LMG721034:LMG721061 LWC721034:LWC721061 MFY721034:MFY721061 MPU721034:MPU721061 MZQ721034:MZQ721061 NJM721034:NJM721061 NTI721034:NTI721061 ODE721034:ODE721061 ONA721034:ONA721061 OWW721034:OWW721061 PGS721034:PGS721061 PQO721034:PQO721061 QAK721034:QAK721061 QKG721034:QKG721061 QUC721034:QUC721061 RDY721034:RDY721061 RNU721034:RNU721061 RXQ721034:RXQ721061 SHM721034:SHM721061 SRI721034:SRI721061 TBE721034:TBE721061 TLA721034:TLA721061 TUW721034:TUW721061 UES721034:UES721061 UOO721034:UOO721061 UYK721034:UYK721061 VIG721034:VIG721061 VSC721034:VSC721061 WBY721034:WBY721061 WLU721034:WLU721061 WVQ721034:WVQ721061 I786570:I786597 JE786570:JE786597 TA786570:TA786597 ACW786570:ACW786597 AMS786570:AMS786597 AWO786570:AWO786597 BGK786570:BGK786597 BQG786570:BQG786597 CAC786570:CAC786597 CJY786570:CJY786597 CTU786570:CTU786597 DDQ786570:DDQ786597 DNM786570:DNM786597 DXI786570:DXI786597 EHE786570:EHE786597 ERA786570:ERA786597 FAW786570:FAW786597 FKS786570:FKS786597 FUO786570:FUO786597 GEK786570:GEK786597 GOG786570:GOG786597 GYC786570:GYC786597 HHY786570:HHY786597 HRU786570:HRU786597 IBQ786570:IBQ786597 ILM786570:ILM786597 IVI786570:IVI786597 JFE786570:JFE786597 JPA786570:JPA786597 JYW786570:JYW786597 KIS786570:KIS786597 KSO786570:KSO786597 LCK786570:LCK786597 LMG786570:LMG786597 LWC786570:LWC786597 MFY786570:MFY786597 MPU786570:MPU786597 MZQ786570:MZQ786597 NJM786570:NJM786597 NTI786570:NTI786597 ODE786570:ODE786597 ONA786570:ONA786597 OWW786570:OWW786597 PGS786570:PGS786597 PQO786570:PQO786597 QAK786570:QAK786597 QKG786570:QKG786597 QUC786570:QUC786597 RDY786570:RDY786597 RNU786570:RNU786597 RXQ786570:RXQ786597 SHM786570:SHM786597 SRI786570:SRI786597 TBE786570:TBE786597 TLA786570:TLA786597 TUW786570:TUW786597 UES786570:UES786597 UOO786570:UOO786597 UYK786570:UYK786597 VIG786570:VIG786597 VSC786570:VSC786597 WBY786570:WBY786597 WLU786570:WLU786597 WVQ786570:WVQ786597 I852106:I852133 JE852106:JE852133 TA852106:TA852133 ACW852106:ACW852133 AMS852106:AMS852133 AWO852106:AWO852133 BGK852106:BGK852133 BQG852106:BQG852133 CAC852106:CAC852133 CJY852106:CJY852133 CTU852106:CTU852133 DDQ852106:DDQ852133 DNM852106:DNM852133 DXI852106:DXI852133 EHE852106:EHE852133 ERA852106:ERA852133 FAW852106:FAW852133 FKS852106:FKS852133 FUO852106:FUO852133 GEK852106:GEK852133 GOG852106:GOG852133 GYC852106:GYC852133 HHY852106:HHY852133 HRU852106:HRU852133 IBQ852106:IBQ852133 ILM852106:ILM852133 IVI852106:IVI852133 JFE852106:JFE852133 JPA852106:JPA852133 JYW852106:JYW852133 KIS852106:KIS852133 KSO852106:KSO852133 LCK852106:LCK852133 LMG852106:LMG852133 LWC852106:LWC852133 MFY852106:MFY852133 MPU852106:MPU852133 MZQ852106:MZQ852133 NJM852106:NJM852133 NTI852106:NTI852133 ODE852106:ODE852133 ONA852106:ONA852133 OWW852106:OWW852133 PGS852106:PGS852133 PQO852106:PQO852133 QAK852106:QAK852133 QKG852106:QKG852133 QUC852106:QUC852133 RDY852106:RDY852133 RNU852106:RNU852133 RXQ852106:RXQ852133 SHM852106:SHM852133 SRI852106:SRI852133 TBE852106:TBE852133 TLA852106:TLA852133 TUW852106:TUW852133 UES852106:UES852133 UOO852106:UOO852133 UYK852106:UYK852133 VIG852106:VIG852133 VSC852106:VSC852133 WBY852106:WBY852133 WLU852106:WLU852133 WVQ852106:WVQ852133 I917642:I917669 JE917642:JE917669 TA917642:TA917669 ACW917642:ACW917669 AMS917642:AMS917669 AWO917642:AWO917669 BGK917642:BGK917669 BQG917642:BQG917669 CAC917642:CAC917669 CJY917642:CJY917669 CTU917642:CTU917669 DDQ917642:DDQ917669 DNM917642:DNM917669 DXI917642:DXI917669 EHE917642:EHE917669 ERA917642:ERA917669 FAW917642:FAW917669 FKS917642:FKS917669 FUO917642:FUO917669 GEK917642:GEK917669 GOG917642:GOG917669 GYC917642:GYC917669 HHY917642:HHY917669 HRU917642:HRU917669 IBQ917642:IBQ917669 ILM917642:ILM917669 IVI917642:IVI917669 JFE917642:JFE917669 JPA917642:JPA917669 JYW917642:JYW917669 KIS917642:KIS917669 KSO917642:KSO917669 LCK917642:LCK917669 LMG917642:LMG917669 LWC917642:LWC917669 MFY917642:MFY917669 MPU917642:MPU917669 MZQ917642:MZQ917669 NJM917642:NJM917669 NTI917642:NTI917669 ODE917642:ODE917669 ONA917642:ONA917669 OWW917642:OWW917669 PGS917642:PGS917669 PQO917642:PQO917669 QAK917642:QAK917669 QKG917642:QKG917669 QUC917642:QUC917669 RDY917642:RDY917669 RNU917642:RNU917669 RXQ917642:RXQ917669 SHM917642:SHM917669 SRI917642:SRI917669 TBE917642:TBE917669 TLA917642:TLA917669 TUW917642:TUW917669 UES917642:UES917669 UOO917642:UOO917669 UYK917642:UYK917669 VIG917642:VIG917669 VSC917642:VSC917669 WBY917642:WBY917669 WLU917642:WLU917669 WVQ917642:WVQ917669 I983178:I983205 JE983178:JE983205 TA983178:TA983205 ACW983178:ACW983205 AMS983178:AMS983205 AWO983178:AWO983205 BGK983178:BGK983205 BQG983178:BQG983205 CAC983178:CAC983205 CJY983178:CJY983205 CTU983178:CTU983205 DDQ983178:DDQ983205 DNM983178:DNM983205 DXI983178:DXI983205 EHE983178:EHE983205 ERA983178:ERA983205 FAW983178:FAW983205 FKS983178:FKS983205 FUO983178:FUO983205 GEK983178:GEK983205 GOG983178:GOG983205 GYC983178:GYC983205 HHY983178:HHY983205 HRU983178:HRU983205 IBQ983178:IBQ983205 ILM983178:ILM983205 IVI983178:IVI983205 JFE983178:JFE983205 JPA983178:JPA983205 JYW983178:JYW983205 KIS983178:KIS983205 KSO983178:KSO983205 LCK983178:LCK983205 LMG983178:LMG983205 LWC983178:LWC983205 MFY983178:MFY983205 MPU983178:MPU983205 MZQ983178:MZQ983205 NJM983178:NJM983205 NTI983178:NTI983205 ODE983178:ODE983205 ONA983178:ONA983205 OWW983178:OWW983205 PGS983178:PGS983205 PQO983178:PQO983205 QAK983178:QAK983205 QKG983178:QKG983205 QUC983178:QUC983205 RDY983178:RDY983205 RNU983178:RNU983205 RXQ983178:RXQ983205 SHM983178:SHM983205 SRI983178:SRI983205 TBE983178:TBE983205 TLA983178:TLA983205 TUW983178:TUW983205 UES983178:UES983205 UOO983178:UOO983205 UYK983178:UYK983205 VIG983178:VIG983205 VSC983178:VSC983205 WBY983178:WBY983205 WLU983178:WLU983205 WVQ983178:WVQ983205 C95:E113 IY95:JA113 SU95:SW113 ACQ95:ACS113 AMM95:AMO113 AWI95:AWK113 BGE95:BGG113 BQA95:BQC113 BZW95:BZY113 CJS95:CJU113 CTO95:CTQ113 DDK95:DDM113 DNG95:DNI113 DXC95:DXE113 EGY95:EHA113 EQU95:EQW113 FAQ95:FAS113 FKM95:FKO113 FUI95:FUK113 GEE95:GEG113 GOA95:GOC113 GXW95:GXY113 HHS95:HHU113 HRO95:HRQ113 IBK95:IBM113 ILG95:ILI113 IVC95:IVE113 JEY95:JFA113 JOU95:JOW113 JYQ95:JYS113 KIM95:KIO113 KSI95:KSK113 LCE95:LCG113 LMA95:LMC113 LVW95:LVY113 MFS95:MFU113 MPO95:MPQ113 MZK95:MZM113 NJG95:NJI113 NTC95:NTE113 OCY95:ODA113 OMU95:OMW113 OWQ95:OWS113 PGM95:PGO113 PQI95:PQK113 QAE95:QAG113 QKA95:QKC113 QTW95:QTY113 RDS95:RDU113 RNO95:RNQ113 RXK95:RXM113 SHG95:SHI113 SRC95:SRE113 TAY95:TBA113 TKU95:TKW113 TUQ95:TUS113 UEM95:UEO113 UOI95:UOK113 UYE95:UYG113 VIA95:VIC113 VRW95:VRY113 WBS95:WBU113 WLO95:WLQ113 WVK95:WVM113 C65631:E65649 IY65631:JA65649 SU65631:SW65649 ACQ65631:ACS65649 AMM65631:AMO65649 AWI65631:AWK65649 BGE65631:BGG65649 BQA65631:BQC65649 BZW65631:BZY65649 CJS65631:CJU65649 CTO65631:CTQ65649 DDK65631:DDM65649 DNG65631:DNI65649 DXC65631:DXE65649 EGY65631:EHA65649 EQU65631:EQW65649 FAQ65631:FAS65649 FKM65631:FKO65649 FUI65631:FUK65649 GEE65631:GEG65649 GOA65631:GOC65649 GXW65631:GXY65649 HHS65631:HHU65649 HRO65631:HRQ65649 IBK65631:IBM65649 ILG65631:ILI65649 IVC65631:IVE65649 JEY65631:JFA65649 JOU65631:JOW65649 JYQ65631:JYS65649 KIM65631:KIO65649 KSI65631:KSK65649 LCE65631:LCG65649 LMA65631:LMC65649 LVW65631:LVY65649 MFS65631:MFU65649 MPO65631:MPQ65649 MZK65631:MZM65649 NJG65631:NJI65649 NTC65631:NTE65649 OCY65631:ODA65649 OMU65631:OMW65649 OWQ65631:OWS65649 PGM65631:PGO65649 PQI65631:PQK65649 QAE65631:QAG65649 QKA65631:QKC65649 QTW65631:QTY65649 RDS65631:RDU65649 RNO65631:RNQ65649 RXK65631:RXM65649 SHG65631:SHI65649 SRC65631:SRE65649 TAY65631:TBA65649 TKU65631:TKW65649 TUQ65631:TUS65649 UEM65631:UEO65649 UOI65631:UOK65649 UYE65631:UYG65649 VIA65631:VIC65649 VRW65631:VRY65649 WBS65631:WBU65649 WLO65631:WLQ65649 WVK65631:WVM65649 C131167:E131185 IY131167:JA131185 SU131167:SW131185 ACQ131167:ACS131185 AMM131167:AMO131185 AWI131167:AWK131185 BGE131167:BGG131185 BQA131167:BQC131185 BZW131167:BZY131185 CJS131167:CJU131185 CTO131167:CTQ131185 DDK131167:DDM131185 DNG131167:DNI131185 DXC131167:DXE131185 EGY131167:EHA131185 EQU131167:EQW131185 FAQ131167:FAS131185 FKM131167:FKO131185 FUI131167:FUK131185 GEE131167:GEG131185 GOA131167:GOC131185 GXW131167:GXY131185 HHS131167:HHU131185 HRO131167:HRQ131185 IBK131167:IBM131185 ILG131167:ILI131185 IVC131167:IVE131185 JEY131167:JFA131185 JOU131167:JOW131185 JYQ131167:JYS131185 KIM131167:KIO131185 KSI131167:KSK131185 LCE131167:LCG131185 LMA131167:LMC131185 LVW131167:LVY131185 MFS131167:MFU131185 MPO131167:MPQ131185 MZK131167:MZM131185 NJG131167:NJI131185 NTC131167:NTE131185 OCY131167:ODA131185 OMU131167:OMW131185 OWQ131167:OWS131185 PGM131167:PGO131185 PQI131167:PQK131185 QAE131167:QAG131185 QKA131167:QKC131185 QTW131167:QTY131185 RDS131167:RDU131185 RNO131167:RNQ131185 RXK131167:RXM131185 SHG131167:SHI131185 SRC131167:SRE131185 TAY131167:TBA131185 TKU131167:TKW131185 TUQ131167:TUS131185 UEM131167:UEO131185 UOI131167:UOK131185 UYE131167:UYG131185 VIA131167:VIC131185 VRW131167:VRY131185 WBS131167:WBU131185 WLO131167:WLQ131185 WVK131167:WVM131185 C196703:E196721 IY196703:JA196721 SU196703:SW196721 ACQ196703:ACS196721 AMM196703:AMO196721 AWI196703:AWK196721 BGE196703:BGG196721 BQA196703:BQC196721 BZW196703:BZY196721 CJS196703:CJU196721 CTO196703:CTQ196721 DDK196703:DDM196721 DNG196703:DNI196721 DXC196703:DXE196721 EGY196703:EHA196721 EQU196703:EQW196721 FAQ196703:FAS196721 FKM196703:FKO196721 FUI196703:FUK196721 GEE196703:GEG196721 GOA196703:GOC196721 GXW196703:GXY196721 HHS196703:HHU196721 HRO196703:HRQ196721 IBK196703:IBM196721 ILG196703:ILI196721 IVC196703:IVE196721 JEY196703:JFA196721 JOU196703:JOW196721 JYQ196703:JYS196721 KIM196703:KIO196721 KSI196703:KSK196721 LCE196703:LCG196721 LMA196703:LMC196721 LVW196703:LVY196721 MFS196703:MFU196721 MPO196703:MPQ196721 MZK196703:MZM196721 NJG196703:NJI196721 NTC196703:NTE196721 OCY196703:ODA196721 OMU196703:OMW196721 OWQ196703:OWS196721 PGM196703:PGO196721 PQI196703:PQK196721 QAE196703:QAG196721 QKA196703:QKC196721 QTW196703:QTY196721 RDS196703:RDU196721 RNO196703:RNQ196721 RXK196703:RXM196721 SHG196703:SHI196721 SRC196703:SRE196721 TAY196703:TBA196721 TKU196703:TKW196721 TUQ196703:TUS196721 UEM196703:UEO196721 UOI196703:UOK196721 UYE196703:UYG196721 VIA196703:VIC196721 VRW196703:VRY196721 WBS196703:WBU196721 WLO196703:WLQ196721 WVK196703:WVM196721 C262239:E262257 IY262239:JA262257 SU262239:SW262257 ACQ262239:ACS262257 AMM262239:AMO262257 AWI262239:AWK262257 BGE262239:BGG262257 BQA262239:BQC262257 BZW262239:BZY262257 CJS262239:CJU262257 CTO262239:CTQ262257 DDK262239:DDM262257 DNG262239:DNI262257 DXC262239:DXE262257 EGY262239:EHA262257 EQU262239:EQW262257 FAQ262239:FAS262257 FKM262239:FKO262257 FUI262239:FUK262257 GEE262239:GEG262257 GOA262239:GOC262257 GXW262239:GXY262257 HHS262239:HHU262257 HRO262239:HRQ262257 IBK262239:IBM262257 ILG262239:ILI262257 IVC262239:IVE262257 JEY262239:JFA262257 JOU262239:JOW262257 JYQ262239:JYS262257 KIM262239:KIO262257 KSI262239:KSK262257 LCE262239:LCG262257 LMA262239:LMC262257 LVW262239:LVY262257 MFS262239:MFU262257 MPO262239:MPQ262257 MZK262239:MZM262257 NJG262239:NJI262257 NTC262239:NTE262257 OCY262239:ODA262257 OMU262239:OMW262257 OWQ262239:OWS262257 PGM262239:PGO262257 PQI262239:PQK262257 QAE262239:QAG262257 QKA262239:QKC262257 QTW262239:QTY262257 RDS262239:RDU262257 RNO262239:RNQ262257 RXK262239:RXM262257 SHG262239:SHI262257 SRC262239:SRE262257 TAY262239:TBA262257 TKU262239:TKW262257 TUQ262239:TUS262257 UEM262239:UEO262257 UOI262239:UOK262257 UYE262239:UYG262257 VIA262239:VIC262257 VRW262239:VRY262257 WBS262239:WBU262257 WLO262239:WLQ262257 WVK262239:WVM262257 C327775:E327793 IY327775:JA327793 SU327775:SW327793 ACQ327775:ACS327793 AMM327775:AMO327793 AWI327775:AWK327793 BGE327775:BGG327793 BQA327775:BQC327793 BZW327775:BZY327793 CJS327775:CJU327793 CTO327775:CTQ327793 DDK327775:DDM327793 DNG327775:DNI327793 DXC327775:DXE327793 EGY327775:EHA327793 EQU327775:EQW327793 FAQ327775:FAS327793 FKM327775:FKO327793 FUI327775:FUK327793 GEE327775:GEG327793 GOA327775:GOC327793 GXW327775:GXY327793 HHS327775:HHU327793 HRO327775:HRQ327793 IBK327775:IBM327793 ILG327775:ILI327793 IVC327775:IVE327793 JEY327775:JFA327793 JOU327775:JOW327793 JYQ327775:JYS327793 KIM327775:KIO327793 KSI327775:KSK327793 LCE327775:LCG327793 LMA327775:LMC327793 LVW327775:LVY327793 MFS327775:MFU327793 MPO327775:MPQ327793 MZK327775:MZM327793 NJG327775:NJI327793 NTC327775:NTE327793 OCY327775:ODA327793 OMU327775:OMW327793 OWQ327775:OWS327793 PGM327775:PGO327793 PQI327775:PQK327793 QAE327775:QAG327793 QKA327775:QKC327793 QTW327775:QTY327793 RDS327775:RDU327793 RNO327775:RNQ327793 RXK327775:RXM327793 SHG327775:SHI327793 SRC327775:SRE327793 TAY327775:TBA327793 TKU327775:TKW327793 TUQ327775:TUS327793 UEM327775:UEO327793 UOI327775:UOK327793 UYE327775:UYG327793 VIA327775:VIC327793 VRW327775:VRY327793 WBS327775:WBU327793 WLO327775:WLQ327793 WVK327775:WVM327793 C393311:E393329 IY393311:JA393329 SU393311:SW393329 ACQ393311:ACS393329 AMM393311:AMO393329 AWI393311:AWK393329 BGE393311:BGG393329 BQA393311:BQC393329 BZW393311:BZY393329 CJS393311:CJU393329 CTO393311:CTQ393329 DDK393311:DDM393329 DNG393311:DNI393329 DXC393311:DXE393329 EGY393311:EHA393329 EQU393311:EQW393329 FAQ393311:FAS393329 FKM393311:FKO393329 FUI393311:FUK393329 GEE393311:GEG393329 GOA393311:GOC393329 GXW393311:GXY393329 HHS393311:HHU393329 HRO393311:HRQ393329 IBK393311:IBM393329 ILG393311:ILI393329 IVC393311:IVE393329 JEY393311:JFA393329 JOU393311:JOW393329 JYQ393311:JYS393329 KIM393311:KIO393329 KSI393311:KSK393329 LCE393311:LCG393329 LMA393311:LMC393329 LVW393311:LVY393329 MFS393311:MFU393329 MPO393311:MPQ393329 MZK393311:MZM393329 NJG393311:NJI393329 NTC393311:NTE393329 OCY393311:ODA393329 OMU393311:OMW393329 OWQ393311:OWS393329 PGM393311:PGO393329 PQI393311:PQK393329 QAE393311:QAG393329 QKA393311:QKC393329 QTW393311:QTY393329 RDS393311:RDU393329 RNO393311:RNQ393329 RXK393311:RXM393329 SHG393311:SHI393329 SRC393311:SRE393329 TAY393311:TBA393329 TKU393311:TKW393329 TUQ393311:TUS393329 UEM393311:UEO393329 UOI393311:UOK393329 UYE393311:UYG393329 VIA393311:VIC393329 VRW393311:VRY393329 WBS393311:WBU393329 WLO393311:WLQ393329 WVK393311:WVM393329 C458847:E458865 IY458847:JA458865 SU458847:SW458865 ACQ458847:ACS458865 AMM458847:AMO458865 AWI458847:AWK458865 BGE458847:BGG458865 BQA458847:BQC458865 BZW458847:BZY458865 CJS458847:CJU458865 CTO458847:CTQ458865 DDK458847:DDM458865 DNG458847:DNI458865 DXC458847:DXE458865 EGY458847:EHA458865 EQU458847:EQW458865 FAQ458847:FAS458865 FKM458847:FKO458865 FUI458847:FUK458865 GEE458847:GEG458865 GOA458847:GOC458865 GXW458847:GXY458865 HHS458847:HHU458865 HRO458847:HRQ458865 IBK458847:IBM458865 ILG458847:ILI458865 IVC458847:IVE458865 JEY458847:JFA458865 JOU458847:JOW458865 JYQ458847:JYS458865 KIM458847:KIO458865 KSI458847:KSK458865 LCE458847:LCG458865 LMA458847:LMC458865 LVW458847:LVY458865 MFS458847:MFU458865 MPO458847:MPQ458865 MZK458847:MZM458865 NJG458847:NJI458865 NTC458847:NTE458865 OCY458847:ODA458865 OMU458847:OMW458865 OWQ458847:OWS458865 PGM458847:PGO458865 PQI458847:PQK458865 QAE458847:QAG458865 QKA458847:QKC458865 QTW458847:QTY458865 RDS458847:RDU458865 RNO458847:RNQ458865 RXK458847:RXM458865 SHG458847:SHI458865 SRC458847:SRE458865 TAY458847:TBA458865 TKU458847:TKW458865 TUQ458847:TUS458865 UEM458847:UEO458865 UOI458847:UOK458865 UYE458847:UYG458865 VIA458847:VIC458865 VRW458847:VRY458865 WBS458847:WBU458865 WLO458847:WLQ458865 WVK458847:WVM458865 C524383:E524401 IY524383:JA524401 SU524383:SW524401 ACQ524383:ACS524401 AMM524383:AMO524401 AWI524383:AWK524401 BGE524383:BGG524401 BQA524383:BQC524401 BZW524383:BZY524401 CJS524383:CJU524401 CTO524383:CTQ524401 DDK524383:DDM524401 DNG524383:DNI524401 DXC524383:DXE524401 EGY524383:EHA524401 EQU524383:EQW524401 FAQ524383:FAS524401 FKM524383:FKO524401 FUI524383:FUK524401 GEE524383:GEG524401 GOA524383:GOC524401 GXW524383:GXY524401 HHS524383:HHU524401 HRO524383:HRQ524401 IBK524383:IBM524401 ILG524383:ILI524401 IVC524383:IVE524401 JEY524383:JFA524401 JOU524383:JOW524401 JYQ524383:JYS524401 KIM524383:KIO524401 KSI524383:KSK524401 LCE524383:LCG524401 LMA524383:LMC524401 LVW524383:LVY524401 MFS524383:MFU524401 MPO524383:MPQ524401 MZK524383:MZM524401 NJG524383:NJI524401 NTC524383:NTE524401 OCY524383:ODA524401 OMU524383:OMW524401 OWQ524383:OWS524401 PGM524383:PGO524401 PQI524383:PQK524401 QAE524383:QAG524401 QKA524383:QKC524401 QTW524383:QTY524401 RDS524383:RDU524401 RNO524383:RNQ524401 RXK524383:RXM524401 SHG524383:SHI524401 SRC524383:SRE524401 TAY524383:TBA524401 TKU524383:TKW524401 TUQ524383:TUS524401 UEM524383:UEO524401 UOI524383:UOK524401 UYE524383:UYG524401 VIA524383:VIC524401 VRW524383:VRY524401 WBS524383:WBU524401 WLO524383:WLQ524401 WVK524383:WVM524401 C589919:E589937 IY589919:JA589937 SU589919:SW589937 ACQ589919:ACS589937 AMM589919:AMO589937 AWI589919:AWK589937 BGE589919:BGG589937 BQA589919:BQC589937 BZW589919:BZY589937 CJS589919:CJU589937 CTO589919:CTQ589937 DDK589919:DDM589937 DNG589919:DNI589937 DXC589919:DXE589937 EGY589919:EHA589937 EQU589919:EQW589937 FAQ589919:FAS589937 FKM589919:FKO589937 FUI589919:FUK589937 GEE589919:GEG589937 GOA589919:GOC589937 GXW589919:GXY589937 HHS589919:HHU589937 HRO589919:HRQ589937 IBK589919:IBM589937 ILG589919:ILI589937 IVC589919:IVE589937 JEY589919:JFA589937 JOU589919:JOW589937 JYQ589919:JYS589937 KIM589919:KIO589937 KSI589919:KSK589937 LCE589919:LCG589937 LMA589919:LMC589937 LVW589919:LVY589937 MFS589919:MFU589937 MPO589919:MPQ589937 MZK589919:MZM589937 NJG589919:NJI589937 NTC589919:NTE589937 OCY589919:ODA589937 OMU589919:OMW589937 OWQ589919:OWS589937 PGM589919:PGO589937 PQI589919:PQK589937 QAE589919:QAG589937 QKA589919:QKC589937 QTW589919:QTY589937 RDS589919:RDU589937 RNO589919:RNQ589937 RXK589919:RXM589937 SHG589919:SHI589937 SRC589919:SRE589937 TAY589919:TBA589937 TKU589919:TKW589937 TUQ589919:TUS589937 UEM589919:UEO589937 UOI589919:UOK589937 UYE589919:UYG589937 VIA589919:VIC589937 VRW589919:VRY589937 WBS589919:WBU589937 WLO589919:WLQ589937 WVK589919:WVM589937 C655455:E655473 IY655455:JA655473 SU655455:SW655473 ACQ655455:ACS655473 AMM655455:AMO655473 AWI655455:AWK655473 BGE655455:BGG655473 BQA655455:BQC655473 BZW655455:BZY655473 CJS655455:CJU655473 CTO655455:CTQ655473 DDK655455:DDM655473 DNG655455:DNI655473 DXC655455:DXE655473 EGY655455:EHA655473 EQU655455:EQW655473 FAQ655455:FAS655473 FKM655455:FKO655473 FUI655455:FUK655473 GEE655455:GEG655473 GOA655455:GOC655473 GXW655455:GXY655473 HHS655455:HHU655473 HRO655455:HRQ655473 IBK655455:IBM655473 ILG655455:ILI655473 IVC655455:IVE655473 JEY655455:JFA655473 JOU655455:JOW655473 JYQ655455:JYS655473 KIM655455:KIO655473 KSI655455:KSK655473 LCE655455:LCG655473 LMA655455:LMC655473 LVW655455:LVY655473 MFS655455:MFU655473 MPO655455:MPQ655473 MZK655455:MZM655473 NJG655455:NJI655473 NTC655455:NTE655473 OCY655455:ODA655473 OMU655455:OMW655473 OWQ655455:OWS655473 PGM655455:PGO655473 PQI655455:PQK655473 QAE655455:QAG655473 QKA655455:QKC655473 QTW655455:QTY655473 RDS655455:RDU655473 RNO655455:RNQ655473 RXK655455:RXM655473 SHG655455:SHI655473 SRC655455:SRE655473 TAY655455:TBA655473 TKU655455:TKW655473 TUQ655455:TUS655473 UEM655455:UEO655473 UOI655455:UOK655473 UYE655455:UYG655473 VIA655455:VIC655473 VRW655455:VRY655473 WBS655455:WBU655473 WLO655455:WLQ655473 WVK655455:WVM655473 C720991:E721009 IY720991:JA721009 SU720991:SW721009 ACQ720991:ACS721009 AMM720991:AMO721009 AWI720991:AWK721009 BGE720991:BGG721009 BQA720991:BQC721009 BZW720991:BZY721009 CJS720991:CJU721009 CTO720991:CTQ721009 DDK720991:DDM721009 DNG720991:DNI721009 DXC720991:DXE721009 EGY720991:EHA721009 EQU720991:EQW721009 FAQ720991:FAS721009 FKM720991:FKO721009 FUI720991:FUK721009 GEE720991:GEG721009 GOA720991:GOC721009 GXW720991:GXY721009 HHS720991:HHU721009 HRO720991:HRQ721009 IBK720991:IBM721009 ILG720991:ILI721009 IVC720991:IVE721009 JEY720991:JFA721009 JOU720991:JOW721009 JYQ720991:JYS721009 KIM720991:KIO721009 KSI720991:KSK721009 LCE720991:LCG721009 LMA720991:LMC721009 LVW720991:LVY721009 MFS720991:MFU721009 MPO720991:MPQ721009 MZK720991:MZM721009 NJG720991:NJI721009 NTC720991:NTE721009 OCY720991:ODA721009 OMU720991:OMW721009 OWQ720991:OWS721009 PGM720991:PGO721009 PQI720991:PQK721009 QAE720991:QAG721009 QKA720991:QKC721009 QTW720991:QTY721009 RDS720991:RDU721009 RNO720991:RNQ721009 RXK720991:RXM721009 SHG720991:SHI721009 SRC720991:SRE721009 TAY720991:TBA721009 TKU720991:TKW721009 TUQ720991:TUS721009 UEM720991:UEO721009 UOI720991:UOK721009 UYE720991:UYG721009 VIA720991:VIC721009 VRW720991:VRY721009 WBS720991:WBU721009 WLO720991:WLQ721009 WVK720991:WVM721009 C786527:E786545 IY786527:JA786545 SU786527:SW786545 ACQ786527:ACS786545 AMM786527:AMO786545 AWI786527:AWK786545 BGE786527:BGG786545 BQA786527:BQC786545 BZW786527:BZY786545 CJS786527:CJU786545 CTO786527:CTQ786545 DDK786527:DDM786545 DNG786527:DNI786545 DXC786527:DXE786545 EGY786527:EHA786545 EQU786527:EQW786545 FAQ786527:FAS786545 FKM786527:FKO786545 FUI786527:FUK786545 GEE786527:GEG786545 GOA786527:GOC786545 GXW786527:GXY786545 HHS786527:HHU786545 HRO786527:HRQ786545 IBK786527:IBM786545 ILG786527:ILI786545 IVC786527:IVE786545 JEY786527:JFA786545 JOU786527:JOW786545 JYQ786527:JYS786545 KIM786527:KIO786545 KSI786527:KSK786545 LCE786527:LCG786545 LMA786527:LMC786545 LVW786527:LVY786545 MFS786527:MFU786545 MPO786527:MPQ786545 MZK786527:MZM786545 NJG786527:NJI786545 NTC786527:NTE786545 OCY786527:ODA786545 OMU786527:OMW786545 OWQ786527:OWS786545 PGM786527:PGO786545 PQI786527:PQK786545 QAE786527:QAG786545 QKA786527:QKC786545 QTW786527:QTY786545 RDS786527:RDU786545 RNO786527:RNQ786545 RXK786527:RXM786545 SHG786527:SHI786545 SRC786527:SRE786545 TAY786527:TBA786545 TKU786527:TKW786545 TUQ786527:TUS786545 UEM786527:UEO786545 UOI786527:UOK786545 UYE786527:UYG786545 VIA786527:VIC786545 VRW786527:VRY786545 WBS786527:WBU786545 WLO786527:WLQ786545 WVK786527:WVM786545 C852063:E852081 IY852063:JA852081 SU852063:SW852081 ACQ852063:ACS852081 AMM852063:AMO852081 AWI852063:AWK852081 BGE852063:BGG852081 BQA852063:BQC852081 BZW852063:BZY852081 CJS852063:CJU852081 CTO852063:CTQ852081 DDK852063:DDM852081 DNG852063:DNI852081 DXC852063:DXE852081 EGY852063:EHA852081 EQU852063:EQW852081 FAQ852063:FAS852081 FKM852063:FKO852081 FUI852063:FUK852081 GEE852063:GEG852081 GOA852063:GOC852081 GXW852063:GXY852081 HHS852063:HHU852081 HRO852063:HRQ852081 IBK852063:IBM852081 ILG852063:ILI852081 IVC852063:IVE852081 JEY852063:JFA852081 JOU852063:JOW852081 JYQ852063:JYS852081 KIM852063:KIO852081 KSI852063:KSK852081 LCE852063:LCG852081 LMA852063:LMC852081 LVW852063:LVY852081 MFS852063:MFU852081 MPO852063:MPQ852081 MZK852063:MZM852081 NJG852063:NJI852081 NTC852063:NTE852081 OCY852063:ODA852081 OMU852063:OMW852081 OWQ852063:OWS852081 PGM852063:PGO852081 PQI852063:PQK852081 QAE852063:QAG852081 QKA852063:QKC852081 QTW852063:QTY852081 RDS852063:RDU852081 RNO852063:RNQ852081 RXK852063:RXM852081 SHG852063:SHI852081 SRC852063:SRE852081 TAY852063:TBA852081 TKU852063:TKW852081 TUQ852063:TUS852081 UEM852063:UEO852081 UOI852063:UOK852081 UYE852063:UYG852081 VIA852063:VIC852081 VRW852063:VRY852081 WBS852063:WBU852081 WLO852063:WLQ852081 WVK852063:WVM852081 C917599:E917617 IY917599:JA917617 SU917599:SW917617 ACQ917599:ACS917617 AMM917599:AMO917617 AWI917599:AWK917617 BGE917599:BGG917617 BQA917599:BQC917617 BZW917599:BZY917617 CJS917599:CJU917617 CTO917599:CTQ917617 DDK917599:DDM917617 DNG917599:DNI917617 DXC917599:DXE917617 EGY917599:EHA917617 EQU917599:EQW917617 FAQ917599:FAS917617 FKM917599:FKO917617 FUI917599:FUK917617 GEE917599:GEG917617 GOA917599:GOC917617 GXW917599:GXY917617 HHS917599:HHU917617 HRO917599:HRQ917617 IBK917599:IBM917617 ILG917599:ILI917617 IVC917599:IVE917617 JEY917599:JFA917617 JOU917599:JOW917617 JYQ917599:JYS917617 KIM917599:KIO917617 KSI917599:KSK917617 LCE917599:LCG917617 LMA917599:LMC917617 LVW917599:LVY917617 MFS917599:MFU917617 MPO917599:MPQ917617 MZK917599:MZM917617 NJG917599:NJI917617 NTC917599:NTE917617 OCY917599:ODA917617 OMU917599:OMW917617 OWQ917599:OWS917617 PGM917599:PGO917617 PQI917599:PQK917617 QAE917599:QAG917617 QKA917599:QKC917617 QTW917599:QTY917617 RDS917599:RDU917617 RNO917599:RNQ917617 RXK917599:RXM917617 SHG917599:SHI917617 SRC917599:SRE917617 TAY917599:TBA917617 TKU917599:TKW917617 TUQ917599:TUS917617 UEM917599:UEO917617 UOI917599:UOK917617 UYE917599:UYG917617 VIA917599:VIC917617 VRW917599:VRY917617 WBS917599:WBU917617 WLO917599:WLQ917617 WVK917599:WVM917617 C983135:E983153 IY983135:JA983153 SU983135:SW983153 ACQ983135:ACS983153 AMM983135:AMO983153 AWI983135:AWK983153 BGE983135:BGG983153 BQA983135:BQC983153 BZW983135:BZY983153 CJS983135:CJU983153 CTO983135:CTQ983153 DDK983135:DDM983153 DNG983135:DNI983153 DXC983135:DXE983153 EGY983135:EHA983153 EQU983135:EQW983153 FAQ983135:FAS983153 FKM983135:FKO983153 FUI983135:FUK983153 GEE983135:GEG983153 GOA983135:GOC983153 GXW983135:GXY983153 HHS983135:HHU983153 HRO983135:HRQ983153 IBK983135:IBM983153 ILG983135:ILI983153 IVC983135:IVE983153 JEY983135:JFA983153 JOU983135:JOW983153 JYQ983135:JYS983153 KIM983135:KIO983153 KSI983135:KSK983153 LCE983135:LCG983153 LMA983135:LMC983153 LVW983135:LVY983153 MFS983135:MFU983153 MPO983135:MPQ983153 MZK983135:MZM983153 NJG983135:NJI983153 NTC983135:NTE983153 OCY983135:ODA983153 OMU983135:OMW983153 OWQ983135:OWS983153 PGM983135:PGO983153 PQI983135:PQK983153 QAE983135:QAG983153 QKA983135:QKC983153 QTW983135:QTY983153 RDS983135:RDU983153 RNO983135:RNQ983153 RXK983135:RXM983153 SHG983135:SHI983153 SRC983135:SRE983153 TAY983135:TBA983153 TKU983135:TKW983153 TUQ983135:TUS983153 UEM983135:UEO983153 UOI983135:UOK983153 UYE983135:UYG983153 VIA983135:VIC983153 VRW983135:VRY983153 WBS983135:WBU983153 WLO983135:WLQ983153 WVK983135:WVM983153 C121:D160 IY121:IZ160 SU121:SV160 ACQ121:ACR160 AMM121:AMN160 AWI121:AWJ160 BGE121:BGF160 BQA121:BQB160 BZW121:BZX160 CJS121:CJT160 CTO121:CTP160 DDK121:DDL160 DNG121:DNH160 DXC121:DXD160 EGY121:EGZ160 EQU121:EQV160 FAQ121:FAR160 FKM121:FKN160 FUI121:FUJ160 GEE121:GEF160 GOA121:GOB160 GXW121:GXX160 HHS121:HHT160 HRO121:HRP160 IBK121:IBL160 ILG121:ILH160 IVC121:IVD160 JEY121:JEZ160 JOU121:JOV160 JYQ121:JYR160 KIM121:KIN160 KSI121:KSJ160 LCE121:LCF160 LMA121:LMB160 LVW121:LVX160 MFS121:MFT160 MPO121:MPP160 MZK121:MZL160 NJG121:NJH160 NTC121:NTD160 OCY121:OCZ160 OMU121:OMV160 OWQ121:OWR160 PGM121:PGN160 PQI121:PQJ160 QAE121:QAF160 QKA121:QKB160 QTW121:QTX160 RDS121:RDT160 RNO121:RNP160 RXK121:RXL160 SHG121:SHH160 SRC121:SRD160 TAY121:TAZ160 TKU121:TKV160 TUQ121:TUR160 UEM121:UEN160 UOI121:UOJ160 UYE121:UYF160 VIA121:VIB160 VRW121:VRX160 WBS121:WBT160 WLO121:WLP160 WVK121:WVL160 C65657:D65696 IY65657:IZ65696 SU65657:SV65696 ACQ65657:ACR65696 AMM65657:AMN65696 AWI65657:AWJ65696 BGE65657:BGF65696 BQA65657:BQB65696 BZW65657:BZX65696 CJS65657:CJT65696 CTO65657:CTP65696 DDK65657:DDL65696 DNG65657:DNH65696 DXC65657:DXD65696 EGY65657:EGZ65696 EQU65657:EQV65696 FAQ65657:FAR65696 FKM65657:FKN65696 FUI65657:FUJ65696 GEE65657:GEF65696 GOA65657:GOB65696 GXW65657:GXX65696 HHS65657:HHT65696 HRO65657:HRP65696 IBK65657:IBL65696 ILG65657:ILH65696 IVC65657:IVD65696 JEY65657:JEZ65696 JOU65657:JOV65696 JYQ65657:JYR65696 KIM65657:KIN65696 KSI65657:KSJ65696 LCE65657:LCF65696 LMA65657:LMB65696 LVW65657:LVX65696 MFS65657:MFT65696 MPO65657:MPP65696 MZK65657:MZL65696 NJG65657:NJH65696 NTC65657:NTD65696 OCY65657:OCZ65696 OMU65657:OMV65696 OWQ65657:OWR65696 PGM65657:PGN65696 PQI65657:PQJ65696 QAE65657:QAF65696 QKA65657:QKB65696 QTW65657:QTX65696 RDS65657:RDT65696 RNO65657:RNP65696 RXK65657:RXL65696 SHG65657:SHH65696 SRC65657:SRD65696 TAY65657:TAZ65696 TKU65657:TKV65696 TUQ65657:TUR65696 UEM65657:UEN65696 UOI65657:UOJ65696 UYE65657:UYF65696 VIA65657:VIB65696 VRW65657:VRX65696 WBS65657:WBT65696 WLO65657:WLP65696 WVK65657:WVL65696 C131193:D131232 IY131193:IZ131232 SU131193:SV131232 ACQ131193:ACR131232 AMM131193:AMN131232 AWI131193:AWJ131232 BGE131193:BGF131232 BQA131193:BQB131232 BZW131193:BZX131232 CJS131193:CJT131232 CTO131193:CTP131232 DDK131193:DDL131232 DNG131193:DNH131232 DXC131193:DXD131232 EGY131193:EGZ131232 EQU131193:EQV131232 FAQ131193:FAR131232 FKM131193:FKN131232 FUI131193:FUJ131232 GEE131193:GEF131232 GOA131193:GOB131232 GXW131193:GXX131232 HHS131193:HHT131232 HRO131193:HRP131232 IBK131193:IBL131232 ILG131193:ILH131232 IVC131193:IVD131232 JEY131193:JEZ131232 JOU131193:JOV131232 JYQ131193:JYR131232 KIM131193:KIN131232 KSI131193:KSJ131232 LCE131193:LCF131232 LMA131193:LMB131232 LVW131193:LVX131232 MFS131193:MFT131232 MPO131193:MPP131232 MZK131193:MZL131232 NJG131193:NJH131232 NTC131193:NTD131232 OCY131193:OCZ131232 OMU131193:OMV131232 OWQ131193:OWR131232 PGM131193:PGN131232 PQI131193:PQJ131232 QAE131193:QAF131232 QKA131193:QKB131232 QTW131193:QTX131232 RDS131193:RDT131232 RNO131193:RNP131232 RXK131193:RXL131232 SHG131193:SHH131232 SRC131193:SRD131232 TAY131193:TAZ131232 TKU131193:TKV131232 TUQ131193:TUR131232 UEM131193:UEN131232 UOI131193:UOJ131232 UYE131193:UYF131232 VIA131193:VIB131232 VRW131193:VRX131232 WBS131193:WBT131232 WLO131193:WLP131232 WVK131193:WVL131232 C196729:D196768 IY196729:IZ196768 SU196729:SV196768 ACQ196729:ACR196768 AMM196729:AMN196768 AWI196729:AWJ196768 BGE196729:BGF196768 BQA196729:BQB196768 BZW196729:BZX196768 CJS196729:CJT196768 CTO196729:CTP196768 DDK196729:DDL196768 DNG196729:DNH196768 DXC196729:DXD196768 EGY196729:EGZ196768 EQU196729:EQV196768 FAQ196729:FAR196768 FKM196729:FKN196768 FUI196729:FUJ196768 GEE196729:GEF196768 GOA196729:GOB196768 GXW196729:GXX196768 HHS196729:HHT196768 HRO196729:HRP196768 IBK196729:IBL196768 ILG196729:ILH196768 IVC196729:IVD196768 JEY196729:JEZ196768 JOU196729:JOV196768 JYQ196729:JYR196768 KIM196729:KIN196768 KSI196729:KSJ196768 LCE196729:LCF196768 LMA196729:LMB196768 LVW196729:LVX196768 MFS196729:MFT196768 MPO196729:MPP196768 MZK196729:MZL196768 NJG196729:NJH196768 NTC196729:NTD196768 OCY196729:OCZ196768 OMU196729:OMV196768 OWQ196729:OWR196768 PGM196729:PGN196768 PQI196729:PQJ196768 QAE196729:QAF196768 QKA196729:QKB196768 QTW196729:QTX196768 RDS196729:RDT196768 RNO196729:RNP196768 RXK196729:RXL196768 SHG196729:SHH196768 SRC196729:SRD196768 TAY196729:TAZ196768 TKU196729:TKV196768 TUQ196729:TUR196768 UEM196729:UEN196768 UOI196729:UOJ196768 UYE196729:UYF196768 VIA196729:VIB196768 VRW196729:VRX196768 WBS196729:WBT196768 WLO196729:WLP196768 WVK196729:WVL196768 C262265:D262304 IY262265:IZ262304 SU262265:SV262304 ACQ262265:ACR262304 AMM262265:AMN262304 AWI262265:AWJ262304 BGE262265:BGF262304 BQA262265:BQB262304 BZW262265:BZX262304 CJS262265:CJT262304 CTO262265:CTP262304 DDK262265:DDL262304 DNG262265:DNH262304 DXC262265:DXD262304 EGY262265:EGZ262304 EQU262265:EQV262304 FAQ262265:FAR262304 FKM262265:FKN262304 FUI262265:FUJ262304 GEE262265:GEF262304 GOA262265:GOB262304 GXW262265:GXX262304 HHS262265:HHT262304 HRO262265:HRP262304 IBK262265:IBL262304 ILG262265:ILH262304 IVC262265:IVD262304 JEY262265:JEZ262304 JOU262265:JOV262304 JYQ262265:JYR262304 KIM262265:KIN262304 KSI262265:KSJ262304 LCE262265:LCF262304 LMA262265:LMB262304 LVW262265:LVX262304 MFS262265:MFT262304 MPO262265:MPP262304 MZK262265:MZL262304 NJG262265:NJH262304 NTC262265:NTD262304 OCY262265:OCZ262304 OMU262265:OMV262304 OWQ262265:OWR262304 PGM262265:PGN262304 PQI262265:PQJ262304 QAE262265:QAF262304 QKA262265:QKB262304 QTW262265:QTX262304 RDS262265:RDT262304 RNO262265:RNP262304 RXK262265:RXL262304 SHG262265:SHH262304 SRC262265:SRD262304 TAY262265:TAZ262304 TKU262265:TKV262304 TUQ262265:TUR262304 UEM262265:UEN262304 UOI262265:UOJ262304 UYE262265:UYF262304 VIA262265:VIB262304 VRW262265:VRX262304 WBS262265:WBT262304 WLO262265:WLP262304 WVK262265:WVL262304 C327801:D327840 IY327801:IZ327840 SU327801:SV327840 ACQ327801:ACR327840 AMM327801:AMN327840 AWI327801:AWJ327840 BGE327801:BGF327840 BQA327801:BQB327840 BZW327801:BZX327840 CJS327801:CJT327840 CTO327801:CTP327840 DDK327801:DDL327840 DNG327801:DNH327840 DXC327801:DXD327840 EGY327801:EGZ327840 EQU327801:EQV327840 FAQ327801:FAR327840 FKM327801:FKN327840 FUI327801:FUJ327840 GEE327801:GEF327840 GOA327801:GOB327840 GXW327801:GXX327840 HHS327801:HHT327840 HRO327801:HRP327840 IBK327801:IBL327840 ILG327801:ILH327840 IVC327801:IVD327840 JEY327801:JEZ327840 JOU327801:JOV327840 JYQ327801:JYR327840 KIM327801:KIN327840 KSI327801:KSJ327840 LCE327801:LCF327840 LMA327801:LMB327840 LVW327801:LVX327840 MFS327801:MFT327840 MPO327801:MPP327840 MZK327801:MZL327840 NJG327801:NJH327840 NTC327801:NTD327840 OCY327801:OCZ327840 OMU327801:OMV327840 OWQ327801:OWR327840 PGM327801:PGN327840 PQI327801:PQJ327840 QAE327801:QAF327840 QKA327801:QKB327840 QTW327801:QTX327840 RDS327801:RDT327840 RNO327801:RNP327840 RXK327801:RXL327840 SHG327801:SHH327840 SRC327801:SRD327840 TAY327801:TAZ327840 TKU327801:TKV327840 TUQ327801:TUR327840 UEM327801:UEN327840 UOI327801:UOJ327840 UYE327801:UYF327840 VIA327801:VIB327840 VRW327801:VRX327840 WBS327801:WBT327840 WLO327801:WLP327840 WVK327801:WVL327840 C393337:D393376 IY393337:IZ393376 SU393337:SV393376 ACQ393337:ACR393376 AMM393337:AMN393376 AWI393337:AWJ393376 BGE393337:BGF393376 BQA393337:BQB393376 BZW393337:BZX393376 CJS393337:CJT393376 CTO393337:CTP393376 DDK393337:DDL393376 DNG393337:DNH393376 DXC393337:DXD393376 EGY393337:EGZ393376 EQU393337:EQV393376 FAQ393337:FAR393376 FKM393337:FKN393376 FUI393337:FUJ393376 GEE393337:GEF393376 GOA393337:GOB393376 GXW393337:GXX393376 HHS393337:HHT393376 HRO393337:HRP393376 IBK393337:IBL393376 ILG393337:ILH393376 IVC393337:IVD393376 JEY393337:JEZ393376 JOU393337:JOV393376 JYQ393337:JYR393376 KIM393337:KIN393376 KSI393337:KSJ393376 LCE393337:LCF393376 LMA393337:LMB393376 LVW393337:LVX393376 MFS393337:MFT393376 MPO393337:MPP393376 MZK393337:MZL393376 NJG393337:NJH393376 NTC393337:NTD393376 OCY393337:OCZ393376 OMU393337:OMV393376 OWQ393337:OWR393376 PGM393337:PGN393376 PQI393337:PQJ393376 QAE393337:QAF393376 QKA393337:QKB393376 QTW393337:QTX393376 RDS393337:RDT393376 RNO393337:RNP393376 RXK393337:RXL393376 SHG393337:SHH393376 SRC393337:SRD393376 TAY393337:TAZ393376 TKU393337:TKV393376 TUQ393337:TUR393376 UEM393337:UEN393376 UOI393337:UOJ393376 UYE393337:UYF393376 VIA393337:VIB393376 VRW393337:VRX393376 WBS393337:WBT393376 WLO393337:WLP393376 WVK393337:WVL393376 C458873:D458912 IY458873:IZ458912 SU458873:SV458912 ACQ458873:ACR458912 AMM458873:AMN458912 AWI458873:AWJ458912 BGE458873:BGF458912 BQA458873:BQB458912 BZW458873:BZX458912 CJS458873:CJT458912 CTO458873:CTP458912 DDK458873:DDL458912 DNG458873:DNH458912 DXC458873:DXD458912 EGY458873:EGZ458912 EQU458873:EQV458912 FAQ458873:FAR458912 FKM458873:FKN458912 FUI458873:FUJ458912 GEE458873:GEF458912 GOA458873:GOB458912 GXW458873:GXX458912 HHS458873:HHT458912 HRO458873:HRP458912 IBK458873:IBL458912 ILG458873:ILH458912 IVC458873:IVD458912 JEY458873:JEZ458912 JOU458873:JOV458912 JYQ458873:JYR458912 KIM458873:KIN458912 KSI458873:KSJ458912 LCE458873:LCF458912 LMA458873:LMB458912 LVW458873:LVX458912 MFS458873:MFT458912 MPO458873:MPP458912 MZK458873:MZL458912 NJG458873:NJH458912 NTC458873:NTD458912 OCY458873:OCZ458912 OMU458873:OMV458912 OWQ458873:OWR458912 PGM458873:PGN458912 PQI458873:PQJ458912 QAE458873:QAF458912 QKA458873:QKB458912 QTW458873:QTX458912 RDS458873:RDT458912 RNO458873:RNP458912 RXK458873:RXL458912 SHG458873:SHH458912 SRC458873:SRD458912 TAY458873:TAZ458912 TKU458873:TKV458912 TUQ458873:TUR458912 UEM458873:UEN458912 UOI458873:UOJ458912 UYE458873:UYF458912 VIA458873:VIB458912 VRW458873:VRX458912 WBS458873:WBT458912 WLO458873:WLP458912 WVK458873:WVL458912 C524409:D524448 IY524409:IZ524448 SU524409:SV524448 ACQ524409:ACR524448 AMM524409:AMN524448 AWI524409:AWJ524448 BGE524409:BGF524448 BQA524409:BQB524448 BZW524409:BZX524448 CJS524409:CJT524448 CTO524409:CTP524448 DDK524409:DDL524448 DNG524409:DNH524448 DXC524409:DXD524448 EGY524409:EGZ524448 EQU524409:EQV524448 FAQ524409:FAR524448 FKM524409:FKN524448 FUI524409:FUJ524448 GEE524409:GEF524448 GOA524409:GOB524448 GXW524409:GXX524448 HHS524409:HHT524448 HRO524409:HRP524448 IBK524409:IBL524448 ILG524409:ILH524448 IVC524409:IVD524448 JEY524409:JEZ524448 JOU524409:JOV524448 JYQ524409:JYR524448 KIM524409:KIN524448 KSI524409:KSJ524448 LCE524409:LCF524448 LMA524409:LMB524448 LVW524409:LVX524448 MFS524409:MFT524448 MPO524409:MPP524448 MZK524409:MZL524448 NJG524409:NJH524448 NTC524409:NTD524448 OCY524409:OCZ524448 OMU524409:OMV524448 OWQ524409:OWR524448 PGM524409:PGN524448 PQI524409:PQJ524448 QAE524409:QAF524448 QKA524409:QKB524448 QTW524409:QTX524448 RDS524409:RDT524448 RNO524409:RNP524448 RXK524409:RXL524448 SHG524409:SHH524448 SRC524409:SRD524448 TAY524409:TAZ524448 TKU524409:TKV524448 TUQ524409:TUR524448 UEM524409:UEN524448 UOI524409:UOJ524448 UYE524409:UYF524448 VIA524409:VIB524448 VRW524409:VRX524448 WBS524409:WBT524448 WLO524409:WLP524448 WVK524409:WVL524448 C589945:D589984 IY589945:IZ589984 SU589945:SV589984 ACQ589945:ACR589984 AMM589945:AMN589984 AWI589945:AWJ589984 BGE589945:BGF589984 BQA589945:BQB589984 BZW589945:BZX589984 CJS589945:CJT589984 CTO589945:CTP589984 DDK589945:DDL589984 DNG589945:DNH589984 DXC589945:DXD589984 EGY589945:EGZ589984 EQU589945:EQV589984 FAQ589945:FAR589984 FKM589945:FKN589984 FUI589945:FUJ589984 GEE589945:GEF589984 GOA589945:GOB589984 GXW589945:GXX589984 HHS589945:HHT589984 HRO589945:HRP589984 IBK589945:IBL589984 ILG589945:ILH589984 IVC589945:IVD589984 JEY589945:JEZ589984 JOU589945:JOV589984 JYQ589945:JYR589984 KIM589945:KIN589984 KSI589945:KSJ589984 LCE589945:LCF589984 LMA589945:LMB589984 LVW589945:LVX589984 MFS589945:MFT589984 MPO589945:MPP589984 MZK589945:MZL589984 NJG589945:NJH589984 NTC589945:NTD589984 OCY589945:OCZ589984 OMU589945:OMV589984 OWQ589945:OWR589984 PGM589945:PGN589984 PQI589945:PQJ589984 QAE589945:QAF589984 QKA589945:QKB589984 QTW589945:QTX589984 RDS589945:RDT589984 RNO589945:RNP589984 RXK589945:RXL589984 SHG589945:SHH589984 SRC589945:SRD589984 TAY589945:TAZ589984 TKU589945:TKV589984 TUQ589945:TUR589984 UEM589945:UEN589984 UOI589945:UOJ589984 UYE589945:UYF589984 VIA589945:VIB589984 VRW589945:VRX589984 WBS589945:WBT589984 WLO589945:WLP589984 WVK589945:WVL589984 C655481:D655520 IY655481:IZ655520 SU655481:SV655520 ACQ655481:ACR655520 AMM655481:AMN655520 AWI655481:AWJ655520 BGE655481:BGF655520 BQA655481:BQB655520 BZW655481:BZX655520 CJS655481:CJT655520 CTO655481:CTP655520 DDK655481:DDL655520 DNG655481:DNH655520 DXC655481:DXD655520 EGY655481:EGZ655520 EQU655481:EQV655520 FAQ655481:FAR655520 FKM655481:FKN655520 FUI655481:FUJ655520 GEE655481:GEF655520 GOA655481:GOB655520 GXW655481:GXX655520 HHS655481:HHT655520 HRO655481:HRP655520 IBK655481:IBL655520 ILG655481:ILH655520 IVC655481:IVD655520 JEY655481:JEZ655520 JOU655481:JOV655520 JYQ655481:JYR655520 KIM655481:KIN655520 KSI655481:KSJ655520 LCE655481:LCF655520 LMA655481:LMB655520 LVW655481:LVX655520 MFS655481:MFT655520 MPO655481:MPP655520 MZK655481:MZL655520 NJG655481:NJH655520 NTC655481:NTD655520 OCY655481:OCZ655520 OMU655481:OMV655520 OWQ655481:OWR655520 PGM655481:PGN655520 PQI655481:PQJ655520 QAE655481:QAF655520 QKA655481:QKB655520 QTW655481:QTX655520 RDS655481:RDT655520 RNO655481:RNP655520 RXK655481:RXL655520 SHG655481:SHH655520 SRC655481:SRD655520 TAY655481:TAZ655520 TKU655481:TKV655520 TUQ655481:TUR655520 UEM655481:UEN655520 UOI655481:UOJ655520 UYE655481:UYF655520 VIA655481:VIB655520 VRW655481:VRX655520 WBS655481:WBT655520 WLO655481:WLP655520 WVK655481:WVL655520 C721017:D721056 IY721017:IZ721056 SU721017:SV721056 ACQ721017:ACR721056 AMM721017:AMN721056 AWI721017:AWJ721056 BGE721017:BGF721056 BQA721017:BQB721056 BZW721017:BZX721056 CJS721017:CJT721056 CTO721017:CTP721056 DDK721017:DDL721056 DNG721017:DNH721056 DXC721017:DXD721056 EGY721017:EGZ721056 EQU721017:EQV721056 FAQ721017:FAR721056 FKM721017:FKN721056 FUI721017:FUJ721056 GEE721017:GEF721056 GOA721017:GOB721056 GXW721017:GXX721056 HHS721017:HHT721056 HRO721017:HRP721056 IBK721017:IBL721056 ILG721017:ILH721056 IVC721017:IVD721056 JEY721017:JEZ721056 JOU721017:JOV721056 JYQ721017:JYR721056 KIM721017:KIN721056 KSI721017:KSJ721056 LCE721017:LCF721056 LMA721017:LMB721056 LVW721017:LVX721056 MFS721017:MFT721056 MPO721017:MPP721056 MZK721017:MZL721056 NJG721017:NJH721056 NTC721017:NTD721056 OCY721017:OCZ721056 OMU721017:OMV721056 OWQ721017:OWR721056 PGM721017:PGN721056 PQI721017:PQJ721056 QAE721017:QAF721056 QKA721017:QKB721056 QTW721017:QTX721056 RDS721017:RDT721056 RNO721017:RNP721056 RXK721017:RXL721056 SHG721017:SHH721056 SRC721017:SRD721056 TAY721017:TAZ721056 TKU721017:TKV721056 TUQ721017:TUR721056 UEM721017:UEN721056 UOI721017:UOJ721056 UYE721017:UYF721056 VIA721017:VIB721056 VRW721017:VRX721056 WBS721017:WBT721056 WLO721017:WLP721056 WVK721017:WVL721056 C786553:D786592 IY786553:IZ786592 SU786553:SV786592 ACQ786553:ACR786592 AMM786553:AMN786592 AWI786553:AWJ786592 BGE786553:BGF786592 BQA786553:BQB786592 BZW786553:BZX786592 CJS786553:CJT786592 CTO786553:CTP786592 DDK786553:DDL786592 DNG786553:DNH786592 DXC786553:DXD786592 EGY786553:EGZ786592 EQU786553:EQV786592 FAQ786553:FAR786592 FKM786553:FKN786592 FUI786553:FUJ786592 GEE786553:GEF786592 GOA786553:GOB786592 GXW786553:GXX786592 HHS786553:HHT786592 HRO786553:HRP786592 IBK786553:IBL786592 ILG786553:ILH786592 IVC786553:IVD786592 JEY786553:JEZ786592 JOU786553:JOV786592 JYQ786553:JYR786592 KIM786553:KIN786592 KSI786553:KSJ786592 LCE786553:LCF786592 LMA786553:LMB786592 LVW786553:LVX786592 MFS786553:MFT786592 MPO786553:MPP786592 MZK786553:MZL786592 NJG786553:NJH786592 NTC786553:NTD786592 OCY786553:OCZ786592 OMU786553:OMV786592 OWQ786553:OWR786592 PGM786553:PGN786592 PQI786553:PQJ786592 QAE786553:QAF786592 QKA786553:QKB786592 QTW786553:QTX786592 RDS786553:RDT786592 RNO786553:RNP786592 RXK786553:RXL786592 SHG786553:SHH786592 SRC786553:SRD786592 TAY786553:TAZ786592 TKU786553:TKV786592 TUQ786553:TUR786592 UEM786553:UEN786592 UOI786553:UOJ786592 UYE786553:UYF786592 VIA786553:VIB786592 VRW786553:VRX786592 WBS786553:WBT786592 WLO786553:WLP786592 WVK786553:WVL786592 C852089:D852128 IY852089:IZ852128 SU852089:SV852128 ACQ852089:ACR852128 AMM852089:AMN852128 AWI852089:AWJ852128 BGE852089:BGF852128 BQA852089:BQB852128 BZW852089:BZX852128 CJS852089:CJT852128 CTO852089:CTP852128 DDK852089:DDL852128 DNG852089:DNH852128 DXC852089:DXD852128 EGY852089:EGZ852128 EQU852089:EQV852128 FAQ852089:FAR852128 FKM852089:FKN852128 FUI852089:FUJ852128 GEE852089:GEF852128 GOA852089:GOB852128 GXW852089:GXX852128 HHS852089:HHT852128 HRO852089:HRP852128 IBK852089:IBL852128 ILG852089:ILH852128 IVC852089:IVD852128 JEY852089:JEZ852128 JOU852089:JOV852128 JYQ852089:JYR852128 KIM852089:KIN852128 KSI852089:KSJ852128 LCE852089:LCF852128 LMA852089:LMB852128 LVW852089:LVX852128 MFS852089:MFT852128 MPO852089:MPP852128 MZK852089:MZL852128 NJG852089:NJH852128 NTC852089:NTD852128 OCY852089:OCZ852128 OMU852089:OMV852128 OWQ852089:OWR852128 PGM852089:PGN852128 PQI852089:PQJ852128 QAE852089:QAF852128 QKA852089:QKB852128 QTW852089:QTX852128 RDS852089:RDT852128 RNO852089:RNP852128 RXK852089:RXL852128 SHG852089:SHH852128 SRC852089:SRD852128 TAY852089:TAZ852128 TKU852089:TKV852128 TUQ852089:TUR852128 UEM852089:UEN852128 UOI852089:UOJ852128 UYE852089:UYF852128 VIA852089:VIB852128 VRW852089:VRX852128 WBS852089:WBT852128 WLO852089:WLP852128 WVK852089:WVL852128 C917625:D917664 IY917625:IZ917664 SU917625:SV917664 ACQ917625:ACR917664 AMM917625:AMN917664 AWI917625:AWJ917664 BGE917625:BGF917664 BQA917625:BQB917664 BZW917625:BZX917664 CJS917625:CJT917664 CTO917625:CTP917664 DDK917625:DDL917664 DNG917625:DNH917664 DXC917625:DXD917664 EGY917625:EGZ917664 EQU917625:EQV917664 FAQ917625:FAR917664 FKM917625:FKN917664 FUI917625:FUJ917664 GEE917625:GEF917664 GOA917625:GOB917664 GXW917625:GXX917664 HHS917625:HHT917664 HRO917625:HRP917664 IBK917625:IBL917664 ILG917625:ILH917664 IVC917625:IVD917664 JEY917625:JEZ917664 JOU917625:JOV917664 JYQ917625:JYR917664 KIM917625:KIN917664 KSI917625:KSJ917664 LCE917625:LCF917664 LMA917625:LMB917664 LVW917625:LVX917664 MFS917625:MFT917664 MPO917625:MPP917664 MZK917625:MZL917664 NJG917625:NJH917664 NTC917625:NTD917664 OCY917625:OCZ917664 OMU917625:OMV917664 OWQ917625:OWR917664 PGM917625:PGN917664 PQI917625:PQJ917664 QAE917625:QAF917664 QKA917625:QKB917664 QTW917625:QTX917664 RDS917625:RDT917664 RNO917625:RNP917664 RXK917625:RXL917664 SHG917625:SHH917664 SRC917625:SRD917664 TAY917625:TAZ917664 TKU917625:TKV917664 TUQ917625:TUR917664 UEM917625:UEN917664 UOI917625:UOJ917664 UYE917625:UYF917664 VIA917625:VIB917664 VRW917625:VRX917664 WBS917625:WBT917664 WLO917625:WLP917664 WVK917625:WVL917664 C983161:D983200 IY983161:IZ983200 SU983161:SV983200 ACQ983161:ACR983200 AMM983161:AMN983200 AWI983161:AWJ983200 BGE983161:BGF983200 BQA983161:BQB983200 BZW983161:BZX983200 CJS983161:CJT983200 CTO983161:CTP983200 DDK983161:DDL983200 DNG983161:DNH983200 DXC983161:DXD983200 EGY983161:EGZ983200 EQU983161:EQV983200 FAQ983161:FAR983200 FKM983161:FKN983200 FUI983161:FUJ983200 GEE983161:GEF983200 GOA983161:GOB983200 GXW983161:GXX983200 HHS983161:HHT983200 HRO983161:HRP983200 IBK983161:IBL983200 ILG983161:ILH983200 IVC983161:IVD983200 JEY983161:JEZ983200 JOU983161:JOV983200 JYQ983161:JYR983200 KIM983161:KIN983200 KSI983161:KSJ983200 LCE983161:LCF983200 LMA983161:LMB983200 LVW983161:LVX983200 MFS983161:MFT983200 MPO983161:MPP983200 MZK983161:MZL983200 NJG983161:NJH983200 NTC983161:NTD983200 OCY983161:OCZ983200 OMU983161:OMV983200 OWQ983161:OWR983200 PGM983161:PGN983200 PQI983161:PQJ983200 QAE983161:QAF983200 QKA983161:QKB983200 QTW983161:QTX983200 RDS983161:RDT983200 RNO983161:RNP983200 RXK983161:RXL983200 SHG983161:SHH983200 SRC983161:SRD983200 TAY983161:TAZ983200 TKU983161:TKV983200 TUQ983161:TUR983200 UEM983161:UEN983200 UOI983161:UOJ983200 UYE983161:UYF983200 VIA983161:VIB983200 VRW983161:VRX983200 WBS983161:WBT983200 WLO983161:WLP983200 WVK983161:WVL983200 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 C116:Y118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Y119:Y65536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M1:Y115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AB1:AW114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E121:H65536 JA121:JD65536 SW121:SZ65536 ACS121:ACV65536 AMO121:AMR65536 AWK121:AWN65536 BGG121:BGJ65536 BQC121:BQF65536 BZY121:CAB65536 CJU121:CJX65536 CTQ121:CTT65536 DDM121:DDP65536 DNI121:DNL65536 DXE121:DXH65536 EHA121:EHD65536 EQW121:EQZ65536 FAS121:FAV65536 FKO121:FKR65536 FUK121:FUN65536 GEG121:GEJ65536 GOC121:GOF65536 GXY121:GYB65536 HHU121:HHX65536 HRQ121:HRT65536 IBM121:IBP65536 ILI121:ILL65536 IVE121:IVH65536 JFA121:JFD65536 JOW121:JOZ65536 JYS121:JYV65536 KIO121:KIR65536 KSK121:KSN65536 LCG121:LCJ65536 LMC121:LMF65536 LVY121:LWB65536 MFU121:MFX65536 MPQ121:MPT65536 MZM121:MZP65536 NJI121:NJL65536 NTE121:NTH65536 ODA121:ODD65536 OMW121:OMZ65536 OWS121:OWV65536 PGO121:PGR65536 PQK121:PQN65536 QAG121:QAJ65536 QKC121:QKF65536 QTY121:QUB65536 RDU121:RDX65536 RNQ121:RNT65536 RXM121:RXP65536 SHI121:SHL65536 SRE121:SRH65536 TBA121:TBD65536 TKW121:TKZ65536 TUS121:TUV65536 UEO121:UER65536 UOK121:UON65536 UYG121:UYJ65536 VIC121:VIF65536 VRY121:VSB65536 WBU121:WBX65536 WLQ121:WLT65536 WVM121:WVP65536 E65657:H131072 JA65657:JD131072 SW65657:SZ131072 ACS65657:ACV131072 AMO65657:AMR131072 AWK65657:AWN131072 BGG65657:BGJ131072 BQC65657:BQF131072 BZY65657:CAB131072 CJU65657:CJX131072 CTQ65657:CTT131072 DDM65657:DDP131072 DNI65657:DNL131072 DXE65657:DXH131072 EHA65657:EHD131072 EQW65657:EQZ131072 FAS65657:FAV131072 FKO65657:FKR131072 FUK65657:FUN131072 GEG65657:GEJ131072 GOC65657:GOF131072 GXY65657:GYB131072 HHU65657:HHX131072 HRQ65657:HRT131072 IBM65657:IBP131072 ILI65657:ILL131072 IVE65657:IVH131072 JFA65657:JFD131072 JOW65657:JOZ131072 JYS65657:JYV131072 KIO65657:KIR131072 KSK65657:KSN131072 LCG65657:LCJ131072 LMC65657:LMF131072 LVY65657:LWB131072 MFU65657:MFX131072 MPQ65657:MPT131072 MZM65657:MZP131072 NJI65657:NJL131072 NTE65657:NTH131072 ODA65657:ODD131072 OMW65657:OMZ131072 OWS65657:OWV131072 PGO65657:PGR131072 PQK65657:PQN131072 QAG65657:QAJ131072 QKC65657:QKF131072 QTY65657:QUB131072 RDU65657:RDX131072 RNQ65657:RNT131072 RXM65657:RXP131072 SHI65657:SHL131072 SRE65657:SRH131072 TBA65657:TBD131072 TKW65657:TKZ131072 TUS65657:TUV131072 UEO65657:UER131072 UOK65657:UON131072 UYG65657:UYJ131072 VIC65657:VIF131072 VRY65657:VSB131072 WBU65657:WBX131072 WLQ65657:WLT131072 WVM65657:WVP131072 E131193:H196608 JA131193:JD196608 SW131193:SZ196608 ACS131193:ACV196608 AMO131193:AMR196608 AWK131193:AWN196608 BGG131193:BGJ196608 BQC131193:BQF196608 BZY131193:CAB196608 CJU131193:CJX196608 CTQ131193:CTT196608 DDM131193:DDP196608 DNI131193:DNL196608 DXE131193:DXH196608 EHA131193:EHD196608 EQW131193:EQZ196608 FAS131193:FAV196608 FKO131193:FKR196608 FUK131193:FUN196608 GEG131193:GEJ196608 GOC131193:GOF196608 GXY131193:GYB196608 HHU131193:HHX196608 HRQ131193:HRT196608 IBM131193:IBP196608 ILI131193:ILL196608 IVE131193:IVH196608 JFA131193:JFD196608 JOW131193:JOZ196608 JYS131193:JYV196608 KIO131193:KIR196608 KSK131193:KSN196608 LCG131193:LCJ196608 LMC131193:LMF196608 LVY131193:LWB196608 MFU131193:MFX196608 MPQ131193:MPT196608 MZM131193:MZP196608 NJI131193:NJL196608 NTE131193:NTH196608 ODA131193:ODD196608 OMW131193:OMZ196608 OWS131193:OWV196608 PGO131193:PGR196608 PQK131193:PQN196608 QAG131193:QAJ196608 QKC131193:QKF196608 QTY131193:QUB196608 RDU131193:RDX196608 RNQ131193:RNT196608 RXM131193:RXP196608 SHI131193:SHL196608 SRE131193:SRH196608 TBA131193:TBD196608 TKW131193:TKZ196608 TUS131193:TUV196608 UEO131193:UER196608 UOK131193:UON196608 UYG131193:UYJ196608 VIC131193:VIF196608 VRY131193:VSB196608 WBU131193:WBX196608 WLQ131193:WLT196608 WVM131193:WVP196608 E196729:H262144 JA196729:JD262144 SW196729:SZ262144 ACS196729:ACV262144 AMO196729:AMR262144 AWK196729:AWN262144 BGG196729:BGJ262144 BQC196729:BQF262144 BZY196729:CAB262144 CJU196729:CJX262144 CTQ196729:CTT262144 DDM196729:DDP262144 DNI196729:DNL262144 DXE196729:DXH262144 EHA196729:EHD262144 EQW196729:EQZ262144 FAS196729:FAV262144 FKO196729:FKR262144 FUK196729:FUN262144 GEG196729:GEJ262144 GOC196729:GOF262144 GXY196729:GYB262144 HHU196729:HHX262144 HRQ196729:HRT262144 IBM196729:IBP262144 ILI196729:ILL262144 IVE196729:IVH262144 JFA196729:JFD262144 JOW196729:JOZ262144 JYS196729:JYV262144 KIO196729:KIR262144 KSK196729:KSN262144 LCG196729:LCJ262144 LMC196729:LMF262144 LVY196729:LWB262144 MFU196729:MFX262144 MPQ196729:MPT262144 MZM196729:MZP262144 NJI196729:NJL262144 NTE196729:NTH262144 ODA196729:ODD262144 OMW196729:OMZ262144 OWS196729:OWV262144 PGO196729:PGR262144 PQK196729:PQN262144 QAG196729:QAJ262144 QKC196729:QKF262144 QTY196729:QUB262144 RDU196729:RDX262144 RNQ196729:RNT262144 RXM196729:RXP262144 SHI196729:SHL262144 SRE196729:SRH262144 TBA196729:TBD262144 TKW196729:TKZ262144 TUS196729:TUV262144 UEO196729:UER262144 UOK196729:UON262144 UYG196729:UYJ262144 VIC196729:VIF262144 VRY196729:VSB262144 WBU196729:WBX262144 WLQ196729:WLT262144 WVM196729:WVP262144 E262265:H327680 JA262265:JD327680 SW262265:SZ327680 ACS262265:ACV327680 AMO262265:AMR327680 AWK262265:AWN327680 BGG262265:BGJ327680 BQC262265:BQF327680 BZY262265:CAB327680 CJU262265:CJX327680 CTQ262265:CTT327680 DDM262265:DDP327680 DNI262265:DNL327680 DXE262265:DXH327680 EHA262265:EHD327680 EQW262265:EQZ327680 FAS262265:FAV327680 FKO262265:FKR327680 FUK262265:FUN327680 GEG262265:GEJ327680 GOC262265:GOF327680 GXY262265:GYB327680 HHU262265:HHX327680 HRQ262265:HRT327680 IBM262265:IBP327680 ILI262265:ILL327680 IVE262265:IVH327680 JFA262265:JFD327680 JOW262265:JOZ327680 JYS262265:JYV327680 KIO262265:KIR327680 KSK262265:KSN327680 LCG262265:LCJ327680 LMC262265:LMF327680 LVY262265:LWB327680 MFU262265:MFX327680 MPQ262265:MPT327680 MZM262265:MZP327680 NJI262265:NJL327680 NTE262265:NTH327680 ODA262265:ODD327680 OMW262265:OMZ327680 OWS262265:OWV327680 PGO262265:PGR327680 PQK262265:PQN327680 QAG262265:QAJ327680 QKC262265:QKF327680 QTY262265:QUB327680 RDU262265:RDX327680 RNQ262265:RNT327680 RXM262265:RXP327680 SHI262265:SHL327680 SRE262265:SRH327680 TBA262265:TBD327680 TKW262265:TKZ327680 TUS262265:TUV327680 UEO262265:UER327680 UOK262265:UON327680 UYG262265:UYJ327680 VIC262265:VIF327680 VRY262265:VSB327680 WBU262265:WBX327680 WLQ262265:WLT327680 WVM262265:WVP327680 E327801:H393216 JA327801:JD393216 SW327801:SZ393216 ACS327801:ACV393216 AMO327801:AMR393216 AWK327801:AWN393216 BGG327801:BGJ393216 BQC327801:BQF393216 BZY327801:CAB393216 CJU327801:CJX393216 CTQ327801:CTT393216 DDM327801:DDP393216 DNI327801:DNL393216 DXE327801:DXH393216 EHA327801:EHD393216 EQW327801:EQZ393216 FAS327801:FAV393216 FKO327801:FKR393216 FUK327801:FUN393216 GEG327801:GEJ393216 GOC327801:GOF393216 GXY327801:GYB393216 HHU327801:HHX393216 HRQ327801:HRT393216 IBM327801:IBP393216 ILI327801:ILL393216 IVE327801:IVH393216 JFA327801:JFD393216 JOW327801:JOZ393216 JYS327801:JYV393216 KIO327801:KIR393216 KSK327801:KSN393216 LCG327801:LCJ393216 LMC327801:LMF393216 LVY327801:LWB393216 MFU327801:MFX393216 MPQ327801:MPT393216 MZM327801:MZP393216 NJI327801:NJL393216 NTE327801:NTH393216 ODA327801:ODD393216 OMW327801:OMZ393216 OWS327801:OWV393216 PGO327801:PGR393216 PQK327801:PQN393216 QAG327801:QAJ393216 QKC327801:QKF393216 QTY327801:QUB393216 RDU327801:RDX393216 RNQ327801:RNT393216 RXM327801:RXP393216 SHI327801:SHL393216 SRE327801:SRH393216 TBA327801:TBD393216 TKW327801:TKZ393216 TUS327801:TUV393216 UEO327801:UER393216 UOK327801:UON393216 UYG327801:UYJ393216 VIC327801:VIF393216 VRY327801:VSB393216 WBU327801:WBX393216 WLQ327801:WLT393216 WVM327801:WVP393216 E393337:H458752 JA393337:JD458752 SW393337:SZ458752 ACS393337:ACV458752 AMO393337:AMR458752 AWK393337:AWN458752 BGG393337:BGJ458752 BQC393337:BQF458752 BZY393337:CAB458752 CJU393337:CJX458752 CTQ393337:CTT458752 DDM393337:DDP458752 DNI393337:DNL458752 DXE393337:DXH458752 EHA393337:EHD458752 EQW393337:EQZ458752 FAS393337:FAV458752 FKO393337:FKR458752 FUK393337:FUN458752 GEG393337:GEJ458752 GOC393337:GOF458752 GXY393337:GYB458752 HHU393337:HHX458752 HRQ393337:HRT458752 IBM393337:IBP458752 ILI393337:ILL458752 IVE393337:IVH458752 JFA393337:JFD458752 JOW393337:JOZ458752 JYS393337:JYV458752 KIO393337:KIR458752 KSK393337:KSN458752 LCG393337:LCJ458752 LMC393337:LMF458752 LVY393337:LWB458752 MFU393337:MFX458752 MPQ393337:MPT458752 MZM393337:MZP458752 NJI393337:NJL458752 NTE393337:NTH458752 ODA393337:ODD458752 OMW393337:OMZ458752 OWS393337:OWV458752 PGO393337:PGR458752 PQK393337:PQN458752 QAG393337:QAJ458752 QKC393337:QKF458752 QTY393337:QUB458752 RDU393337:RDX458752 RNQ393337:RNT458752 RXM393337:RXP458752 SHI393337:SHL458752 SRE393337:SRH458752 TBA393337:TBD458752 TKW393337:TKZ458752 TUS393337:TUV458752 UEO393337:UER458752 UOK393337:UON458752 UYG393337:UYJ458752 VIC393337:VIF458752 VRY393337:VSB458752 WBU393337:WBX458752 WLQ393337:WLT458752 WVM393337:WVP458752 E458873:H524288 JA458873:JD524288 SW458873:SZ524288 ACS458873:ACV524288 AMO458873:AMR524288 AWK458873:AWN524288 BGG458873:BGJ524288 BQC458873:BQF524288 BZY458873:CAB524288 CJU458873:CJX524288 CTQ458873:CTT524288 DDM458873:DDP524288 DNI458873:DNL524288 DXE458873:DXH524288 EHA458873:EHD524288 EQW458873:EQZ524288 FAS458873:FAV524288 FKO458873:FKR524288 FUK458873:FUN524288 GEG458873:GEJ524288 GOC458873:GOF524288 GXY458873:GYB524288 HHU458873:HHX524288 HRQ458873:HRT524288 IBM458873:IBP524288 ILI458873:ILL524288 IVE458873:IVH524288 JFA458873:JFD524288 JOW458873:JOZ524288 JYS458873:JYV524288 KIO458873:KIR524288 KSK458873:KSN524288 LCG458873:LCJ524288 LMC458873:LMF524288 LVY458873:LWB524288 MFU458873:MFX524288 MPQ458873:MPT524288 MZM458873:MZP524288 NJI458873:NJL524288 NTE458873:NTH524288 ODA458873:ODD524288 OMW458873:OMZ524288 OWS458873:OWV524288 PGO458873:PGR524288 PQK458873:PQN524288 QAG458873:QAJ524288 QKC458873:QKF524288 QTY458873:QUB524288 RDU458873:RDX524288 RNQ458873:RNT524288 RXM458873:RXP524288 SHI458873:SHL524288 SRE458873:SRH524288 TBA458873:TBD524288 TKW458873:TKZ524288 TUS458873:TUV524288 UEO458873:UER524288 UOK458873:UON524288 UYG458873:UYJ524288 VIC458873:VIF524288 VRY458873:VSB524288 WBU458873:WBX524288 WLQ458873:WLT524288 WVM458873:WVP524288 E524409:H589824 JA524409:JD589824 SW524409:SZ589824 ACS524409:ACV589824 AMO524409:AMR589824 AWK524409:AWN589824 BGG524409:BGJ589824 BQC524409:BQF589824 BZY524409:CAB589824 CJU524409:CJX589824 CTQ524409:CTT589824 DDM524409:DDP589824 DNI524409:DNL589824 DXE524409:DXH589824 EHA524409:EHD589824 EQW524409:EQZ589824 FAS524409:FAV589824 FKO524409:FKR589824 FUK524409:FUN589824 GEG524409:GEJ589824 GOC524409:GOF589824 GXY524409:GYB589824 HHU524409:HHX589824 HRQ524409:HRT589824 IBM524409:IBP589824 ILI524409:ILL589824 IVE524409:IVH589824 JFA524409:JFD589824 JOW524409:JOZ589824 JYS524409:JYV589824 KIO524409:KIR589824 KSK524409:KSN589824 LCG524409:LCJ589824 LMC524409:LMF589824 LVY524409:LWB589824 MFU524409:MFX589824 MPQ524409:MPT589824 MZM524409:MZP589824 NJI524409:NJL589824 NTE524409:NTH589824 ODA524409:ODD589824 OMW524409:OMZ589824 OWS524409:OWV589824 PGO524409:PGR589824 PQK524409:PQN589824 QAG524409:QAJ589824 QKC524409:QKF589824 QTY524409:QUB589824 RDU524409:RDX589824 RNQ524409:RNT589824 RXM524409:RXP589824 SHI524409:SHL589824 SRE524409:SRH589824 TBA524409:TBD589824 TKW524409:TKZ589824 TUS524409:TUV589824 UEO524409:UER589824 UOK524409:UON589824 UYG524409:UYJ589824 VIC524409:VIF589824 VRY524409:VSB589824 WBU524409:WBX589824 WLQ524409:WLT589824 WVM524409:WVP589824 E589945:H655360 JA589945:JD655360 SW589945:SZ655360 ACS589945:ACV655360 AMO589945:AMR655360 AWK589945:AWN655360 BGG589945:BGJ655360 BQC589945:BQF655360 BZY589945:CAB655360 CJU589945:CJX655360 CTQ589945:CTT655360 DDM589945:DDP655360 DNI589945:DNL655360 DXE589945:DXH655360 EHA589945:EHD655360 EQW589945:EQZ655360 FAS589945:FAV655360 FKO589945:FKR655360 FUK589945:FUN655360 GEG589945:GEJ655360 GOC589945:GOF655360 GXY589945:GYB655360 HHU589945:HHX655360 HRQ589945:HRT655360 IBM589945:IBP655360 ILI589945:ILL655360 IVE589945:IVH655360 JFA589945:JFD655360 JOW589945:JOZ655360 JYS589945:JYV655360 KIO589945:KIR655360 KSK589945:KSN655360 LCG589945:LCJ655360 LMC589945:LMF655360 LVY589945:LWB655360 MFU589945:MFX655360 MPQ589945:MPT655360 MZM589945:MZP655360 NJI589945:NJL655360 NTE589945:NTH655360 ODA589945:ODD655360 OMW589945:OMZ655360 OWS589945:OWV655360 PGO589945:PGR655360 PQK589945:PQN655360 QAG589945:QAJ655360 QKC589945:QKF655360 QTY589945:QUB655360 RDU589945:RDX655360 RNQ589945:RNT655360 RXM589945:RXP655360 SHI589945:SHL655360 SRE589945:SRH655360 TBA589945:TBD655360 TKW589945:TKZ655360 TUS589945:TUV655360 UEO589945:UER655360 UOK589945:UON655360 UYG589945:UYJ655360 VIC589945:VIF655360 VRY589945:VSB655360 WBU589945:WBX655360 WLQ589945:WLT655360 WVM589945:WVP655360 E655481:H720896 JA655481:JD720896 SW655481:SZ720896 ACS655481:ACV720896 AMO655481:AMR720896 AWK655481:AWN720896 BGG655481:BGJ720896 BQC655481:BQF720896 BZY655481:CAB720896 CJU655481:CJX720896 CTQ655481:CTT720896 DDM655481:DDP720896 DNI655481:DNL720896 DXE655481:DXH720896 EHA655481:EHD720896 EQW655481:EQZ720896 FAS655481:FAV720896 FKO655481:FKR720896 FUK655481:FUN720896 GEG655481:GEJ720896 GOC655481:GOF720896 GXY655481:GYB720896 HHU655481:HHX720896 HRQ655481:HRT720896 IBM655481:IBP720896 ILI655481:ILL720896 IVE655481:IVH720896 JFA655481:JFD720896 JOW655481:JOZ720896 JYS655481:JYV720896 KIO655481:KIR720896 KSK655481:KSN720896 LCG655481:LCJ720896 LMC655481:LMF720896 LVY655481:LWB720896 MFU655481:MFX720896 MPQ655481:MPT720896 MZM655481:MZP720896 NJI655481:NJL720896 NTE655481:NTH720896 ODA655481:ODD720896 OMW655481:OMZ720896 OWS655481:OWV720896 PGO655481:PGR720896 PQK655481:PQN720896 QAG655481:QAJ720896 QKC655481:QKF720896 QTY655481:QUB720896 RDU655481:RDX720896 RNQ655481:RNT720896 RXM655481:RXP720896 SHI655481:SHL720896 SRE655481:SRH720896 TBA655481:TBD720896 TKW655481:TKZ720896 TUS655481:TUV720896 UEO655481:UER720896 UOK655481:UON720896 UYG655481:UYJ720896 VIC655481:VIF720896 VRY655481:VSB720896 WBU655481:WBX720896 WLQ655481:WLT720896 WVM655481:WVP720896 E721017:H786432 JA721017:JD786432 SW721017:SZ786432 ACS721017:ACV786432 AMO721017:AMR786432 AWK721017:AWN786432 BGG721017:BGJ786432 BQC721017:BQF786432 BZY721017:CAB786432 CJU721017:CJX786432 CTQ721017:CTT786432 DDM721017:DDP786432 DNI721017:DNL786432 DXE721017:DXH786432 EHA721017:EHD786432 EQW721017:EQZ786432 FAS721017:FAV786432 FKO721017:FKR786432 FUK721017:FUN786432 GEG721017:GEJ786432 GOC721017:GOF786432 GXY721017:GYB786432 HHU721017:HHX786432 HRQ721017:HRT786432 IBM721017:IBP786432 ILI721017:ILL786432 IVE721017:IVH786432 JFA721017:JFD786432 JOW721017:JOZ786432 JYS721017:JYV786432 KIO721017:KIR786432 KSK721017:KSN786432 LCG721017:LCJ786432 LMC721017:LMF786432 LVY721017:LWB786432 MFU721017:MFX786432 MPQ721017:MPT786432 MZM721017:MZP786432 NJI721017:NJL786432 NTE721017:NTH786432 ODA721017:ODD786432 OMW721017:OMZ786432 OWS721017:OWV786432 PGO721017:PGR786432 PQK721017:PQN786432 QAG721017:QAJ786432 QKC721017:QKF786432 QTY721017:QUB786432 RDU721017:RDX786432 RNQ721017:RNT786432 RXM721017:RXP786432 SHI721017:SHL786432 SRE721017:SRH786432 TBA721017:TBD786432 TKW721017:TKZ786432 TUS721017:TUV786432 UEO721017:UER786432 UOK721017:UON786432 UYG721017:UYJ786432 VIC721017:VIF786432 VRY721017:VSB786432 WBU721017:WBX786432 WLQ721017:WLT786432 WVM721017:WVP786432 E786553:H851968 JA786553:JD851968 SW786553:SZ851968 ACS786553:ACV851968 AMO786553:AMR851968 AWK786553:AWN851968 BGG786553:BGJ851968 BQC786553:BQF851968 BZY786553:CAB851968 CJU786553:CJX851968 CTQ786553:CTT851968 DDM786553:DDP851968 DNI786553:DNL851968 DXE786553:DXH851968 EHA786553:EHD851968 EQW786553:EQZ851968 FAS786553:FAV851968 FKO786553:FKR851968 FUK786553:FUN851968 GEG786553:GEJ851968 GOC786553:GOF851968 GXY786553:GYB851968 HHU786553:HHX851968 HRQ786553:HRT851968 IBM786553:IBP851968 ILI786553:ILL851968 IVE786553:IVH851968 JFA786553:JFD851968 JOW786553:JOZ851968 JYS786553:JYV851968 KIO786553:KIR851968 KSK786553:KSN851968 LCG786553:LCJ851968 LMC786553:LMF851968 LVY786553:LWB851968 MFU786553:MFX851968 MPQ786553:MPT851968 MZM786553:MZP851968 NJI786553:NJL851968 NTE786553:NTH851968 ODA786553:ODD851968 OMW786553:OMZ851968 OWS786553:OWV851968 PGO786553:PGR851968 PQK786553:PQN851968 QAG786553:QAJ851968 QKC786553:QKF851968 QTY786553:QUB851968 RDU786553:RDX851968 RNQ786553:RNT851968 RXM786553:RXP851968 SHI786553:SHL851968 SRE786553:SRH851968 TBA786553:TBD851968 TKW786553:TKZ851968 TUS786553:TUV851968 UEO786553:UER851968 UOK786553:UON851968 UYG786553:UYJ851968 VIC786553:VIF851968 VRY786553:VSB851968 WBU786553:WBX851968 WLQ786553:WLT851968 WVM786553:WVP851968 E852089:H917504 JA852089:JD917504 SW852089:SZ917504 ACS852089:ACV917504 AMO852089:AMR917504 AWK852089:AWN917504 BGG852089:BGJ917504 BQC852089:BQF917504 BZY852089:CAB917504 CJU852089:CJX917504 CTQ852089:CTT917504 DDM852089:DDP917504 DNI852089:DNL917504 DXE852089:DXH917504 EHA852089:EHD917504 EQW852089:EQZ917504 FAS852089:FAV917504 FKO852089:FKR917504 FUK852089:FUN917504 GEG852089:GEJ917504 GOC852089:GOF917504 GXY852089:GYB917504 HHU852089:HHX917504 HRQ852089:HRT917504 IBM852089:IBP917504 ILI852089:ILL917504 IVE852089:IVH917504 JFA852089:JFD917504 JOW852089:JOZ917504 JYS852089:JYV917504 KIO852089:KIR917504 KSK852089:KSN917504 LCG852089:LCJ917504 LMC852089:LMF917504 LVY852089:LWB917504 MFU852089:MFX917504 MPQ852089:MPT917504 MZM852089:MZP917504 NJI852089:NJL917504 NTE852089:NTH917504 ODA852089:ODD917504 OMW852089:OMZ917504 OWS852089:OWV917504 PGO852089:PGR917504 PQK852089:PQN917504 QAG852089:QAJ917504 QKC852089:QKF917504 QTY852089:QUB917504 RDU852089:RDX917504 RNQ852089:RNT917504 RXM852089:RXP917504 SHI852089:SHL917504 SRE852089:SRH917504 TBA852089:TBD917504 TKW852089:TKZ917504 TUS852089:TUV917504 UEO852089:UER917504 UOK852089:UON917504 UYG852089:UYJ917504 VIC852089:VIF917504 VRY852089:VSB917504 WBU852089:WBX917504 WLQ852089:WLT917504 WVM852089:WVP917504 E917625:H983040 JA917625:JD983040 SW917625:SZ983040 ACS917625:ACV983040 AMO917625:AMR983040 AWK917625:AWN983040 BGG917625:BGJ983040 BQC917625:BQF983040 BZY917625:CAB983040 CJU917625:CJX983040 CTQ917625:CTT983040 DDM917625:DDP983040 DNI917625:DNL983040 DXE917625:DXH983040 EHA917625:EHD983040 EQW917625:EQZ983040 FAS917625:FAV983040 FKO917625:FKR983040 FUK917625:FUN983040 GEG917625:GEJ983040 GOC917625:GOF983040 GXY917625:GYB983040 HHU917625:HHX983040 HRQ917625:HRT983040 IBM917625:IBP983040 ILI917625:ILL983040 IVE917625:IVH983040 JFA917625:JFD983040 JOW917625:JOZ983040 JYS917625:JYV983040 KIO917625:KIR983040 KSK917625:KSN983040 LCG917625:LCJ983040 LMC917625:LMF983040 LVY917625:LWB983040 MFU917625:MFX983040 MPQ917625:MPT983040 MZM917625:MZP983040 NJI917625:NJL983040 NTE917625:NTH983040 ODA917625:ODD983040 OMW917625:OMZ983040 OWS917625:OWV983040 PGO917625:PGR983040 PQK917625:PQN983040 QAG917625:QAJ983040 QKC917625:QKF983040 QTY917625:QUB983040 RDU917625:RDX983040 RNQ917625:RNT983040 RXM917625:RXP983040 SHI917625:SHL983040 SRE917625:SRH983040 TBA917625:TBD983040 TKW917625:TKZ983040 TUS917625:TUV983040 UEO917625:UER983040 UOK917625:UON983040 UYG917625:UYJ983040 VIC917625:VIF983040 VRY917625:VSB983040 WBU917625:WBX983040 WLQ917625:WLT983040 WVM917625:WVP983040 E983161:H1048576 JA983161:JD1048576 SW983161:SZ1048576 ACS983161:ACV1048576 AMO983161:AMR1048576 AWK983161:AWN1048576 BGG983161:BGJ1048576 BQC983161:BQF1048576 BZY983161:CAB1048576 CJU983161:CJX1048576 CTQ983161:CTT1048576 DDM983161:DDP1048576 DNI983161:DNL1048576 DXE983161:DXH1048576 EHA983161:EHD1048576 EQW983161:EQZ1048576 FAS983161:FAV1048576 FKO983161:FKR1048576 FUK983161:FUN1048576 GEG983161:GEJ1048576 GOC983161:GOF1048576 GXY983161:GYB1048576 HHU983161:HHX1048576 HRQ983161:HRT1048576 IBM983161:IBP1048576 ILI983161:ILL1048576 IVE983161:IVH1048576 JFA983161:JFD1048576 JOW983161:JOZ1048576 JYS983161:JYV1048576 KIO983161:KIR1048576 KSK983161:KSN1048576 LCG983161:LCJ1048576 LMC983161:LMF1048576 LVY983161:LWB1048576 MFU983161:MFX1048576 MPQ983161:MPT1048576 MZM983161:MZP1048576 NJI983161:NJL1048576 NTE983161:NTH1048576 ODA983161:ODD1048576 OMW983161:OMZ1048576 OWS983161:OWV1048576 PGO983161:PGR1048576 PQK983161:PQN1048576 QAG983161:QAJ1048576 QKC983161:QKF1048576 QTY983161:QUB1048576 RDU983161:RDX1048576 RNQ983161:RNT1048576 RXM983161:RXP1048576 SHI983161:SHL1048576 SRE983161:SRH1048576 TBA983161:TBD1048576 TKW983161:TKZ1048576 TUS983161:TUV1048576 UEO983161:UER1048576 UOK983161:UON1048576 UYG983161:UYJ1048576 VIC983161:VIF1048576 VRY983161:VSB1048576 WBU983161:WBX1048576 WLQ983161:WLT1048576 WVM983161:WVP1048576 B47:C70 IX47:IY70 ST47:SU70 ACP47:ACQ70 AML47:AMM70 AWH47:AWI70 BGD47:BGE70 BPZ47:BQA70 BZV47:BZW70 CJR47:CJS70 CTN47:CTO70 DDJ47:DDK70 DNF47:DNG70 DXB47:DXC70 EGX47:EGY70 EQT47:EQU70 FAP47:FAQ70 FKL47:FKM70 FUH47:FUI70 GED47:GEE70 GNZ47:GOA70 GXV47:GXW70 HHR47:HHS70 HRN47:HRO70 IBJ47:IBK70 ILF47:ILG70 IVB47:IVC70 JEX47:JEY70 JOT47:JOU70 JYP47:JYQ70 KIL47:KIM70 KSH47:KSI70 LCD47:LCE70 LLZ47:LMA70 LVV47:LVW70 MFR47:MFS70 MPN47:MPO70 MZJ47:MZK70 NJF47:NJG70 NTB47:NTC70 OCX47:OCY70 OMT47:OMU70 OWP47:OWQ70 PGL47:PGM70 PQH47:PQI70 QAD47:QAE70 QJZ47:QKA70 QTV47:QTW70 RDR47:RDS70 RNN47:RNO70 RXJ47:RXK70 SHF47:SHG70 SRB47:SRC70 TAX47:TAY70 TKT47:TKU70 TUP47:TUQ70 UEL47:UEM70 UOH47:UOI70 UYD47:UYE70 VHZ47:VIA70 VRV47:VRW70 WBR47:WBS70 WLN47:WLO70 WVJ47:WVK70 B65583:C65606 IX65583:IY65606 ST65583:SU65606 ACP65583:ACQ65606 AML65583:AMM65606 AWH65583:AWI65606 BGD65583:BGE65606 BPZ65583:BQA65606 BZV65583:BZW65606 CJR65583:CJS65606 CTN65583:CTO65606 DDJ65583:DDK65606 DNF65583:DNG65606 DXB65583:DXC65606 EGX65583:EGY65606 EQT65583:EQU65606 FAP65583:FAQ65606 FKL65583:FKM65606 FUH65583:FUI65606 GED65583:GEE65606 GNZ65583:GOA65606 GXV65583:GXW65606 HHR65583:HHS65606 HRN65583:HRO65606 IBJ65583:IBK65606 ILF65583:ILG65606 IVB65583:IVC65606 JEX65583:JEY65606 JOT65583:JOU65606 JYP65583:JYQ65606 KIL65583:KIM65606 KSH65583:KSI65606 LCD65583:LCE65606 LLZ65583:LMA65606 LVV65583:LVW65606 MFR65583:MFS65606 MPN65583:MPO65606 MZJ65583:MZK65606 NJF65583:NJG65606 NTB65583:NTC65606 OCX65583:OCY65606 OMT65583:OMU65606 OWP65583:OWQ65606 PGL65583:PGM65606 PQH65583:PQI65606 QAD65583:QAE65606 QJZ65583:QKA65606 QTV65583:QTW65606 RDR65583:RDS65606 RNN65583:RNO65606 RXJ65583:RXK65606 SHF65583:SHG65606 SRB65583:SRC65606 TAX65583:TAY65606 TKT65583:TKU65606 TUP65583:TUQ65606 UEL65583:UEM65606 UOH65583:UOI65606 UYD65583:UYE65606 VHZ65583:VIA65606 VRV65583:VRW65606 WBR65583:WBS65606 WLN65583:WLO65606 WVJ65583:WVK65606 B131119:C131142 IX131119:IY131142 ST131119:SU131142 ACP131119:ACQ131142 AML131119:AMM131142 AWH131119:AWI131142 BGD131119:BGE131142 BPZ131119:BQA131142 BZV131119:BZW131142 CJR131119:CJS131142 CTN131119:CTO131142 DDJ131119:DDK131142 DNF131119:DNG131142 DXB131119:DXC131142 EGX131119:EGY131142 EQT131119:EQU131142 FAP131119:FAQ131142 FKL131119:FKM131142 FUH131119:FUI131142 GED131119:GEE131142 GNZ131119:GOA131142 GXV131119:GXW131142 HHR131119:HHS131142 HRN131119:HRO131142 IBJ131119:IBK131142 ILF131119:ILG131142 IVB131119:IVC131142 JEX131119:JEY131142 JOT131119:JOU131142 JYP131119:JYQ131142 KIL131119:KIM131142 KSH131119:KSI131142 LCD131119:LCE131142 LLZ131119:LMA131142 LVV131119:LVW131142 MFR131119:MFS131142 MPN131119:MPO131142 MZJ131119:MZK131142 NJF131119:NJG131142 NTB131119:NTC131142 OCX131119:OCY131142 OMT131119:OMU131142 OWP131119:OWQ131142 PGL131119:PGM131142 PQH131119:PQI131142 QAD131119:QAE131142 QJZ131119:QKA131142 QTV131119:QTW131142 RDR131119:RDS131142 RNN131119:RNO131142 RXJ131119:RXK131142 SHF131119:SHG131142 SRB131119:SRC131142 TAX131119:TAY131142 TKT131119:TKU131142 TUP131119:TUQ131142 UEL131119:UEM131142 UOH131119:UOI131142 UYD131119:UYE131142 VHZ131119:VIA131142 VRV131119:VRW131142 WBR131119:WBS131142 WLN131119:WLO131142 WVJ131119:WVK131142 B196655:C196678 IX196655:IY196678 ST196655:SU196678 ACP196655:ACQ196678 AML196655:AMM196678 AWH196655:AWI196678 BGD196655:BGE196678 BPZ196655:BQA196678 BZV196655:BZW196678 CJR196655:CJS196678 CTN196655:CTO196678 DDJ196655:DDK196678 DNF196655:DNG196678 DXB196655:DXC196678 EGX196655:EGY196678 EQT196655:EQU196678 FAP196655:FAQ196678 FKL196655:FKM196678 FUH196655:FUI196678 GED196655:GEE196678 GNZ196655:GOA196678 GXV196655:GXW196678 HHR196655:HHS196678 HRN196655:HRO196678 IBJ196655:IBK196678 ILF196655:ILG196678 IVB196655:IVC196678 JEX196655:JEY196678 JOT196655:JOU196678 JYP196655:JYQ196678 KIL196655:KIM196678 KSH196655:KSI196678 LCD196655:LCE196678 LLZ196655:LMA196678 LVV196655:LVW196678 MFR196655:MFS196678 MPN196655:MPO196678 MZJ196655:MZK196678 NJF196655:NJG196678 NTB196655:NTC196678 OCX196655:OCY196678 OMT196655:OMU196678 OWP196655:OWQ196678 PGL196655:PGM196678 PQH196655:PQI196678 QAD196655:QAE196678 QJZ196655:QKA196678 QTV196655:QTW196678 RDR196655:RDS196678 RNN196655:RNO196678 RXJ196655:RXK196678 SHF196655:SHG196678 SRB196655:SRC196678 TAX196655:TAY196678 TKT196655:TKU196678 TUP196655:TUQ196678 UEL196655:UEM196678 UOH196655:UOI196678 UYD196655:UYE196678 VHZ196655:VIA196678 VRV196655:VRW196678 WBR196655:WBS196678 WLN196655:WLO196678 WVJ196655:WVK196678 B262191:C262214 IX262191:IY262214 ST262191:SU262214 ACP262191:ACQ262214 AML262191:AMM262214 AWH262191:AWI262214 BGD262191:BGE262214 BPZ262191:BQA262214 BZV262191:BZW262214 CJR262191:CJS262214 CTN262191:CTO262214 DDJ262191:DDK262214 DNF262191:DNG262214 DXB262191:DXC262214 EGX262191:EGY262214 EQT262191:EQU262214 FAP262191:FAQ262214 FKL262191:FKM262214 FUH262191:FUI262214 GED262191:GEE262214 GNZ262191:GOA262214 GXV262191:GXW262214 HHR262191:HHS262214 HRN262191:HRO262214 IBJ262191:IBK262214 ILF262191:ILG262214 IVB262191:IVC262214 JEX262191:JEY262214 JOT262191:JOU262214 JYP262191:JYQ262214 KIL262191:KIM262214 KSH262191:KSI262214 LCD262191:LCE262214 LLZ262191:LMA262214 LVV262191:LVW262214 MFR262191:MFS262214 MPN262191:MPO262214 MZJ262191:MZK262214 NJF262191:NJG262214 NTB262191:NTC262214 OCX262191:OCY262214 OMT262191:OMU262214 OWP262191:OWQ262214 PGL262191:PGM262214 PQH262191:PQI262214 QAD262191:QAE262214 QJZ262191:QKA262214 QTV262191:QTW262214 RDR262191:RDS262214 RNN262191:RNO262214 RXJ262191:RXK262214 SHF262191:SHG262214 SRB262191:SRC262214 TAX262191:TAY262214 TKT262191:TKU262214 TUP262191:TUQ262214 UEL262191:UEM262214 UOH262191:UOI262214 UYD262191:UYE262214 VHZ262191:VIA262214 VRV262191:VRW262214 WBR262191:WBS262214 WLN262191:WLO262214 WVJ262191:WVK262214 B327727:C327750 IX327727:IY327750 ST327727:SU327750 ACP327727:ACQ327750 AML327727:AMM327750 AWH327727:AWI327750 BGD327727:BGE327750 BPZ327727:BQA327750 BZV327727:BZW327750 CJR327727:CJS327750 CTN327727:CTO327750 DDJ327727:DDK327750 DNF327727:DNG327750 DXB327727:DXC327750 EGX327727:EGY327750 EQT327727:EQU327750 FAP327727:FAQ327750 FKL327727:FKM327750 FUH327727:FUI327750 GED327727:GEE327750 GNZ327727:GOA327750 GXV327727:GXW327750 HHR327727:HHS327750 HRN327727:HRO327750 IBJ327727:IBK327750 ILF327727:ILG327750 IVB327727:IVC327750 JEX327727:JEY327750 JOT327727:JOU327750 JYP327727:JYQ327750 KIL327727:KIM327750 KSH327727:KSI327750 LCD327727:LCE327750 LLZ327727:LMA327750 LVV327727:LVW327750 MFR327727:MFS327750 MPN327727:MPO327750 MZJ327727:MZK327750 NJF327727:NJG327750 NTB327727:NTC327750 OCX327727:OCY327750 OMT327727:OMU327750 OWP327727:OWQ327750 PGL327727:PGM327750 PQH327727:PQI327750 QAD327727:QAE327750 QJZ327727:QKA327750 QTV327727:QTW327750 RDR327727:RDS327750 RNN327727:RNO327750 RXJ327727:RXK327750 SHF327727:SHG327750 SRB327727:SRC327750 TAX327727:TAY327750 TKT327727:TKU327750 TUP327727:TUQ327750 UEL327727:UEM327750 UOH327727:UOI327750 UYD327727:UYE327750 VHZ327727:VIA327750 VRV327727:VRW327750 WBR327727:WBS327750 WLN327727:WLO327750 WVJ327727:WVK327750 B393263:C393286 IX393263:IY393286 ST393263:SU393286 ACP393263:ACQ393286 AML393263:AMM393286 AWH393263:AWI393286 BGD393263:BGE393286 BPZ393263:BQA393286 BZV393263:BZW393286 CJR393263:CJS393286 CTN393263:CTO393286 DDJ393263:DDK393286 DNF393263:DNG393286 DXB393263:DXC393286 EGX393263:EGY393286 EQT393263:EQU393286 FAP393263:FAQ393286 FKL393263:FKM393286 FUH393263:FUI393286 GED393263:GEE393286 GNZ393263:GOA393286 GXV393263:GXW393286 HHR393263:HHS393286 HRN393263:HRO393286 IBJ393263:IBK393286 ILF393263:ILG393286 IVB393263:IVC393286 JEX393263:JEY393286 JOT393263:JOU393286 JYP393263:JYQ393286 KIL393263:KIM393286 KSH393263:KSI393286 LCD393263:LCE393286 LLZ393263:LMA393286 LVV393263:LVW393286 MFR393263:MFS393286 MPN393263:MPO393286 MZJ393263:MZK393286 NJF393263:NJG393286 NTB393263:NTC393286 OCX393263:OCY393286 OMT393263:OMU393286 OWP393263:OWQ393286 PGL393263:PGM393286 PQH393263:PQI393286 QAD393263:QAE393286 QJZ393263:QKA393286 QTV393263:QTW393286 RDR393263:RDS393286 RNN393263:RNO393286 RXJ393263:RXK393286 SHF393263:SHG393286 SRB393263:SRC393286 TAX393263:TAY393286 TKT393263:TKU393286 TUP393263:TUQ393286 UEL393263:UEM393286 UOH393263:UOI393286 UYD393263:UYE393286 VHZ393263:VIA393286 VRV393263:VRW393286 WBR393263:WBS393286 WLN393263:WLO393286 WVJ393263:WVK393286 B458799:C458822 IX458799:IY458822 ST458799:SU458822 ACP458799:ACQ458822 AML458799:AMM458822 AWH458799:AWI458822 BGD458799:BGE458822 BPZ458799:BQA458822 BZV458799:BZW458822 CJR458799:CJS458822 CTN458799:CTO458822 DDJ458799:DDK458822 DNF458799:DNG458822 DXB458799:DXC458822 EGX458799:EGY458822 EQT458799:EQU458822 FAP458799:FAQ458822 FKL458799:FKM458822 FUH458799:FUI458822 GED458799:GEE458822 GNZ458799:GOA458822 GXV458799:GXW458822 HHR458799:HHS458822 HRN458799:HRO458822 IBJ458799:IBK458822 ILF458799:ILG458822 IVB458799:IVC458822 JEX458799:JEY458822 JOT458799:JOU458822 JYP458799:JYQ458822 KIL458799:KIM458822 KSH458799:KSI458822 LCD458799:LCE458822 LLZ458799:LMA458822 LVV458799:LVW458822 MFR458799:MFS458822 MPN458799:MPO458822 MZJ458799:MZK458822 NJF458799:NJG458822 NTB458799:NTC458822 OCX458799:OCY458822 OMT458799:OMU458822 OWP458799:OWQ458822 PGL458799:PGM458822 PQH458799:PQI458822 QAD458799:QAE458822 QJZ458799:QKA458822 QTV458799:QTW458822 RDR458799:RDS458822 RNN458799:RNO458822 RXJ458799:RXK458822 SHF458799:SHG458822 SRB458799:SRC458822 TAX458799:TAY458822 TKT458799:TKU458822 TUP458799:TUQ458822 UEL458799:UEM458822 UOH458799:UOI458822 UYD458799:UYE458822 VHZ458799:VIA458822 VRV458799:VRW458822 WBR458799:WBS458822 WLN458799:WLO458822 WVJ458799:WVK458822 B524335:C524358 IX524335:IY524358 ST524335:SU524358 ACP524335:ACQ524358 AML524335:AMM524358 AWH524335:AWI524358 BGD524335:BGE524358 BPZ524335:BQA524358 BZV524335:BZW524358 CJR524335:CJS524358 CTN524335:CTO524358 DDJ524335:DDK524358 DNF524335:DNG524358 DXB524335:DXC524358 EGX524335:EGY524358 EQT524335:EQU524358 FAP524335:FAQ524358 FKL524335:FKM524358 FUH524335:FUI524358 GED524335:GEE524358 GNZ524335:GOA524358 GXV524335:GXW524358 HHR524335:HHS524358 HRN524335:HRO524358 IBJ524335:IBK524358 ILF524335:ILG524358 IVB524335:IVC524358 JEX524335:JEY524358 JOT524335:JOU524358 JYP524335:JYQ524358 KIL524335:KIM524358 KSH524335:KSI524358 LCD524335:LCE524358 LLZ524335:LMA524358 LVV524335:LVW524358 MFR524335:MFS524358 MPN524335:MPO524358 MZJ524335:MZK524358 NJF524335:NJG524358 NTB524335:NTC524358 OCX524335:OCY524358 OMT524335:OMU524358 OWP524335:OWQ524358 PGL524335:PGM524358 PQH524335:PQI524358 QAD524335:QAE524358 QJZ524335:QKA524358 QTV524335:QTW524358 RDR524335:RDS524358 RNN524335:RNO524358 RXJ524335:RXK524358 SHF524335:SHG524358 SRB524335:SRC524358 TAX524335:TAY524358 TKT524335:TKU524358 TUP524335:TUQ524358 UEL524335:UEM524358 UOH524335:UOI524358 UYD524335:UYE524358 VHZ524335:VIA524358 VRV524335:VRW524358 WBR524335:WBS524358 WLN524335:WLO524358 WVJ524335:WVK524358 B589871:C589894 IX589871:IY589894 ST589871:SU589894 ACP589871:ACQ589894 AML589871:AMM589894 AWH589871:AWI589894 BGD589871:BGE589894 BPZ589871:BQA589894 BZV589871:BZW589894 CJR589871:CJS589894 CTN589871:CTO589894 DDJ589871:DDK589894 DNF589871:DNG589894 DXB589871:DXC589894 EGX589871:EGY589894 EQT589871:EQU589894 FAP589871:FAQ589894 FKL589871:FKM589894 FUH589871:FUI589894 GED589871:GEE589894 GNZ589871:GOA589894 GXV589871:GXW589894 HHR589871:HHS589894 HRN589871:HRO589894 IBJ589871:IBK589894 ILF589871:ILG589894 IVB589871:IVC589894 JEX589871:JEY589894 JOT589871:JOU589894 JYP589871:JYQ589894 KIL589871:KIM589894 KSH589871:KSI589894 LCD589871:LCE589894 LLZ589871:LMA589894 LVV589871:LVW589894 MFR589871:MFS589894 MPN589871:MPO589894 MZJ589871:MZK589894 NJF589871:NJG589894 NTB589871:NTC589894 OCX589871:OCY589894 OMT589871:OMU589894 OWP589871:OWQ589894 PGL589871:PGM589894 PQH589871:PQI589894 QAD589871:QAE589894 QJZ589871:QKA589894 QTV589871:QTW589894 RDR589871:RDS589894 RNN589871:RNO589894 RXJ589871:RXK589894 SHF589871:SHG589894 SRB589871:SRC589894 TAX589871:TAY589894 TKT589871:TKU589894 TUP589871:TUQ589894 UEL589871:UEM589894 UOH589871:UOI589894 UYD589871:UYE589894 VHZ589871:VIA589894 VRV589871:VRW589894 WBR589871:WBS589894 WLN589871:WLO589894 WVJ589871:WVK589894 B655407:C655430 IX655407:IY655430 ST655407:SU655430 ACP655407:ACQ655430 AML655407:AMM655430 AWH655407:AWI655430 BGD655407:BGE655430 BPZ655407:BQA655430 BZV655407:BZW655430 CJR655407:CJS655430 CTN655407:CTO655430 DDJ655407:DDK655430 DNF655407:DNG655430 DXB655407:DXC655430 EGX655407:EGY655430 EQT655407:EQU655430 FAP655407:FAQ655430 FKL655407:FKM655430 FUH655407:FUI655430 GED655407:GEE655430 GNZ655407:GOA655430 GXV655407:GXW655430 HHR655407:HHS655430 HRN655407:HRO655430 IBJ655407:IBK655430 ILF655407:ILG655430 IVB655407:IVC655430 JEX655407:JEY655430 JOT655407:JOU655430 JYP655407:JYQ655430 KIL655407:KIM655430 KSH655407:KSI655430 LCD655407:LCE655430 LLZ655407:LMA655430 LVV655407:LVW655430 MFR655407:MFS655430 MPN655407:MPO655430 MZJ655407:MZK655430 NJF655407:NJG655430 NTB655407:NTC655430 OCX655407:OCY655430 OMT655407:OMU655430 OWP655407:OWQ655430 PGL655407:PGM655430 PQH655407:PQI655430 QAD655407:QAE655430 QJZ655407:QKA655430 QTV655407:QTW655430 RDR655407:RDS655430 RNN655407:RNO655430 RXJ655407:RXK655430 SHF655407:SHG655430 SRB655407:SRC655430 TAX655407:TAY655430 TKT655407:TKU655430 TUP655407:TUQ655430 UEL655407:UEM655430 UOH655407:UOI655430 UYD655407:UYE655430 VHZ655407:VIA655430 VRV655407:VRW655430 WBR655407:WBS655430 WLN655407:WLO655430 WVJ655407:WVK655430 B720943:C720966 IX720943:IY720966 ST720943:SU720966 ACP720943:ACQ720966 AML720943:AMM720966 AWH720943:AWI720966 BGD720943:BGE720966 BPZ720943:BQA720966 BZV720943:BZW720966 CJR720943:CJS720966 CTN720943:CTO720966 DDJ720943:DDK720966 DNF720943:DNG720966 DXB720943:DXC720966 EGX720943:EGY720966 EQT720943:EQU720966 FAP720943:FAQ720966 FKL720943:FKM720966 FUH720943:FUI720966 GED720943:GEE720966 GNZ720943:GOA720966 GXV720943:GXW720966 HHR720943:HHS720966 HRN720943:HRO720966 IBJ720943:IBK720966 ILF720943:ILG720966 IVB720943:IVC720966 JEX720943:JEY720966 JOT720943:JOU720966 JYP720943:JYQ720966 KIL720943:KIM720966 KSH720943:KSI720966 LCD720943:LCE720966 LLZ720943:LMA720966 LVV720943:LVW720966 MFR720943:MFS720966 MPN720943:MPO720966 MZJ720943:MZK720966 NJF720943:NJG720966 NTB720943:NTC720966 OCX720943:OCY720966 OMT720943:OMU720966 OWP720943:OWQ720966 PGL720943:PGM720966 PQH720943:PQI720966 QAD720943:QAE720966 QJZ720943:QKA720966 QTV720943:QTW720966 RDR720943:RDS720966 RNN720943:RNO720966 RXJ720943:RXK720966 SHF720943:SHG720966 SRB720943:SRC720966 TAX720943:TAY720966 TKT720943:TKU720966 TUP720943:TUQ720966 UEL720943:UEM720966 UOH720943:UOI720966 UYD720943:UYE720966 VHZ720943:VIA720966 VRV720943:VRW720966 WBR720943:WBS720966 WLN720943:WLO720966 WVJ720943:WVK720966 B786479:C786502 IX786479:IY786502 ST786479:SU786502 ACP786479:ACQ786502 AML786479:AMM786502 AWH786479:AWI786502 BGD786479:BGE786502 BPZ786479:BQA786502 BZV786479:BZW786502 CJR786479:CJS786502 CTN786479:CTO786502 DDJ786479:DDK786502 DNF786479:DNG786502 DXB786479:DXC786502 EGX786479:EGY786502 EQT786479:EQU786502 FAP786479:FAQ786502 FKL786479:FKM786502 FUH786479:FUI786502 GED786479:GEE786502 GNZ786479:GOA786502 GXV786479:GXW786502 HHR786479:HHS786502 HRN786479:HRO786502 IBJ786479:IBK786502 ILF786479:ILG786502 IVB786479:IVC786502 JEX786479:JEY786502 JOT786479:JOU786502 JYP786479:JYQ786502 KIL786479:KIM786502 KSH786479:KSI786502 LCD786479:LCE786502 LLZ786479:LMA786502 LVV786479:LVW786502 MFR786479:MFS786502 MPN786479:MPO786502 MZJ786479:MZK786502 NJF786479:NJG786502 NTB786479:NTC786502 OCX786479:OCY786502 OMT786479:OMU786502 OWP786479:OWQ786502 PGL786479:PGM786502 PQH786479:PQI786502 QAD786479:QAE786502 QJZ786479:QKA786502 QTV786479:QTW786502 RDR786479:RDS786502 RNN786479:RNO786502 RXJ786479:RXK786502 SHF786479:SHG786502 SRB786479:SRC786502 TAX786479:TAY786502 TKT786479:TKU786502 TUP786479:TUQ786502 UEL786479:UEM786502 UOH786479:UOI786502 UYD786479:UYE786502 VHZ786479:VIA786502 VRV786479:VRW786502 WBR786479:WBS786502 WLN786479:WLO786502 WVJ786479:WVK786502 B852015:C852038 IX852015:IY852038 ST852015:SU852038 ACP852015:ACQ852038 AML852015:AMM852038 AWH852015:AWI852038 BGD852015:BGE852038 BPZ852015:BQA852038 BZV852015:BZW852038 CJR852015:CJS852038 CTN852015:CTO852038 DDJ852015:DDK852038 DNF852015:DNG852038 DXB852015:DXC852038 EGX852015:EGY852038 EQT852015:EQU852038 FAP852015:FAQ852038 FKL852015:FKM852038 FUH852015:FUI852038 GED852015:GEE852038 GNZ852015:GOA852038 GXV852015:GXW852038 HHR852015:HHS852038 HRN852015:HRO852038 IBJ852015:IBK852038 ILF852015:ILG852038 IVB852015:IVC852038 JEX852015:JEY852038 JOT852015:JOU852038 JYP852015:JYQ852038 KIL852015:KIM852038 KSH852015:KSI852038 LCD852015:LCE852038 LLZ852015:LMA852038 LVV852015:LVW852038 MFR852015:MFS852038 MPN852015:MPO852038 MZJ852015:MZK852038 NJF852015:NJG852038 NTB852015:NTC852038 OCX852015:OCY852038 OMT852015:OMU852038 OWP852015:OWQ852038 PGL852015:PGM852038 PQH852015:PQI852038 QAD852015:QAE852038 QJZ852015:QKA852038 QTV852015:QTW852038 RDR852015:RDS852038 RNN852015:RNO852038 RXJ852015:RXK852038 SHF852015:SHG852038 SRB852015:SRC852038 TAX852015:TAY852038 TKT852015:TKU852038 TUP852015:TUQ852038 UEL852015:UEM852038 UOH852015:UOI852038 UYD852015:UYE852038 VHZ852015:VIA852038 VRV852015:VRW852038 WBR852015:WBS852038 WLN852015:WLO852038 WVJ852015:WVK852038 B917551:C917574 IX917551:IY917574 ST917551:SU917574 ACP917551:ACQ917574 AML917551:AMM917574 AWH917551:AWI917574 BGD917551:BGE917574 BPZ917551:BQA917574 BZV917551:BZW917574 CJR917551:CJS917574 CTN917551:CTO917574 DDJ917551:DDK917574 DNF917551:DNG917574 DXB917551:DXC917574 EGX917551:EGY917574 EQT917551:EQU917574 FAP917551:FAQ917574 FKL917551:FKM917574 FUH917551:FUI917574 GED917551:GEE917574 GNZ917551:GOA917574 GXV917551:GXW917574 HHR917551:HHS917574 HRN917551:HRO917574 IBJ917551:IBK917574 ILF917551:ILG917574 IVB917551:IVC917574 JEX917551:JEY917574 JOT917551:JOU917574 JYP917551:JYQ917574 KIL917551:KIM917574 KSH917551:KSI917574 LCD917551:LCE917574 LLZ917551:LMA917574 LVV917551:LVW917574 MFR917551:MFS917574 MPN917551:MPO917574 MZJ917551:MZK917574 NJF917551:NJG917574 NTB917551:NTC917574 OCX917551:OCY917574 OMT917551:OMU917574 OWP917551:OWQ917574 PGL917551:PGM917574 PQH917551:PQI917574 QAD917551:QAE917574 QJZ917551:QKA917574 QTV917551:QTW917574 RDR917551:RDS917574 RNN917551:RNO917574 RXJ917551:RXK917574 SHF917551:SHG917574 SRB917551:SRC917574 TAX917551:TAY917574 TKT917551:TKU917574 TUP917551:TUQ917574 UEL917551:UEM917574 UOH917551:UOI917574 UYD917551:UYE917574 VHZ917551:VIA917574 VRV917551:VRW917574 WBR917551:WBS917574 WLN917551:WLO917574 WVJ917551:WVK917574 B983087:C983110 IX983087:IY983110 ST983087:SU983110 ACP983087:ACQ983110 AML983087:AMM983110 AWH983087:AWI983110 BGD983087:BGE983110 BPZ983087:BQA983110 BZV983087:BZW983110 CJR983087:CJS983110 CTN983087:CTO983110 DDJ983087:DDK983110 DNF983087:DNG983110 DXB983087:DXC983110 EGX983087:EGY983110 EQT983087:EQU983110 FAP983087:FAQ983110 FKL983087:FKM983110 FUH983087:FUI983110 GED983087:GEE983110 GNZ983087:GOA983110 GXV983087:GXW983110 HHR983087:HHS983110 HRN983087:HRO983110 IBJ983087:IBK983110 ILF983087:ILG983110 IVB983087:IVC983110 JEX983087:JEY983110 JOT983087:JOU983110 JYP983087:JYQ983110 KIL983087:KIM983110 KSH983087:KSI983110 LCD983087:LCE983110 LLZ983087:LMA983110 LVV983087:LVW983110 MFR983087:MFS983110 MPN983087:MPO983110 MZJ983087:MZK983110 NJF983087:NJG983110 NTB983087:NTC983110 OCX983087:OCY983110 OMT983087:OMU983110 OWP983087:OWQ983110 PGL983087:PGM983110 PQH983087:PQI983110 QAD983087:QAE983110 QJZ983087:QKA983110 QTV983087:QTW983110 RDR983087:RDS983110 RNN983087:RNO983110 RXJ983087:RXK983110 SHF983087:SHG983110 SRB983087:SRC983110 TAX983087:TAY983110 TKT983087:TKU983110 TUP983087:TUQ983110 UEL983087:UEM983110 UOH983087:UOI983110 UYD983087:UYE983110 VHZ983087:VIA983110 VRV983087:VRW983110 WBR983087:WBS983110 WLN983087:WLO983110 WVJ983087:WVK983110 F1:H113 JB1:JD113 SX1:SZ113 ACT1:ACV113 AMP1:AMR113 AWL1:AWN113 BGH1:BGJ113 BQD1:BQF113 BZZ1:CAB113 CJV1:CJX113 CTR1:CTT113 DDN1:DDP113 DNJ1:DNL113 DXF1:DXH113 EHB1:EHD113 EQX1:EQZ113 FAT1:FAV113 FKP1:FKR113 FUL1:FUN113 GEH1:GEJ113 GOD1:GOF113 GXZ1:GYB113 HHV1:HHX113 HRR1:HRT113 IBN1:IBP113 ILJ1:ILL113 IVF1:IVH113 JFB1:JFD113 JOX1:JOZ113 JYT1:JYV113 KIP1:KIR113 KSL1:KSN113 LCH1:LCJ113 LMD1:LMF113 LVZ1:LWB113 MFV1:MFX113 MPR1:MPT113 MZN1:MZP113 NJJ1:NJL113 NTF1:NTH113 ODB1:ODD113 OMX1:OMZ113 OWT1:OWV113 PGP1:PGR113 PQL1:PQN113 QAH1:QAJ113 QKD1:QKF113 QTZ1:QUB113 RDV1:RDX113 RNR1:RNT113 RXN1:RXP113 SHJ1:SHL113 SRF1:SRH113 TBB1:TBD113 TKX1:TKZ113 TUT1:TUV113 UEP1:UER113 UOL1:UON113 UYH1:UYJ113 VID1:VIF113 VRZ1:VSB113 WBV1:WBX113 WLR1:WLT113 WVN1:WVP113 F65537:H65649 JB65537:JD65649 SX65537:SZ65649 ACT65537:ACV65649 AMP65537:AMR65649 AWL65537:AWN65649 BGH65537:BGJ65649 BQD65537:BQF65649 BZZ65537:CAB65649 CJV65537:CJX65649 CTR65537:CTT65649 DDN65537:DDP65649 DNJ65537:DNL65649 DXF65537:DXH65649 EHB65537:EHD65649 EQX65537:EQZ65649 FAT65537:FAV65649 FKP65537:FKR65649 FUL65537:FUN65649 GEH65537:GEJ65649 GOD65537:GOF65649 GXZ65537:GYB65649 HHV65537:HHX65649 HRR65537:HRT65649 IBN65537:IBP65649 ILJ65537:ILL65649 IVF65537:IVH65649 JFB65537:JFD65649 JOX65537:JOZ65649 JYT65537:JYV65649 KIP65537:KIR65649 KSL65537:KSN65649 LCH65537:LCJ65649 LMD65537:LMF65649 LVZ65537:LWB65649 MFV65537:MFX65649 MPR65537:MPT65649 MZN65537:MZP65649 NJJ65537:NJL65649 NTF65537:NTH65649 ODB65537:ODD65649 OMX65537:OMZ65649 OWT65537:OWV65649 PGP65537:PGR65649 PQL65537:PQN65649 QAH65537:QAJ65649 QKD65537:QKF65649 QTZ65537:QUB65649 RDV65537:RDX65649 RNR65537:RNT65649 RXN65537:RXP65649 SHJ65537:SHL65649 SRF65537:SRH65649 TBB65537:TBD65649 TKX65537:TKZ65649 TUT65537:TUV65649 UEP65537:UER65649 UOL65537:UON65649 UYH65537:UYJ65649 VID65537:VIF65649 VRZ65537:VSB65649 WBV65537:WBX65649 WLR65537:WLT65649 WVN65537:WVP65649 F131073:H131185 JB131073:JD131185 SX131073:SZ131185 ACT131073:ACV131185 AMP131073:AMR131185 AWL131073:AWN131185 BGH131073:BGJ131185 BQD131073:BQF131185 BZZ131073:CAB131185 CJV131073:CJX131185 CTR131073:CTT131185 DDN131073:DDP131185 DNJ131073:DNL131185 DXF131073:DXH131185 EHB131073:EHD131185 EQX131073:EQZ131185 FAT131073:FAV131185 FKP131073:FKR131185 FUL131073:FUN131185 GEH131073:GEJ131185 GOD131073:GOF131185 GXZ131073:GYB131185 HHV131073:HHX131185 HRR131073:HRT131185 IBN131073:IBP131185 ILJ131073:ILL131185 IVF131073:IVH131185 JFB131073:JFD131185 JOX131073:JOZ131185 JYT131073:JYV131185 KIP131073:KIR131185 KSL131073:KSN131185 LCH131073:LCJ131185 LMD131073:LMF131185 LVZ131073:LWB131185 MFV131073:MFX131185 MPR131073:MPT131185 MZN131073:MZP131185 NJJ131073:NJL131185 NTF131073:NTH131185 ODB131073:ODD131185 OMX131073:OMZ131185 OWT131073:OWV131185 PGP131073:PGR131185 PQL131073:PQN131185 QAH131073:QAJ131185 QKD131073:QKF131185 QTZ131073:QUB131185 RDV131073:RDX131185 RNR131073:RNT131185 RXN131073:RXP131185 SHJ131073:SHL131185 SRF131073:SRH131185 TBB131073:TBD131185 TKX131073:TKZ131185 TUT131073:TUV131185 UEP131073:UER131185 UOL131073:UON131185 UYH131073:UYJ131185 VID131073:VIF131185 VRZ131073:VSB131185 WBV131073:WBX131185 WLR131073:WLT131185 WVN131073:WVP131185 F196609:H196721 JB196609:JD196721 SX196609:SZ196721 ACT196609:ACV196721 AMP196609:AMR196721 AWL196609:AWN196721 BGH196609:BGJ196721 BQD196609:BQF196721 BZZ196609:CAB196721 CJV196609:CJX196721 CTR196609:CTT196721 DDN196609:DDP196721 DNJ196609:DNL196721 DXF196609:DXH196721 EHB196609:EHD196721 EQX196609:EQZ196721 FAT196609:FAV196721 FKP196609:FKR196721 FUL196609:FUN196721 GEH196609:GEJ196721 GOD196609:GOF196721 GXZ196609:GYB196721 HHV196609:HHX196721 HRR196609:HRT196721 IBN196609:IBP196721 ILJ196609:ILL196721 IVF196609:IVH196721 JFB196609:JFD196721 JOX196609:JOZ196721 JYT196609:JYV196721 KIP196609:KIR196721 KSL196609:KSN196721 LCH196609:LCJ196721 LMD196609:LMF196721 LVZ196609:LWB196721 MFV196609:MFX196721 MPR196609:MPT196721 MZN196609:MZP196721 NJJ196609:NJL196721 NTF196609:NTH196721 ODB196609:ODD196721 OMX196609:OMZ196721 OWT196609:OWV196721 PGP196609:PGR196721 PQL196609:PQN196721 QAH196609:QAJ196721 QKD196609:QKF196721 QTZ196609:QUB196721 RDV196609:RDX196721 RNR196609:RNT196721 RXN196609:RXP196721 SHJ196609:SHL196721 SRF196609:SRH196721 TBB196609:TBD196721 TKX196609:TKZ196721 TUT196609:TUV196721 UEP196609:UER196721 UOL196609:UON196721 UYH196609:UYJ196721 VID196609:VIF196721 VRZ196609:VSB196721 WBV196609:WBX196721 WLR196609:WLT196721 WVN196609:WVP196721 F262145:H262257 JB262145:JD262257 SX262145:SZ262257 ACT262145:ACV262257 AMP262145:AMR262257 AWL262145:AWN262257 BGH262145:BGJ262257 BQD262145:BQF262257 BZZ262145:CAB262257 CJV262145:CJX262257 CTR262145:CTT262257 DDN262145:DDP262257 DNJ262145:DNL262257 DXF262145:DXH262257 EHB262145:EHD262257 EQX262145:EQZ262257 FAT262145:FAV262257 FKP262145:FKR262257 FUL262145:FUN262257 GEH262145:GEJ262257 GOD262145:GOF262257 GXZ262145:GYB262257 HHV262145:HHX262257 HRR262145:HRT262257 IBN262145:IBP262257 ILJ262145:ILL262257 IVF262145:IVH262257 JFB262145:JFD262257 JOX262145:JOZ262257 JYT262145:JYV262257 KIP262145:KIR262257 KSL262145:KSN262257 LCH262145:LCJ262257 LMD262145:LMF262257 LVZ262145:LWB262257 MFV262145:MFX262257 MPR262145:MPT262257 MZN262145:MZP262257 NJJ262145:NJL262257 NTF262145:NTH262257 ODB262145:ODD262257 OMX262145:OMZ262257 OWT262145:OWV262257 PGP262145:PGR262257 PQL262145:PQN262257 QAH262145:QAJ262257 QKD262145:QKF262257 QTZ262145:QUB262257 RDV262145:RDX262257 RNR262145:RNT262257 RXN262145:RXP262257 SHJ262145:SHL262257 SRF262145:SRH262257 TBB262145:TBD262257 TKX262145:TKZ262257 TUT262145:TUV262257 UEP262145:UER262257 UOL262145:UON262257 UYH262145:UYJ262257 VID262145:VIF262257 VRZ262145:VSB262257 WBV262145:WBX262257 WLR262145:WLT262257 WVN262145:WVP262257 F327681:H327793 JB327681:JD327793 SX327681:SZ327793 ACT327681:ACV327793 AMP327681:AMR327793 AWL327681:AWN327793 BGH327681:BGJ327793 BQD327681:BQF327793 BZZ327681:CAB327793 CJV327681:CJX327793 CTR327681:CTT327793 DDN327681:DDP327793 DNJ327681:DNL327793 DXF327681:DXH327793 EHB327681:EHD327793 EQX327681:EQZ327793 FAT327681:FAV327793 FKP327681:FKR327793 FUL327681:FUN327793 GEH327681:GEJ327793 GOD327681:GOF327793 GXZ327681:GYB327793 HHV327681:HHX327793 HRR327681:HRT327793 IBN327681:IBP327793 ILJ327681:ILL327793 IVF327681:IVH327793 JFB327681:JFD327793 JOX327681:JOZ327793 JYT327681:JYV327793 KIP327681:KIR327793 KSL327681:KSN327793 LCH327681:LCJ327793 LMD327681:LMF327793 LVZ327681:LWB327793 MFV327681:MFX327793 MPR327681:MPT327793 MZN327681:MZP327793 NJJ327681:NJL327793 NTF327681:NTH327793 ODB327681:ODD327793 OMX327681:OMZ327793 OWT327681:OWV327793 PGP327681:PGR327793 PQL327681:PQN327793 QAH327681:QAJ327793 QKD327681:QKF327793 QTZ327681:QUB327793 RDV327681:RDX327793 RNR327681:RNT327793 RXN327681:RXP327793 SHJ327681:SHL327793 SRF327681:SRH327793 TBB327681:TBD327793 TKX327681:TKZ327793 TUT327681:TUV327793 UEP327681:UER327793 UOL327681:UON327793 UYH327681:UYJ327793 VID327681:VIF327793 VRZ327681:VSB327793 WBV327681:WBX327793 WLR327681:WLT327793 WVN327681:WVP327793 F393217:H393329 JB393217:JD393329 SX393217:SZ393329 ACT393217:ACV393329 AMP393217:AMR393329 AWL393217:AWN393329 BGH393217:BGJ393329 BQD393217:BQF393329 BZZ393217:CAB393329 CJV393217:CJX393329 CTR393217:CTT393329 DDN393217:DDP393329 DNJ393217:DNL393329 DXF393217:DXH393329 EHB393217:EHD393329 EQX393217:EQZ393329 FAT393217:FAV393329 FKP393217:FKR393329 FUL393217:FUN393329 GEH393217:GEJ393329 GOD393217:GOF393329 GXZ393217:GYB393329 HHV393217:HHX393329 HRR393217:HRT393329 IBN393217:IBP393329 ILJ393217:ILL393329 IVF393217:IVH393329 JFB393217:JFD393329 JOX393217:JOZ393329 JYT393217:JYV393329 KIP393217:KIR393329 KSL393217:KSN393329 LCH393217:LCJ393329 LMD393217:LMF393329 LVZ393217:LWB393329 MFV393217:MFX393329 MPR393217:MPT393329 MZN393217:MZP393329 NJJ393217:NJL393329 NTF393217:NTH393329 ODB393217:ODD393329 OMX393217:OMZ393329 OWT393217:OWV393329 PGP393217:PGR393329 PQL393217:PQN393329 QAH393217:QAJ393329 QKD393217:QKF393329 QTZ393217:QUB393329 RDV393217:RDX393329 RNR393217:RNT393329 RXN393217:RXP393329 SHJ393217:SHL393329 SRF393217:SRH393329 TBB393217:TBD393329 TKX393217:TKZ393329 TUT393217:TUV393329 UEP393217:UER393329 UOL393217:UON393329 UYH393217:UYJ393329 VID393217:VIF393329 VRZ393217:VSB393329 WBV393217:WBX393329 WLR393217:WLT393329 WVN393217:WVP393329 F458753:H458865 JB458753:JD458865 SX458753:SZ458865 ACT458753:ACV458865 AMP458753:AMR458865 AWL458753:AWN458865 BGH458753:BGJ458865 BQD458753:BQF458865 BZZ458753:CAB458865 CJV458753:CJX458865 CTR458753:CTT458865 DDN458753:DDP458865 DNJ458753:DNL458865 DXF458753:DXH458865 EHB458753:EHD458865 EQX458753:EQZ458865 FAT458753:FAV458865 FKP458753:FKR458865 FUL458753:FUN458865 GEH458753:GEJ458865 GOD458753:GOF458865 GXZ458753:GYB458865 HHV458753:HHX458865 HRR458753:HRT458865 IBN458753:IBP458865 ILJ458753:ILL458865 IVF458753:IVH458865 JFB458753:JFD458865 JOX458753:JOZ458865 JYT458753:JYV458865 KIP458753:KIR458865 KSL458753:KSN458865 LCH458753:LCJ458865 LMD458753:LMF458865 LVZ458753:LWB458865 MFV458753:MFX458865 MPR458753:MPT458865 MZN458753:MZP458865 NJJ458753:NJL458865 NTF458753:NTH458865 ODB458753:ODD458865 OMX458753:OMZ458865 OWT458753:OWV458865 PGP458753:PGR458865 PQL458753:PQN458865 QAH458753:QAJ458865 QKD458753:QKF458865 QTZ458753:QUB458865 RDV458753:RDX458865 RNR458753:RNT458865 RXN458753:RXP458865 SHJ458753:SHL458865 SRF458753:SRH458865 TBB458753:TBD458865 TKX458753:TKZ458865 TUT458753:TUV458865 UEP458753:UER458865 UOL458753:UON458865 UYH458753:UYJ458865 VID458753:VIF458865 VRZ458753:VSB458865 WBV458753:WBX458865 WLR458753:WLT458865 WVN458753:WVP458865 F524289:H524401 JB524289:JD524401 SX524289:SZ524401 ACT524289:ACV524401 AMP524289:AMR524401 AWL524289:AWN524401 BGH524289:BGJ524401 BQD524289:BQF524401 BZZ524289:CAB524401 CJV524289:CJX524401 CTR524289:CTT524401 DDN524289:DDP524401 DNJ524289:DNL524401 DXF524289:DXH524401 EHB524289:EHD524401 EQX524289:EQZ524401 FAT524289:FAV524401 FKP524289:FKR524401 FUL524289:FUN524401 GEH524289:GEJ524401 GOD524289:GOF524401 GXZ524289:GYB524401 HHV524289:HHX524401 HRR524289:HRT524401 IBN524289:IBP524401 ILJ524289:ILL524401 IVF524289:IVH524401 JFB524289:JFD524401 JOX524289:JOZ524401 JYT524289:JYV524401 KIP524289:KIR524401 KSL524289:KSN524401 LCH524289:LCJ524401 LMD524289:LMF524401 LVZ524289:LWB524401 MFV524289:MFX524401 MPR524289:MPT524401 MZN524289:MZP524401 NJJ524289:NJL524401 NTF524289:NTH524401 ODB524289:ODD524401 OMX524289:OMZ524401 OWT524289:OWV524401 PGP524289:PGR524401 PQL524289:PQN524401 QAH524289:QAJ524401 QKD524289:QKF524401 QTZ524289:QUB524401 RDV524289:RDX524401 RNR524289:RNT524401 RXN524289:RXP524401 SHJ524289:SHL524401 SRF524289:SRH524401 TBB524289:TBD524401 TKX524289:TKZ524401 TUT524289:TUV524401 UEP524289:UER524401 UOL524289:UON524401 UYH524289:UYJ524401 VID524289:VIF524401 VRZ524289:VSB524401 WBV524289:WBX524401 WLR524289:WLT524401 WVN524289:WVP524401 F589825:H589937 JB589825:JD589937 SX589825:SZ589937 ACT589825:ACV589937 AMP589825:AMR589937 AWL589825:AWN589937 BGH589825:BGJ589937 BQD589825:BQF589937 BZZ589825:CAB589937 CJV589825:CJX589937 CTR589825:CTT589937 DDN589825:DDP589937 DNJ589825:DNL589937 DXF589825:DXH589937 EHB589825:EHD589937 EQX589825:EQZ589937 FAT589825:FAV589937 FKP589825:FKR589937 FUL589825:FUN589937 GEH589825:GEJ589937 GOD589825:GOF589937 GXZ589825:GYB589937 HHV589825:HHX589937 HRR589825:HRT589937 IBN589825:IBP589937 ILJ589825:ILL589937 IVF589825:IVH589937 JFB589825:JFD589937 JOX589825:JOZ589937 JYT589825:JYV589937 KIP589825:KIR589937 KSL589825:KSN589937 LCH589825:LCJ589937 LMD589825:LMF589937 LVZ589825:LWB589937 MFV589825:MFX589937 MPR589825:MPT589937 MZN589825:MZP589937 NJJ589825:NJL589937 NTF589825:NTH589937 ODB589825:ODD589937 OMX589825:OMZ589937 OWT589825:OWV589937 PGP589825:PGR589937 PQL589825:PQN589937 QAH589825:QAJ589937 QKD589825:QKF589937 QTZ589825:QUB589937 RDV589825:RDX589937 RNR589825:RNT589937 RXN589825:RXP589937 SHJ589825:SHL589937 SRF589825:SRH589937 TBB589825:TBD589937 TKX589825:TKZ589937 TUT589825:TUV589937 UEP589825:UER589937 UOL589825:UON589937 UYH589825:UYJ589937 VID589825:VIF589937 VRZ589825:VSB589937 WBV589825:WBX589937 WLR589825:WLT589937 WVN589825:WVP589937 F655361:H655473 JB655361:JD655473 SX655361:SZ655473 ACT655361:ACV655473 AMP655361:AMR655473 AWL655361:AWN655473 BGH655361:BGJ655473 BQD655361:BQF655473 BZZ655361:CAB655473 CJV655361:CJX655473 CTR655361:CTT655473 DDN655361:DDP655473 DNJ655361:DNL655473 DXF655361:DXH655473 EHB655361:EHD655473 EQX655361:EQZ655473 FAT655361:FAV655473 FKP655361:FKR655473 FUL655361:FUN655473 GEH655361:GEJ655473 GOD655361:GOF655473 GXZ655361:GYB655473 HHV655361:HHX655473 HRR655361:HRT655473 IBN655361:IBP655473 ILJ655361:ILL655473 IVF655361:IVH655473 JFB655361:JFD655473 JOX655361:JOZ655473 JYT655361:JYV655473 KIP655361:KIR655473 KSL655361:KSN655473 LCH655361:LCJ655473 LMD655361:LMF655473 LVZ655361:LWB655473 MFV655361:MFX655473 MPR655361:MPT655473 MZN655361:MZP655473 NJJ655361:NJL655473 NTF655361:NTH655473 ODB655361:ODD655473 OMX655361:OMZ655473 OWT655361:OWV655473 PGP655361:PGR655473 PQL655361:PQN655473 QAH655361:QAJ655473 QKD655361:QKF655473 QTZ655361:QUB655473 RDV655361:RDX655473 RNR655361:RNT655473 RXN655361:RXP655473 SHJ655361:SHL655473 SRF655361:SRH655473 TBB655361:TBD655473 TKX655361:TKZ655473 TUT655361:TUV655473 UEP655361:UER655473 UOL655361:UON655473 UYH655361:UYJ655473 VID655361:VIF655473 VRZ655361:VSB655473 WBV655361:WBX655473 WLR655361:WLT655473 WVN655361:WVP655473 F720897:H721009 JB720897:JD721009 SX720897:SZ721009 ACT720897:ACV721009 AMP720897:AMR721009 AWL720897:AWN721009 BGH720897:BGJ721009 BQD720897:BQF721009 BZZ720897:CAB721009 CJV720897:CJX721009 CTR720897:CTT721009 DDN720897:DDP721009 DNJ720897:DNL721009 DXF720897:DXH721009 EHB720897:EHD721009 EQX720897:EQZ721009 FAT720897:FAV721009 FKP720897:FKR721009 FUL720897:FUN721009 GEH720897:GEJ721009 GOD720897:GOF721009 GXZ720897:GYB721009 HHV720897:HHX721009 HRR720897:HRT721009 IBN720897:IBP721009 ILJ720897:ILL721009 IVF720897:IVH721009 JFB720897:JFD721009 JOX720897:JOZ721009 JYT720897:JYV721009 KIP720897:KIR721009 KSL720897:KSN721009 LCH720897:LCJ721009 LMD720897:LMF721009 LVZ720897:LWB721009 MFV720897:MFX721009 MPR720897:MPT721009 MZN720897:MZP721009 NJJ720897:NJL721009 NTF720897:NTH721009 ODB720897:ODD721009 OMX720897:OMZ721009 OWT720897:OWV721009 PGP720897:PGR721009 PQL720897:PQN721009 QAH720897:QAJ721009 QKD720897:QKF721009 QTZ720897:QUB721009 RDV720897:RDX721009 RNR720897:RNT721009 RXN720897:RXP721009 SHJ720897:SHL721009 SRF720897:SRH721009 TBB720897:TBD721009 TKX720897:TKZ721009 TUT720897:TUV721009 UEP720897:UER721009 UOL720897:UON721009 UYH720897:UYJ721009 VID720897:VIF721009 VRZ720897:VSB721009 WBV720897:WBX721009 WLR720897:WLT721009 WVN720897:WVP721009 F786433:H786545 JB786433:JD786545 SX786433:SZ786545 ACT786433:ACV786545 AMP786433:AMR786545 AWL786433:AWN786545 BGH786433:BGJ786545 BQD786433:BQF786545 BZZ786433:CAB786545 CJV786433:CJX786545 CTR786433:CTT786545 DDN786433:DDP786545 DNJ786433:DNL786545 DXF786433:DXH786545 EHB786433:EHD786545 EQX786433:EQZ786545 FAT786433:FAV786545 FKP786433:FKR786545 FUL786433:FUN786545 GEH786433:GEJ786545 GOD786433:GOF786545 GXZ786433:GYB786545 HHV786433:HHX786545 HRR786433:HRT786545 IBN786433:IBP786545 ILJ786433:ILL786545 IVF786433:IVH786545 JFB786433:JFD786545 JOX786433:JOZ786545 JYT786433:JYV786545 KIP786433:KIR786545 KSL786433:KSN786545 LCH786433:LCJ786545 LMD786433:LMF786545 LVZ786433:LWB786545 MFV786433:MFX786545 MPR786433:MPT786545 MZN786433:MZP786545 NJJ786433:NJL786545 NTF786433:NTH786545 ODB786433:ODD786545 OMX786433:OMZ786545 OWT786433:OWV786545 PGP786433:PGR786545 PQL786433:PQN786545 QAH786433:QAJ786545 QKD786433:QKF786545 QTZ786433:QUB786545 RDV786433:RDX786545 RNR786433:RNT786545 RXN786433:RXP786545 SHJ786433:SHL786545 SRF786433:SRH786545 TBB786433:TBD786545 TKX786433:TKZ786545 TUT786433:TUV786545 UEP786433:UER786545 UOL786433:UON786545 UYH786433:UYJ786545 VID786433:VIF786545 VRZ786433:VSB786545 WBV786433:WBX786545 WLR786433:WLT786545 WVN786433:WVP786545 F851969:H852081 JB851969:JD852081 SX851969:SZ852081 ACT851969:ACV852081 AMP851969:AMR852081 AWL851969:AWN852081 BGH851969:BGJ852081 BQD851969:BQF852081 BZZ851969:CAB852081 CJV851969:CJX852081 CTR851969:CTT852081 DDN851969:DDP852081 DNJ851969:DNL852081 DXF851969:DXH852081 EHB851969:EHD852081 EQX851969:EQZ852081 FAT851969:FAV852081 FKP851969:FKR852081 FUL851969:FUN852081 GEH851969:GEJ852081 GOD851969:GOF852081 GXZ851969:GYB852081 HHV851969:HHX852081 HRR851969:HRT852081 IBN851969:IBP852081 ILJ851969:ILL852081 IVF851969:IVH852081 JFB851969:JFD852081 JOX851969:JOZ852081 JYT851969:JYV852081 KIP851969:KIR852081 KSL851969:KSN852081 LCH851969:LCJ852081 LMD851969:LMF852081 LVZ851969:LWB852081 MFV851969:MFX852081 MPR851969:MPT852081 MZN851969:MZP852081 NJJ851969:NJL852081 NTF851969:NTH852081 ODB851969:ODD852081 OMX851969:OMZ852081 OWT851969:OWV852081 PGP851969:PGR852081 PQL851969:PQN852081 QAH851969:QAJ852081 QKD851969:QKF852081 QTZ851969:QUB852081 RDV851969:RDX852081 RNR851969:RNT852081 RXN851969:RXP852081 SHJ851969:SHL852081 SRF851969:SRH852081 TBB851969:TBD852081 TKX851969:TKZ852081 TUT851969:TUV852081 UEP851969:UER852081 UOL851969:UON852081 UYH851969:UYJ852081 VID851969:VIF852081 VRZ851969:VSB852081 WBV851969:WBX852081 WLR851969:WLT852081 WVN851969:WVP852081 F917505:H917617 JB917505:JD917617 SX917505:SZ917617 ACT917505:ACV917617 AMP917505:AMR917617 AWL917505:AWN917617 BGH917505:BGJ917617 BQD917505:BQF917617 BZZ917505:CAB917617 CJV917505:CJX917617 CTR917505:CTT917617 DDN917505:DDP917617 DNJ917505:DNL917617 DXF917505:DXH917617 EHB917505:EHD917617 EQX917505:EQZ917617 FAT917505:FAV917617 FKP917505:FKR917617 FUL917505:FUN917617 GEH917505:GEJ917617 GOD917505:GOF917617 GXZ917505:GYB917617 HHV917505:HHX917617 HRR917505:HRT917617 IBN917505:IBP917617 ILJ917505:ILL917617 IVF917505:IVH917617 JFB917505:JFD917617 JOX917505:JOZ917617 JYT917505:JYV917617 KIP917505:KIR917617 KSL917505:KSN917617 LCH917505:LCJ917617 LMD917505:LMF917617 LVZ917505:LWB917617 MFV917505:MFX917617 MPR917505:MPT917617 MZN917505:MZP917617 NJJ917505:NJL917617 NTF917505:NTH917617 ODB917505:ODD917617 OMX917505:OMZ917617 OWT917505:OWV917617 PGP917505:PGR917617 PQL917505:PQN917617 QAH917505:QAJ917617 QKD917505:QKF917617 QTZ917505:QUB917617 RDV917505:RDX917617 RNR917505:RNT917617 RXN917505:RXP917617 SHJ917505:SHL917617 SRF917505:SRH917617 TBB917505:TBD917617 TKX917505:TKZ917617 TUT917505:TUV917617 UEP917505:UER917617 UOL917505:UON917617 UYH917505:UYJ917617 VID917505:VIF917617 VRZ917505:VSB917617 WBV917505:WBX917617 WLR917505:WLT917617 WVN917505:WVP917617 F983041:H983153 JB983041:JD983153 SX983041:SZ983153 ACT983041:ACV983153 AMP983041:AMR983153 AWL983041:AWN983153 BGH983041:BGJ983153 BQD983041:BQF983153 BZZ983041:CAB983153 CJV983041:CJX983153 CTR983041:CTT983153 DDN983041:DDP983153 DNJ983041:DNL983153 DXF983041:DXH983153 EHB983041:EHD983153 EQX983041:EQZ983153 FAT983041:FAV983153 FKP983041:FKR983153 FUL983041:FUN983153 GEH983041:GEJ983153 GOD983041:GOF983153 GXZ983041:GYB983153 HHV983041:HHX983153 HRR983041:HRT983153 IBN983041:IBP983153 ILJ983041:ILL983153 IVF983041:IVH983153 JFB983041:JFD983153 JOX983041:JOZ983153 JYT983041:JYV983153 KIP983041:KIR983153 KSL983041:KSN983153 LCH983041:LCJ983153 LMD983041:LMF983153 LVZ983041:LWB983153 MFV983041:MFX983153 MPR983041:MPT983153 MZN983041:MZP983153 NJJ983041:NJL983153 NTF983041:NTH983153 ODB983041:ODD983153 OMX983041:OMZ983153 OWT983041:OWV983153 PGP983041:PGR983153 PQL983041:PQN983153 QAH983041:QAJ983153 QKD983041:QKF983153 QTZ983041:QUB983153 RDV983041:RDX983153 RNR983041:RNT983153 RXN983041:RXP983153 SHJ983041:SHL983153 SRF983041:SRH983153 TBB983041:TBD983153 TKX983041:TKZ983153 TUT983041:TUV983153 UEP983041:UER983153 UOL983041:UON983153 UYH983041:UYJ983153 VID983041:VIF983153 VRZ983041:VSB983153 WBV983041:WBX983153 WLR983041:WLT983153 WVN983041:WVP983153 D1:E70 IZ1:JA70 SV1:SW70 ACR1:ACS70 AMN1:AMO70 AWJ1:AWK70 BGF1:BGG70 BQB1:BQC70 BZX1:BZY70 CJT1:CJU70 CTP1:CTQ70 DDL1:DDM70 DNH1:DNI70 DXD1:DXE70 EGZ1:EHA70 EQV1:EQW70 FAR1:FAS70 FKN1:FKO70 FUJ1:FUK70 GEF1:GEG70 GOB1:GOC70 GXX1:GXY70 HHT1:HHU70 HRP1:HRQ70 IBL1:IBM70 ILH1:ILI70 IVD1:IVE70 JEZ1:JFA70 JOV1:JOW70 JYR1:JYS70 KIN1:KIO70 KSJ1:KSK70 LCF1:LCG70 LMB1:LMC70 LVX1:LVY70 MFT1:MFU70 MPP1:MPQ70 MZL1:MZM70 NJH1:NJI70 NTD1:NTE70 OCZ1:ODA70 OMV1:OMW70 OWR1:OWS70 PGN1:PGO70 PQJ1:PQK70 QAF1:QAG70 QKB1:QKC70 QTX1:QTY70 RDT1:RDU70 RNP1:RNQ70 RXL1:RXM70 SHH1:SHI70 SRD1:SRE70 TAZ1:TBA70 TKV1:TKW70 TUR1:TUS70 UEN1:UEO70 UOJ1:UOK70 UYF1:UYG70 VIB1:VIC70 VRX1:VRY70 WBT1:WBU70 WLP1:WLQ70 WVL1:WVM70 D65537:E65606 IZ65537:JA65606 SV65537:SW65606 ACR65537:ACS65606 AMN65537:AMO65606 AWJ65537:AWK65606 BGF65537:BGG65606 BQB65537:BQC65606 BZX65537:BZY65606 CJT65537:CJU65606 CTP65537:CTQ65606 DDL65537:DDM65606 DNH65537:DNI65606 DXD65537:DXE65606 EGZ65537:EHA65606 EQV65537:EQW65606 FAR65537:FAS65606 FKN65537:FKO65606 FUJ65537:FUK65606 GEF65537:GEG65606 GOB65537:GOC65606 GXX65537:GXY65606 HHT65537:HHU65606 HRP65537:HRQ65606 IBL65537:IBM65606 ILH65537:ILI65606 IVD65537:IVE65606 JEZ65537:JFA65606 JOV65537:JOW65606 JYR65537:JYS65606 KIN65537:KIO65606 KSJ65537:KSK65606 LCF65537:LCG65606 LMB65537:LMC65606 LVX65537:LVY65606 MFT65537:MFU65606 MPP65537:MPQ65606 MZL65537:MZM65606 NJH65537:NJI65606 NTD65537:NTE65606 OCZ65537:ODA65606 OMV65537:OMW65606 OWR65537:OWS65606 PGN65537:PGO65606 PQJ65537:PQK65606 QAF65537:QAG65606 QKB65537:QKC65606 QTX65537:QTY65606 RDT65537:RDU65606 RNP65537:RNQ65606 RXL65537:RXM65606 SHH65537:SHI65606 SRD65537:SRE65606 TAZ65537:TBA65606 TKV65537:TKW65606 TUR65537:TUS65606 UEN65537:UEO65606 UOJ65537:UOK65606 UYF65537:UYG65606 VIB65537:VIC65606 VRX65537:VRY65606 WBT65537:WBU65606 WLP65537:WLQ65606 WVL65537:WVM65606 D131073:E131142 IZ131073:JA131142 SV131073:SW131142 ACR131073:ACS131142 AMN131073:AMO131142 AWJ131073:AWK131142 BGF131073:BGG131142 BQB131073:BQC131142 BZX131073:BZY131142 CJT131073:CJU131142 CTP131073:CTQ131142 DDL131073:DDM131142 DNH131073:DNI131142 DXD131073:DXE131142 EGZ131073:EHA131142 EQV131073:EQW131142 FAR131073:FAS131142 FKN131073:FKO131142 FUJ131073:FUK131142 GEF131073:GEG131142 GOB131073:GOC131142 GXX131073:GXY131142 HHT131073:HHU131142 HRP131073:HRQ131142 IBL131073:IBM131142 ILH131073:ILI131142 IVD131073:IVE131142 JEZ131073:JFA131142 JOV131073:JOW131142 JYR131073:JYS131142 KIN131073:KIO131142 KSJ131073:KSK131142 LCF131073:LCG131142 LMB131073:LMC131142 LVX131073:LVY131142 MFT131073:MFU131142 MPP131073:MPQ131142 MZL131073:MZM131142 NJH131073:NJI131142 NTD131073:NTE131142 OCZ131073:ODA131142 OMV131073:OMW131142 OWR131073:OWS131142 PGN131073:PGO131142 PQJ131073:PQK131142 QAF131073:QAG131142 QKB131073:QKC131142 QTX131073:QTY131142 RDT131073:RDU131142 RNP131073:RNQ131142 RXL131073:RXM131142 SHH131073:SHI131142 SRD131073:SRE131142 TAZ131073:TBA131142 TKV131073:TKW131142 TUR131073:TUS131142 UEN131073:UEO131142 UOJ131073:UOK131142 UYF131073:UYG131142 VIB131073:VIC131142 VRX131073:VRY131142 WBT131073:WBU131142 WLP131073:WLQ131142 WVL131073:WVM131142 D196609:E196678 IZ196609:JA196678 SV196609:SW196678 ACR196609:ACS196678 AMN196609:AMO196678 AWJ196609:AWK196678 BGF196609:BGG196678 BQB196609:BQC196678 BZX196609:BZY196678 CJT196609:CJU196678 CTP196609:CTQ196678 DDL196609:DDM196678 DNH196609:DNI196678 DXD196609:DXE196678 EGZ196609:EHA196678 EQV196609:EQW196678 FAR196609:FAS196678 FKN196609:FKO196678 FUJ196609:FUK196678 GEF196609:GEG196678 GOB196609:GOC196678 GXX196609:GXY196678 HHT196609:HHU196678 HRP196609:HRQ196678 IBL196609:IBM196678 ILH196609:ILI196678 IVD196609:IVE196678 JEZ196609:JFA196678 JOV196609:JOW196678 JYR196609:JYS196678 KIN196609:KIO196678 KSJ196609:KSK196678 LCF196609:LCG196678 LMB196609:LMC196678 LVX196609:LVY196678 MFT196609:MFU196678 MPP196609:MPQ196678 MZL196609:MZM196678 NJH196609:NJI196678 NTD196609:NTE196678 OCZ196609:ODA196678 OMV196609:OMW196678 OWR196609:OWS196678 PGN196609:PGO196678 PQJ196609:PQK196678 QAF196609:QAG196678 QKB196609:QKC196678 QTX196609:QTY196678 RDT196609:RDU196678 RNP196609:RNQ196678 RXL196609:RXM196678 SHH196609:SHI196678 SRD196609:SRE196678 TAZ196609:TBA196678 TKV196609:TKW196678 TUR196609:TUS196678 UEN196609:UEO196678 UOJ196609:UOK196678 UYF196609:UYG196678 VIB196609:VIC196678 VRX196609:VRY196678 WBT196609:WBU196678 WLP196609:WLQ196678 WVL196609:WVM196678 D262145:E262214 IZ262145:JA262214 SV262145:SW262214 ACR262145:ACS262214 AMN262145:AMO262214 AWJ262145:AWK262214 BGF262145:BGG262214 BQB262145:BQC262214 BZX262145:BZY262214 CJT262145:CJU262214 CTP262145:CTQ262214 DDL262145:DDM262214 DNH262145:DNI262214 DXD262145:DXE262214 EGZ262145:EHA262214 EQV262145:EQW262214 FAR262145:FAS262214 FKN262145:FKO262214 FUJ262145:FUK262214 GEF262145:GEG262214 GOB262145:GOC262214 GXX262145:GXY262214 HHT262145:HHU262214 HRP262145:HRQ262214 IBL262145:IBM262214 ILH262145:ILI262214 IVD262145:IVE262214 JEZ262145:JFA262214 JOV262145:JOW262214 JYR262145:JYS262214 KIN262145:KIO262214 KSJ262145:KSK262214 LCF262145:LCG262214 LMB262145:LMC262214 LVX262145:LVY262214 MFT262145:MFU262214 MPP262145:MPQ262214 MZL262145:MZM262214 NJH262145:NJI262214 NTD262145:NTE262214 OCZ262145:ODA262214 OMV262145:OMW262214 OWR262145:OWS262214 PGN262145:PGO262214 PQJ262145:PQK262214 QAF262145:QAG262214 QKB262145:QKC262214 QTX262145:QTY262214 RDT262145:RDU262214 RNP262145:RNQ262214 RXL262145:RXM262214 SHH262145:SHI262214 SRD262145:SRE262214 TAZ262145:TBA262214 TKV262145:TKW262214 TUR262145:TUS262214 UEN262145:UEO262214 UOJ262145:UOK262214 UYF262145:UYG262214 VIB262145:VIC262214 VRX262145:VRY262214 WBT262145:WBU262214 WLP262145:WLQ262214 WVL262145:WVM262214 D327681:E327750 IZ327681:JA327750 SV327681:SW327750 ACR327681:ACS327750 AMN327681:AMO327750 AWJ327681:AWK327750 BGF327681:BGG327750 BQB327681:BQC327750 BZX327681:BZY327750 CJT327681:CJU327750 CTP327681:CTQ327750 DDL327681:DDM327750 DNH327681:DNI327750 DXD327681:DXE327750 EGZ327681:EHA327750 EQV327681:EQW327750 FAR327681:FAS327750 FKN327681:FKO327750 FUJ327681:FUK327750 GEF327681:GEG327750 GOB327681:GOC327750 GXX327681:GXY327750 HHT327681:HHU327750 HRP327681:HRQ327750 IBL327681:IBM327750 ILH327681:ILI327750 IVD327681:IVE327750 JEZ327681:JFA327750 JOV327681:JOW327750 JYR327681:JYS327750 KIN327681:KIO327750 KSJ327681:KSK327750 LCF327681:LCG327750 LMB327681:LMC327750 LVX327681:LVY327750 MFT327681:MFU327750 MPP327681:MPQ327750 MZL327681:MZM327750 NJH327681:NJI327750 NTD327681:NTE327750 OCZ327681:ODA327750 OMV327681:OMW327750 OWR327681:OWS327750 PGN327681:PGO327750 PQJ327681:PQK327750 QAF327681:QAG327750 QKB327681:QKC327750 QTX327681:QTY327750 RDT327681:RDU327750 RNP327681:RNQ327750 RXL327681:RXM327750 SHH327681:SHI327750 SRD327681:SRE327750 TAZ327681:TBA327750 TKV327681:TKW327750 TUR327681:TUS327750 UEN327681:UEO327750 UOJ327681:UOK327750 UYF327681:UYG327750 VIB327681:VIC327750 VRX327681:VRY327750 WBT327681:WBU327750 WLP327681:WLQ327750 WVL327681:WVM327750 D393217:E393286 IZ393217:JA393286 SV393217:SW393286 ACR393217:ACS393286 AMN393217:AMO393286 AWJ393217:AWK393286 BGF393217:BGG393286 BQB393217:BQC393286 BZX393217:BZY393286 CJT393217:CJU393286 CTP393217:CTQ393286 DDL393217:DDM393286 DNH393217:DNI393286 DXD393217:DXE393286 EGZ393217:EHA393286 EQV393217:EQW393286 FAR393217:FAS393286 FKN393217:FKO393286 FUJ393217:FUK393286 GEF393217:GEG393286 GOB393217:GOC393286 GXX393217:GXY393286 HHT393217:HHU393286 HRP393217:HRQ393286 IBL393217:IBM393286 ILH393217:ILI393286 IVD393217:IVE393286 JEZ393217:JFA393286 JOV393217:JOW393286 JYR393217:JYS393286 KIN393217:KIO393286 KSJ393217:KSK393286 LCF393217:LCG393286 LMB393217:LMC393286 LVX393217:LVY393286 MFT393217:MFU393286 MPP393217:MPQ393286 MZL393217:MZM393286 NJH393217:NJI393286 NTD393217:NTE393286 OCZ393217:ODA393286 OMV393217:OMW393286 OWR393217:OWS393286 PGN393217:PGO393286 PQJ393217:PQK393286 QAF393217:QAG393286 QKB393217:QKC393286 QTX393217:QTY393286 RDT393217:RDU393286 RNP393217:RNQ393286 RXL393217:RXM393286 SHH393217:SHI393286 SRD393217:SRE393286 TAZ393217:TBA393286 TKV393217:TKW393286 TUR393217:TUS393286 UEN393217:UEO393286 UOJ393217:UOK393286 UYF393217:UYG393286 VIB393217:VIC393286 VRX393217:VRY393286 WBT393217:WBU393286 WLP393217:WLQ393286 WVL393217:WVM393286 D458753:E458822 IZ458753:JA458822 SV458753:SW458822 ACR458753:ACS458822 AMN458753:AMO458822 AWJ458753:AWK458822 BGF458753:BGG458822 BQB458753:BQC458822 BZX458753:BZY458822 CJT458753:CJU458822 CTP458753:CTQ458822 DDL458753:DDM458822 DNH458753:DNI458822 DXD458753:DXE458822 EGZ458753:EHA458822 EQV458753:EQW458822 FAR458753:FAS458822 FKN458753:FKO458822 FUJ458753:FUK458822 GEF458753:GEG458822 GOB458753:GOC458822 GXX458753:GXY458822 HHT458753:HHU458822 HRP458753:HRQ458822 IBL458753:IBM458822 ILH458753:ILI458822 IVD458753:IVE458822 JEZ458753:JFA458822 JOV458753:JOW458822 JYR458753:JYS458822 KIN458753:KIO458822 KSJ458753:KSK458822 LCF458753:LCG458822 LMB458753:LMC458822 LVX458753:LVY458822 MFT458753:MFU458822 MPP458753:MPQ458822 MZL458753:MZM458822 NJH458753:NJI458822 NTD458753:NTE458822 OCZ458753:ODA458822 OMV458753:OMW458822 OWR458753:OWS458822 PGN458753:PGO458822 PQJ458753:PQK458822 QAF458753:QAG458822 QKB458753:QKC458822 QTX458753:QTY458822 RDT458753:RDU458822 RNP458753:RNQ458822 RXL458753:RXM458822 SHH458753:SHI458822 SRD458753:SRE458822 TAZ458753:TBA458822 TKV458753:TKW458822 TUR458753:TUS458822 UEN458753:UEO458822 UOJ458753:UOK458822 UYF458753:UYG458822 VIB458753:VIC458822 VRX458753:VRY458822 WBT458753:WBU458822 WLP458753:WLQ458822 WVL458753:WVM458822 D524289:E524358 IZ524289:JA524358 SV524289:SW524358 ACR524289:ACS524358 AMN524289:AMO524358 AWJ524289:AWK524358 BGF524289:BGG524358 BQB524289:BQC524358 BZX524289:BZY524358 CJT524289:CJU524358 CTP524289:CTQ524358 DDL524289:DDM524358 DNH524289:DNI524358 DXD524289:DXE524358 EGZ524289:EHA524358 EQV524289:EQW524358 FAR524289:FAS524358 FKN524289:FKO524358 FUJ524289:FUK524358 GEF524289:GEG524358 GOB524289:GOC524358 GXX524289:GXY524358 HHT524289:HHU524358 HRP524289:HRQ524358 IBL524289:IBM524358 ILH524289:ILI524358 IVD524289:IVE524358 JEZ524289:JFA524358 JOV524289:JOW524358 JYR524289:JYS524358 KIN524289:KIO524358 KSJ524289:KSK524358 LCF524289:LCG524358 LMB524289:LMC524358 LVX524289:LVY524358 MFT524289:MFU524358 MPP524289:MPQ524358 MZL524289:MZM524358 NJH524289:NJI524358 NTD524289:NTE524358 OCZ524289:ODA524358 OMV524289:OMW524358 OWR524289:OWS524358 PGN524289:PGO524358 PQJ524289:PQK524358 QAF524289:QAG524358 QKB524289:QKC524358 QTX524289:QTY524358 RDT524289:RDU524358 RNP524289:RNQ524358 RXL524289:RXM524358 SHH524289:SHI524358 SRD524289:SRE524358 TAZ524289:TBA524358 TKV524289:TKW524358 TUR524289:TUS524358 UEN524289:UEO524358 UOJ524289:UOK524358 UYF524289:UYG524358 VIB524289:VIC524358 VRX524289:VRY524358 WBT524289:WBU524358 WLP524289:WLQ524358 WVL524289:WVM524358 D589825:E589894 IZ589825:JA589894 SV589825:SW589894 ACR589825:ACS589894 AMN589825:AMO589894 AWJ589825:AWK589894 BGF589825:BGG589894 BQB589825:BQC589894 BZX589825:BZY589894 CJT589825:CJU589894 CTP589825:CTQ589894 DDL589825:DDM589894 DNH589825:DNI589894 DXD589825:DXE589894 EGZ589825:EHA589894 EQV589825:EQW589894 FAR589825:FAS589894 FKN589825:FKO589894 FUJ589825:FUK589894 GEF589825:GEG589894 GOB589825:GOC589894 GXX589825:GXY589894 HHT589825:HHU589894 HRP589825:HRQ589894 IBL589825:IBM589894 ILH589825:ILI589894 IVD589825:IVE589894 JEZ589825:JFA589894 JOV589825:JOW589894 JYR589825:JYS589894 KIN589825:KIO589894 KSJ589825:KSK589894 LCF589825:LCG589894 LMB589825:LMC589894 LVX589825:LVY589894 MFT589825:MFU589894 MPP589825:MPQ589894 MZL589825:MZM589894 NJH589825:NJI589894 NTD589825:NTE589894 OCZ589825:ODA589894 OMV589825:OMW589894 OWR589825:OWS589894 PGN589825:PGO589894 PQJ589825:PQK589894 QAF589825:QAG589894 QKB589825:QKC589894 QTX589825:QTY589894 RDT589825:RDU589894 RNP589825:RNQ589894 RXL589825:RXM589894 SHH589825:SHI589894 SRD589825:SRE589894 TAZ589825:TBA589894 TKV589825:TKW589894 TUR589825:TUS589894 UEN589825:UEO589894 UOJ589825:UOK589894 UYF589825:UYG589894 VIB589825:VIC589894 VRX589825:VRY589894 WBT589825:WBU589894 WLP589825:WLQ589894 WVL589825:WVM589894 D655361:E655430 IZ655361:JA655430 SV655361:SW655430 ACR655361:ACS655430 AMN655361:AMO655430 AWJ655361:AWK655430 BGF655361:BGG655430 BQB655361:BQC655430 BZX655361:BZY655430 CJT655361:CJU655430 CTP655361:CTQ655430 DDL655361:DDM655430 DNH655361:DNI655430 DXD655361:DXE655430 EGZ655361:EHA655430 EQV655361:EQW655430 FAR655361:FAS655430 FKN655361:FKO655430 FUJ655361:FUK655430 GEF655361:GEG655430 GOB655361:GOC655430 GXX655361:GXY655430 HHT655361:HHU655430 HRP655361:HRQ655430 IBL655361:IBM655430 ILH655361:ILI655430 IVD655361:IVE655430 JEZ655361:JFA655430 JOV655361:JOW655430 JYR655361:JYS655430 KIN655361:KIO655430 KSJ655361:KSK655430 LCF655361:LCG655430 LMB655361:LMC655430 LVX655361:LVY655430 MFT655361:MFU655430 MPP655361:MPQ655430 MZL655361:MZM655430 NJH655361:NJI655430 NTD655361:NTE655430 OCZ655361:ODA655430 OMV655361:OMW655430 OWR655361:OWS655430 PGN655361:PGO655430 PQJ655361:PQK655430 QAF655361:QAG655430 QKB655361:QKC655430 QTX655361:QTY655430 RDT655361:RDU655430 RNP655361:RNQ655430 RXL655361:RXM655430 SHH655361:SHI655430 SRD655361:SRE655430 TAZ655361:TBA655430 TKV655361:TKW655430 TUR655361:TUS655430 UEN655361:UEO655430 UOJ655361:UOK655430 UYF655361:UYG655430 VIB655361:VIC655430 VRX655361:VRY655430 WBT655361:WBU655430 WLP655361:WLQ655430 WVL655361:WVM655430 D720897:E720966 IZ720897:JA720966 SV720897:SW720966 ACR720897:ACS720966 AMN720897:AMO720966 AWJ720897:AWK720966 BGF720897:BGG720966 BQB720897:BQC720966 BZX720897:BZY720966 CJT720897:CJU720966 CTP720897:CTQ720966 DDL720897:DDM720966 DNH720897:DNI720966 DXD720897:DXE720966 EGZ720897:EHA720966 EQV720897:EQW720966 FAR720897:FAS720966 FKN720897:FKO720966 FUJ720897:FUK720966 GEF720897:GEG720966 GOB720897:GOC720966 GXX720897:GXY720966 HHT720897:HHU720966 HRP720897:HRQ720966 IBL720897:IBM720966 ILH720897:ILI720966 IVD720897:IVE720966 JEZ720897:JFA720966 JOV720897:JOW720966 JYR720897:JYS720966 KIN720897:KIO720966 KSJ720897:KSK720966 LCF720897:LCG720966 LMB720897:LMC720966 LVX720897:LVY720966 MFT720897:MFU720966 MPP720897:MPQ720966 MZL720897:MZM720966 NJH720897:NJI720966 NTD720897:NTE720966 OCZ720897:ODA720966 OMV720897:OMW720966 OWR720897:OWS720966 PGN720897:PGO720966 PQJ720897:PQK720966 QAF720897:QAG720966 QKB720897:QKC720966 QTX720897:QTY720966 RDT720897:RDU720966 RNP720897:RNQ720966 RXL720897:RXM720966 SHH720897:SHI720966 SRD720897:SRE720966 TAZ720897:TBA720966 TKV720897:TKW720966 TUR720897:TUS720966 UEN720897:UEO720966 UOJ720897:UOK720966 UYF720897:UYG720966 VIB720897:VIC720966 VRX720897:VRY720966 WBT720897:WBU720966 WLP720897:WLQ720966 WVL720897:WVM720966 D786433:E786502 IZ786433:JA786502 SV786433:SW786502 ACR786433:ACS786502 AMN786433:AMO786502 AWJ786433:AWK786502 BGF786433:BGG786502 BQB786433:BQC786502 BZX786433:BZY786502 CJT786433:CJU786502 CTP786433:CTQ786502 DDL786433:DDM786502 DNH786433:DNI786502 DXD786433:DXE786502 EGZ786433:EHA786502 EQV786433:EQW786502 FAR786433:FAS786502 FKN786433:FKO786502 FUJ786433:FUK786502 GEF786433:GEG786502 GOB786433:GOC786502 GXX786433:GXY786502 HHT786433:HHU786502 HRP786433:HRQ786502 IBL786433:IBM786502 ILH786433:ILI786502 IVD786433:IVE786502 JEZ786433:JFA786502 JOV786433:JOW786502 JYR786433:JYS786502 KIN786433:KIO786502 KSJ786433:KSK786502 LCF786433:LCG786502 LMB786433:LMC786502 LVX786433:LVY786502 MFT786433:MFU786502 MPP786433:MPQ786502 MZL786433:MZM786502 NJH786433:NJI786502 NTD786433:NTE786502 OCZ786433:ODA786502 OMV786433:OMW786502 OWR786433:OWS786502 PGN786433:PGO786502 PQJ786433:PQK786502 QAF786433:QAG786502 QKB786433:QKC786502 QTX786433:QTY786502 RDT786433:RDU786502 RNP786433:RNQ786502 RXL786433:RXM786502 SHH786433:SHI786502 SRD786433:SRE786502 TAZ786433:TBA786502 TKV786433:TKW786502 TUR786433:TUS786502 UEN786433:UEO786502 UOJ786433:UOK786502 UYF786433:UYG786502 VIB786433:VIC786502 VRX786433:VRY786502 WBT786433:WBU786502 WLP786433:WLQ786502 WVL786433:WVM786502 D851969:E852038 IZ851969:JA852038 SV851969:SW852038 ACR851969:ACS852038 AMN851969:AMO852038 AWJ851969:AWK852038 BGF851969:BGG852038 BQB851969:BQC852038 BZX851969:BZY852038 CJT851969:CJU852038 CTP851969:CTQ852038 DDL851969:DDM852038 DNH851969:DNI852038 DXD851969:DXE852038 EGZ851969:EHA852038 EQV851969:EQW852038 FAR851969:FAS852038 FKN851969:FKO852038 FUJ851969:FUK852038 GEF851969:GEG852038 GOB851969:GOC852038 GXX851969:GXY852038 HHT851969:HHU852038 HRP851969:HRQ852038 IBL851969:IBM852038 ILH851969:ILI852038 IVD851969:IVE852038 JEZ851969:JFA852038 JOV851969:JOW852038 JYR851969:JYS852038 KIN851969:KIO852038 KSJ851969:KSK852038 LCF851969:LCG852038 LMB851969:LMC852038 LVX851969:LVY852038 MFT851969:MFU852038 MPP851969:MPQ852038 MZL851969:MZM852038 NJH851969:NJI852038 NTD851969:NTE852038 OCZ851969:ODA852038 OMV851969:OMW852038 OWR851969:OWS852038 PGN851969:PGO852038 PQJ851969:PQK852038 QAF851969:QAG852038 QKB851969:QKC852038 QTX851969:QTY852038 RDT851969:RDU852038 RNP851969:RNQ852038 RXL851969:RXM852038 SHH851969:SHI852038 SRD851969:SRE852038 TAZ851969:TBA852038 TKV851969:TKW852038 TUR851969:TUS852038 UEN851969:UEO852038 UOJ851969:UOK852038 UYF851969:UYG852038 VIB851969:VIC852038 VRX851969:VRY852038 WBT851969:WBU852038 WLP851969:WLQ852038 WVL851969:WVM852038 D917505:E917574 IZ917505:JA917574 SV917505:SW917574 ACR917505:ACS917574 AMN917505:AMO917574 AWJ917505:AWK917574 BGF917505:BGG917574 BQB917505:BQC917574 BZX917505:BZY917574 CJT917505:CJU917574 CTP917505:CTQ917574 DDL917505:DDM917574 DNH917505:DNI917574 DXD917505:DXE917574 EGZ917505:EHA917574 EQV917505:EQW917574 FAR917505:FAS917574 FKN917505:FKO917574 FUJ917505:FUK917574 GEF917505:GEG917574 GOB917505:GOC917574 GXX917505:GXY917574 HHT917505:HHU917574 HRP917505:HRQ917574 IBL917505:IBM917574 ILH917505:ILI917574 IVD917505:IVE917574 JEZ917505:JFA917574 JOV917505:JOW917574 JYR917505:JYS917574 KIN917505:KIO917574 KSJ917505:KSK917574 LCF917505:LCG917574 LMB917505:LMC917574 LVX917505:LVY917574 MFT917505:MFU917574 MPP917505:MPQ917574 MZL917505:MZM917574 NJH917505:NJI917574 NTD917505:NTE917574 OCZ917505:ODA917574 OMV917505:OMW917574 OWR917505:OWS917574 PGN917505:PGO917574 PQJ917505:PQK917574 QAF917505:QAG917574 QKB917505:QKC917574 QTX917505:QTY917574 RDT917505:RDU917574 RNP917505:RNQ917574 RXL917505:RXM917574 SHH917505:SHI917574 SRD917505:SRE917574 TAZ917505:TBA917574 TKV917505:TKW917574 TUR917505:TUS917574 UEN917505:UEO917574 UOJ917505:UOK917574 UYF917505:UYG917574 VIB917505:VIC917574 VRX917505:VRY917574 WBT917505:WBU917574 WLP917505:WLQ917574 WVL917505:WVM917574 D983041:E983110 IZ983041:JA983110 SV983041:SW983110 ACR983041:ACS983110 AMN983041:AMO983110 AWJ983041:AWK983110 BGF983041:BGG983110 BQB983041:BQC983110 BZX983041:BZY983110 CJT983041:CJU983110 CTP983041:CTQ983110 DDL983041:DDM983110 DNH983041:DNI983110 DXD983041:DXE983110 EGZ983041:EHA983110 EQV983041:EQW983110 FAR983041:FAS983110 FKN983041:FKO983110 FUJ983041:FUK983110 GEF983041:GEG983110 GOB983041:GOC983110 GXX983041:GXY983110 HHT983041:HHU983110 HRP983041:HRQ983110 IBL983041:IBM983110 ILH983041:ILI983110 IVD983041:IVE983110 JEZ983041:JFA983110 JOV983041:JOW983110 JYR983041:JYS983110 KIN983041:KIO983110 KSJ983041:KSK983110 LCF983041:LCG983110 LMB983041:LMC983110 LVX983041:LVY983110 MFT983041:MFU983110 MPP983041:MPQ983110 MZL983041:MZM983110 NJH983041:NJI983110 NTD983041:NTE983110 OCZ983041:ODA983110 OMV983041:OMW983110 OWR983041:OWS983110 PGN983041:PGO983110 PQJ983041:PQK983110 QAF983041:QAG983110 QKB983041:QKC983110 QTX983041:QTY983110 RDT983041:RDU983110 RNP983041:RNQ983110 RXL983041:RXM983110 SHH983041:SHI983110 SRD983041:SRE983110 TAZ983041:TBA983110 TKV983041:TKW983110 TUR983041:TUS983110 UEN983041:UEO983110 UOJ983041:UOK983110 UYF983041:UYG983110 VIB983041:VIC983110 VRX983041:VRY983110 WBT983041:WBU983110 WLP983041:WLQ983110 WVL983041:WVM983110 B72:E85 IX72:JA85 ST72:SW85 ACP72:ACS85 AML72:AMO85 AWH72:AWK85 BGD72:BGG85 BPZ72:BQC85 BZV72:BZY85 CJR72:CJU85 CTN72:CTQ85 DDJ72:DDM85 DNF72:DNI85 DXB72:DXE85 EGX72:EHA85 EQT72:EQW85 FAP72:FAS85 FKL72:FKO85 FUH72:FUK85 GED72:GEG85 GNZ72:GOC85 GXV72:GXY85 HHR72:HHU85 HRN72:HRQ85 IBJ72:IBM85 ILF72:ILI85 IVB72:IVE85 JEX72:JFA85 JOT72:JOW85 JYP72:JYS85 KIL72:KIO85 KSH72:KSK85 LCD72:LCG85 LLZ72:LMC85 LVV72:LVY85 MFR72:MFU85 MPN72:MPQ85 MZJ72:MZM85 NJF72:NJI85 NTB72:NTE85 OCX72:ODA85 OMT72:OMW85 OWP72:OWS85 PGL72:PGO85 PQH72:PQK85 QAD72:QAG85 QJZ72:QKC85 QTV72:QTY85 RDR72:RDU85 RNN72:RNQ85 RXJ72:RXM85 SHF72:SHI85 SRB72:SRE85 TAX72:TBA85 TKT72:TKW85 TUP72:TUS85 UEL72:UEO85 UOH72:UOK85 UYD72:UYG85 VHZ72:VIC85 VRV72:VRY85 WBR72:WBU85 WLN72:WLQ85 WVJ72:WVM85 B65608:E65621 IX65608:JA65621 ST65608:SW65621 ACP65608:ACS65621 AML65608:AMO65621 AWH65608:AWK65621 BGD65608:BGG65621 BPZ65608:BQC65621 BZV65608:BZY65621 CJR65608:CJU65621 CTN65608:CTQ65621 DDJ65608:DDM65621 DNF65608:DNI65621 DXB65608:DXE65621 EGX65608:EHA65621 EQT65608:EQW65621 FAP65608:FAS65621 FKL65608:FKO65621 FUH65608:FUK65621 GED65608:GEG65621 GNZ65608:GOC65621 GXV65608:GXY65621 HHR65608:HHU65621 HRN65608:HRQ65621 IBJ65608:IBM65621 ILF65608:ILI65621 IVB65608:IVE65621 JEX65608:JFA65621 JOT65608:JOW65621 JYP65608:JYS65621 KIL65608:KIO65621 KSH65608:KSK65621 LCD65608:LCG65621 LLZ65608:LMC65621 LVV65608:LVY65621 MFR65608:MFU65621 MPN65608:MPQ65621 MZJ65608:MZM65621 NJF65608:NJI65621 NTB65608:NTE65621 OCX65608:ODA65621 OMT65608:OMW65621 OWP65608:OWS65621 PGL65608:PGO65621 PQH65608:PQK65621 QAD65608:QAG65621 QJZ65608:QKC65621 QTV65608:QTY65621 RDR65608:RDU65621 RNN65608:RNQ65621 RXJ65608:RXM65621 SHF65608:SHI65621 SRB65608:SRE65621 TAX65608:TBA65621 TKT65608:TKW65621 TUP65608:TUS65621 UEL65608:UEO65621 UOH65608:UOK65621 UYD65608:UYG65621 VHZ65608:VIC65621 VRV65608:VRY65621 WBR65608:WBU65621 WLN65608:WLQ65621 WVJ65608:WVM65621 B131144:E131157 IX131144:JA131157 ST131144:SW131157 ACP131144:ACS131157 AML131144:AMO131157 AWH131144:AWK131157 BGD131144:BGG131157 BPZ131144:BQC131157 BZV131144:BZY131157 CJR131144:CJU131157 CTN131144:CTQ131157 DDJ131144:DDM131157 DNF131144:DNI131157 DXB131144:DXE131157 EGX131144:EHA131157 EQT131144:EQW131157 FAP131144:FAS131157 FKL131144:FKO131157 FUH131144:FUK131157 GED131144:GEG131157 GNZ131144:GOC131157 GXV131144:GXY131157 HHR131144:HHU131157 HRN131144:HRQ131157 IBJ131144:IBM131157 ILF131144:ILI131157 IVB131144:IVE131157 JEX131144:JFA131157 JOT131144:JOW131157 JYP131144:JYS131157 KIL131144:KIO131157 KSH131144:KSK131157 LCD131144:LCG131157 LLZ131144:LMC131157 LVV131144:LVY131157 MFR131144:MFU131157 MPN131144:MPQ131157 MZJ131144:MZM131157 NJF131144:NJI131157 NTB131144:NTE131157 OCX131144:ODA131157 OMT131144:OMW131157 OWP131144:OWS131157 PGL131144:PGO131157 PQH131144:PQK131157 QAD131144:QAG131157 QJZ131144:QKC131157 QTV131144:QTY131157 RDR131144:RDU131157 RNN131144:RNQ131157 RXJ131144:RXM131157 SHF131144:SHI131157 SRB131144:SRE131157 TAX131144:TBA131157 TKT131144:TKW131157 TUP131144:TUS131157 UEL131144:UEO131157 UOH131144:UOK131157 UYD131144:UYG131157 VHZ131144:VIC131157 VRV131144:VRY131157 WBR131144:WBU131157 WLN131144:WLQ131157 WVJ131144:WVM131157 B196680:E196693 IX196680:JA196693 ST196680:SW196693 ACP196680:ACS196693 AML196680:AMO196693 AWH196680:AWK196693 BGD196680:BGG196693 BPZ196680:BQC196693 BZV196680:BZY196693 CJR196680:CJU196693 CTN196680:CTQ196693 DDJ196680:DDM196693 DNF196680:DNI196693 DXB196680:DXE196693 EGX196680:EHA196693 EQT196680:EQW196693 FAP196680:FAS196693 FKL196680:FKO196693 FUH196680:FUK196693 GED196680:GEG196693 GNZ196680:GOC196693 GXV196680:GXY196693 HHR196680:HHU196693 HRN196680:HRQ196693 IBJ196680:IBM196693 ILF196680:ILI196693 IVB196680:IVE196693 JEX196680:JFA196693 JOT196680:JOW196693 JYP196680:JYS196693 KIL196680:KIO196693 KSH196680:KSK196693 LCD196680:LCG196693 LLZ196680:LMC196693 LVV196680:LVY196693 MFR196680:MFU196693 MPN196680:MPQ196693 MZJ196680:MZM196693 NJF196680:NJI196693 NTB196680:NTE196693 OCX196680:ODA196693 OMT196680:OMW196693 OWP196680:OWS196693 PGL196680:PGO196693 PQH196680:PQK196693 QAD196680:QAG196693 QJZ196680:QKC196693 QTV196680:QTY196693 RDR196680:RDU196693 RNN196680:RNQ196693 RXJ196680:RXM196693 SHF196680:SHI196693 SRB196680:SRE196693 TAX196680:TBA196693 TKT196680:TKW196693 TUP196680:TUS196693 UEL196680:UEO196693 UOH196680:UOK196693 UYD196680:UYG196693 VHZ196680:VIC196693 VRV196680:VRY196693 WBR196680:WBU196693 WLN196680:WLQ196693 WVJ196680:WVM196693 B262216:E262229 IX262216:JA262229 ST262216:SW262229 ACP262216:ACS262229 AML262216:AMO262229 AWH262216:AWK262229 BGD262216:BGG262229 BPZ262216:BQC262229 BZV262216:BZY262229 CJR262216:CJU262229 CTN262216:CTQ262229 DDJ262216:DDM262229 DNF262216:DNI262229 DXB262216:DXE262229 EGX262216:EHA262229 EQT262216:EQW262229 FAP262216:FAS262229 FKL262216:FKO262229 FUH262216:FUK262229 GED262216:GEG262229 GNZ262216:GOC262229 GXV262216:GXY262229 HHR262216:HHU262229 HRN262216:HRQ262229 IBJ262216:IBM262229 ILF262216:ILI262229 IVB262216:IVE262229 JEX262216:JFA262229 JOT262216:JOW262229 JYP262216:JYS262229 KIL262216:KIO262229 KSH262216:KSK262229 LCD262216:LCG262229 LLZ262216:LMC262229 LVV262216:LVY262229 MFR262216:MFU262229 MPN262216:MPQ262229 MZJ262216:MZM262229 NJF262216:NJI262229 NTB262216:NTE262229 OCX262216:ODA262229 OMT262216:OMW262229 OWP262216:OWS262229 PGL262216:PGO262229 PQH262216:PQK262229 QAD262216:QAG262229 QJZ262216:QKC262229 QTV262216:QTY262229 RDR262216:RDU262229 RNN262216:RNQ262229 RXJ262216:RXM262229 SHF262216:SHI262229 SRB262216:SRE262229 TAX262216:TBA262229 TKT262216:TKW262229 TUP262216:TUS262229 UEL262216:UEO262229 UOH262216:UOK262229 UYD262216:UYG262229 VHZ262216:VIC262229 VRV262216:VRY262229 WBR262216:WBU262229 WLN262216:WLQ262229 WVJ262216:WVM262229 B327752:E327765 IX327752:JA327765 ST327752:SW327765 ACP327752:ACS327765 AML327752:AMO327765 AWH327752:AWK327765 BGD327752:BGG327765 BPZ327752:BQC327765 BZV327752:BZY327765 CJR327752:CJU327765 CTN327752:CTQ327765 DDJ327752:DDM327765 DNF327752:DNI327765 DXB327752:DXE327765 EGX327752:EHA327765 EQT327752:EQW327765 FAP327752:FAS327765 FKL327752:FKO327765 FUH327752:FUK327765 GED327752:GEG327765 GNZ327752:GOC327765 GXV327752:GXY327765 HHR327752:HHU327765 HRN327752:HRQ327765 IBJ327752:IBM327765 ILF327752:ILI327765 IVB327752:IVE327765 JEX327752:JFA327765 JOT327752:JOW327765 JYP327752:JYS327765 KIL327752:KIO327765 KSH327752:KSK327765 LCD327752:LCG327765 LLZ327752:LMC327765 LVV327752:LVY327765 MFR327752:MFU327765 MPN327752:MPQ327765 MZJ327752:MZM327765 NJF327752:NJI327765 NTB327752:NTE327765 OCX327752:ODA327765 OMT327752:OMW327765 OWP327752:OWS327765 PGL327752:PGO327765 PQH327752:PQK327765 QAD327752:QAG327765 QJZ327752:QKC327765 QTV327752:QTY327765 RDR327752:RDU327765 RNN327752:RNQ327765 RXJ327752:RXM327765 SHF327752:SHI327765 SRB327752:SRE327765 TAX327752:TBA327765 TKT327752:TKW327765 TUP327752:TUS327765 UEL327752:UEO327765 UOH327752:UOK327765 UYD327752:UYG327765 VHZ327752:VIC327765 VRV327752:VRY327765 WBR327752:WBU327765 WLN327752:WLQ327765 WVJ327752:WVM327765 B393288:E393301 IX393288:JA393301 ST393288:SW393301 ACP393288:ACS393301 AML393288:AMO393301 AWH393288:AWK393301 BGD393288:BGG393301 BPZ393288:BQC393301 BZV393288:BZY393301 CJR393288:CJU393301 CTN393288:CTQ393301 DDJ393288:DDM393301 DNF393288:DNI393301 DXB393288:DXE393301 EGX393288:EHA393301 EQT393288:EQW393301 FAP393288:FAS393301 FKL393288:FKO393301 FUH393288:FUK393301 GED393288:GEG393301 GNZ393288:GOC393301 GXV393288:GXY393301 HHR393288:HHU393301 HRN393288:HRQ393301 IBJ393288:IBM393301 ILF393288:ILI393301 IVB393288:IVE393301 JEX393288:JFA393301 JOT393288:JOW393301 JYP393288:JYS393301 KIL393288:KIO393301 KSH393288:KSK393301 LCD393288:LCG393301 LLZ393288:LMC393301 LVV393288:LVY393301 MFR393288:MFU393301 MPN393288:MPQ393301 MZJ393288:MZM393301 NJF393288:NJI393301 NTB393288:NTE393301 OCX393288:ODA393301 OMT393288:OMW393301 OWP393288:OWS393301 PGL393288:PGO393301 PQH393288:PQK393301 QAD393288:QAG393301 QJZ393288:QKC393301 QTV393288:QTY393301 RDR393288:RDU393301 RNN393288:RNQ393301 RXJ393288:RXM393301 SHF393288:SHI393301 SRB393288:SRE393301 TAX393288:TBA393301 TKT393288:TKW393301 TUP393288:TUS393301 UEL393288:UEO393301 UOH393288:UOK393301 UYD393288:UYG393301 VHZ393288:VIC393301 VRV393288:VRY393301 WBR393288:WBU393301 WLN393288:WLQ393301 WVJ393288:WVM393301 B458824:E458837 IX458824:JA458837 ST458824:SW458837 ACP458824:ACS458837 AML458824:AMO458837 AWH458824:AWK458837 BGD458824:BGG458837 BPZ458824:BQC458837 BZV458824:BZY458837 CJR458824:CJU458837 CTN458824:CTQ458837 DDJ458824:DDM458837 DNF458824:DNI458837 DXB458824:DXE458837 EGX458824:EHA458837 EQT458824:EQW458837 FAP458824:FAS458837 FKL458824:FKO458837 FUH458824:FUK458837 GED458824:GEG458837 GNZ458824:GOC458837 GXV458824:GXY458837 HHR458824:HHU458837 HRN458824:HRQ458837 IBJ458824:IBM458837 ILF458824:ILI458837 IVB458824:IVE458837 JEX458824:JFA458837 JOT458824:JOW458837 JYP458824:JYS458837 KIL458824:KIO458837 KSH458824:KSK458837 LCD458824:LCG458837 LLZ458824:LMC458837 LVV458824:LVY458837 MFR458824:MFU458837 MPN458824:MPQ458837 MZJ458824:MZM458837 NJF458824:NJI458837 NTB458824:NTE458837 OCX458824:ODA458837 OMT458824:OMW458837 OWP458824:OWS458837 PGL458824:PGO458837 PQH458824:PQK458837 QAD458824:QAG458837 QJZ458824:QKC458837 QTV458824:QTY458837 RDR458824:RDU458837 RNN458824:RNQ458837 RXJ458824:RXM458837 SHF458824:SHI458837 SRB458824:SRE458837 TAX458824:TBA458837 TKT458824:TKW458837 TUP458824:TUS458837 UEL458824:UEO458837 UOH458824:UOK458837 UYD458824:UYG458837 VHZ458824:VIC458837 VRV458824:VRY458837 WBR458824:WBU458837 WLN458824:WLQ458837 WVJ458824:WVM458837 B524360:E524373 IX524360:JA524373 ST524360:SW524373 ACP524360:ACS524373 AML524360:AMO524373 AWH524360:AWK524373 BGD524360:BGG524373 BPZ524360:BQC524373 BZV524360:BZY524373 CJR524360:CJU524373 CTN524360:CTQ524373 DDJ524360:DDM524373 DNF524360:DNI524373 DXB524360:DXE524373 EGX524360:EHA524373 EQT524360:EQW524373 FAP524360:FAS524373 FKL524360:FKO524373 FUH524360:FUK524373 GED524360:GEG524373 GNZ524360:GOC524373 GXV524360:GXY524373 HHR524360:HHU524373 HRN524360:HRQ524373 IBJ524360:IBM524373 ILF524360:ILI524373 IVB524360:IVE524373 JEX524360:JFA524373 JOT524360:JOW524373 JYP524360:JYS524373 KIL524360:KIO524373 KSH524360:KSK524373 LCD524360:LCG524373 LLZ524360:LMC524373 LVV524360:LVY524373 MFR524360:MFU524373 MPN524360:MPQ524373 MZJ524360:MZM524373 NJF524360:NJI524373 NTB524360:NTE524373 OCX524360:ODA524373 OMT524360:OMW524373 OWP524360:OWS524373 PGL524360:PGO524373 PQH524360:PQK524373 QAD524360:QAG524373 QJZ524360:QKC524373 QTV524360:QTY524373 RDR524360:RDU524373 RNN524360:RNQ524373 RXJ524360:RXM524373 SHF524360:SHI524373 SRB524360:SRE524373 TAX524360:TBA524373 TKT524360:TKW524373 TUP524360:TUS524373 UEL524360:UEO524373 UOH524360:UOK524373 UYD524360:UYG524373 VHZ524360:VIC524373 VRV524360:VRY524373 WBR524360:WBU524373 WLN524360:WLQ524373 WVJ524360:WVM524373 B589896:E589909 IX589896:JA589909 ST589896:SW589909 ACP589896:ACS589909 AML589896:AMO589909 AWH589896:AWK589909 BGD589896:BGG589909 BPZ589896:BQC589909 BZV589896:BZY589909 CJR589896:CJU589909 CTN589896:CTQ589909 DDJ589896:DDM589909 DNF589896:DNI589909 DXB589896:DXE589909 EGX589896:EHA589909 EQT589896:EQW589909 FAP589896:FAS589909 FKL589896:FKO589909 FUH589896:FUK589909 GED589896:GEG589909 GNZ589896:GOC589909 GXV589896:GXY589909 HHR589896:HHU589909 HRN589896:HRQ589909 IBJ589896:IBM589909 ILF589896:ILI589909 IVB589896:IVE589909 JEX589896:JFA589909 JOT589896:JOW589909 JYP589896:JYS589909 KIL589896:KIO589909 KSH589896:KSK589909 LCD589896:LCG589909 LLZ589896:LMC589909 LVV589896:LVY589909 MFR589896:MFU589909 MPN589896:MPQ589909 MZJ589896:MZM589909 NJF589896:NJI589909 NTB589896:NTE589909 OCX589896:ODA589909 OMT589896:OMW589909 OWP589896:OWS589909 PGL589896:PGO589909 PQH589896:PQK589909 QAD589896:QAG589909 QJZ589896:QKC589909 QTV589896:QTY589909 RDR589896:RDU589909 RNN589896:RNQ589909 RXJ589896:RXM589909 SHF589896:SHI589909 SRB589896:SRE589909 TAX589896:TBA589909 TKT589896:TKW589909 TUP589896:TUS589909 UEL589896:UEO589909 UOH589896:UOK589909 UYD589896:UYG589909 VHZ589896:VIC589909 VRV589896:VRY589909 WBR589896:WBU589909 WLN589896:WLQ589909 WVJ589896:WVM589909 B655432:E655445 IX655432:JA655445 ST655432:SW655445 ACP655432:ACS655445 AML655432:AMO655445 AWH655432:AWK655445 BGD655432:BGG655445 BPZ655432:BQC655445 BZV655432:BZY655445 CJR655432:CJU655445 CTN655432:CTQ655445 DDJ655432:DDM655445 DNF655432:DNI655445 DXB655432:DXE655445 EGX655432:EHA655445 EQT655432:EQW655445 FAP655432:FAS655445 FKL655432:FKO655445 FUH655432:FUK655445 GED655432:GEG655445 GNZ655432:GOC655445 GXV655432:GXY655445 HHR655432:HHU655445 HRN655432:HRQ655445 IBJ655432:IBM655445 ILF655432:ILI655445 IVB655432:IVE655445 JEX655432:JFA655445 JOT655432:JOW655445 JYP655432:JYS655445 KIL655432:KIO655445 KSH655432:KSK655445 LCD655432:LCG655445 LLZ655432:LMC655445 LVV655432:LVY655445 MFR655432:MFU655445 MPN655432:MPQ655445 MZJ655432:MZM655445 NJF655432:NJI655445 NTB655432:NTE655445 OCX655432:ODA655445 OMT655432:OMW655445 OWP655432:OWS655445 PGL655432:PGO655445 PQH655432:PQK655445 QAD655432:QAG655445 QJZ655432:QKC655445 QTV655432:QTY655445 RDR655432:RDU655445 RNN655432:RNQ655445 RXJ655432:RXM655445 SHF655432:SHI655445 SRB655432:SRE655445 TAX655432:TBA655445 TKT655432:TKW655445 TUP655432:TUS655445 UEL655432:UEO655445 UOH655432:UOK655445 UYD655432:UYG655445 VHZ655432:VIC655445 VRV655432:VRY655445 WBR655432:WBU655445 WLN655432:WLQ655445 WVJ655432:WVM655445 B720968:E720981 IX720968:JA720981 ST720968:SW720981 ACP720968:ACS720981 AML720968:AMO720981 AWH720968:AWK720981 BGD720968:BGG720981 BPZ720968:BQC720981 BZV720968:BZY720981 CJR720968:CJU720981 CTN720968:CTQ720981 DDJ720968:DDM720981 DNF720968:DNI720981 DXB720968:DXE720981 EGX720968:EHA720981 EQT720968:EQW720981 FAP720968:FAS720981 FKL720968:FKO720981 FUH720968:FUK720981 GED720968:GEG720981 GNZ720968:GOC720981 GXV720968:GXY720981 HHR720968:HHU720981 HRN720968:HRQ720981 IBJ720968:IBM720981 ILF720968:ILI720981 IVB720968:IVE720981 JEX720968:JFA720981 JOT720968:JOW720981 JYP720968:JYS720981 KIL720968:KIO720981 KSH720968:KSK720981 LCD720968:LCG720981 LLZ720968:LMC720981 LVV720968:LVY720981 MFR720968:MFU720981 MPN720968:MPQ720981 MZJ720968:MZM720981 NJF720968:NJI720981 NTB720968:NTE720981 OCX720968:ODA720981 OMT720968:OMW720981 OWP720968:OWS720981 PGL720968:PGO720981 PQH720968:PQK720981 QAD720968:QAG720981 QJZ720968:QKC720981 QTV720968:QTY720981 RDR720968:RDU720981 RNN720968:RNQ720981 RXJ720968:RXM720981 SHF720968:SHI720981 SRB720968:SRE720981 TAX720968:TBA720981 TKT720968:TKW720981 TUP720968:TUS720981 UEL720968:UEO720981 UOH720968:UOK720981 UYD720968:UYG720981 VHZ720968:VIC720981 VRV720968:VRY720981 WBR720968:WBU720981 WLN720968:WLQ720981 WVJ720968:WVM720981 B786504:E786517 IX786504:JA786517 ST786504:SW786517 ACP786504:ACS786517 AML786504:AMO786517 AWH786504:AWK786517 BGD786504:BGG786517 BPZ786504:BQC786517 BZV786504:BZY786517 CJR786504:CJU786517 CTN786504:CTQ786517 DDJ786504:DDM786517 DNF786504:DNI786517 DXB786504:DXE786517 EGX786504:EHA786517 EQT786504:EQW786517 FAP786504:FAS786517 FKL786504:FKO786517 FUH786504:FUK786517 GED786504:GEG786517 GNZ786504:GOC786517 GXV786504:GXY786517 HHR786504:HHU786517 HRN786504:HRQ786517 IBJ786504:IBM786517 ILF786504:ILI786517 IVB786504:IVE786517 JEX786504:JFA786517 JOT786504:JOW786517 JYP786504:JYS786517 KIL786504:KIO786517 KSH786504:KSK786517 LCD786504:LCG786517 LLZ786504:LMC786517 LVV786504:LVY786517 MFR786504:MFU786517 MPN786504:MPQ786517 MZJ786504:MZM786517 NJF786504:NJI786517 NTB786504:NTE786517 OCX786504:ODA786517 OMT786504:OMW786517 OWP786504:OWS786517 PGL786504:PGO786517 PQH786504:PQK786517 QAD786504:QAG786517 QJZ786504:QKC786517 QTV786504:QTY786517 RDR786504:RDU786517 RNN786504:RNQ786517 RXJ786504:RXM786517 SHF786504:SHI786517 SRB786504:SRE786517 TAX786504:TBA786517 TKT786504:TKW786517 TUP786504:TUS786517 UEL786504:UEO786517 UOH786504:UOK786517 UYD786504:UYG786517 VHZ786504:VIC786517 VRV786504:VRY786517 WBR786504:WBU786517 WLN786504:WLQ786517 WVJ786504:WVM786517 B852040:E852053 IX852040:JA852053 ST852040:SW852053 ACP852040:ACS852053 AML852040:AMO852053 AWH852040:AWK852053 BGD852040:BGG852053 BPZ852040:BQC852053 BZV852040:BZY852053 CJR852040:CJU852053 CTN852040:CTQ852053 DDJ852040:DDM852053 DNF852040:DNI852053 DXB852040:DXE852053 EGX852040:EHA852053 EQT852040:EQW852053 FAP852040:FAS852053 FKL852040:FKO852053 FUH852040:FUK852053 GED852040:GEG852053 GNZ852040:GOC852053 GXV852040:GXY852053 HHR852040:HHU852053 HRN852040:HRQ852053 IBJ852040:IBM852053 ILF852040:ILI852053 IVB852040:IVE852053 JEX852040:JFA852053 JOT852040:JOW852053 JYP852040:JYS852053 KIL852040:KIO852053 KSH852040:KSK852053 LCD852040:LCG852053 LLZ852040:LMC852053 LVV852040:LVY852053 MFR852040:MFU852053 MPN852040:MPQ852053 MZJ852040:MZM852053 NJF852040:NJI852053 NTB852040:NTE852053 OCX852040:ODA852053 OMT852040:OMW852053 OWP852040:OWS852053 PGL852040:PGO852053 PQH852040:PQK852053 QAD852040:QAG852053 QJZ852040:QKC852053 QTV852040:QTY852053 RDR852040:RDU852053 RNN852040:RNQ852053 RXJ852040:RXM852053 SHF852040:SHI852053 SRB852040:SRE852053 TAX852040:TBA852053 TKT852040:TKW852053 TUP852040:TUS852053 UEL852040:UEO852053 UOH852040:UOK852053 UYD852040:UYG852053 VHZ852040:VIC852053 VRV852040:VRY852053 WBR852040:WBU852053 WLN852040:WLQ852053 WVJ852040:WVM852053 B917576:E917589 IX917576:JA917589 ST917576:SW917589 ACP917576:ACS917589 AML917576:AMO917589 AWH917576:AWK917589 BGD917576:BGG917589 BPZ917576:BQC917589 BZV917576:BZY917589 CJR917576:CJU917589 CTN917576:CTQ917589 DDJ917576:DDM917589 DNF917576:DNI917589 DXB917576:DXE917589 EGX917576:EHA917589 EQT917576:EQW917589 FAP917576:FAS917589 FKL917576:FKO917589 FUH917576:FUK917589 GED917576:GEG917589 GNZ917576:GOC917589 GXV917576:GXY917589 HHR917576:HHU917589 HRN917576:HRQ917589 IBJ917576:IBM917589 ILF917576:ILI917589 IVB917576:IVE917589 JEX917576:JFA917589 JOT917576:JOW917589 JYP917576:JYS917589 KIL917576:KIO917589 KSH917576:KSK917589 LCD917576:LCG917589 LLZ917576:LMC917589 LVV917576:LVY917589 MFR917576:MFU917589 MPN917576:MPQ917589 MZJ917576:MZM917589 NJF917576:NJI917589 NTB917576:NTE917589 OCX917576:ODA917589 OMT917576:OMW917589 OWP917576:OWS917589 PGL917576:PGO917589 PQH917576:PQK917589 QAD917576:QAG917589 QJZ917576:QKC917589 QTV917576:QTY917589 RDR917576:RDU917589 RNN917576:RNQ917589 RXJ917576:RXM917589 SHF917576:SHI917589 SRB917576:SRE917589 TAX917576:TBA917589 TKT917576:TKW917589 TUP917576:TUS917589 UEL917576:UEO917589 UOH917576:UOK917589 UYD917576:UYG917589 VHZ917576:VIC917589 VRV917576:VRY917589 WBR917576:WBU917589 WLN917576:WLQ917589 WVJ917576:WVM917589 B983112:E983125 IX983112:JA983125 ST983112:SW983125 ACP983112:ACS983125 AML983112:AMO983125 AWH983112:AWK983125 BGD983112:BGG983125 BPZ983112:BQC983125 BZV983112:BZY983125 CJR983112:CJU983125 CTN983112:CTQ983125 DDJ983112:DDM983125 DNF983112:DNI983125 DXB983112:DXE983125 EGX983112:EHA983125 EQT983112:EQW983125 FAP983112:FAS983125 FKL983112:FKO983125 FUH983112:FUK983125 GED983112:GEG983125 GNZ983112:GOC983125 GXV983112:GXY983125 HHR983112:HHU983125 HRN983112:HRQ983125 IBJ983112:IBM983125 ILF983112:ILI983125 IVB983112:IVE983125 JEX983112:JFA983125 JOT983112:JOW983125 JYP983112:JYS983125 KIL983112:KIO983125 KSH983112:KSK983125 LCD983112:LCG983125 LLZ983112:LMC983125 LVV983112:LVY983125 MFR983112:MFU983125 MPN983112:MPQ983125 MZJ983112:MZM983125 NJF983112:NJI983125 NTB983112:NTE983125 OCX983112:ODA983125 OMT983112:OMW983125 OWP983112:OWS983125 PGL983112:PGO983125 PQH983112:PQK983125 QAD983112:QAG983125 QJZ983112:QKC983125 QTV983112:QTY983125 RDR983112:RDU983125 RNN983112:RNQ983125 RXJ983112:RXM983125 SHF983112:SHI983125 SRB983112:SRE983125 TAX983112:TBA983125 TKT983112:TKW983125 TUP983112:TUS983125 UEL983112:UEO983125 UOH983112:UOK983125 UYD983112:UYG983125 VHZ983112:VIC983125 VRV983112:VRY983125 WBR983112:WBU983125 WLN983112:WLQ983125 WVJ983112:WVM983125 B87:E93 IX87:JA93 ST87:SW93 ACP87:ACS93 AML87:AMO93 AWH87:AWK93 BGD87:BGG93 BPZ87:BQC93 BZV87:BZY93 CJR87:CJU93 CTN87:CTQ93 DDJ87:DDM93 DNF87:DNI93 DXB87:DXE93 EGX87:EHA93 EQT87:EQW93 FAP87:FAS93 FKL87:FKO93 FUH87:FUK93 GED87:GEG93 GNZ87:GOC93 GXV87:GXY93 HHR87:HHU93 HRN87:HRQ93 IBJ87:IBM93 ILF87:ILI93 IVB87:IVE93 JEX87:JFA93 JOT87:JOW93 JYP87:JYS93 KIL87:KIO93 KSH87:KSK93 LCD87:LCG93 LLZ87:LMC93 LVV87:LVY93 MFR87:MFU93 MPN87:MPQ93 MZJ87:MZM93 NJF87:NJI93 NTB87:NTE93 OCX87:ODA93 OMT87:OMW93 OWP87:OWS93 PGL87:PGO93 PQH87:PQK93 QAD87:QAG93 QJZ87:QKC93 QTV87:QTY93 RDR87:RDU93 RNN87:RNQ93 RXJ87:RXM93 SHF87:SHI93 SRB87:SRE93 TAX87:TBA93 TKT87:TKW93 TUP87:TUS93 UEL87:UEO93 UOH87:UOK93 UYD87:UYG93 VHZ87:VIC93 VRV87:VRY93 WBR87:WBU93 WLN87:WLQ93 WVJ87:WVM93 B65623:E65629 IX65623:JA65629 ST65623:SW65629 ACP65623:ACS65629 AML65623:AMO65629 AWH65623:AWK65629 BGD65623:BGG65629 BPZ65623:BQC65629 BZV65623:BZY65629 CJR65623:CJU65629 CTN65623:CTQ65629 DDJ65623:DDM65629 DNF65623:DNI65629 DXB65623:DXE65629 EGX65623:EHA65629 EQT65623:EQW65629 FAP65623:FAS65629 FKL65623:FKO65629 FUH65623:FUK65629 GED65623:GEG65629 GNZ65623:GOC65629 GXV65623:GXY65629 HHR65623:HHU65629 HRN65623:HRQ65629 IBJ65623:IBM65629 ILF65623:ILI65629 IVB65623:IVE65629 JEX65623:JFA65629 JOT65623:JOW65629 JYP65623:JYS65629 KIL65623:KIO65629 KSH65623:KSK65629 LCD65623:LCG65629 LLZ65623:LMC65629 LVV65623:LVY65629 MFR65623:MFU65629 MPN65623:MPQ65629 MZJ65623:MZM65629 NJF65623:NJI65629 NTB65623:NTE65629 OCX65623:ODA65629 OMT65623:OMW65629 OWP65623:OWS65629 PGL65623:PGO65629 PQH65623:PQK65629 QAD65623:QAG65629 QJZ65623:QKC65629 QTV65623:QTY65629 RDR65623:RDU65629 RNN65623:RNQ65629 RXJ65623:RXM65629 SHF65623:SHI65629 SRB65623:SRE65629 TAX65623:TBA65629 TKT65623:TKW65629 TUP65623:TUS65629 UEL65623:UEO65629 UOH65623:UOK65629 UYD65623:UYG65629 VHZ65623:VIC65629 VRV65623:VRY65629 WBR65623:WBU65629 WLN65623:WLQ65629 WVJ65623:WVM65629 B131159:E131165 IX131159:JA131165 ST131159:SW131165 ACP131159:ACS131165 AML131159:AMO131165 AWH131159:AWK131165 BGD131159:BGG131165 BPZ131159:BQC131165 BZV131159:BZY131165 CJR131159:CJU131165 CTN131159:CTQ131165 DDJ131159:DDM131165 DNF131159:DNI131165 DXB131159:DXE131165 EGX131159:EHA131165 EQT131159:EQW131165 FAP131159:FAS131165 FKL131159:FKO131165 FUH131159:FUK131165 GED131159:GEG131165 GNZ131159:GOC131165 GXV131159:GXY131165 HHR131159:HHU131165 HRN131159:HRQ131165 IBJ131159:IBM131165 ILF131159:ILI131165 IVB131159:IVE131165 JEX131159:JFA131165 JOT131159:JOW131165 JYP131159:JYS131165 KIL131159:KIO131165 KSH131159:KSK131165 LCD131159:LCG131165 LLZ131159:LMC131165 LVV131159:LVY131165 MFR131159:MFU131165 MPN131159:MPQ131165 MZJ131159:MZM131165 NJF131159:NJI131165 NTB131159:NTE131165 OCX131159:ODA131165 OMT131159:OMW131165 OWP131159:OWS131165 PGL131159:PGO131165 PQH131159:PQK131165 QAD131159:QAG131165 QJZ131159:QKC131165 QTV131159:QTY131165 RDR131159:RDU131165 RNN131159:RNQ131165 RXJ131159:RXM131165 SHF131159:SHI131165 SRB131159:SRE131165 TAX131159:TBA131165 TKT131159:TKW131165 TUP131159:TUS131165 UEL131159:UEO131165 UOH131159:UOK131165 UYD131159:UYG131165 VHZ131159:VIC131165 VRV131159:VRY131165 WBR131159:WBU131165 WLN131159:WLQ131165 WVJ131159:WVM131165 B196695:E196701 IX196695:JA196701 ST196695:SW196701 ACP196695:ACS196701 AML196695:AMO196701 AWH196695:AWK196701 BGD196695:BGG196701 BPZ196695:BQC196701 BZV196695:BZY196701 CJR196695:CJU196701 CTN196695:CTQ196701 DDJ196695:DDM196701 DNF196695:DNI196701 DXB196695:DXE196701 EGX196695:EHA196701 EQT196695:EQW196701 FAP196695:FAS196701 FKL196695:FKO196701 FUH196695:FUK196701 GED196695:GEG196701 GNZ196695:GOC196701 GXV196695:GXY196701 HHR196695:HHU196701 HRN196695:HRQ196701 IBJ196695:IBM196701 ILF196695:ILI196701 IVB196695:IVE196701 JEX196695:JFA196701 JOT196695:JOW196701 JYP196695:JYS196701 KIL196695:KIO196701 KSH196695:KSK196701 LCD196695:LCG196701 LLZ196695:LMC196701 LVV196695:LVY196701 MFR196695:MFU196701 MPN196695:MPQ196701 MZJ196695:MZM196701 NJF196695:NJI196701 NTB196695:NTE196701 OCX196695:ODA196701 OMT196695:OMW196701 OWP196695:OWS196701 PGL196695:PGO196701 PQH196695:PQK196701 QAD196695:QAG196701 QJZ196695:QKC196701 QTV196695:QTY196701 RDR196695:RDU196701 RNN196695:RNQ196701 RXJ196695:RXM196701 SHF196695:SHI196701 SRB196695:SRE196701 TAX196695:TBA196701 TKT196695:TKW196701 TUP196695:TUS196701 UEL196695:UEO196701 UOH196695:UOK196701 UYD196695:UYG196701 VHZ196695:VIC196701 VRV196695:VRY196701 WBR196695:WBU196701 WLN196695:WLQ196701 WVJ196695:WVM196701 B262231:E262237 IX262231:JA262237 ST262231:SW262237 ACP262231:ACS262237 AML262231:AMO262237 AWH262231:AWK262237 BGD262231:BGG262237 BPZ262231:BQC262237 BZV262231:BZY262237 CJR262231:CJU262237 CTN262231:CTQ262237 DDJ262231:DDM262237 DNF262231:DNI262237 DXB262231:DXE262237 EGX262231:EHA262237 EQT262231:EQW262237 FAP262231:FAS262237 FKL262231:FKO262237 FUH262231:FUK262237 GED262231:GEG262237 GNZ262231:GOC262237 GXV262231:GXY262237 HHR262231:HHU262237 HRN262231:HRQ262237 IBJ262231:IBM262237 ILF262231:ILI262237 IVB262231:IVE262237 JEX262231:JFA262237 JOT262231:JOW262237 JYP262231:JYS262237 KIL262231:KIO262237 KSH262231:KSK262237 LCD262231:LCG262237 LLZ262231:LMC262237 LVV262231:LVY262237 MFR262231:MFU262237 MPN262231:MPQ262237 MZJ262231:MZM262237 NJF262231:NJI262237 NTB262231:NTE262237 OCX262231:ODA262237 OMT262231:OMW262237 OWP262231:OWS262237 PGL262231:PGO262237 PQH262231:PQK262237 QAD262231:QAG262237 QJZ262231:QKC262237 QTV262231:QTY262237 RDR262231:RDU262237 RNN262231:RNQ262237 RXJ262231:RXM262237 SHF262231:SHI262237 SRB262231:SRE262237 TAX262231:TBA262237 TKT262231:TKW262237 TUP262231:TUS262237 UEL262231:UEO262237 UOH262231:UOK262237 UYD262231:UYG262237 VHZ262231:VIC262237 VRV262231:VRY262237 WBR262231:WBU262237 WLN262231:WLQ262237 WVJ262231:WVM262237 B327767:E327773 IX327767:JA327773 ST327767:SW327773 ACP327767:ACS327773 AML327767:AMO327773 AWH327767:AWK327773 BGD327767:BGG327773 BPZ327767:BQC327773 BZV327767:BZY327773 CJR327767:CJU327773 CTN327767:CTQ327773 DDJ327767:DDM327773 DNF327767:DNI327773 DXB327767:DXE327773 EGX327767:EHA327773 EQT327767:EQW327773 FAP327767:FAS327773 FKL327767:FKO327773 FUH327767:FUK327773 GED327767:GEG327773 GNZ327767:GOC327773 GXV327767:GXY327773 HHR327767:HHU327773 HRN327767:HRQ327773 IBJ327767:IBM327773 ILF327767:ILI327773 IVB327767:IVE327773 JEX327767:JFA327773 JOT327767:JOW327773 JYP327767:JYS327773 KIL327767:KIO327773 KSH327767:KSK327773 LCD327767:LCG327773 LLZ327767:LMC327773 LVV327767:LVY327773 MFR327767:MFU327773 MPN327767:MPQ327773 MZJ327767:MZM327773 NJF327767:NJI327773 NTB327767:NTE327773 OCX327767:ODA327773 OMT327767:OMW327773 OWP327767:OWS327773 PGL327767:PGO327773 PQH327767:PQK327773 QAD327767:QAG327773 QJZ327767:QKC327773 QTV327767:QTY327773 RDR327767:RDU327773 RNN327767:RNQ327773 RXJ327767:RXM327773 SHF327767:SHI327773 SRB327767:SRE327773 TAX327767:TBA327773 TKT327767:TKW327773 TUP327767:TUS327773 UEL327767:UEO327773 UOH327767:UOK327773 UYD327767:UYG327773 VHZ327767:VIC327773 VRV327767:VRY327773 WBR327767:WBU327773 WLN327767:WLQ327773 WVJ327767:WVM327773 B393303:E393309 IX393303:JA393309 ST393303:SW393309 ACP393303:ACS393309 AML393303:AMO393309 AWH393303:AWK393309 BGD393303:BGG393309 BPZ393303:BQC393309 BZV393303:BZY393309 CJR393303:CJU393309 CTN393303:CTQ393309 DDJ393303:DDM393309 DNF393303:DNI393309 DXB393303:DXE393309 EGX393303:EHA393309 EQT393303:EQW393309 FAP393303:FAS393309 FKL393303:FKO393309 FUH393303:FUK393309 GED393303:GEG393309 GNZ393303:GOC393309 GXV393303:GXY393309 HHR393303:HHU393309 HRN393303:HRQ393309 IBJ393303:IBM393309 ILF393303:ILI393309 IVB393303:IVE393309 JEX393303:JFA393309 JOT393303:JOW393309 JYP393303:JYS393309 KIL393303:KIO393309 KSH393303:KSK393309 LCD393303:LCG393309 LLZ393303:LMC393309 LVV393303:LVY393309 MFR393303:MFU393309 MPN393303:MPQ393309 MZJ393303:MZM393309 NJF393303:NJI393309 NTB393303:NTE393309 OCX393303:ODA393309 OMT393303:OMW393309 OWP393303:OWS393309 PGL393303:PGO393309 PQH393303:PQK393309 QAD393303:QAG393309 QJZ393303:QKC393309 QTV393303:QTY393309 RDR393303:RDU393309 RNN393303:RNQ393309 RXJ393303:RXM393309 SHF393303:SHI393309 SRB393303:SRE393309 TAX393303:TBA393309 TKT393303:TKW393309 TUP393303:TUS393309 UEL393303:UEO393309 UOH393303:UOK393309 UYD393303:UYG393309 VHZ393303:VIC393309 VRV393303:VRY393309 WBR393303:WBU393309 WLN393303:WLQ393309 WVJ393303:WVM393309 B458839:E458845 IX458839:JA458845 ST458839:SW458845 ACP458839:ACS458845 AML458839:AMO458845 AWH458839:AWK458845 BGD458839:BGG458845 BPZ458839:BQC458845 BZV458839:BZY458845 CJR458839:CJU458845 CTN458839:CTQ458845 DDJ458839:DDM458845 DNF458839:DNI458845 DXB458839:DXE458845 EGX458839:EHA458845 EQT458839:EQW458845 FAP458839:FAS458845 FKL458839:FKO458845 FUH458839:FUK458845 GED458839:GEG458845 GNZ458839:GOC458845 GXV458839:GXY458845 HHR458839:HHU458845 HRN458839:HRQ458845 IBJ458839:IBM458845 ILF458839:ILI458845 IVB458839:IVE458845 JEX458839:JFA458845 JOT458839:JOW458845 JYP458839:JYS458845 KIL458839:KIO458845 KSH458839:KSK458845 LCD458839:LCG458845 LLZ458839:LMC458845 LVV458839:LVY458845 MFR458839:MFU458845 MPN458839:MPQ458845 MZJ458839:MZM458845 NJF458839:NJI458845 NTB458839:NTE458845 OCX458839:ODA458845 OMT458839:OMW458845 OWP458839:OWS458845 PGL458839:PGO458845 PQH458839:PQK458845 QAD458839:QAG458845 QJZ458839:QKC458845 QTV458839:QTY458845 RDR458839:RDU458845 RNN458839:RNQ458845 RXJ458839:RXM458845 SHF458839:SHI458845 SRB458839:SRE458845 TAX458839:TBA458845 TKT458839:TKW458845 TUP458839:TUS458845 UEL458839:UEO458845 UOH458839:UOK458845 UYD458839:UYG458845 VHZ458839:VIC458845 VRV458839:VRY458845 WBR458839:WBU458845 WLN458839:WLQ458845 WVJ458839:WVM458845 B524375:E524381 IX524375:JA524381 ST524375:SW524381 ACP524375:ACS524381 AML524375:AMO524381 AWH524375:AWK524381 BGD524375:BGG524381 BPZ524375:BQC524381 BZV524375:BZY524381 CJR524375:CJU524381 CTN524375:CTQ524381 DDJ524375:DDM524381 DNF524375:DNI524381 DXB524375:DXE524381 EGX524375:EHA524381 EQT524375:EQW524381 FAP524375:FAS524381 FKL524375:FKO524381 FUH524375:FUK524381 GED524375:GEG524381 GNZ524375:GOC524381 GXV524375:GXY524381 HHR524375:HHU524381 HRN524375:HRQ524381 IBJ524375:IBM524381 ILF524375:ILI524381 IVB524375:IVE524381 JEX524375:JFA524381 JOT524375:JOW524381 JYP524375:JYS524381 KIL524375:KIO524381 KSH524375:KSK524381 LCD524375:LCG524381 LLZ524375:LMC524381 LVV524375:LVY524381 MFR524375:MFU524381 MPN524375:MPQ524381 MZJ524375:MZM524381 NJF524375:NJI524381 NTB524375:NTE524381 OCX524375:ODA524381 OMT524375:OMW524381 OWP524375:OWS524381 PGL524375:PGO524381 PQH524375:PQK524381 QAD524375:QAG524381 QJZ524375:QKC524381 QTV524375:QTY524381 RDR524375:RDU524381 RNN524375:RNQ524381 RXJ524375:RXM524381 SHF524375:SHI524381 SRB524375:SRE524381 TAX524375:TBA524381 TKT524375:TKW524381 TUP524375:TUS524381 UEL524375:UEO524381 UOH524375:UOK524381 UYD524375:UYG524381 VHZ524375:VIC524381 VRV524375:VRY524381 WBR524375:WBU524381 WLN524375:WLQ524381 WVJ524375:WVM524381 B589911:E589917 IX589911:JA589917 ST589911:SW589917 ACP589911:ACS589917 AML589911:AMO589917 AWH589911:AWK589917 BGD589911:BGG589917 BPZ589911:BQC589917 BZV589911:BZY589917 CJR589911:CJU589917 CTN589911:CTQ589917 DDJ589911:DDM589917 DNF589911:DNI589917 DXB589911:DXE589917 EGX589911:EHA589917 EQT589911:EQW589917 FAP589911:FAS589917 FKL589911:FKO589917 FUH589911:FUK589917 GED589911:GEG589917 GNZ589911:GOC589917 GXV589911:GXY589917 HHR589911:HHU589917 HRN589911:HRQ589917 IBJ589911:IBM589917 ILF589911:ILI589917 IVB589911:IVE589917 JEX589911:JFA589917 JOT589911:JOW589917 JYP589911:JYS589917 KIL589911:KIO589917 KSH589911:KSK589917 LCD589911:LCG589917 LLZ589911:LMC589917 LVV589911:LVY589917 MFR589911:MFU589917 MPN589911:MPQ589917 MZJ589911:MZM589917 NJF589911:NJI589917 NTB589911:NTE589917 OCX589911:ODA589917 OMT589911:OMW589917 OWP589911:OWS589917 PGL589911:PGO589917 PQH589911:PQK589917 QAD589911:QAG589917 QJZ589911:QKC589917 QTV589911:QTY589917 RDR589911:RDU589917 RNN589911:RNQ589917 RXJ589911:RXM589917 SHF589911:SHI589917 SRB589911:SRE589917 TAX589911:TBA589917 TKT589911:TKW589917 TUP589911:TUS589917 UEL589911:UEO589917 UOH589911:UOK589917 UYD589911:UYG589917 VHZ589911:VIC589917 VRV589911:VRY589917 WBR589911:WBU589917 WLN589911:WLQ589917 WVJ589911:WVM589917 B655447:E655453 IX655447:JA655453 ST655447:SW655453 ACP655447:ACS655453 AML655447:AMO655453 AWH655447:AWK655453 BGD655447:BGG655453 BPZ655447:BQC655453 BZV655447:BZY655453 CJR655447:CJU655453 CTN655447:CTQ655453 DDJ655447:DDM655453 DNF655447:DNI655453 DXB655447:DXE655453 EGX655447:EHA655453 EQT655447:EQW655453 FAP655447:FAS655453 FKL655447:FKO655453 FUH655447:FUK655453 GED655447:GEG655453 GNZ655447:GOC655453 GXV655447:GXY655453 HHR655447:HHU655453 HRN655447:HRQ655453 IBJ655447:IBM655453 ILF655447:ILI655453 IVB655447:IVE655453 JEX655447:JFA655453 JOT655447:JOW655453 JYP655447:JYS655453 KIL655447:KIO655453 KSH655447:KSK655453 LCD655447:LCG655453 LLZ655447:LMC655453 LVV655447:LVY655453 MFR655447:MFU655453 MPN655447:MPQ655453 MZJ655447:MZM655453 NJF655447:NJI655453 NTB655447:NTE655453 OCX655447:ODA655453 OMT655447:OMW655453 OWP655447:OWS655453 PGL655447:PGO655453 PQH655447:PQK655453 QAD655447:QAG655453 QJZ655447:QKC655453 QTV655447:QTY655453 RDR655447:RDU655453 RNN655447:RNQ655453 RXJ655447:RXM655453 SHF655447:SHI655453 SRB655447:SRE655453 TAX655447:TBA655453 TKT655447:TKW655453 TUP655447:TUS655453 UEL655447:UEO655453 UOH655447:UOK655453 UYD655447:UYG655453 VHZ655447:VIC655453 VRV655447:VRY655453 WBR655447:WBU655453 WLN655447:WLQ655453 WVJ655447:WVM655453 B720983:E720989 IX720983:JA720989 ST720983:SW720989 ACP720983:ACS720989 AML720983:AMO720989 AWH720983:AWK720989 BGD720983:BGG720989 BPZ720983:BQC720989 BZV720983:BZY720989 CJR720983:CJU720989 CTN720983:CTQ720989 DDJ720983:DDM720989 DNF720983:DNI720989 DXB720983:DXE720989 EGX720983:EHA720989 EQT720983:EQW720989 FAP720983:FAS720989 FKL720983:FKO720989 FUH720983:FUK720989 GED720983:GEG720989 GNZ720983:GOC720989 GXV720983:GXY720989 HHR720983:HHU720989 HRN720983:HRQ720989 IBJ720983:IBM720989 ILF720983:ILI720989 IVB720983:IVE720989 JEX720983:JFA720989 JOT720983:JOW720989 JYP720983:JYS720989 KIL720983:KIO720989 KSH720983:KSK720989 LCD720983:LCG720989 LLZ720983:LMC720989 LVV720983:LVY720989 MFR720983:MFU720989 MPN720983:MPQ720989 MZJ720983:MZM720989 NJF720983:NJI720989 NTB720983:NTE720989 OCX720983:ODA720989 OMT720983:OMW720989 OWP720983:OWS720989 PGL720983:PGO720989 PQH720983:PQK720989 QAD720983:QAG720989 QJZ720983:QKC720989 QTV720983:QTY720989 RDR720983:RDU720989 RNN720983:RNQ720989 RXJ720983:RXM720989 SHF720983:SHI720989 SRB720983:SRE720989 TAX720983:TBA720989 TKT720983:TKW720989 TUP720983:TUS720989 UEL720983:UEO720989 UOH720983:UOK720989 UYD720983:UYG720989 VHZ720983:VIC720989 VRV720983:VRY720989 WBR720983:WBU720989 WLN720983:WLQ720989 WVJ720983:WVM720989 B786519:E786525 IX786519:JA786525 ST786519:SW786525 ACP786519:ACS786525 AML786519:AMO786525 AWH786519:AWK786525 BGD786519:BGG786525 BPZ786519:BQC786525 BZV786519:BZY786525 CJR786519:CJU786525 CTN786519:CTQ786525 DDJ786519:DDM786525 DNF786519:DNI786525 DXB786519:DXE786525 EGX786519:EHA786525 EQT786519:EQW786525 FAP786519:FAS786525 FKL786519:FKO786525 FUH786519:FUK786525 GED786519:GEG786525 GNZ786519:GOC786525 GXV786519:GXY786525 HHR786519:HHU786525 HRN786519:HRQ786525 IBJ786519:IBM786525 ILF786519:ILI786525 IVB786519:IVE786525 JEX786519:JFA786525 JOT786519:JOW786525 JYP786519:JYS786525 KIL786519:KIO786525 KSH786519:KSK786525 LCD786519:LCG786525 LLZ786519:LMC786525 LVV786519:LVY786525 MFR786519:MFU786525 MPN786519:MPQ786525 MZJ786519:MZM786525 NJF786519:NJI786525 NTB786519:NTE786525 OCX786519:ODA786525 OMT786519:OMW786525 OWP786519:OWS786525 PGL786519:PGO786525 PQH786519:PQK786525 QAD786519:QAG786525 QJZ786519:QKC786525 QTV786519:QTY786525 RDR786519:RDU786525 RNN786519:RNQ786525 RXJ786519:RXM786525 SHF786519:SHI786525 SRB786519:SRE786525 TAX786519:TBA786525 TKT786519:TKW786525 TUP786519:TUS786525 UEL786519:UEO786525 UOH786519:UOK786525 UYD786519:UYG786525 VHZ786519:VIC786525 VRV786519:VRY786525 WBR786519:WBU786525 WLN786519:WLQ786525 WVJ786519:WVM786525 B852055:E852061 IX852055:JA852061 ST852055:SW852061 ACP852055:ACS852061 AML852055:AMO852061 AWH852055:AWK852061 BGD852055:BGG852061 BPZ852055:BQC852061 BZV852055:BZY852061 CJR852055:CJU852061 CTN852055:CTQ852061 DDJ852055:DDM852061 DNF852055:DNI852061 DXB852055:DXE852061 EGX852055:EHA852061 EQT852055:EQW852061 FAP852055:FAS852061 FKL852055:FKO852061 FUH852055:FUK852061 GED852055:GEG852061 GNZ852055:GOC852061 GXV852055:GXY852061 HHR852055:HHU852061 HRN852055:HRQ852061 IBJ852055:IBM852061 ILF852055:ILI852061 IVB852055:IVE852061 JEX852055:JFA852061 JOT852055:JOW852061 JYP852055:JYS852061 KIL852055:KIO852061 KSH852055:KSK852061 LCD852055:LCG852061 LLZ852055:LMC852061 LVV852055:LVY852061 MFR852055:MFU852061 MPN852055:MPQ852061 MZJ852055:MZM852061 NJF852055:NJI852061 NTB852055:NTE852061 OCX852055:ODA852061 OMT852055:OMW852061 OWP852055:OWS852061 PGL852055:PGO852061 PQH852055:PQK852061 QAD852055:QAG852061 QJZ852055:QKC852061 QTV852055:QTY852061 RDR852055:RDU852061 RNN852055:RNQ852061 RXJ852055:RXM852061 SHF852055:SHI852061 SRB852055:SRE852061 TAX852055:TBA852061 TKT852055:TKW852061 TUP852055:TUS852061 UEL852055:UEO852061 UOH852055:UOK852061 UYD852055:UYG852061 VHZ852055:VIC852061 VRV852055:VRY852061 WBR852055:WBU852061 WLN852055:WLQ852061 WVJ852055:WVM852061 B917591:E917597 IX917591:JA917597 ST917591:SW917597 ACP917591:ACS917597 AML917591:AMO917597 AWH917591:AWK917597 BGD917591:BGG917597 BPZ917591:BQC917597 BZV917591:BZY917597 CJR917591:CJU917597 CTN917591:CTQ917597 DDJ917591:DDM917597 DNF917591:DNI917597 DXB917591:DXE917597 EGX917591:EHA917597 EQT917591:EQW917597 FAP917591:FAS917597 FKL917591:FKO917597 FUH917591:FUK917597 GED917591:GEG917597 GNZ917591:GOC917597 GXV917591:GXY917597 HHR917591:HHU917597 HRN917591:HRQ917597 IBJ917591:IBM917597 ILF917591:ILI917597 IVB917591:IVE917597 JEX917591:JFA917597 JOT917591:JOW917597 JYP917591:JYS917597 KIL917591:KIO917597 KSH917591:KSK917597 LCD917591:LCG917597 LLZ917591:LMC917597 LVV917591:LVY917597 MFR917591:MFU917597 MPN917591:MPQ917597 MZJ917591:MZM917597 NJF917591:NJI917597 NTB917591:NTE917597 OCX917591:ODA917597 OMT917591:OMW917597 OWP917591:OWS917597 PGL917591:PGO917597 PQH917591:PQK917597 QAD917591:QAG917597 QJZ917591:QKC917597 QTV917591:QTY917597 RDR917591:RDU917597 RNN917591:RNQ917597 RXJ917591:RXM917597 SHF917591:SHI917597 SRB917591:SRE917597 TAX917591:TBA917597 TKT917591:TKW917597 TUP917591:TUS917597 UEL917591:UEO917597 UOH917591:UOK917597 UYD917591:UYG917597 VHZ917591:VIC917597 VRV917591:VRY917597 WBR917591:WBU917597 WLN917591:WLQ917597 WVJ917591:WVM917597 B983127:E983133 IX983127:JA983133 ST983127:SW983133 ACP983127:ACS983133 AML983127:AMO983133 AWH983127:AWK983133 BGD983127:BGG983133 BPZ983127:BQC983133 BZV983127:BZY983133 CJR983127:CJU983133 CTN983127:CTQ983133 DDJ983127:DDM983133 DNF983127:DNI983133 DXB983127:DXE983133 EGX983127:EHA983133 EQT983127:EQW983133 FAP983127:FAS983133 FKL983127:FKO983133 FUH983127:FUK983133 GED983127:GEG983133 GNZ983127:GOC983133 GXV983127:GXY983133 HHR983127:HHU983133 HRN983127:HRQ983133 IBJ983127:IBM983133 ILF983127:ILI983133 IVB983127:IVE983133 JEX983127:JFA983133 JOT983127:JOW983133 JYP983127:JYS983133 KIL983127:KIO983133 KSH983127:KSK983133 LCD983127:LCG983133 LLZ983127:LMC983133 LVV983127:LVY983133 MFR983127:MFU983133 MPN983127:MPQ983133 MZJ983127:MZM983133 NJF983127:NJI983133 NTB983127:NTE983133 OCX983127:ODA983133 OMT983127:OMW983133 OWP983127:OWS983133 PGL983127:PGO983133 PQH983127:PQK983133 QAD983127:QAG983133 QJZ983127:QKC983133 QTV983127:QTY983133 RDR983127:RDU983133 RNN983127:RNQ983133 RXJ983127:RXM983133 SHF983127:SHI983133 SRB983127:SRE983133 TAX983127:TBA983133 TKT983127:TKW983133 TUP983127:TUS983133 UEL983127:UEO983133 UOH983127:UOK983133 UYD983127:UYG983133 VHZ983127:VIC983133 VRV983127:VRY983133 WBR983127:WBU983133 WLN983127:WLQ983133 WVJ983127:WVM983133 K119:W65536 JG119:JS65536 TC119:TO65536 ACY119:ADK65536 AMU119:ANG65536 AWQ119:AXC65536 BGM119:BGY65536 BQI119:BQU65536 CAE119:CAQ65536 CKA119:CKM65536 CTW119:CUI65536 DDS119:DEE65536 DNO119:DOA65536 DXK119:DXW65536 EHG119:EHS65536 ERC119:ERO65536 FAY119:FBK65536 FKU119:FLG65536 FUQ119:FVC65536 GEM119:GEY65536 GOI119:GOU65536 GYE119:GYQ65536 HIA119:HIM65536 HRW119:HSI65536 IBS119:ICE65536 ILO119:IMA65536 IVK119:IVW65536 JFG119:JFS65536 JPC119:JPO65536 JYY119:JZK65536 KIU119:KJG65536 KSQ119:KTC65536 LCM119:LCY65536 LMI119:LMU65536 LWE119:LWQ65536 MGA119:MGM65536 MPW119:MQI65536 MZS119:NAE65536 NJO119:NKA65536 NTK119:NTW65536 ODG119:ODS65536 ONC119:ONO65536 OWY119:OXK65536 PGU119:PHG65536 PQQ119:PRC65536 QAM119:QAY65536 QKI119:QKU65536 QUE119:QUQ65536 REA119:REM65536 RNW119:ROI65536 RXS119:RYE65536 SHO119:SIA65536 SRK119:SRW65536 TBG119:TBS65536 TLC119:TLO65536 TUY119:TVK65536 UEU119:UFG65536 UOQ119:UPC65536 UYM119:UYY65536 VII119:VIU65536 VSE119:VSQ65536 WCA119:WCM65536 WLW119:WMI65536 WVS119:WWE65536 K65655:W131072 JG65655:JS131072 TC65655:TO131072 ACY65655:ADK131072 AMU65655:ANG131072 AWQ65655:AXC131072 BGM65655:BGY131072 BQI65655:BQU131072 CAE65655:CAQ131072 CKA65655:CKM131072 CTW65655:CUI131072 DDS65655:DEE131072 DNO65655:DOA131072 DXK65655:DXW131072 EHG65655:EHS131072 ERC65655:ERO131072 FAY65655:FBK131072 FKU65655:FLG131072 FUQ65655:FVC131072 GEM65655:GEY131072 GOI65655:GOU131072 GYE65655:GYQ131072 HIA65655:HIM131072 HRW65655:HSI131072 IBS65655:ICE131072 ILO65655:IMA131072 IVK65655:IVW131072 JFG65655:JFS131072 JPC65655:JPO131072 JYY65655:JZK131072 KIU65655:KJG131072 KSQ65655:KTC131072 LCM65655:LCY131072 LMI65655:LMU131072 LWE65655:LWQ131072 MGA65655:MGM131072 MPW65655:MQI131072 MZS65655:NAE131072 NJO65655:NKA131072 NTK65655:NTW131072 ODG65655:ODS131072 ONC65655:ONO131072 OWY65655:OXK131072 PGU65655:PHG131072 PQQ65655:PRC131072 QAM65655:QAY131072 QKI65655:QKU131072 QUE65655:QUQ131072 REA65655:REM131072 RNW65655:ROI131072 RXS65655:RYE131072 SHO65655:SIA131072 SRK65655:SRW131072 TBG65655:TBS131072 TLC65655:TLO131072 TUY65655:TVK131072 UEU65655:UFG131072 UOQ65655:UPC131072 UYM65655:UYY131072 VII65655:VIU131072 VSE65655:VSQ131072 WCA65655:WCM131072 WLW65655:WMI131072 WVS65655:WWE131072 K131191:W196608 JG131191:JS196608 TC131191:TO196608 ACY131191:ADK196608 AMU131191:ANG196608 AWQ131191:AXC196608 BGM131191:BGY196608 BQI131191:BQU196608 CAE131191:CAQ196608 CKA131191:CKM196608 CTW131191:CUI196608 DDS131191:DEE196608 DNO131191:DOA196608 DXK131191:DXW196608 EHG131191:EHS196608 ERC131191:ERO196608 FAY131191:FBK196608 FKU131191:FLG196608 FUQ131191:FVC196608 GEM131191:GEY196608 GOI131191:GOU196608 GYE131191:GYQ196608 HIA131191:HIM196608 HRW131191:HSI196608 IBS131191:ICE196608 ILO131191:IMA196608 IVK131191:IVW196608 JFG131191:JFS196608 JPC131191:JPO196608 JYY131191:JZK196608 KIU131191:KJG196608 KSQ131191:KTC196608 LCM131191:LCY196608 LMI131191:LMU196608 LWE131191:LWQ196608 MGA131191:MGM196608 MPW131191:MQI196608 MZS131191:NAE196608 NJO131191:NKA196608 NTK131191:NTW196608 ODG131191:ODS196608 ONC131191:ONO196608 OWY131191:OXK196608 PGU131191:PHG196608 PQQ131191:PRC196608 QAM131191:QAY196608 QKI131191:QKU196608 QUE131191:QUQ196608 REA131191:REM196608 RNW131191:ROI196608 RXS131191:RYE196608 SHO131191:SIA196608 SRK131191:SRW196608 TBG131191:TBS196608 TLC131191:TLO196608 TUY131191:TVK196608 UEU131191:UFG196608 UOQ131191:UPC196608 UYM131191:UYY196608 VII131191:VIU196608 VSE131191:VSQ196608 WCA131191:WCM196608 WLW131191:WMI196608 WVS131191:WWE196608 K196727:W262144 JG196727:JS262144 TC196727:TO262144 ACY196727:ADK262144 AMU196727:ANG262144 AWQ196727:AXC262144 BGM196727:BGY262144 BQI196727:BQU262144 CAE196727:CAQ262144 CKA196727:CKM262144 CTW196727:CUI262144 DDS196727:DEE262144 DNO196727:DOA262144 DXK196727:DXW262144 EHG196727:EHS262144 ERC196727:ERO262144 FAY196727:FBK262144 FKU196727:FLG262144 FUQ196727:FVC262144 GEM196727:GEY262144 GOI196727:GOU262144 GYE196727:GYQ262144 HIA196727:HIM262144 HRW196727:HSI262144 IBS196727:ICE262144 ILO196727:IMA262144 IVK196727:IVW262144 JFG196727:JFS262144 JPC196727:JPO262144 JYY196727:JZK262144 KIU196727:KJG262144 KSQ196727:KTC262144 LCM196727:LCY262144 LMI196727:LMU262144 LWE196727:LWQ262144 MGA196727:MGM262144 MPW196727:MQI262144 MZS196727:NAE262144 NJO196727:NKA262144 NTK196727:NTW262144 ODG196727:ODS262144 ONC196727:ONO262144 OWY196727:OXK262144 PGU196727:PHG262144 PQQ196727:PRC262144 QAM196727:QAY262144 QKI196727:QKU262144 QUE196727:QUQ262144 REA196727:REM262144 RNW196727:ROI262144 RXS196727:RYE262144 SHO196727:SIA262144 SRK196727:SRW262144 TBG196727:TBS262144 TLC196727:TLO262144 TUY196727:TVK262144 UEU196727:UFG262144 UOQ196727:UPC262144 UYM196727:UYY262144 VII196727:VIU262144 VSE196727:VSQ262144 WCA196727:WCM262144 WLW196727:WMI262144 WVS196727:WWE262144 K262263:W327680 JG262263:JS327680 TC262263:TO327680 ACY262263:ADK327680 AMU262263:ANG327680 AWQ262263:AXC327680 BGM262263:BGY327680 BQI262263:BQU327680 CAE262263:CAQ327680 CKA262263:CKM327680 CTW262263:CUI327680 DDS262263:DEE327680 DNO262263:DOA327680 DXK262263:DXW327680 EHG262263:EHS327680 ERC262263:ERO327680 FAY262263:FBK327680 FKU262263:FLG327680 FUQ262263:FVC327680 GEM262263:GEY327680 GOI262263:GOU327680 GYE262263:GYQ327680 HIA262263:HIM327680 HRW262263:HSI327680 IBS262263:ICE327680 ILO262263:IMA327680 IVK262263:IVW327680 JFG262263:JFS327680 JPC262263:JPO327680 JYY262263:JZK327680 KIU262263:KJG327680 KSQ262263:KTC327680 LCM262263:LCY327680 LMI262263:LMU327680 LWE262263:LWQ327680 MGA262263:MGM327680 MPW262263:MQI327680 MZS262263:NAE327680 NJO262263:NKA327680 NTK262263:NTW327680 ODG262263:ODS327680 ONC262263:ONO327680 OWY262263:OXK327680 PGU262263:PHG327680 PQQ262263:PRC327680 QAM262263:QAY327680 QKI262263:QKU327680 QUE262263:QUQ327680 REA262263:REM327680 RNW262263:ROI327680 RXS262263:RYE327680 SHO262263:SIA327680 SRK262263:SRW327680 TBG262263:TBS327680 TLC262263:TLO327680 TUY262263:TVK327680 UEU262263:UFG327680 UOQ262263:UPC327680 UYM262263:UYY327680 VII262263:VIU327680 VSE262263:VSQ327680 WCA262263:WCM327680 WLW262263:WMI327680 WVS262263:WWE327680 K327799:W393216 JG327799:JS393216 TC327799:TO393216 ACY327799:ADK393216 AMU327799:ANG393216 AWQ327799:AXC393216 BGM327799:BGY393216 BQI327799:BQU393216 CAE327799:CAQ393216 CKA327799:CKM393216 CTW327799:CUI393216 DDS327799:DEE393216 DNO327799:DOA393216 DXK327799:DXW393216 EHG327799:EHS393216 ERC327799:ERO393216 FAY327799:FBK393216 FKU327799:FLG393216 FUQ327799:FVC393216 GEM327799:GEY393216 GOI327799:GOU393216 GYE327799:GYQ393216 HIA327799:HIM393216 HRW327799:HSI393216 IBS327799:ICE393216 ILO327799:IMA393216 IVK327799:IVW393216 JFG327799:JFS393216 JPC327799:JPO393216 JYY327799:JZK393216 KIU327799:KJG393216 KSQ327799:KTC393216 LCM327799:LCY393216 LMI327799:LMU393216 LWE327799:LWQ393216 MGA327799:MGM393216 MPW327799:MQI393216 MZS327799:NAE393216 NJO327799:NKA393216 NTK327799:NTW393216 ODG327799:ODS393216 ONC327799:ONO393216 OWY327799:OXK393216 PGU327799:PHG393216 PQQ327799:PRC393216 QAM327799:QAY393216 QKI327799:QKU393216 QUE327799:QUQ393216 REA327799:REM393216 RNW327799:ROI393216 RXS327799:RYE393216 SHO327799:SIA393216 SRK327799:SRW393216 TBG327799:TBS393216 TLC327799:TLO393216 TUY327799:TVK393216 UEU327799:UFG393216 UOQ327799:UPC393216 UYM327799:UYY393216 VII327799:VIU393216 VSE327799:VSQ393216 WCA327799:WCM393216 WLW327799:WMI393216 WVS327799:WWE393216 K393335:W458752 JG393335:JS458752 TC393335:TO458752 ACY393335:ADK458752 AMU393335:ANG458752 AWQ393335:AXC458752 BGM393335:BGY458752 BQI393335:BQU458752 CAE393335:CAQ458752 CKA393335:CKM458752 CTW393335:CUI458752 DDS393335:DEE458752 DNO393335:DOA458752 DXK393335:DXW458752 EHG393335:EHS458752 ERC393335:ERO458752 FAY393335:FBK458752 FKU393335:FLG458752 FUQ393335:FVC458752 GEM393335:GEY458752 GOI393335:GOU458752 GYE393335:GYQ458752 HIA393335:HIM458752 HRW393335:HSI458752 IBS393335:ICE458752 ILO393335:IMA458752 IVK393335:IVW458752 JFG393335:JFS458752 JPC393335:JPO458752 JYY393335:JZK458752 KIU393335:KJG458752 KSQ393335:KTC458752 LCM393335:LCY458752 LMI393335:LMU458752 LWE393335:LWQ458752 MGA393335:MGM458752 MPW393335:MQI458752 MZS393335:NAE458752 NJO393335:NKA458752 NTK393335:NTW458752 ODG393335:ODS458752 ONC393335:ONO458752 OWY393335:OXK458752 PGU393335:PHG458752 PQQ393335:PRC458752 QAM393335:QAY458752 QKI393335:QKU458752 QUE393335:QUQ458752 REA393335:REM458752 RNW393335:ROI458752 RXS393335:RYE458752 SHO393335:SIA458752 SRK393335:SRW458752 TBG393335:TBS458752 TLC393335:TLO458752 TUY393335:TVK458752 UEU393335:UFG458752 UOQ393335:UPC458752 UYM393335:UYY458752 VII393335:VIU458752 VSE393335:VSQ458752 WCA393335:WCM458752 WLW393335:WMI458752 WVS393335:WWE458752 K458871:W524288 JG458871:JS524288 TC458871:TO524288 ACY458871:ADK524288 AMU458871:ANG524288 AWQ458871:AXC524288 BGM458871:BGY524288 BQI458871:BQU524288 CAE458871:CAQ524288 CKA458871:CKM524288 CTW458871:CUI524288 DDS458871:DEE524288 DNO458871:DOA524288 DXK458871:DXW524288 EHG458871:EHS524288 ERC458871:ERO524288 FAY458871:FBK524288 FKU458871:FLG524288 FUQ458871:FVC524288 GEM458871:GEY524288 GOI458871:GOU524288 GYE458871:GYQ524288 HIA458871:HIM524288 HRW458871:HSI524288 IBS458871:ICE524288 ILO458871:IMA524288 IVK458871:IVW524288 JFG458871:JFS524288 JPC458871:JPO524288 JYY458871:JZK524288 KIU458871:KJG524288 KSQ458871:KTC524288 LCM458871:LCY524288 LMI458871:LMU524288 LWE458871:LWQ524288 MGA458871:MGM524288 MPW458871:MQI524288 MZS458871:NAE524288 NJO458871:NKA524288 NTK458871:NTW524288 ODG458871:ODS524288 ONC458871:ONO524288 OWY458871:OXK524288 PGU458871:PHG524288 PQQ458871:PRC524288 QAM458871:QAY524288 QKI458871:QKU524288 QUE458871:QUQ524288 REA458871:REM524288 RNW458871:ROI524288 RXS458871:RYE524288 SHO458871:SIA524288 SRK458871:SRW524288 TBG458871:TBS524288 TLC458871:TLO524288 TUY458871:TVK524288 UEU458871:UFG524288 UOQ458871:UPC524288 UYM458871:UYY524288 VII458871:VIU524288 VSE458871:VSQ524288 WCA458871:WCM524288 WLW458871:WMI524288 WVS458871:WWE524288 K524407:W589824 JG524407:JS589824 TC524407:TO589824 ACY524407:ADK589824 AMU524407:ANG589824 AWQ524407:AXC589824 BGM524407:BGY589824 BQI524407:BQU589824 CAE524407:CAQ589824 CKA524407:CKM589824 CTW524407:CUI589824 DDS524407:DEE589824 DNO524407:DOA589824 DXK524407:DXW589824 EHG524407:EHS589824 ERC524407:ERO589824 FAY524407:FBK589824 FKU524407:FLG589824 FUQ524407:FVC589824 GEM524407:GEY589824 GOI524407:GOU589824 GYE524407:GYQ589824 HIA524407:HIM589824 HRW524407:HSI589824 IBS524407:ICE589824 ILO524407:IMA589824 IVK524407:IVW589824 JFG524407:JFS589824 JPC524407:JPO589824 JYY524407:JZK589824 KIU524407:KJG589824 KSQ524407:KTC589824 LCM524407:LCY589824 LMI524407:LMU589824 LWE524407:LWQ589824 MGA524407:MGM589824 MPW524407:MQI589824 MZS524407:NAE589824 NJO524407:NKA589824 NTK524407:NTW589824 ODG524407:ODS589824 ONC524407:ONO589824 OWY524407:OXK589824 PGU524407:PHG589824 PQQ524407:PRC589824 QAM524407:QAY589824 QKI524407:QKU589824 QUE524407:QUQ589824 REA524407:REM589824 RNW524407:ROI589824 RXS524407:RYE589824 SHO524407:SIA589824 SRK524407:SRW589824 TBG524407:TBS589824 TLC524407:TLO589824 TUY524407:TVK589824 UEU524407:UFG589824 UOQ524407:UPC589824 UYM524407:UYY589824 VII524407:VIU589824 VSE524407:VSQ589824 WCA524407:WCM589824 WLW524407:WMI589824 WVS524407:WWE589824 K589943:W655360 JG589943:JS655360 TC589943:TO655360 ACY589943:ADK655360 AMU589943:ANG655360 AWQ589943:AXC655360 BGM589943:BGY655360 BQI589943:BQU655360 CAE589943:CAQ655360 CKA589943:CKM655360 CTW589943:CUI655360 DDS589943:DEE655360 DNO589943:DOA655360 DXK589943:DXW655360 EHG589943:EHS655360 ERC589943:ERO655360 FAY589943:FBK655360 FKU589943:FLG655360 FUQ589943:FVC655360 GEM589943:GEY655360 GOI589943:GOU655360 GYE589943:GYQ655360 HIA589943:HIM655360 HRW589943:HSI655360 IBS589943:ICE655360 ILO589943:IMA655360 IVK589943:IVW655360 JFG589943:JFS655360 JPC589943:JPO655360 JYY589943:JZK655360 KIU589943:KJG655360 KSQ589943:KTC655360 LCM589943:LCY655360 LMI589943:LMU655360 LWE589943:LWQ655360 MGA589943:MGM655360 MPW589943:MQI655360 MZS589943:NAE655360 NJO589943:NKA655360 NTK589943:NTW655360 ODG589943:ODS655360 ONC589943:ONO655360 OWY589943:OXK655360 PGU589943:PHG655360 PQQ589943:PRC655360 QAM589943:QAY655360 QKI589943:QKU655360 QUE589943:QUQ655360 REA589943:REM655360 RNW589943:ROI655360 RXS589943:RYE655360 SHO589943:SIA655360 SRK589943:SRW655360 TBG589943:TBS655360 TLC589943:TLO655360 TUY589943:TVK655360 UEU589943:UFG655360 UOQ589943:UPC655360 UYM589943:UYY655360 VII589943:VIU655360 VSE589943:VSQ655360 WCA589943:WCM655360 WLW589943:WMI655360 WVS589943:WWE655360 K655479:W720896 JG655479:JS720896 TC655479:TO720896 ACY655479:ADK720896 AMU655479:ANG720896 AWQ655479:AXC720896 BGM655479:BGY720896 BQI655479:BQU720896 CAE655479:CAQ720896 CKA655479:CKM720896 CTW655479:CUI720896 DDS655479:DEE720896 DNO655479:DOA720896 DXK655479:DXW720896 EHG655479:EHS720896 ERC655479:ERO720896 FAY655479:FBK720896 FKU655479:FLG720896 FUQ655479:FVC720896 GEM655479:GEY720896 GOI655479:GOU720896 GYE655479:GYQ720896 HIA655479:HIM720896 HRW655479:HSI720896 IBS655479:ICE720896 ILO655479:IMA720896 IVK655479:IVW720896 JFG655479:JFS720896 JPC655479:JPO720896 JYY655479:JZK720896 KIU655479:KJG720896 KSQ655479:KTC720896 LCM655479:LCY720896 LMI655479:LMU720896 LWE655479:LWQ720896 MGA655479:MGM720896 MPW655479:MQI720896 MZS655479:NAE720896 NJO655479:NKA720896 NTK655479:NTW720896 ODG655479:ODS720896 ONC655479:ONO720896 OWY655479:OXK720896 PGU655479:PHG720896 PQQ655479:PRC720896 QAM655479:QAY720896 QKI655479:QKU720896 QUE655479:QUQ720896 REA655479:REM720896 RNW655479:ROI720896 RXS655479:RYE720896 SHO655479:SIA720896 SRK655479:SRW720896 TBG655479:TBS720896 TLC655479:TLO720896 TUY655479:TVK720896 UEU655479:UFG720896 UOQ655479:UPC720896 UYM655479:UYY720896 VII655479:VIU720896 VSE655479:VSQ720896 WCA655479:WCM720896 WLW655479:WMI720896 WVS655479:WWE720896 K721015:W786432 JG721015:JS786432 TC721015:TO786432 ACY721015:ADK786432 AMU721015:ANG786432 AWQ721015:AXC786432 BGM721015:BGY786432 BQI721015:BQU786432 CAE721015:CAQ786432 CKA721015:CKM786432 CTW721015:CUI786432 DDS721015:DEE786432 DNO721015:DOA786432 DXK721015:DXW786432 EHG721015:EHS786432 ERC721015:ERO786432 FAY721015:FBK786432 FKU721015:FLG786432 FUQ721015:FVC786432 GEM721015:GEY786432 GOI721015:GOU786432 GYE721015:GYQ786432 HIA721015:HIM786432 HRW721015:HSI786432 IBS721015:ICE786432 ILO721015:IMA786432 IVK721015:IVW786432 JFG721015:JFS786432 JPC721015:JPO786432 JYY721015:JZK786432 KIU721015:KJG786432 KSQ721015:KTC786432 LCM721015:LCY786432 LMI721015:LMU786432 LWE721015:LWQ786432 MGA721015:MGM786432 MPW721015:MQI786432 MZS721015:NAE786432 NJO721015:NKA786432 NTK721015:NTW786432 ODG721015:ODS786432 ONC721015:ONO786432 OWY721015:OXK786432 PGU721015:PHG786432 PQQ721015:PRC786432 QAM721015:QAY786432 QKI721015:QKU786432 QUE721015:QUQ786432 REA721015:REM786432 RNW721015:ROI786432 RXS721015:RYE786432 SHO721015:SIA786432 SRK721015:SRW786432 TBG721015:TBS786432 TLC721015:TLO786432 TUY721015:TVK786432 UEU721015:UFG786432 UOQ721015:UPC786432 UYM721015:UYY786432 VII721015:VIU786432 VSE721015:VSQ786432 WCA721015:WCM786432 WLW721015:WMI786432 WVS721015:WWE786432 K786551:W851968 JG786551:JS851968 TC786551:TO851968 ACY786551:ADK851968 AMU786551:ANG851968 AWQ786551:AXC851968 BGM786551:BGY851968 BQI786551:BQU851968 CAE786551:CAQ851968 CKA786551:CKM851968 CTW786551:CUI851968 DDS786551:DEE851968 DNO786551:DOA851968 DXK786551:DXW851968 EHG786551:EHS851968 ERC786551:ERO851968 FAY786551:FBK851968 FKU786551:FLG851968 FUQ786551:FVC851968 GEM786551:GEY851968 GOI786551:GOU851968 GYE786551:GYQ851968 HIA786551:HIM851968 HRW786551:HSI851968 IBS786551:ICE851968 ILO786551:IMA851968 IVK786551:IVW851968 JFG786551:JFS851968 JPC786551:JPO851968 JYY786551:JZK851968 KIU786551:KJG851968 KSQ786551:KTC851968 LCM786551:LCY851968 LMI786551:LMU851968 LWE786551:LWQ851968 MGA786551:MGM851968 MPW786551:MQI851968 MZS786551:NAE851968 NJO786551:NKA851968 NTK786551:NTW851968 ODG786551:ODS851968 ONC786551:ONO851968 OWY786551:OXK851968 PGU786551:PHG851968 PQQ786551:PRC851968 QAM786551:QAY851968 QKI786551:QKU851968 QUE786551:QUQ851968 REA786551:REM851968 RNW786551:ROI851968 RXS786551:RYE851968 SHO786551:SIA851968 SRK786551:SRW851968 TBG786551:TBS851968 TLC786551:TLO851968 TUY786551:TVK851968 UEU786551:UFG851968 UOQ786551:UPC851968 UYM786551:UYY851968 VII786551:VIU851968 VSE786551:VSQ851968 WCA786551:WCM851968 WLW786551:WMI851968 WVS786551:WWE851968 K852087:W917504 JG852087:JS917504 TC852087:TO917504 ACY852087:ADK917504 AMU852087:ANG917504 AWQ852087:AXC917504 BGM852087:BGY917504 BQI852087:BQU917504 CAE852087:CAQ917504 CKA852087:CKM917504 CTW852087:CUI917504 DDS852087:DEE917504 DNO852087:DOA917504 DXK852087:DXW917504 EHG852087:EHS917504 ERC852087:ERO917504 FAY852087:FBK917504 FKU852087:FLG917504 FUQ852087:FVC917504 GEM852087:GEY917504 GOI852087:GOU917504 GYE852087:GYQ917504 HIA852087:HIM917504 HRW852087:HSI917504 IBS852087:ICE917504 ILO852087:IMA917504 IVK852087:IVW917504 JFG852087:JFS917504 JPC852087:JPO917504 JYY852087:JZK917504 KIU852087:KJG917504 KSQ852087:KTC917504 LCM852087:LCY917504 LMI852087:LMU917504 LWE852087:LWQ917504 MGA852087:MGM917504 MPW852087:MQI917504 MZS852087:NAE917504 NJO852087:NKA917504 NTK852087:NTW917504 ODG852087:ODS917504 ONC852087:ONO917504 OWY852087:OXK917504 PGU852087:PHG917504 PQQ852087:PRC917504 QAM852087:QAY917504 QKI852087:QKU917504 QUE852087:QUQ917504 REA852087:REM917504 RNW852087:ROI917504 RXS852087:RYE917504 SHO852087:SIA917504 SRK852087:SRW917504 TBG852087:TBS917504 TLC852087:TLO917504 TUY852087:TVK917504 UEU852087:UFG917504 UOQ852087:UPC917504 UYM852087:UYY917504 VII852087:VIU917504 VSE852087:VSQ917504 WCA852087:WCM917504 WLW852087:WMI917504 WVS852087:WWE917504 K917623:W983040 JG917623:JS983040 TC917623:TO983040 ACY917623:ADK983040 AMU917623:ANG983040 AWQ917623:AXC983040 BGM917623:BGY983040 BQI917623:BQU983040 CAE917623:CAQ983040 CKA917623:CKM983040 CTW917623:CUI983040 DDS917623:DEE983040 DNO917623:DOA983040 DXK917623:DXW983040 EHG917623:EHS983040 ERC917623:ERO983040 FAY917623:FBK983040 FKU917623:FLG983040 FUQ917623:FVC983040 GEM917623:GEY983040 GOI917623:GOU983040 GYE917623:GYQ983040 HIA917623:HIM983040 HRW917623:HSI983040 IBS917623:ICE983040 ILO917623:IMA983040 IVK917623:IVW983040 JFG917623:JFS983040 JPC917623:JPO983040 JYY917623:JZK983040 KIU917623:KJG983040 KSQ917623:KTC983040 LCM917623:LCY983040 LMI917623:LMU983040 LWE917623:LWQ983040 MGA917623:MGM983040 MPW917623:MQI983040 MZS917623:NAE983040 NJO917623:NKA983040 NTK917623:NTW983040 ODG917623:ODS983040 ONC917623:ONO983040 OWY917623:OXK983040 PGU917623:PHG983040 PQQ917623:PRC983040 QAM917623:QAY983040 QKI917623:QKU983040 QUE917623:QUQ983040 REA917623:REM983040 RNW917623:ROI983040 RXS917623:RYE983040 SHO917623:SIA983040 SRK917623:SRW983040 TBG917623:TBS983040 TLC917623:TLO983040 TUY917623:TVK983040 UEU917623:UFG983040 UOQ917623:UPC983040 UYM917623:UYY983040 VII917623:VIU983040 VSE917623:VSQ983040 WCA917623:WCM983040 WLW917623:WMI983040 WVS917623:WWE983040 K983159:W1048576 JG983159:JS1048576 TC983159:TO1048576 ACY983159:ADK1048576 AMU983159:ANG1048576 AWQ983159:AXC1048576 BGM983159:BGY1048576 BQI983159:BQU1048576 CAE983159:CAQ1048576 CKA983159:CKM1048576 CTW983159:CUI1048576 DDS983159:DEE1048576 DNO983159:DOA1048576 DXK983159:DXW1048576 EHG983159:EHS1048576 ERC983159:ERO1048576 FAY983159:FBK1048576 FKU983159:FLG1048576 FUQ983159:FVC1048576 GEM983159:GEY1048576 GOI983159:GOU1048576 GYE983159:GYQ1048576 HIA983159:HIM1048576 HRW983159:HSI1048576 IBS983159:ICE1048576 ILO983159:IMA1048576 IVK983159:IVW1048576 JFG983159:JFS1048576 JPC983159:JPO1048576 JYY983159:JZK1048576 KIU983159:KJG1048576 KSQ983159:KTC1048576 LCM983159:LCY1048576 LMI983159:LMU1048576 LWE983159:LWQ1048576 MGA983159:MGM1048576 MPW983159:MQI1048576 MZS983159:NAE1048576 NJO983159:NKA1048576 NTK983159:NTW1048576 ODG983159:ODS1048576 ONC983159:ONO1048576 OWY983159:OXK1048576 PGU983159:PHG1048576 PQQ983159:PRC1048576 QAM983159:QAY1048576 QKI983159:QKU1048576 QUE983159:QUQ1048576 REA983159:REM1048576 RNW983159:ROI1048576 RXS983159:RYE1048576 SHO983159:SIA1048576 SRK983159:SRW1048576 TBG983159:TBS1048576 TLC983159:TLO1048576 TUY983159:TVK1048576 UEU983159:UFG1048576 UOQ983159:UPC1048576 UYM983159:UYY1048576 VII983159:VIU1048576 VSE983159:VSQ1048576 WCA983159:WCM1048576 WLW983159:WMI1048576 WVS983159:WWE1048576 C119:J119 IY119:JF119 SU119:TB119 ACQ119:ACX119 AMM119:AMT119 AWI119:AWP119 BGE119:BGL119 BQA119:BQH119 BZW119:CAD119 CJS119:CJZ119 CTO119:CTV119 DDK119:DDR119 DNG119:DNN119 DXC119:DXJ119 EGY119:EHF119 EQU119:ERB119 FAQ119:FAX119 FKM119:FKT119 FUI119:FUP119 GEE119:GEL119 GOA119:GOH119 GXW119:GYD119 HHS119:HHZ119 HRO119:HRV119 IBK119:IBR119 ILG119:ILN119 IVC119:IVJ119 JEY119:JFF119 JOU119:JPB119 JYQ119:JYX119 KIM119:KIT119 KSI119:KSP119 LCE119:LCL119 LMA119:LMH119 LVW119:LWD119 MFS119:MFZ119 MPO119:MPV119 MZK119:MZR119 NJG119:NJN119 NTC119:NTJ119 OCY119:ODF119 OMU119:ONB119 OWQ119:OWX119 PGM119:PGT119 PQI119:PQP119 QAE119:QAL119 QKA119:QKH119 QTW119:QUD119 RDS119:RDZ119 RNO119:RNV119 RXK119:RXR119 SHG119:SHN119 SRC119:SRJ119 TAY119:TBF119 TKU119:TLB119 TUQ119:TUX119 UEM119:UET119 UOI119:UOP119 UYE119:UYL119 VIA119:VIH119 VRW119:VSD119 WBS119:WBZ119 WLO119:WLV119 WVK119:WVR119 C65655:J65655 IY65655:JF65655 SU65655:TB65655 ACQ65655:ACX65655 AMM65655:AMT65655 AWI65655:AWP65655 BGE65655:BGL65655 BQA65655:BQH65655 BZW65655:CAD65655 CJS65655:CJZ65655 CTO65655:CTV65655 DDK65655:DDR65655 DNG65655:DNN65655 DXC65655:DXJ65655 EGY65655:EHF65655 EQU65655:ERB65655 FAQ65655:FAX65655 FKM65655:FKT65655 FUI65655:FUP65655 GEE65655:GEL65655 GOA65655:GOH65655 GXW65655:GYD65655 HHS65655:HHZ65655 HRO65655:HRV65655 IBK65655:IBR65655 ILG65655:ILN65655 IVC65655:IVJ65655 JEY65655:JFF65655 JOU65655:JPB65655 JYQ65655:JYX65655 KIM65655:KIT65655 KSI65655:KSP65655 LCE65655:LCL65655 LMA65655:LMH65655 LVW65655:LWD65655 MFS65655:MFZ65655 MPO65655:MPV65655 MZK65655:MZR65655 NJG65655:NJN65655 NTC65655:NTJ65655 OCY65655:ODF65655 OMU65655:ONB65655 OWQ65655:OWX65655 PGM65655:PGT65655 PQI65655:PQP65655 QAE65655:QAL65655 QKA65655:QKH65655 QTW65655:QUD65655 RDS65655:RDZ65655 RNO65655:RNV65655 RXK65655:RXR65655 SHG65655:SHN65655 SRC65655:SRJ65655 TAY65655:TBF65655 TKU65655:TLB65655 TUQ65655:TUX65655 UEM65655:UET65655 UOI65655:UOP65655 UYE65655:UYL65655 VIA65655:VIH65655 VRW65655:VSD65655 WBS65655:WBZ65655 WLO65655:WLV65655 WVK65655:WVR65655 C131191:J131191 IY131191:JF131191 SU131191:TB131191 ACQ131191:ACX131191 AMM131191:AMT131191 AWI131191:AWP131191 BGE131191:BGL131191 BQA131191:BQH131191 BZW131191:CAD131191 CJS131191:CJZ131191 CTO131191:CTV131191 DDK131191:DDR131191 DNG131191:DNN131191 DXC131191:DXJ131191 EGY131191:EHF131191 EQU131191:ERB131191 FAQ131191:FAX131191 FKM131191:FKT131191 FUI131191:FUP131191 GEE131191:GEL131191 GOA131191:GOH131191 GXW131191:GYD131191 HHS131191:HHZ131191 HRO131191:HRV131191 IBK131191:IBR131191 ILG131191:ILN131191 IVC131191:IVJ131191 JEY131191:JFF131191 JOU131191:JPB131191 JYQ131191:JYX131191 KIM131191:KIT131191 KSI131191:KSP131191 LCE131191:LCL131191 LMA131191:LMH131191 LVW131191:LWD131191 MFS131191:MFZ131191 MPO131191:MPV131191 MZK131191:MZR131191 NJG131191:NJN131191 NTC131191:NTJ131191 OCY131191:ODF131191 OMU131191:ONB131191 OWQ131191:OWX131191 PGM131191:PGT131191 PQI131191:PQP131191 QAE131191:QAL131191 QKA131191:QKH131191 QTW131191:QUD131191 RDS131191:RDZ131191 RNO131191:RNV131191 RXK131191:RXR131191 SHG131191:SHN131191 SRC131191:SRJ131191 TAY131191:TBF131191 TKU131191:TLB131191 TUQ131191:TUX131191 UEM131191:UET131191 UOI131191:UOP131191 UYE131191:UYL131191 VIA131191:VIH131191 VRW131191:VSD131191 WBS131191:WBZ131191 WLO131191:WLV131191 WVK131191:WVR131191 C196727:J196727 IY196727:JF196727 SU196727:TB196727 ACQ196727:ACX196727 AMM196727:AMT196727 AWI196727:AWP196727 BGE196727:BGL196727 BQA196727:BQH196727 BZW196727:CAD196727 CJS196727:CJZ196727 CTO196727:CTV196727 DDK196727:DDR196727 DNG196727:DNN196727 DXC196727:DXJ196727 EGY196727:EHF196727 EQU196727:ERB196727 FAQ196727:FAX196727 FKM196727:FKT196727 FUI196727:FUP196727 GEE196727:GEL196727 GOA196727:GOH196727 GXW196727:GYD196727 HHS196727:HHZ196727 HRO196727:HRV196727 IBK196727:IBR196727 ILG196727:ILN196727 IVC196727:IVJ196727 JEY196727:JFF196727 JOU196727:JPB196727 JYQ196727:JYX196727 KIM196727:KIT196727 KSI196727:KSP196727 LCE196727:LCL196727 LMA196727:LMH196727 LVW196727:LWD196727 MFS196727:MFZ196727 MPO196727:MPV196727 MZK196727:MZR196727 NJG196727:NJN196727 NTC196727:NTJ196727 OCY196727:ODF196727 OMU196727:ONB196727 OWQ196727:OWX196727 PGM196727:PGT196727 PQI196727:PQP196727 QAE196727:QAL196727 QKA196727:QKH196727 QTW196727:QUD196727 RDS196727:RDZ196727 RNO196727:RNV196727 RXK196727:RXR196727 SHG196727:SHN196727 SRC196727:SRJ196727 TAY196727:TBF196727 TKU196727:TLB196727 TUQ196727:TUX196727 UEM196727:UET196727 UOI196727:UOP196727 UYE196727:UYL196727 VIA196727:VIH196727 VRW196727:VSD196727 WBS196727:WBZ196727 WLO196727:WLV196727 WVK196727:WVR196727 C262263:J262263 IY262263:JF262263 SU262263:TB262263 ACQ262263:ACX262263 AMM262263:AMT262263 AWI262263:AWP262263 BGE262263:BGL262263 BQA262263:BQH262263 BZW262263:CAD262263 CJS262263:CJZ262263 CTO262263:CTV262263 DDK262263:DDR262263 DNG262263:DNN262263 DXC262263:DXJ262263 EGY262263:EHF262263 EQU262263:ERB262263 FAQ262263:FAX262263 FKM262263:FKT262263 FUI262263:FUP262263 GEE262263:GEL262263 GOA262263:GOH262263 GXW262263:GYD262263 HHS262263:HHZ262263 HRO262263:HRV262263 IBK262263:IBR262263 ILG262263:ILN262263 IVC262263:IVJ262263 JEY262263:JFF262263 JOU262263:JPB262263 JYQ262263:JYX262263 KIM262263:KIT262263 KSI262263:KSP262263 LCE262263:LCL262263 LMA262263:LMH262263 LVW262263:LWD262263 MFS262263:MFZ262263 MPO262263:MPV262263 MZK262263:MZR262263 NJG262263:NJN262263 NTC262263:NTJ262263 OCY262263:ODF262263 OMU262263:ONB262263 OWQ262263:OWX262263 PGM262263:PGT262263 PQI262263:PQP262263 QAE262263:QAL262263 QKA262263:QKH262263 QTW262263:QUD262263 RDS262263:RDZ262263 RNO262263:RNV262263 RXK262263:RXR262263 SHG262263:SHN262263 SRC262263:SRJ262263 TAY262263:TBF262263 TKU262263:TLB262263 TUQ262263:TUX262263 UEM262263:UET262263 UOI262263:UOP262263 UYE262263:UYL262263 VIA262263:VIH262263 VRW262263:VSD262263 WBS262263:WBZ262263 WLO262263:WLV262263 WVK262263:WVR262263 C327799:J327799 IY327799:JF327799 SU327799:TB327799 ACQ327799:ACX327799 AMM327799:AMT327799 AWI327799:AWP327799 BGE327799:BGL327799 BQA327799:BQH327799 BZW327799:CAD327799 CJS327799:CJZ327799 CTO327799:CTV327799 DDK327799:DDR327799 DNG327799:DNN327799 DXC327799:DXJ327799 EGY327799:EHF327799 EQU327799:ERB327799 FAQ327799:FAX327799 FKM327799:FKT327799 FUI327799:FUP327799 GEE327799:GEL327799 GOA327799:GOH327799 GXW327799:GYD327799 HHS327799:HHZ327799 HRO327799:HRV327799 IBK327799:IBR327799 ILG327799:ILN327799 IVC327799:IVJ327799 JEY327799:JFF327799 JOU327799:JPB327799 JYQ327799:JYX327799 KIM327799:KIT327799 KSI327799:KSP327799 LCE327799:LCL327799 LMA327799:LMH327799 LVW327799:LWD327799 MFS327799:MFZ327799 MPO327799:MPV327799 MZK327799:MZR327799 NJG327799:NJN327799 NTC327799:NTJ327799 OCY327799:ODF327799 OMU327799:ONB327799 OWQ327799:OWX327799 PGM327799:PGT327799 PQI327799:PQP327799 QAE327799:QAL327799 QKA327799:QKH327799 QTW327799:QUD327799 RDS327799:RDZ327799 RNO327799:RNV327799 RXK327799:RXR327799 SHG327799:SHN327799 SRC327799:SRJ327799 TAY327799:TBF327799 TKU327799:TLB327799 TUQ327799:TUX327799 UEM327799:UET327799 UOI327799:UOP327799 UYE327799:UYL327799 VIA327799:VIH327799 VRW327799:VSD327799 WBS327799:WBZ327799 WLO327799:WLV327799 WVK327799:WVR327799 C393335:J393335 IY393335:JF393335 SU393335:TB393335 ACQ393335:ACX393335 AMM393335:AMT393335 AWI393335:AWP393335 BGE393335:BGL393335 BQA393335:BQH393335 BZW393335:CAD393335 CJS393335:CJZ393335 CTO393335:CTV393335 DDK393335:DDR393335 DNG393335:DNN393335 DXC393335:DXJ393335 EGY393335:EHF393335 EQU393335:ERB393335 FAQ393335:FAX393335 FKM393335:FKT393335 FUI393335:FUP393335 GEE393335:GEL393335 GOA393335:GOH393335 GXW393335:GYD393335 HHS393335:HHZ393335 HRO393335:HRV393335 IBK393335:IBR393335 ILG393335:ILN393335 IVC393335:IVJ393335 JEY393335:JFF393335 JOU393335:JPB393335 JYQ393335:JYX393335 KIM393335:KIT393335 KSI393335:KSP393335 LCE393335:LCL393335 LMA393335:LMH393335 LVW393335:LWD393335 MFS393335:MFZ393335 MPO393335:MPV393335 MZK393335:MZR393335 NJG393335:NJN393335 NTC393335:NTJ393335 OCY393335:ODF393335 OMU393335:ONB393335 OWQ393335:OWX393335 PGM393335:PGT393335 PQI393335:PQP393335 QAE393335:QAL393335 QKA393335:QKH393335 QTW393335:QUD393335 RDS393335:RDZ393335 RNO393335:RNV393335 RXK393335:RXR393335 SHG393335:SHN393335 SRC393335:SRJ393335 TAY393335:TBF393335 TKU393335:TLB393335 TUQ393335:TUX393335 UEM393335:UET393335 UOI393335:UOP393335 UYE393335:UYL393335 VIA393335:VIH393335 VRW393335:VSD393335 WBS393335:WBZ393335 WLO393335:WLV393335 WVK393335:WVR393335 C458871:J458871 IY458871:JF458871 SU458871:TB458871 ACQ458871:ACX458871 AMM458871:AMT458871 AWI458871:AWP458871 BGE458871:BGL458871 BQA458871:BQH458871 BZW458871:CAD458871 CJS458871:CJZ458871 CTO458871:CTV458871 DDK458871:DDR458871 DNG458871:DNN458871 DXC458871:DXJ458871 EGY458871:EHF458871 EQU458871:ERB458871 FAQ458871:FAX458871 FKM458871:FKT458871 FUI458871:FUP458871 GEE458871:GEL458871 GOA458871:GOH458871 GXW458871:GYD458871 HHS458871:HHZ458871 HRO458871:HRV458871 IBK458871:IBR458871 ILG458871:ILN458871 IVC458871:IVJ458871 JEY458871:JFF458871 JOU458871:JPB458871 JYQ458871:JYX458871 KIM458871:KIT458871 KSI458871:KSP458871 LCE458871:LCL458871 LMA458871:LMH458871 LVW458871:LWD458871 MFS458871:MFZ458871 MPO458871:MPV458871 MZK458871:MZR458871 NJG458871:NJN458871 NTC458871:NTJ458871 OCY458871:ODF458871 OMU458871:ONB458871 OWQ458871:OWX458871 PGM458871:PGT458871 PQI458871:PQP458871 QAE458871:QAL458871 QKA458871:QKH458871 QTW458871:QUD458871 RDS458871:RDZ458871 RNO458871:RNV458871 RXK458871:RXR458871 SHG458871:SHN458871 SRC458871:SRJ458871 TAY458871:TBF458871 TKU458871:TLB458871 TUQ458871:TUX458871 UEM458871:UET458871 UOI458871:UOP458871 UYE458871:UYL458871 VIA458871:VIH458871 VRW458871:VSD458871 WBS458871:WBZ458871 WLO458871:WLV458871 WVK458871:WVR458871 C524407:J524407 IY524407:JF524407 SU524407:TB524407 ACQ524407:ACX524407 AMM524407:AMT524407 AWI524407:AWP524407 BGE524407:BGL524407 BQA524407:BQH524407 BZW524407:CAD524407 CJS524407:CJZ524407 CTO524407:CTV524407 DDK524407:DDR524407 DNG524407:DNN524407 DXC524407:DXJ524407 EGY524407:EHF524407 EQU524407:ERB524407 FAQ524407:FAX524407 FKM524407:FKT524407 FUI524407:FUP524407 GEE524407:GEL524407 GOA524407:GOH524407 GXW524407:GYD524407 HHS524407:HHZ524407 HRO524407:HRV524407 IBK524407:IBR524407 ILG524407:ILN524407 IVC524407:IVJ524407 JEY524407:JFF524407 JOU524407:JPB524407 JYQ524407:JYX524407 KIM524407:KIT524407 KSI524407:KSP524407 LCE524407:LCL524407 LMA524407:LMH524407 LVW524407:LWD524407 MFS524407:MFZ524407 MPO524407:MPV524407 MZK524407:MZR524407 NJG524407:NJN524407 NTC524407:NTJ524407 OCY524407:ODF524407 OMU524407:ONB524407 OWQ524407:OWX524407 PGM524407:PGT524407 PQI524407:PQP524407 QAE524407:QAL524407 QKA524407:QKH524407 QTW524407:QUD524407 RDS524407:RDZ524407 RNO524407:RNV524407 RXK524407:RXR524407 SHG524407:SHN524407 SRC524407:SRJ524407 TAY524407:TBF524407 TKU524407:TLB524407 TUQ524407:TUX524407 UEM524407:UET524407 UOI524407:UOP524407 UYE524407:UYL524407 VIA524407:VIH524407 VRW524407:VSD524407 WBS524407:WBZ524407 WLO524407:WLV524407 WVK524407:WVR524407 C589943:J589943 IY589943:JF589943 SU589943:TB589943 ACQ589943:ACX589943 AMM589943:AMT589943 AWI589943:AWP589943 BGE589943:BGL589943 BQA589943:BQH589943 BZW589943:CAD589943 CJS589943:CJZ589943 CTO589943:CTV589943 DDK589943:DDR589943 DNG589943:DNN589943 DXC589943:DXJ589943 EGY589943:EHF589943 EQU589943:ERB589943 FAQ589943:FAX589943 FKM589943:FKT589943 FUI589943:FUP589943 GEE589943:GEL589943 GOA589943:GOH589943 GXW589943:GYD589943 HHS589943:HHZ589943 HRO589943:HRV589943 IBK589943:IBR589943 ILG589943:ILN589943 IVC589943:IVJ589943 JEY589943:JFF589943 JOU589943:JPB589943 JYQ589943:JYX589943 KIM589943:KIT589943 KSI589943:KSP589943 LCE589943:LCL589943 LMA589943:LMH589943 LVW589943:LWD589943 MFS589943:MFZ589943 MPO589943:MPV589943 MZK589943:MZR589943 NJG589943:NJN589943 NTC589943:NTJ589943 OCY589943:ODF589943 OMU589943:ONB589943 OWQ589943:OWX589943 PGM589943:PGT589943 PQI589943:PQP589943 QAE589943:QAL589943 QKA589943:QKH589943 QTW589943:QUD589943 RDS589943:RDZ589943 RNO589943:RNV589943 RXK589943:RXR589943 SHG589943:SHN589943 SRC589943:SRJ589943 TAY589943:TBF589943 TKU589943:TLB589943 TUQ589943:TUX589943 UEM589943:UET589943 UOI589943:UOP589943 UYE589943:UYL589943 VIA589943:VIH589943 VRW589943:VSD589943 WBS589943:WBZ589943 WLO589943:WLV589943 WVK589943:WVR589943 C655479:J655479 IY655479:JF655479 SU655479:TB655479 ACQ655479:ACX655479 AMM655479:AMT655479 AWI655479:AWP655479 BGE655479:BGL655479 BQA655479:BQH655479 BZW655479:CAD655479 CJS655479:CJZ655479 CTO655479:CTV655479 DDK655479:DDR655479 DNG655479:DNN655479 DXC655479:DXJ655479 EGY655479:EHF655479 EQU655479:ERB655479 FAQ655479:FAX655479 FKM655479:FKT655479 FUI655479:FUP655479 GEE655479:GEL655479 GOA655479:GOH655479 GXW655479:GYD655479 HHS655479:HHZ655479 HRO655479:HRV655479 IBK655479:IBR655479 ILG655479:ILN655479 IVC655479:IVJ655479 JEY655479:JFF655479 JOU655479:JPB655479 JYQ655479:JYX655479 KIM655479:KIT655479 KSI655479:KSP655479 LCE655479:LCL655479 LMA655479:LMH655479 LVW655479:LWD655479 MFS655479:MFZ655479 MPO655479:MPV655479 MZK655479:MZR655479 NJG655479:NJN655479 NTC655479:NTJ655479 OCY655479:ODF655479 OMU655479:ONB655479 OWQ655479:OWX655479 PGM655479:PGT655479 PQI655479:PQP655479 QAE655479:QAL655479 QKA655479:QKH655479 QTW655479:QUD655479 RDS655479:RDZ655479 RNO655479:RNV655479 RXK655479:RXR655479 SHG655479:SHN655479 SRC655479:SRJ655479 TAY655479:TBF655479 TKU655479:TLB655479 TUQ655479:TUX655479 UEM655479:UET655479 UOI655479:UOP655479 UYE655479:UYL655479 VIA655479:VIH655479 VRW655479:VSD655479 WBS655479:WBZ655479 WLO655479:WLV655479 WVK655479:WVR655479 C721015:J721015 IY721015:JF721015 SU721015:TB721015 ACQ721015:ACX721015 AMM721015:AMT721015 AWI721015:AWP721015 BGE721015:BGL721015 BQA721015:BQH721015 BZW721015:CAD721015 CJS721015:CJZ721015 CTO721015:CTV721015 DDK721015:DDR721015 DNG721015:DNN721015 DXC721015:DXJ721015 EGY721015:EHF721015 EQU721015:ERB721015 FAQ721015:FAX721015 FKM721015:FKT721015 FUI721015:FUP721015 GEE721015:GEL721015 GOA721015:GOH721015 GXW721015:GYD721015 HHS721015:HHZ721015 HRO721015:HRV721015 IBK721015:IBR721015 ILG721015:ILN721015 IVC721015:IVJ721015 JEY721015:JFF721015 JOU721015:JPB721015 JYQ721015:JYX721015 KIM721015:KIT721015 KSI721015:KSP721015 LCE721015:LCL721015 LMA721015:LMH721015 LVW721015:LWD721015 MFS721015:MFZ721015 MPO721015:MPV721015 MZK721015:MZR721015 NJG721015:NJN721015 NTC721015:NTJ721015 OCY721015:ODF721015 OMU721015:ONB721015 OWQ721015:OWX721015 PGM721015:PGT721015 PQI721015:PQP721015 QAE721015:QAL721015 QKA721015:QKH721015 QTW721015:QUD721015 RDS721015:RDZ721015 RNO721015:RNV721015 RXK721015:RXR721015 SHG721015:SHN721015 SRC721015:SRJ721015 TAY721015:TBF721015 TKU721015:TLB721015 TUQ721015:TUX721015 UEM721015:UET721015 UOI721015:UOP721015 UYE721015:UYL721015 VIA721015:VIH721015 VRW721015:VSD721015 WBS721015:WBZ721015 WLO721015:WLV721015 WVK721015:WVR721015 C786551:J786551 IY786551:JF786551 SU786551:TB786551 ACQ786551:ACX786551 AMM786551:AMT786551 AWI786551:AWP786551 BGE786551:BGL786551 BQA786551:BQH786551 BZW786551:CAD786551 CJS786551:CJZ786551 CTO786551:CTV786551 DDK786551:DDR786551 DNG786551:DNN786551 DXC786551:DXJ786551 EGY786551:EHF786551 EQU786551:ERB786551 FAQ786551:FAX786551 FKM786551:FKT786551 FUI786551:FUP786551 GEE786551:GEL786551 GOA786551:GOH786551 GXW786551:GYD786551 HHS786551:HHZ786551 HRO786551:HRV786551 IBK786551:IBR786551 ILG786551:ILN786551 IVC786551:IVJ786551 JEY786551:JFF786551 JOU786551:JPB786551 JYQ786551:JYX786551 KIM786551:KIT786551 KSI786551:KSP786551 LCE786551:LCL786551 LMA786551:LMH786551 LVW786551:LWD786551 MFS786551:MFZ786551 MPO786551:MPV786551 MZK786551:MZR786551 NJG786551:NJN786551 NTC786551:NTJ786551 OCY786551:ODF786551 OMU786551:ONB786551 OWQ786551:OWX786551 PGM786551:PGT786551 PQI786551:PQP786551 QAE786551:QAL786551 QKA786551:QKH786551 QTW786551:QUD786551 RDS786551:RDZ786551 RNO786551:RNV786551 RXK786551:RXR786551 SHG786551:SHN786551 SRC786551:SRJ786551 TAY786551:TBF786551 TKU786551:TLB786551 TUQ786551:TUX786551 UEM786551:UET786551 UOI786551:UOP786551 UYE786551:UYL786551 VIA786551:VIH786551 VRW786551:VSD786551 WBS786551:WBZ786551 WLO786551:WLV786551 WVK786551:WVR786551 C852087:J852087 IY852087:JF852087 SU852087:TB852087 ACQ852087:ACX852087 AMM852087:AMT852087 AWI852087:AWP852087 BGE852087:BGL852087 BQA852087:BQH852087 BZW852087:CAD852087 CJS852087:CJZ852087 CTO852087:CTV852087 DDK852087:DDR852087 DNG852087:DNN852087 DXC852087:DXJ852087 EGY852087:EHF852087 EQU852087:ERB852087 FAQ852087:FAX852087 FKM852087:FKT852087 FUI852087:FUP852087 GEE852087:GEL852087 GOA852087:GOH852087 GXW852087:GYD852087 HHS852087:HHZ852087 HRO852087:HRV852087 IBK852087:IBR852087 ILG852087:ILN852087 IVC852087:IVJ852087 JEY852087:JFF852087 JOU852087:JPB852087 JYQ852087:JYX852087 KIM852087:KIT852087 KSI852087:KSP852087 LCE852087:LCL852087 LMA852087:LMH852087 LVW852087:LWD852087 MFS852087:MFZ852087 MPO852087:MPV852087 MZK852087:MZR852087 NJG852087:NJN852087 NTC852087:NTJ852087 OCY852087:ODF852087 OMU852087:ONB852087 OWQ852087:OWX852087 PGM852087:PGT852087 PQI852087:PQP852087 QAE852087:QAL852087 QKA852087:QKH852087 QTW852087:QUD852087 RDS852087:RDZ852087 RNO852087:RNV852087 RXK852087:RXR852087 SHG852087:SHN852087 SRC852087:SRJ852087 TAY852087:TBF852087 TKU852087:TLB852087 TUQ852087:TUX852087 UEM852087:UET852087 UOI852087:UOP852087 UYE852087:UYL852087 VIA852087:VIH852087 VRW852087:VSD852087 WBS852087:WBZ852087 WLO852087:WLV852087 WVK852087:WVR852087 C917623:J917623 IY917623:JF917623 SU917623:TB917623 ACQ917623:ACX917623 AMM917623:AMT917623 AWI917623:AWP917623 BGE917623:BGL917623 BQA917623:BQH917623 BZW917623:CAD917623 CJS917623:CJZ917623 CTO917623:CTV917623 DDK917623:DDR917623 DNG917623:DNN917623 DXC917623:DXJ917623 EGY917623:EHF917623 EQU917623:ERB917623 FAQ917623:FAX917623 FKM917623:FKT917623 FUI917623:FUP917623 GEE917623:GEL917623 GOA917623:GOH917623 GXW917623:GYD917623 HHS917623:HHZ917623 HRO917623:HRV917623 IBK917623:IBR917623 ILG917623:ILN917623 IVC917623:IVJ917623 JEY917623:JFF917623 JOU917623:JPB917623 JYQ917623:JYX917623 KIM917623:KIT917623 KSI917623:KSP917623 LCE917623:LCL917623 LMA917623:LMH917623 LVW917623:LWD917623 MFS917623:MFZ917623 MPO917623:MPV917623 MZK917623:MZR917623 NJG917623:NJN917623 NTC917623:NTJ917623 OCY917623:ODF917623 OMU917623:ONB917623 OWQ917623:OWX917623 PGM917623:PGT917623 PQI917623:PQP917623 QAE917623:QAL917623 QKA917623:QKH917623 QTW917623:QUD917623 RDS917623:RDZ917623 RNO917623:RNV917623 RXK917623:RXR917623 SHG917623:SHN917623 SRC917623:SRJ917623 TAY917623:TBF917623 TKU917623:TLB917623 TUQ917623:TUX917623 UEM917623:UET917623 UOI917623:UOP917623 UYE917623:UYL917623 VIA917623:VIH917623 VRW917623:VSD917623 WBS917623:WBZ917623 WLO917623:WLV917623 WVK917623:WVR917623 C983159:J983159 IY983159:JF983159 SU983159:TB983159 ACQ983159:ACX983159 AMM983159:AMT983159 AWI983159:AWP983159 BGE983159:BGL983159 BQA983159:BQH983159 BZW983159:CAD983159 CJS983159:CJZ983159 CTO983159:CTV983159 DDK983159:DDR983159 DNG983159:DNN983159 DXC983159:DXJ983159 EGY983159:EHF983159 EQU983159:ERB983159 FAQ983159:FAX983159 FKM983159:FKT983159 FUI983159:FUP983159 GEE983159:GEL983159 GOA983159:GOH983159 GXW983159:GYD983159 HHS983159:HHZ983159 HRO983159:HRV983159 IBK983159:IBR983159 ILG983159:ILN983159 IVC983159:IVJ983159 JEY983159:JFF983159 JOU983159:JPB983159 JYQ983159:JYX983159 KIM983159:KIT983159 KSI983159:KSP983159 LCE983159:LCL983159 LMA983159:LMH983159 LVW983159:LWD983159 MFS983159:MFZ983159 MPO983159:MPV983159 MZK983159:MZR983159 NJG983159:NJN983159 NTC983159:NTJ983159 OCY983159:ODF983159 OMU983159:ONB983159 OWQ983159:OWX983159 PGM983159:PGT983159 PQI983159:PQP983159 QAE983159:QAL983159 QKA983159:QKH983159 QTW983159:QUD983159 RDS983159:RDZ983159 RNO983159:RNV983159 RXK983159:RXR983159 SHG983159:SHN983159 SRC983159:SRJ983159 TAY983159:TBF983159 TKU983159:TLB983159 TUQ983159:TUX983159 UEM983159:UET983159 UOI983159:UOP983159 UYE983159:UYL983159 VIA983159:VIH983159 VRW983159:VSD983159 WBS983159:WBZ983159 WLO983159:WLV983159 WVK983159:WVR983159 J138:J65536 JF138:JF65536 TB138:TB65536 ACX138:ACX65536 AMT138:AMT65536 AWP138:AWP65536 BGL138:BGL65536 BQH138:BQH65536 CAD138:CAD65536 CJZ138:CJZ65536 CTV138:CTV65536 DDR138:DDR65536 DNN138:DNN65536 DXJ138:DXJ65536 EHF138:EHF65536 ERB138:ERB65536 FAX138:FAX65536 FKT138:FKT65536 FUP138:FUP65536 GEL138:GEL65536 GOH138:GOH65536 GYD138:GYD65536 HHZ138:HHZ65536 HRV138:HRV65536 IBR138:IBR65536 ILN138:ILN65536 IVJ138:IVJ65536 JFF138:JFF65536 JPB138:JPB65536 JYX138:JYX65536 KIT138:KIT65536 KSP138:KSP65536 LCL138:LCL65536 LMH138:LMH65536 LWD138:LWD65536 MFZ138:MFZ65536 MPV138:MPV65536 MZR138:MZR65536 NJN138:NJN65536 NTJ138:NTJ65536 ODF138:ODF65536 ONB138:ONB65536 OWX138:OWX65536 PGT138:PGT65536 PQP138:PQP65536 QAL138:QAL65536 QKH138:QKH65536 QUD138:QUD65536 RDZ138:RDZ65536 RNV138:RNV65536 RXR138:RXR65536 SHN138:SHN65536 SRJ138:SRJ65536 TBF138:TBF65536 TLB138:TLB65536 TUX138:TUX65536 UET138:UET65536 UOP138:UOP65536 UYL138:UYL65536 VIH138:VIH65536 VSD138:VSD65536 WBZ138:WBZ65536 WLV138:WLV65536 WVR138:WVR65536 J65674:J131072 JF65674:JF131072 TB65674:TB131072 ACX65674:ACX131072 AMT65674:AMT131072 AWP65674:AWP131072 BGL65674:BGL131072 BQH65674:BQH131072 CAD65674:CAD131072 CJZ65674:CJZ131072 CTV65674:CTV131072 DDR65674:DDR131072 DNN65674:DNN131072 DXJ65674:DXJ131072 EHF65674:EHF131072 ERB65674:ERB131072 FAX65674:FAX131072 FKT65674:FKT131072 FUP65674:FUP131072 GEL65674:GEL131072 GOH65674:GOH131072 GYD65674:GYD131072 HHZ65674:HHZ131072 HRV65674:HRV131072 IBR65674:IBR131072 ILN65674:ILN131072 IVJ65674:IVJ131072 JFF65674:JFF131072 JPB65674:JPB131072 JYX65674:JYX131072 KIT65674:KIT131072 KSP65674:KSP131072 LCL65674:LCL131072 LMH65674:LMH131072 LWD65674:LWD131072 MFZ65674:MFZ131072 MPV65674:MPV131072 MZR65674:MZR131072 NJN65674:NJN131072 NTJ65674:NTJ131072 ODF65674:ODF131072 ONB65674:ONB131072 OWX65674:OWX131072 PGT65674:PGT131072 PQP65674:PQP131072 QAL65674:QAL131072 QKH65674:QKH131072 QUD65674:QUD131072 RDZ65674:RDZ131072 RNV65674:RNV131072 RXR65674:RXR131072 SHN65674:SHN131072 SRJ65674:SRJ131072 TBF65674:TBF131072 TLB65674:TLB131072 TUX65674:TUX131072 UET65674:UET131072 UOP65674:UOP131072 UYL65674:UYL131072 VIH65674:VIH131072 VSD65674:VSD131072 WBZ65674:WBZ131072 WLV65674:WLV131072 WVR65674:WVR131072 J131210:J196608 JF131210:JF196608 TB131210:TB196608 ACX131210:ACX196608 AMT131210:AMT196608 AWP131210:AWP196608 BGL131210:BGL196608 BQH131210:BQH196608 CAD131210:CAD196608 CJZ131210:CJZ196608 CTV131210:CTV196608 DDR131210:DDR196608 DNN131210:DNN196608 DXJ131210:DXJ196608 EHF131210:EHF196608 ERB131210:ERB196608 FAX131210:FAX196608 FKT131210:FKT196608 FUP131210:FUP196608 GEL131210:GEL196608 GOH131210:GOH196608 GYD131210:GYD196608 HHZ131210:HHZ196608 HRV131210:HRV196608 IBR131210:IBR196608 ILN131210:ILN196608 IVJ131210:IVJ196608 JFF131210:JFF196608 JPB131210:JPB196608 JYX131210:JYX196608 KIT131210:KIT196608 KSP131210:KSP196608 LCL131210:LCL196608 LMH131210:LMH196608 LWD131210:LWD196608 MFZ131210:MFZ196608 MPV131210:MPV196608 MZR131210:MZR196608 NJN131210:NJN196608 NTJ131210:NTJ196608 ODF131210:ODF196608 ONB131210:ONB196608 OWX131210:OWX196608 PGT131210:PGT196608 PQP131210:PQP196608 QAL131210:QAL196608 QKH131210:QKH196608 QUD131210:QUD196608 RDZ131210:RDZ196608 RNV131210:RNV196608 RXR131210:RXR196608 SHN131210:SHN196608 SRJ131210:SRJ196608 TBF131210:TBF196608 TLB131210:TLB196608 TUX131210:TUX196608 UET131210:UET196608 UOP131210:UOP196608 UYL131210:UYL196608 VIH131210:VIH196608 VSD131210:VSD196608 WBZ131210:WBZ196608 WLV131210:WLV196608 WVR131210:WVR196608 J196746:J262144 JF196746:JF262144 TB196746:TB262144 ACX196746:ACX262144 AMT196746:AMT262144 AWP196746:AWP262144 BGL196746:BGL262144 BQH196746:BQH262144 CAD196746:CAD262144 CJZ196746:CJZ262144 CTV196746:CTV262144 DDR196746:DDR262144 DNN196746:DNN262144 DXJ196746:DXJ262144 EHF196746:EHF262144 ERB196746:ERB262144 FAX196746:FAX262144 FKT196746:FKT262144 FUP196746:FUP262144 GEL196746:GEL262144 GOH196746:GOH262144 GYD196746:GYD262144 HHZ196746:HHZ262144 HRV196746:HRV262144 IBR196746:IBR262144 ILN196746:ILN262144 IVJ196746:IVJ262144 JFF196746:JFF262144 JPB196746:JPB262144 JYX196746:JYX262144 KIT196746:KIT262144 KSP196746:KSP262144 LCL196746:LCL262144 LMH196746:LMH262144 LWD196746:LWD262144 MFZ196746:MFZ262144 MPV196746:MPV262144 MZR196746:MZR262144 NJN196746:NJN262144 NTJ196746:NTJ262144 ODF196746:ODF262144 ONB196746:ONB262144 OWX196746:OWX262144 PGT196746:PGT262144 PQP196746:PQP262144 QAL196746:QAL262144 QKH196746:QKH262144 QUD196746:QUD262144 RDZ196746:RDZ262144 RNV196746:RNV262144 RXR196746:RXR262144 SHN196746:SHN262144 SRJ196746:SRJ262144 TBF196746:TBF262144 TLB196746:TLB262144 TUX196746:TUX262144 UET196746:UET262144 UOP196746:UOP262144 UYL196746:UYL262144 VIH196746:VIH262144 VSD196746:VSD262144 WBZ196746:WBZ262144 WLV196746:WLV262144 WVR196746:WVR262144 J262282:J327680 JF262282:JF327680 TB262282:TB327680 ACX262282:ACX327680 AMT262282:AMT327680 AWP262282:AWP327680 BGL262282:BGL327680 BQH262282:BQH327680 CAD262282:CAD327680 CJZ262282:CJZ327680 CTV262282:CTV327680 DDR262282:DDR327680 DNN262282:DNN327680 DXJ262282:DXJ327680 EHF262282:EHF327680 ERB262282:ERB327680 FAX262282:FAX327680 FKT262282:FKT327680 FUP262282:FUP327680 GEL262282:GEL327680 GOH262282:GOH327680 GYD262282:GYD327680 HHZ262282:HHZ327680 HRV262282:HRV327680 IBR262282:IBR327680 ILN262282:ILN327680 IVJ262282:IVJ327680 JFF262282:JFF327680 JPB262282:JPB327680 JYX262282:JYX327680 KIT262282:KIT327680 KSP262282:KSP327680 LCL262282:LCL327680 LMH262282:LMH327680 LWD262282:LWD327680 MFZ262282:MFZ327680 MPV262282:MPV327680 MZR262282:MZR327680 NJN262282:NJN327680 NTJ262282:NTJ327680 ODF262282:ODF327680 ONB262282:ONB327680 OWX262282:OWX327680 PGT262282:PGT327680 PQP262282:PQP327680 QAL262282:QAL327680 QKH262282:QKH327680 QUD262282:QUD327680 RDZ262282:RDZ327680 RNV262282:RNV327680 RXR262282:RXR327680 SHN262282:SHN327680 SRJ262282:SRJ327680 TBF262282:TBF327680 TLB262282:TLB327680 TUX262282:TUX327680 UET262282:UET327680 UOP262282:UOP327680 UYL262282:UYL327680 VIH262282:VIH327680 VSD262282:VSD327680 WBZ262282:WBZ327680 WLV262282:WLV327680 WVR262282:WVR327680 J327818:J393216 JF327818:JF393216 TB327818:TB393216 ACX327818:ACX393216 AMT327818:AMT393216 AWP327818:AWP393216 BGL327818:BGL393216 BQH327818:BQH393216 CAD327818:CAD393216 CJZ327818:CJZ393216 CTV327818:CTV393216 DDR327818:DDR393216 DNN327818:DNN393216 DXJ327818:DXJ393216 EHF327818:EHF393216 ERB327818:ERB393216 FAX327818:FAX393216 FKT327818:FKT393216 FUP327818:FUP393216 GEL327818:GEL393216 GOH327818:GOH393216 GYD327818:GYD393216 HHZ327818:HHZ393216 HRV327818:HRV393216 IBR327818:IBR393216 ILN327818:ILN393216 IVJ327818:IVJ393216 JFF327818:JFF393216 JPB327818:JPB393216 JYX327818:JYX393216 KIT327818:KIT393216 KSP327818:KSP393216 LCL327818:LCL393216 LMH327818:LMH393216 LWD327818:LWD393216 MFZ327818:MFZ393216 MPV327818:MPV393216 MZR327818:MZR393216 NJN327818:NJN393216 NTJ327818:NTJ393216 ODF327818:ODF393216 ONB327818:ONB393216 OWX327818:OWX393216 PGT327818:PGT393216 PQP327818:PQP393216 QAL327818:QAL393216 QKH327818:QKH393216 QUD327818:QUD393216 RDZ327818:RDZ393216 RNV327818:RNV393216 RXR327818:RXR393216 SHN327818:SHN393216 SRJ327818:SRJ393216 TBF327818:TBF393216 TLB327818:TLB393216 TUX327818:TUX393216 UET327818:UET393216 UOP327818:UOP393216 UYL327818:UYL393216 VIH327818:VIH393216 VSD327818:VSD393216 WBZ327818:WBZ393216 WLV327818:WLV393216 WVR327818:WVR393216 J393354:J458752 JF393354:JF458752 TB393354:TB458752 ACX393354:ACX458752 AMT393354:AMT458752 AWP393354:AWP458752 BGL393354:BGL458752 BQH393354:BQH458752 CAD393354:CAD458752 CJZ393354:CJZ458752 CTV393354:CTV458752 DDR393354:DDR458752 DNN393354:DNN458752 DXJ393354:DXJ458752 EHF393354:EHF458752 ERB393354:ERB458752 FAX393354:FAX458752 FKT393354:FKT458752 FUP393354:FUP458752 GEL393354:GEL458752 GOH393354:GOH458752 GYD393354:GYD458752 HHZ393354:HHZ458752 HRV393354:HRV458752 IBR393354:IBR458752 ILN393354:ILN458752 IVJ393354:IVJ458752 JFF393354:JFF458752 JPB393354:JPB458752 JYX393354:JYX458752 KIT393354:KIT458752 KSP393354:KSP458752 LCL393354:LCL458752 LMH393354:LMH458752 LWD393354:LWD458752 MFZ393354:MFZ458752 MPV393354:MPV458752 MZR393354:MZR458752 NJN393354:NJN458752 NTJ393354:NTJ458752 ODF393354:ODF458752 ONB393354:ONB458752 OWX393354:OWX458752 PGT393354:PGT458752 PQP393354:PQP458752 QAL393354:QAL458752 QKH393354:QKH458752 QUD393354:QUD458752 RDZ393354:RDZ458752 RNV393354:RNV458752 RXR393354:RXR458752 SHN393354:SHN458752 SRJ393354:SRJ458752 TBF393354:TBF458752 TLB393354:TLB458752 TUX393354:TUX458752 UET393354:UET458752 UOP393354:UOP458752 UYL393354:UYL458752 VIH393354:VIH458752 VSD393354:VSD458752 WBZ393354:WBZ458752 WLV393354:WLV458752 WVR393354:WVR458752 J458890:J524288 JF458890:JF524288 TB458890:TB524288 ACX458890:ACX524288 AMT458890:AMT524288 AWP458890:AWP524288 BGL458890:BGL524288 BQH458890:BQH524288 CAD458890:CAD524288 CJZ458890:CJZ524288 CTV458890:CTV524288 DDR458890:DDR524288 DNN458890:DNN524288 DXJ458890:DXJ524288 EHF458890:EHF524288 ERB458890:ERB524288 FAX458890:FAX524288 FKT458890:FKT524288 FUP458890:FUP524288 GEL458890:GEL524288 GOH458890:GOH524288 GYD458890:GYD524288 HHZ458890:HHZ524288 HRV458890:HRV524288 IBR458890:IBR524288 ILN458890:ILN524288 IVJ458890:IVJ524288 JFF458890:JFF524288 JPB458890:JPB524288 JYX458890:JYX524288 KIT458890:KIT524288 KSP458890:KSP524288 LCL458890:LCL524288 LMH458890:LMH524288 LWD458890:LWD524288 MFZ458890:MFZ524288 MPV458890:MPV524288 MZR458890:MZR524288 NJN458890:NJN524288 NTJ458890:NTJ524288 ODF458890:ODF524288 ONB458890:ONB524288 OWX458890:OWX524288 PGT458890:PGT524288 PQP458890:PQP524288 QAL458890:QAL524288 QKH458890:QKH524288 QUD458890:QUD524288 RDZ458890:RDZ524288 RNV458890:RNV524288 RXR458890:RXR524288 SHN458890:SHN524288 SRJ458890:SRJ524288 TBF458890:TBF524288 TLB458890:TLB524288 TUX458890:TUX524288 UET458890:UET524288 UOP458890:UOP524288 UYL458890:UYL524288 VIH458890:VIH524288 VSD458890:VSD524288 WBZ458890:WBZ524288 WLV458890:WLV524288 WVR458890:WVR524288 J524426:J589824 JF524426:JF589824 TB524426:TB589824 ACX524426:ACX589824 AMT524426:AMT589824 AWP524426:AWP589824 BGL524426:BGL589824 BQH524426:BQH589824 CAD524426:CAD589824 CJZ524426:CJZ589824 CTV524426:CTV589824 DDR524426:DDR589824 DNN524426:DNN589824 DXJ524426:DXJ589824 EHF524426:EHF589824 ERB524426:ERB589824 FAX524426:FAX589824 FKT524426:FKT589824 FUP524426:FUP589824 GEL524426:GEL589824 GOH524426:GOH589824 GYD524426:GYD589824 HHZ524426:HHZ589824 HRV524426:HRV589824 IBR524426:IBR589824 ILN524426:ILN589824 IVJ524426:IVJ589824 JFF524426:JFF589824 JPB524426:JPB589824 JYX524426:JYX589824 KIT524426:KIT589824 KSP524426:KSP589824 LCL524426:LCL589824 LMH524426:LMH589824 LWD524426:LWD589824 MFZ524426:MFZ589824 MPV524426:MPV589824 MZR524426:MZR589824 NJN524426:NJN589824 NTJ524426:NTJ589824 ODF524426:ODF589824 ONB524426:ONB589824 OWX524426:OWX589824 PGT524426:PGT589824 PQP524426:PQP589824 QAL524426:QAL589824 QKH524426:QKH589824 QUD524426:QUD589824 RDZ524426:RDZ589824 RNV524426:RNV589824 RXR524426:RXR589824 SHN524426:SHN589824 SRJ524426:SRJ589824 TBF524426:TBF589824 TLB524426:TLB589824 TUX524426:TUX589824 UET524426:UET589824 UOP524426:UOP589824 UYL524426:UYL589824 VIH524426:VIH589824 VSD524426:VSD589824 WBZ524426:WBZ589824 WLV524426:WLV589824 WVR524426:WVR589824 J589962:J655360 JF589962:JF655360 TB589962:TB655360 ACX589962:ACX655360 AMT589962:AMT655360 AWP589962:AWP655360 BGL589962:BGL655360 BQH589962:BQH655360 CAD589962:CAD655360 CJZ589962:CJZ655360 CTV589962:CTV655360 DDR589962:DDR655360 DNN589962:DNN655360 DXJ589962:DXJ655360 EHF589962:EHF655360 ERB589962:ERB655360 FAX589962:FAX655360 FKT589962:FKT655360 FUP589962:FUP655360 GEL589962:GEL655360 GOH589962:GOH655360 GYD589962:GYD655360 HHZ589962:HHZ655360 HRV589962:HRV655360 IBR589962:IBR655360 ILN589962:ILN655360 IVJ589962:IVJ655360 JFF589962:JFF655360 JPB589962:JPB655360 JYX589962:JYX655360 KIT589962:KIT655360 KSP589962:KSP655360 LCL589962:LCL655360 LMH589962:LMH655360 LWD589962:LWD655360 MFZ589962:MFZ655360 MPV589962:MPV655360 MZR589962:MZR655360 NJN589962:NJN655360 NTJ589962:NTJ655360 ODF589962:ODF655360 ONB589962:ONB655360 OWX589962:OWX655360 PGT589962:PGT655360 PQP589962:PQP655360 QAL589962:QAL655360 QKH589962:QKH655360 QUD589962:QUD655360 RDZ589962:RDZ655360 RNV589962:RNV655360 RXR589962:RXR655360 SHN589962:SHN655360 SRJ589962:SRJ655360 TBF589962:TBF655360 TLB589962:TLB655360 TUX589962:TUX655360 UET589962:UET655360 UOP589962:UOP655360 UYL589962:UYL655360 VIH589962:VIH655360 VSD589962:VSD655360 WBZ589962:WBZ655360 WLV589962:WLV655360 WVR589962:WVR655360 J655498:J720896 JF655498:JF720896 TB655498:TB720896 ACX655498:ACX720896 AMT655498:AMT720896 AWP655498:AWP720896 BGL655498:BGL720896 BQH655498:BQH720896 CAD655498:CAD720896 CJZ655498:CJZ720896 CTV655498:CTV720896 DDR655498:DDR720896 DNN655498:DNN720896 DXJ655498:DXJ720896 EHF655498:EHF720896 ERB655498:ERB720896 FAX655498:FAX720896 FKT655498:FKT720896 FUP655498:FUP720896 GEL655498:GEL720896 GOH655498:GOH720896 GYD655498:GYD720896 HHZ655498:HHZ720896 HRV655498:HRV720896 IBR655498:IBR720896 ILN655498:ILN720896 IVJ655498:IVJ720896 JFF655498:JFF720896 JPB655498:JPB720896 JYX655498:JYX720896 KIT655498:KIT720896 KSP655498:KSP720896 LCL655498:LCL720896 LMH655498:LMH720896 LWD655498:LWD720896 MFZ655498:MFZ720896 MPV655498:MPV720896 MZR655498:MZR720896 NJN655498:NJN720896 NTJ655498:NTJ720896 ODF655498:ODF720896 ONB655498:ONB720896 OWX655498:OWX720896 PGT655498:PGT720896 PQP655498:PQP720896 QAL655498:QAL720896 QKH655498:QKH720896 QUD655498:QUD720896 RDZ655498:RDZ720896 RNV655498:RNV720896 RXR655498:RXR720896 SHN655498:SHN720896 SRJ655498:SRJ720896 TBF655498:TBF720896 TLB655498:TLB720896 TUX655498:TUX720896 UET655498:UET720896 UOP655498:UOP720896 UYL655498:UYL720896 VIH655498:VIH720896 VSD655498:VSD720896 WBZ655498:WBZ720896 WLV655498:WLV720896 WVR655498:WVR720896 J721034:J786432 JF721034:JF786432 TB721034:TB786432 ACX721034:ACX786432 AMT721034:AMT786432 AWP721034:AWP786432 BGL721034:BGL786432 BQH721034:BQH786432 CAD721034:CAD786432 CJZ721034:CJZ786432 CTV721034:CTV786432 DDR721034:DDR786432 DNN721034:DNN786432 DXJ721034:DXJ786432 EHF721034:EHF786432 ERB721034:ERB786432 FAX721034:FAX786432 FKT721034:FKT786432 FUP721034:FUP786432 GEL721034:GEL786432 GOH721034:GOH786432 GYD721034:GYD786432 HHZ721034:HHZ786432 HRV721034:HRV786432 IBR721034:IBR786432 ILN721034:ILN786432 IVJ721034:IVJ786432 JFF721034:JFF786432 JPB721034:JPB786432 JYX721034:JYX786432 KIT721034:KIT786432 KSP721034:KSP786432 LCL721034:LCL786432 LMH721034:LMH786432 LWD721034:LWD786432 MFZ721034:MFZ786432 MPV721034:MPV786432 MZR721034:MZR786432 NJN721034:NJN786432 NTJ721034:NTJ786432 ODF721034:ODF786432 ONB721034:ONB786432 OWX721034:OWX786432 PGT721034:PGT786432 PQP721034:PQP786432 QAL721034:QAL786432 QKH721034:QKH786432 QUD721034:QUD786432 RDZ721034:RDZ786432 RNV721034:RNV786432 RXR721034:RXR786432 SHN721034:SHN786432 SRJ721034:SRJ786432 TBF721034:TBF786432 TLB721034:TLB786432 TUX721034:TUX786432 UET721034:UET786432 UOP721034:UOP786432 UYL721034:UYL786432 VIH721034:VIH786432 VSD721034:VSD786432 WBZ721034:WBZ786432 WLV721034:WLV786432 WVR721034:WVR786432 J786570:J851968 JF786570:JF851968 TB786570:TB851968 ACX786570:ACX851968 AMT786570:AMT851968 AWP786570:AWP851968 BGL786570:BGL851968 BQH786570:BQH851968 CAD786570:CAD851968 CJZ786570:CJZ851968 CTV786570:CTV851968 DDR786570:DDR851968 DNN786570:DNN851968 DXJ786570:DXJ851968 EHF786570:EHF851968 ERB786570:ERB851968 FAX786570:FAX851968 FKT786570:FKT851968 FUP786570:FUP851968 GEL786570:GEL851968 GOH786570:GOH851968 GYD786570:GYD851968 HHZ786570:HHZ851968 HRV786570:HRV851968 IBR786570:IBR851968 ILN786570:ILN851968 IVJ786570:IVJ851968 JFF786570:JFF851968 JPB786570:JPB851968 JYX786570:JYX851968 KIT786570:KIT851968 KSP786570:KSP851968 LCL786570:LCL851968 LMH786570:LMH851968 LWD786570:LWD851968 MFZ786570:MFZ851968 MPV786570:MPV851968 MZR786570:MZR851968 NJN786570:NJN851968 NTJ786570:NTJ851968 ODF786570:ODF851968 ONB786570:ONB851968 OWX786570:OWX851968 PGT786570:PGT851968 PQP786570:PQP851968 QAL786570:QAL851968 QKH786570:QKH851968 QUD786570:QUD851968 RDZ786570:RDZ851968 RNV786570:RNV851968 RXR786570:RXR851968 SHN786570:SHN851968 SRJ786570:SRJ851968 TBF786570:TBF851968 TLB786570:TLB851968 TUX786570:TUX851968 UET786570:UET851968 UOP786570:UOP851968 UYL786570:UYL851968 VIH786570:VIH851968 VSD786570:VSD851968 WBZ786570:WBZ851968 WLV786570:WLV851968 WVR786570:WVR851968 J852106:J917504 JF852106:JF917504 TB852106:TB917504 ACX852106:ACX917504 AMT852106:AMT917504 AWP852106:AWP917504 BGL852106:BGL917504 BQH852106:BQH917504 CAD852106:CAD917504 CJZ852106:CJZ917504 CTV852106:CTV917504 DDR852106:DDR917504 DNN852106:DNN917504 DXJ852106:DXJ917504 EHF852106:EHF917504 ERB852106:ERB917504 FAX852106:FAX917504 FKT852106:FKT917504 FUP852106:FUP917504 GEL852106:GEL917504 GOH852106:GOH917504 GYD852106:GYD917504 HHZ852106:HHZ917504 HRV852106:HRV917504 IBR852106:IBR917504 ILN852106:ILN917504 IVJ852106:IVJ917504 JFF852106:JFF917504 JPB852106:JPB917504 JYX852106:JYX917504 KIT852106:KIT917504 KSP852106:KSP917504 LCL852106:LCL917504 LMH852106:LMH917504 LWD852106:LWD917504 MFZ852106:MFZ917504 MPV852106:MPV917504 MZR852106:MZR917504 NJN852106:NJN917504 NTJ852106:NTJ917504 ODF852106:ODF917504 ONB852106:ONB917504 OWX852106:OWX917504 PGT852106:PGT917504 PQP852106:PQP917504 QAL852106:QAL917504 QKH852106:QKH917504 QUD852106:QUD917504 RDZ852106:RDZ917504 RNV852106:RNV917504 RXR852106:RXR917504 SHN852106:SHN917504 SRJ852106:SRJ917504 TBF852106:TBF917504 TLB852106:TLB917504 TUX852106:TUX917504 UET852106:UET917504 UOP852106:UOP917504 UYL852106:UYL917504 VIH852106:VIH917504 VSD852106:VSD917504 WBZ852106:WBZ917504 WLV852106:WLV917504 WVR852106:WVR917504 J917642:J983040 JF917642:JF983040 TB917642:TB983040 ACX917642:ACX983040 AMT917642:AMT983040 AWP917642:AWP983040 BGL917642:BGL983040 BQH917642:BQH983040 CAD917642:CAD983040 CJZ917642:CJZ983040 CTV917642:CTV983040 DDR917642:DDR983040 DNN917642:DNN983040 DXJ917642:DXJ983040 EHF917642:EHF983040 ERB917642:ERB983040 FAX917642:FAX983040 FKT917642:FKT983040 FUP917642:FUP983040 GEL917642:GEL983040 GOH917642:GOH983040 GYD917642:GYD983040 HHZ917642:HHZ983040 HRV917642:HRV983040 IBR917642:IBR983040 ILN917642:ILN983040 IVJ917642:IVJ983040 JFF917642:JFF983040 JPB917642:JPB983040 JYX917642:JYX983040 KIT917642:KIT983040 KSP917642:KSP983040 LCL917642:LCL983040 LMH917642:LMH983040 LWD917642:LWD983040 MFZ917642:MFZ983040 MPV917642:MPV983040 MZR917642:MZR983040 NJN917642:NJN983040 NTJ917642:NTJ983040 ODF917642:ODF983040 ONB917642:ONB983040 OWX917642:OWX983040 PGT917642:PGT983040 PQP917642:PQP983040 QAL917642:QAL983040 QKH917642:QKH983040 QUD917642:QUD983040 RDZ917642:RDZ983040 RNV917642:RNV983040 RXR917642:RXR983040 SHN917642:SHN983040 SRJ917642:SRJ983040 TBF917642:TBF983040 TLB917642:TLB983040 TUX917642:TUX983040 UET917642:UET983040 UOP917642:UOP983040 UYL917642:UYL983040 VIH917642:VIH983040 VSD917642:VSD983040 WBZ917642:WBZ983040 WLV917642:WLV983040 WVR917642:WVR983040 J983178:J1048576 JF983178:JF1048576 TB983178:TB1048576 ACX983178:ACX1048576 AMT983178:AMT1048576 AWP983178:AWP1048576 BGL983178:BGL1048576 BQH983178:BQH1048576 CAD983178:CAD1048576 CJZ983178:CJZ1048576 CTV983178:CTV1048576 DDR983178:DDR1048576 DNN983178:DNN1048576 DXJ983178:DXJ1048576 EHF983178:EHF1048576 ERB983178:ERB1048576 FAX983178:FAX1048576 FKT983178:FKT1048576 FUP983178:FUP1048576 GEL983178:GEL1048576 GOH983178:GOH1048576 GYD983178:GYD1048576 HHZ983178:HHZ1048576 HRV983178:HRV1048576 IBR983178:IBR1048576 ILN983178:ILN1048576 IVJ983178:IVJ1048576 JFF983178:JFF1048576 JPB983178:JPB1048576 JYX983178:JYX1048576 KIT983178:KIT1048576 KSP983178:KSP1048576 LCL983178:LCL1048576 LMH983178:LMH1048576 LWD983178:LWD1048576 MFZ983178:MFZ1048576 MPV983178:MPV1048576 MZR983178:MZR1048576 NJN983178:NJN1048576 NTJ983178:NTJ1048576 ODF983178:ODF1048576 ONB983178:ONB1048576 OWX983178:OWX1048576 PGT983178:PGT1048576 PQP983178:PQP1048576 QAL983178:QAL1048576 QKH983178:QKH1048576 QUD983178:QUD1048576 RDZ983178:RDZ1048576 RNV983178:RNV1048576 RXR983178:RXR1048576 SHN983178:SHN1048576 SRJ983178:SRJ1048576 TBF983178:TBF1048576 TLB983178:TLB1048576 TUX983178:TUX1048576 UET983178:UET1048576 UOP983178:UOP1048576 UYL983178:UYL1048576 VIH983178:VIH1048576 VSD983178:VSD1048576 WBZ983178:WBZ1048576 WLV983178:WLV1048576 WVR983178:WVR1048576 I121:J137 JE121:JF137 TA121:TB137 ACW121:ACX137 AMS121:AMT137 AWO121:AWP137 BGK121:BGL137 BQG121:BQH137 CAC121:CAD137 CJY121:CJZ137 CTU121:CTV137 DDQ121:DDR137 DNM121:DNN137 DXI121:DXJ137 EHE121:EHF137 ERA121:ERB137 FAW121:FAX137 FKS121:FKT137 FUO121:FUP137 GEK121:GEL137 GOG121:GOH137 GYC121:GYD137 HHY121:HHZ137 HRU121:HRV137 IBQ121:IBR137 ILM121:ILN137 IVI121:IVJ137 JFE121:JFF137 JPA121:JPB137 JYW121:JYX137 KIS121:KIT137 KSO121:KSP137 LCK121:LCL137 LMG121:LMH137 LWC121:LWD137 MFY121:MFZ137 MPU121:MPV137 MZQ121:MZR137 NJM121:NJN137 NTI121:NTJ137 ODE121:ODF137 ONA121:ONB137 OWW121:OWX137 PGS121:PGT137 PQO121:PQP137 QAK121:QAL137 QKG121:QKH137 QUC121:QUD137 RDY121:RDZ137 RNU121:RNV137 RXQ121:RXR137 SHM121:SHN137 SRI121:SRJ137 TBE121:TBF137 TLA121:TLB137 TUW121:TUX137 UES121:UET137 UOO121:UOP137 UYK121:UYL137 VIG121:VIH137 VSC121:VSD137 WBY121:WBZ137 WLU121:WLV137 WVQ121:WVR137 I65657:J65673 JE65657:JF65673 TA65657:TB65673 ACW65657:ACX65673 AMS65657:AMT65673 AWO65657:AWP65673 BGK65657:BGL65673 BQG65657:BQH65673 CAC65657:CAD65673 CJY65657:CJZ65673 CTU65657:CTV65673 DDQ65657:DDR65673 DNM65657:DNN65673 DXI65657:DXJ65673 EHE65657:EHF65673 ERA65657:ERB65673 FAW65657:FAX65673 FKS65657:FKT65673 FUO65657:FUP65673 GEK65657:GEL65673 GOG65657:GOH65673 GYC65657:GYD65673 HHY65657:HHZ65673 HRU65657:HRV65673 IBQ65657:IBR65673 ILM65657:ILN65673 IVI65657:IVJ65673 JFE65657:JFF65673 JPA65657:JPB65673 JYW65657:JYX65673 KIS65657:KIT65673 KSO65657:KSP65673 LCK65657:LCL65673 LMG65657:LMH65673 LWC65657:LWD65673 MFY65657:MFZ65673 MPU65657:MPV65673 MZQ65657:MZR65673 NJM65657:NJN65673 NTI65657:NTJ65673 ODE65657:ODF65673 ONA65657:ONB65673 OWW65657:OWX65673 PGS65657:PGT65673 PQO65657:PQP65673 QAK65657:QAL65673 QKG65657:QKH65673 QUC65657:QUD65673 RDY65657:RDZ65673 RNU65657:RNV65673 RXQ65657:RXR65673 SHM65657:SHN65673 SRI65657:SRJ65673 TBE65657:TBF65673 TLA65657:TLB65673 TUW65657:TUX65673 UES65657:UET65673 UOO65657:UOP65673 UYK65657:UYL65673 VIG65657:VIH65673 VSC65657:VSD65673 WBY65657:WBZ65673 WLU65657:WLV65673 WVQ65657:WVR65673 I131193:J131209 JE131193:JF131209 TA131193:TB131209 ACW131193:ACX131209 AMS131193:AMT131209 AWO131193:AWP131209 BGK131193:BGL131209 BQG131193:BQH131209 CAC131193:CAD131209 CJY131193:CJZ131209 CTU131193:CTV131209 DDQ131193:DDR131209 DNM131193:DNN131209 DXI131193:DXJ131209 EHE131193:EHF131209 ERA131193:ERB131209 FAW131193:FAX131209 FKS131193:FKT131209 FUO131193:FUP131209 GEK131193:GEL131209 GOG131193:GOH131209 GYC131193:GYD131209 HHY131193:HHZ131209 HRU131193:HRV131209 IBQ131193:IBR131209 ILM131193:ILN131209 IVI131193:IVJ131209 JFE131193:JFF131209 JPA131193:JPB131209 JYW131193:JYX131209 KIS131193:KIT131209 KSO131193:KSP131209 LCK131193:LCL131209 LMG131193:LMH131209 LWC131193:LWD131209 MFY131193:MFZ131209 MPU131193:MPV131209 MZQ131193:MZR131209 NJM131193:NJN131209 NTI131193:NTJ131209 ODE131193:ODF131209 ONA131193:ONB131209 OWW131193:OWX131209 PGS131193:PGT131209 PQO131193:PQP131209 QAK131193:QAL131209 QKG131193:QKH131209 QUC131193:QUD131209 RDY131193:RDZ131209 RNU131193:RNV131209 RXQ131193:RXR131209 SHM131193:SHN131209 SRI131193:SRJ131209 TBE131193:TBF131209 TLA131193:TLB131209 TUW131193:TUX131209 UES131193:UET131209 UOO131193:UOP131209 UYK131193:UYL131209 VIG131193:VIH131209 VSC131193:VSD131209 WBY131193:WBZ131209 WLU131193:WLV131209 WVQ131193:WVR131209 I196729:J196745 JE196729:JF196745 TA196729:TB196745 ACW196729:ACX196745 AMS196729:AMT196745 AWO196729:AWP196745 BGK196729:BGL196745 BQG196729:BQH196745 CAC196729:CAD196745 CJY196729:CJZ196745 CTU196729:CTV196745 DDQ196729:DDR196745 DNM196729:DNN196745 DXI196729:DXJ196745 EHE196729:EHF196745 ERA196729:ERB196745 FAW196729:FAX196745 FKS196729:FKT196745 FUO196729:FUP196745 GEK196729:GEL196745 GOG196729:GOH196745 GYC196729:GYD196745 HHY196729:HHZ196745 HRU196729:HRV196745 IBQ196729:IBR196745 ILM196729:ILN196745 IVI196729:IVJ196745 JFE196729:JFF196745 JPA196729:JPB196745 JYW196729:JYX196745 KIS196729:KIT196745 KSO196729:KSP196745 LCK196729:LCL196745 LMG196729:LMH196745 LWC196729:LWD196745 MFY196729:MFZ196745 MPU196729:MPV196745 MZQ196729:MZR196745 NJM196729:NJN196745 NTI196729:NTJ196745 ODE196729:ODF196745 ONA196729:ONB196745 OWW196729:OWX196745 PGS196729:PGT196745 PQO196729:PQP196745 QAK196729:QAL196745 QKG196729:QKH196745 QUC196729:QUD196745 RDY196729:RDZ196745 RNU196729:RNV196745 RXQ196729:RXR196745 SHM196729:SHN196745 SRI196729:SRJ196745 TBE196729:TBF196745 TLA196729:TLB196745 TUW196729:TUX196745 UES196729:UET196745 UOO196729:UOP196745 UYK196729:UYL196745 VIG196729:VIH196745 VSC196729:VSD196745 WBY196729:WBZ196745 WLU196729:WLV196745 WVQ196729:WVR196745 I262265:J262281 JE262265:JF262281 TA262265:TB262281 ACW262265:ACX262281 AMS262265:AMT262281 AWO262265:AWP262281 BGK262265:BGL262281 BQG262265:BQH262281 CAC262265:CAD262281 CJY262265:CJZ262281 CTU262265:CTV262281 DDQ262265:DDR262281 DNM262265:DNN262281 DXI262265:DXJ262281 EHE262265:EHF262281 ERA262265:ERB262281 FAW262265:FAX262281 FKS262265:FKT262281 FUO262265:FUP262281 GEK262265:GEL262281 GOG262265:GOH262281 GYC262265:GYD262281 HHY262265:HHZ262281 HRU262265:HRV262281 IBQ262265:IBR262281 ILM262265:ILN262281 IVI262265:IVJ262281 JFE262265:JFF262281 JPA262265:JPB262281 JYW262265:JYX262281 KIS262265:KIT262281 KSO262265:KSP262281 LCK262265:LCL262281 LMG262265:LMH262281 LWC262265:LWD262281 MFY262265:MFZ262281 MPU262265:MPV262281 MZQ262265:MZR262281 NJM262265:NJN262281 NTI262265:NTJ262281 ODE262265:ODF262281 ONA262265:ONB262281 OWW262265:OWX262281 PGS262265:PGT262281 PQO262265:PQP262281 QAK262265:QAL262281 QKG262265:QKH262281 QUC262265:QUD262281 RDY262265:RDZ262281 RNU262265:RNV262281 RXQ262265:RXR262281 SHM262265:SHN262281 SRI262265:SRJ262281 TBE262265:TBF262281 TLA262265:TLB262281 TUW262265:TUX262281 UES262265:UET262281 UOO262265:UOP262281 UYK262265:UYL262281 VIG262265:VIH262281 VSC262265:VSD262281 WBY262265:WBZ262281 WLU262265:WLV262281 WVQ262265:WVR262281 I327801:J327817 JE327801:JF327817 TA327801:TB327817 ACW327801:ACX327817 AMS327801:AMT327817 AWO327801:AWP327817 BGK327801:BGL327817 BQG327801:BQH327817 CAC327801:CAD327817 CJY327801:CJZ327817 CTU327801:CTV327817 DDQ327801:DDR327817 DNM327801:DNN327817 DXI327801:DXJ327817 EHE327801:EHF327817 ERA327801:ERB327817 FAW327801:FAX327817 FKS327801:FKT327817 FUO327801:FUP327817 GEK327801:GEL327817 GOG327801:GOH327817 GYC327801:GYD327817 HHY327801:HHZ327817 HRU327801:HRV327817 IBQ327801:IBR327817 ILM327801:ILN327817 IVI327801:IVJ327817 JFE327801:JFF327817 JPA327801:JPB327817 JYW327801:JYX327817 KIS327801:KIT327817 KSO327801:KSP327817 LCK327801:LCL327817 LMG327801:LMH327817 LWC327801:LWD327817 MFY327801:MFZ327817 MPU327801:MPV327817 MZQ327801:MZR327817 NJM327801:NJN327817 NTI327801:NTJ327817 ODE327801:ODF327817 ONA327801:ONB327817 OWW327801:OWX327817 PGS327801:PGT327817 PQO327801:PQP327817 QAK327801:QAL327817 QKG327801:QKH327817 QUC327801:QUD327817 RDY327801:RDZ327817 RNU327801:RNV327817 RXQ327801:RXR327817 SHM327801:SHN327817 SRI327801:SRJ327817 TBE327801:TBF327817 TLA327801:TLB327817 TUW327801:TUX327817 UES327801:UET327817 UOO327801:UOP327817 UYK327801:UYL327817 VIG327801:VIH327817 VSC327801:VSD327817 WBY327801:WBZ327817 WLU327801:WLV327817 WVQ327801:WVR327817 I393337:J393353 JE393337:JF393353 TA393337:TB393353 ACW393337:ACX393353 AMS393337:AMT393353 AWO393337:AWP393353 BGK393337:BGL393353 BQG393337:BQH393353 CAC393337:CAD393353 CJY393337:CJZ393353 CTU393337:CTV393353 DDQ393337:DDR393353 DNM393337:DNN393353 DXI393337:DXJ393353 EHE393337:EHF393353 ERA393337:ERB393353 FAW393337:FAX393353 FKS393337:FKT393353 FUO393337:FUP393353 GEK393337:GEL393353 GOG393337:GOH393353 GYC393337:GYD393353 HHY393337:HHZ393353 HRU393337:HRV393353 IBQ393337:IBR393353 ILM393337:ILN393353 IVI393337:IVJ393353 JFE393337:JFF393353 JPA393337:JPB393353 JYW393337:JYX393353 KIS393337:KIT393353 KSO393337:KSP393353 LCK393337:LCL393353 LMG393337:LMH393353 LWC393337:LWD393353 MFY393337:MFZ393353 MPU393337:MPV393353 MZQ393337:MZR393353 NJM393337:NJN393353 NTI393337:NTJ393353 ODE393337:ODF393353 ONA393337:ONB393353 OWW393337:OWX393353 PGS393337:PGT393353 PQO393337:PQP393353 QAK393337:QAL393353 QKG393337:QKH393353 QUC393337:QUD393353 RDY393337:RDZ393353 RNU393337:RNV393353 RXQ393337:RXR393353 SHM393337:SHN393353 SRI393337:SRJ393353 TBE393337:TBF393353 TLA393337:TLB393353 TUW393337:TUX393353 UES393337:UET393353 UOO393337:UOP393353 UYK393337:UYL393353 VIG393337:VIH393353 VSC393337:VSD393353 WBY393337:WBZ393353 WLU393337:WLV393353 WVQ393337:WVR393353 I458873:J458889 JE458873:JF458889 TA458873:TB458889 ACW458873:ACX458889 AMS458873:AMT458889 AWO458873:AWP458889 BGK458873:BGL458889 BQG458873:BQH458889 CAC458873:CAD458889 CJY458873:CJZ458889 CTU458873:CTV458889 DDQ458873:DDR458889 DNM458873:DNN458889 DXI458873:DXJ458889 EHE458873:EHF458889 ERA458873:ERB458889 FAW458873:FAX458889 FKS458873:FKT458889 FUO458873:FUP458889 GEK458873:GEL458889 GOG458873:GOH458889 GYC458873:GYD458889 HHY458873:HHZ458889 HRU458873:HRV458889 IBQ458873:IBR458889 ILM458873:ILN458889 IVI458873:IVJ458889 JFE458873:JFF458889 JPA458873:JPB458889 JYW458873:JYX458889 KIS458873:KIT458889 KSO458873:KSP458889 LCK458873:LCL458889 LMG458873:LMH458889 LWC458873:LWD458889 MFY458873:MFZ458889 MPU458873:MPV458889 MZQ458873:MZR458889 NJM458873:NJN458889 NTI458873:NTJ458889 ODE458873:ODF458889 ONA458873:ONB458889 OWW458873:OWX458889 PGS458873:PGT458889 PQO458873:PQP458889 QAK458873:QAL458889 QKG458873:QKH458889 QUC458873:QUD458889 RDY458873:RDZ458889 RNU458873:RNV458889 RXQ458873:RXR458889 SHM458873:SHN458889 SRI458873:SRJ458889 TBE458873:TBF458889 TLA458873:TLB458889 TUW458873:TUX458889 UES458873:UET458889 UOO458873:UOP458889 UYK458873:UYL458889 VIG458873:VIH458889 VSC458873:VSD458889 WBY458873:WBZ458889 WLU458873:WLV458889 WVQ458873:WVR458889 I524409:J524425 JE524409:JF524425 TA524409:TB524425 ACW524409:ACX524425 AMS524409:AMT524425 AWO524409:AWP524425 BGK524409:BGL524425 BQG524409:BQH524425 CAC524409:CAD524425 CJY524409:CJZ524425 CTU524409:CTV524425 DDQ524409:DDR524425 DNM524409:DNN524425 DXI524409:DXJ524425 EHE524409:EHF524425 ERA524409:ERB524425 FAW524409:FAX524425 FKS524409:FKT524425 FUO524409:FUP524425 GEK524409:GEL524425 GOG524409:GOH524425 GYC524409:GYD524425 HHY524409:HHZ524425 HRU524409:HRV524425 IBQ524409:IBR524425 ILM524409:ILN524425 IVI524409:IVJ524425 JFE524409:JFF524425 JPA524409:JPB524425 JYW524409:JYX524425 KIS524409:KIT524425 KSO524409:KSP524425 LCK524409:LCL524425 LMG524409:LMH524425 LWC524409:LWD524425 MFY524409:MFZ524425 MPU524409:MPV524425 MZQ524409:MZR524425 NJM524409:NJN524425 NTI524409:NTJ524425 ODE524409:ODF524425 ONA524409:ONB524425 OWW524409:OWX524425 PGS524409:PGT524425 PQO524409:PQP524425 QAK524409:QAL524425 QKG524409:QKH524425 QUC524409:QUD524425 RDY524409:RDZ524425 RNU524409:RNV524425 RXQ524409:RXR524425 SHM524409:SHN524425 SRI524409:SRJ524425 TBE524409:TBF524425 TLA524409:TLB524425 TUW524409:TUX524425 UES524409:UET524425 UOO524409:UOP524425 UYK524409:UYL524425 VIG524409:VIH524425 VSC524409:VSD524425 WBY524409:WBZ524425 WLU524409:WLV524425 WVQ524409:WVR524425 I589945:J589961 JE589945:JF589961 TA589945:TB589961 ACW589945:ACX589961 AMS589945:AMT589961 AWO589945:AWP589961 BGK589945:BGL589961 BQG589945:BQH589961 CAC589945:CAD589961 CJY589945:CJZ589961 CTU589945:CTV589961 DDQ589945:DDR589961 DNM589945:DNN589961 DXI589945:DXJ589961 EHE589945:EHF589961 ERA589945:ERB589961 FAW589945:FAX589961 FKS589945:FKT589961 FUO589945:FUP589961 GEK589945:GEL589961 GOG589945:GOH589961 GYC589945:GYD589961 HHY589945:HHZ589961 HRU589945:HRV589961 IBQ589945:IBR589961 ILM589945:ILN589961 IVI589945:IVJ589961 JFE589945:JFF589961 JPA589945:JPB589961 JYW589945:JYX589961 KIS589945:KIT589961 KSO589945:KSP589961 LCK589945:LCL589961 LMG589945:LMH589961 LWC589945:LWD589961 MFY589945:MFZ589961 MPU589945:MPV589961 MZQ589945:MZR589961 NJM589945:NJN589961 NTI589945:NTJ589961 ODE589945:ODF589961 ONA589945:ONB589961 OWW589945:OWX589961 PGS589945:PGT589961 PQO589945:PQP589961 QAK589945:QAL589961 QKG589945:QKH589961 QUC589945:QUD589961 RDY589945:RDZ589961 RNU589945:RNV589961 RXQ589945:RXR589961 SHM589945:SHN589961 SRI589945:SRJ589961 TBE589945:TBF589961 TLA589945:TLB589961 TUW589945:TUX589961 UES589945:UET589961 UOO589945:UOP589961 UYK589945:UYL589961 VIG589945:VIH589961 VSC589945:VSD589961 WBY589945:WBZ589961 WLU589945:WLV589961 WVQ589945:WVR589961 I655481:J655497 JE655481:JF655497 TA655481:TB655497 ACW655481:ACX655497 AMS655481:AMT655497 AWO655481:AWP655497 BGK655481:BGL655497 BQG655481:BQH655497 CAC655481:CAD655497 CJY655481:CJZ655497 CTU655481:CTV655497 DDQ655481:DDR655497 DNM655481:DNN655497 DXI655481:DXJ655497 EHE655481:EHF655497 ERA655481:ERB655497 FAW655481:FAX655497 FKS655481:FKT655497 FUO655481:FUP655497 GEK655481:GEL655497 GOG655481:GOH655497 GYC655481:GYD655497 HHY655481:HHZ655497 HRU655481:HRV655497 IBQ655481:IBR655497 ILM655481:ILN655497 IVI655481:IVJ655497 JFE655481:JFF655497 JPA655481:JPB655497 JYW655481:JYX655497 KIS655481:KIT655497 KSO655481:KSP655497 LCK655481:LCL655497 LMG655481:LMH655497 LWC655481:LWD655497 MFY655481:MFZ655497 MPU655481:MPV655497 MZQ655481:MZR655497 NJM655481:NJN655497 NTI655481:NTJ655497 ODE655481:ODF655497 ONA655481:ONB655497 OWW655481:OWX655497 PGS655481:PGT655497 PQO655481:PQP655497 QAK655481:QAL655497 QKG655481:QKH655497 QUC655481:QUD655497 RDY655481:RDZ655497 RNU655481:RNV655497 RXQ655481:RXR655497 SHM655481:SHN655497 SRI655481:SRJ655497 TBE655481:TBF655497 TLA655481:TLB655497 TUW655481:TUX655497 UES655481:UET655497 UOO655481:UOP655497 UYK655481:UYL655497 VIG655481:VIH655497 VSC655481:VSD655497 WBY655481:WBZ655497 WLU655481:WLV655497 WVQ655481:WVR655497 I721017:J721033 JE721017:JF721033 TA721017:TB721033 ACW721017:ACX721033 AMS721017:AMT721033 AWO721017:AWP721033 BGK721017:BGL721033 BQG721017:BQH721033 CAC721017:CAD721033 CJY721017:CJZ721033 CTU721017:CTV721033 DDQ721017:DDR721033 DNM721017:DNN721033 DXI721017:DXJ721033 EHE721017:EHF721033 ERA721017:ERB721033 FAW721017:FAX721033 FKS721017:FKT721033 FUO721017:FUP721033 GEK721017:GEL721033 GOG721017:GOH721033 GYC721017:GYD721033 HHY721017:HHZ721033 HRU721017:HRV721033 IBQ721017:IBR721033 ILM721017:ILN721033 IVI721017:IVJ721033 JFE721017:JFF721033 JPA721017:JPB721033 JYW721017:JYX721033 KIS721017:KIT721033 KSO721017:KSP721033 LCK721017:LCL721033 LMG721017:LMH721033 LWC721017:LWD721033 MFY721017:MFZ721033 MPU721017:MPV721033 MZQ721017:MZR721033 NJM721017:NJN721033 NTI721017:NTJ721033 ODE721017:ODF721033 ONA721017:ONB721033 OWW721017:OWX721033 PGS721017:PGT721033 PQO721017:PQP721033 QAK721017:QAL721033 QKG721017:QKH721033 QUC721017:QUD721033 RDY721017:RDZ721033 RNU721017:RNV721033 RXQ721017:RXR721033 SHM721017:SHN721033 SRI721017:SRJ721033 TBE721017:TBF721033 TLA721017:TLB721033 TUW721017:TUX721033 UES721017:UET721033 UOO721017:UOP721033 UYK721017:UYL721033 VIG721017:VIH721033 VSC721017:VSD721033 WBY721017:WBZ721033 WLU721017:WLV721033 WVQ721017:WVR721033 I786553:J786569 JE786553:JF786569 TA786553:TB786569 ACW786553:ACX786569 AMS786553:AMT786569 AWO786553:AWP786569 BGK786553:BGL786569 BQG786553:BQH786569 CAC786553:CAD786569 CJY786553:CJZ786569 CTU786553:CTV786569 DDQ786553:DDR786569 DNM786553:DNN786569 DXI786553:DXJ786569 EHE786553:EHF786569 ERA786553:ERB786569 FAW786553:FAX786569 FKS786553:FKT786569 FUO786553:FUP786569 GEK786553:GEL786569 GOG786553:GOH786569 GYC786553:GYD786569 HHY786553:HHZ786569 HRU786553:HRV786569 IBQ786553:IBR786569 ILM786553:ILN786569 IVI786553:IVJ786569 JFE786553:JFF786569 JPA786553:JPB786569 JYW786553:JYX786569 KIS786553:KIT786569 KSO786553:KSP786569 LCK786553:LCL786569 LMG786553:LMH786569 LWC786553:LWD786569 MFY786553:MFZ786569 MPU786553:MPV786569 MZQ786553:MZR786569 NJM786553:NJN786569 NTI786553:NTJ786569 ODE786553:ODF786569 ONA786553:ONB786569 OWW786553:OWX786569 PGS786553:PGT786569 PQO786553:PQP786569 QAK786553:QAL786569 QKG786553:QKH786569 QUC786553:QUD786569 RDY786553:RDZ786569 RNU786553:RNV786569 RXQ786553:RXR786569 SHM786553:SHN786569 SRI786553:SRJ786569 TBE786553:TBF786569 TLA786553:TLB786569 TUW786553:TUX786569 UES786553:UET786569 UOO786553:UOP786569 UYK786553:UYL786569 VIG786553:VIH786569 VSC786553:VSD786569 WBY786553:WBZ786569 WLU786553:WLV786569 WVQ786553:WVR786569 I852089:J852105 JE852089:JF852105 TA852089:TB852105 ACW852089:ACX852105 AMS852089:AMT852105 AWO852089:AWP852105 BGK852089:BGL852105 BQG852089:BQH852105 CAC852089:CAD852105 CJY852089:CJZ852105 CTU852089:CTV852105 DDQ852089:DDR852105 DNM852089:DNN852105 DXI852089:DXJ852105 EHE852089:EHF852105 ERA852089:ERB852105 FAW852089:FAX852105 FKS852089:FKT852105 FUO852089:FUP852105 GEK852089:GEL852105 GOG852089:GOH852105 GYC852089:GYD852105 HHY852089:HHZ852105 HRU852089:HRV852105 IBQ852089:IBR852105 ILM852089:ILN852105 IVI852089:IVJ852105 JFE852089:JFF852105 JPA852089:JPB852105 JYW852089:JYX852105 KIS852089:KIT852105 KSO852089:KSP852105 LCK852089:LCL852105 LMG852089:LMH852105 LWC852089:LWD852105 MFY852089:MFZ852105 MPU852089:MPV852105 MZQ852089:MZR852105 NJM852089:NJN852105 NTI852089:NTJ852105 ODE852089:ODF852105 ONA852089:ONB852105 OWW852089:OWX852105 PGS852089:PGT852105 PQO852089:PQP852105 QAK852089:QAL852105 QKG852089:QKH852105 QUC852089:QUD852105 RDY852089:RDZ852105 RNU852089:RNV852105 RXQ852089:RXR852105 SHM852089:SHN852105 SRI852089:SRJ852105 TBE852089:TBF852105 TLA852089:TLB852105 TUW852089:TUX852105 UES852089:UET852105 UOO852089:UOP852105 UYK852089:UYL852105 VIG852089:VIH852105 VSC852089:VSD852105 WBY852089:WBZ852105 WLU852089:WLV852105 WVQ852089:WVR852105 I917625:J917641 JE917625:JF917641 TA917625:TB917641 ACW917625:ACX917641 AMS917625:AMT917641 AWO917625:AWP917641 BGK917625:BGL917641 BQG917625:BQH917641 CAC917625:CAD917641 CJY917625:CJZ917641 CTU917625:CTV917641 DDQ917625:DDR917641 DNM917625:DNN917641 DXI917625:DXJ917641 EHE917625:EHF917641 ERA917625:ERB917641 FAW917625:FAX917641 FKS917625:FKT917641 FUO917625:FUP917641 GEK917625:GEL917641 GOG917625:GOH917641 GYC917625:GYD917641 HHY917625:HHZ917641 HRU917625:HRV917641 IBQ917625:IBR917641 ILM917625:ILN917641 IVI917625:IVJ917641 JFE917625:JFF917641 JPA917625:JPB917641 JYW917625:JYX917641 KIS917625:KIT917641 KSO917625:KSP917641 LCK917625:LCL917641 LMG917625:LMH917641 LWC917625:LWD917641 MFY917625:MFZ917641 MPU917625:MPV917641 MZQ917625:MZR917641 NJM917625:NJN917641 NTI917625:NTJ917641 ODE917625:ODF917641 ONA917625:ONB917641 OWW917625:OWX917641 PGS917625:PGT917641 PQO917625:PQP917641 QAK917625:QAL917641 QKG917625:QKH917641 QUC917625:QUD917641 RDY917625:RDZ917641 RNU917625:RNV917641 RXQ917625:RXR917641 SHM917625:SHN917641 SRI917625:SRJ917641 TBE917625:TBF917641 TLA917625:TLB917641 TUW917625:TUX917641 UES917625:UET917641 UOO917625:UOP917641 UYK917625:UYL917641 VIG917625:VIH917641 VSC917625:VSD917641 WBY917625:WBZ917641 WLU917625:WLV917641 WVQ917625:WVR917641 I983161:J983177 JE983161:JF983177 TA983161:TB983177 ACW983161:ACX983177 AMS983161:AMT983177 AWO983161:AWP983177 BGK983161:BGL983177 BQG983161:BQH983177 CAC983161:CAD983177 CJY983161:CJZ983177 CTU983161:CTV983177 DDQ983161:DDR983177 DNM983161:DNN983177 DXI983161:DXJ983177 EHE983161:EHF983177 ERA983161:ERB983177 FAW983161:FAX983177 FKS983161:FKT983177 FUO983161:FUP983177 GEK983161:GEL983177 GOG983161:GOH983177 GYC983161:GYD983177 HHY983161:HHZ983177 HRU983161:HRV983177 IBQ983161:IBR983177 ILM983161:ILN983177 IVI983161:IVJ983177 JFE983161:JFF983177 JPA983161:JPB983177 JYW983161:JYX983177 KIS983161:KIT983177 KSO983161:KSP983177 LCK983161:LCL983177 LMG983161:LMH983177 LWC983161:LWD983177 MFY983161:MFZ983177 MPU983161:MPV983177 MZQ983161:MZR983177 NJM983161:NJN983177 NTI983161:NTJ983177 ODE983161:ODF983177 ONA983161:ONB983177 OWW983161:OWX983177 PGS983161:PGT983177 PQO983161:PQP983177 QAK983161:QAL983177 QKG983161:QKH983177 QUC983161:QUD983177 RDY983161:RDZ983177 RNU983161:RNV983177 RXQ983161:RXR983177 SHM983161:SHN983177 SRI983161:SRJ983177 TBE983161:TBF983177 TLA983161:TLB983177 TUW983161:TUX983177 UES983161:UET983177 UOO983161:UOP983177 UYK983161:UYL983177 VIG983161:VIH983177 VSC983161:VSD983177 WBY983161:WBZ983177 WLU983161:WLV983177 WVQ983161:WVR983177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39"/>
  <sheetViews>
    <sheetView workbookViewId="0">
      <selection activeCell="A24" sqref="A24"/>
    </sheetView>
  </sheetViews>
  <sheetFormatPr baseColWidth="10" defaultRowHeight="12.75" x14ac:dyDescent="0.2"/>
  <cols>
    <col min="1" max="1" width="35.42578125" style="263" customWidth="1"/>
    <col min="2" max="2" width="23.5703125" style="263" customWidth="1"/>
    <col min="3" max="3" width="15" style="263" customWidth="1"/>
    <col min="4" max="4" width="15.7109375" style="263" customWidth="1"/>
    <col min="5" max="5" width="13.42578125" style="263" customWidth="1"/>
    <col min="6" max="6" width="13.5703125" style="263" customWidth="1"/>
    <col min="7" max="7" width="14.7109375" style="263" customWidth="1"/>
    <col min="8" max="8" width="13.85546875" style="263" customWidth="1"/>
    <col min="9" max="9" width="12.5703125" style="263" customWidth="1"/>
    <col min="10" max="10" width="11.85546875" style="263" customWidth="1"/>
    <col min="11" max="11" width="10.28515625" style="263" customWidth="1"/>
    <col min="12" max="12" width="9.28515625" style="263" customWidth="1"/>
    <col min="13" max="13" width="9.42578125" style="263" customWidth="1"/>
    <col min="14" max="14" width="9.140625" style="263" customWidth="1"/>
    <col min="15" max="15" width="9.28515625" style="79" customWidth="1"/>
    <col min="16" max="16" width="9.42578125" style="79" customWidth="1"/>
    <col min="17" max="17" width="9.7109375" style="79" customWidth="1"/>
    <col min="18" max="18" width="9.5703125" style="79" customWidth="1"/>
    <col min="19" max="19" width="9.28515625" style="79" customWidth="1"/>
    <col min="20" max="20" width="8.5703125" style="79" customWidth="1"/>
    <col min="21" max="21" width="8.85546875" style="79" customWidth="1"/>
    <col min="22" max="22" width="9.7109375" style="79" customWidth="1"/>
    <col min="23" max="23" width="8.7109375" style="79" customWidth="1"/>
    <col min="24" max="24" width="13.5703125" style="79" customWidth="1"/>
    <col min="25" max="25" width="16.28515625" style="79" customWidth="1"/>
    <col min="26" max="43" width="9.42578125" style="79" customWidth="1"/>
    <col min="44" max="47" width="10.28515625" style="79" customWidth="1"/>
    <col min="48" max="48" width="9.140625" style="79" customWidth="1"/>
    <col min="49" max="49" width="11.42578125" style="80" hidden="1" customWidth="1"/>
    <col min="50" max="67" width="11.42578125" style="79" hidden="1" customWidth="1"/>
    <col min="68" max="68" width="11.42578125" style="80" hidden="1" customWidth="1"/>
    <col min="69" max="78" width="11.42578125" style="79" customWidth="1"/>
    <col min="79" max="83" width="10.28515625" style="79" customWidth="1"/>
    <col min="84" max="92" width="9.42578125" style="79" customWidth="1"/>
    <col min="93" max="256" width="11.42578125" style="79"/>
    <col min="257" max="257" width="35.42578125" style="79" customWidth="1"/>
    <col min="258" max="258" width="23.5703125" style="79" customWidth="1"/>
    <col min="259" max="259" width="15" style="79" customWidth="1"/>
    <col min="260" max="260" width="15.7109375" style="79" customWidth="1"/>
    <col min="261" max="261" width="13.42578125" style="79" customWidth="1"/>
    <col min="262" max="262" width="13.5703125" style="79" customWidth="1"/>
    <col min="263" max="263" width="14.7109375" style="79" customWidth="1"/>
    <col min="264" max="264" width="13.85546875" style="79" customWidth="1"/>
    <col min="265" max="265" width="12.5703125" style="79" customWidth="1"/>
    <col min="266" max="266" width="11.85546875" style="79" customWidth="1"/>
    <col min="267" max="267" width="10.28515625" style="79" customWidth="1"/>
    <col min="268" max="268" width="9.28515625" style="79" customWidth="1"/>
    <col min="269" max="269" width="9.42578125" style="79" customWidth="1"/>
    <col min="270" max="270" width="9.140625" style="79" customWidth="1"/>
    <col min="271" max="271" width="9.28515625" style="79" customWidth="1"/>
    <col min="272" max="272" width="9.42578125" style="79" customWidth="1"/>
    <col min="273" max="273" width="9.7109375" style="79" customWidth="1"/>
    <col min="274" max="274" width="9.5703125" style="79" customWidth="1"/>
    <col min="275" max="275" width="9.28515625" style="79" customWidth="1"/>
    <col min="276" max="276" width="8.5703125" style="79" customWidth="1"/>
    <col min="277" max="277" width="8.85546875" style="79" customWidth="1"/>
    <col min="278" max="278" width="9.7109375" style="79" customWidth="1"/>
    <col min="279" max="279" width="8.7109375" style="79" customWidth="1"/>
    <col min="280" max="280" width="13.5703125" style="79" customWidth="1"/>
    <col min="281" max="281" width="16.28515625" style="79" customWidth="1"/>
    <col min="282" max="299" width="9.42578125" style="79" customWidth="1"/>
    <col min="300" max="303" width="10.28515625" style="79" customWidth="1"/>
    <col min="304" max="304" width="9.140625" style="79" customWidth="1"/>
    <col min="305" max="324" width="0" style="79" hidden="1" customWidth="1"/>
    <col min="325" max="334" width="11.42578125" style="79" customWidth="1"/>
    <col min="335" max="339" width="10.28515625" style="79" customWidth="1"/>
    <col min="340" max="348" width="9.42578125" style="79" customWidth="1"/>
    <col min="349" max="512" width="11.42578125" style="79"/>
    <col min="513" max="513" width="35.42578125" style="79" customWidth="1"/>
    <col min="514" max="514" width="23.5703125" style="79" customWidth="1"/>
    <col min="515" max="515" width="15" style="79" customWidth="1"/>
    <col min="516" max="516" width="15.7109375" style="79" customWidth="1"/>
    <col min="517" max="517" width="13.42578125" style="79" customWidth="1"/>
    <col min="518" max="518" width="13.5703125" style="79" customWidth="1"/>
    <col min="519" max="519" width="14.7109375" style="79" customWidth="1"/>
    <col min="520" max="520" width="13.85546875" style="79" customWidth="1"/>
    <col min="521" max="521" width="12.5703125" style="79" customWidth="1"/>
    <col min="522" max="522" width="11.85546875" style="79" customWidth="1"/>
    <col min="523" max="523" width="10.28515625" style="79" customWidth="1"/>
    <col min="524" max="524" width="9.28515625" style="79" customWidth="1"/>
    <col min="525" max="525" width="9.42578125" style="79" customWidth="1"/>
    <col min="526" max="526" width="9.140625" style="79" customWidth="1"/>
    <col min="527" max="527" width="9.28515625" style="79" customWidth="1"/>
    <col min="528" max="528" width="9.42578125" style="79" customWidth="1"/>
    <col min="529" max="529" width="9.7109375" style="79" customWidth="1"/>
    <col min="530" max="530" width="9.5703125" style="79" customWidth="1"/>
    <col min="531" max="531" width="9.28515625" style="79" customWidth="1"/>
    <col min="532" max="532" width="8.5703125" style="79" customWidth="1"/>
    <col min="533" max="533" width="8.85546875" style="79" customWidth="1"/>
    <col min="534" max="534" width="9.7109375" style="79" customWidth="1"/>
    <col min="535" max="535" width="8.7109375" style="79" customWidth="1"/>
    <col min="536" max="536" width="13.5703125" style="79" customWidth="1"/>
    <col min="537" max="537" width="16.28515625" style="79" customWidth="1"/>
    <col min="538" max="555" width="9.42578125" style="79" customWidth="1"/>
    <col min="556" max="559" width="10.28515625" style="79" customWidth="1"/>
    <col min="560" max="560" width="9.140625" style="79" customWidth="1"/>
    <col min="561" max="580" width="0" style="79" hidden="1" customWidth="1"/>
    <col min="581" max="590" width="11.42578125" style="79" customWidth="1"/>
    <col min="591" max="595" width="10.28515625" style="79" customWidth="1"/>
    <col min="596" max="604" width="9.42578125" style="79" customWidth="1"/>
    <col min="605" max="768" width="11.42578125" style="79"/>
    <col min="769" max="769" width="35.42578125" style="79" customWidth="1"/>
    <col min="770" max="770" width="23.5703125" style="79" customWidth="1"/>
    <col min="771" max="771" width="15" style="79" customWidth="1"/>
    <col min="772" max="772" width="15.7109375" style="79" customWidth="1"/>
    <col min="773" max="773" width="13.42578125" style="79" customWidth="1"/>
    <col min="774" max="774" width="13.5703125" style="79" customWidth="1"/>
    <col min="775" max="775" width="14.7109375" style="79" customWidth="1"/>
    <col min="776" max="776" width="13.85546875" style="79" customWidth="1"/>
    <col min="777" max="777" width="12.5703125" style="79" customWidth="1"/>
    <col min="778" max="778" width="11.85546875" style="79" customWidth="1"/>
    <col min="779" max="779" width="10.28515625" style="79" customWidth="1"/>
    <col min="780" max="780" width="9.28515625" style="79" customWidth="1"/>
    <col min="781" max="781" width="9.42578125" style="79" customWidth="1"/>
    <col min="782" max="782" width="9.140625" style="79" customWidth="1"/>
    <col min="783" max="783" width="9.28515625" style="79" customWidth="1"/>
    <col min="784" max="784" width="9.42578125" style="79" customWidth="1"/>
    <col min="785" max="785" width="9.7109375" style="79" customWidth="1"/>
    <col min="786" max="786" width="9.5703125" style="79" customWidth="1"/>
    <col min="787" max="787" width="9.28515625" style="79" customWidth="1"/>
    <col min="788" max="788" width="8.5703125" style="79" customWidth="1"/>
    <col min="789" max="789" width="8.85546875" style="79" customWidth="1"/>
    <col min="790" max="790" width="9.7109375" style="79" customWidth="1"/>
    <col min="791" max="791" width="8.7109375" style="79" customWidth="1"/>
    <col min="792" max="792" width="13.5703125" style="79" customWidth="1"/>
    <col min="793" max="793" width="16.28515625" style="79" customWidth="1"/>
    <col min="794" max="811" width="9.42578125" style="79" customWidth="1"/>
    <col min="812" max="815" width="10.28515625" style="79" customWidth="1"/>
    <col min="816" max="816" width="9.140625" style="79" customWidth="1"/>
    <col min="817" max="836" width="0" style="79" hidden="1" customWidth="1"/>
    <col min="837" max="846" width="11.42578125" style="79" customWidth="1"/>
    <col min="847" max="851" width="10.28515625" style="79" customWidth="1"/>
    <col min="852" max="860" width="9.42578125" style="79" customWidth="1"/>
    <col min="861" max="1024" width="11.42578125" style="79"/>
    <col min="1025" max="1025" width="35.42578125" style="79" customWidth="1"/>
    <col min="1026" max="1026" width="23.5703125" style="79" customWidth="1"/>
    <col min="1027" max="1027" width="15" style="79" customWidth="1"/>
    <col min="1028" max="1028" width="15.7109375" style="79" customWidth="1"/>
    <col min="1029" max="1029" width="13.42578125" style="79" customWidth="1"/>
    <col min="1030" max="1030" width="13.5703125" style="79" customWidth="1"/>
    <col min="1031" max="1031" width="14.7109375" style="79" customWidth="1"/>
    <col min="1032" max="1032" width="13.85546875" style="79" customWidth="1"/>
    <col min="1033" max="1033" width="12.5703125" style="79" customWidth="1"/>
    <col min="1034" max="1034" width="11.85546875" style="79" customWidth="1"/>
    <col min="1035" max="1035" width="10.28515625" style="79" customWidth="1"/>
    <col min="1036" max="1036" width="9.28515625" style="79" customWidth="1"/>
    <col min="1037" max="1037" width="9.42578125" style="79" customWidth="1"/>
    <col min="1038" max="1038" width="9.140625" style="79" customWidth="1"/>
    <col min="1039" max="1039" width="9.28515625" style="79" customWidth="1"/>
    <col min="1040" max="1040" width="9.42578125" style="79" customWidth="1"/>
    <col min="1041" max="1041" width="9.7109375" style="79" customWidth="1"/>
    <col min="1042" max="1042" width="9.5703125" style="79" customWidth="1"/>
    <col min="1043" max="1043" width="9.28515625" style="79" customWidth="1"/>
    <col min="1044" max="1044" width="8.5703125" style="79" customWidth="1"/>
    <col min="1045" max="1045" width="8.85546875" style="79" customWidth="1"/>
    <col min="1046" max="1046" width="9.7109375" style="79" customWidth="1"/>
    <col min="1047" max="1047" width="8.7109375" style="79" customWidth="1"/>
    <col min="1048" max="1048" width="13.5703125" style="79" customWidth="1"/>
    <col min="1049" max="1049" width="16.28515625" style="79" customWidth="1"/>
    <col min="1050" max="1067" width="9.42578125" style="79" customWidth="1"/>
    <col min="1068" max="1071" width="10.28515625" style="79" customWidth="1"/>
    <col min="1072" max="1072" width="9.140625" style="79" customWidth="1"/>
    <col min="1073" max="1092" width="0" style="79" hidden="1" customWidth="1"/>
    <col min="1093" max="1102" width="11.42578125" style="79" customWidth="1"/>
    <col min="1103" max="1107" width="10.28515625" style="79" customWidth="1"/>
    <col min="1108" max="1116" width="9.42578125" style="79" customWidth="1"/>
    <col min="1117" max="1280" width="11.42578125" style="79"/>
    <col min="1281" max="1281" width="35.42578125" style="79" customWidth="1"/>
    <col min="1282" max="1282" width="23.5703125" style="79" customWidth="1"/>
    <col min="1283" max="1283" width="15" style="79" customWidth="1"/>
    <col min="1284" max="1284" width="15.7109375" style="79" customWidth="1"/>
    <col min="1285" max="1285" width="13.42578125" style="79" customWidth="1"/>
    <col min="1286" max="1286" width="13.5703125" style="79" customWidth="1"/>
    <col min="1287" max="1287" width="14.7109375" style="79" customWidth="1"/>
    <col min="1288" max="1288" width="13.85546875" style="79" customWidth="1"/>
    <col min="1289" max="1289" width="12.5703125" style="79" customWidth="1"/>
    <col min="1290" max="1290" width="11.85546875" style="79" customWidth="1"/>
    <col min="1291" max="1291" width="10.28515625" style="79" customWidth="1"/>
    <col min="1292" max="1292" width="9.28515625" style="79" customWidth="1"/>
    <col min="1293" max="1293" width="9.42578125" style="79" customWidth="1"/>
    <col min="1294" max="1294" width="9.140625" style="79" customWidth="1"/>
    <col min="1295" max="1295" width="9.28515625" style="79" customWidth="1"/>
    <col min="1296" max="1296" width="9.42578125" style="79" customWidth="1"/>
    <col min="1297" max="1297" width="9.7109375" style="79" customWidth="1"/>
    <col min="1298" max="1298" width="9.5703125" style="79" customWidth="1"/>
    <col min="1299" max="1299" width="9.28515625" style="79" customWidth="1"/>
    <col min="1300" max="1300" width="8.5703125" style="79" customWidth="1"/>
    <col min="1301" max="1301" width="8.85546875" style="79" customWidth="1"/>
    <col min="1302" max="1302" width="9.7109375" style="79" customWidth="1"/>
    <col min="1303" max="1303" width="8.7109375" style="79" customWidth="1"/>
    <col min="1304" max="1304" width="13.5703125" style="79" customWidth="1"/>
    <col min="1305" max="1305" width="16.28515625" style="79" customWidth="1"/>
    <col min="1306" max="1323" width="9.42578125" style="79" customWidth="1"/>
    <col min="1324" max="1327" width="10.28515625" style="79" customWidth="1"/>
    <col min="1328" max="1328" width="9.140625" style="79" customWidth="1"/>
    <col min="1329" max="1348" width="0" style="79" hidden="1" customWidth="1"/>
    <col min="1349" max="1358" width="11.42578125" style="79" customWidth="1"/>
    <col min="1359" max="1363" width="10.28515625" style="79" customWidth="1"/>
    <col min="1364" max="1372" width="9.42578125" style="79" customWidth="1"/>
    <col min="1373" max="1536" width="11.42578125" style="79"/>
    <col min="1537" max="1537" width="35.42578125" style="79" customWidth="1"/>
    <col min="1538" max="1538" width="23.5703125" style="79" customWidth="1"/>
    <col min="1539" max="1539" width="15" style="79" customWidth="1"/>
    <col min="1540" max="1540" width="15.7109375" style="79" customWidth="1"/>
    <col min="1541" max="1541" width="13.42578125" style="79" customWidth="1"/>
    <col min="1542" max="1542" width="13.5703125" style="79" customWidth="1"/>
    <col min="1543" max="1543" width="14.7109375" style="79" customWidth="1"/>
    <col min="1544" max="1544" width="13.85546875" style="79" customWidth="1"/>
    <col min="1545" max="1545" width="12.5703125" style="79" customWidth="1"/>
    <col min="1546" max="1546" width="11.85546875" style="79" customWidth="1"/>
    <col min="1547" max="1547" width="10.28515625" style="79" customWidth="1"/>
    <col min="1548" max="1548" width="9.28515625" style="79" customWidth="1"/>
    <col min="1549" max="1549" width="9.42578125" style="79" customWidth="1"/>
    <col min="1550" max="1550" width="9.140625" style="79" customWidth="1"/>
    <col min="1551" max="1551" width="9.28515625" style="79" customWidth="1"/>
    <col min="1552" max="1552" width="9.42578125" style="79" customWidth="1"/>
    <col min="1553" max="1553" width="9.7109375" style="79" customWidth="1"/>
    <col min="1554" max="1554" width="9.5703125" style="79" customWidth="1"/>
    <col min="1555" max="1555" width="9.28515625" style="79" customWidth="1"/>
    <col min="1556" max="1556" width="8.5703125" style="79" customWidth="1"/>
    <col min="1557" max="1557" width="8.85546875" style="79" customWidth="1"/>
    <col min="1558" max="1558" width="9.7109375" style="79" customWidth="1"/>
    <col min="1559" max="1559" width="8.7109375" style="79" customWidth="1"/>
    <col min="1560" max="1560" width="13.5703125" style="79" customWidth="1"/>
    <col min="1561" max="1561" width="16.28515625" style="79" customWidth="1"/>
    <col min="1562" max="1579" width="9.42578125" style="79" customWidth="1"/>
    <col min="1580" max="1583" width="10.28515625" style="79" customWidth="1"/>
    <col min="1584" max="1584" width="9.140625" style="79" customWidth="1"/>
    <col min="1585" max="1604" width="0" style="79" hidden="1" customWidth="1"/>
    <col min="1605" max="1614" width="11.42578125" style="79" customWidth="1"/>
    <col min="1615" max="1619" width="10.28515625" style="79" customWidth="1"/>
    <col min="1620" max="1628" width="9.42578125" style="79" customWidth="1"/>
    <col min="1629" max="1792" width="11.42578125" style="79"/>
    <col min="1793" max="1793" width="35.42578125" style="79" customWidth="1"/>
    <col min="1794" max="1794" width="23.5703125" style="79" customWidth="1"/>
    <col min="1795" max="1795" width="15" style="79" customWidth="1"/>
    <col min="1796" max="1796" width="15.7109375" style="79" customWidth="1"/>
    <col min="1797" max="1797" width="13.42578125" style="79" customWidth="1"/>
    <col min="1798" max="1798" width="13.5703125" style="79" customWidth="1"/>
    <col min="1799" max="1799" width="14.7109375" style="79" customWidth="1"/>
    <col min="1800" max="1800" width="13.85546875" style="79" customWidth="1"/>
    <col min="1801" max="1801" width="12.5703125" style="79" customWidth="1"/>
    <col min="1802" max="1802" width="11.85546875" style="79" customWidth="1"/>
    <col min="1803" max="1803" width="10.28515625" style="79" customWidth="1"/>
    <col min="1804" max="1804" width="9.28515625" style="79" customWidth="1"/>
    <col min="1805" max="1805" width="9.42578125" style="79" customWidth="1"/>
    <col min="1806" max="1806" width="9.140625" style="79" customWidth="1"/>
    <col min="1807" max="1807" width="9.28515625" style="79" customWidth="1"/>
    <col min="1808" max="1808" width="9.42578125" style="79" customWidth="1"/>
    <col min="1809" max="1809" width="9.7109375" style="79" customWidth="1"/>
    <col min="1810" max="1810" width="9.5703125" style="79" customWidth="1"/>
    <col min="1811" max="1811" width="9.28515625" style="79" customWidth="1"/>
    <col min="1812" max="1812" width="8.5703125" style="79" customWidth="1"/>
    <col min="1813" max="1813" width="8.85546875" style="79" customWidth="1"/>
    <col min="1814" max="1814" width="9.7109375" style="79" customWidth="1"/>
    <col min="1815" max="1815" width="8.7109375" style="79" customWidth="1"/>
    <col min="1816" max="1816" width="13.5703125" style="79" customWidth="1"/>
    <col min="1817" max="1817" width="16.28515625" style="79" customWidth="1"/>
    <col min="1818" max="1835" width="9.42578125" style="79" customWidth="1"/>
    <col min="1836" max="1839" width="10.28515625" style="79" customWidth="1"/>
    <col min="1840" max="1840" width="9.140625" style="79" customWidth="1"/>
    <col min="1841" max="1860" width="0" style="79" hidden="1" customWidth="1"/>
    <col min="1861" max="1870" width="11.42578125" style="79" customWidth="1"/>
    <col min="1871" max="1875" width="10.28515625" style="79" customWidth="1"/>
    <col min="1876" max="1884" width="9.42578125" style="79" customWidth="1"/>
    <col min="1885" max="2048" width="11.42578125" style="79"/>
    <col min="2049" max="2049" width="35.42578125" style="79" customWidth="1"/>
    <col min="2050" max="2050" width="23.5703125" style="79" customWidth="1"/>
    <col min="2051" max="2051" width="15" style="79" customWidth="1"/>
    <col min="2052" max="2052" width="15.7109375" style="79" customWidth="1"/>
    <col min="2053" max="2053" width="13.42578125" style="79" customWidth="1"/>
    <col min="2054" max="2054" width="13.5703125" style="79" customWidth="1"/>
    <col min="2055" max="2055" width="14.7109375" style="79" customWidth="1"/>
    <col min="2056" max="2056" width="13.85546875" style="79" customWidth="1"/>
    <col min="2057" max="2057" width="12.5703125" style="79" customWidth="1"/>
    <col min="2058" max="2058" width="11.85546875" style="79" customWidth="1"/>
    <col min="2059" max="2059" width="10.28515625" style="79" customWidth="1"/>
    <col min="2060" max="2060" width="9.28515625" style="79" customWidth="1"/>
    <col min="2061" max="2061" width="9.42578125" style="79" customWidth="1"/>
    <col min="2062" max="2062" width="9.140625" style="79" customWidth="1"/>
    <col min="2063" max="2063" width="9.28515625" style="79" customWidth="1"/>
    <col min="2064" max="2064" width="9.42578125" style="79" customWidth="1"/>
    <col min="2065" max="2065" width="9.7109375" style="79" customWidth="1"/>
    <col min="2066" max="2066" width="9.5703125" style="79" customWidth="1"/>
    <col min="2067" max="2067" width="9.28515625" style="79" customWidth="1"/>
    <col min="2068" max="2068" width="8.5703125" style="79" customWidth="1"/>
    <col min="2069" max="2069" width="8.85546875" style="79" customWidth="1"/>
    <col min="2070" max="2070" width="9.7109375" style="79" customWidth="1"/>
    <col min="2071" max="2071" width="8.7109375" style="79" customWidth="1"/>
    <col min="2072" max="2072" width="13.5703125" style="79" customWidth="1"/>
    <col min="2073" max="2073" width="16.28515625" style="79" customWidth="1"/>
    <col min="2074" max="2091" width="9.42578125" style="79" customWidth="1"/>
    <col min="2092" max="2095" width="10.28515625" style="79" customWidth="1"/>
    <col min="2096" max="2096" width="9.140625" style="79" customWidth="1"/>
    <col min="2097" max="2116" width="0" style="79" hidden="1" customWidth="1"/>
    <col min="2117" max="2126" width="11.42578125" style="79" customWidth="1"/>
    <col min="2127" max="2131" width="10.28515625" style="79" customWidth="1"/>
    <col min="2132" max="2140" width="9.42578125" style="79" customWidth="1"/>
    <col min="2141" max="2304" width="11.42578125" style="79"/>
    <col min="2305" max="2305" width="35.42578125" style="79" customWidth="1"/>
    <col min="2306" max="2306" width="23.5703125" style="79" customWidth="1"/>
    <col min="2307" max="2307" width="15" style="79" customWidth="1"/>
    <col min="2308" max="2308" width="15.7109375" style="79" customWidth="1"/>
    <col min="2309" max="2309" width="13.42578125" style="79" customWidth="1"/>
    <col min="2310" max="2310" width="13.5703125" style="79" customWidth="1"/>
    <col min="2311" max="2311" width="14.7109375" style="79" customWidth="1"/>
    <col min="2312" max="2312" width="13.85546875" style="79" customWidth="1"/>
    <col min="2313" max="2313" width="12.5703125" style="79" customWidth="1"/>
    <col min="2314" max="2314" width="11.85546875" style="79" customWidth="1"/>
    <col min="2315" max="2315" width="10.28515625" style="79" customWidth="1"/>
    <col min="2316" max="2316" width="9.28515625" style="79" customWidth="1"/>
    <col min="2317" max="2317" width="9.42578125" style="79" customWidth="1"/>
    <col min="2318" max="2318" width="9.140625" style="79" customWidth="1"/>
    <col min="2319" max="2319" width="9.28515625" style="79" customWidth="1"/>
    <col min="2320" max="2320" width="9.42578125" style="79" customWidth="1"/>
    <col min="2321" max="2321" width="9.7109375" style="79" customWidth="1"/>
    <col min="2322" max="2322" width="9.5703125" style="79" customWidth="1"/>
    <col min="2323" max="2323" width="9.28515625" style="79" customWidth="1"/>
    <col min="2324" max="2324" width="8.5703125" style="79" customWidth="1"/>
    <col min="2325" max="2325" width="8.85546875" style="79" customWidth="1"/>
    <col min="2326" max="2326" width="9.7109375" style="79" customWidth="1"/>
    <col min="2327" max="2327" width="8.7109375" style="79" customWidth="1"/>
    <col min="2328" max="2328" width="13.5703125" style="79" customWidth="1"/>
    <col min="2329" max="2329" width="16.28515625" style="79" customWidth="1"/>
    <col min="2330" max="2347" width="9.42578125" style="79" customWidth="1"/>
    <col min="2348" max="2351" width="10.28515625" style="79" customWidth="1"/>
    <col min="2352" max="2352" width="9.140625" style="79" customWidth="1"/>
    <col min="2353" max="2372" width="0" style="79" hidden="1" customWidth="1"/>
    <col min="2373" max="2382" width="11.42578125" style="79" customWidth="1"/>
    <col min="2383" max="2387" width="10.28515625" style="79" customWidth="1"/>
    <col min="2388" max="2396" width="9.42578125" style="79" customWidth="1"/>
    <col min="2397" max="2560" width="11.42578125" style="79"/>
    <col min="2561" max="2561" width="35.42578125" style="79" customWidth="1"/>
    <col min="2562" max="2562" width="23.5703125" style="79" customWidth="1"/>
    <col min="2563" max="2563" width="15" style="79" customWidth="1"/>
    <col min="2564" max="2564" width="15.7109375" style="79" customWidth="1"/>
    <col min="2565" max="2565" width="13.42578125" style="79" customWidth="1"/>
    <col min="2566" max="2566" width="13.5703125" style="79" customWidth="1"/>
    <col min="2567" max="2567" width="14.7109375" style="79" customWidth="1"/>
    <col min="2568" max="2568" width="13.85546875" style="79" customWidth="1"/>
    <col min="2569" max="2569" width="12.5703125" style="79" customWidth="1"/>
    <col min="2570" max="2570" width="11.85546875" style="79" customWidth="1"/>
    <col min="2571" max="2571" width="10.28515625" style="79" customWidth="1"/>
    <col min="2572" max="2572" width="9.28515625" style="79" customWidth="1"/>
    <col min="2573" max="2573" width="9.42578125" style="79" customWidth="1"/>
    <col min="2574" max="2574" width="9.140625" style="79" customWidth="1"/>
    <col min="2575" max="2575" width="9.28515625" style="79" customWidth="1"/>
    <col min="2576" max="2576" width="9.42578125" style="79" customWidth="1"/>
    <col min="2577" max="2577" width="9.7109375" style="79" customWidth="1"/>
    <col min="2578" max="2578" width="9.5703125" style="79" customWidth="1"/>
    <col min="2579" max="2579" width="9.28515625" style="79" customWidth="1"/>
    <col min="2580" max="2580" width="8.5703125" style="79" customWidth="1"/>
    <col min="2581" max="2581" width="8.85546875" style="79" customWidth="1"/>
    <col min="2582" max="2582" width="9.7109375" style="79" customWidth="1"/>
    <col min="2583" max="2583" width="8.7109375" style="79" customWidth="1"/>
    <col min="2584" max="2584" width="13.5703125" style="79" customWidth="1"/>
    <col min="2585" max="2585" width="16.28515625" style="79" customWidth="1"/>
    <col min="2586" max="2603" width="9.42578125" style="79" customWidth="1"/>
    <col min="2604" max="2607" width="10.28515625" style="79" customWidth="1"/>
    <col min="2608" max="2608" width="9.140625" style="79" customWidth="1"/>
    <col min="2609" max="2628" width="0" style="79" hidden="1" customWidth="1"/>
    <col min="2629" max="2638" width="11.42578125" style="79" customWidth="1"/>
    <col min="2639" max="2643" width="10.28515625" style="79" customWidth="1"/>
    <col min="2644" max="2652" width="9.42578125" style="79" customWidth="1"/>
    <col min="2653" max="2816" width="11.42578125" style="79"/>
    <col min="2817" max="2817" width="35.42578125" style="79" customWidth="1"/>
    <col min="2818" max="2818" width="23.5703125" style="79" customWidth="1"/>
    <col min="2819" max="2819" width="15" style="79" customWidth="1"/>
    <col min="2820" max="2820" width="15.7109375" style="79" customWidth="1"/>
    <col min="2821" max="2821" width="13.42578125" style="79" customWidth="1"/>
    <col min="2822" max="2822" width="13.5703125" style="79" customWidth="1"/>
    <col min="2823" max="2823" width="14.7109375" style="79" customWidth="1"/>
    <col min="2824" max="2824" width="13.85546875" style="79" customWidth="1"/>
    <col min="2825" max="2825" width="12.5703125" style="79" customWidth="1"/>
    <col min="2826" max="2826" width="11.85546875" style="79" customWidth="1"/>
    <col min="2827" max="2827" width="10.28515625" style="79" customWidth="1"/>
    <col min="2828" max="2828" width="9.28515625" style="79" customWidth="1"/>
    <col min="2829" max="2829" width="9.42578125" style="79" customWidth="1"/>
    <col min="2830" max="2830" width="9.140625" style="79" customWidth="1"/>
    <col min="2831" max="2831" width="9.28515625" style="79" customWidth="1"/>
    <col min="2832" max="2832" width="9.42578125" style="79" customWidth="1"/>
    <col min="2833" max="2833" width="9.7109375" style="79" customWidth="1"/>
    <col min="2834" max="2834" width="9.5703125" style="79" customWidth="1"/>
    <col min="2835" max="2835" width="9.28515625" style="79" customWidth="1"/>
    <col min="2836" max="2836" width="8.5703125" style="79" customWidth="1"/>
    <col min="2837" max="2837" width="8.85546875" style="79" customWidth="1"/>
    <col min="2838" max="2838" width="9.7109375" style="79" customWidth="1"/>
    <col min="2839" max="2839" width="8.7109375" style="79" customWidth="1"/>
    <col min="2840" max="2840" width="13.5703125" style="79" customWidth="1"/>
    <col min="2841" max="2841" width="16.28515625" style="79" customWidth="1"/>
    <col min="2842" max="2859" width="9.42578125" style="79" customWidth="1"/>
    <col min="2860" max="2863" width="10.28515625" style="79" customWidth="1"/>
    <col min="2864" max="2864" width="9.140625" style="79" customWidth="1"/>
    <col min="2865" max="2884" width="0" style="79" hidden="1" customWidth="1"/>
    <col min="2885" max="2894" width="11.42578125" style="79" customWidth="1"/>
    <col min="2895" max="2899" width="10.28515625" style="79" customWidth="1"/>
    <col min="2900" max="2908" width="9.42578125" style="79" customWidth="1"/>
    <col min="2909" max="3072" width="11.42578125" style="79"/>
    <col min="3073" max="3073" width="35.42578125" style="79" customWidth="1"/>
    <col min="3074" max="3074" width="23.5703125" style="79" customWidth="1"/>
    <col min="3075" max="3075" width="15" style="79" customWidth="1"/>
    <col min="3076" max="3076" width="15.7109375" style="79" customWidth="1"/>
    <col min="3077" max="3077" width="13.42578125" style="79" customWidth="1"/>
    <col min="3078" max="3078" width="13.5703125" style="79" customWidth="1"/>
    <col min="3079" max="3079" width="14.7109375" style="79" customWidth="1"/>
    <col min="3080" max="3080" width="13.85546875" style="79" customWidth="1"/>
    <col min="3081" max="3081" width="12.5703125" style="79" customWidth="1"/>
    <col min="3082" max="3082" width="11.85546875" style="79" customWidth="1"/>
    <col min="3083" max="3083" width="10.28515625" style="79" customWidth="1"/>
    <col min="3084" max="3084" width="9.28515625" style="79" customWidth="1"/>
    <col min="3085" max="3085" width="9.42578125" style="79" customWidth="1"/>
    <col min="3086" max="3086" width="9.140625" style="79" customWidth="1"/>
    <col min="3087" max="3087" width="9.28515625" style="79" customWidth="1"/>
    <col min="3088" max="3088" width="9.42578125" style="79" customWidth="1"/>
    <col min="3089" max="3089" width="9.7109375" style="79" customWidth="1"/>
    <col min="3090" max="3090" width="9.5703125" style="79" customWidth="1"/>
    <col min="3091" max="3091" width="9.28515625" style="79" customWidth="1"/>
    <col min="3092" max="3092" width="8.5703125" style="79" customWidth="1"/>
    <col min="3093" max="3093" width="8.85546875" style="79" customWidth="1"/>
    <col min="3094" max="3094" width="9.7109375" style="79" customWidth="1"/>
    <col min="3095" max="3095" width="8.7109375" style="79" customWidth="1"/>
    <col min="3096" max="3096" width="13.5703125" style="79" customWidth="1"/>
    <col min="3097" max="3097" width="16.28515625" style="79" customWidth="1"/>
    <col min="3098" max="3115" width="9.42578125" style="79" customWidth="1"/>
    <col min="3116" max="3119" width="10.28515625" style="79" customWidth="1"/>
    <col min="3120" max="3120" width="9.140625" style="79" customWidth="1"/>
    <col min="3121" max="3140" width="0" style="79" hidden="1" customWidth="1"/>
    <col min="3141" max="3150" width="11.42578125" style="79" customWidth="1"/>
    <col min="3151" max="3155" width="10.28515625" style="79" customWidth="1"/>
    <col min="3156" max="3164" width="9.42578125" style="79" customWidth="1"/>
    <col min="3165" max="3328" width="11.42578125" style="79"/>
    <col min="3329" max="3329" width="35.42578125" style="79" customWidth="1"/>
    <col min="3330" max="3330" width="23.5703125" style="79" customWidth="1"/>
    <col min="3331" max="3331" width="15" style="79" customWidth="1"/>
    <col min="3332" max="3332" width="15.7109375" style="79" customWidth="1"/>
    <col min="3333" max="3333" width="13.42578125" style="79" customWidth="1"/>
    <col min="3334" max="3334" width="13.5703125" style="79" customWidth="1"/>
    <col min="3335" max="3335" width="14.7109375" style="79" customWidth="1"/>
    <col min="3336" max="3336" width="13.85546875" style="79" customWidth="1"/>
    <col min="3337" max="3337" width="12.5703125" style="79" customWidth="1"/>
    <col min="3338" max="3338" width="11.85546875" style="79" customWidth="1"/>
    <col min="3339" max="3339" width="10.28515625" style="79" customWidth="1"/>
    <col min="3340" max="3340" width="9.28515625" style="79" customWidth="1"/>
    <col min="3341" max="3341" width="9.42578125" style="79" customWidth="1"/>
    <col min="3342" max="3342" width="9.140625" style="79" customWidth="1"/>
    <col min="3343" max="3343" width="9.28515625" style="79" customWidth="1"/>
    <col min="3344" max="3344" width="9.42578125" style="79" customWidth="1"/>
    <col min="3345" max="3345" width="9.7109375" style="79" customWidth="1"/>
    <col min="3346" max="3346" width="9.5703125" style="79" customWidth="1"/>
    <col min="3347" max="3347" width="9.28515625" style="79" customWidth="1"/>
    <col min="3348" max="3348" width="8.5703125" style="79" customWidth="1"/>
    <col min="3349" max="3349" width="8.85546875" style="79" customWidth="1"/>
    <col min="3350" max="3350" width="9.7109375" style="79" customWidth="1"/>
    <col min="3351" max="3351" width="8.7109375" style="79" customWidth="1"/>
    <col min="3352" max="3352" width="13.5703125" style="79" customWidth="1"/>
    <col min="3353" max="3353" width="16.28515625" style="79" customWidth="1"/>
    <col min="3354" max="3371" width="9.42578125" style="79" customWidth="1"/>
    <col min="3372" max="3375" width="10.28515625" style="79" customWidth="1"/>
    <col min="3376" max="3376" width="9.140625" style="79" customWidth="1"/>
    <col min="3377" max="3396" width="0" style="79" hidden="1" customWidth="1"/>
    <col min="3397" max="3406" width="11.42578125" style="79" customWidth="1"/>
    <col min="3407" max="3411" width="10.28515625" style="79" customWidth="1"/>
    <col min="3412" max="3420" width="9.42578125" style="79" customWidth="1"/>
    <col min="3421" max="3584" width="11.42578125" style="79"/>
    <col min="3585" max="3585" width="35.42578125" style="79" customWidth="1"/>
    <col min="3586" max="3586" width="23.5703125" style="79" customWidth="1"/>
    <col min="3587" max="3587" width="15" style="79" customWidth="1"/>
    <col min="3588" max="3588" width="15.7109375" style="79" customWidth="1"/>
    <col min="3589" max="3589" width="13.42578125" style="79" customWidth="1"/>
    <col min="3590" max="3590" width="13.5703125" style="79" customWidth="1"/>
    <col min="3591" max="3591" width="14.7109375" style="79" customWidth="1"/>
    <col min="3592" max="3592" width="13.85546875" style="79" customWidth="1"/>
    <col min="3593" max="3593" width="12.5703125" style="79" customWidth="1"/>
    <col min="3594" max="3594" width="11.85546875" style="79" customWidth="1"/>
    <col min="3595" max="3595" width="10.28515625" style="79" customWidth="1"/>
    <col min="3596" max="3596" width="9.28515625" style="79" customWidth="1"/>
    <col min="3597" max="3597" width="9.42578125" style="79" customWidth="1"/>
    <col min="3598" max="3598" width="9.140625" style="79" customWidth="1"/>
    <col min="3599" max="3599" width="9.28515625" style="79" customWidth="1"/>
    <col min="3600" max="3600" width="9.42578125" style="79" customWidth="1"/>
    <col min="3601" max="3601" width="9.7109375" style="79" customWidth="1"/>
    <col min="3602" max="3602" width="9.5703125" style="79" customWidth="1"/>
    <col min="3603" max="3603" width="9.28515625" style="79" customWidth="1"/>
    <col min="3604" max="3604" width="8.5703125" style="79" customWidth="1"/>
    <col min="3605" max="3605" width="8.85546875" style="79" customWidth="1"/>
    <col min="3606" max="3606" width="9.7109375" style="79" customWidth="1"/>
    <col min="3607" max="3607" width="8.7109375" style="79" customWidth="1"/>
    <col min="3608" max="3608" width="13.5703125" style="79" customWidth="1"/>
    <col min="3609" max="3609" width="16.28515625" style="79" customWidth="1"/>
    <col min="3610" max="3627" width="9.42578125" style="79" customWidth="1"/>
    <col min="3628" max="3631" width="10.28515625" style="79" customWidth="1"/>
    <col min="3632" max="3632" width="9.140625" style="79" customWidth="1"/>
    <col min="3633" max="3652" width="0" style="79" hidden="1" customWidth="1"/>
    <col min="3653" max="3662" width="11.42578125" style="79" customWidth="1"/>
    <col min="3663" max="3667" width="10.28515625" style="79" customWidth="1"/>
    <col min="3668" max="3676" width="9.42578125" style="79" customWidth="1"/>
    <col min="3677" max="3840" width="11.42578125" style="79"/>
    <col min="3841" max="3841" width="35.42578125" style="79" customWidth="1"/>
    <col min="3842" max="3842" width="23.5703125" style="79" customWidth="1"/>
    <col min="3843" max="3843" width="15" style="79" customWidth="1"/>
    <col min="3844" max="3844" width="15.7109375" style="79" customWidth="1"/>
    <col min="3845" max="3845" width="13.42578125" style="79" customWidth="1"/>
    <col min="3846" max="3846" width="13.5703125" style="79" customWidth="1"/>
    <col min="3847" max="3847" width="14.7109375" style="79" customWidth="1"/>
    <col min="3848" max="3848" width="13.85546875" style="79" customWidth="1"/>
    <col min="3849" max="3849" width="12.5703125" style="79" customWidth="1"/>
    <col min="3850" max="3850" width="11.85546875" style="79" customWidth="1"/>
    <col min="3851" max="3851" width="10.28515625" style="79" customWidth="1"/>
    <col min="3852" max="3852" width="9.28515625" style="79" customWidth="1"/>
    <col min="3853" max="3853" width="9.42578125" style="79" customWidth="1"/>
    <col min="3854" max="3854" width="9.140625" style="79" customWidth="1"/>
    <col min="3855" max="3855" width="9.28515625" style="79" customWidth="1"/>
    <col min="3856" max="3856" width="9.42578125" style="79" customWidth="1"/>
    <col min="3857" max="3857" width="9.7109375" style="79" customWidth="1"/>
    <col min="3858" max="3858" width="9.5703125" style="79" customWidth="1"/>
    <col min="3859" max="3859" width="9.28515625" style="79" customWidth="1"/>
    <col min="3860" max="3860" width="8.5703125" style="79" customWidth="1"/>
    <col min="3861" max="3861" width="8.85546875" style="79" customWidth="1"/>
    <col min="3862" max="3862" width="9.7109375" style="79" customWidth="1"/>
    <col min="3863" max="3863" width="8.7109375" style="79" customWidth="1"/>
    <col min="3864" max="3864" width="13.5703125" style="79" customWidth="1"/>
    <col min="3865" max="3865" width="16.28515625" style="79" customWidth="1"/>
    <col min="3866" max="3883" width="9.42578125" style="79" customWidth="1"/>
    <col min="3884" max="3887" width="10.28515625" style="79" customWidth="1"/>
    <col min="3888" max="3888" width="9.140625" style="79" customWidth="1"/>
    <col min="3889" max="3908" width="0" style="79" hidden="1" customWidth="1"/>
    <col min="3909" max="3918" width="11.42578125" style="79" customWidth="1"/>
    <col min="3919" max="3923" width="10.28515625" style="79" customWidth="1"/>
    <col min="3924" max="3932" width="9.42578125" style="79" customWidth="1"/>
    <col min="3933" max="4096" width="11.42578125" style="79"/>
    <col min="4097" max="4097" width="35.42578125" style="79" customWidth="1"/>
    <col min="4098" max="4098" width="23.5703125" style="79" customWidth="1"/>
    <col min="4099" max="4099" width="15" style="79" customWidth="1"/>
    <col min="4100" max="4100" width="15.7109375" style="79" customWidth="1"/>
    <col min="4101" max="4101" width="13.42578125" style="79" customWidth="1"/>
    <col min="4102" max="4102" width="13.5703125" style="79" customWidth="1"/>
    <col min="4103" max="4103" width="14.7109375" style="79" customWidth="1"/>
    <col min="4104" max="4104" width="13.85546875" style="79" customWidth="1"/>
    <col min="4105" max="4105" width="12.5703125" style="79" customWidth="1"/>
    <col min="4106" max="4106" width="11.85546875" style="79" customWidth="1"/>
    <col min="4107" max="4107" width="10.28515625" style="79" customWidth="1"/>
    <col min="4108" max="4108" width="9.28515625" style="79" customWidth="1"/>
    <col min="4109" max="4109" width="9.42578125" style="79" customWidth="1"/>
    <col min="4110" max="4110" width="9.140625" style="79" customWidth="1"/>
    <col min="4111" max="4111" width="9.28515625" style="79" customWidth="1"/>
    <col min="4112" max="4112" width="9.42578125" style="79" customWidth="1"/>
    <col min="4113" max="4113" width="9.7109375" style="79" customWidth="1"/>
    <col min="4114" max="4114" width="9.5703125" style="79" customWidth="1"/>
    <col min="4115" max="4115" width="9.28515625" style="79" customWidth="1"/>
    <col min="4116" max="4116" width="8.5703125" style="79" customWidth="1"/>
    <col min="4117" max="4117" width="8.85546875" style="79" customWidth="1"/>
    <col min="4118" max="4118" width="9.7109375" style="79" customWidth="1"/>
    <col min="4119" max="4119" width="8.7109375" style="79" customWidth="1"/>
    <col min="4120" max="4120" width="13.5703125" style="79" customWidth="1"/>
    <col min="4121" max="4121" width="16.28515625" style="79" customWidth="1"/>
    <col min="4122" max="4139" width="9.42578125" style="79" customWidth="1"/>
    <col min="4140" max="4143" width="10.28515625" style="79" customWidth="1"/>
    <col min="4144" max="4144" width="9.140625" style="79" customWidth="1"/>
    <col min="4145" max="4164" width="0" style="79" hidden="1" customWidth="1"/>
    <col min="4165" max="4174" width="11.42578125" style="79" customWidth="1"/>
    <col min="4175" max="4179" width="10.28515625" style="79" customWidth="1"/>
    <col min="4180" max="4188" width="9.42578125" style="79" customWidth="1"/>
    <col min="4189" max="4352" width="11.42578125" style="79"/>
    <col min="4353" max="4353" width="35.42578125" style="79" customWidth="1"/>
    <col min="4354" max="4354" width="23.5703125" style="79" customWidth="1"/>
    <col min="4355" max="4355" width="15" style="79" customWidth="1"/>
    <col min="4356" max="4356" width="15.7109375" style="79" customWidth="1"/>
    <col min="4357" max="4357" width="13.42578125" style="79" customWidth="1"/>
    <col min="4358" max="4358" width="13.5703125" style="79" customWidth="1"/>
    <col min="4359" max="4359" width="14.7109375" style="79" customWidth="1"/>
    <col min="4360" max="4360" width="13.85546875" style="79" customWidth="1"/>
    <col min="4361" max="4361" width="12.5703125" style="79" customWidth="1"/>
    <col min="4362" max="4362" width="11.85546875" style="79" customWidth="1"/>
    <col min="4363" max="4363" width="10.28515625" style="79" customWidth="1"/>
    <col min="4364" max="4364" width="9.28515625" style="79" customWidth="1"/>
    <col min="4365" max="4365" width="9.42578125" style="79" customWidth="1"/>
    <col min="4366" max="4366" width="9.140625" style="79" customWidth="1"/>
    <col min="4367" max="4367" width="9.28515625" style="79" customWidth="1"/>
    <col min="4368" max="4368" width="9.42578125" style="79" customWidth="1"/>
    <col min="4369" max="4369" width="9.7109375" style="79" customWidth="1"/>
    <col min="4370" max="4370" width="9.5703125" style="79" customWidth="1"/>
    <col min="4371" max="4371" width="9.28515625" style="79" customWidth="1"/>
    <col min="4372" max="4372" width="8.5703125" style="79" customWidth="1"/>
    <col min="4373" max="4373" width="8.85546875" style="79" customWidth="1"/>
    <col min="4374" max="4374" width="9.7109375" style="79" customWidth="1"/>
    <col min="4375" max="4375" width="8.7109375" style="79" customWidth="1"/>
    <col min="4376" max="4376" width="13.5703125" style="79" customWidth="1"/>
    <col min="4377" max="4377" width="16.28515625" style="79" customWidth="1"/>
    <col min="4378" max="4395" width="9.42578125" style="79" customWidth="1"/>
    <col min="4396" max="4399" width="10.28515625" style="79" customWidth="1"/>
    <col min="4400" max="4400" width="9.140625" style="79" customWidth="1"/>
    <col min="4401" max="4420" width="0" style="79" hidden="1" customWidth="1"/>
    <col min="4421" max="4430" width="11.42578125" style="79" customWidth="1"/>
    <col min="4431" max="4435" width="10.28515625" style="79" customWidth="1"/>
    <col min="4436" max="4444" width="9.42578125" style="79" customWidth="1"/>
    <col min="4445" max="4608" width="11.42578125" style="79"/>
    <col min="4609" max="4609" width="35.42578125" style="79" customWidth="1"/>
    <col min="4610" max="4610" width="23.5703125" style="79" customWidth="1"/>
    <col min="4611" max="4611" width="15" style="79" customWidth="1"/>
    <col min="4612" max="4612" width="15.7109375" style="79" customWidth="1"/>
    <col min="4613" max="4613" width="13.42578125" style="79" customWidth="1"/>
    <col min="4614" max="4614" width="13.5703125" style="79" customWidth="1"/>
    <col min="4615" max="4615" width="14.7109375" style="79" customWidth="1"/>
    <col min="4616" max="4616" width="13.85546875" style="79" customWidth="1"/>
    <col min="4617" max="4617" width="12.5703125" style="79" customWidth="1"/>
    <col min="4618" max="4618" width="11.85546875" style="79" customWidth="1"/>
    <col min="4619" max="4619" width="10.28515625" style="79" customWidth="1"/>
    <col min="4620" max="4620" width="9.28515625" style="79" customWidth="1"/>
    <col min="4621" max="4621" width="9.42578125" style="79" customWidth="1"/>
    <col min="4622" max="4622" width="9.140625" style="79" customWidth="1"/>
    <col min="4623" max="4623" width="9.28515625" style="79" customWidth="1"/>
    <col min="4624" max="4624" width="9.42578125" style="79" customWidth="1"/>
    <col min="4625" max="4625" width="9.7109375" style="79" customWidth="1"/>
    <col min="4626" max="4626" width="9.5703125" style="79" customWidth="1"/>
    <col min="4627" max="4627" width="9.28515625" style="79" customWidth="1"/>
    <col min="4628" max="4628" width="8.5703125" style="79" customWidth="1"/>
    <col min="4629" max="4629" width="8.85546875" style="79" customWidth="1"/>
    <col min="4630" max="4630" width="9.7109375" style="79" customWidth="1"/>
    <col min="4631" max="4631" width="8.7109375" style="79" customWidth="1"/>
    <col min="4632" max="4632" width="13.5703125" style="79" customWidth="1"/>
    <col min="4633" max="4633" width="16.28515625" style="79" customWidth="1"/>
    <col min="4634" max="4651" width="9.42578125" style="79" customWidth="1"/>
    <col min="4652" max="4655" width="10.28515625" style="79" customWidth="1"/>
    <col min="4656" max="4656" width="9.140625" style="79" customWidth="1"/>
    <col min="4657" max="4676" width="0" style="79" hidden="1" customWidth="1"/>
    <col min="4677" max="4686" width="11.42578125" style="79" customWidth="1"/>
    <col min="4687" max="4691" width="10.28515625" style="79" customWidth="1"/>
    <col min="4692" max="4700" width="9.42578125" style="79" customWidth="1"/>
    <col min="4701" max="4864" width="11.42578125" style="79"/>
    <col min="4865" max="4865" width="35.42578125" style="79" customWidth="1"/>
    <col min="4866" max="4866" width="23.5703125" style="79" customWidth="1"/>
    <col min="4867" max="4867" width="15" style="79" customWidth="1"/>
    <col min="4868" max="4868" width="15.7109375" style="79" customWidth="1"/>
    <col min="4869" max="4869" width="13.42578125" style="79" customWidth="1"/>
    <col min="4870" max="4870" width="13.5703125" style="79" customWidth="1"/>
    <col min="4871" max="4871" width="14.7109375" style="79" customWidth="1"/>
    <col min="4872" max="4872" width="13.85546875" style="79" customWidth="1"/>
    <col min="4873" max="4873" width="12.5703125" style="79" customWidth="1"/>
    <col min="4874" max="4874" width="11.85546875" style="79" customWidth="1"/>
    <col min="4875" max="4875" width="10.28515625" style="79" customWidth="1"/>
    <col min="4876" max="4876" width="9.28515625" style="79" customWidth="1"/>
    <col min="4877" max="4877" width="9.42578125" style="79" customWidth="1"/>
    <col min="4878" max="4878" width="9.140625" style="79" customWidth="1"/>
    <col min="4879" max="4879" width="9.28515625" style="79" customWidth="1"/>
    <col min="4880" max="4880" width="9.42578125" style="79" customWidth="1"/>
    <col min="4881" max="4881" width="9.7109375" style="79" customWidth="1"/>
    <col min="4882" max="4882" width="9.5703125" style="79" customWidth="1"/>
    <col min="4883" max="4883" width="9.28515625" style="79" customWidth="1"/>
    <col min="4884" max="4884" width="8.5703125" style="79" customWidth="1"/>
    <col min="4885" max="4885" width="8.85546875" style="79" customWidth="1"/>
    <col min="4886" max="4886" width="9.7109375" style="79" customWidth="1"/>
    <col min="4887" max="4887" width="8.7109375" style="79" customWidth="1"/>
    <col min="4888" max="4888" width="13.5703125" style="79" customWidth="1"/>
    <col min="4889" max="4889" width="16.28515625" style="79" customWidth="1"/>
    <col min="4890" max="4907" width="9.42578125" style="79" customWidth="1"/>
    <col min="4908" max="4911" width="10.28515625" style="79" customWidth="1"/>
    <col min="4912" max="4912" width="9.140625" style="79" customWidth="1"/>
    <col min="4913" max="4932" width="0" style="79" hidden="1" customWidth="1"/>
    <col min="4933" max="4942" width="11.42578125" style="79" customWidth="1"/>
    <col min="4943" max="4947" width="10.28515625" style="79" customWidth="1"/>
    <col min="4948" max="4956" width="9.42578125" style="79" customWidth="1"/>
    <col min="4957" max="5120" width="11.42578125" style="79"/>
    <col min="5121" max="5121" width="35.42578125" style="79" customWidth="1"/>
    <col min="5122" max="5122" width="23.5703125" style="79" customWidth="1"/>
    <col min="5123" max="5123" width="15" style="79" customWidth="1"/>
    <col min="5124" max="5124" width="15.7109375" style="79" customWidth="1"/>
    <col min="5125" max="5125" width="13.42578125" style="79" customWidth="1"/>
    <col min="5126" max="5126" width="13.5703125" style="79" customWidth="1"/>
    <col min="5127" max="5127" width="14.7109375" style="79" customWidth="1"/>
    <col min="5128" max="5128" width="13.85546875" style="79" customWidth="1"/>
    <col min="5129" max="5129" width="12.5703125" style="79" customWidth="1"/>
    <col min="5130" max="5130" width="11.85546875" style="79" customWidth="1"/>
    <col min="5131" max="5131" width="10.28515625" style="79" customWidth="1"/>
    <col min="5132" max="5132" width="9.28515625" style="79" customWidth="1"/>
    <col min="5133" max="5133" width="9.42578125" style="79" customWidth="1"/>
    <col min="5134" max="5134" width="9.140625" style="79" customWidth="1"/>
    <col min="5135" max="5135" width="9.28515625" style="79" customWidth="1"/>
    <col min="5136" max="5136" width="9.42578125" style="79" customWidth="1"/>
    <col min="5137" max="5137" width="9.7109375" style="79" customWidth="1"/>
    <col min="5138" max="5138" width="9.5703125" style="79" customWidth="1"/>
    <col min="5139" max="5139" width="9.28515625" style="79" customWidth="1"/>
    <col min="5140" max="5140" width="8.5703125" style="79" customWidth="1"/>
    <col min="5141" max="5141" width="8.85546875" style="79" customWidth="1"/>
    <col min="5142" max="5142" width="9.7109375" style="79" customWidth="1"/>
    <col min="5143" max="5143" width="8.7109375" style="79" customWidth="1"/>
    <col min="5144" max="5144" width="13.5703125" style="79" customWidth="1"/>
    <col min="5145" max="5145" width="16.28515625" style="79" customWidth="1"/>
    <col min="5146" max="5163" width="9.42578125" style="79" customWidth="1"/>
    <col min="5164" max="5167" width="10.28515625" style="79" customWidth="1"/>
    <col min="5168" max="5168" width="9.140625" style="79" customWidth="1"/>
    <col min="5169" max="5188" width="0" style="79" hidden="1" customWidth="1"/>
    <col min="5189" max="5198" width="11.42578125" style="79" customWidth="1"/>
    <col min="5199" max="5203" width="10.28515625" style="79" customWidth="1"/>
    <col min="5204" max="5212" width="9.42578125" style="79" customWidth="1"/>
    <col min="5213" max="5376" width="11.42578125" style="79"/>
    <col min="5377" max="5377" width="35.42578125" style="79" customWidth="1"/>
    <col min="5378" max="5378" width="23.5703125" style="79" customWidth="1"/>
    <col min="5379" max="5379" width="15" style="79" customWidth="1"/>
    <col min="5380" max="5380" width="15.7109375" style="79" customWidth="1"/>
    <col min="5381" max="5381" width="13.42578125" style="79" customWidth="1"/>
    <col min="5382" max="5382" width="13.5703125" style="79" customWidth="1"/>
    <col min="5383" max="5383" width="14.7109375" style="79" customWidth="1"/>
    <col min="5384" max="5384" width="13.85546875" style="79" customWidth="1"/>
    <col min="5385" max="5385" width="12.5703125" style="79" customWidth="1"/>
    <col min="5386" max="5386" width="11.85546875" style="79" customWidth="1"/>
    <col min="5387" max="5387" width="10.28515625" style="79" customWidth="1"/>
    <col min="5388" max="5388" width="9.28515625" style="79" customWidth="1"/>
    <col min="5389" max="5389" width="9.42578125" style="79" customWidth="1"/>
    <col min="5390" max="5390" width="9.140625" style="79" customWidth="1"/>
    <col min="5391" max="5391" width="9.28515625" style="79" customWidth="1"/>
    <col min="5392" max="5392" width="9.42578125" style="79" customWidth="1"/>
    <col min="5393" max="5393" width="9.7109375" style="79" customWidth="1"/>
    <col min="5394" max="5394" width="9.5703125" style="79" customWidth="1"/>
    <col min="5395" max="5395" width="9.28515625" style="79" customWidth="1"/>
    <col min="5396" max="5396" width="8.5703125" style="79" customWidth="1"/>
    <col min="5397" max="5397" width="8.85546875" style="79" customWidth="1"/>
    <col min="5398" max="5398" width="9.7109375" style="79" customWidth="1"/>
    <col min="5399" max="5399" width="8.7109375" style="79" customWidth="1"/>
    <col min="5400" max="5400" width="13.5703125" style="79" customWidth="1"/>
    <col min="5401" max="5401" width="16.28515625" style="79" customWidth="1"/>
    <col min="5402" max="5419" width="9.42578125" style="79" customWidth="1"/>
    <col min="5420" max="5423" width="10.28515625" style="79" customWidth="1"/>
    <col min="5424" max="5424" width="9.140625" style="79" customWidth="1"/>
    <col min="5425" max="5444" width="0" style="79" hidden="1" customWidth="1"/>
    <col min="5445" max="5454" width="11.42578125" style="79" customWidth="1"/>
    <col min="5455" max="5459" width="10.28515625" style="79" customWidth="1"/>
    <col min="5460" max="5468" width="9.42578125" style="79" customWidth="1"/>
    <col min="5469" max="5632" width="11.42578125" style="79"/>
    <col min="5633" max="5633" width="35.42578125" style="79" customWidth="1"/>
    <col min="5634" max="5634" width="23.5703125" style="79" customWidth="1"/>
    <col min="5635" max="5635" width="15" style="79" customWidth="1"/>
    <col min="5636" max="5636" width="15.7109375" style="79" customWidth="1"/>
    <col min="5637" max="5637" width="13.42578125" style="79" customWidth="1"/>
    <col min="5638" max="5638" width="13.5703125" style="79" customWidth="1"/>
    <col min="5639" max="5639" width="14.7109375" style="79" customWidth="1"/>
    <col min="5640" max="5640" width="13.85546875" style="79" customWidth="1"/>
    <col min="5641" max="5641" width="12.5703125" style="79" customWidth="1"/>
    <col min="5642" max="5642" width="11.85546875" style="79" customWidth="1"/>
    <col min="5643" max="5643" width="10.28515625" style="79" customWidth="1"/>
    <col min="5644" max="5644" width="9.28515625" style="79" customWidth="1"/>
    <col min="5645" max="5645" width="9.42578125" style="79" customWidth="1"/>
    <col min="5646" max="5646" width="9.140625" style="79" customWidth="1"/>
    <col min="5647" max="5647" width="9.28515625" style="79" customWidth="1"/>
    <col min="5648" max="5648" width="9.42578125" style="79" customWidth="1"/>
    <col min="5649" max="5649" width="9.7109375" style="79" customWidth="1"/>
    <col min="5650" max="5650" width="9.5703125" style="79" customWidth="1"/>
    <col min="5651" max="5651" width="9.28515625" style="79" customWidth="1"/>
    <col min="5652" max="5652" width="8.5703125" style="79" customWidth="1"/>
    <col min="5653" max="5653" width="8.85546875" style="79" customWidth="1"/>
    <col min="5654" max="5654" width="9.7109375" style="79" customWidth="1"/>
    <col min="5655" max="5655" width="8.7109375" style="79" customWidth="1"/>
    <col min="5656" max="5656" width="13.5703125" style="79" customWidth="1"/>
    <col min="5657" max="5657" width="16.28515625" style="79" customWidth="1"/>
    <col min="5658" max="5675" width="9.42578125" style="79" customWidth="1"/>
    <col min="5676" max="5679" width="10.28515625" style="79" customWidth="1"/>
    <col min="5680" max="5680" width="9.140625" style="79" customWidth="1"/>
    <col min="5681" max="5700" width="0" style="79" hidden="1" customWidth="1"/>
    <col min="5701" max="5710" width="11.42578125" style="79" customWidth="1"/>
    <col min="5711" max="5715" width="10.28515625" style="79" customWidth="1"/>
    <col min="5716" max="5724" width="9.42578125" style="79" customWidth="1"/>
    <col min="5725" max="5888" width="11.42578125" style="79"/>
    <col min="5889" max="5889" width="35.42578125" style="79" customWidth="1"/>
    <col min="5890" max="5890" width="23.5703125" style="79" customWidth="1"/>
    <col min="5891" max="5891" width="15" style="79" customWidth="1"/>
    <col min="5892" max="5892" width="15.7109375" style="79" customWidth="1"/>
    <col min="5893" max="5893" width="13.42578125" style="79" customWidth="1"/>
    <col min="5894" max="5894" width="13.5703125" style="79" customWidth="1"/>
    <col min="5895" max="5895" width="14.7109375" style="79" customWidth="1"/>
    <col min="5896" max="5896" width="13.85546875" style="79" customWidth="1"/>
    <col min="5897" max="5897" width="12.5703125" style="79" customWidth="1"/>
    <col min="5898" max="5898" width="11.85546875" style="79" customWidth="1"/>
    <col min="5899" max="5899" width="10.28515625" style="79" customWidth="1"/>
    <col min="5900" max="5900" width="9.28515625" style="79" customWidth="1"/>
    <col min="5901" max="5901" width="9.42578125" style="79" customWidth="1"/>
    <col min="5902" max="5902" width="9.140625" style="79" customWidth="1"/>
    <col min="5903" max="5903" width="9.28515625" style="79" customWidth="1"/>
    <col min="5904" max="5904" width="9.42578125" style="79" customWidth="1"/>
    <col min="5905" max="5905" width="9.7109375" style="79" customWidth="1"/>
    <col min="5906" max="5906" width="9.5703125" style="79" customWidth="1"/>
    <col min="5907" max="5907" width="9.28515625" style="79" customWidth="1"/>
    <col min="5908" max="5908" width="8.5703125" style="79" customWidth="1"/>
    <col min="5909" max="5909" width="8.85546875" style="79" customWidth="1"/>
    <col min="5910" max="5910" width="9.7109375" style="79" customWidth="1"/>
    <col min="5911" max="5911" width="8.7109375" style="79" customWidth="1"/>
    <col min="5912" max="5912" width="13.5703125" style="79" customWidth="1"/>
    <col min="5913" max="5913" width="16.28515625" style="79" customWidth="1"/>
    <col min="5914" max="5931" width="9.42578125" style="79" customWidth="1"/>
    <col min="5932" max="5935" width="10.28515625" style="79" customWidth="1"/>
    <col min="5936" max="5936" width="9.140625" style="79" customWidth="1"/>
    <col min="5937" max="5956" width="0" style="79" hidden="1" customWidth="1"/>
    <col min="5957" max="5966" width="11.42578125" style="79" customWidth="1"/>
    <col min="5967" max="5971" width="10.28515625" style="79" customWidth="1"/>
    <col min="5972" max="5980" width="9.42578125" style="79" customWidth="1"/>
    <col min="5981" max="6144" width="11.42578125" style="79"/>
    <col min="6145" max="6145" width="35.42578125" style="79" customWidth="1"/>
    <col min="6146" max="6146" width="23.5703125" style="79" customWidth="1"/>
    <col min="6147" max="6147" width="15" style="79" customWidth="1"/>
    <col min="6148" max="6148" width="15.7109375" style="79" customWidth="1"/>
    <col min="6149" max="6149" width="13.42578125" style="79" customWidth="1"/>
    <col min="6150" max="6150" width="13.5703125" style="79" customWidth="1"/>
    <col min="6151" max="6151" width="14.7109375" style="79" customWidth="1"/>
    <col min="6152" max="6152" width="13.85546875" style="79" customWidth="1"/>
    <col min="6153" max="6153" width="12.5703125" style="79" customWidth="1"/>
    <col min="6154" max="6154" width="11.85546875" style="79" customWidth="1"/>
    <col min="6155" max="6155" width="10.28515625" style="79" customWidth="1"/>
    <col min="6156" max="6156" width="9.28515625" style="79" customWidth="1"/>
    <col min="6157" max="6157" width="9.42578125" style="79" customWidth="1"/>
    <col min="6158" max="6158" width="9.140625" style="79" customWidth="1"/>
    <col min="6159" max="6159" width="9.28515625" style="79" customWidth="1"/>
    <col min="6160" max="6160" width="9.42578125" style="79" customWidth="1"/>
    <col min="6161" max="6161" width="9.7109375" style="79" customWidth="1"/>
    <col min="6162" max="6162" width="9.5703125" style="79" customWidth="1"/>
    <col min="6163" max="6163" width="9.28515625" style="79" customWidth="1"/>
    <col min="6164" max="6164" width="8.5703125" style="79" customWidth="1"/>
    <col min="6165" max="6165" width="8.85546875" style="79" customWidth="1"/>
    <col min="6166" max="6166" width="9.7109375" style="79" customWidth="1"/>
    <col min="6167" max="6167" width="8.7109375" style="79" customWidth="1"/>
    <col min="6168" max="6168" width="13.5703125" style="79" customWidth="1"/>
    <col min="6169" max="6169" width="16.28515625" style="79" customWidth="1"/>
    <col min="6170" max="6187" width="9.42578125" style="79" customWidth="1"/>
    <col min="6188" max="6191" width="10.28515625" style="79" customWidth="1"/>
    <col min="6192" max="6192" width="9.140625" style="79" customWidth="1"/>
    <col min="6193" max="6212" width="0" style="79" hidden="1" customWidth="1"/>
    <col min="6213" max="6222" width="11.42578125" style="79" customWidth="1"/>
    <col min="6223" max="6227" width="10.28515625" style="79" customWidth="1"/>
    <col min="6228" max="6236" width="9.42578125" style="79" customWidth="1"/>
    <col min="6237" max="6400" width="11.42578125" style="79"/>
    <col min="6401" max="6401" width="35.42578125" style="79" customWidth="1"/>
    <col min="6402" max="6402" width="23.5703125" style="79" customWidth="1"/>
    <col min="6403" max="6403" width="15" style="79" customWidth="1"/>
    <col min="6404" max="6404" width="15.7109375" style="79" customWidth="1"/>
    <col min="6405" max="6405" width="13.42578125" style="79" customWidth="1"/>
    <col min="6406" max="6406" width="13.5703125" style="79" customWidth="1"/>
    <col min="6407" max="6407" width="14.7109375" style="79" customWidth="1"/>
    <col min="6408" max="6408" width="13.85546875" style="79" customWidth="1"/>
    <col min="6409" max="6409" width="12.5703125" style="79" customWidth="1"/>
    <col min="6410" max="6410" width="11.85546875" style="79" customWidth="1"/>
    <col min="6411" max="6411" width="10.28515625" style="79" customWidth="1"/>
    <col min="6412" max="6412" width="9.28515625" style="79" customWidth="1"/>
    <col min="6413" max="6413" width="9.42578125" style="79" customWidth="1"/>
    <col min="6414" max="6414" width="9.140625" style="79" customWidth="1"/>
    <col min="6415" max="6415" width="9.28515625" style="79" customWidth="1"/>
    <col min="6416" max="6416" width="9.42578125" style="79" customWidth="1"/>
    <col min="6417" max="6417" width="9.7109375" style="79" customWidth="1"/>
    <col min="6418" max="6418" width="9.5703125" style="79" customWidth="1"/>
    <col min="6419" max="6419" width="9.28515625" style="79" customWidth="1"/>
    <col min="6420" max="6420" width="8.5703125" style="79" customWidth="1"/>
    <col min="6421" max="6421" width="8.85546875" style="79" customWidth="1"/>
    <col min="6422" max="6422" width="9.7109375" style="79" customWidth="1"/>
    <col min="6423" max="6423" width="8.7109375" style="79" customWidth="1"/>
    <col min="6424" max="6424" width="13.5703125" style="79" customWidth="1"/>
    <col min="6425" max="6425" width="16.28515625" style="79" customWidth="1"/>
    <col min="6426" max="6443" width="9.42578125" style="79" customWidth="1"/>
    <col min="6444" max="6447" width="10.28515625" style="79" customWidth="1"/>
    <col min="6448" max="6448" width="9.140625" style="79" customWidth="1"/>
    <col min="6449" max="6468" width="0" style="79" hidden="1" customWidth="1"/>
    <col min="6469" max="6478" width="11.42578125" style="79" customWidth="1"/>
    <col min="6479" max="6483" width="10.28515625" style="79" customWidth="1"/>
    <col min="6484" max="6492" width="9.42578125" style="79" customWidth="1"/>
    <col min="6493" max="6656" width="11.42578125" style="79"/>
    <col min="6657" max="6657" width="35.42578125" style="79" customWidth="1"/>
    <col min="6658" max="6658" width="23.5703125" style="79" customWidth="1"/>
    <col min="6659" max="6659" width="15" style="79" customWidth="1"/>
    <col min="6660" max="6660" width="15.7109375" style="79" customWidth="1"/>
    <col min="6661" max="6661" width="13.42578125" style="79" customWidth="1"/>
    <col min="6662" max="6662" width="13.5703125" style="79" customWidth="1"/>
    <col min="6663" max="6663" width="14.7109375" style="79" customWidth="1"/>
    <col min="6664" max="6664" width="13.85546875" style="79" customWidth="1"/>
    <col min="6665" max="6665" width="12.5703125" style="79" customWidth="1"/>
    <col min="6666" max="6666" width="11.85546875" style="79" customWidth="1"/>
    <col min="6667" max="6667" width="10.28515625" style="79" customWidth="1"/>
    <col min="6668" max="6668" width="9.28515625" style="79" customWidth="1"/>
    <col min="6669" max="6669" width="9.42578125" style="79" customWidth="1"/>
    <col min="6670" max="6670" width="9.140625" style="79" customWidth="1"/>
    <col min="6671" max="6671" width="9.28515625" style="79" customWidth="1"/>
    <col min="6672" max="6672" width="9.42578125" style="79" customWidth="1"/>
    <col min="6673" max="6673" width="9.7109375" style="79" customWidth="1"/>
    <col min="6674" max="6674" width="9.5703125" style="79" customWidth="1"/>
    <col min="6675" max="6675" width="9.28515625" style="79" customWidth="1"/>
    <col min="6676" max="6676" width="8.5703125" style="79" customWidth="1"/>
    <col min="6677" max="6677" width="8.85546875" style="79" customWidth="1"/>
    <col min="6678" max="6678" width="9.7109375" style="79" customWidth="1"/>
    <col min="6679" max="6679" width="8.7109375" style="79" customWidth="1"/>
    <col min="6680" max="6680" width="13.5703125" style="79" customWidth="1"/>
    <col min="6681" max="6681" width="16.28515625" style="79" customWidth="1"/>
    <col min="6682" max="6699" width="9.42578125" style="79" customWidth="1"/>
    <col min="6700" max="6703" width="10.28515625" style="79" customWidth="1"/>
    <col min="6704" max="6704" width="9.140625" style="79" customWidth="1"/>
    <col min="6705" max="6724" width="0" style="79" hidden="1" customWidth="1"/>
    <col min="6725" max="6734" width="11.42578125" style="79" customWidth="1"/>
    <col min="6735" max="6739" width="10.28515625" style="79" customWidth="1"/>
    <col min="6740" max="6748" width="9.42578125" style="79" customWidth="1"/>
    <col min="6749" max="6912" width="11.42578125" style="79"/>
    <col min="6913" max="6913" width="35.42578125" style="79" customWidth="1"/>
    <col min="6914" max="6914" width="23.5703125" style="79" customWidth="1"/>
    <col min="6915" max="6915" width="15" style="79" customWidth="1"/>
    <col min="6916" max="6916" width="15.7109375" style="79" customWidth="1"/>
    <col min="6917" max="6917" width="13.42578125" style="79" customWidth="1"/>
    <col min="6918" max="6918" width="13.5703125" style="79" customWidth="1"/>
    <col min="6919" max="6919" width="14.7109375" style="79" customWidth="1"/>
    <col min="6920" max="6920" width="13.85546875" style="79" customWidth="1"/>
    <col min="6921" max="6921" width="12.5703125" style="79" customWidth="1"/>
    <col min="6922" max="6922" width="11.85546875" style="79" customWidth="1"/>
    <col min="6923" max="6923" width="10.28515625" style="79" customWidth="1"/>
    <col min="6924" max="6924" width="9.28515625" style="79" customWidth="1"/>
    <col min="6925" max="6925" width="9.42578125" style="79" customWidth="1"/>
    <col min="6926" max="6926" width="9.140625" style="79" customWidth="1"/>
    <col min="6927" max="6927" width="9.28515625" style="79" customWidth="1"/>
    <col min="6928" max="6928" width="9.42578125" style="79" customWidth="1"/>
    <col min="6929" max="6929" width="9.7109375" style="79" customWidth="1"/>
    <col min="6930" max="6930" width="9.5703125" style="79" customWidth="1"/>
    <col min="6931" max="6931" width="9.28515625" style="79" customWidth="1"/>
    <col min="6932" max="6932" width="8.5703125" style="79" customWidth="1"/>
    <col min="6933" max="6933" width="8.85546875" style="79" customWidth="1"/>
    <col min="6934" max="6934" width="9.7109375" style="79" customWidth="1"/>
    <col min="6935" max="6935" width="8.7109375" style="79" customWidth="1"/>
    <col min="6936" max="6936" width="13.5703125" style="79" customWidth="1"/>
    <col min="6937" max="6937" width="16.28515625" style="79" customWidth="1"/>
    <col min="6938" max="6955" width="9.42578125" style="79" customWidth="1"/>
    <col min="6956" max="6959" width="10.28515625" style="79" customWidth="1"/>
    <col min="6960" max="6960" width="9.140625" style="79" customWidth="1"/>
    <col min="6961" max="6980" width="0" style="79" hidden="1" customWidth="1"/>
    <col min="6981" max="6990" width="11.42578125" style="79" customWidth="1"/>
    <col min="6991" max="6995" width="10.28515625" style="79" customWidth="1"/>
    <col min="6996" max="7004" width="9.42578125" style="79" customWidth="1"/>
    <col min="7005" max="7168" width="11.42578125" style="79"/>
    <col min="7169" max="7169" width="35.42578125" style="79" customWidth="1"/>
    <col min="7170" max="7170" width="23.5703125" style="79" customWidth="1"/>
    <col min="7171" max="7171" width="15" style="79" customWidth="1"/>
    <col min="7172" max="7172" width="15.7109375" style="79" customWidth="1"/>
    <col min="7173" max="7173" width="13.42578125" style="79" customWidth="1"/>
    <col min="7174" max="7174" width="13.5703125" style="79" customWidth="1"/>
    <col min="7175" max="7175" width="14.7109375" style="79" customWidth="1"/>
    <col min="7176" max="7176" width="13.85546875" style="79" customWidth="1"/>
    <col min="7177" max="7177" width="12.5703125" style="79" customWidth="1"/>
    <col min="7178" max="7178" width="11.85546875" style="79" customWidth="1"/>
    <col min="7179" max="7179" width="10.28515625" style="79" customWidth="1"/>
    <col min="7180" max="7180" width="9.28515625" style="79" customWidth="1"/>
    <col min="7181" max="7181" width="9.42578125" style="79" customWidth="1"/>
    <col min="7182" max="7182" width="9.140625" style="79" customWidth="1"/>
    <col min="7183" max="7183" width="9.28515625" style="79" customWidth="1"/>
    <col min="7184" max="7184" width="9.42578125" style="79" customWidth="1"/>
    <col min="7185" max="7185" width="9.7109375" style="79" customWidth="1"/>
    <col min="7186" max="7186" width="9.5703125" style="79" customWidth="1"/>
    <col min="7187" max="7187" width="9.28515625" style="79" customWidth="1"/>
    <col min="7188" max="7188" width="8.5703125" style="79" customWidth="1"/>
    <col min="7189" max="7189" width="8.85546875" style="79" customWidth="1"/>
    <col min="7190" max="7190" width="9.7109375" style="79" customWidth="1"/>
    <col min="7191" max="7191" width="8.7109375" style="79" customWidth="1"/>
    <col min="7192" max="7192" width="13.5703125" style="79" customWidth="1"/>
    <col min="7193" max="7193" width="16.28515625" style="79" customWidth="1"/>
    <col min="7194" max="7211" width="9.42578125" style="79" customWidth="1"/>
    <col min="7212" max="7215" width="10.28515625" style="79" customWidth="1"/>
    <col min="7216" max="7216" width="9.140625" style="79" customWidth="1"/>
    <col min="7217" max="7236" width="0" style="79" hidden="1" customWidth="1"/>
    <col min="7237" max="7246" width="11.42578125" style="79" customWidth="1"/>
    <col min="7247" max="7251" width="10.28515625" style="79" customWidth="1"/>
    <col min="7252" max="7260" width="9.42578125" style="79" customWidth="1"/>
    <col min="7261" max="7424" width="11.42578125" style="79"/>
    <col min="7425" max="7425" width="35.42578125" style="79" customWidth="1"/>
    <col min="7426" max="7426" width="23.5703125" style="79" customWidth="1"/>
    <col min="7427" max="7427" width="15" style="79" customWidth="1"/>
    <col min="7428" max="7428" width="15.7109375" style="79" customWidth="1"/>
    <col min="7429" max="7429" width="13.42578125" style="79" customWidth="1"/>
    <col min="7430" max="7430" width="13.5703125" style="79" customWidth="1"/>
    <col min="7431" max="7431" width="14.7109375" style="79" customWidth="1"/>
    <col min="7432" max="7432" width="13.85546875" style="79" customWidth="1"/>
    <col min="7433" max="7433" width="12.5703125" style="79" customWidth="1"/>
    <col min="7434" max="7434" width="11.85546875" style="79" customWidth="1"/>
    <col min="7435" max="7435" width="10.28515625" style="79" customWidth="1"/>
    <col min="7436" max="7436" width="9.28515625" style="79" customWidth="1"/>
    <col min="7437" max="7437" width="9.42578125" style="79" customWidth="1"/>
    <col min="7438" max="7438" width="9.140625" style="79" customWidth="1"/>
    <col min="7439" max="7439" width="9.28515625" style="79" customWidth="1"/>
    <col min="7440" max="7440" width="9.42578125" style="79" customWidth="1"/>
    <col min="7441" max="7441" width="9.7109375" style="79" customWidth="1"/>
    <col min="7442" max="7442" width="9.5703125" style="79" customWidth="1"/>
    <col min="7443" max="7443" width="9.28515625" style="79" customWidth="1"/>
    <col min="7444" max="7444" width="8.5703125" style="79" customWidth="1"/>
    <col min="7445" max="7445" width="8.85546875" style="79" customWidth="1"/>
    <col min="7446" max="7446" width="9.7109375" style="79" customWidth="1"/>
    <col min="7447" max="7447" width="8.7109375" style="79" customWidth="1"/>
    <col min="7448" max="7448" width="13.5703125" style="79" customWidth="1"/>
    <col min="7449" max="7449" width="16.28515625" style="79" customWidth="1"/>
    <col min="7450" max="7467" width="9.42578125" style="79" customWidth="1"/>
    <col min="7468" max="7471" width="10.28515625" style="79" customWidth="1"/>
    <col min="7472" max="7472" width="9.140625" style="79" customWidth="1"/>
    <col min="7473" max="7492" width="0" style="79" hidden="1" customWidth="1"/>
    <col min="7493" max="7502" width="11.42578125" style="79" customWidth="1"/>
    <col min="7503" max="7507" width="10.28515625" style="79" customWidth="1"/>
    <col min="7508" max="7516" width="9.42578125" style="79" customWidth="1"/>
    <col min="7517" max="7680" width="11.42578125" style="79"/>
    <col min="7681" max="7681" width="35.42578125" style="79" customWidth="1"/>
    <col min="7682" max="7682" width="23.5703125" style="79" customWidth="1"/>
    <col min="7683" max="7683" width="15" style="79" customWidth="1"/>
    <col min="7684" max="7684" width="15.7109375" style="79" customWidth="1"/>
    <col min="7685" max="7685" width="13.42578125" style="79" customWidth="1"/>
    <col min="7686" max="7686" width="13.5703125" style="79" customWidth="1"/>
    <col min="7687" max="7687" width="14.7109375" style="79" customWidth="1"/>
    <col min="7688" max="7688" width="13.85546875" style="79" customWidth="1"/>
    <col min="7689" max="7689" width="12.5703125" style="79" customWidth="1"/>
    <col min="7690" max="7690" width="11.85546875" style="79" customWidth="1"/>
    <col min="7691" max="7691" width="10.28515625" style="79" customWidth="1"/>
    <col min="7692" max="7692" width="9.28515625" style="79" customWidth="1"/>
    <col min="7693" max="7693" width="9.42578125" style="79" customWidth="1"/>
    <col min="7694" max="7694" width="9.140625" style="79" customWidth="1"/>
    <col min="7695" max="7695" width="9.28515625" style="79" customWidth="1"/>
    <col min="7696" max="7696" width="9.42578125" style="79" customWidth="1"/>
    <col min="7697" max="7697" width="9.7109375" style="79" customWidth="1"/>
    <col min="7698" max="7698" width="9.5703125" style="79" customWidth="1"/>
    <col min="7699" max="7699" width="9.28515625" style="79" customWidth="1"/>
    <col min="7700" max="7700" width="8.5703125" style="79" customWidth="1"/>
    <col min="7701" max="7701" width="8.85546875" style="79" customWidth="1"/>
    <col min="7702" max="7702" width="9.7109375" style="79" customWidth="1"/>
    <col min="7703" max="7703" width="8.7109375" style="79" customWidth="1"/>
    <col min="7704" max="7704" width="13.5703125" style="79" customWidth="1"/>
    <col min="7705" max="7705" width="16.28515625" style="79" customWidth="1"/>
    <col min="7706" max="7723" width="9.42578125" style="79" customWidth="1"/>
    <col min="7724" max="7727" width="10.28515625" style="79" customWidth="1"/>
    <col min="7728" max="7728" width="9.140625" style="79" customWidth="1"/>
    <col min="7729" max="7748" width="0" style="79" hidden="1" customWidth="1"/>
    <col min="7749" max="7758" width="11.42578125" style="79" customWidth="1"/>
    <col min="7759" max="7763" width="10.28515625" style="79" customWidth="1"/>
    <col min="7764" max="7772" width="9.42578125" style="79" customWidth="1"/>
    <col min="7773" max="7936" width="11.42578125" style="79"/>
    <col min="7937" max="7937" width="35.42578125" style="79" customWidth="1"/>
    <col min="7938" max="7938" width="23.5703125" style="79" customWidth="1"/>
    <col min="7939" max="7939" width="15" style="79" customWidth="1"/>
    <col min="7940" max="7940" width="15.7109375" style="79" customWidth="1"/>
    <col min="7941" max="7941" width="13.42578125" style="79" customWidth="1"/>
    <col min="7942" max="7942" width="13.5703125" style="79" customWidth="1"/>
    <col min="7943" max="7943" width="14.7109375" style="79" customWidth="1"/>
    <col min="7944" max="7944" width="13.85546875" style="79" customWidth="1"/>
    <col min="7945" max="7945" width="12.5703125" style="79" customWidth="1"/>
    <col min="7946" max="7946" width="11.85546875" style="79" customWidth="1"/>
    <col min="7947" max="7947" width="10.28515625" style="79" customWidth="1"/>
    <col min="7948" max="7948" width="9.28515625" style="79" customWidth="1"/>
    <col min="7949" max="7949" width="9.42578125" style="79" customWidth="1"/>
    <col min="7950" max="7950" width="9.140625" style="79" customWidth="1"/>
    <col min="7951" max="7951" width="9.28515625" style="79" customWidth="1"/>
    <col min="7952" max="7952" width="9.42578125" style="79" customWidth="1"/>
    <col min="7953" max="7953" width="9.7109375" style="79" customWidth="1"/>
    <col min="7954" max="7954" width="9.5703125" style="79" customWidth="1"/>
    <col min="7955" max="7955" width="9.28515625" style="79" customWidth="1"/>
    <col min="7956" max="7956" width="8.5703125" style="79" customWidth="1"/>
    <col min="7957" max="7957" width="8.85546875" style="79" customWidth="1"/>
    <col min="7958" max="7958" width="9.7109375" style="79" customWidth="1"/>
    <col min="7959" max="7959" width="8.7109375" style="79" customWidth="1"/>
    <col min="7960" max="7960" width="13.5703125" style="79" customWidth="1"/>
    <col min="7961" max="7961" width="16.28515625" style="79" customWidth="1"/>
    <col min="7962" max="7979" width="9.42578125" style="79" customWidth="1"/>
    <col min="7980" max="7983" width="10.28515625" style="79" customWidth="1"/>
    <col min="7984" max="7984" width="9.140625" style="79" customWidth="1"/>
    <col min="7985" max="8004" width="0" style="79" hidden="1" customWidth="1"/>
    <col min="8005" max="8014" width="11.42578125" style="79" customWidth="1"/>
    <col min="8015" max="8019" width="10.28515625" style="79" customWidth="1"/>
    <col min="8020" max="8028" width="9.42578125" style="79" customWidth="1"/>
    <col min="8029" max="8192" width="11.42578125" style="79"/>
    <col min="8193" max="8193" width="35.42578125" style="79" customWidth="1"/>
    <col min="8194" max="8194" width="23.5703125" style="79" customWidth="1"/>
    <col min="8195" max="8195" width="15" style="79" customWidth="1"/>
    <col min="8196" max="8196" width="15.7109375" style="79" customWidth="1"/>
    <col min="8197" max="8197" width="13.42578125" style="79" customWidth="1"/>
    <col min="8198" max="8198" width="13.5703125" style="79" customWidth="1"/>
    <col min="8199" max="8199" width="14.7109375" style="79" customWidth="1"/>
    <col min="8200" max="8200" width="13.85546875" style="79" customWidth="1"/>
    <col min="8201" max="8201" width="12.5703125" style="79" customWidth="1"/>
    <col min="8202" max="8202" width="11.85546875" style="79" customWidth="1"/>
    <col min="8203" max="8203" width="10.28515625" style="79" customWidth="1"/>
    <col min="8204" max="8204" width="9.28515625" style="79" customWidth="1"/>
    <col min="8205" max="8205" width="9.42578125" style="79" customWidth="1"/>
    <col min="8206" max="8206" width="9.140625" style="79" customWidth="1"/>
    <col min="8207" max="8207" width="9.28515625" style="79" customWidth="1"/>
    <col min="8208" max="8208" width="9.42578125" style="79" customWidth="1"/>
    <col min="8209" max="8209" width="9.7109375" style="79" customWidth="1"/>
    <col min="8210" max="8210" width="9.5703125" style="79" customWidth="1"/>
    <col min="8211" max="8211" width="9.28515625" style="79" customWidth="1"/>
    <col min="8212" max="8212" width="8.5703125" style="79" customWidth="1"/>
    <col min="8213" max="8213" width="8.85546875" style="79" customWidth="1"/>
    <col min="8214" max="8214" width="9.7109375" style="79" customWidth="1"/>
    <col min="8215" max="8215" width="8.7109375" style="79" customWidth="1"/>
    <col min="8216" max="8216" width="13.5703125" style="79" customWidth="1"/>
    <col min="8217" max="8217" width="16.28515625" style="79" customWidth="1"/>
    <col min="8218" max="8235" width="9.42578125" style="79" customWidth="1"/>
    <col min="8236" max="8239" width="10.28515625" style="79" customWidth="1"/>
    <col min="8240" max="8240" width="9.140625" style="79" customWidth="1"/>
    <col min="8241" max="8260" width="0" style="79" hidden="1" customWidth="1"/>
    <col min="8261" max="8270" width="11.42578125" style="79" customWidth="1"/>
    <col min="8271" max="8275" width="10.28515625" style="79" customWidth="1"/>
    <col min="8276" max="8284" width="9.42578125" style="79" customWidth="1"/>
    <col min="8285" max="8448" width="11.42578125" style="79"/>
    <col min="8449" max="8449" width="35.42578125" style="79" customWidth="1"/>
    <col min="8450" max="8450" width="23.5703125" style="79" customWidth="1"/>
    <col min="8451" max="8451" width="15" style="79" customWidth="1"/>
    <col min="8452" max="8452" width="15.7109375" style="79" customWidth="1"/>
    <col min="8453" max="8453" width="13.42578125" style="79" customWidth="1"/>
    <col min="8454" max="8454" width="13.5703125" style="79" customWidth="1"/>
    <col min="8455" max="8455" width="14.7109375" style="79" customWidth="1"/>
    <col min="8456" max="8456" width="13.85546875" style="79" customWidth="1"/>
    <col min="8457" max="8457" width="12.5703125" style="79" customWidth="1"/>
    <col min="8458" max="8458" width="11.85546875" style="79" customWidth="1"/>
    <col min="8459" max="8459" width="10.28515625" style="79" customWidth="1"/>
    <col min="8460" max="8460" width="9.28515625" style="79" customWidth="1"/>
    <col min="8461" max="8461" width="9.42578125" style="79" customWidth="1"/>
    <col min="8462" max="8462" width="9.140625" style="79" customWidth="1"/>
    <col min="8463" max="8463" width="9.28515625" style="79" customWidth="1"/>
    <col min="8464" max="8464" width="9.42578125" style="79" customWidth="1"/>
    <col min="8465" max="8465" width="9.7109375" style="79" customWidth="1"/>
    <col min="8466" max="8466" width="9.5703125" style="79" customWidth="1"/>
    <col min="8467" max="8467" width="9.28515625" style="79" customWidth="1"/>
    <col min="8468" max="8468" width="8.5703125" style="79" customWidth="1"/>
    <col min="8469" max="8469" width="8.85546875" style="79" customWidth="1"/>
    <col min="8470" max="8470" width="9.7109375" style="79" customWidth="1"/>
    <col min="8471" max="8471" width="8.7109375" style="79" customWidth="1"/>
    <col min="8472" max="8472" width="13.5703125" style="79" customWidth="1"/>
    <col min="8473" max="8473" width="16.28515625" style="79" customWidth="1"/>
    <col min="8474" max="8491" width="9.42578125" style="79" customWidth="1"/>
    <col min="8492" max="8495" width="10.28515625" style="79" customWidth="1"/>
    <col min="8496" max="8496" width="9.140625" style="79" customWidth="1"/>
    <col min="8497" max="8516" width="0" style="79" hidden="1" customWidth="1"/>
    <col min="8517" max="8526" width="11.42578125" style="79" customWidth="1"/>
    <col min="8527" max="8531" width="10.28515625" style="79" customWidth="1"/>
    <col min="8532" max="8540" width="9.42578125" style="79" customWidth="1"/>
    <col min="8541" max="8704" width="11.42578125" style="79"/>
    <col min="8705" max="8705" width="35.42578125" style="79" customWidth="1"/>
    <col min="8706" max="8706" width="23.5703125" style="79" customWidth="1"/>
    <col min="8707" max="8707" width="15" style="79" customWidth="1"/>
    <col min="8708" max="8708" width="15.7109375" style="79" customWidth="1"/>
    <col min="8709" max="8709" width="13.42578125" style="79" customWidth="1"/>
    <col min="8710" max="8710" width="13.5703125" style="79" customWidth="1"/>
    <col min="8711" max="8711" width="14.7109375" style="79" customWidth="1"/>
    <col min="8712" max="8712" width="13.85546875" style="79" customWidth="1"/>
    <col min="8713" max="8713" width="12.5703125" style="79" customWidth="1"/>
    <col min="8714" max="8714" width="11.85546875" style="79" customWidth="1"/>
    <col min="8715" max="8715" width="10.28515625" style="79" customWidth="1"/>
    <col min="8716" max="8716" width="9.28515625" style="79" customWidth="1"/>
    <col min="8717" max="8717" width="9.42578125" style="79" customWidth="1"/>
    <col min="8718" max="8718" width="9.140625" style="79" customWidth="1"/>
    <col min="8719" max="8719" width="9.28515625" style="79" customWidth="1"/>
    <col min="8720" max="8720" width="9.42578125" style="79" customWidth="1"/>
    <col min="8721" max="8721" width="9.7109375" style="79" customWidth="1"/>
    <col min="8722" max="8722" width="9.5703125" style="79" customWidth="1"/>
    <col min="8723" max="8723" width="9.28515625" style="79" customWidth="1"/>
    <col min="8724" max="8724" width="8.5703125" style="79" customWidth="1"/>
    <col min="8725" max="8725" width="8.85546875" style="79" customWidth="1"/>
    <col min="8726" max="8726" width="9.7109375" style="79" customWidth="1"/>
    <col min="8727" max="8727" width="8.7109375" style="79" customWidth="1"/>
    <col min="8728" max="8728" width="13.5703125" style="79" customWidth="1"/>
    <col min="8729" max="8729" width="16.28515625" style="79" customWidth="1"/>
    <col min="8730" max="8747" width="9.42578125" style="79" customWidth="1"/>
    <col min="8748" max="8751" width="10.28515625" style="79" customWidth="1"/>
    <col min="8752" max="8752" width="9.140625" style="79" customWidth="1"/>
    <col min="8753" max="8772" width="0" style="79" hidden="1" customWidth="1"/>
    <col min="8773" max="8782" width="11.42578125" style="79" customWidth="1"/>
    <col min="8783" max="8787" width="10.28515625" style="79" customWidth="1"/>
    <col min="8788" max="8796" width="9.42578125" style="79" customWidth="1"/>
    <col min="8797" max="8960" width="11.42578125" style="79"/>
    <col min="8961" max="8961" width="35.42578125" style="79" customWidth="1"/>
    <col min="8962" max="8962" width="23.5703125" style="79" customWidth="1"/>
    <col min="8963" max="8963" width="15" style="79" customWidth="1"/>
    <col min="8964" max="8964" width="15.7109375" style="79" customWidth="1"/>
    <col min="8965" max="8965" width="13.42578125" style="79" customWidth="1"/>
    <col min="8966" max="8966" width="13.5703125" style="79" customWidth="1"/>
    <col min="8967" max="8967" width="14.7109375" style="79" customWidth="1"/>
    <col min="8968" max="8968" width="13.85546875" style="79" customWidth="1"/>
    <col min="8969" max="8969" width="12.5703125" style="79" customWidth="1"/>
    <col min="8970" max="8970" width="11.85546875" style="79" customWidth="1"/>
    <col min="8971" max="8971" width="10.28515625" style="79" customWidth="1"/>
    <col min="8972" max="8972" width="9.28515625" style="79" customWidth="1"/>
    <col min="8973" max="8973" width="9.42578125" style="79" customWidth="1"/>
    <col min="8974" max="8974" width="9.140625" style="79" customWidth="1"/>
    <col min="8975" max="8975" width="9.28515625" style="79" customWidth="1"/>
    <col min="8976" max="8976" width="9.42578125" style="79" customWidth="1"/>
    <col min="8977" max="8977" width="9.7109375" style="79" customWidth="1"/>
    <col min="8978" max="8978" width="9.5703125" style="79" customWidth="1"/>
    <col min="8979" max="8979" width="9.28515625" style="79" customWidth="1"/>
    <col min="8980" max="8980" width="8.5703125" style="79" customWidth="1"/>
    <col min="8981" max="8981" width="8.85546875" style="79" customWidth="1"/>
    <col min="8982" max="8982" width="9.7109375" style="79" customWidth="1"/>
    <col min="8983" max="8983" width="8.7109375" style="79" customWidth="1"/>
    <col min="8984" max="8984" width="13.5703125" style="79" customWidth="1"/>
    <col min="8985" max="8985" width="16.28515625" style="79" customWidth="1"/>
    <col min="8986" max="9003" width="9.42578125" style="79" customWidth="1"/>
    <col min="9004" max="9007" width="10.28515625" style="79" customWidth="1"/>
    <col min="9008" max="9008" width="9.140625" style="79" customWidth="1"/>
    <col min="9009" max="9028" width="0" style="79" hidden="1" customWidth="1"/>
    <col min="9029" max="9038" width="11.42578125" style="79" customWidth="1"/>
    <col min="9039" max="9043" width="10.28515625" style="79" customWidth="1"/>
    <col min="9044" max="9052" width="9.42578125" style="79" customWidth="1"/>
    <col min="9053" max="9216" width="11.42578125" style="79"/>
    <col min="9217" max="9217" width="35.42578125" style="79" customWidth="1"/>
    <col min="9218" max="9218" width="23.5703125" style="79" customWidth="1"/>
    <col min="9219" max="9219" width="15" style="79" customWidth="1"/>
    <col min="9220" max="9220" width="15.7109375" style="79" customWidth="1"/>
    <col min="9221" max="9221" width="13.42578125" style="79" customWidth="1"/>
    <col min="9222" max="9222" width="13.5703125" style="79" customWidth="1"/>
    <col min="9223" max="9223" width="14.7109375" style="79" customWidth="1"/>
    <col min="9224" max="9224" width="13.85546875" style="79" customWidth="1"/>
    <col min="9225" max="9225" width="12.5703125" style="79" customWidth="1"/>
    <col min="9226" max="9226" width="11.85546875" style="79" customWidth="1"/>
    <col min="9227" max="9227" width="10.28515625" style="79" customWidth="1"/>
    <col min="9228" max="9228" width="9.28515625" style="79" customWidth="1"/>
    <col min="9229" max="9229" width="9.42578125" style="79" customWidth="1"/>
    <col min="9230" max="9230" width="9.140625" style="79" customWidth="1"/>
    <col min="9231" max="9231" width="9.28515625" style="79" customWidth="1"/>
    <col min="9232" max="9232" width="9.42578125" style="79" customWidth="1"/>
    <col min="9233" max="9233" width="9.7109375" style="79" customWidth="1"/>
    <col min="9234" max="9234" width="9.5703125" style="79" customWidth="1"/>
    <col min="9235" max="9235" width="9.28515625" style="79" customWidth="1"/>
    <col min="9236" max="9236" width="8.5703125" style="79" customWidth="1"/>
    <col min="9237" max="9237" width="8.85546875" style="79" customWidth="1"/>
    <col min="9238" max="9238" width="9.7109375" style="79" customWidth="1"/>
    <col min="9239" max="9239" width="8.7109375" style="79" customWidth="1"/>
    <col min="9240" max="9240" width="13.5703125" style="79" customWidth="1"/>
    <col min="9241" max="9241" width="16.28515625" style="79" customWidth="1"/>
    <col min="9242" max="9259" width="9.42578125" style="79" customWidth="1"/>
    <col min="9260" max="9263" width="10.28515625" style="79" customWidth="1"/>
    <col min="9264" max="9264" width="9.140625" style="79" customWidth="1"/>
    <col min="9265" max="9284" width="0" style="79" hidden="1" customWidth="1"/>
    <col min="9285" max="9294" width="11.42578125" style="79" customWidth="1"/>
    <col min="9295" max="9299" width="10.28515625" style="79" customWidth="1"/>
    <col min="9300" max="9308" width="9.42578125" style="79" customWidth="1"/>
    <col min="9309" max="9472" width="11.42578125" style="79"/>
    <col min="9473" max="9473" width="35.42578125" style="79" customWidth="1"/>
    <col min="9474" max="9474" width="23.5703125" style="79" customWidth="1"/>
    <col min="9475" max="9475" width="15" style="79" customWidth="1"/>
    <col min="9476" max="9476" width="15.7109375" style="79" customWidth="1"/>
    <col min="9477" max="9477" width="13.42578125" style="79" customWidth="1"/>
    <col min="9478" max="9478" width="13.5703125" style="79" customWidth="1"/>
    <col min="9479" max="9479" width="14.7109375" style="79" customWidth="1"/>
    <col min="9480" max="9480" width="13.85546875" style="79" customWidth="1"/>
    <col min="9481" max="9481" width="12.5703125" style="79" customWidth="1"/>
    <col min="9482" max="9482" width="11.85546875" style="79" customWidth="1"/>
    <col min="9483" max="9483" width="10.28515625" style="79" customWidth="1"/>
    <col min="9484" max="9484" width="9.28515625" style="79" customWidth="1"/>
    <col min="9485" max="9485" width="9.42578125" style="79" customWidth="1"/>
    <col min="9486" max="9486" width="9.140625" style="79" customWidth="1"/>
    <col min="9487" max="9487" width="9.28515625" style="79" customWidth="1"/>
    <col min="9488" max="9488" width="9.42578125" style="79" customWidth="1"/>
    <col min="9489" max="9489" width="9.7109375" style="79" customWidth="1"/>
    <col min="9490" max="9490" width="9.5703125" style="79" customWidth="1"/>
    <col min="9491" max="9491" width="9.28515625" style="79" customWidth="1"/>
    <col min="9492" max="9492" width="8.5703125" style="79" customWidth="1"/>
    <col min="9493" max="9493" width="8.85546875" style="79" customWidth="1"/>
    <col min="9494" max="9494" width="9.7109375" style="79" customWidth="1"/>
    <col min="9495" max="9495" width="8.7109375" style="79" customWidth="1"/>
    <col min="9496" max="9496" width="13.5703125" style="79" customWidth="1"/>
    <col min="9497" max="9497" width="16.28515625" style="79" customWidth="1"/>
    <col min="9498" max="9515" width="9.42578125" style="79" customWidth="1"/>
    <col min="9516" max="9519" width="10.28515625" style="79" customWidth="1"/>
    <col min="9520" max="9520" width="9.140625" style="79" customWidth="1"/>
    <col min="9521" max="9540" width="0" style="79" hidden="1" customWidth="1"/>
    <col min="9541" max="9550" width="11.42578125" style="79" customWidth="1"/>
    <col min="9551" max="9555" width="10.28515625" style="79" customWidth="1"/>
    <col min="9556" max="9564" width="9.42578125" style="79" customWidth="1"/>
    <col min="9565" max="9728" width="11.42578125" style="79"/>
    <col min="9729" max="9729" width="35.42578125" style="79" customWidth="1"/>
    <col min="9730" max="9730" width="23.5703125" style="79" customWidth="1"/>
    <col min="9731" max="9731" width="15" style="79" customWidth="1"/>
    <col min="9732" max="9732" width="15.7109375" style="79" customWidth="1"/>
    <col min="9733" max="9733" width="13.42578125" style="79" customWidth="1"/>
    <col min="9734" max="9734" width="13.5703125" style="79" customWidth="1"/>
    <col min="9735" max="9735" width="14.7109375" style="79" customWidth="1"/>
    <col min="9736" max="9736" width="13.85546875" style="79" customWidth="1"/>
    <col min="9737" max="9737" width="12.5703125" style="79" customWidth="1"/>
    <col min="9738" max="9738" width="11.85546875" style="79" customWidth="1"/>
    <col min="9739" max="9739" width="10.28515625" style="79" customWidth="1"/>
    <col min="9740" max="9740" width="9.28515625" style="79" customWidth="1"/>
    <col min="9741" max="9741" width="9.42578125" style="79" customWidth="1"/>
    <col min="9742" max="9742" width="9.140625" style="79" customWidth="1"/>
    <col min="9743" max="9743" width="9.28515625" style="79" customWidth="1"/>
    <col min="9744" max="9744" width="9.42578125" style="79" customWidth="1"/>
    <col min="9745" max="9745" width="9.7109375" style="79" customWidth="1"/>
    <col min="9746" max="9746" width="9.5703125" style="79" customWidth="1"/>
    <col min="9747" max="9747" width="9.28515625" style="79" customWidth="1"/>
    <col min="9748" max="9748" width="8.5703125" style="79" customWidth="1"/>
    <col min="9749" max="9749" width="8.85546875" style="79" customWidth="1"/>
    <col min="9750" max="9750" width="9.7109375" style="79" customWidth="1"/>
    <col min="9751" max="9751" width="8.7109375" style="79" customWidth="1"/>
    <col min="9752" max="9752" width="13.5703125" style="79" customWidth="1"/>
    <col min="9753" max="9753" width="16.28515625" style="79" customWidth="1"/>
    <col min="9754" max="9771" width="9.42578125" style="79" customWidth="1"/>
    <col min="9772" max="9775" width="10.28515625" style="79" customWidth="1"/>
    <col min="9776" max="9776" width="9.140625" style="79" customWidth="1"/>
    <col min="9777" max="9796" width="0" style="79" hidden="1" customWidth="1"/>
    <col min="9797" max="9806" width="11.42578125" style="79" customWidth="1"/>
    <col min="9807" max="9811" width="10.28515625" style="79" customWidth="1"/>
    <col min="9812" max="9820" width="9.42578125" style="79" customWidth="1"/>
    <col min="9821" max="9984" width="11.42578125" style="79"/>
    <col min="9985" max="9985" width="35.42578125" style="79" customWidth="1"/>
    <col min="9986" max="9986" width="23.5703125" style="79" customWidth="1"/>
    <col min="9987" max="9987" width="15" style="79" customWidth="1"/>
    <col min="9988" max="9988" width="15.7109375" style="79" customWidth="1"/>
    <col min="9989" max="9989" width="13.42578125" style="79" customWidth="1"/>
    <col min="9990" max="9990" width="13.5703125" style="79" customWidth="1"/>
    <col min="9991" max="9991" width="14.7109375" style="79" customWidth="1"/>
    <col min="9992" max="9992" width="13.85546875" style="79" customWidth="1"/>
    <col min="9993" max="9993" width="12.5703125" style="79" customWidth="1"/>
    <col min="9994" max="9994" width="11.85546875" style="79" customWidth="1"/>
    <col min="9995" max="9995" width="10.28515625" style="79" customWidth="1"/>
    <col min="9996" max="9996" width="9.28515625" style="79" customWidth="1"/>
    <col min="9997" max="9997" width="9.42578125" style="79" customWidth="1"/>
    <col min="9998" max="9998" width="9.140625" style="79" customWidth="1"/>
    <col min="9999" max="9999" width="9.28515625" style="79" customWidth="1"/>
    <col min="10000" max="10000" width="9.42578125" style="79" customWidth="1"/>
    <col min="10001" max="10001" width="9.7109375" style="79" customWidth="1"/>
    <col min="10002" max="10002" width="9.5703125" style="79" customWidth="1"/>
    <col min="10003" max="10003" width="9.28515625" style="79" customWidth="1"/>
    <col min="10004" max="10004" width="8.5703125" style="79" customWidth="1"/>
    <col min="10005" max="10005" width="8.85546875" style="79" customWidth="1"/>
    <col min="10006" max="10006" width="9.7109375" style="79" customWidth="1"/>
    <col min="10007" max="10007" width="8.7109375" style="79" customWidth="1"/>
    <col min="10008" max="10008" width="13.5703125" style="79" customWidth="1"/>
    <col min="10009" max="10009" width="16.28515625" style="79" customWidth="1"/>
    <col min="10010" max="10027" width="9.42578125" style="79" customWidth="1"/>
    <col min="10028" max="10031" width="10.28515625" style="79" customWidth="1"/>
    <col min="10032" max="10032" width="9.140625" style="79" customWidth="1"/>
    <col min="10033" max="10052" width="0" style="79" hidden="1" customWidth="1"/>
    <col min="10053" max="10062" width="11.42578125" style="79" customWidth="1"/>
    <col min="10063" max="10067" width="10.28515625" style="79" customWidth="1"/>
    <col min="10068" max="10076" width="9.42578125" style="79" customWidth="1"/>
    <col min="10077" max="10240" width="11.42578125" style="79"/>
    <col min="10241" max="10241" width="35.42578125" style="79" customWidth="1"/>
    <col min="10242" max="10242" width="23.5703125" style="79" customWidth="1"/>
    <col min="10243" max="10243" width="15" style="79" customWidth="1"/>
    <col min="10244" max="10244" width="15.7109375" style="79" customWidth="1"/>
    <col min="10245" max="10245" width="13.42578125" style="79" customWidth="1"/>
    <col min="10246" max="10246" width="13.5703125" style="79" customWidth="1"/>
    <col min="10247" max="10247" width="14.7109375" style="79" customWidth="1"/>
    <col min="10248" max="10248" width="13.85546875" style="79" customWidth="1"/>
    <col min="10249" max="10249" width="12.5703125" style="79" customWidth="1"/>
    <col min="10250" max="10250" width="11.85546875" style="79" customWidth="1"/>
    <col min="10251" max="10251" width="10.28515625" style="79" customWidth="1"/>
    <col min="10252" max="10252" width="9.28515625" style="79" customWidth="1"/>
    <col min="10253" max="10253" width="9.42578125" style="79" customWidth="1"/>
    <col min="10254" max="10254" width="9.140625" style="79" customWidth="1"/>
    <col min="10255" max="10255" width="9.28515625" style="79" customWidth="1"/>
    <col min="10256" max="10256" width="9.42578125" style="79" customWidth="1"/>
    <col min="10257" max="10257" width="9.7109375" style="79" customWidth="1"/>
    <col min="10258" max="10258" width="9.5703125" style="79" customWidth="1"/>
    <col min="10259" max="10259" width="9.28515625" style="79" customWidth="1"/>
    <col min="10260" max="10260" width="8.5703125" style="79" customWidth="1"/>
    <col min="10261" max="10261" width="8.85546875" style="79" customWidth="1"/>
    <col min="10262" max="10262" width="9.7109375" style="79" customWidth="1"/>
    <col min="10263" max="10263" width="8.7109375" style="79" customWidth="1"/>
    <col min="10264" max="10264" width="13.5703125" style="79" customWidth="1"/>
    <col min="10265" max="10265" width="16.28515625" style="79" customWidth="1"/>
    <col min="10266" max="10283" width="9.42578125" style="79" customWidth="1"/>
    <col min="10284" max="10287" width="10.28515625" style="79" customWidth="1"/>
    <col min="10288" max="10288" width="9.140625" style="79" customWidth="1"/>
    <col min="10289" max="10308" width="0" style="79" hidden="1" customWidth="1"/>
    <col min="10309" max="10318" width="11.42578125" style="79" customWidth="1"/>
    <col min="10319" max="10323" width="10.28515625" style="79" customWidth="1"/>
    <col min="10324" max="10332" width="9.42578125" style="79" customWidth="1"/>
    <col min="10333" max="10496" width="11.42578125" style="79"/>
    <col min="10497" max="10497" width="35.42578125" style="79" customWidth="1"/>
    <col min="10498" max="10498" width="23.5703125" style="79" customWidth="1"/>
    <col min="10499" max="10499" width="15" style="79" customWidth="1"/>
    <col min="10500" max="10500" width="15.7109375" style="79" customWidth="1"/>
    <col min="10501" max="10501" width="13.42578125" style="79" customWidth="1"/>
    <col min="10502" max="10502" width="13.5703125" style="79" customWidth="1"/>
    <col min="10503" max="10503" width="14.7109375" style="79" customWidth="1"/>
    <col min="10504" max="10504" width="13.85546875" style="79" customWidth="1"/>
    <col min="10505" max="10505" width="12.5703125" style="79" customWidth="1"/>
    <col min="10506" max="10506" width="11.85546875" style="79" customWidth="1"/>
    <col min="10507" max="10507" width="10.28515625" style="79" customWidth="1"/>
    <col min="10508" max="10508" width="9.28515625" style="79" customWidth="1"/>
    <col min="10509" max="10509" width="9.42578125" style="79" customWidth="1"/>
    <col min="10510" max="10510" width="9.140625" style="79" customWidth="1"/>
    <col min="10511" max="10511" width="9.28515625" style="79" customWidth="1"/>
    <col min="10512" max="10512" width="9.42578125" style="79" customWidth="1"/>
    <col min="10513" max="10513" width="9.7109375" style="79" customWidth="1"/>
    <col min="10514" max="10514" width="9.5703125" style="79" customWidth="1"/>
    <col min="10515" max="10515" width="9.28515625" style="79" customWidth="1"/>
    <col min="10516" max="10516" width="8.5703125" style="79" customWidth="1"/>
    <col min="10517" max="10517" width="8.85546875" style="79" customWidth="1"/>
    <col min="10518" max="10518" width="9.7109375" style="79" customWidth="1"/>
    <col min="10519" max="10519" width="8.7109375" style="79" customWidth="1"/>
    <col min="10520" max="10520" width="13.5703125" style="79" customWidth="1"/>
    <col min="10521" max="10521" width="16.28515625" style="79" customWidth="1"/>
    <col min="10522" max="10539" width="9.42578125" style="79" customWidth="1"/>
    <col min="10540" max="10543" width="10.28515625" style="79" customWidth="1"/>
    <col min="10544" max="10544" width="9.140625" style="79" customWidth="1"/>
    <col min="10545" max="10564" width="0" style="79" hidden="1" customWidth="1"/>
    <col min="10565" max="10574" width="11.42578125" style="79" customWidth="1"/>
    <col min="10575" max="10579" width="10.28515625" style="79" customWidth="1"/>
    <col min="10580" max="10588" width="9.42578125" style="79" customWidth="1"/>
    <col min="10589" max="10752" width="11.42578125" style="79"/>
    <col min="10753" max="10753" width="35.42578125" style="79" customWidth="1"/>
    <col min="10754" max="10754" width="23.5703125" style="79" customWidth="1"/>
    <col min="10755" max="10755" width="15" style="79" customWidth="1"/>
    <col min="10756" max="10756" width="15.7109375" style="79" customWidth="1"/>
    <col min="10757" max="10757" width="13.42578125" style="79" customWidth="1"/>
    <col min="10758" max="10758" width="13.5703125" style="79" customWidth="1"/>
    <col min="10759" max="10759" width="14.7109375" style="79" customWidth="1"/>
    <col min="10760" max="10760" width="13.85546875" style="79" customWidth="1"/>
    <col min="10761" max="10761" width="12.5703125" style="79" customWidth="1"/>
    <col min="10762" max="10762" width="11.85546875" style="79" customWidth="1"/>
    <col min="10763" max="10763" width="10.28515625" style="79" customWidth="1"/>
    <col min="10764" max="10764" width="9.28515625" style="79" customWidth="1"/>
    <col min="10765" max="10765" width="9.42578125" style="79" customWidth="1"/>
    <col min="10766" max="10766" width="9.140625" style="79" customWidth="1"/>
    <col min="10767" max="10767" width="9.28515625" style="79" customWidth="1"/>
    <col min="10768" max="10768" width="9.42578125" style="79" customWidth="1"/>
    <col min="10769" max="10769" width="9.7109375" style="79" customWidth="1"/>
    <col min="10770" max="10770" width="9.5703125" style="79" customWidth="1"/>
    <col min="10771" max="10771" width="9.28515625" style="79" customWidth="1"/>
    <col min="10772" max="10772" width="8.5703125" style="79" customWidth="1"/>
    <col min="10773" max="10773" width="8.85546875" style="79" customWidth="1"/>
    <col min="10774" max="10774" width="9.7109375" style="79" customWidth="1"/>
    <col min="10775" max="10775" width="8.7109375" style="79" customWidth="1"/>
    <col min="10776" max="10776" width="13.5703125" style="79" customWidth="1"/>
    <col min="10777" max="10777" width="16.28515625" style="79" customWidth="1"/>
    <col min="10778" max="10795" width="9.42578125" style="79" customWidth="1"/>
    <col min="10796" max="10799" width="10.28515625" style="79" customWidth="1"/>
    <col min="10800" max="10800" width="9.140625" style="79" customWidth="1"/>
    <col min="10801" max="10820" width="0" style="79" hidden="1" customWidth="1"/>
    <col min="10821" max="10830" width="11.42578125" style="79" customWidth="1"/>
    <col min="10831" max="10835" width="10.28515625" style="79" customWidth="1"/>
    <col min="10836" max="10844" width="9.42578125" style="79" customWidth="1"/>
    <col min="10845" max="11008" width="11.42578125" style="79"/>
    <col min="11009" max="11009" width="35.42578125" style="79" customWidth="1"/>
    <col min="11010" max="11010" width="23.5703125" style="79" customWidth="1"/>
    <col min="11011" max="11011" width="15" style="79" customWidth="1"/>
    <col min="11012" max="11012" width="15.7109375" style="79" customWidth="1"/>
    <col min="11013" max="11013" width="13.42578125" style="79" customWidth="1"/>
    <col min="11014" max="11014" width="13.5703125" style="79" customWidth="1"/>
    <col min="11015" max="11015" width="14.7109375" style="79" customWidth="1"/>
    <col min="11016" max="11016" width="13.85546875" style="79" customWidth="1"/>
    <col min="11017" max="11017" width="12.5703125" style="79" customWidth="1"/>
    <col min="11018" max="11018" width="11.85546875" style="79" customWidth="1"/>
    <col min="11019" max="11019" width="10.28515625" style="79" customWidth="1"/>
    <col min="11020" max="11020" width="9.28515625" style="79" customWidth="1"/>
    <col min="11021" max="11021" width="9.42578125" style="79" customWidth="1"/>
    <col min="11022" max="11022" width="9.140625" style="79" customWidth="1"/>
    <col min="11023" max="11023" width="9.28515625" style="79" customWidth="1"/>
    <col min="11024" max="11024" width="9.42578125" style="79" customWidth="1"/>
    <col min="11025" max="11025" width="9.7109375" style="79" customWidth="1"/>
    <col min="11026" max="11026" width="9.5703125" style="79" customWidth="1"/>
    <col min="11027" max="11027" width="9.28515625" style="79" customWidth="1"/>
    <col min="11028" max="11028" width="8.5703125" style="79" customWidth="1"/>
    <col min="11029" max="11029" width="8.85546875" style="79" customWidth="1"/>
    <col min="11030" max="11030" width="9.7109375" style="79" customWidth="1"/>
    <col min="11031" max="11031" width="8.7109375" style="79" customWidth="1"/>
    <col min="11032" max="11032" width="13.5703125" style="79" customWidth="1"/>
    <col min="11033" max="11033" width="16.28515625" style="79" customWidth="1"/>
    <col min="11034" max="11051" width="9.42578125" style="79" customWidth="1"/>
    <col min="11052" max="11055" width="10.28515625" style="79" customWidth="1"/>
    <col min="11056" max="11056" width="9.140625" style="79" customWidth="1"/>
    <col min="11057" max="11076" width="0" style="79" hidden="1" customWidth="1"/>
    <col min="11077" max="11086" width="11.42578125" style="79" customWidth="1"/>
    <col min="11087" max="11091" width="10.28515625" style="79" customWidth="1"/>
    <col min="11092" max="11100" width="9.42578125" style="79" customWidth="1"/>
    <col min="11101" max="11264" width="11.42578125" style="79"/>
    <col min="11265" max="11265" width="35.42578125" style="79" customWidth="1"/>
    <col min="11266" max="11266" width="23.5703125" style="79" customWidth="1"/>
    <col min="11267" max="11267" width="15" style="79" customWidth="1"/>
    <col min="11268" max="11268" width="15.7109375" style="79" customWidth="1"/>
    <col min="11269" max="11269" width="13.42578125" style="79" customWidth="1"/>
    <col min="11270" max="11270" width="13.5703125" style="79" customWidth="1"/>
    <col min="11271" max="11271" width="14.7109375" style="79" customWidth="1"/>
    <col min="11272" max="11272" width="13.85546875" style="79" customWidth="1"/>
    <col min="11273" max="11273" width="12.5703125" style="79" customWidth="1"/>
    <col min="11274" max="11274" width="11.85546875" style="79" customWidth="1"/>
    <col min="11275" max="11275" width="10.28515625" style="79" customWidth="1"/>
    <col min="11276" max="11276" width="9.28515625" style="79" customWidth="1"/>
    <col min="11277" max="11277" width="9.42578125" style="79" customWidth="1"/>
    <col min="11278" max="11278" width="9.140625" style="79" customWidth="1"/>
    <col min="11279" max="11279" width="9.28515625" style="79" customWidth="1"/>
    <col min="11280" max="11280" width="9.42578125" style="79" customWidth="1"/>
    <col min="11281" max="11281" width="9.7109375" style="79" customWidth="1"/>
    <col min="11282" max="11282" width="9.5703125" style="79" customWidth="1"/>
    <col min="11283" max="11283" width="9.28515625" style="79" customWidth="1"/>
    <col min="11284" max="11284" width="8.5703125" style="79" customWidth="1"/>
    <col min="11285" max="11285" width="8.85546875" style="79" customWidth="1"/>
    <col min="11286" max="11286" width="9.7109375" style="79" customWidth="1"/>
    <col min="11287" max="11287" width="8.7109375" style="79" customWidth="1"/>
    <col min="11288" max="11288" width="13.5703125" style="79" customWidth="1"/>
    <col min="11289" max="11289" width="16.28515625" style="79" customWidth="1"/>
    <col min="11290" max="11307" width="9.42578125" style="79" customWidth="1"/>
    <col min="11308" max="11311" width="10.28515625" style="79" customWidth="1"/>
    <col min="11312" max="11312" width="9.140625" style="79" customWidth="1"/>
    <col min="11313" max="11332" width="0" style="79" hidden="1" customWidth="1"/>
    <col min="11333" max="11342" width="11.42578125" style="79" customWidth="1"/>
    <col min="11343" max="11347" width="10.28515625" style="79" customWidth="1"/>
    <col min="11348" max="11356" width="9.42578125" style="79" customWidth="1"/>
    <col min="11357" max="11520" width="11.42578125" style="79"/>
    <col min="11521" max="11521" width="35.42578125" style="79" customWidth="1"/>
    <col min="11522" max="11522" width="23.5703125" style="79" customWidth="1"/>
    <col min="11523" max="11523" width="15" style="79" customWidth="1"/>
    <col min="11524" max="11524" width="15.7109375" style="79" customWidth="1"/>
    <col min="11525" max="11525" width="13.42578125" style="79" customWidth="1"/>
    <col min="11526" max="11526" width="13.5703125" style="79" customWidth="1"/>
    <col min="11527" max="11527" width="14.7109375" style="79" customWidth="1"/>
    <col min="11528" max="11528" width="13.85546875" style="79" customWidth="1"/>
    <col min="11529" max="11529" width="12.5703125" style="79" customWidth="1"/>
    <col min="11530" max="11530" width="11.85546875" style="79" customWidth="1"/>
    <col min="11531" max="11531" width="10.28515625" style="79" customWidth="1"/>
    <col min="11532" max="11532" width="9.28515625" style="79" customWidth="1"/>
    <col min="11533" max="11533" width="9.42578125" style="79" customWidth="1"/>
    <col min="11534" max="11534" width="9.140625" style="79" customWidth="1"/>
    <col min="11535" max="11535" width="9.28515625" style="79" customWidth="1"/>
    <col min="11536" max="11536" width="9.42578125" style="79" customWidth="1"/>
    <col min="11537" max="11537" width="9.7109375" style="79" customWidth="1"/>
    <col min="11538" max="11538" width="9.5703125" style="79" customWidth="1"/>
    <col min="11539" max="11539" width="9.28515625" style="79" customWidth="1"/>
    <col min="11540" max="11540" width="8.5703125" style="79" customWidth="1"/>
    <col min="11541" max="11541" width="8.85546875" style="79" customWidth="1"/>
    <col min="11542" max="11542" width="9.7109375" style="79" customWidth="1"/>
    <col min="11543" max="11543" width="8.7109375" style="79" customWidth="1"/>
    <col min="11544" max="11544" width="13.5703125" style="79" customWidth="1"/>
    <col min="11545" max="11545" width="16.28515625" style="79" customWidth="1"/>
    <col min="11546" max="11563" width="9.42578125" style="79" customWidth="1"/>
    <col min="11564" max="11567" width="10.28515625" style="79" customWidth="1"/>
    <col min="11568" max="11568" width="9.140625" style="79" customWidth="1"/>
    <col min="11569" max="11588" width="0" style="79" hidden="1" customWidth="1"/>
    <col min="11589" max="11598" width="11.42578125" style="79" customWidth="1"/>
    <col min="11599" max="11603" width="10.28515625" style="79" customWidth="1"/>
    <col min="11604" max="11612" width="9.42578125" style="79" customWidth="1"/>
    <col min="11613" max="11776" width="11.42578125" style="79"/>
    <col min="11777" max="11777" width="35.42578125" style="79" customWidth="1"/>
    <col min="11778" max="11778" width="23.5703125" style="79" customWidth="1"/>
    <col min="11779" max="11779" width="15" style="79" customWidth="1"/>
    <col min="11780" max="11780" width="15.7109375" style="79" customWidth="1"/>
    <col min="11781" max="11781" width="13.42578125" style="79" customWidth="1"/>
    <col min="11782" max="11782" width="13.5703125" style="79" customWidth="1"/>
    <col min="11783" max="11783" width="14.7109375" style="79" customWidth="1"/>
    <col min="11784" max="11784" width="13.85546875" style="79" customWidth="1"/>
    <col min="11785" max="11785" width="12.5703125" style="79" customWidth="1"/>
    <col min="11786" max="11786" width="11.85546875" style="79" customWidth="1"/>
    <col min="11787" max="11787" width="10.28515625" style="79" customWidth="1"/>
    <col min="11788" max="11788" width="9.28515625" style="79" customWidth="1"/>
    <col min="11789" max="11789" width="9.42578125" style="79" customWidth="1"/>
    <col min="11790" max="11790" width="9.140625" style="79" customWidth="1"/>
    <col min="11791" max="11791" width="9.28515625" style="79" customWidth="1"/>
    <col min="11792" max="11792" width="9.42578125" style="79" customWidth="1"/>
    <col min="11793" max="11793" width="9.7109375" style="79" customWidth="1"/>
    <col min="11794" max="11794" width="9.5703125" style="79" customWidth="1"/>
    <col min="11795" max="11795" width="9.28515625" style="79" customWidth="1"/>
    <col min="11796" max="11796" width="8.5703125" style="79" customWidth="1"/>
    <col min="11797" max="11797" width="8.85546875" style="79" customWidth="1"/>
    <col min="11798" max="11798" width="9.7109375" style="79" customWidth="1"/>
    <col min="11799" max="11799" width="8.7109375" style="79" customWidth="1"/>
    <col min="11800" max="11800" width="13.5703125" style="79" customWidth="1"/>
    <col min="11801" max="11801" width="16.28515625" style="79" customWidth="1"/>
    <col min="11802" max="11819" width="9.42578125" style="79" customWidth="1"/>
    <col min="11820" max="11823" width="10.28515625" style="79" customWidth="1"/>
    <col min="11824" max="11824" width="9.140625" style="79" customWidth="1"/>
    <col min="11825" max="11844" width="0" style="79" hidden="1" customWidth="1"/>
    <col min="11845" max="11854" width="11.42578125" style="79" customWidth="1"/>
    <col min="11855" max="11859" width="10.28515625" style="79" customWidth="1"/>
    <col min="11860" max="11868" width="9.42578125" style="79" customWidth="1"/>
    <col min="11869" max="12032" width="11.42578125" style="79"/>
    <col min="12033" max="12033" width="35.42578125" style="79" customWidth="1"/>
    <col min="12034" max="12034" width="23.5703125" style="79" customWidth="1"/>
    <col min="12035" max="12035" width="15" style="79" customWidth="1"/>
    <col min="12036" max="12036" width="15.7109375" style="79" customWidth="1"/>
    <col min="12037" max="12037" width="13.42578125" style="79" customWidth="1"/>
    <col min="12038" max="12038" width="13.5703125" style="79" customWidth="1"/>
    <col min="12039" max="12039" width="14.7109375" style="79" customWidth="1"/>
    <col min="12040" max="12040" width="13.85546875" style="79" customWidth="1"/>
    <col min="12041" max="12041" width="12.5703125" style="79" customWidth="1"/>
    <col min="12042" max="12042" width="11.85546875" style="79" customWidth="1"/>
    <col min="12043" max="12043" width="10.28515625" style="79" customWidth="1"/>
    <col min="12044" max="12044" width="9.28515625" style="79" customWidth="1"/>
    <col min="12045" max="12045" width="9.42578125" style="79" customWidth="1"/>
    <col min="12046" max="12046" width="9.140625" style="79" customWidth="1"/>
    <col min="12047" max="12047" width="9.28515625" style="79" customWidth="1"/>
    <col min="12048" max="12048" width="9.42578125" style="79" customWidth="1"/>
    <col min="12049" max="12049" width="9.7109375" style="79" customWidth="1"/>
    <col min="12050" max="12050" width="9.5703125" style="79" customWidth="1"/>
    <col min="12051" max="12051" width="9.28515625" style="79" customWidth="1"/>
    <col min="12052" max="12052" width="8.5703125" style="79" customWidth="1"/>
    <col min="12053" max="12053" width="8.85546875" style="79" customWidth="1"/>
    <col min="12054" max="12054" width="9.7109375" style="79" customWidth="1"/>
    <col min="12055" max="12055" width="8.7109375" style="79" customWidth="1"/>
    <col min="12056" max="12056" width="13.5703125" style="79" customWidth="1"/>
    <col min="12057" max="12057" width="16.28515625" style="79" customWidth="1"/>
    <col min="12058" max="12075" width="9.42578125" style="79" customWidth="1"/>
    <col min="12076" max="12079" width="10.28515625" style="79" customWidth="1"/>
    <col min="12080" max="12080" width="9.140625" style="79" customWidth="1"/>
    <col min="12081" max="12100" width="0" style="79" hidden="1" customWidth="1"/>
    <col min="12101" max="12110" width="11.42578125" style="79" customWidth="1"/>
    <col min="12111" max="12115" width="10.28515625" style="79" customWidth="1"/>
    <col min="12116" max="12124" width="9.42578125" style="79" customWidth="1"/>
    <col min="12125" max="12288" width="11.42578125" style="79"/>
    <col min="12289" max="12289" width="35.42578125" style="79" customWidth="1"/>
    <col min="12290" max="12290" width="23.5703125" style="79" customWidth="1"/>
    <col min="12291" max="12291" width="15" style="79" customWidth="1"/>
    <col min="12292" max="12292" width="15.7109375" style="79" customWidth="1"/>
    <col min="12293" max="12293" width="13.42578125" style="79" customWidth="1"/>
    <col min="12294" max="12294" width="13.5703125" style="79" customWidth="1"/>
    <col min="12295" max="12295" width="14.7109375" style="79" customWidth="1"/>
    <col min="12296" max="12296" width="13.85546875" style="79" customWidth="1"/>
    <col min="12297" max="12297" width="12.5703125" style="79" customWidth="1"/>
    <col min="12298" max="12298" width="11.85546875" style="79" customWidth="1"/>
    <col min="12299" max="12299" width="10.28515625" style="79" customWidth="1"/>
    <col min="12300" max="12300" width="9.28515625" style="79" customWidth="1"/>
    <col min="12301" max="12301" width="9.42578125" style="79" customWidth="1"/>
    <col min="12302" max="12302" width="9.140625" style="79" customWidth="1"/>
    <col min="12303" max="12303" width="9.28515625" style="79" customWidth="1"/>
    <col min="12304" max="12304" width="9.42578125" style="79" customWidth="1"/>
    <col min="12305" max="12305" width="9.7109375" style="79" customWidth="1"/>
    <col min="12306" max="12306" width="9.5703125" style="79" customWidth="1"/>
    <col min="12307" max="12307" width="9.28515625" style="79" customWidth="1"/>
    <col min="12308" max="12308" width="8.5703125" style="79" customWidth="1"/>
    <col min="12309" max="12309" width="8.85546875" style="79" customWidth="1"/>
    <col min="12310" max="12310" width="9.7109375" style="79" customWidth="1"/>
    <col min="12311" max="12311" width="8.7109375" style="79" customWidth="1"/>
    <col min="12312" max="12312" width="13.5703125" style="79" customWidth="1"/>
    <col min="12313" max="12313" width="16.28515625" style="79" customWidth="1"/>
    <col min="12314" max="12331" width="9.42578125" style="79" customWidth="1"/>
    <col min="12332" max="12335" width="10.28515625" style="79" customWidth="1"/>
    <col min="12336" max="12336" width="9.140625" style="79" customWidth="1"/>
    <col min="12337" max="12356" width="0" style="79" hidden="1" customWidth="1"/>
    <col min="12357" max="12366" width="11.42578125" style="79" customWidth="1"/>
    <col min="12367" max="12371" width="10.28515625" style="79" customWidth="1"/>
    <col min="12372" max="12380" width="9.42578125" style="79" customWidth="1"/>
    <col min="12381" max="12544" width="11.42578125" style="79"/>
    <col min="12545" max="12545" width="35.42578125" style="79" customWidth="1"/>
    <col min="12546" max="12546" width="23.5703125" style="79" customWidth="1"/>
    <col min="12547" max="12547" width="15" style="79" customWidth="1"/>
    <col min="12548" max="12548" width="15.7109375" style="79" customWidth="1"/>
    <col min="12549" max="12549" width="13.42578125" style="79" customWidth="1"/>
    <col min="12550" max="12550" width="13.5703125" style="79" customWidth="1"/>
    <col min="12551" max="12551" width="14.7109375" style="79" customWidth="1"/>
    <col min="12552" max="12552" width="13.85546875" style="79" customWidth="1"/>
    <col min="12553" max="12553" width="12.5703125" style="79" customWidth="1"/>
    <col min="12554" max="12554" width="11.85546875" style="79" customWidth="1"/>
    <col min="12555" max="12555" width="10.28515625" style="79" customWidth="1"/>
    <col min="12556" max="12556" width="9.28515625" style="79" customWidth="1"/>
    <col min="12557" max="12557" width="9.42578125" style="79" customWidth="1"/>
    <col min="12558" max="12558" width="9.140625" style="79" customWidth="1"/>
    <col min="12559" max="12559" width="9.28515625" style="79" customWidth="1"/>
    <col min="12560" max="12560" width="9.42578125" style="79" customWidth="1"/>
    <col min="12561" max="12561" width="9.7109375" style="79" customWidth="1"/>
    <col min="12562" max="12562" width="9.5703125" style="79" customWidth="1"/>
    <col min="12563" max="12563" width="9.28515625" style="79" customWidth="1"/>
    <col min="12564" max="12564" width="8.5703125" style="79" customWidth="1"/>
    <col min="12565" max="12565" width="8.85546875" style="79" customWidth="1"/>
    <col min="12566" max="12566" width="9.7109375" style="79" customWidth="1"/>
    <col min="12567" max="12567" width="8.7109375" style="79" customWidth="1"/>
    <col min="12568" max="12568" width="13.5703125" style="79" customWidth="1"/>
    <col min="12569" max="12569" width="16.28515625" style="79" customWidth="1"/>
    <col min="12570" max="12587" width="9.42578125" style="79" customWidth="1"/>
    <col min="12588" max="12591" width="10.28515625" style="79" customWidth="1"/>
    <col min="12592" max="12592" width="9.140625" style="79" customWidth="1"/>
    <col min="12593" max="12612" width="0" style="79" hidden="1" customWidth="1"/>
    <col min="12613" max="12622" width="11.42578125" style="79" customWidth="1"/>
    <col min="12623" max="12627" width="10.28515625" style="79" customWidth="1"/>
    <col min="12628" max="12636" width="9.42578125" style="79" customWidth="1"/>
    <col min="12637" max="12800" width="11.42578125" style="79"/>
    <col min="12801" max="12801" width="35.42578125" style="79" customWidth="1"/>
    <col min="12802" max="12802" width="23.5703125" style="79" customWidth="1"/>
    <col min="12803" max="12803" width="15" style="79" customWidth="1"/>
    <col min="12804" max="12804" width="15.7109375" style="79" customWidth="1"/>
    <col min="12805" max="12805" width="13.42578125" style="79" customWidth="1"/>
    <col min="12806" max="12806" width="13.5703125" style="79" customWidth="1"/>
    <col min="12807" max="12807" width="14.7109375" style="79" customWidth="1"/>
    <col min="12808" max="12808" width="13.85546875" style="79" customWidth="1"/>
    <col min="12809" max="12809" width="12.5703125" style="79" customWidth="1"/>
    <col min="12810" max="12810" width="11.85546875" style="79" customWidth="1"/>
    <col min="12811" max="12811" width="10.28515625" style="79" customWidth="1"/>
    <col min="12812" max="12812" width="9.28515625" style="79" customWidth="1"/>
    <col min="12813" max="12813" width="9.42578125" style="79" customWidth="1"/>
    <col min="12814" max="12814" width="9.140625" style="79" customWidth="1"/>
    <col min="12815" max="12815" width="9.28515625" style="79" customWidth="1"/>
    <col min="12816" max="12816" width="9.42578125" style="79" customWidth="1"/>
    <col min="12817" max="12817" width="9.7109375" style="79" customWidth="1"/>
    <col min="12818" max="12818" width="9.5703125" style="79" customWidth="1"/>
    <col min="12819" max="12819" width="9.28515625" style="79" customWidth="1"/>
    <col min="12820" max="12820" width="8.5703125" style="79" customWidth="1"/>
    <col min="12821" max="12821" width="8.85546875" style="79" customWidth="1"/>
    <col min="12822" max="12822" width="9.7109375" style="79" customWidth="1"/>
    <col min="12823" max="12823" width="8.7109375" style="79" customWidth="1"/>
    <col min="12824" max="12824" width="13.5703125" style="79" customWidth="1"/>
    <col min="12825" max="12825" width="16.28515625" style="79" customWidth="1"/>
    <col min="12826" max="12843" width="9.42578125" style="79" customWidth="1"/>
    <col min="12844" max="12847" width="10.28515625" style="79" customWidth="1"/>
    <col min="12848" max="12848" width="9.140625" style="79" customWidth="1"/>
    <col min="12849" max="12868" width="0" style="79" hidden="1" customWidth="1"/>
    <col min="12869" max="12878" width="11.42578125" style="79" customWidth="1"/>
    <col min="12879" max="12883" width="10.28515625" style="79" customWidth="1"/>
    <col min="12884" max="12892" width="9.42578125" style="79" customWidth="1"/>
    <col min="12893" max="13056" width="11.42578125" style="79"/>
    <col min="13057" max="13057" width="35.42578125" style="79" customWidth="1"/>
    <col min="13058" max="13058" width="23.5703125" style="79" customWidth="1"/>
    <col min="13059" max="13059" width="15" style="79" customWidth="1"/>
    <col min="13060" max="13060" width="15.7109375" style="79" customWidth="1"/>
    <col min="13061" max="13061" width="13.42578125" style="79" customWidth="1"/>
    <col min="13062" max="13062" width="13.5703125" style="79" customWidth="1"/>
    <col min="13063" max="13063" width="14.7109375" style="79" customWidth="1"/>
    <col min="13064" max="13064" width="13.85546875" style="79" customWidth="1"/>
    <col min="13065" max="13065" width="12.5703125" style="79" customWidth="1"/>
    <col min="13066" max="13066" width="11.85546875" style="79" customWidth="1"/>
    <col min="13067" max="13067" width="10.28515625" style="79" customWidth="1"/>
    <col min="13068" max="13068" width="9.28515625" style="79" customWidth="1"/>
    <col min="13069" max="13069" width="9.42578125" style="79" customWidth="1"/>
    <col min="13070" max="13070" width="9.140625" style="79" customWidth="1"/>
    <col min="13071" max="13071" width="9.28515625" style="79" customWidth="1"/>
    <col min="13072" max="13072" width="9.42578125" style="79" customWidth="1"/>
    <col min="13073" max="13073" width="9.7109375" style="79" customWidth="1"/>
    <col min="13074" max="13074" width="9.5703125" style="79" customWidth="1"/>
    <col min="13075" max="13075" width="9.28515625" style="79" customWidth="1"/>
    <col min="13076" max="13076" width="8.5703125" style="79" customWidth="1"/>
    <col min="13077" max="13077" width="8.85546875" style="79" customWidth="1"/>
    <col min="13078" max="13078" width="9.7109375" style="79" customWidth="1"/>
    <col min="13079" max="13079" width="8.7109375" style="79" customWidth="1"/>
    <col min="13080" max="13080" width="13.5703125" style="79" customWidth="1"/>
    <col min="13081" max="13081" width="16.28515625" style="79" customWidth="1"/>
    <col min="13082" max="13099" width="9.42578125" style="79" customWidth="1"/>
    <col min="13100" max="13103" width="10.28515625" style="79" customWidth="1"/>
    <col min="13104" max="13104" width="9.140625" style="79" customWidth="1"/>
    <col min="13105" max="13124" width="0" style="79" hidden="1" customWidth="1"/>
    <col min="13125" max="13134" width="11.42578125" style="79" customWidth="1"/>
    <col min="13135" max="13139" width="10.28515625" style="79" customWidth="1"/>
    <col min="13140" max="13148" width="9.42578125" style="79" customWidth="1"/>
    <col min="13149" max="13312" width="11.42578125" style="79"/>
    <col min="13313" max="13313" width="35.42578125" style="79" customWidth="1"/>
    <col min="13314" max="13314" width="23.5703125" style="79" customWidth="1"/>
    <col min="13315" max="13315" width="15" style="79" customWidth="1"/>
    <col min="13316" max="13316" width="15.7109375" style="79" customWidth="1"/>
    <col min="13317" max="13317" width="13.42578125" style="79" customWidth="1"/>
    <col min="13318" max="13318" width="13.5703125" style="79" customWidth="1"/>
    <col min="13319" max="13319" width="14.7109375" style="79" customWidth="1"/>
    <col min="13320" max="13320" width="13.85546875" style="79" customWidth="1"/>
    <col min="13321" max="13321" width="12.5703125" style="79" customWidth="1"/>
    <col min="13322" max="13322" width="11.85546875" style="79" customWidth="1"/>
    <col min="13323" max="13323" width="10.28515625" style="79" customWidth="1"/>
    <col min="13324" max="13324" width="9.28515625" style="79" customWidth="1"/>
    <col min="13325" max="13325" width="9.42578125" style="79" customWidth="1"/>
    <col min="13326" max="13326" width="9.140625" style="79" customWidth="1"/>
    <col min="13327" max="13327" width="9.28515625" style="79" customWidth="1"/>
    <col min="13328" max="13328" width="9.42578125" style="79" customWidth="1"/>
    <col min="13329" max="13329" width="9.7109375" style="79" customWidth="1"/>
    <col min="13330" max="13330" width="9.5703125" style="79" customWidth="1"/>
    <col min="13331" max="13331" width="9.28515625" style="79" customWidth="1"/>
    <col min="13332" max="13332" width="8.5703125" style="79" customWidth="1"/>
    <col min="13333" max="13333" width="8.85546875" style="79" customWidth="1"/>
    <col min="13334" max="13334" width="9.7109375" style="79" customWidth="1"/>
    <col min="13335" max="13335" width="8.7109375" style="79" customWidth="1"/>
    <col min="13336" max="13336" width="13.5703125" style="79" customWidth="1"/>
    <col min="13337" max="13337" width="16.28515625" style="79" customWidth="1"/>
    <col min="13338" max="13355" width="9.42578125" style="79" customWidth="1"/>
    <col min="13356" max="13359" width="10.28515625" style="79" customWidth="1"/>
    <col min="13360" max="13360" width="9.140625" style="79" customWidth="1"/>
    <col min="13361" max="13380" width="0" style="79" hidden="1" customWidth="1"/>
    <col min="13381" max="13390" width="11.42578125" style="79" customWidth="1"/>
    <col min="13391" max="13395" width="10.28515625" style="79" customWidth="1"/>
    <col min="13396" max="13404" width="9.42578125" style="79" customWidth="1"/>
    <col min="13405" max="13568" width="11.42578125" style="79"/>
    <col min="13569" max="13569" width="35.42578125" style="79" customWidth="1"/>
    <col min="13570" max="13570" width="23.5703125" style="79" customWidth="1"/>
    <col min="13571" max="13571" width="15" style="79" customWidth="1"/>
    <col min="13572" max="13572" width="15.7109375" style="79" customWidth="1"/>
    <col min="13573" max="13573" width="13.42578125" style="79" customWidth="1"/>
    <col min="13574" max="13574" width="13.5703125" style="79" customWidth="1"/>
    <col min="13575" max="13575" width="14.7109375" style="79" customWidth="1"/>
    <col min="13576" max="13576" width="13.85546875" style="79" customWidth="1"/>
    <col min="13577" max="13577" width="12.5703125" style="79" customWidth="1"/>
    <col min="13578" max="13578" width="11.85546875" style="79" customWidth="1"/>
    <col min="13579" max="13579" width="10.28515625" style="79" customWidth="1"/>
    <col min="13580" max="13580" width="9.28515625" style="79" customWidth="1"/>
    <col min="13581" max="13581" width="9.42578125" style="79" customWidth="1"/>
    <col min="13582" max="13582" width="9.140625" style="79" customWidth="1"/>
    <col min="13583" max="13583" width="9.28515625" style="79" customWidth="1"/>
    <col min="13584" max="13584" width="9.42578125" style="79" customWidth="1"/>
    <col min="13585" max="13585" width="9.7109375" style="79" customWidth="1"/>
    <col min="13586" max="13586" width="9.5703125" style="79" customWidth="1"/>
    <col min="13587" max="13587" width="9.28515625" style="79" customWidth="1"/>
    <col min="13588" max="13588" width="8.5703125" style="79" customWidth="1"/>
    <col min="13589" max="13589" width="8.85546875" style="79" customWidth="1"/>
    <col min="13590" max="13590" width="9.7109375" style="79" customWidth="1"/>
    <col min="13591" max="13591" width="8.7109375" style="79" customWidth="1"/>
    <col min="13592" max="13592" width="13.5703125" style="79" customWidth="1"/>
    <col min="13593" max="13593" width="16.28515625" style="79" customWidth="1"/>
    <col min="13594" max="13611" width="9.42578125" style="79" customWidth="1"/>
    <col min="13612" max="13615" width="10.28515625" style="79" customWidth="1"/>
    <col min="13616" max="13616" width="9.140625" style="79" customWidth="1"/>
    <col min="13617" max="13636" width="0" style="79" hidden="1" customWidth="1"/>
    <col min="13637" max="13646" width="11.42578125" style="79" customWidth="1"/>
    <col min="13647" max="13651" width="10.28515625" style="79" customWidth="1"/>
    <col min="13652" max="13660" width="9.42578125" style="79" customWidth="1"/>
    <col min="13661" max="13824" width="11.42578125" style="79"/>
    <col min="13825" max="13825" width="35.42578125" style="79" customWidth="1"/>
    <col min="13826" max="13826" width="23.5703125" style="79" customWidth="1"/>
    <col min="13827" max="13827" width="15" style="79" customWidth="1"/>
    <col min="13828" max="13828" width="15.7109375" style="79" customWidth="1"/>
    <col min="13829" max="13829" width="13.42578125" style="79" customWidth="1"/>
    <col min="13830" max="13830" width="13.5703125" style="79" customWidth="1"/>
    <col min="13831" max="13831" width="14.7109375" style="79" customWidth="1"/>
    <col min="13832" max="13832" width="13.85546875" style="79" customWidth="1"/>
    <col min="13833" max="13833" width="12.5703125" style="79" customWidth="1"/>
    <col min="13834" max="13834" width="11.85546875" style="79" customWidth="1"/>
    <col min="13835" max="13835" width="10.28515625" style="79" customWidth="1"/>
    <col min="13836" max="13836" width="9.28515625" style="79" customWidth="1"/>
    <col min="13837" max="13837" width="9.42578125" style="79" customWidth="1"/>
    <col min="13838" max="13838" width="9.140625" style="79" customWidth="1"/>
    <col min="13839" max="13839" width="9.28515625" style="79" customWidth="1"/>
    <col min="13840" max="13840" width="9.42578125" style="79" customWidth="1"/>
    <col min="13841" max="13841" width="9.7109375" style="79" customWidth="1"/>
    <col min="13842" max="13842" width="9.5703125" style="79" customWidth="1"/>
    <col min="13843" max="13843" width="9.28515625" style="79" customWidth="1"/>
    <col min="13844" max="13844" width="8.5703125" style="79" customWidth="1"/>
    <col min="13845" max="13845" width="8.85546875" style="79" customWidth="1"/>
    <col min="13846" max="13846" width="9.7109375" style="79" customWidth="1"/>
    <col min="13847" max="13847" width="8.7109375" style="79" customWidth="1"/>
    <col min="13848" max="13848" width="13.5703125" style="79" customWidth="1"/>
    <col min="13849" max="13849" width="16.28515625" style="79" customWidth="1"/>
    <col min="13850" max="13867" width="9.42578125" style="79" customWidth="1"/>
    <col min="13868" max="13871" width="10.28515625" style="79" customWidth="1"/>
    <col min="13872" max="13872" width="9.140625" style="79" customWidth="1"/>
    <col min="13873" max="13892" width="0" style="79" hidden="1" customWidth="1"/>
    <col min="13893" max="13902" width="11.42578125" style="79" customWidth="1"/>
    <col min="13903" max="13907" width="10.28515625" style="79" customWidth="1"/>
    <col min="13908" max="13916" width="9.42578125" style="79" customWidth="1"/>
    <col min="13917" max="14080" width="11.42578125" style="79"/>
    <col min="14081" max="14081" width="35.42578125" style="79" customWidth="1"/>
    <col min="14082" max="14082" width="23.5703125" style="79" customWidth="1"/>
    <col min="14083" max="14083" width="15" style="79" customWidth="1"/>
    <col min="14084" max="14084" width="15.7109375" style="79" customWidth="1"/>
    <col min="14085" max="14085" width="13.42578125" style="79" customWidth="1"/>
    <col min="14086" max="14086" width="13.5703125" style="79" customWidth="1"/>
    <col min="14087" max="14087" width="14.7109375" style="79" customWidth="1"/>
    <col min="14088" max="14088" width="13.85546875" style="79" customWidth="1"/>
    <col min="14089" max="14089" width="12.5703125" style="79" customWidth="1"/>
    <col min="14090" max="14090" width="11.85546875" style="79" customWidth="1"/>
    <col min="14091" max="14091" width="10.28515625" style="79" customWidth="1"/>
    <col min="14092" max="14092" width="9.28515625" style="79" customWidth="1"/>
    <col min="14093" max="14093" width="9.42578125" style="79" customWidth="1"/>
    <col min="14094" max="14094" width="9.140625" style="79" customWidth="1"/>
    <col min="14095" max="14095" width="9.28515625" style="79" customWidth="1"/>
    <col min="14096" max="14096" width="9.42578125" style="79" customWidth="1"/>
    <col min="14097" max="14097" width="9.7109375" style="79" customWidth="1"/>
    <col min="14098" max="14098" width="9.5703125" style="79" customWidth="1"/>
    <col min="14099" max="14099" width="9.28515625" style="79" customWidth="1"/>
    <col min="14100" max="14100" width="8.5703125" style="79" customWidth="1"/>
    <col min="14101" max="14101" width="8.85546875" style="79" customWidth="1"/>
    <col min="14102" max="14102" width="9.7109375" style="79" customWidth="1"/>
    <col min="14103" max="14103" width="8.7109375" style="79" customWidth="1"/>
    <col min="14104" max="14104" width="13.5703125" style="79" customWidth="1"/>
    <col min="14105" max="14105" width="16.28515625" style="79" customWidth="1"/>
    <col min="14106" max="14123" width="9.42578125" style="79" customWidth="1"/>
    <col min="14124" max="14127" width="10.28515625" style="79" customWidth="1"/>
    <col min="14128" max="14128" width="9.140625" style="79" customWidth="1"/>
    <col min="14129" max="14148" width="0" style="79" hidden="1" customWidth="1"/>
    <col min="14149" max="14158" width="11.42578125" style="79" customWidth="1"/>
    <col min="14159" max="14163" width="10.28515625" style="79" customWidth="1"/>
    <col min="14164" max="14172" width="9.42578125" style="79" customWidth="1"/>
    <col min="14173" max="14336" width="11.42578125" style="79"/>
    <col min="14337" max="14337" width="35.42578125" style="79" customWidth="1"/>
    <col min="14338" max="14338" width="23.5703125" style="79" customWidth="1"/>
    <col min="14339" max="14339" width="15" style="79" customWidth="1"/>
    <col min="14340" max="14340" width="15.7109375" style="79" customWidth="1"/>
    <col min="14341" max="14341" width="13.42578125" style="79" customWidth="1"/>
    <col min="14342" max="14342" width="13.5703125" style="79" customWidth="1"/>
    <col min="14343" max="14343" width="14.7109375" style="79" customWidth="1"/>
    <col min="14344" max="14344" width="13.85546875" style="79" customWidth="1"/>
    <col min="14345" max="14345" width="12.5703125" style="79" customWidth="1"/>
    <col min="14346" max="14346" width="11.85546875" style="79" customWidth="1"/>
    <col min="14347" max="14347" width="10.28515625" style="79" customWidth="1"/>
    <col min="14348" max="14348" width="9.28515625" style="79" customWidth="1"/>
    <col min="14349" max="14349" width="9.42578125" style="79" customWidth="1"/>
    <col min="14350" max="14350" width="9.140625" style="79" customWidth="1"/>
    <col min="14351" max="14351" width="9.28515625" style="79" customWidth="1"/>
    <col min="14352" max="14352" width="9.42578125" style="79" customWidth="1"/>
    <col min="14353" max="14353" width="9.7109375" style="79" customWidth="1"/>
    <col min="14354" max="14354" width="9.5703125" style="79" customWidth="1"/>
    <col min="14355" max="14355" width="9.28515625" style="79" customWidth="1"/>
    <col min="14356" max="14356" width="8.5703125" style="79" customWidth="1"/>
    <col min="14357" max="14357" width="8.85546875" style="79" customWidth="1"/>
    <col min="14358" max="14358" width="9.7109375" style="79" customWidth="1"/>
    <col min="14359" max="14359" width="8.7109375" style="79" customWidth="1"/>
    <col min="14360" max="14360" width="13.5703125" style="79" customWidth="1"/>
    <col min="14361" max="14361" width="16.28515625" style="79" customWidth="1"/>
    <col min="14362" max="14379" width="9.42578125" style="79" customWidth="1"/>
    <col min="14380" max="14383" width="10.28515625" style="79" customWidth="1"/>
    <col min="14384" max="14384" width="9.140625" style="79" customWidth="1"/>
    <col min="14385" max="14404" width="0" style="79" hidden="1" customWidth="1"/>
    <col min="14405" max="14414" width="11.42578125" style="79" customWidth="1"/>
    <col min="14415" max="14419" width="10.28515625" style="79" customWidth="1"/>
    <col min="14420" max="14428" width="9.42578125" style="79" customWidth="1"/>
    <col min="14429" max="14592" width="11.42578125" style="79"/>
    <col min="14593" max="14593" width="35.42578125" style="79" customWidth="1"/>
    <col min="14594" max="14594" width="23.5703125" style="79" customWidth="1"/>
    <col min="14595" max="14595" width="15" style="79" customWidth="1"/>
    <col min="14596" max="14596" width="15.7109375" style="79" customWidth="1"/>
    <col min="14597" max="14597" width="13.42578125" style="79" customWidth="1"/>
    <col min="14598" max="14598" width="13.5703125" style="79" customWidth="1"/>
    <col min="14599" max="14599" width="14.7109375" style="79" customWidth="1"/>
    <col min="14600" max="14600" width="13.85546875" style="79" customWidth="1"/>
    <col min="14601" max="14601" width="12.5703125" style="79" customWidth="1"/>
    <col min="14602" max="14602" width="11.85546875" style="79" customWidth="1"/>
    <col min="14603" max="14603" width="10.28515625" style="79" customWidth="1"/>
    <col min="14604" max="14604" width="9.28515625" style="79" customWidth="1"/>
    <col min="14605" max="14605" width="9.42578125" style="79" customWidth="1"/>
    <col min="14606" max="14606" width="9.140625" style="79" customWidth="1"/>
    <col min="14607" max="14607" width="9.28515625" style="79" customWidth="1"/>
    <col min="14608" max="14608" width="9.42578125" style="79" customWidth="1"/>
    <col min="14609" max="14609" width="9.7109375" style="79" customWidth="1"/>
    <col min="14610" max="14610" width="9.5703125" style="79" customWidth="1"/>
    <col min="14611" max="14611" width="9.28515625" style="79" customWidth="1"/>
    <col min="14612" max="14612" width="8.5703125" style="79" customWidth="1"/>
    <col min="14613" max="14613" width="8.85546875" style="79" customWidth="1"/>
    <col min="14614" max="14614" width="9.7109375" style="79" customWidth="1"/>
    <col min="14615" max="14615" width="8.7109375" style="79" customWidth="1"/>
    <col min="14616" max="14616" width="13.5703125" style="79" customWidth="1"/>
    <col min="14617" max="14617" width="16.28515625" style="79" customWidth="1"/>
    <col min="14618" max="14635" width="9.42578125" style="79" customWidth="1"/>
    <col min="14636" max="14639" width="10.28515625" style="79" customWidth="1"/>
    <col min="14640" max="14640" width="9.140625" style="79" customWidth="1"/>
    <col min="14641" max="14660" width="0" style="79" hidden="1" customWidth="1"/>
    <col min="14661" max="14670" width="11.42578125" style="79" customWidth="1"/>
    <col min="14671" max="14675" width="10.28515625" style="79" customWidth="1"/>
    <col min="14676" max="14684" width="9.42578125" style="79" customWidth="1"/>
    <col min="14685" max="14848" width="11.42578125" style="79"/>
    <col min="14849" max="14849" width="35.42578125" style="79" customWidth="1"/>
    <col min="14850" max="14850" width="23.5703125" style="79" customWidth="1"/>
    <col min="14851" max="14851" width="15" style="79" customWidth="1"/>
    <col min="14852" max="14852" width="15.7109375" style="79" customWidth="1"/>
    <col min="14853" max="14853" width="13.42578125" style="79" customWidth="1"/>
    <col min="14854" max="14854" width="13.5703125" style="79" customWidth="1"/>
    <col min="14855" max="14855" width="14.7109375" style="79" customWidth="1"/>
    <col min="14856" max="14856" width="13.85546875" style="79" customWidth="1"/>
    <col min="14857" max="14857" width="12.5703125" style="79" customWidth="1"/>
    <col min="14858" max="14858" width="11.85546875" style="79" customWidth="1"/>
    <col min="14859" max="14859" width="10.28515625" style="79" customWidth="1"/>
    <col min="14860" max="14860" width="9.28515625" style="79" customWidth="1"/>
    <col min="14861" max="14861" width="9.42578125" style="79" customWidth="1"/>
    <col min="14862" max="14862" width="9.140625" style="79" customWidth="1"/>
    <col min="14863" max="14863" width="9.28515625" style="79" customWidth="1"/>
    <col min="14864" max="14864" width="9.42578125" style="79" customWidth="1"/>
    <col min="14865" max="14865" width="9.7109375" style="79" customWidth="1"/>
    <col min="14866" max="14866" width="9.5703125" style="79" customWidth="1"/>
    <col min="14867" max="14867" width="9.28515625" style="79" customWidth="1"/>
    <col min="14868" max="14868" width="8.5703125" style="79" customWidth="1"/>
    <col min="14869" max="14869" width="8.85546875" style="79" customWidth="1"/>
    <col min="14870" max="14870" width="9.7109375" style="79" customWidth="1"/>
    <col min="14871" max="14871" width="8.7109375" style="79" customWidth="1"/>
    <col min="14872" max="14872" width="13.5703125" style="79" customWidth="1"/>
    <col min="14873" max="14873" width="16.28515625" style="79" customWidth="1"/>
    <col min="14874" max="14891" width="9.42578125" style="79" customWidth="1"/>
    <col min="14892" max="14895" width="10.28515625" style="79" customWidth="1"/>
    <col min="14896" max="14896" width="9.140625" style="79" customWidth="1"/>
    <col min="14897" max="14916" width="0" style="79" hidden="1" customWidth="1"/>
    <col min="14917" max="14926" width="11.42578125" style="79" customWidth="1"/>
    <col min="14927" max="14931" width="10.28515625" style="79" customWidth="1"/>
    <col min="14932" max="14940" width="9.42578125" style="79" customWidth="1"/>
    <col min="14941" max="15104" width="11.42578125" style="79"/>
    <col min="15105" max="15105" width="35.42578125" style="79" customWidth="1"/>
    <col min="15106" max="15106" width="23.5703125" style="79" customWidth="1"/>
    <col min="15107" max="15107" width="15" style="79" customWidth="1"/>
    <col min="15108" max="15108" width="15.7109375" style="79" customWidth="1"/>
    <col min="15109" max="15109" width="13.42578125" style="79" customWidth="1"/>
    <col min="15110" max="15110" width="13.5703125" style="79" customWidth="1"/>
    <col min="15111" max="15111" width="14.7109375" style="79" customWidth="1"/>
    <col min="15112" max="15112" width="13.85546875" style="79" customWidth="1"/>
    <col min="15113" max="15113" width="12.5703125" style="79" customWidth="1"/>
    <col min="15114" max="15114" width="11.85546875" style="79" customWidth="1"/>
    <col min="15115" max="15115" width="10.28515625" style="79" customWidth="1"/>
    <col min="15116" max="15116" width="9.28515625" style="79" customWidth="1"/>
    <col min="15117" max="15117" width="9.42578125" style="79" customWidth="1"/>
    <col min="15118" max="15118" width="9.140625" style="79" customWidth="1"/>
    <col min="15119" max="15119" width="9.28515625" style="79" customWidth="1"/>
    <col min="15120" max="15120" width="9.42578125" style="79" customWidth="1"/>
    <col min="15121" max="15121" width="9.7109375" style="79" customWidth="1"/>
    <col min="15122" max="15122" width="9.5703125" style="79" customWidth="1"/>
    <col min="15123" max="15123" width="9.28515625" style="79" customWidth="1"/>
    <col min="15124" max="15124" width="8.5703125" style="79" customWidth="1"/>
    <col min="15125" max="15125" width="8.85546875" style="79" customWidth="1"/>
    <col min="15126" max="15126" width="9.7109375" style="79" customWidth="1"/>
    <col min="15127" max="15127" width="8.7109375" style="79" customWidth="1"/>
    <col min="15128" max="15128" width="13.5703125" style="79" customWidth="1"/>
    <col min="15129" max="15129" width="16.28515625" style="79" customWidth="1"/>
    <col min="15130" max="15147" width="9.42578125" style="79" customWidth="1"/>
    <col min="15148" max="15151" width="10.28515625" style="79" customWidth="1"/>
    <col min="15152" max="15152" width="9.140625" style="79" customWidth="1"/>
    <col min="15153" max="15172" width="0" style="79" hidden="1" customWidth="1"/>
    <col min="15173" max="15182" width="11.42578125" style="79" customWidth="1"/>
    <col min="15183" max="15187" width="10.28515625" style="79" customWidth="1"/>
    <col min="15188" max="15196" width="9.42578125" style="79" customWidth="1"/>
    <col min="15197" max="15360" width="11.42578125" style="79"/>
    <col min="15361" max="15361" width="35.42578125" style="79" customWidth="1"/>
    <col min="15362" max="15362" width="23.5703125" style="79" customWidth="1"/>
    <col min="15363" max="15363" width="15" style="79" customWidth="1"/>
    <col min="15364" max="15364" width="15.7109375" style="79" customWidth="1"/>
    <col min="15365" max="15365" width="13.42578125" style="79" customWidth="1"/>
    <col min="15366" max="15366" width="13.5703125" style="79" customWidth="1"/>
    <col min="15367" max="15367" width="14.7109375" style="79" customWidth="1"/>
    <col min="15368" max="15368" width="13.85546875" style="79" customWidth="1"/>
    <col min="15369" max="15369" width="12.5703125" style="79" customWidth="1"/>
    <col min="15370" max="15370" width="11.85546875" style="79" customWidth="1"/>
    <col min="15371" max="15371" width="10.28515625" style="79" customWidth="1"/>
    <col min="15372" max="15372" width="9.28515625" style="79" customWidth="1"/>
    <col min="15373" max="15373" width="9.42578125" style="79" customWidth="1"/>
    <col min="15374" max="15374" width="9.140625" style="79" customWidth="1"/>
    <col min="15375" max="15375" width="9.28515625" style="79" customWidth="1"/>
    <col min="15376" max="15376" width="9.42578125" style="79" customWidth="1"/>
    <col min="15377" max="15377" width="9.7109375" style="79" customWidth="1"/>
    <col min="15378" max="15378" width="9.5703125" style="79" customWidth="1"/>
    <col min="15379" max="15379" width="9.28515625" style="79" customWidth="1"/>
    <col min="15380" max="15380" width="8.5703125" style="79" customWidth="1"/>
    <col min="15381" max="15381" width="8.85546875" style="79" customWidth="1"/>
    <col min="15382" max="15382" width="9.7109375" style="79" customWidth="1"/>
    <col min="15383" max="15383" width="8.7109375" style="79" customWidth="1"/>
    <col min="15384" max="15384" width="13.5703125" style="79" customWidth="1"/>
    <col min="15385" max="15385" width="16.28515625" style="79" customWidth="1"/>
    <col min="15386" max="15403" width="9.42578125" style="79" customWidth="1"/>
    <col min="15404" max="15407" width="10.28515625" style="79" customWidth="1"/>
    <col min="15408" max="15408" width="9.140625" style="79" customWidth="1"/>
    <col min="15409" max="15428" width="0" style="79" hidden="1" customWidth="1"/>
    <col min="15429" max="15438" width="11.42578125" style="79" customWidth="1"/>
    <col min="15439" max="15443" width="10.28515625" style="79" customWidth="1"/>
    <col min="15444" max="15452" width="9.42578125" style="79" customWidth="1"/>
    <col min="15453" max="15616" width="11.42578125" style="79"/>
    <col min="15617" max="15617" width="35.42578125" style="79" customWidth="1"/>
    <col min="15618" max="15618" width="23.5703125" style="79" customWidth="1"/>
    <col min="15619" max="15619" width="15" style="79" customWidth="1"/>
    <col min="15620" max="15620" width="15.7109375" style="79" customWidth="1"/>
    <col min="15621" max="15621" width="13.42578125" style="79" customWidth="1"/>
    <col min="15622" max="15622" width="13.5703125" style="79" customWidth="1"/>
    <col min="15623" max="15623" width="14.7109375" style="79" customWidth="1"/>
    <col min="15624" max="15624" width="13.85546875" style="79" customWidth="1"/>
    <col min="15625" max="15625" width="12.5703125" style="79" customWidth="1"/>
    <col min="15626" max="15626" width="11.85546875" style="79" customWidth="1"/>
    <col min="15627" max="15627" width="10.28515625" style="79" customWidth="1"/>
    <col min="15628" max="15628" width="9.28515625" style="79" customWidth="1"/>
    <col min="15629" max="15629" width="9.42578125" style="79" customWidth="1"/>
    <col min="15630" max="15630" width="9.140625" style="79" customWidth="1"/>
    <col min="15631" max="15631" width="9.28515625" style="79" customWidth="1"/>
    <col min="15632" max="15632" width="9.42578125" style="79" customWidth="1"/>
    <col min="15633" max="15633" width="9.7109375" style="79" customWidth="1"/>
    <col min="15634" max="15634" width="9.5703125" style="79" customWidth="1"/>
    <col min="15635" max="15635" width="9.28515625" style="79" customWidth="1"/>
    <col min="15636" max="15636" width="8.5703125" style="79" customWidth="1"/>
    <col min="15637" max="15637" width="8.85546875" style="79" customWidth="1"/>
    <col min="15638" max="15638" width="9.7109375" style="79" customWidth="1"/>
    <col min="15639" max="15639" width="8.7109375" style="79" customWidth="1"/>
    <col min="15640" max="15640" width="13.5703125" style="79" customWidth="1"/>
    <col min="15641" max="15641" width="16.28515625" style="79" customWidth="1"/>
    <col min="15642" max="15659" width="9.42578125" style="79" customWidth="1"/>
    <col min="15660" max="15663" width="10.28515625" style="79" customWidth="1"/>
    <col min="15664" max="15664" width="9.140625" style="79" customWidth="1"/>
    <col min="15665" max="15684" width="0" style="79" hidden="1" customWidth="1"/>
    <col min="15685" max="15694" width="11.42578125" style="79" customWidth="1"/>
    <col min="15695" max="15699" width="10.28515625" style="79" customWidth="1"/>
    <col min="15700" max="15708" width="9.42578125" style="79" customWidth="1"/>
    <col min="15709" max="15872" width="11.42578125" style="79"/>
    <col min="15873" max="15873" width="35.42578125" style="79" customWidth="1"/>
    <col min="15874" max="15874" width="23.5703125" style="79" customWidth="1"/>
    <col min="15875" max="15875" width="15" style="79" customWidth="1"/>
    <col min="15876" max="15876" width="15.7109375" style="79" customWidth="1"/>
    <col min="15877" max="15877" width="13.42578125" style="79" customWidth="1"/>
    <col min="15878" max="15878" width="13.5703125" style="79" customWidth="1"/>
    <col min="15879" max="15879" width="14.7109375" style="79" customWidth="1"/>
    <col min="15880" max="15880" width="13.85546875" style="79" customWidth="1"/>
    <col min="15881" max="15881" width="12.5703125" style="79" customWidth="1"/>
    <col min="15882" max="15882" width="11.85546875" style="79" customWidth="1"/>
    <col min="15883" max="15883" width="10.28515625" style="79" customWidth="1"/>
    <col min="15884" max="15884" width="9.28515625" style="79" customWidth="1"/>
    <col min="15885" max="15885" width="9.42578125" style="79" customWidth="1"/>
    <col min="15886" max="15886" width="9.140625" style="79" customWidth="1"/>
    <col min="15887" max="15887" width="9.28515625" style="79" customWidth="1"/>
    <col min="15888" max="15888" width="9.42578125" style="79" customWidth="1"/>
    <col min="15889" max="15889" width="9.7109375" style="79" customWidth="1"/>
    <col min="15890" max="15890" width="9.5703125" style="79" customWidth="1"/>
    <col min="15891" max="15891" width="9.28515625" style="79" customWidth="1"/>
    <col min="15892" max="15892" width="8.5703125" style="79" customWidth="1"/>
    <col min="15893" max="15893" width="8.85546875" style="79" customWidth="1"/>
    <col min="15894" max="15894" width="9.7109375" style="79" customWidth="1"/>
    <col min="15895" max="15895" width="8.7109375" style="79" customWidth="1"/>
    <col min="15896" max="15896" width="13.5703125" style="79" customWidth="1"/>
    <col min="15897" max="15897" width="16.28515625" style="79" customWidth="1"/>
    <col min="15898" max="15915" width="9.42578125" style="79" customWidth="1"/>
    <col min="15916" max="15919" width="10.28515625" style="79" customWidth="1"/>
    <col min="15920" max="15920" width="9.140625" style="79" customWidth="1"/>
    <col min="15921" max="15940" width="0" style="79" hidden="1" customWidth="1"/>
    <col min="15941" max="15950" width="11.42578125" style="79" customWidth="1"/>
    <col min="15951" max="15955" width="10.28515625" style="79" customWidth="1"/>
    <col min="15956" max="15964" width="9.42578125" style="79" customWidth="1"/>
    <col min="15965" max="16128" width="11.42578125" style="79"/>
    <col min="16129" max="16129" width="35.42578125" style="79" customWidth="1"/>
    <col min="16130" max="16130" width="23.5703125" style="79" customWidth="1"/>
    <col min="16131" max="16131" width="15" style="79" customWidth="1"/>
    <col min="16132" max="16132" width="15.7109375" style="79" customWidth="1"/>
    <col min="16133" max="16133" width="13.42578125" style="79" customWidth="1"/>
    <col min="16134" max="16134" width="13.5703125" style="79" customWidth="1"/>
    <col min="16135" max="16135" width="14.7109375" style="79" customWidth="1"/>
    <col min="16136" max="16136" width="13.85546875" style="79" customWidth="1"/>
    <col min="16137" max="16137" width="12.5703125" style="79" customWidth="1"/>
    <col min="16138" max="16138" width="11.85546875" style="79" customWidth="1"/>
    <col min="16139" max="16139" width="10.28515625" style="79" customWidth="1"/>
    <col min="16140" max="16140" width="9.28515625" style="79" customWidth="1"/>
    <col min="16141" max="16141" width="9.42578125" style="79" customWidth="1"/>
    <col min="16142" max="16142" width="9.140625" style="79" customWidth="1"/>
    <col min="16143" max="16143" width="9.28515625" style="79" customWidth="1"/>
    <col min="16144" max="16144" width="9.42578125" style="79" customWidth="1"/>
    <col min="16145" max="16145" width="9.7109375" style="79" customWidth="1"/>
    <col min="16146" max="16146" width="9.5703125" style="79" customWidth="1"/>
    <col min="16147" max="16147" width="9.28515625" style="79" customWidth="1"/>
    <col min="16148" max="16148" width="8.5703125" style="79" customWidth="1"/>
    <col min="16149" max="16149" width="8.85546875" style="79" customWidth="1"/>
    <col min="16150" max="16150" width="9.7109375" style="79" customWidth="1"/>
    <col min="16151" max="16151" width="8.7109375" style="79" customWidth="1"/>
    <col min="16152" max="16152" width="13.5703125" style="79" customWidth="1"/>
    <col min="16153" max="16153" width="16.28515625" style="79" customWidth="1"/>
    <col min="16154" max="16171" width="9.42578125" style="79" customWidth="1"/>
    <col min="16172" max="16175" width="10.28515625" style="79" customWidth="1"/>
    <col min="16176" max="16176" width="9.140625" style="79" customWidth="1"/>
    <col min="16177" max="16196" width="0" style="79" hidden="1" customWidth="1"/>
    <col min="16197" max="16206" width="11.42578125" style="79" customWidth="1"/>
    <col min="16207" max="16211" width="10.28515625" style="79" customWidth="1"/>
    <col min="16212" max="16220" width="9.42578125" style="79" customWidth="1"/>
    <col min="16221" max="16384" width="11.42578125" style="79"/>
  </cols>
  <sheetData>
    <row r="1" spans="1:81" s="76" customFormat="1" x14ac:dyDescent="0.2">
      <c r="A1" s="1" t="s">
        <v>0</v>
      </c>
      <c r="B1" s="75"/>
      <c r="C1" s="75"/>
      <c r="D1" s="75"/>
      <c r="E1" s="75"/>
      <c r="F1" s="75"/>
      <c r="G1" s="75"/>
      <c r="H1" s="75"/>
      <c r="I1" s="75"/>
      <c r="J1" s="75"/>
      <c r="K1" s="75"/>
      <c r="L1" s="75"/>
      <c r="M1" s="75"/>
      <c r="N1" s="75"/>
      <c r="AK1" s="77"/>
      <c r="AL1" s="77"/>
      <c r="AM1" s="77"/>
      <c r="AN1" s="77"/>
      <c r="AO1" s="77"/>
      <c r="AP1" s="77"/>
      <c r="AS1" s="78"/>
      <c r="AT1" s="78"/>
      <c r="AU1" s="78"/>
      <c r="AV1" s="79"/>
      <c r="AW1" s="80"/>
      <c r="AX1" s="78"/>
      <c r="AY1" s="78"/>
      <c r="AZ1" s="78"/>
      <c r="BA1" s="78"/>
      <c r="BB1" s="78"/>
      <c r="BC1" s="78"/>
      <c r="BD1" s="78"/>
      <c r="BE1" s="78"/>
      <c r="BF1" s="78"/>
      <c r="BG1" s="78"/>
      <c r="BH1" s="78"/>
      <c r="BI1" s="78"/>
      <c r="BJ1" s="78"/>
      <c r="BK1" s="78"/>
      <c r="BL1" s="78"/>
      <c r="BM1" s="78"/>
      <c r="BN1" s="78"/>
      <c r="BO1" s="78"/>
      <c r="BP1" s="80"/>
      <c r="BQ1" s="78"/>
      <c r="BR1" s="78"/>
      <c r="BS1" s="78"/>
      <c r="BT1" s="78"/>
      <c r="BU1" s="78"/>
      <c r="BV1" s="78"/>
      <c r="BW1" s="78"/>
      <c r="BX1" s="78"/>
      <c r="BY1" s="78"/>
      <c r="BZ1" s="78"/>
      <c r="CA1" s="78"/>
      <c r="CB1" s="78"/>
      <c r="CC1" s="78"/>
    </row>
    <row r="2" spans="1:81" s="76" customFormat="1" x14ac:dyDescent="0.2">
      <c r="A2" s="1" t="str">
        <f>CONCATENATE("COMUNA: ",[3]NOMBRE!B2," - ","( ",[3]NOMBRE!C2,[3]NOMBRE!D2,[3]NOMBRE!E2,[3]NOMBRE!F2,[3]NOMBRE!G2," )")</f>
        <v>COMUNA: Linares - ( 07401 )</v>
      </c>
      <c r="B2" s="75"/>
      <c r="C2" s="75"/>
      <c r="D2" s="75"/>
      <c r="E2" s="75"/>
      <c r="F2" s="75"/>
      <c r="G2" s="75"/>
      <c r="H2" s="75"/>
      <c r="I2" s="75"/>
      <c r="J2" s="75"/>
      <c r="K2" s="75"/>
      <c r="L2" s="75"/>
      <c r="M2" s="75"/>
      <c r="N2" s="75"/>
      <c r="AK2" s="77"/>
      <c r="AL2" s="77"/>
      <c r="AM2" s="77"/>
      <c r="AN2" s="77"/>
      <c r="AO2" s="77"/>
      <c r="AP2" s="77"/>
      <c r="AS2" s="78"/>
      <c r="AT2" s="78"/>
      <c r="AU2" s="78"/>
      <c r="AV2" s="79"/>
      <c r="AW2" s="80"/>
      <c r="AX2" s="78"/>
      <c r="AY2" s="78"/>
      <c r="AZ2" s="78"/>
      <c r="BA2" s="78"/>
      <c r="BB2" s="78"/>
      <c r="BC2" s="78"/>
      <c r="BD2" s="78"/>
      <c r="BE2" s="78"/>
      <c r="BF2" s="78"/>
      <c r="BG2" s="78"/>
      <c r="BH2" s="78"/>
      <c r="BI2" s="78"/>
      <c r="BJ2" s="78"/>
      <c r="BK2" s="78"/>
      <c r="BL2" s="78"/>
      <c r="BM2" s="78"/>
      <c r="BN2" s="78"/>
      <c r="BO2" s="78"/>
      <c r="BP2" s="80"/>
      <c r="BQ2" s="78"/>
      <c r="BR2" s="78"/>
      <c r="BS2" s="78"/>
      <c r="BT2" s="78"/>
      <c r="BU2" s="78"/>
      <c r="BV2" s="78"/>
      <c r="BW2" s="78"/>
      <c r="BX2" s="78"/>
      <c r="BY2" s="78"/>
      <c r="BZ2" s="78"/>
      <c r="CA2" s="78"/>
      <c r="CB2" s="78"/>
      <c r="CC2" s="78"/>
    </row>
    <row r="3" spans="1:81" s="76" customFormat="1" x14ac:dyDescent="0.2">
      <c r="A3" s="1" t="str">
        <f>CONCATENATE("ESTABLECIMIENTO/ESTRATEGIA: ",[3]NOMBRE!B3," - ","( ",[3]NOMBRE!C3,[3]NOMBRE!D3,[3]NOMBRE!E3,[3]NOMBRE!F3,[3]NOMBRE!G3,[3]NOMBRE!H3," )")</f>
        <v>ESTABLECIMIENTO/ESTRATEGIA: Hospital Presidente Carlos Ibáñez del Campo - ( 116108 )</v>
      </c>
      <c r="B3" s="75"/>
      <c r="C3" s="75"/>
      <c r="D3" s="75"/>
      <c r="E3" s="75"/>
      <c r="F3" s="75"/>
      <c r="G3" s="75"/>
      <c r="H3" s="75"/>
      <c r="I3" s="75"/>
      <c r="J3" s="75"/>
      <c r="K3" s="75"/>
      <c r="L3" s="75"/>
      <c r="M3" s="75"/>
      <c r="N3" s="75"/>
      <c r="AK3" s="77"/>
      <c r="AL3" s="77"/>
      <c r="AM3" s="77"/>
      <c r="AN3" s="77"/>
      <c r="AO3" s="77"/>
      <c r="AP3" s="77"/>
      <c r="AS3" s="78"/>
      <c r="AT3" s="78"/>
      <c r="AU3" s="78"/>
      <c r="AV3" s="79"/>
      <c r="AW3" s="80"/>
      <c r="AX3" s="78"/>
      <c r="AY3" s="78"/>
      <c r="AZ3" s="78"/>
      <c r="BA3" s="78"/>
      <c r="BB3" s="78"/>
      <c r="BC3" s="78"/>
      <c r="BD3" s="78"/>
      <c r="BE3" s="78"/>
      <c r="BF3" s="78"/>
      <c r="BG3" s="78"/>
      <c r="BH3" s="78"/>
      <c r="BI3" s="78"/>
      <c r="BJ3" s="78"/>
      <c r="BK3" s="78"/>
      <c r="BL3" s="78"/>
      <c r="BM3" s="78"/>
      <c r="BN3" s="78"/>
      <c r="BO3" s="78"/>
      <c r="BP3" s="80"/>
      <c r="BQ3" s="78"/>
      <c r="BR3" s="78"/>
      <c r="BS3" s="78"/>
      <c r="BT3" s="78"/>
      <c r="BU3" s="78"/>
      <c r="BV3" s="78"/>
      <c r="BW3" s="78"/>
      <c r="BX3" s="78"/>
      <c r="BY3" s="78"/>
      <c r="BZ3" s="78"/>
      <c r="CA3" s="78"/>
      <c r="CB3" s="78"/>
      <c r="CC3" s="78"/>
    </row>
    <row r="4" spans="1:81" s="76" customFormat="1" x14ac:dyDescent="0.2">
      <c r="A4" s="1" t="str">
        <f>CONCATENATE("MES: ",[3]NOMBRE!B6," - ","( ",[3]NOMBRE!C6,[3]NOMBRE!D6," )")</f>
        <v>MES: FEBRERO - ( 02 )</v>
      </c>
      <c r="B4" s="75"/>
      <c r="C4" s="75"/>
      <c r="D4" s="75"/>
      <c r="E4" s="75"/>
      <c r="F4" s="75"/>
      <c r="G4" s="75"/>
      <c r="H4" s="75"/>
      <c r="I4" s="75"/>
      <c r="J4" s="75"/>
      <c r="K4" s="75"/>
      <c r="L4" s="75"/>
      <c r="M4" s="75"/>
      <c r="N4" s="75"/>
      <c r="AK4" s="77"/>
      <c r="AL4" s="77"/>
      <c r="AM4" s="77"/>
      <c r="AN4" s="77"/>
      <c r="AO4" s="77"/>
      <c r="AP4" s="77"/>
      <c r="AS4" s="78"/>
      <c r="AT4" s="78"/>
      <c r="AU4" s="78"/>
      <c r="AV4" s="79"/>
      <c r="AW4" s="80"/>
      <c r="AX4" s="78"/>
      <c r="AY4" s="78"/>
      <c r="AZ4" s="78"/>
      <c r="BA4" s="78"/>
      <c r="BB4" s="78"/>
      <c r="BC4" s="78"/>
      <c r="BD4" s="78"/>
      <c r="BE4" s="78"/>
      <c r="BF4" s="78"/>
      <c r="BG4" s="78"/>
      <c r="BH4" s="78"/>
      <c r="BI4" s="78"/>
      <c r="BJ4" s="78"/>
      <c r="BK4" s="78"/>
      <c r="BL4" s="78"/>
      <c r="BM4" s="78"/>
      <c r="BN4" s="78"/>
      <c r="BO4" s="78"/>
      <c r="BP4" s="80"/>
      <c r="BQ4" s="78"/>
      <c r="BR4" s="78"/>
      <c r="BS4" s="78"/>
      <c r="BT4" s="78"/>
      <c r="BU4" s="78"/>
      <c r="BV4" s="78"/>
      <c r="BW4" s="78"/>
      <c r="BX4" s="78"/>
      <c r="BY4" s="78"/>
      <c r="BZ4" s="78"/>
      <c r="CA4" s="78"/>
      <c r="CB4" s="78"/>
      <c r="CC4" s="78"/>
    </row>
    <row r="5" spans="1:81" s="76" customFormat="1" x14ac:dyDescent="0.2">
      <c r="A5" s="2" t="str">
        <f>CONCATENATE("AÑO: ",[3]NOMBRE!B7)</f>
        <v>AÑO: 2016</v>
      </c>
      <c r="B5" s="75"/>
      <c r="C5" s="75"/>
      <c r="D5" s="75"/>
      <c r="E5" s="75"/>
      <c r="F5" s="75"/>
      <c r="G5" s="75"/>
      <c r="H5" s="75"/>
      <c r="I5" s="75"/>
      <c r="J5" s="75"/>
      <c r="K5" s="75"/>
      <c r="L5" s="75"/>
      <c r="M5" s="75"/>
      <c r="N5" s="75"/>
      <c r="AK5" s="77"/>
      <c r="AL5" s="77"/>
      <c r="AM5" s="77"/>
      <c r="AN5" s="77"/>
      <c r="AO5" s="77"/>
      <c r="AP5" s="77"/>
      <c r="AS5" s="78"/>
      <c r="AT5" s="78"/>
      <c r="AU5" s="78"/>
      <c r="AV5" s="79"/>
      <c r="AW5" s="80"/>
      <c r="AX5" s="78"/>
      <c r="AY5" s="78"/>
      <c r="AZ5" s="78"/>
      <c r="BA5" s="78"/>
      <c r="BB5" s="78"/>
      <c r="BC5" s="78"/>
      <c r="BD5" s="78"/>
      <c r="BE5" s="78"/>
      <c r="BF5" s="78"/>
      <c r="BG5" s="78"/>
      <c r="BH5" s="78"/>
      <c r="BI5" s="78"/>
      <c r="BJ5" s="78"/>
      <c r="BK5" s="78"/>
      <c r="BL5" s="78"/>
      <c r="BM5" s="78"/>
      <c r="BN5" s="78"/>
      <c r="BO5" s="78"/>
      <c r="BP5" s="80"/>
      <c r="BQ5" s="78"/>
      <c r="BR5" s="78"/>
      <c r="BS5" s="78"/>
      <c r="BT5" s="78"/>
      <c r="BU5" s="78"/>
      <c r="BV5" s="78"/>
      <c r="BW5" s="78"/>
      <c r="BX5" s="78"/>
      <c r="BY5" s="78"/>
      <c r="BZ5" s="78"/>
      <c r="CA5" s="78"/>
      <c r="CB5" s="78"/>
      <c r="CC5" s="78"/>
    </row>
    <row r="6" spans="1:81" s="76" customFormat="1" ht="14.25" customHeight="1" x14ac:dyDescent="0.15">
      <c r="A6" s="447" t="s">
        <v>15</v>
      </c>
      <c r="B6" s="447"/>
      <c r="C6" s="447"/>
      <c r="D6" s="447"/>
      <c r="E6" s="447"/>
      <c r="F6" s="447"/>
      <c r="G6" s="447"/>
      <c r="H6" s="447"/>
      <c r="I6" s="447"/>
      <c r="J6" s="447"/>
      <c r="K6" s="447"/>
      <c r="L6" s="447"/>
      <c r="M6" s="447"/>
      <c r="N6" s="447"/>
      <c r="O6" s="81"/>
      <c r="AK6" s="77"/>
      <c r="AL6" s="77"/>
      <c r="AM6" s="77"/>
      <c r="AN6" s="77"/>
      <c r="AO6" s="77"/>
      <c r="AP6" s="77"/>
      <c r="AS6" s="78"/>
      <c r="AT6" s="78"/>
      <c r="AU6" s="78"/>
      <c r="AV6" s="79"/>
      <c r="AW6" s="80"/>
      <c r="AX6" s="78"/>
      <c r="AY6" s="78"/>
      <c r="AZ6" s="78"/>
      <c r="BA6" s="78"/>
      <c r="BB6" s="78"/>
      <c r="BC6" s="78"/>
      <c r="BD6" s="78"/>
      <c r="BE6" s="78"/>
      <c r="BF6" s="78"/>
      <c r="BG6" s="78"/>
      <c r="BH6" s="78"/>
      <c r="BI6" s="78"/>
      <c r="BJ6" s="78"/>
      <c r="BK6" s="78"/>
      <c r="BL6" s="78"/>
      <c r="BM6" s="78"/>
      <c r="BN6" s="78"/>
      <c r="BO6" s="78"/>
      <c r="BP6" s="80"/>
      <c r="BQ6" s="78"/>
      <c r="BR6" s="78"/>
      <c r="BS6" s="78"/>
      <c r="BT6" s="78"/>
      <c r="BU6" s="78"/>
      <c r="BV6" s="78"/>
      <c r="BW6" s="78"/>
      <c r="BX6" s="78"/>
      <c r="BY6" s="78"/>
      <c r="BZ6" s="78"/>
      <c r="CA6" s="78"/>
      <c r="CB6" s="78"/>
      <c r="CC6" s="78"/>
    </row>
    <row r="7" spans="1:81" s="76" customFormat="1" x14ac:dyDescent="0.2">
      <c r="A7" s="75"/>
      <c r="B7" s="75"/>
      <c r="C7" s="75"/>
      <c r="D7" s="75"/>
      <c r="E7" s="75"/>
      <c r="F7" s="75"/>
      <c r="G7" s="75"/>
      <c r="H7" s="75"/>
      <c r="I7" s="75"/>
      <c r="J7" s="75"/>
      <c r="K7" s="75"/>
      <c r="L7" s="75"/>
      <c r="M7" s="75"/>
      <c r="N7" s="75"/>
      <c r="AK7" s="77"/>
      <c r="AL7" s="77"/>
      <c r="AM7" s="77"/>
      <c r="AN7" s="77"/>
      <c r="AO7" s="77"/>
      <c r="AP7" s="77"/>
      <c r="AS7" s="78"/>
      <c r="AT7" s="78"/>
      <c r="AU7" s="78"/>
      <c r="AV7" s="79"/>
      <c r="AW7" s="80"/>
      <c r="AX7" s="78"/>
      <c r="AY7" s="78"/>
      <c r="AZ7" s="78"/>
      <c r="BA7" s="78"/>
      <c r="BB7" s="78"/>
      <c r="BC7" s="78"/>
      <c r="BD7" s="78"/>
      <c r="BE7" s="78"/>
      <c r="BF7" s="78"/>
      <c r="BG7" s="78"/>
      <c r="BH7" s="78"/>
      <c r="BI7" s="78"/>
      <c r="BJ7" s="78"/>
      <c r="BK7" s="78"/>
      <c r="BL7" s="78"/>
      <c r="BM7" s="78"/>
      <c r="BN7" s="78"/>
      <c r="BO7" s="78"/>
      <c r="BP7" s="80"/>
      <c r="BQ7" s="78"/>
      <c r="BR7" s="78"/>
      <c r="BS7" s="78"/>
      <c r="BT7" s="78"/>
      <c r="BU7" s="78"/>
      <c r="BV7" s="78"/>
      <c r="BW7" s="78"/>
      <c r="BX7" s="78"/>
      <c r="BY7" s="78"/>
      <c r="BZ7" s="78"/>
      <c r="CA7" s="78"/>
      <c r="CB7" s="78"/>
      <c r="CC7" s="78"/>
    </row>
    <row r="8" spans="1:81" s="76" customFormat="1" ht="14.25" x14ac:dyDescent="0.2">
      <c r="A8" s="82" t="s">
        <v>16</v>
      </c>
      <c r="B8" s="75"/>
      <c r="C8" s="75"/>
      <c r="D8" s="75"/>
      <c r="E8" s="75"/>
      <c r="F8" s="75"/>
      <c r="G8" s="75"/>
      <c r="H8" s="83"/>
      <c r="I8" s="83"/>
      <c r="J8" s="83"/>
      <c r="K8" s="83"/>
      <c r="L8" s="83"/>
      <c r="M8" s="75"/>
      <c r="N8" s="75"/>
      <c r="AK8" s="77"/>
      <c r="AL8" s="77"/>
      <c r="AM8" s="77"/>
      <c r="AN8" s="77"/>
      <c r="AO8" s="77"/>
      <c r="AP8" s="77"/>
      <c r="AS8" s="78"/>
      <c r="AT8" s="78"/>
      <c r="AU8" s="78"/>
      <c r="AV8" s="79"/>
      <c r="AW8" s="80"/>
      <c r="AX8" s="78"/>
      <c r="AY8" s="78"/>
      <c r="AZ8" s="78"/>
      <c r="BA8" s="78"/>
      <c r="BB8" s="78"/>
      <c r="BC8" s="78"/>
      <c r="BD8" s="78"/>
      <c r="BE8" s="78"/>
      <c r="BF8" s="78"/>
      <c r="BG8" s="78"/>
      <c r="BH8" s="78"/>
      <c r="BI8" s="78"/>
      <c r="BJ8" s="78"/>
      <c r="BK8" s="78"/>
      <c r="BL8" s="78"/>
      <c r="BM8" s="78"/>
      <c r="BN8" s="78"/>
      <c r="BO8" s="78"/>
      <c r="BP8" s="80"/>
      <c r="BQ8" s="78"/>
      <c r="BR8" s="78"/>
      <c r="BS8" s="78"/>
      <c r="BT8" s="78"/>
      <c r="BU8" s="78"/>
      <c r="BV8" s="78"/>
      <c r="BW8" s="78"/>
      <c r="BX8" s="78"/>
      <c r="BY8" s="78"/>
      <c r="BZ8" s="78"/>
      <c r="CA8" s="78"/>
      <c r="CB8" s="78"/>
      <c r="CC8" s="78"/>
    </row>
    <row r="9" spans="1:81" s="3" customFormat="1" ht="15.75" customHeight="1" x14ac:dyDescent="0.2">
      <c r="A9" s="84" t="s">
        <v>17</v>
      </c>
      <c r="B9" s="84"/>
      <c r="R9" s="85"/>
      <c r="S9" s="85"/>
      <c r="T9" s="85"/>
      <c r="U9" s="86"/>
      <c r="V9" s="86"/>
      <c r="W9" s="86"/>
      <c r="X9" s="86"/>
      <c r="Y9" s="86"/>
      <c r="Z9" s="86"/>
      <c r="AA9" s="86"/>
      <c r="AB9" s="86"/>
      <c r="AC9" s="86"/>
      <c r="AI9" s="86"/>
      <c r="AJ9" s="86"/>
      <c r="AK9" s="86"/>
      <c r="AL9" s="86"/>
      <c r="AM9" s="86"/>
      <c r="AW9" s="87"/>
      <c r="AZ9" s="88"/>
      <c r="BA9" s="86"/>
      <c r="BB9" s="86"/>
      <c r="BC9" s="86"/>
      <c r="BD9" s="86"/>
      <c r="BE9" s="86"/>
      <c r="BF9" s="86"/>
      <c r="BP9" s="87"/>
    </row>
    <row r="10" spans="1:81" s="3" customFormat="1" ht="15.75" customHeight="1" x14ac:dyDescent="0.15">
      <c r="A10" s="385" t="s">
        <v>18</v>
      </c>
      <c r="B10" s="400" t="s">
        <v>1</v>
      </c>
      <c r="C10" s="401" t="s">
        <v>19</v>
      </c>
      <c r="D10" s="401"/>
      <c r="E10" s="401"/>
      <c r="F10" s="401"/>
      <c r="G10" s="401"/>
      <c r="H10" s="401"/>
      <c r="I10" s="401"/>
      <c r="J10" s="401"/>
      <c r="K10" s="401"/>
      <c r="L10" s="401"/>
      <c r="M10" s="401"/>
      <c r="N10" s="401"/>
      <c r="O10" s="401"/>
      <c r="P10" s="401"/>
      <c r="Q10" s="401"/>
      <c r="R10" s="401"/>
      <c r="S10" s="401"/>
      <c r="T10" s="401"/>
      <c r="U10" s="387"/>
      <c r="V10" s="387" t="s">
        <v>20</v>
      </c>
      <c r="W10" s="388"/>
      <c r="X10" s="443" t="s">
        <v>21</v>
      </c>
      <c r="Y10" s="441" t="s">
        <v>22</v>
      </c>
      <c r="Z10" s="86"/>
      <c r="AA10" s="86"/>
      <c r="AB10" s="86"/>
      <c r="AC10" s="86"/>
      <c r="AI10" s="86"/>
      <c r="AJ10" s="86"/>
      <c r="AK10" s="86"/>
      <c r="AL10" s="86"/>
      <c r="AM10" s="86"/>
      <c r="AW10" s="87"/>
      <c r="AZ10" s="88"/>
      <c r="BP10" s="87"/>
    </row>
    <row r="11" spans="1:81" s="3" customFormat="1" ht="39" customHeight="1" x14ac:dyDescent="0.15">
      <c r="A11" s="386"/>
      <c r="B11" s="400"/>
      <c r="C11" s="66" t="s">
        <v>23</v>
      </c>
      <c r="D11" s="67" t="s">
        <v>24</v>
      </c>
      <c r="E11" s="89" t="s">
        <v>25</v>
      </c>
      <c r="F11" s="89" t="s">
        <v>26</v>
      </c>
      <c r="G11" s="89" t="s">
        <v>27</v>
      </c>
      <c r="H11" s="67" t="s">
        <v>28</v>
      </c>
      <c r="I11" s="67" t="s">
        <v>29</v>
      </c>
      <c r="J11" s="67" t="s">
        <v>30</v>
      </c>
      <c r="K11" s="67" t="s">
        <v>31</v>
      </c>
      <c r="L11" s="67" t="s">
        <v>2</v>
      </c>
      <c r="M11" s="67" t="s">
        <v>3</v>
      </c>
      <c r="N11" s="67" t="s">
        <v>32</v>
      </c>
      <c r="O11" s="67" t="s">
        <v>4</v>
      </c>
      <c r="P11" s="67" t="s">
        <v>5</v>
      </c>
      <c r="Q11" s="67" t="s">
        <v>6</v>
      </c>
      <c r="R11" s="67" t="s">
        <v>7</v>
      </c>
      <c r="S11" s="67" t="s">
        <v>8</v>
      </c>
      <c r="T11" s="67" t="s">
        <v>9</v>
      </c>
      <c r="U11" s="90" t="s">
        <v>10</v>
      </c>
      <c r="V11" s="91" t="s">
        <v>11</v>
      </c>
      <c r="W11" s="92" t="s">
        <v>12</v>
      </c>
      <c r="X11" s="444"/>
      <c r="Y11" s="442"/>
      <c r="Z11" s="86"/>
      <c r="AA11" s="86"/>
      <c r="AB11" s="86"/>
      <c r="AC11" s="86"/>
      <c r="AD11" s="86"/>
      <c r="AE11" s="86"/>
      <c r="AF11" s="86"/>
      <c r="AG11" s="86"/>
      <c r="AH11" s="86"/>
      <c r="AN11" s="86"/>
      <c r="AO11" s="86"/>
      <c r="AP11" s="86"/>
      <c r="AQ11" s="86"/>
      <c r="AR11" s="86"/>
      <c r="AW11" s="87"/>
      <c r="BP11" s="87"/>
    </row>
    <row r="12" spans="1:81" s="3" customFormat="1" ht="15.75" customHeight="1" x14ac:dyDescent="0.15">
      <c r="A12" s="4" t="s">
        <v>33</v>
      </c>
      <c r="B12" s="4">
        <f>+SUM(C12:U12)</f>
        <v>0</v>
      </c>
      <c r="C12" s="93"/>
      <c r="D12" s="5"/>
      <c r="E12" s="5"/>
      <c r="F12" s="5"/>
      <c r="G12" s="5">
        <v>0</v>
      </c>
      <c r="H12" s="5"/>
      <c r="I12" s="5"/>
      <c r="J12" s="5"/>
      <c r="K12" s="5"/>
      <c r="L12" s="5"/>
      <c r="M12" s="5"/>
      <c r="N12" s="5"/>
      <c r="O12" s="5"/>
      <c r="P12" s="5"/>
      <c r="Q12" s="5"/>
      <c r="R12" s="5"/>
      <c r="S12" s="5"/>
      <c r="T12" s="5"/>
      <c r="U12" s="94"/>
      <c r="V12" s="6"/>
      <c r="W12" s="7"/>
      <c r="X12" s="95"/>
      <c r="Y12" s="96"/>
      <c r="Z12" s="97" t="str">
        <f>$BA12&amp;" "&amp;$BB12</f>
        <v xml:space="preserve"> </v>
      </c>
      <c r="AA12" s="86"/>
      <c r="AB12" s="86"/>
      <c r="AC12" s="86"/>
      <c r="AD12" s="86"/>
      <c r="AE12" s="86"/>
      <c r="AF12" s="86"/>
      <c r="AG12" s="86"/>
      <c r="AH12" s="86"/>
      <c r="AN12" s="86"/>
      <c r="AO12" s="86"/>
      <c r="AP12" s="86"/>
      <c r="AQ12" s="86"/>
      <c r="AR12" s="86"/>
      <c r="AW12" s="87"/>
      <c r="BA12" s="98" t="str">
        <f>IF($B12&lt;&gt;($V12+$W12)," El número de ingresos según sexo NO puede ser diferente al Total.","")</f>
        <v/>
      </c>
      <c r="BB12" s="98" t="str">
        <f>IF($B12&lt;$Y12," Ingresos con PTI cuidador NO puede ser mayor al Total de Ingresos.","")</f>
        <v/>
      </c>
      <c r="BD12" s="87">
        <f>IF($B12&lt;&gt;($V12+$W12),1,0)</f>
        <v>0</v>
      </c>
      <c r="BE12" s="87">
        <f>IF($B12&lt;$Y12,1,0)</f>
        <v>0</v>
      </c>
      <c r="BP12" s="87"/>
    </row>
    <row r="13" spans="1:81" s="3" customFormat="1" ht="24" customHeight="1" x14ac:dyDescent="0.15">
      <c r="A13" s="99" t="s">
        <v>34</v>
      </c>
      <c r="B13" s="8">
        <f>+SUM(C13:U13)</f>
        <v>0</v>
      </c>
      <c r="C13" s="9"/>
      <c r="D13" s="10"/>
      <c r="E13" s="10"/>
      <c r="F13" s="10"/>
      <c r="G13" s="10"/>
      <c r="H13" s="10"/>
      <c r="I13" s="10"/>
      <c r="J13" s="10"/>
      <c r="K13" s="10"/>
      <c r="L13" s="10"/>
      <c r="M13" s="10"/>
      <c r="N13" s="10"/>
      <c r="O13" s="10"/>
      <c r="P13" s="10"/>
      <c r="Q13" s="10"/>
      <c r="R13" s="10"/>
      <c r="S13" s="10"/>
      <c r="T13" s="10"/>
      <c r="U13" s="11"/>
      <c r="V13" s="12"/>
      <c r="W13" s="13"/>
      <c r="X13" s="100"/>
      <c r="Y13" s="101"/>
      <c r="Z13" s="97" t="str">
        <f>$BA13&amp;" "&amp;$BB13</f>
        <v xml:space="preserve"> </v>
      </c>
      <c r="AA13" s="86"/>
      <c r="AB13" s="86"/>
      <c r="AC13" s="86"/>
      <c r="AD13" s="86"/>
      <c r="AE13" s="86"/>
      <c r="AF13" s="86"/>
      <c r="AG13" s="86"/>
      <c r="AH13" s="86"/>
      <c r="AN13" s="86"/>
      <c r="AO13" s="86"/>
      <c r="AP13" s="86"/>
      <c r="AQ13" s="86"/>
      <c r="AR13" s="86"/>
      <c r="AW13" s="87"/>
      <c r="BA13" s="98" t="str">
        <f>IF($B13&lt;&gt;($V13+$W13)," El número de ingresos según sexo NO puede ser diferente al Total.","")</f>
        <v/>
      </c>
      <c r="BB13" s="98" t="str">
        <f>IF($B13&gt;$B12," Ingresos con PTI  NO puede ser mayor al Total de Ingresos.","")</f>
        <v/>
      </c>
      <c r="BD13" s="87">
        <f>IF($B13&lt;&gt;($V13+$W13),1,0)</f>
        <v>0</v>
      </c>
      <c r="BE13" s="87">
        <f>IF($B13&gt;$B12,1,0)</f>
        <v>0</v>
      </c>
      <c r="BP13" s="87"/>
    </row>
    <row r="14" spans="1:81" s="3" customFormat="1" ht="27" customHeight="1" x14ac:dyDescent="0.15">
      <c r="A14" s="102" t="s">
        <v>35</v>
      </c>
      <c r="B14" s="14">
        <f>+SUM(C14:U14)</f>
        <v>0</v>
      </c>
      <c r="C14" s="15"/>
      <c r="D14" s="16"/>
      <c r="E14" s="16"/>
      <c r="F14" s="16"/>
      <c r="G14" s="16"/>
      <c r="H14" s="17"/>
      <c r="I14" s="17"/>
      <c r="J14" s="17"/>
      <c r="K14" s="17"/>
      <c r="L14" s="17"/>
      <c r="M14" s="17"/>
      <c r="N14" s="17"/>
      <c r="O14" s="17"/>
      <c r="P14" s="17"/>
      <c r="Q14" s="17"/>
      <c r="R14" s="17"/>
      <c r="S14" s="16"/>
      <c r="T14" s="16"/>
      <c r="U14" s="18"/>
      <c r="V14" s="19"/>
      <c r="W14" s="20"/>
      <c r="X14" s="15"/>
      <c r="Y14" s="103"/>
      <c r="Z14" s="97" t="str">
        <f>$BA14&amp;" "&amp;$BB14</f>
        <v xml:space="preserve"> </v>
      </c>
      <c r="AA14" s="86"/>
      <c r="AB14" s="86"/>
      <c r="AC14" s="86"/>
      <c r="AD14" s="86"/>
      <c r="AE14" s="86"/>
      <c r="AF14" s="86"/>
      <c r="AG14" s="86"/>
      <c r="AH14" s="86"/>
      <c r="AN14" s="86"/>
      <c r="AO14" s="86"/>
      <c r="AP14" s="86"/>
      <c r="AQ14" s="86"/>
      <c r="AR14" s="86"/>
      <c r="AW14" s="87"/>
      <c r="BA14" s="98" t="str">
        <f>IF($B14&lt;&gt;($V14+$W14)," El número de ingresos según sexo NO puede ser diferente al Total.","")</f>
        <v/>
      </c>
      <c r="BB14" s="98" t="str">
        <f>IF($B14&gt;$B13," Ingresos con PTI Laboral  NO puede ser mayor al Nº Ingresos con PTI .","")</f>
        <v/>
      </c>
      <c r="BD14" s="87">
        <f>IF($B14&lt;&gt;($V14+$W14),1,0)</f>
        <v>0</v>
      </c>
      <c r="BE14" s="87">
        <f>IF($B14&gt;$B13,1,0)</f>
        <v>0</v>
      </c>
      <c r="BP14" s="87"/>
    </row>
    <row r="15" spans="1:81" s="3" customFormat="1" ht="24" customHeight="1" x14ac:dyDescent="0.15">
      <c r="A15" s="104" t="s">
        <v>36</v>
      </c>
      <c r="B15" s="14">
        <f>+SUM(C15:U15)</f>
        <v>0</v>
      </c>
      <c r="C15" s="21"/>
      <c r="D15" s="17"/>
      <c r="E15" s="17"/>
      <c r="F15" s="17"/>
      <c r="G15" s="17"/>
      <c r="H15" s="17"/>
      <c r="I15" s="17"/>
      <c r="J15" s="17"/>
      <c r="K15" s="17"/>
      <c r="L15" s="17"/>
      <c r="M15" s="17"/>
      <c r="N15" s="17"/>
      <c r="O15" s="17"/>
      <c r="P15" s="17"/>
      <c r="Q15" s="17"/>
      <c r="R15" s="17"/>
      <c r="S15" s="17"/>
      <c r="T15" s="17"/>
      <c r="U15" s="22"/>
      <c r="V15" s="19"/>
      <c r="W15" s="20"/>
      <c r="X15" s="15"/>
      <c r="Y15" s="103"/>
      <c r="Z15" s="97" t="str">
        <f>$BA15&amp;" "&amp;$BB15</f>
        <v xml:space="preserve"> </v>
      </c>
      <c r="AA15" s="86"/>
      <c r="AB15" s="86"/>
      <c r="AC15" s="86"/>
      <c r="AD15" s="86"/>
      <c r="AE15" s="86"/>
      <c r="AF15" s="86"/>
      <c r="AG15" s="86"/>
      <c r="AH15" s="86"/>
      <c r="AN15" s="86"/>
      <c r="AO15" s="86"/>
      <c r="AP15" s="86"/>
      <c r="AQ15" s="86"/>
      <c r="AR15" s="86"/>
      <c r="AW15" s="87"/>
      <c r="BA15" s="98" t="str">
        <f>IF($B15&lt;&gt;($V15+$W15)," El número de ingresos según sexo NO puede ser diferente al Total.","")</f>
        <v/>
      </c>
      <c r="BD15" s="87">
        <f>IF($B15&lt;&gt;($V15+$W15),1,0)</f>
        <v>0</v>
      </c>
      <c r="BE15" s="87"/>
      <c r="BP15" s="87"/>
    </row>
    <row r="16" spans="1:81" s="3" customFormat="1" ht="24.75" customHeight="1" x14ac:dyDescent="0.15">
      <c r="A16" s="104" t="s">
        <v>37</v>
      </c>
      <c r="B16" s="23">
        <f>+SUM(C16:U16)</f>
        <v>0</v>
      </c>
      <c r="C16" s="24"/>
      <c r="D16" s="25"/>
      <c r="E16" s="25"/>
      <c r="F16" s="25"/>
      <c r="G16" s="25"/>
      <c r="H16" s="25"/>
      <c r="I16" s="25"/>
      <c r="J16" s="25"/>
      <c r="K16" s="25"/>
      <c r="L16" s="25"/>
      <c r="M16" s="25"/>
      <c r="N16" s="25"/>
      <c r="O16" s="25"/>
      <c r="P16" s="25"/>
      <c r="Q16" s="25"/>
      <c r="R16" s="25"/>
      <c r="S16" s="25"/>
      <c r="T16" s="25"/>
      <c r="U16" s="26"/>
      <c r="V16" s="27"/>
      <c r="W16" s="28"/>
      <c r="X16" s="29"/>
      <c r="Y16" s="30"/>
      <c r="Z16" s="97" t="str">
        <f>$BA16&amp;" "&amp;$BB16</f>
        <v xml:space="preserve"> </v>
      </c>
      <c r="AA16" s="86"/>
      <c r="AB16" s="86"/>
      <c r="AC16" s="86"/>
      <c r="AD16" s="86"/>
      <c r="AE16" s="86"/>
      <c r="AF16" s="86"/>
      <c r="AG16" s="86"/>
      <c r="AH16" s="86"/>
      <c r="AN16" s="86"/>
      <c r="AO16" s="86"/>
      <c r="AP16" s="86"/>
      <c r="AQ16" s="86"/>
      <c r="AR16" s="86"/>
      <c r="AW16" s="87"/>
      <c r="BA16" s="98" t="str">
        <f>IF($B16&lt;&gt;($V16+$W16)," El número de ingresos según sexo NO puede ser diferente al Total.","")</f>
        <v/>
      </c>
      <c r="BD16" s="87">
        <f>IF($B16&lt;&gt;($V16+$W16),1,0)</f>
        <v>0</v>
      </c>
      <c r="BE16" s="87"/>
      <c r="BP16" s="87"/>
    </row>
    <row r="17" spans="1:81" s="3" customFormat="1" ht="24" customHeight="1" x14ac:dyDescent="0.2">
      <c r="A17" s="84" t="s">
        <v>38</v>
      </c>
      <c r="B17" s="84"/>
      <c r="D17" s="105"/>
      <c r="E17" s="105"/>
      <c r="F17" s="105"/>
      <c r="G17" s="105"/>
      <c r="H17" s="105"/>
      <c r="I17" s="105"/>
      <c r="J17" s="105"/>
      <c r="K17" s="105"/>
      <c r="L17" s="105"/>
      <c r="M17" s="105"/>
      <c r="N17" s="105"/>
      <c r="O17" s="105"/>
      <c r="P17" s="105"/>
      <c r="Q17" s="106"/>
      <c r="R17" s="97"/>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W17" s="87"/>
      <c r="AX17" s="86"/>
      <c r="AY17" s="86"/>
      <c r="AZ17" s="86"/>
      <c r="BA17" s="86"/>
      <c r="BD17" s="86"/>
      <c r="BE17" s="86"/>
      <c r="BF17" s="86"/>
      <c r="BG17" s="86"/>
      <c r="BH17" s="86"/>
      <c r="BP17" s="87"/>
    </row>
    <row r="18" spans="1:81" s="3" customFormat="1" ht="15.75" customHeight="1" x14ac:dyDescent="0.15">
      <c r="A18" s="385" t="s">
        <v>39</v>
      </c>
      <c r="B18" s="385" t="s">
        <v>1</v>
      </c>
      <c r="C18" s="422" t="s">
        <v>40</v>
      </c>
      <c r="D18" s="423"/>
      <c r="E18" s="423"/>
      <c r="F18" s="385" t="s">
        <v>41</v>
      </c>
      <c r="G18" s="105"/>
      <c r="K18" s="105"/>
      <c r="L18" s="105"/>
      <c r="M18" s="105"/>
      <c r="N18" s="105"/>
      <c r="O18" s="106"/>
      <c r="P18" s="97"/>
      <c r="Q18" s="86"/>
      <c r="R18" s="86"/>
      <c r="S18" s="86"/>
      <c r="T18" s="86"/>
      <c r="U18" s="86"/>
      <c r="V18" s="86"/>
      <c r="W18" s="86"/>
      <c r="X18" s="86"/>
      <c r="Y18" s="86"/>
      <c r="Z18" s="86"/>
      <c r="AA18" s="86"/>
      <c r="AW18" s="87"/>
      <c r="BP18" s="87"/>
    </row>
    <row r="19" spans="1:81" s="3" customFormat="1" ht="46.5" customHeight="1" x14ac:dyDescent="0.15">
      <c r="A19" s="386"/>
      <c r="B19" s="386"/>
      <c r="C19" s="31" t="s">
        <v>42</v>
      </c>
      <c r="D19" s="107" t="s">
        <v>43</v>
      </c>
      <c r="E19" s="108" t="s">
        <v>44</v>
      </c>
      <c r="F19" s="386"/>
      <c r="G19" s="105"/>
      <c r="H19" s="105"/>
      <c r="I19" s="105"/>
      <c r="J19" s="105"/>
      <c r="K19" s="105"/>
      <c r="L19" s="105"/>
      <c r="M19" s="105"/>
      <c r="N19" s="105"/>
      <c r="O19" s="106"/>
      <c r="P19" s="97"/>
      <c r="Q19" s="86"/>
      <c r="R19" s="86"/>
      <c r="S19" s="86"/>
      <c r="T19" s="86"/>
      <c r="U19" s="86"/>
      <c r="V19" s="86"/>
      <c r="W19" s="86"/>
      <c r="X19" s="86"/>
      <c r="Y19" s="86"/>
      <c r="Z19" s="86"/>
      <c r="AA19" s="86"/>
      <c r="AG19" s="86"/>
      <c r="AH19" s="86"/>
      <c r="AI19" s="86"/>
      <c r="AJ19" s="86"/>
      <c r="AK19" s="86"/>
      <c r="AW19" s="87"/>
      <c r="AX19" s="88"/>
      <c r="AY19" s="88"/>
      <c r="BA19" s="32"/>
      <c r="BB19" s="32"/>
      <c r="BC19" s="32"/>
      <c r="BD19" s="32"/>
      <c r="BE19" s="32"/>
      <c r="BF19" s="88"/>
      <c r="BP19" s="87"/>
    </row>
    <row r="20" spans="1:81" s="3" customFormat="1" ht="15" customHeight="1" x14ac:dyDescent="0.15">
      <c r="A20" s="109" t="s">
        <v>45</v>
      </c>
      <c r="B20" s="110">
        <f>+SUM(C20:F20)</f>
        <v>0</v>
      </c>
      <c r="C20" s="33"/>
      <c r="D20" s="34"/>
      <c r="E20" s="35"/>
      <c r="F20" s="36"/>
      <c r="G20" s="105"/>
      <c r="H20" s="105"/>
      <c r="I20" s="105"/>
      <c r="J20" s="105"/>
      <c r="K20" s="105"/>
      <c r="L20" s="105"/>
      <c r="M20" s="105"/>
      <c r="N20" s="105"/>
      <c r="O20" s="106"/>
      <c r="P20" s="97"/>
      <c r="Q20" s="86"/>
      <c r="R20" s="86"/>
      <c r="S20" s="86"/>
      <c r="T20" s="86"/>
      <c r="U20" s="86"/>
      <c r="V20" s="86"/>
      <c r="W20" s="86"/>
      <c r="X20" s="86"/>
      <c r="Y20" s="86"/>
      <c r="Z20" s="86"/>
      <c r="AA20" s="86"/>
      <c r="AG20" s="86"/>
      <c r="AH20" s="86"/>
      <c r="AI20" s="86"/>
      <c r="AJ20" s="86"/>
      <c r="AK20" s="86"/>
      <c r="AW20" s="87"/>
      <c r="AX20" s="88"/>
      <c r="AY20" s="88"/>
      <c r="BA20" s="32"/>
      <c r="BB20" s="32"/>
      <c r="BC20" s="32"/>
      <c r="BD20" s="32"/>
      <c r="BE20" s="32"/>
      <c r="BF20" s="88"/>
      <c r="BP20" s="87"/>
    </row>
    <row r="21" spans="1:81" s="3" customFormat="1" ht="15" customHeight="1" x14ac:dyDescent="0.15">
      <c r="A21" s="102" t="s">
        <v>46</v>
      </c>
      <c r="B21" s="111">
        <f>+SUM(C21:F21)</f>
        <v>0</v>
      </c>
      <c r="C21" s="21"/>
      <c r="D21" s="17"/>
      <c r="E21" s="22"/>
      <c r="F21" s="37"/>
      <c r="G21" s="105"/>
      <c r="H21" s="105"/>
      <c r="I21" s="105"/>
      <c r="J21" s="105"/>
      <c r="K21" s="105"/>
      <c r="L21" s="105"/>
      <c r="M21" s="105"/>
      <c r="N21" s="105"/>
      <c r="O21" s="106"/>
      <c r="P21" s="97"/>
      <c r="Q21" s="86"/>
      <c r="R21" s="86"/>
      <c r="S21" s="86"/>
      <c r="T21" s="86"/>
      <c r="U21" s="86"/>
      <c r="V21" s="86"/>
      <c r="W21" s="86"/>
      <c r="X21" s="86"/>
      <c r="Y21" s="86"/>
      <c r="Z21" s="86"/>
      <c r="AA21" s="86"/>
      <c r="AG21" s="86"/>
      <c r="AH21" s="86"/>
      <c r="AI21" s="86"/>
      <c r="AJ21" s="86"/>
      <c r="AK21" s="86"/>
      <c r="AW21" s="87"/>
      <c r="AX21" s="88"/>
      <c r="AY21" s="88"/>
      <c r="BC21" s="88"/>
      <c r="BF21" s="88"/>
      <c r="BP21" s="87"/>
    </row>
    <row r="22" spans="1:81" s="3" customFormat="1" ht="15" customHeight="1" x14ac:dyDescent="0.15">
      <c r="A22" s="112" t="s">
        <v>47</v>
      </c>
      <c r="B22" s="113">
        <f>+SUM(C22:F22)</f>
        <v>0</v>
      </c>
      <c r="C22" s="38"/>
      <c r="D22" s="39"/>
      <c r="E22" s="40"/>
      <c r="F22" s="41"/>
      <c r="G22" s="105"/>
      <c r="H22" s="105"/>
      <c r="I22" s="105"/>
      <c r="J22" s="105"/>
      <c r="K22" s="105"/>
      <c r="L22" s="105"/>
      <c r="M22" s="105"/>
      <c r="N22" s="105"/>
      <c r="O22" s="106"/>
      <c r="P22" s="97"/>
      <c r="Q22" s="86"/>
      <c r="R22" s="86"/>
      <c r="S22" s="86"/>
      <c r="T22" s="86"/>
      <c r="U22" s="86"/>
      <c r="V22" s="86"/>
      <c r="W22" s="86"/>
      <c r="X22" s="86"/>
      <c r="Y22" s="86"/>
      <c r="Z22" s="86"/>
      <c r="AA22" s="86"/>
      <c r="AG22" s="86"/>
      <c r="AH22" s="86"/>
      <c r="AI22" s="86"/>
      <c r="AJ22" s="86"/>
      <c r="AK22" s="86"/>
      <c r="AW22" s="87"/>
      <c r="AX22" s="88"/>
      <c r="AY22" s="88"/>
      <c r="BA22" s="32"/>
      <c r="BB22" s="32"/>
      <c r="BC22" s="32"/>
      <c r="BD22" s="32"/>
      <c r="BE22" s="32"/>
      <c r="BF22" s="88"/>
      <c r="BP22" s="87"/>
    </row>
    <row r="23" spans="1:81" s="3" customFormat="1" ht="15" customHeight="1" x14ac:dyDescent="0.15">
      <c r="A23" s="114" t="s">
        <v>1</v>
      </c>
      <c r="B23" s="287">
        <f>+SUM(C23:F23)</f>
        <v>0</v>
      </c>
      <c r="C23" s="42">
        <f>+SUM(C20:C22)</f>
        <v>0</v>
      </c>
      <c r="D23" s="43">
        <f>+SUM(D20:D22)</f>
        <v>0</v>
      </c>
      <c r="E23" s="44">
        <f>+SUM(E20:E22)</f>
        <v>0</v>
      </c>
      <c r="F23" s="4">
        <f>+SUM(F20:F22)</f>
        <v>0</v>
      </c>
      <c r="G23" s="105"/>
      <c r="H23" s="105"/>
      <c r="I23" s="105"/>
      <c r="J23" s="105"/>
      <c r="K23" s="105"/>
      <c r="L23" s="105"/>
      <c r="M23" s="105"/>
      <c r="N23" s="105"/>
      <c r="O23" s="106"/>
      <c r="P23" s="97"/>
      <c r="Q23" s="86"/>
      <c r="R23" s="86"/>
      <c r="S23" s="86"/>
      <c r="T23" s="86"/>
      <c r="U23" s="86"/>
      <c r="V23" s="86"/>
      <c r="W23" s="86"/>
      <c r="X23" s="86"/>
      <c r="Y23" s="86"/>
      <c r="Z23" s="86"/>
      <c r="AA23" s="86"/>
      <c r="AG23" s="86"/>
      <c r="AH23" s="86"/>
      <c r="AI23" s="86"/>
      <c r="AJ23" s="86"/>
      <c r="AK23" s="86"/>
      <c r="AW23" s="87"/>
      <c r="AX23" s="88"/>
      <c r="AY23" s="88"/>
      <c r="BA23" s="32"/>
      <c r="BB23" s="32"/>
      <c r="BC23" s="32"/>
      <c r="BD23" s="32"/>
      <c r="BE23" s="32"/>
      <c r="BF23" s="115"/>
      <c r="BP23" s="87"/>
    </row>
    <row r="24" spans="1:81" s="83" customFormat="1" ht="50.25" customHeight="1" x14ac:dyDescent="0.2">
      <c r="A24" s="116" t="s">
        <v>48</v>
      </c>
      <c r="B24" s="116"/>
      <c r="D24" s="116"/>
      <c r="E24" s="116"/>
      <c r="AS24" s="117"/>
      <c r="AT24" s="117"/>
      <c r="AU24" s="117"/>
      <c r="AV24" s="118"/>
      <c r="AW24" s="119"/>
      <c r="AX24" s="117"/>
      <c r="AY24" s="117"/>
      <c r="AZ24" s="117"/>
      <c r="BA24" s="32"/>
      <c r="BB24" s="32"/>
      <c r="BC24" s="32"/>
      <c r="BD24" s="32"/>
      <c r="BE24" s="32"/>
      <c r="BF24" s="115"/>
      <c r="BG24" s="117"/>
      <c r="BH24" s="117"/>
      <c r="BI24" s="117"/>
      <c r="BJ24" s="117"/>
      <c r="BK24" s="117"/>
      <c r="BL24" s="117"/>
      <c r="BM24" s="117"/>
      <c r="BN24" s="117"/>
      <c r="BO24" s="117"/>
      <c r="BP24" s="119"/>
      <c r="BQ24" s="117"/>
      <c r="BR24" s="117"/>
      <c r="BS24" s="117"/>
      <c r="BT24" s="117"/>
      <c r="BU24" s="117"/>
      <c r="BV24" s="117"/>
      <c r="BW24" s="117"/>
      <c r="BX24" s="117"/>
      <c r="BY24" s="117"/>
      <c r="BZ24" s="117"/>
      <c r="CA24" s="117"/>
      <c r="CB24" s="117"/>
      <c r="CC24" s="117"/>
    </row>
    <row r="25" spans="1:81" s="83" customFormat="1" ht="15" customHeight="1" x14ac:dyDescent="0.2">
      <c r="A25" s="438" t="s">
        <v>49</v>
      </c>
      <c r="B25" s="400" t="s">
        <v>50</v>
      </c>
      <c r="C25" s="400"/>
      <c r="D25" s="385" t="s">
        <v>1</v>
      </c>
      <c r="E25" s="406" t="s">
        <v>40</v>
      </c>
      <c r="F25" s="406"/>
      <c r="G25" s="406"/>
      <c r="H25" s="439" t="s">
        <v>41</v>
      </c>
      <c r="AS25" s="117"/>
      <c r="AT25" s="117"/>
      <c r="AU25" s="117"/>
      <c r="AV25" s="118"/>
      <c r="AW25" s="119"/>
      <c r="AX25" s="117"/>
      <c r="AY25" s="117"/>
      <c r="AZ25" s="117"/>
      <c r="BA25" s="32"/>
      <c r="BB25" s="32"/>
      <c r="BC25" s="32"/>
      <c r="BD25" s="32"/>
      <c r="BE25" s="32"/>
      <c r="BF25" s="115"/>
      <c r="BG25" s="117"/>
      <c r="BH25" s="117"/>
      <c r="BI25" s="117"/>
      <c r="BJ25" s="117"/>
      <c r="BK25" s="117"/>
      <c r="BL25" s="117"/>
      <c r="BM25" s="117"/>
      <c r="BN25" s="117"/>
      <c r="BO25" s="117"/>
      <c r="BP25" s="119"/>
      <c r="BQ25" s="117"/>
      <c r="BR25" s="117"/>
      <c r="BS25" s="117"/>
      <c r="BT25" s="117"/>
      <c r="BU25" s="117"/>
      <c r="BV25" s="117"/>
      <c r="BW25" s="117"/>
      <c r="BX25" s="117"/>
      <c r="BY25" s="117"/>
      <c r="BZ25" s="117"/>
      <c r="CA25" s="117"/>
      <c r="CB25" s="117"/>
      <c r="CC25" s="117"/>
    </row>
    <row r="26" spans="1:81" s="83" customFormat="1" ht="49.5" customHeight="1" x14ac:dyDescent="0.2">
      <c r="A26" s="438"/>
      <c r="B26" s="400"/>
      <c r="C26" s="400"/>
      <c r="D26" s="386"/>
      <c r="E26" s="120" t="s">
        <v>42</v>
      </c>
      <c r="F26" s="120" t="s">
        <v>51</v>
      </c>
      <c r="G26" s="120" t="s">
        <v>44</v>
      </c>
      <c r="H26" s="440"/>
      <c r="AS26" s="117"/>
      <c r="AT26" s="117"/>
      <c r="AU26" s="117"/>
      <c r="AV26" s="118"/>
      <c r="AW26" s="119"/>
      <c r="AX26" s="117"/>
      <c r="AY26" s="117"/>
      <c r="AZ26" s="117"/>
      <c r="BA26" s="32"/>
      <c r="BB26" s="32"/>
      <c r="BC26" s="32"/>
      <c r="BD26" s="32"/>
      <c r="BE26" s="32"/>
      <c r="BF26" s="115"/>
      <c r="BG26" s="117"/>
      <c r="BH26" s="117"/>
      <c r="BI26" s="117"/>
      <c r="BJ26" s="117"/>
      <c r="BK26" s="117"/>
      <c r="BL26" s="117"/>
      <c r="BM26" s="117"/>
      <c r="BN26" s="117"/>
      <c r="BO26" s="117"/>
      <c r="BP26" s="119"/>
      <c r="BQ26" s="117"/>
      <c r="BR26" s="117"/>
      <c r="BS26" s="117"/>
      <c r="BT26" s="117"/>
      <c r="BU26" s="117"/>
      <c r="BV26" s="117"/>
      <c r="BW26" s="117"/>
      <c r="BX26" s="117"/>
      <c r="BY26" s="117"/>
      <c r="BZ26" s="117"/>
      <c r="CA26" s="117"/>
      <c r="CB26" s="117"/>
      <c r="CC26" s="117"/>
    </row>
    <row r="27" spans="1:81" s="83" customFormat="1" ht="14.25" x14ac:dyDescent="0.2">
      <c r="A27" s="433" t="s">
        <v>52</v>
      </c>
      <c r="B27" s="434"/>
      <c r="C27" s="435"/>
      <c r="D27" s="121">
        <f>+SUM(E27:H27)</f>
        <v>0</v>
      </c>
      <c r="E27" s="122"/>
      <c r="F27" s="123"/>
      <c r="G27" s="124"/>
      <c r="H27" s="125"/>
      <c r="I27" s="126" t="str">
        <f>$AZ27&amp;"  "&amp;$BA27&amp;"  "&amp;$BB27&amp;"  "&amp;$BC27&amp;"  "&amp;AZ28</f>
        <v xml:space="preserve">        </v>
      </c>
      <c r="J27" s="127"/>
      <c r="K27" s="127"/>
      <c r="L27" s="127"/>
      <c r="AS27" s="117"/>
      <c r="AT27" s="117"/>
      <c r="AU27" s="117"/>
      <c r="AV27" s="118"/>
      <c r="AW27" s="119"/>
      <c r="AX27" s="117"/>
      <c r="AY27" s="117"/>
      <c r="AZ27" s="128" t="str">
        <f>IF($E27&lt;MAX($E28:$E45),"EN RBC existen patologías que son mayores a los Ingresos-personas","")</f>
        <v/>
      </c>
      <c r="BA27" s="129" t="str">
        <f>IF($F27&lt;MAX($F28:$F45),"EN RI existen patologías que son mayores a los Ingresos-personas","")</f>
        <v/>
      </c>
      <c r="BB27" s="129" t="str">
        <f>IF($G27&lt;MAX($G28:$G45),"EN RR existen patologías que son mayores a los Ingresos-personas","")</f>
        <v/>
      </c>
      <c r="BC27" s="129" t="str">
        <f>IF($H27&lt;MAX($H28:$H45),"EN Otros existen patologías que son mayores a los Ingresos-personas","")</f>
        <v/>
      </c>
      <c r="BD27" s="130" t="str">
        <f>IF($E27&lt;MAX($E28:$E45),1,"")</f>
        <v/>
      </c>
      <c r="BE27" s="130" t="str">
        <f>IF($F27&lt;MAX($F28:$F45),1,"")</f>
        <v/>
      </c>
      <c r="BF27" s="130" t="str">
        <f>IF($G27&lt;MAX($G28:$G45),1,"")</f>
        <v/>
      </c>
      <c r="BG27" s="131" t="str">
        <f>IF($H27&lt;MAX($H28:$H45),1,"")</f>
        <v/>
      </c>
      <c r="BH27" s="117"/>
      <c r="BI27" s="117"/>
      <c r="BJ27" s="117"/>
      <c r="BK27" s="117"/>
      <c r="BL27" s="117"/>
      <c r="BM27" s="117"/>
      <c r="BN27" s="117"/>
      <c r="BO27" s="117"/>
      <c r="BP27" s="119"/>
      <c r="BQ27" s="117"/>
      <c r="BR27" s="117"/>
      <c r="BS27" s="117"/>
      <c r="BT27" s="117"/>
      <c r="BU27" s="117"/>
      <c r="BV27" s="117"/>
      <c r="BW27" s="117"/>
      <c r="BX27" s="117"/>
      <c r="BY27" s="117"/>
      <c r="BZ27" s="117"/>
      <c r="CA27" s="117"/>
      <c r="CB27" s="117"/>
      <c r="CC27" s="117"/>
    </row>
    <row r="28" spans="1:81" s="83" customFormat="1" ht="20.25" customHeight="1" x14ac:dyDescent="0.2">
      <c r="A28" s="424" t="s">
        <v>53</v>
      </c>
      <c r="B28" s="426" t="s">
        <v>54</v>
      </c>
      <c r="C28" s="427"/>
      <c r="D28" s="132">
        <f t="shared" ref="D28:D46" si="0">+SUM(E28:H28)</f>
        <v>0</v>
      </c>
      <c r="E28" s="133"/>
      <c r="F28" s="134"/>
      <c r="G28" s="135"/>
      <c r="H28" s="136"/>
      <c r="I28" s="126"/>
      <c r="J28" s="137"/>
      <c r="K28" s="137"/>
      <c r="L28" s="137"/>
      <c r="M28" s="137"/>
      <c r="N28" s="137"/>
      <c r="O28" s="137"/>
      <c r="P28" s="137"/>
      <c r="Q28" s="137"/>
      <c r="R28" s="137"/>
      <c r="S28" s="137"/>
      <c r="T28" s="137"/>
      <c r="U28" s="137"/>
      <c r="AS28" s="117"/>
      <c r="AT28" s="117"/>
      <c r="AU28" s="117"/>
      <c r="AV28" s="118"/>
      <c r="AW28" s="119"/>
      <c r="AX28" s="117"/>
      <c r="AY28" s="117"/>
      <c r="AZ28" s="128" t="str">
        <f>IF($D27&lt;&gt;($B12),"EL NÚMERO DE INGRESOS NO PUEDE SER DISTINTO AL TOTAL DE INGRESOS DE LA SECCION A.1","")</f>
        <v/>
      </c>
      <c r="BA28" s="88"/>
      <c r="BB28" s="88"/>
      <c r="BC28" s="88"/>
      <c r="BD28" s="130" t="str">
        <f>IF($D27&lt;&gt;$B12,1,"")</f>
        <v/>
      </c>
      <c r="BE28" s="88"/>
      <c r="BF28" s="88"/>
      <c r="BG28" s="118"/>
      <c r="BH28" s="117"/>
      <c r="BI28" s="117"/>
      <c r="BJ28" s="117"/>
      <c r="BK28" s="117"/>
      <c r="BL28" s="117"/>
      <c r="BM28" s="117"/>
      <c r="BN28" s="117"/>
      <c r="BO28" s="117"/>
      <c r="BP28" s="119"/>
      <c r="BQ28" s="117"/>
      <c r="BR28" s="117"/>
      <c r="BS28" s="117"/>
      <c r="BT28" s="117"/>
      <c r="BU28" s="117"/>
      <c r="BV28" s="117"/>
      <c r="BW28" s="117"/>
      <c r="BX28" s="117"/>
      <c r="BY28" s="117"/>
      <c r="BZ28" s="117"/>
      <c r="CA28" s="117"/>
      <c r="CB28" s="117"/>
      <c r="CC28" s="117"/>
    </row>
    <row r="29" spans="1:81" s="83" customFormat="1" ht="22.5" customHeight="1" x14ac:dyDescent="0.2">
      <c r="A29" s="425"/>
      <c r="B29" s="428" t="s">
        <v>55</v>
      </c>
      <c r="C29" s="429"/>
      <c r="D29" s="138">
        <f t="shared" si="0"/>
        <v>0</v>
      </c>
      <c r="E29" s="133"/>
      <c r="F29" s="134"/>
      <c r="G29" s="135"/>
      <c r="H29" s="136"/>
      <c r="I29" s="126"/>
      <c r="J29" s="137"/>
      <c r="K29" s="137"/>
      <c r="L29" s="137"/>
      <c r="M29" s="137"/>
      <c r="N29" s="137"/>
      <c r="O29" s="137"/>
      <c r="P29" s="137"/>
      <c r="Q29" s="137"/>
      <c r="R29" s="137"/>
      <c r="S29" s="137"/>
      <c r="T29" s="137"/>
      <c r="U29" s="137"/>
      <c r="AS29" s="117"/>
      <c r="AT29" s="117"/>
      <c r="AU29" s="117"/>
      <c r="AV29" s="118"/>
      <c r="AW29" s="119"/>
      <c r="AX29" s="117"/>
      <c r="AY29" s="117"/>
      <c r="AZ29" s="118"/>
      <c r="BA29" s="3"/>
      <c r="BB29" s="139"/>
      <c r="BC29" s="3"/>
      <c r="BD29" s="3"/>
      <c r="BE29" s="3"/>
      <c r="BF29" s="3"/>
      <c r="BG29" s="3"/>
      <c r="BH29" s="117"/>
      <c r="BI29" s="117"/>
      <c r="BJ29" s="117"/>
      <c r="BK29" s="117"/>
      <c r="BL29" s="117"/>
      <c r="BM29" s="117"/>
      <c r="BN29" s="117"/>
      <c r="BO29" s="117"/>
      <c r="BP29" s="119"/>
      <c r="BQ29" s="117"/>
      <c r="BR29" s="117"/>
      <c r="BS29" s="117"/>
      <c r="BT29" s="117"/>
      <c r="BU29" s="117"/>
      <c r="BV29" s="117"/>
      <c r="BW29" s="117"/>
      <c r="BX29" s="117"/>
      <c r="BY29" s="117"/>
      <c r="BZ29" s="117"/>
      <c r="CA29" s="117"/>
      <c r="CB29" s="117"/>
      <c r="CC29" s="117"/>
    </row>
    <row r="30" spans="1:81" s="83" customFormat="1" ht="23.25" customHeight="1" x14ac:dyDescent="0.2">
      <c r="A30" s="425"/>
      <c r="B30" s="436" t="s">
        <v>56</v>
      </c>
      <c r="C30" s="437"/>
      <c r="D30" s="138">
        <f t="shared" si="0"/>
        <v>0</v>
      </c>
      <c r="E30" s="133"/>
      <c r="F30" s="134"/>
      <c r="G30" s="135"/>
      <c r="H30" s="136"/>
      <c r="I30" s="126"/>
      <c r="J30" s="137"/>
      <c r="K30" s="137"/>
      <c r="L30" s="137"/>
      <c r="M30" s="137"/>
      <c r="N30" s="137"/>
      <c r="O30" s="137"/>
      <c r="P30" s="137"/>
      <c r="Q30" s="137"/>
      <c r="R30" s="137"/>
      <c r="S30" s="137"/>
      <c r="T30" s="137"/>
      <c r="U30" s="137"/>
      <c r="AS30" s="117"/>
      <c r="AT30" s="117"/>
      <c r="AU30" s="117"/>
      <c r="AV30" s="118"/>
      <c r="AW30" s="119"/>
      <c r="AX30" s="117"/>
      <c r="AY30" s="117"/>
      <c r="AZ30" s="3"/>
      <c r="BA30" s="3"/>
      <c r="BB30" s="139"/>
      <c r="BC30" s="3"/>
      <c r="BD30" s="3"/>
      <c r="BE30" s="3"/>
      <c r="BF30" s="3"/>
      <c r="BG30" s="3"/>
      <c r="BH30" s="117"/>
      <c r="BI30" s="117"/>
      <c r="BJ30" s="117"/>
      <c r="BK30" s="117"/>
      <c r="BL30" s="117"/>
      <c r="BM30" s="117"/>
      <c r="BN30" s="117"/>
      <c r="BO30" s="117"/>
      <c r="BP30" s="119"/>
      <c r="BQ30" s="117"/>
      <c r="BR30" s="117"/>
      <c r="BS30" s="117"/>
      <c r="BT30" s="117"/>
      <c r="BU30" s="117"/>
      <c r="BV30" s="117"/>
      <c r="BW30" s="117"/>
      <c r="BX30" s="117"/>
      <c r="BY30" s="117"/>
      <c r="BZ30" s="117"/>
      <c r="CA30" s="117"/>
      <c r="CB30" s="117"/>
      <c r="CC30" s="117"/>
    </row>
    <row r="31" spans="1:81" s="83" customFormat="1" ht="13.5" customHeight="1" x14ac:dyDescent="0.2">
      <c r="A31" s="425"/>
      <c r="B31" s="428" t="s">
        <v>57</v>
      </c>
      <c r="C31" s="429"/>
      <c r="D31" s="138">
        <f t="shared" si="0"/>
        <v>0</v>
      </c>
      <c r="E31" s="133"/>
      <c r="F31" s="134"/>
      <c r="G31" s="135"/>
      <c r="H31" s="136"/>
      <c r="I31" s="126"/>
      <c r="J31" s="137"/>
      <c r="K31" s="137"/>
      <c r="L31" s="137"/>
      <c r="M31" s="137"/>
      <c r="N31" s="137"/>
      <c r="O31" s="137"/>
      <c r="P31" s="137"/>
      <c r="Q31" s="137"/>
      <c r="R31" s="137"/>
      <c r="S31" s="137"/>
      <c r="T31" s="137"/>
      <c r="U31" s="137"/>
      <c r="AS31" s="117"/>
      <c r="AT31" s="117"/>
      <c r="AU31" s="117"/>
      <c r="AV31" s="118"/>
      <c r="AW31" s="119"/>
      <c r="AX31" s="117"/>
      <c r="AY31" s="117"/>
      <c r="AZ31" s="3"/>
      <c r="BA31" s="3"/>
      <c r="BB31" s="139"/>
      <c r="BC31" s="3"/>
      <c r="BD31" s="3"/>
      <c r="BE31" s="3"/>
      <c r="BF31" s="3"/>
      <c r="BG31" s="3"/>
      <c r="BH31" s="117"/>
      <c r="BI31" s="117"/>
      <c r="BJ31" s="117"/>
      <c r="BK31" s="117"/>
      <c r="BL31" s="117"/>
      <c r="BM31" s="117"/>
      <c r="BN31" s="117"/>
      <c r="BO31" s="117"/>
      <c r="BP31" s="119"/>
      <c r="BQ31" s="117"/>
      <c r="BR31" s="117"/>
      <c r="BS31" s="117"/>
      <c r="BT31" s="117"/>
      <c r="BU31" s="117"/>
      <c r="BV31" s="117"/>
      <c r="BW31" s="117"/>
      <c r="BX31" s="117"/>
      <c r="BY31" s="117"/>
      <c r="BZ31" s="117"/>
      <c r="CA31" s="117"/>
      <c r="CB31" s="117"/>
      <c r="CC31" s="117"/>
    </row>
    <row r="32" spans="1:81" s="83" customFormat="1" ht="16.5" customHeight="1" x14ac:dyDescent="0.2">
      <c r="A32" s="425"/>
      <c r="B32" s="428" t="s">
        <v>58</v>
      </c>
      <c r="C32" s="429"/>
      <c r="D32" s="138">
        <f t="shared" si="0"/>
        <v>0</v>
      </c>
      <c r="E32" s="133"/>
      <c r="F32" s="134"/>
      <c r="G32" s="135"/>
      <c r="H32" s="136"/>
      <c r="I32" s="126"/>
      <c r="J32" s="137"/>
      <c r="K32" s="137"/>
      <c r="L32" s="137"/>
      <c r="M32" s="137"/>
      <c r="N32" s="137"/>
      <c r="O32" s="137"/>
      <c r="P32" s="137"/>
      <c r="Q32" s="137"/>
      <c r="R32" s="137"/>
      <c r="S32" s="137"/>
      <c r="T32" s="137"/>
      <c r="U32" s="137"/>
      <c r="AS32" s="117"/>
      <c r="AT32" s="117"/>
      <c r="AU32" s="117"/>
      <c r="AV32" s="118"/>
      <c r="AW32" s="119"/>
      <c r="AX32" s="117"/>
      <c r="AY32" s="117"/>
      <c r="AZ32" s="3"/>
      <c r="BA32" s="3"/>
      <c r="BB32" s="139"/>
      <c r="BC32" s="3"/>
      <c r="BD32" s="3"/>
      <c r="BE32" s="3"/>
      <c r="BF32" s="3"/>
      <c r="BG32" s="3"/>
      <c r="BH32" s="117"/>
      <c r="BI32" s="117"/>
      <c r="BJ32" s="117"/>
      <c r="BK32" s="117"/>
      <c r="BL32" s="117"/>
      <c r="BM32" s="117"/>
      <c r="BN32" s="117"/>
      <c r="BO32" s="117"/>
      <c r="BP32" s="119"/>
      <c r="BQ32" s="117"/>
      <c r="BR32" s="117"/>
      <c r="BS32" s="117"/>
      <c r="BT32" s="117"/>
      <c r="BU32" s="117"/>
      <c r="BV32" s="117"/>
      <c r="BW32" s="117"/>
      <c r="BX32" s="117"/>
      <c r="BY32" s="117"/>
      <c r="BZ32" s="117"/>
      <c r="CA32" s="117"/>
      <c r="CB32" s="117"/>
      <c r="CC32" s="117"/>
    </row>
    <row r="33" spans="1:81" s="83" customFormat="1" ht="16.5" customHeight="1" x14ac:dyDescent="0.2">
      <c r="A33" s="425"/>
      <c r="B33" s="428" t="s">
        <v>59</v>
      </c>
      <c r="C33" s="429"/>
      <c r="D33" s="138">
        <f t="shared" si="0"/>
        <v>0</v>
      </c>
      <c r="E33" s="133"/>
      <c r="F33" s="134"/>
      <c r="G33" s="135"/>
      <c r="H33" s="136"/>
      <c r="I33" s="126"/>
      <c r="J33" s="137"/>
      <c r="K33" s="137"/>
      <c r="L33" s="137"/>
      <c r="M33" s="137"/>
      <c r="N33" s="137"/>
      <c r="O33" s="137"/>
      <c r="P33" s="137"/>
      <c r="Q33" s="137"/>
      <c r="R33" s="137"/>
      <c r="S33" s="137"/>
      <c r="T33" s="137"/>
      <c r="U33" s="137"/>
      <c r="AS33" s="117"/>
      <c r="AT33" s="117"/>
      <c r="AU33" s="117"/>
      <c r="AV33" s="118"/>
      <c r="AW33" s="119"/>
      <c r="AX33" s="117"/>
      <c r="AY33" s="117"/>
      <c r="AZ33" s="3"/>
      <c r="BA33" s="3"/>
      <c r="BB33" s="139"/>
      <c r="BC33" s="3"/>
      <c r="BD33" s="3"/>
      <c r="BE33" s="3"/>
      <c r="BF33" s="3"/>
      <c r="BG33" s="3"/>
      <c r="BH33" s="117"/>
      <c r="BI33" s="117"/>
      <c r="BJ33" s="117"/>
      <c r="BK33" s="117"/>
      <c r="BL33" s="117"/>
      <c r="BM33" s="117"/>
      <c r="BN33" s="117"/>
      <c r="BO33" s="117"/>
      <c r="BP33" s="119"/>
      <c r="BQ33" s="117"/>
      <c r="BR33" s="117"/>
      <c r="BS33" s="117"/>
      <c r="BT33" s="117"/>
      <c r="BU33" s="117"/>
      <c r="BV33" s="117"/>
      <c r="BW33" s="117"/>
      <c r="BX33" s="117"/>
      <c r="BY33" s="117"/>
      <c r="BZ33" s="117"/>
      <c r="CA33" s="117"/>
      <c r="CB33" s="117"/>
      <c r="CC33" s="117"/>
    </row>
    <row r="34" spans="1:81" s="83" customFormat="1" ht="15" customHeight="1" x14ac:dyDescent="0.2">
      <c r="A34" s="425"/>
      <c r="B34" s="428" t="s">
        <v>60</v>
      </c>
      <c r="C34" s="429"/>
      <c r="D34" s="138">
        <f t="shared" si="0"/>
        <v>0</v>
      </c>
      <c r="E34" s="133"/>
      <c r="F34" s="134"/>
      <c r="G34" s="135"/>
      <c r="H34" s="136"/>
      <c r="I34" s="126"/>
      <c r="J34" s="137"/>
      <c r="K34" s="137"/>
      <c r="L34" s="137"/>
      <c r="M34" s="137"/>
      <c r="N34" s="137"/>
      <c r="O34" s="137"/>
      <c r="P34" s="137"/>
      <c r="Q34" s="137"/>
      <c r="R34" s="137"/>
      <c r="S34" s="137"/>
      <c r="T34" s="137"/>
      <c r="U34" s="137"/>
      <c r="AS34" s="117"/>
      <c r="AT34" s="117"/>
      <c r="AU34" s="117"/>
      <c r="AV34" s="118"/>
      <c r="AW34" s="119"/>
      <c r="AX34" s="117"/>
      <c r="AY34" s="117"/>
      <c r="AZ34" s="3"/>
      <c r="BA34" s="3"/>
      <c r="BB34" s="139"/>
      <c r="BC34" s="3"/>
      <c r="BD34" s="3"/>
      <c r="BE34" s="3"/>
      <c r="BF34" s="3"/>
      <c r="BG34" s="3"/>
      <c r="BH34" s="117"/>
      <c r="BI34" s="117"/>
      <c r="BJ34" s="117"/>
      <c r="BK34" s="117"/>
      <c r="BL34" s="117"/>
      <c r="BM34" s="117"/>
      <c r="BN34" s="117"/>
      <c r="BO34" s="117"/>
      <c r="BP34" s="119"/>
      <c r="BQ34" s="117"/>
      <c r="BR34" s="117"/>
      <c r="BS34" s="117"/>
      <c r="BT34" s="117"/>
      <c r="BU34" s="117"/>
      <c r="BV34" s="117"/>
      <c r="BW34" s="117"/>
      <c r="BX34" s="117"/>
      <c r="BY34" s="117"/>
      <c r="BZ34" s="117"/>
      <c r="CA34" s="117"/>
      <c r="CB34" s="117"/>
      <c r="CC34" s="117"/>
    </row>
    <row r="35" spans="1:81" s="83" customFormat="1" ht="15.75" customHeight="1" x14ac:dyDescent="0.2">
      <c r="A35" s="425"/>
      <c r="B35" s="428" t="s">
        <v>61</v>
      </c>
      <c r="C35" s="429"/>
      <c r="D35" s="138">
        <f t="shared" si="0"/>
        <v>0</v>
      </c>
      <c r="E35" s="133"/>
      <c r="F35" s="134"/>
      <c r="G35" s="135"/>
      <c r="H35" s="136"/>
      <c r="I35" s="126"/>
      <c r="J35" s="137"/>
      <c r="K35" s="137"/>
      <c r="L35" s="137"/>
      <c r="M35" s="137"/>
      <c r="N35" s="137"/>
      <c r="O35" s="137"/>
      <c r="P35" s="137"/>
      <c r="Q35" s="137"/>
      <c r="R35" s="137"/>
      <c r="S35" s="137"/>
      <c r="T35" s="137"/>
      <c r="U35" s="137"/>
      <c r="AS35" s="117"/>
      <c r="AT35" s="117"/>
      <c r="AU35" s="117"/>
      <c r="AV35" s="118"/>
      <c r="AW35" s="119"/>
      <c r="AX35" s="117"/>
      <c r="AY35" s="117"/>
      <c r="AZ35" s="3"/>
      <c r="BA35" s="3"/>
      <c r="BB35" s="139"/>
      <c r="BC35" s="3"/>
      <c r="BD35" s="3"/>
      <c r="BE35" s="3"/>
      <c r="BF35" s="3"/>
      <c r="BG35" s="3"/>
      <c r="BH35" s="117"/>
      <c r="BI35" s="117"/>
      <c r="BJ35" s="117"/>
      <c r="BK35" s="117"/>
      <c r="BL35" s="117"/>
      <c r="BM35" s="117"/>
      <c r="BN35" s="117"/>
      <c r="BO35" s="117"/>
      <c r="BP35" s="119"/>
      <c r="BQ35" s="117"/>
      <c r="BR35" s="117"/>
      <c r="BS35" s="117"/>
      <c r="BT35" s="117"/>
      <c r="BU35" s="117"/>
      <c r="BV35" s="117"/>
      <c r="BW35" s="117"/>
      <c r="BX35" s="117"/>
      <c r="BY35" s="117"/>
      <c r="BZ35" s="117"/>
      <c r="CA35" s="117"/>
      <c r="CB35" s="117"/>
      <c r="CC35" s="117"/>
    </row>
    <row r="36" spans="1:81" s="83" customFormat="1" ht="33.75" customHeight="1" x14ac:dyDescent="0.2">
      <c r="A36" s="425"/>
      <c r="B36" s="428" t="s">
        <v>62</v>
      </c>
      <c r="C36" s="429"/>
      <c r="D36" s="138">
        <f t="shared" si="0"/>
        <v>0</v>
      </c>
      <c r="E36" s="133"/>
      <c r="F36" s="134"/>
      <c r="G36" s="135"/>
      <c r="H36" s="136"/>
      <c r="I36" s="126"/>
      <c r="J36" s="137"/>
      <c r="K36" s="137"/>
      <c r="L36" s="137"/>
      <c r="M36" s="137"/>
      <c r="N36" s="137"/>
      <c r="O36" s="137"/>
      <c r="P36" s="137"/>
      <c r="Q36" s="137"/>
      <c r="R36" s="137"/>
      <c r="S36" s="137"/>
      <c r="T36" s="137"/>
      <c r="U36" s="137"/>
      <c r="AS36" s="117"/>
      <c r="AT36" s="117"/>
      <c r="AU36" s="117"/>
      <c r="AV36" s="118"/>
      <c r="AW36" s="119"/>
      <c r="AX36" s="117"/>
      <c r="AY36" s="117"/>
      <c r="AZ36" s="3"/>
      <c r="BA36" s="3"/>
      <c r="BB36" s="139"/>
      <c r="BC36" s="3"/>
      <c r="BD36" s="3"/>
      <c r="BE36" s="3"/>
      <c r="BF36" s="3"/>
      <c r="BG36" s="3"/>
      <c r="BH36" s="117"/>
      <c r="BI36" s="117"/>
      <c r="BJ36" s="117"/>
      <c r="BK36" s="117"/>
      <c r="BL36" s="117"/>
      <c r="BM36" s="117"/>
      <c r="BN36" s="117"/>
      <c r="BO36" s="117"/>
      <c r="BP36" s="119"/>
      <c r="BQ36" s="117"/>
      <c r="BR36" s="117"/>
      <c r="BS36" s="117"/>
      <c r="BT36" s="117"/>
      <c r="BU36" s="117"/>
      <c r="BV36" s="117"/>
      <c r="BW36" s="117"/>
      <c r="BX36" s="117"/>
      <c r="BY36" s="117"/>
      <c r="BZ36" s="117"/>
      <c r="CA36" s="117"/>
      <c r="CB36" s="117"/>
      <c r="CC36" s="117"/>
    </row>
    <row r="37" spans="1:81" s="83" customFormat="1" ht="33.75" customHeight="1" x14ac:dyDescent="0.2">
      <c r="A37" s="425"/>
      <c r="B37" s="428" t="s">
        <v>63</v>
      </c>
      <c r="C37" s="429"/>
      <c r="D37" s="138">
        <f t="shared" si="0"/>
        <v>0</v>
      </c>
      <c r="E37" s="133"/>
      <c r="F37" s="134"/>
      <c r="G37" s="135"/>
      <c r="H37" s="136"/>
      <c r="I37" s="126"/>
      <c r="J37" s="137"/>
      <c r="K37" s="137"/>
      <c r="L37" s="137"/>
      <c r="M37" s="137"/>
      <c r="N37" s="137"/>
      <c r="O37" s="137"/>
      <c r="P37" s="137"/>
      <c r="Q37" s="137"/>
      <c r="R37" s="137"/>
      <c r="S37" s="137"/>
      <c r="T37" s="137"/>
      <c r="U37" s="137"/>
      <c r="AS37" s="117"/>
      <c r="AT37" s="117"/>
      <c r="AU37" s="117"/>
      <c r="AV37" s="118"/>
      <c r="AW37" s="119"/>
      <c r="AX37" s="117"/>
      <c r="AY37" s="117"/>
      <c r="AZ37" s="3"/>
      <c r="BA37" s="3"/>
      <c r="BB37" s="139"/>
      <c r="BC37" s="3"/>
      <c r="BD37" s="3"/>
      <c r="BE37" s="3"/>
      <c r="BF37" s="3"/>
      <c r="BG37" s="3"/>
      <c r="BH37" s="117"/>
      <c r="BI37" s="117"/>
      <c r="BJ37" s="117"/>
      <c r="BK37" s="117"/>
      <c r="BL37" s="117"/>
      <c r="BM37" s="117"/>
      <c r="BN37" s="117"/>
      <c r="BO37" s="117"/>
      <c r="BP37" s="119"/>
      <c r="BQ37" s="117"/>
      <c r="BR37" s="117"/>
      <c r="BS37" s="117"/>
      <c r="BT37" s="117"/>
      <c r="BU37" s="117"/>
      <c r="BV37" s="117"/>
      <c r="BW37" s="117"/>
      <c r="BX37" s="117"/>
      <c r="BY37" s="117"/>
      <c r="BZ37" s="117"/>
      <c r="CA37" s="117"/>
      <c r="CB37" s="117"/>
      <c r="CC37" s="117"/>
    </row>
    <row r="38" spans="1:81" s="83" customFormat="1" ht="35.25" customHeight="1" x14ac:dyDescent="0.2">
      <c r="A38" s="425"/>
      <c r="B38" s="428" t="s">
        <v>64</v>
      </c>
      <c r="C38" s="429"/>
      <c r="D38" s="138">
        <f t="shared" si="0"/>
        <v>0</v>
      </c>
      <c r="E38" s="133"/>
      <c r="F38" s="134"/>
      <c r="G38" s="135"/>
      <c r="H38" s="136"/>
      <c r="I38" s="126"/>
      <c r="J38" s="137"/>
      <c r="K38" s="137"/>
      <c r="L38" s="137"/>
      <c r="M38" s="137"/>
      <c r="N38" s="137"/>
      <c r="O38" s="137"/>
      <c r="P38" s="137"/>
      <c r="Q38" s="137"/>
      <c r="R38" s="137"/>
      <c r="S38" s="137"/>
      <c r="T38" s="137"/>
      <c r="U38" s="137"/>
      <c r="AS38" s="117"/>
      <c r="AT38" s="117"/>
      <c r="AU38" s="117"/>
      <c r="AV38" s="118"/>
      <c r="AW38" s="119"/>
      <c r="AX38" s="117"/>
      <c r="AY38" s="117"/>
      <c r="AZ38" s="3"/>
      <c r="BA38" s="3"/>
      <c r="BB38" s="139"/>
      <c r="BC38" s="3"/>
      <c r="BD38" s="3"/>
      <c r="BE38" s="3"/>
      <c r="BF38" s="3"/>
      <c r="BG38" s="3"/>
      <c r="BH38" s="117"/>
      <c r="BI38" s="117"/>
      <c r="BJ38" s="117"/>
      <c r="BK38" s="117"/>
      <c r="BL38" s="117"/>
      <c r="BM38" s="117"/>
      <c r="BN38" s="117"/>
      <c r="BO38" s="117"/>
      <c r="BP38" s="119"/>
      <c r="BQ38" s="117"/>
      <c r="BR38" s="117"/>
      <c r="BS38" s="117"/>
      <c r="BT38" s="117"/>
      <c r="BU38" s="117"/>
      <c r="BV38" s="117"/>
      <c r="BW38" s="117"/>
      <c r="BX38" s="117"/>
      <c r="BY38" s="117"/>
      <c r="BZ38" s="117"/>
      <c r="CA38" s="117"/>
      <c r="CB38" s="117"/>
      <c r="CC38" s="117"/>
    </row>
    <row r="39" spans="1:81" s="83" customFormat="1" ht="14.25" customHeight="1" x14ac:dyDescent="0.2">
      <c r="A39" s="430"/>
      <c r="B39" s="448" t="s">
        <v>13</v>
      </c>
      <c r="C39" s="449"/>
      <c r="D39" s="140">
        <f t="shared" si="0"/>
        <v>0</v>
      </c>
      <c r="E39" s="141"/>
      <c r="F39" s="142"/>
      <c r="G39" s="143"/>
      <c r="H39" s="144"/>
      <c r="I39" s="126"/>
      <c r="J39" s="137"/>
      <c r="K39" s="137"/>
      <c r="L39" s="137"/>
      <c r="M39" s="137"/>
      <c r="N39" s="137"/>
      <c r="O39" s="137"/>
      <c r="P39" s="137"/>
      <c r="Q39" s="137"/>
      <c r="R39" s="137"/>
      <c r="S39" s="137"/>
      <c r="T39" s="137"/>
      <c r="U39" s="137"/>
      <c r="AS39" s="117"/>
      <c r="AT39" s="117"/>
      <c r="AU39" s="117"/>
      <c r="AV39" s="118"/>
      <c r="AW39" s="119"/>
      <c r="AX39" s="117"/>
      <c r="AY39" s="117"/>
      <c r="AZ39" s="3"/>
      <c r="BA39" s="3"/>
      <c r="BB39" s="139"/>
      <c r="BC39" s="3"/>
      <c r="BD39" s="3"/>
      <c r="BE39" s="3"/>
      <c r="BF39" s="3"/>
      <c r="BG39" s="3"/>
      <c r="BH39" s="117"/>
      <c r="BI39" s="117"/>
      <c r="BJ39" s="117"/>
      <c r="BK39" s="117"/>
      <c r="BL39" s="117"/>
      <c r="BM39" s="117"/>
      <c r="BN39" s="117"/>
      <c r="BO39" s="117"/>
      <c r="BP39" s="119"/>
      <c r="BQ39" s="117"/>
      <c r="BR39" s="117"/>
      <c r="BS39" s="117"/>
      <c r="BT39" s="117"/>
      <c r="BU39" s="117"/>
      <c r="BV39" s="117"/>
      <c r="BW39" s="117"/>
      <c r="BX39" s="117"/>
      <c r="BY39" s="117"/>
      <c r="BZ39" s="117"/>
      <c r="CA39" s="117"/>
      <c r="CB39" s="117"/>
      <c r="CC39" s="117"/>
    </row>
    <row r="40" spans="1:81" s="83" customFormat="1" ht="14.25" x14ac:dyDescent="0.2">
      <c r="A40" s="424" t="s">
        <v>65</v>
      </c>
      <c r="B40" s="426" t="s">
        <v>66</v>
      </c>
      <c r="C40" s="427"/>
      <c r="D40" s="132">
        <f t="shared" si="0"/>
        <v>0</v>
      </c>
      <c r="E40" s="145"/>
      <c r="F40" s="146"/>
      <c r="G40" s="147"/>
      <c r="H40" s="148"/>
      <c r="I40" s="126"/>
      <c r="J40" s="137"/>
      <c r="K40" s="137"/>
      <c r="L40" s="137"/>
      <c r="M40" s="137"/>
      <c r="N40" s="137"/>
      <c r="O40" s="137"/>
      <c r="P40" s="137"/>
      <c r="Q40" s="137"/>
      <c r="R40" s="137"/>
      <c r="S40" s="137"/>
      <c r="T40" s="137"/>
      <c r="U40" s="137"/>
      <c r="AS40" s="117"/>
      <c r="AT40" s="117"/>
      <c r="AU40" s="117"/>
      <c r="AV40" s="118"/>
      <c r="AW40" s="119"/>
      <c r="AX40" s="117"/>
      <c r="AY40" s="117"/>
      <c r="AZ40" s="3"/>
      <c r="BA40" s="3"/>
      <c r="BB40" s="139"/>
      <c r="BC40" s="3"/>
      <c r="BD40" s="3"/>
      <c r="BE40" s="3"/>
      <c r="BF40" s="3"/>
      <c r="BG40" s="3"/>
      <c r="BH40" s="117"/>
      <c r="BI40" s="117"/>
      <c r="BJ40" s="117"/>
      <c r="BK40" s="117"/>
      <c r="BL40" s="117"/>
      <c r="BM40" s="117"/>
      <c r="BN40" s="117"/>
      <c r="BO40" s="117"/>
      <c r="BP40" s="119"/>
      <c r="BQ40" s="117"/>
      <c r="BR40" s="117"/>
      <c r="BS40" s="117"/>
      <c r="BT40" s="117"/>
      <c r="BU40" s="117"/>
      <c r="BV40" s="117"/>
      <c r="BW40" s="117"/>
      <c r="BX40" s="117"/>
      <c r="BY40" s="117"/>
      <c r="BZ40" s="117"/>
      <c r="CA40" s="117"/>
      <c r="CB40" s="117"/>
      <c r="CC40" s="117"/>
    </row>
    <row r="41" spans="1:81" s="83" customFormat="1" ht="14.25" x14ac:dyDescent="0.2">
      <c r="A41" s="425"/>
      <c r="B41" s="428" t="s">
        <v>67</v>
      </c>
      <c r="C41" s="429"/>
      <c r="D41" s="138">
        <f t="shared" si="0"/>
        <v>0</v>
      </c>
      <c r="E41" s="133"/>
      <c r="F41" s="134"/>
      <c r="G41" s="135"/>
      <c r="H41" s="136"/>
      <c r="I41" s="126"/>
      <c r="J41" s="137"/>
      <c r="K41" s="137"/>
      <c r="L41" s="137"/>
      <c r="M41" s="137"/>
      <c r="N41" s="137"/>
      <c r="O41" s="137"/>
      <c r="P41" s="137"/>
      <c r="Q41" s="137"/>
      <c r="R41" s="137"/>
      <c r="S41" s="137"/>
      <c r="T41" s="137"/>
      <c r="U41" s="137"/>
      <c r="AS41" s="117"/>
      <c r="AT41" s="117"/>
      <c r="AU41" s="117"/>
      <c r="AV41" s="118"/>
      <c r="AW41" s="119"/>
      <c r="AX41" s="117"/>
      <c r="AY41" s="117"/>
      <c r="AZ41" s="3"/>
      <c r="BA41" s="3"/>
      <c r="BB41" s="139"/>
      <c r="BC41" s="3"/>
      <c r="BD41" s="3"/>
      <c r="BE41" s="3"/>
      <c r="BF41" s="3"/>
      <c r="BG41" s="3"/>
      <c r="BH41" s="117"/>
      <c r="BI41" s="117"/>
      <c r="BJ41" s="117"/>
      <c r="BK41" s="117"/>
      <c r="BL41" s="117"/>
      <c r="BM41" s="117"/>
      <c r="BN41" s="117"/>
      <c r="BO41" s="117"/>
      <c r="BP41" s="119"/>
      <c r="BQ41" s="117"/>
      <c r="BR41" s="117"/>
      <c r="BS41" s="117"/>
      <c r="BT41" s="117"/>
      <c r="BU41" s="117"/>
      <c r="BV41" s="117"/>
      <c r="BW41" s="117"/>
      <c r="BX41" s="117"/>
      <c r="BY41" s="117"/>
      <c r="BZ41" s="117"/>
      <c r="CA41" s="117"/>
      <c r="CB41" s="117"/>
      <c r="CC41" s="117"/>
    </row>
    <row r="42" spans="1:81" s="83" customFormat="1" ht="14.25" x14ac:dyDescent="0.2">
      <c r="A42" s="425"/>
      <c r="B42" s="448" t="s">
        <v>13</v>
      </c>
      <c r="C42" s="449"/>
      <c r="D42" s="140">
        <f t="shared" si="0"/>
        <v>0</v>
      </c>
      <c r="E42" s="133"/>
      <c r="F42" s="134"/>
      <c r="G42" s="135"/>
      <c r="H42" s="136"/>
      <c r="I42" s="126"/>
      <c r="J42" s="137"/>
      <c r="K42" s="137"/>
      <c r="L42" s="137"/>
      <c r="M42" s="137"/>
      <c r="N42" s="137"/>
      <c r="O42" s="137"/>
      <c r="P42" s="137"/>
      <c r="Q42" s="137"/>
      <c r="R42" s="137"/>
      <c r="S42" s="137"/>
      <c r="T42" s="137"/>
      <c r="U42" s="137"/>
      <c r="AS42" s="117"/>
      <c r="AT42" s="117"/>
      <c r="AU42" s="117"/>
      <c r="AV42" s="118"/>
      <c r="AW42" s="119"/>
      <c r="AX42" s="117"/>
      <c r="AY42" s="117"/>
      <c r="AZ42" s="3"/>
      <c r="BA42" s="3"/>
      <c r="BB42" s="139"/>
      <c r="BC42" s="3"/>
      <c r="BD42" s="3"/>
      <c r="BE42" s="3"/>
      <c r="BF42" s="3"/>
      <c r="BG42" s="3"/>
      <c r="BH42" s="117"/>
      <c r="BI42" s="117"/>
      <c r="BJ42" s="117"/>
      <c r="BK42" s="117"/>
      <c r="BL42" s="117"/>
      <c r="BM42" s="117"/>
      <c r="BN42" s="117"/>
      <c r="BO42" s="117"/>
      <c r="BP42" s="119"/>
      <c r="BQ42" s="117"/>
      <c r="BR42" s="117"/>
      <c r="BS42" s="117"/>
      <c r="BT42" s="117"/>
      <c r="BU42" s="117"/>
      <c r="BV42" s="117"/>
      <c r="BW42" s="117"/>
      <c r="BX42" s="117"/>
      <c r="BY42" s="117"/>
      <c r="BZ42" s="117"/>
      <c r="CA42" s="117"/>
      <c r="CB42" s="117"/>
      <c r="CC42" s="117"/>
    </row>
    <row r="43" spans="1:81" s="83" customFormat="1" ht="14.25" x14ac:dyDescent="0.2">
      <c r="A43" s="424" t="s">
        <v>68</v>
      </c>
      <c r="B43" s="426" t="s">
        <v>66</v>
      </c>
      <c r="C43" s="427"/>
      <c r="D43" s="132">
        <f t="shared" si="0"/>
        <v>0</v>
      </c>
      <c r="E43" s="145"/>
      <c r="F43" s="146"/>
      <c r="G43" s="147"/>
      <c r="H43" s="148"/>
      <c r="I43" s="126"/>
      <c r="J43" s="137"/>
      <c r="K43" s="137"/>
      <c r="L43" s="137"/>
      <c r="M43" s="137"/>
      <c r="N43" s="137"/>
      <c r="O43" s="137"/>
      <c r="P43" s="137"/>
      <c r="Q43" s="137"/>
      <c r="R43" s="137"/>
      <c r="S43" s="137"/>
      <c r="T43" s="137"/>
      <c r="U43" s="137"/>
      <c r="AS43" s="117"/>
      <c r="AT43" s="117"/>
      <c r="AU43" s="117"/>
      <c r="AV43" s="118"/>
      <c r="AW43" s="119"/>
      <c r="AX43" s="117"/>
      <c r="AY43" s="117"/>
      <c r="AZ43" s="3"/>
      <c r="BA43" s="3"/>
      <c r="BB43" s="139"/>
      <c r="BC43" s="3"/>
      <c r="BD43" s="3"/>
      <c r="BE43" s="3"/>
      <c r="BF43" s="3"/>
      <c r="BG43" s="3"/>
      <c r="BH43" s="117"/>
      <c r="BI43" s="117"/>
      <c r="BJ43" s="117"/>
      <c r="BK43" s="117"/>
      <c r="BL43" s="117"/>
      <c r="BM43" s="117"/>
      <c r="BN43" s="117"/>
      <c r="BO43" s="117"/>
      <c r="BP43" s="119"/>
      <c r="BQ43" s="117"/>
      <c r="BR43" s="117"/>
      <c r="BS43" s="117"/>
      <c r="BT43" s="117"/>
      <c r="BU43" s="117"/>
      <c r="BV43" s="117"/>
      <c r="BW43" s="117"/>
      <c r="BX43" s="117"/>
      <c r="BY43" s="117"/>
      <c r="BZ43" s="117"/>
      <c r="CA43" s="117"/>
      <c r="CB43" s="117"/>
      <c r="CC43" s="117"/>
    </row>
    <row r="44" spans="1:81" s="83" customFormat="1" ht="14.25" x14ac:dyDescent="0.2">
      <c r="A44" s="425"/>
      <c r="B44" s="428" t="s">
        <v>67</v>
      </c>
      <c r="C44" s="429"/>
      <c r="D44" s="138">
        <f t="shared" si="0"/>
        <v>0</v>
      </c>
      <c r="E44" s="133"/>
      <c r="F44" s="134"/>
      <c r="G44" s="135"/>
      <c r="H44" s="136"/>
      <c r="I44" s="126"/>
      <c r="J44" s="137"/>
      <c r="K44" s="137"/>
      <c r="L44" s="137"/>
      <c r="M44" s="137"/>
      <c r="N44" s="137"/>
      <c r="O44" s="137"/>
      <c r="P44" s="137"/>
      <c r="Q44" s="137"/>
      <c r="R44" s="137"/>
      <c r="S44" s="137"/>
      <c r="T44" s="137"/>
      <c r="U44" s="137"/>
      <c r="AS44" s="117"/>
      <c r="AT44" s="117"/>
      <c r="AU44" s="117"/>
      <c r="AV44" s="118"/>
      <c r="AW44" s="119"/>
      <c r="AX44" s="117"/>
      <c r="AY44" s="117"/>
      <c r="AZ44" s="3"/>
      <c r="BA44" s="3"/>
      <c r="BB44" s="139"/>
      <c r="BC44" s="3"/>
      <c r="BD44" s="3"/>
      <c r="BE44" s="3"/>
      <c r="BF44" s="3"/>
      <c r="BG44" s="3"/>
      <c r="BH44" s="117"/>
      <c r="BI44" s="117"/>
      <c r="BJ44" s="117"/>
      <c r="BK44" s="117"/>
      <c r="BL44" s="117"/>
      <c r="BM44" s="117"/>
      <c r="BN44" s="117"/>
      <c r="BO44" s="117"/>
      <c r="BP44" s="119"/>
      <c r="BQ44" s="117"/>
      <c r="BR44" s="117"/>
      <c r="BS44" s="117"/>
      <c r="BT44" s="117"/>
      <c r="BU44" s="117"/>
      <c r="BV44" s="117"/>
      <c r="BW44" s="117"/>
      <c r="BX44" s="117"/>
      <c r="BY44" s="117"/>
      <c r="BZ44" s="117"/>
      <c r="CA44" s="117"/>
      <c r="CB44" s="117"/>
      <c r="CC44" s="117"/>
    </row>
    <row r="45" spans="1:81" s="83" customFormat="1" ht="14.25" x14ac:dyDescent="0.2">
      <c r="A45" s="430"/>
      <c r="B45" s="431" t="s">
        <v>13</v>
      </c>
      <c r="C45" s="432"/>
      <c r="D45" s="140">
        <f t="shared" si="0"/>
        <v>0</v>
      </c>
      <c r="E45" s="141"/>
      <c r="F45" s="142"/>
      <c r="G45" s="143"/>
      <c r="H45" s="144"/>
      <c r="I45" s="126"/>
      <c r="J45" s="137"/>
      <c r="K45" s="137"/>
      <c r="L45" s="137"/>
      <c r="M45" s="137"/>
      <c r="N45" s="137"/>
      <c r="O45" s="137"/>
      <c r="P45" s="137"/>
      <c r="Q45" s="137"/>
      <c r="R45" s="137"/>
      <c r="S45" s="137"/>
      <c r="T45" s="137"/>
      <c r="U45" s="137"/>
      <c r="AS45" s="117"/>
      <c r="AT45" s="117"/>
      <c r="AU45" s="117"/>
      <c r="AV45" s="118"/>
      <c r="AW45" s="119"/>
      <c r="AX45" s="117"/>
      <c r="AY45" s="117"/>
      <c r="AZ45" s="3"/>
      <c r="BA45" s="3"/>
      <c r="BB45" s="139"/>
      <c r="BC45" s="3"/>
      <c r="BD45" s="3"/>
      <c r="BE45" s="3"/>
      <c r="BF45" s="3"/>
      <c r="BG45" s="3"/>
      <c r="BH45" s="117"/>
      <c r="BI45" s="117"/>
      <c r="BJ45" s="117"/>
      <c r="BK45" s="117"/>
      <c r="BL45" s="117"/>
      <c r="BM45" s="117"/>
      <c r="BN45" s="117"/>
      <c r="BO45" s="117"/>
      <c r="BP45" s="119"/>
      <c r="BQ45" s="117"/>
      <c r="BR45" s="117"/>
      <c r="BS45" s="117"/>
      <c r="BT45" s="117"/>
      <c r="BU45" s="117"/>
      <c r="BV45" s="117"/>
      <c r="BW45" s="117"/>
      <c r="BX45" s="117"/>
      <c r="BY45" s="117"/>
      <c r="BZ45" s="117"/>
      <c r="CA45" s="117"/>
      <c r="CB45" s="117"/>
      <c r="CC45" s="117"/>
    </row>
    <row r="46" spans="1:81" s="83" customFormat="1" ht="25.5" customHeight="1" x14ac:dyDescent="0.2">
      <c r="A46" s="149" t="s">
        <v>13</v>
      </c>
      <c r="B46" s="450" t="s">
        <v>69</v>
      </c>
      <c r="C46" s="451"/>
      <c r="D46" s="150">
        <f t="shared" si="0"/>
        <v>0</v>
      </c>
      <c r="E46" s="151"/>
      <c r="F46" s="152"/>
      <c r="G46" s="153"/>
      <c r="H46" s="154"/>
      <c r="I46" s="126"/>
      <c r="J46" s="137"/>
      <c r="K46" s="137"/>
      <c r="L46" s="137"/>
      <c r="M46" s="137"/>
      <c r="N46" s="137"/>
      <c r="O46" s="137"/>
      <c r="P46" s="137"/>
      <c r="Q46" s="137"/>
      <c r="R46" s="137"/>
      <c r="S46" s="137"/>
      <c r="T46" s="137"/>
      <c r="U46" s="137"/>
      <c r="AS46" s="117"/>
      <c r="AT46" s="117"/>
      <c r="AU46" s="117"/>
      <c r="AV46" s="118"/>
      <c r="AW46" s="119"/>
      <c r="AX46" s="117"/>
      <c r="AY46" s="117"/>
      <c r="AZ46" s="3"/>
      <c r="BA46" s="3"/>
      <c r="BB46" s="139"/>
      <c r="BC46" s="3"/>
      <c r="BD46" s="3"/>
      <c r="BE46" s="3"/>
      <c r="BF46" s="3"/>
      <c r="BG46" s="3"/>
      <c r="BH46" s="117"/>
      <c r="BI46" s="117"/>
      <c r="BJ46" s="117"/>
      <c r="BK46" s="117"/>
      <c r="BL46" s="117"/>
      <c r="BM46" s="117"/>
      <c r="BN46" s="117"/>
      <c r="BO46" s="117"/>
      <c r="BP46" s="119"/>
      <c r="BQ46" s="117"/>
      <c r="BR46" s="117"/>
      <c r="BS46" s="117"/>
      <c r="BT46" s="117"/>
      <c r="BU46" s="117"/>
      <c r="BV46" s="117"/>
      <c r="BW46" s="117"/>
      <c r="BX46" s="117"/>
      <c r="BY46" s="117"/>
      <c r="BZ46" s="117"/>
      <c r="CA46" s="117"/>
      <c r="CB46" s="117"/>
      <c r="CC46" s="117"/>
    </row>
    <row r="47" spans="1:81" s="86" customFormat="1" ht="34.5" customHeight="1" x14ac:dyDescent="0.2">
      <c r="A47" s="155" t="s">
        <v>70</v>
      </c>
      <c r="B47" s="155"/>
      <c r="C47" s="155"/>
      <c r="D47" s="155"/>
      <c r="E47" s="155"/>
      <c r="F47" s="155"/>
      <c r="G47" s="155"/>
      <c r="H47" s="83"/>
      <c r="I47" s="83"/>
      <c r="J47" s="83"/>
      <c r="K47" s="83"/>
      <c r="L47" s="83"/>
      <c r="M47" s="155"/>
      <c r="N47" s="155"/>
      <c r="R47" s="83"/>
      <c r="AK47" s="3"/>
      <c r="AL47" s="3"/>
      <c r="AM47" s="3"/>
      <c r="AN47" s="3"/>
      <c r="AO47" s="3"/>
      <c r="AP47" s="3"/>
      <c r="AV47" s="88"/>
      <c r="AW47" s="156"/>
      <c r="BA47" s="32"/>
      <c r="BB47" s="32"/>
      <c r="BC47" s="32"/>
      <c r="BD47" s="32"/>
      <c r="BE47" s="32"/>
      <c r="BF47" s="115"/>
      <c r="BP47" s="87"/>
    </row>
    <row r="48" spans="1:81" s="3" customFormat="1" ht="19.5" customHeight="1" x14ac:dyDescent="0.15">
      <c r="A48" s="389" t="s">
        <v>71</v>
      </c>
      <c r="B48" s="391" t="s">
        <v>72</v>
      </c>
      <c r="C48" s="393" t="s">
        <v>14</v>
      </c>
      <c r="D48" s="394"/>
      <c r="E48" s="394"/>
      <c r="F48" s="394"/>
      <c r="G48" s="394"/>
      <c r="H48" s="394"/>
      <c r="I48" s="394"/>
      <c r="J48" s="394"/>
      <c r="K48" s="394"/>
      <c r="L48" s="394"/>
      <c r="M48" s="394"/>
      <c r="N48" s="394"/>
      <c r="O48" s="394"/>
      <c r="P48" s="394"/>
      <c r="Q48" s="394"/>
      <c r="R48" s="394"/>
      <c r="S48" s="394"/>
      <c r="T48" s="394"/>
      <c r="U48" s="395"/>
      <c r="V48" s="393" t="s">
        <v>20</v>
      </c>
      <c r="W48" s="395"/>
      <c r="X48" s="385" t="s">
        <v>73</v>
      </c>
      <c r="Y48" s="86"/>
      <c r="Z48" s="86"/>
      <c r="AA48" s="86"/>
      <c r="AB48" s="86"/>
      <c r="AC48" s="86"/>
      <c r="AD48" s="86"/>
      <c r="AE48" s="86"/>
      <c r="AF48" s="86"/>
      <c r="AG48" s="86"/>
      <c r="AH48" s="86"/>
      <c r="AI48" s="86"/>
      <c r="AJ48" s="86"/>
      <c r="AW48" s="156"/>
      <c r="AX48" s="88"/>
      <c r="BA48" s="32"/>
      <c r="BB48" s="32"/>
      <c r="BC48" s="32"/>
      <c r="BD48" s="32"/>
      <c r="BE48" s="32"/>
      <c r="BF48" s="115"/>
      <c r="BP48" s="87"/>
    </row>
    <row r="49" spans="1:68" s="3" customFormat="1" ht="27.75" customHeight="1" x14ac:dyDescent="0.15">
      <c r="A49" s="390"/>
      <c r="B49" s="392"/>
      <c r="C49" s="157" t="s">
        <v>23</v>
      </c>
      <c r="D49" s="67" t="s">
        <v>24</v>
      </c>
      <c r="E49" s="89" t="s">
        <v>25</v>
      </c>
      <c r="F49" s="89" t="s">
        <v>26</v>
      </c>
      <c r="G49" s="89" t="s">
        <v>27</v>
      </c>
      <c r="H49" s="67" t="s">
        <v>28</v>
      </c>
      <c r="I49" s="67" t="s">
        <v>29</v>
      </c>
      <c r="J49" s="67" t="s">
        <v>30</v>
      </c>
      <c r="K49" s="67" t="s">
        <v>31</v>
      </c>
      <c r="L49" s="67" t="s">
        <v>2</v>
      </c>
      <c r="M49" s="67" t="s">
        <v>3</v>
      </c>
      <c r="N49" s="67" t="s">
        <v>32</v>
      </c>
      <c r="O49" s="67" t="s">
        <v>4</v>
      </c>
      <c r="P49" s="67" t="s">
        <v>5</v>
      </c>
      <c r="Q49" s="67" t="s">
        <v>6</v>
      </c>
      <c r="R49" s="67" t="s">
        <v>7</v>
      </c>
      <c r="S49" s="67" t="s">
        <v>8</v>
      </c>
      <c r="T49" s="67" t="s">
        <v>9</v>
      </c>
      <c r="U49" s="92" t="s">
        <v>10</v>
      </c>
      <c r="V49" s="91" t="s">
        <v>11</v>
      </c>
      <c r="W49" s="92" t="s">
        <v>12</v>
      </c>
      <c r="X49" s="386"/>
      <c r="Y49" s="86"/>
      <c r="Z49" s="86"/>
      <c r="AA49" s="86"/>
      <c r="AB49" s="86"/>
      <c r="AC49" s="86"/>
      <c r="AD49" s="86"/>
      <c r="AE49" s="86"/>
      <c r="AF49" s="76"/>
      <c r="AG49" s="86"/>
      <c r="AH49" s="86"/>
      <c r="AI49" s="86"/>
      <c r="AJ49" s="86"/>
      <c r="AK49" s="86"/>
      <c r="AL49" s="86"/>
      <c r="AM49" s="86"/>
      <c r="AW49" s="87"/>
      <c r="AZ49" s="88"/>
      <c r="BA49" s="32"/>
      <c r="BB49" s="32"/>
      <c r="BC49" s="32"/>
      <c r="BD49" s="32"/>
      <c r="BE49" s="32"/>
      <c r="BF49" s="115"/>
      <c r="BP49" s="87"/>
    </row>
    <row r="50" spans="1:68" s="3" customFormat="1" ht="15.75" customHeight="1" x14ac:dyDescent="0.15">
      <c r="A50" s="158" t="s">
        <v>74</v>
      </c>
      <c r="B50" s="45">
        <f t="shared" ref="B50:B55" si="1">SUM(C50:U50)</f>
        <v>0</v>
      </c>
      <c r="C50" s="19"/>
      <c r="D50" s="17"/>
      <c r="E50" s="17"/>
      <c r="F50" s="17"/>
      <c r="G50" s="17"/>
      <c r="H50" s="17"/>
      <c r="I50" s="17"/>
      <c r="J50" s="17"/>
      <c r="K50" s="17"/>
      <c r="L50" s="17"/>
      <c r="M50" s="22"/>
      <c r="N50" s="22"/>
      <c r="O50" s="22"/>
      <c r="P50" s="22"/>
      <c r="Q50" s="22"/>
      <c r="R50" s="22"/>
      <c r="S50" s="22"/>
      <c r="T50" s="22"/>
      <c r="U50" s="22"/>
      <c r="V50" s="19"/>
      <c r="W50" s="20"/>
      <c r="X50" s="159"/>
      <c r="Y50" s="137" t="str">
        <f t="shared" ref="Y50:Y55" si="2">+BA50&amp;BB50&amp;BC50</f>
        <v/>
      </c>
      <c r="Z50" s="86"/>
      <c r="AA50" s="86"/>
      <c r="AB50" s="86"/>
      <c r="AC50" s="86"/>
      <c r="AI50" s="86"/>
      <c r="AJ50" s="86"/>
      <c r="AK50" s="86"/>
      <c r="AL50" s="86"/>
      <c r="AM50" s="86"/>
      <c r="AW50" s="87"/>
      <c r="AZ50" s="98" t="str">
        <f t="shared" ref="AZ50:BA55" si="3">IF($B50&lt;&gt;($V50+$W50)," El número de consultas según sexo NO puede ser diferente al Total.","")</f>
        <v/>
      </c>
      <c r="BA50" s="98" t="str">
        <f t="shared" si="3"/>
        <v/>
      </c>
      <c r="BB50" s="160" t="str">
        <f t="shared" ref="BB50:BB55" si="4">IF($B50=0,"",IF($X50="",IF($B50="",""," No olvide escribir la columna Beneficiarios."),""))</f>
        <v/>
      </c>
      <c r="BC50" s="98" t="str">
        <f t="shared" ref="BC50:BC55" si="5">IF($B50&lt;$X50," El número de Beneficiarios NO puede ser mayor que el Total.","")</f>
        <v/>
      </c>
      <c r="BD50" s="87">
        <f t="shared" ref="BD50:BD55" si="6">IF($B50&lt;&gt;($V50+$W50),1,0)</f>
        <v>0</v>
      </c>
      <c r="BE50" s="87">
        <f t="shared" ref="BE50:BE55" si="7">IF($B50&lt;$X50,1,0)</f>
        <v>0</v>
      </c>
      <c r="BF50" s="87" t="str">
        <f t="shared" ref="BF50:BF55" si="8">IF($B50=0,"",IF($X50="",IF($B50="","",1),0))</f>
        <v/>
      </c>
      <c r="BP50" s="87"/>
    </row>
    <row r="51" spans="1:68" s="3" customFormat="1" ht="15.75" customHeight="1" x14ac:dyDescent="0.15">
      <c r="A51" s="158" t="s">
        <v>75</v>
      </c>
      <c r="B51" s="14">
        <f t="shared" si="1"/>
        <v>0</v>
      </c>
      <c r="C51" s="19"/>
      <c r="D51" s="17"/>
      <c r="E51" s="17"/>
      <c r="F51" s="17"/>
      <c r="G51" s="17"/>
      <c r="H51" s="17"/>
      <c r="I51" s="17"/>
      <c r="J51" s="17"/>
      <c r="K51" s="17"/>
      <c r="L51" s="17"/>
      <c r="M51" s="22"/>
      <c r="N51" s="22"/>
      <c r="O51" s="22"/>
      <c r="P51" s="22"/>
      <c r="Q51" s="22"/>
      <c r="R51" s="22"/>
      <c r="S51" s="22"/>
      <c r="T51" s="22"/>
      <c r="U51" s="22"/>
      <c r="V51" s="19"/>
      <c r="W51" s="20"/>
      <c r="X51" s="159"/>
      <c r="Y51" s="137" t="str">
        <f t="shared" si="2"/>
        <v/>
      </c>
      <c r="Z51" s="86"/>
      <c r="AA51" s="86"/>
      <c r="AB51" s="86"/>
      <c r="AC51" s="86"/>
      <c r="AI51" s="86"/>
      <c r="AJ51" s="86"/>
      <c r="AK51" s="86"/>
      <c r="AL51" s="86"/>
      <c r="AM51" s="86"/>
      <c r="AW51" s="87"/>
      <c r="AZ51" s="88"/>
      <c r="BA51" s="98" t="str">
        <f t="shared" si="3"/>
        <v/>
      </c>
      <c r="BB51" s="160" t="str">
        <f t="shared" si="4"/>
        <v/>
      </c>
      <c r="BC51" s="98" t="str">
        <f t="shared" si="5"/>
        <v/>
      </c>
      <c r="BD51" s="87">
        <f t="shared" si="6"/>
        <v>0</v>
      </c>
      <c r="BE51" s="87">
        <f t="shared" si="7"/>
        <v>0</v>
      </c>
      <c r="BF51" s="87" t="str">
        <f t="shared" si="8"/>
        <v/>
      </c>
      <c r="BP51" s="87"/>
    </row>
    <row r="52" spans="1:68" s="3" customFormat="1" ht="15.75" customHeight="1" x14ac:dyDescent="0.15">
      <c r="A52" s="158" t="s">
        <v>76</v>
      </c>
      <c r="B52" s="14">
        <f t="shared" si="1"/>
        <v>0</v>
      </c>
      <c r="C52" s="19"/>
      <c r="D52" s="17"/>
      <c r="E52" s="17"/>
      <c r="F52" s="17"/>
      <c r="G52" s="17"/>
      <c r="H52" s="17"/>
      <c r="I52" s="17"/>
      <c r="J52" s="17"/>
      <c r="K52" s="17"/>
      <c r="L52" s="17"/>
      <c r="M52" s="22"/>
      <c r="N52" s="22"/>
      <c r="O52" s="22"/>
      <c r="P52" s="22"/>
      <c r="Q52" s="22"/>
      <c r="R52" s="22"/>
      <c r="S52" s="22"/>
      <c r="T52" s="22"/>
      <c r="U52" s="22"/>
      <c r="V52" s="19"/>
      <c r="W52" s="20"/>
      <c r="X52" s="159"/>
      <c r="Y52" s="137" t="str">
        <f t="shared" si="2"/>
        <v/>
      </c>
      <c r="Z52" s="86"/>
      <c r="AA52" s="86"/>
      <c r="AB52" s="86"/>
      <c r="AC52" s="86"/>
      <c r="AI52" s="86"/>
      <c r="AJ52" s="86"/>
      <c r="AK52" s="86"/>
      <c r="AL52" s="86"/>
      <c r="AM52" s="86"/>
      <c r="AW52" s="87"/>
      <c r="AZ52" s="88"/>
      <c r="BA52" s="98" t="str">
        <f t="shared" si="3"/>
        <v/>
      </c>
      <c r="BB52" s="160" t="str">
        <f t="shared" si="4"/>
        <v/>
      </c>
      <c r="BC52" s="98" t="str">
        <f t="shared" si="5"/>
        <v/>
      </c>
      <c r="BD52" s="87">
        <f t="shared" si="6"/>
        <v>0</v>
      </c>
      <c r="BE52" s="87">
        <f t="shared" si="7"/>
        <v>0</v>
      </c>
      <c r="BF52" s="87" t="str">
        <f t="shared" si="8"/>
        <v/>
      </c>
      <c r="BP52" s="87"/>
    </row>
    <row r="53" spans="1:68" s="3" customFormat="1" ht="15.75" customHeight="1" x14ac:dyDescent="0.15">
      <c r="A53" s="158" t="s">
        <v>77</v>
      </c>
      <c r="B53" s="14">
        <f t="shared" si="1"/>
        <v>0</v>
      </c>
      <c r="C53" s="19"/>
      <c r="D53" s="17"/>
      <c r="E53" s="17"/>
      <c r="F53" s="17"/>
      <c r="G53" s="17"/>
      <c r="H53" s="17"/>
      <c r="I53" s="17"/>
      <c r="J53" s="17"/>
      <c r="K53" s="17"/>
      <c r="L53" s="17"/>
      <c r="M53" s="22"/>
      <c r="N53" s="22"/>
      <c r="O53" s="22"/>
      <c r="P53" s="22"/>
      <c r="Q53" s="22"/>
      <c r="R53" s="22"/>
      <c r="S53" s="22"/>
      <c r="T53" s="22"/>
      <c r="U53" s="22"/>
      <c r="V53" s="19"/>
      <c r="W53" s="20"/>
      <c r="X53" s="159"/>
      <c r="Y53" s="137" t="str">
        <f t="shared" si="2"/>
        <v/>
      </c>
      <c r="Z53" s="86"/>
      <c r="AA53" s="86"/>
      <c r="AB53" s="86"/>
      <c r="AC53" s="86"/>
      <c r="AI53" s="86"/>
      <c r="AJ53" s="86"/>
      <c r="AK53" s="86"/>
      <c r="AL53" s="86"/>
      <c r="AM53" s="86"/>
      <c r="AW53" s="87"/>
      <c r="AZ53" s="88"/>
      <c r="BA53" s="98" t="str">
        <f t="shared" si="3"/>
        <v/>
      </c>
      <c r="BB53" s="160" t="str">
        <f t="shared" si="4"/>
        <v/>
      </c>
      <c r="BC53" s="98" t="str">
        <f t="shared" si="5"/>
        <v/>
      </c>
      <c r="BD53" s="87">
        <f t="shared" si="6"/>
        <v>0</v>
      </c>
      <c r="BE53" s="87">
        <f t="shared" si="7"/>
        <v>0</v>
      </c>
      <c r="BF53" s="87" t="str">
        <f t="shared" si="8"/>
        <v/>
      </c>
      <c r="BP53" s="87"/>
    </row>
    <row r="54" spans="1:68" s="3" customFormat="1" ht="15.75" customHeight="1" x14ac:dyDescent="0.15">
      <c r="A54" s="161" t="s">
        <v>78</v>
      </c>
      <c r="B54" s="23">
        <f t="shared" si="1"/>
        <v>0</v>
      </c>
      <c r="C54" s="27"/>
      <c r="D54" s="25"/>
      <c r="E54" s="25"/>
      <c r="F54" s="25"/>
      <c r="G54" s="25"/>
      <c r="H54" s="25"/>
      <c r="I54" s="25"/>
      <c r="J54" s="25"/>
      <c r="K54" s="25"/>
      <c r="L54" s="25"/>
      <c r="M54" s="26"/>
      <c r="N54" s="26"/>
      <c r="O54" s="26"/>
      <c r="P54" s="26"/>
      <c r="Q54" s="26"/>
      <c r="R54" s="26"/>
      <c r="S54" s="26"/>
      <c r="T54" s="26"/>
      <c r="U54" s="26"/>
      <c r="V54" s="27"/>
      <c r="W54" s="28"/>
      <c r="X54" s="162"/>
      <c r="Y54" s="137" t="str">
        <f t="shared" si="2"/>
        <v/>
      </c>
      <c r="Z54" s="86"/>
      <c r="AA54" s="86"/>
      <c r="AB54" s="86"/>
      <c r="AC54" s="86"/>
      <c r="AI54" s="86"/>
      <c r="AJ54" s="86"/>
      <c r="AK54" s="86"/>
      <c r="AL54" s="86"/>
      <c r="AM54" s="86"/>
      <c r="AW54" s="87"/>
      <c r="AZ54" s="88"/>
      <c r="BA54" s="98" t="str">
        <f t="shared" si="3"/>
        <v/>
      </c>
      <c r="BB54" s="160" t="str">
        <f t="shared" si="4"/>
        <v/>
      </c>
      <c r="BC54" s="98" t="str">
        <f t="shared" si="5"/>
        <v/>
      </c>
      <c r="BD54" s="87">
        <f t="shared" si="6"/>
        <v>0</v>
      </c>
      <c r="BE54" s="87">
        <f t="shared" si="7"/>
        <v>0</v>
      </c>
      <c r="BF54" s="87" t="str">
        <f t="shared" si="8"/>
        <v/>
      </c>
      <c r="BP54" s="87"/>
    </row>
    <row r="55" spans="1:68" s="3" customFormat="1" ht="15.75" customHeight="1" x14ac:dyDescent="0.15">
      <c r="A55" s="163" t="s">
        <v>1</v>
      </c>
      <c r="B55" s="164">
        <f t="shared" si="1"/>
        <v>0</v>
      </c>
      <c r="C55" s="165">
        <f>+SUM(C50:C54)</f>
        <v>0</v>
      </c>
      <c r="D55" s="166">
        <f t="shared" ref="D55:X55" si="9">+SUM(D50:D54)</f>
        <v>0</v>
      </c>
      <c r="E55" s="166">
        <f t="shared" si="9"/>
        <v>0</v>
      </c>
      <c r="F55" s="166">
        <f t="shared" si="9"/>
        <v>0</v>
      </c>
      <c r="G55" s="166">
        <f t="shared" si="9"/>
        <v>0</v>
      </c>
      <c r="H55" s="166">
        <f t="shared" si="9"/>
        <v>0</v>
      </c>
      <c r="I55" s="166">
        <f t="shared" si="9"/>
        <v>0</v>
      </c>
      <c r="J55" s="166">
        <f t="shared" si="9"/>
        <v>0</v>
      </c>
      <c r="K55" s="166">
        <f t="shared" si="9"/>
        <v>0</v>
      </c>
      <c r="L55" s="166">
        <f t="shared" si="9"/>
        <v>0</v>
      </c>
      <c r="M55" s="167">
        <f t="shared" si="9"/>
        <v>0</v>
      </c>
      <c r="N55" s="167">
        <f t="shared" si="9"/>
        <v>0</v>
      </c>
      <c r="O55" s="167">
        <f t="shared" si="9"/>
        <v>0</v>
      </c>
      <c r="P55" s="167">
        <f t="shared" si="9"/>
        <v>0</v>
      </c>
      <c r="Q55" s="167">
        <f t="shared" si="9"/>
        <v>0</v>
      </c>
      <c r="R55" s="167">
        <f t="shared" si="9"/>
        <v>0</v>
      </c>
      <c r="S55" s="167">
        <f t="shared" si="9"/>
        <v>0</v>
      </c>
      <c r="T55" s="167">
        <f t="shared" si="9"/>
        <v>0</v>
      </c>
      <c r="U55" s="167">
        <f t="shared" si="9"/>
        <v>0</v>
      </c>
      <c r="V55" s="165">
        <f t="shared" si="9"/>
        <v>0</v>
      </c>
      <c r="W55" s="168">
        <f t="shared" si="9"/>
        <v>0</v>
      </c>
      <c r="X55" s="169">
        <f t="shared" si="9"/>
        <v>0</v>
      </c>
      <c r="Y55" s="137" t="str">
        <f t="shared" si="2"/>
        <v/>
      </c>
      <c r="Z55" s="86"/>
      <c r="AA55" s="86"/>
      <c r="AB55" s="86"/>
      <c r="AC55" s="86"/>
      <c r="AI55" s="86"/>
      <c r="AJ55" s="86"/>
      <c r="AK55" s="86"/>
      <c r="AL55" s="86"/>
      <c r="AM55" s="86"/>
      <c r="AW55" s="87"/>
      <c r="AZ55" s="88"/>
      <c r="BA55" s="98" t="str">
        <f t="shared" si="3"/>
        <v/>
      </c>
      <c r="BB55" s="160" t="str">
        <f t="shared" si="4"/>
        <v/>
      </c>
      <c r="BC55" s="98" t="str">
        <f t="shared" si="5"/>
        <v/>
      </c>
      <c r="BD55" s="87">
        <f t="shared" si="6"/>
        <v>0</v>
      </c>
      <c r="BE55" s="87">
        <f t="shared" si="7"/>
        <v>0</v>
      </c>
      <c r="BF55" s="87" t="str">
        <f t="shared" si="8"/>
        <v/>
      </c>
      <c r="BP55" s="87"/>
    </row>
    <row r="56" spans="1:68" s="3" customFormat="1" ht="39.75" customHeight="1" x14ac:dyDescent="0.2">
      <c r="A56" s="170" t="s">
        <v>79</v>
      </c>
      <c r="C56" s="155"/>
      <c r="D56" s="155"/>
      <c r="E56" s="155"/>
      <c r="F56" s="155"/>
      <c r="G56" s="155"/>
      <c r="H56" s="155"/>
      <c r="I56" s="155"/>
      <c r="J56" s="155"/>
      <c r="K56" s="155"/>
      <c r="L56" s="155"/>
      <c r="M56" s="155"/>
      <c r="N56" s="155"/>
      <c r="O56" s="86"/>
      <c r="P56" s="86"/>
      <c r="Q56" s="86"/>
      <c r="R56" s="86"/>
      <c r="S56" s="86"/>
      <c r="T56" s="86"/>
      <c r="U56" s="86"/>
      <c r="V56" s="86"/>
      <c r="W56" s="86"/>
      <c r="X56" s="86"/>
      <c r="Y56" s="86"/>
      <c r="Z56" s="86"/>
      <c r="AF56" s="86"/>
      <c r="AG56" s="86"/>
      <c r="AH56" s="86"/>
      <c r="AI56" s="86"/>
      <c r="AJ56" s="86"/>
      <c r="AV56" s="88"/>
      <c r="AW56" s="156"/>
      <c r="BA56" s="32"/>
      <c r="BB56" s="32"/>
      <c r="BC56" s="32"/>
      <c r="BD56" s="32"/>
      <c r="BE56" s="32"/>
      <c r="BF56" s="115"/>
      <c r="BP56" s="87"/>
    </row>
    <row r="57" spans="1:68" s="3" customFormat="1" ht="19.5" customHeight="1" x14ac:dyDescent="0.15">
      <c r="A57" s="288" t="s">
        <v>71</v>
      </c>
      <c r="B57" s="120" t="s">
        <v>72</v>
      </c>
      <c r="C57" s="86"/>
      <c r="D57" s="86"/>
      <c r="E57" s="86"/>
      <c r="F57" s="86"/>
      <c r="G57" s="86"/>
      <c r="H57" s="86"/>
      <c r="I57" s="86"/>
      <c r="J57" s="86"/>
      <c r="K57" s="86"/>
      <c r="Q57" s="86"/>
      <c r="R57" s="86"/>
      <c r="S57" s="86"/>
      <c r="T57" s="86"/>
      <c r="U57" s="86"/>
      <c r="AH57" s="172"/>
      <c r="AI57" s="172"/>
      <c r="AW57" s="87"/>
      <c r="BA57" s="32"/>
      <c r="BB57" s="32"/>
      <c r="BC57" s="32"/>
      <c r="BD57" s="32"/>
      <c r="BE57" s="32"/>
      <c r="BF57" s="115"/>
      <c r="BP57" s="87"/>
    </row>
    <row r="58" spans="1:68" s="3" customFormat="1" ht="15" customHeight="1" x14ac:dyDescent="0.15">
      <c r="A58" s="173" t="s">
        <v>75</v>
      </c>
      <c r="B58" s="46"/>
      <c r="C58" s="86"/>
      <c r="D58" s="86"/>
      <c r="E58" s="86"/>
      <c r="F58" s="86"/>
      <c r="G58" s="86"/>
      <c r="H58" s="86"/>
      <c r="I58" s="86"/>
      <c r="J58" s="86"/>
      <c r="K58" s="86"/>
      <c r="Q58" s="86"/>
      <c r="R58" s="86"/>
      <c r="S58" s="86"/>
      <c r="T58" s="86"/>
      <c r="U58" s="86"/>
      <c r="AH58" s="172"/>
      <c r="AI58" s="172"/>
      <c r="AL58" s="47"/>
      <c r="AM58" s="174"/>
      <c r="AN58" s="47"/>
      <c r="AO58" s="47"/>
      <c r="AP58" s="47"/>
      <c r="AQ58" s="47"/>
      <c r="AW58" s="87"/>
      <c r="BA58" s="32"/>
      <c r="BB58" s="32"/>
      <c r="BC58" s="32"/>
      <c r="BD58" s="32"/>
      <c r="BE58" s="32"/>
      <c r="BF58" s="115"/>
      <c r="BP58" s="87"/>
    </row>
    <row r="59" spans="1:68" s="3" customFormat="1" ht="15" customHeight="1" x14ac:dyDescent="0.15">
      <c r="A59" s="158" t="s">
        <v>76</v>
      </c>
      <c r="B59" s="37"/>
      <c r="C59" s="86"/>
      <c r="D59" s="86"/>
      <c r="E59" s="86"/>
      <c r="F59" s="86"/>
      <c r="G59" s="86"/>
      <c r="H59" s="86"/>
      <c r="I59" s="86"/>
      <c r="J59" s="86"/>
      <c r="K59" s="86"/>
      <c r="Q59" s="86"/>
      <c r="R59" s="86"/>
      <c r="S59" s="86"/>
      <c r="T59" s="86"/>
      <c r="U59" s="86"/>
      <c r="AH59" s="172"/>
      <c r="AI59" s="172"/>
      <c r="AL59" s="47"/>
      <c r="AM59" s="174"/>
      <c r="AN59" s="47"/>
      <c r="AO59" s="47"/>
      <c r="AP59" s="47"/>
      <c r="AQ59" s="47"/>
      <c r="AW59" s="87"/>
      <c r="BA59" s="32"/>
      <c r="BB59" s="32"/>
      <c r="BC59" s="32"/>
      <c r="BD59" s="32"/>
      <c r="BE59" s="32"/>
      <c r="BF59" s="115"/>
      <c r="BP59" s="87"/>
    </row>
    <row r="60" spans="1:68" s="3" customFormat="1" ht="15" customHeight="1" x14ac:dyDescent="0.15">
      <c r="A60" s="158" t="s">
        <v>77</v>
      </c>
      <c r="B60" s="37"/>
      <c r="C60" s="86"/>
      <c r="D60" s="86"/>
      <c r="E60" s="86"/>
      <c r="F60" s="86"/>
      <c r="G60" s="86"/>
      <c r="H60" s="86"/>
      <c r="I60" s="86"/>
      <c r="J60" s="86"/>
      <c r="K60" s="86"/>
      <c r="Q60" s="86"/>
      <c r="R60" s="86"/>
      <c r="S60" s="86"/>
      <c r="T60" s="86"/>
      <c r="U60" s="86"/>
      <c r="AH60" s="172"/>
      <c r="AI60" s="172"/>
      <c r="AL60" s="47"/>
      <c r="AM60" s="174"/>
      <c r="AN60" s="47"/>
      <c r="AO60" s="47"/>
      <c r="AP60" s="47"/>
      <c r="AQ60" s="47"/>
      <c r="AW60" s="87"/>
      <c r="BA60" s="78"/>
      <c r="BB60" s="78"/>
      <c r="BC60" s="78"/>
      <c r="BD60" s="78"/>
      <c r="BE60" s="78"/>
      <c r="BF60" s="175"/>
      <c r="BP60" s="87"/>
    </row>
    <row r="61" spans="1:68" s="3" customFormat="1" ht="15" customHeight="1" x14ac:dyDescent="0.15">
      <c r="A61" s="161" t="s">
        <v>78</v>
      </c>
      <c r="B61" s="48"/>
      <c r="C61" s="86"/>
      <c r="D61" s="86"/>
      <c r="E61" s="86"/>
      <c r="F61" s="86"/>
      <c r="G61" s="86"/>
      <c r="H61" s="86"/>
      <c r="I61" s="86"/>
      <c r="J61" s="86"/>
      <c r="K61" s="86"/>
      <c r="Q61" s="86"/>
      <c r="R61" s="86"/>
      <c r="S61" s="86"/>
      <c r="T61" s="86"/>
      <c r="U61" s="86"/>
      <c r="AH61" s="172"/>
      <c r="AI61" s="172"/>
      <c r="AL61" s="47"/>
      <c r="AM61" s="174"/>
      <c r="AN61" s="47"/>
      <c r="AO61" s="47"/>
      <c r="AP61" s="47"/>
      <c r="AQ61" s="47"/>
      <c r="AW61" s="87"/>
      <c r="BA61" s="78"/>
      <c r="BB61" s="78"/>
      <c r="BC61" s="78"/>
      <c r="BD61" s="78"/>
      <c r="BE61" s="78"/>
      <c r="BF61" s="175"/>
      <c r="BP61" s="87"/>
    </row>
    <row r="62" spans="1:68" s="3" customFormat="1" ht="15" customHeight="1" x14ac:dyDescent="0.15">
      <c r="A62" s="163" t="s">
        <v>1</v>
      </c>
      <c r="B62" s="164">
        <f>+SUM(B58:B61)</f>
        <v>0</v>
      </c>
      <c r="C62" s="86"/>
      <c r="D62" s="86"/>
      <c r="E62" s="86"/>
      <c r="F62" s="86"/>
      <c r="G62" s="86"/>
      <c r="H62" s="86"/>
      <c r="I62" s="86"/>
      <c r="J62" s="86"/>
      <c r="K62" s="86"/>
      <c r="Q62" s="86"/>
      <c r="R62" s="86"/>
      <c r="S62" s="86"/>
      <c r="T62" s="86"/>
      <c r="U62" s="86"/>
      <c r="AH62" s="172"/>
      <c r="AI62" s="172"/>
      <c r="AL62" s="47"/>
      <c r="AM62" s="174"/>
      <c r="AN62" s="47"/>
      <c r="AO62" s="47"/>
      <c r="AP62" s="47"/>
      <c r="AQ62" s="47"/>
      <c r="AW62" s="87"/>
      <c r="BA62" s="78"/>
      <c r="BB62" s="78"/>
      <c r="BC62" s="78"/>
      <c r="BD62" s="78"/>
      <c r="BE62" s="78"/>
      <c r="BF62" s="175"/>
      <c r="BP62" s="87"/>
    </row>
    <row r="63" spans="1:68" s="3" customFormat="1" ht="41.25" customHeight="1" x14ac:dyDescent="0.2">
      <c r="A63" s="170" t="s">
        <v>80</v>
      </c>
      <c r="B63" s="170"/>
      <c r="C63" s="86"/>
      <c r="D63" s="86"/>
      <c r="E63" s="86"/>
      <c r="F63" s="86"/>
      <c r="G63" s="86"/>
      <c r="H63" s="86"/>
      <c r="I63" s="86"/>
      <c r="J63" s="86"/>
      <c r="K63" s="86"/>
      <c r="Q63" s="86"/>
      <c r="R63" s="86"/>
      <c r="S63" s="86"/>
      <c r="T63" s="86"/>
      <c r="U63" s="86"/>
      <c r="AH63" s="172"/>
      <c r="AI63" s="172"/>
      <c r="AL63" s="47"/>
      <c r="AM63" s="174"/>
      <c r="AN63" s="47"/>
      <c r="AO63" s="47"/>
      <c r="AP63" s="47"/>
      <c r="AQ63" s="47"/>
      <c r="AW63" s="87"/>
      <c r="BA63" s="78"/>
      <c r="BB63" s="78"/>
      <c r="BC63" s="78"/>
      <c r="BD63" s="78"/>
      <c r="BE63" s="78"/>
      <c r="BF63" s="175"/>
      <c r="BP63" s="87"/>
    </row>
    <row r="64" spans="1:68" s="3" customFormat="1" ht="15" customHeight="1" x14ac:dyDescent="0.15">
      <c r="A64" s="288" t="s">
        <v>71</v>
      </c>
      <c r="B64" s="120" t="s">
        <v>72</v>
      </c>
      <c r="C64" s="86"/>
      <c r="D64" s="86"/>
      <c r="E64" s="86"/>
      <c r="F64" s="86"/>
      <c r="G64" s="86"/>
      <c r="H64" s="86"/>
      <c r="I64" s="86"/>
      <c r="J64" s="86"/>
      <c r="K64" s="86"/>
      <c r="Q64" s="86"/>
      <c r="R64" s="86"/>
      <c r="S64" s="86"/>
      <c r="T64" s="86"/>
      <c r="U64" s="86"/>
      <c r="AH64" s="172"/>
      <c r="AI64" s="172"/>
      <c r="AL64" s="47"/>
      <c r="AM64" s="174"/>
      <c r="AN64" s="47"/>
      <c r="AO64" s="47"/>
      <c r="AP64" s="47"/>
      <c r="AQ64" s="47"/>
      <c r="AW64" s="87"/>
      <c r="BA64" s="78"/>
      <c r="BB64" s="78"/>
      <c r="BC64" s="78"/>
      <c r="BD64" s="78"/>
      <c r="BE64" s="78"/>
      <c r="BF64" s="175"/>
      <c r="BP64" s="87"/>
    </row>
    <row r="65" spans="1:81" s="3" customFormat="1" ht="15" customHeight="1" x14ac:dyDescent="0.15">
      <c r="A65" s="173" t="s">
        <v>75</v>
      </c>
      <c r="B65" s="46"/>
      <c r="C65" s="86"/>
      <c r="D65" s="86"/>
      <c r="E65" s="86"/>
      <c r="F65" s="86"/>
      <c r="G65" s="86"/>
      <c r="H65" s="86"/>
      <c r="I65" s="86"/>
      <c r="J65" s="86"/>
      <c r="K65" s="86"/>
      <c r="Q65" s="86"/>
      <c r="R65" s="86"/>
      <c r="S65" s="86"/>
      <c r="T65" s="86"/>
      <c r="U65" s="86"/>
      <c r="AH65" s="172"/>
      <c r="AI65" s="172"/>
      <c r="AL65" s="47"/>
      <c r="AM65" s="174"/>
      <c r="AN65" s="47"/>
      <c r="AO65" s="47"/>
      <c r="AP65" s="47"/>
      <c r="AQ65" s="47"/>
      <c r="AW65" s="87"/>
      <c r="BA65" s="78"/>
      <c r="BB65" s="78"/>
      <c r="BC65" s="78"/>
      <c r="BD65" s="78"/>
      <c r="BE65" s="78"/>
      <c r="BF65" s="175"/>
      <c r="BP65" s="87"/>
    </row>
    <row r="66" spans="1:81" s="3" customFormat="1" ht="15" customHeight="1" x14ac:dyDescent="0.15">
      <c r="A66" s="158" t="s">
        <v>76</v>
      </c>
      <c r="B66" s="37"/>
      <c r="C66" s="86"/>
      <c r="D66" s="86"/>
      <c r="E66" s="86"/>
      <c r="F66" s="86"/>
      <c r="G66" s="86"/>
      <c r="H66" s="86"/>
      <c r="I66" s="86"/>
      <c r="J66" s="86"/>
      <c r="K66" s="86"/>
      <c r="Q66" s="86"/>
      <c r="R66" s="86"/>
      <c r="S66" s="86"/>
      <c r="T66" s="86"/>
      <c r="U66" s="86"/>
      <c r="AH66" s="172"/>
      <c r="AI66" s="172"/>
      <c r="AL66" s="47"/>
      <c r="AM66" s="174"/>
      <c r="AN66" s="47"/>
      <c r="AO66" s="47"/>
      <c r="AP66" s="47"/>
      <c r="AQ66" s="47"/>
      <c r="AW66" s="87"/>
      <c r="BA66" s="78"/>
      <c r="BB66" s="78"/>
      <c r="BC66" s="78"/>
      <c r="BD66" s="78"/>
      <c r="BE66" s="78"/>
      <c r="BF66" s="175"/>
      <c r="BP66" s="87"/>
    </row>
    <row r="67" spans="1:81" s="3" customFormat="1" ht="15" customHeight="1" x14ac:dyDescent="0.15">
      <c r="A67" s="158" t="s">
        <v>77</v>
      </c>
      <c r="B67" s="37"/>
      <c r="C67" s="86"/>
      <c r="D67" s="86"/>
      <c r="E67" s="86"/>
      <c r="F67" s="86"/>
      <c r="G67" s="86"/>
      <c r="H67" s="86"/>
      <c r="I67" s="86"/>
      <c r="J67" s="86"/>
      <c r="K67" s="86"/>
      <c r="Q67" s="86"/>
      <c r="R67" s="86"/>
      <c r="S67" s="86"/>
      <c r="T67" s="86"/>
      <c r="U67" s="86"/>
      <c r="AH67" s="172"/>
      <c r="AI67" s="172"/>
      <c r="AL67" s="47"/>
      <c r="AM67" s="174"/>
      <c r="AN67" s="47"/>
      <c r="AO67" s="47"/>
      <c r="AP67" s="47"/>
      <c r="AQ67" s="47"/>
      <c r="AW67" s="87"/>
      <c r="BA67" s="78"/>
      <c r="BB67" s="78"/>
      <c r="BC67" s="78"/>
      <c r="BD67" s="78"/>
      <c r="BE67" s="78"/>
      <c r="BF67" s="175"/>
      <c r="BP67" s="87"/>
    </row>
    <row r="68" spans="1:81" s="3" customFormat="1" ht="15" customHeight="1" x14ac:dyDescent="0.15">
      <c r="A68" s="161" t="s">
        <v>78</v>
      </c>
      <c r="B68" s="48"/>
      <c r="C68" s="86"/>
      <c r="D68" s="86"/>
      <c r="E68" s="86"/>
      <c r="F68" s="86"/>
      <c r="G68" s="86"/>
      <c r="H68" s="86"/>
      <c r="I68" s="86"/>
      <c r="J68" s="86"/>
      <c r="K68" s="86"/>
      <c r="Q68" s="86"/>
      <c r="R68" s="86"/>
      <c r="S68" s="86"/>
      <c r="T68" s="86"/>
      <c r="U68" s="86"/>
      <c r="AH68" s="172"/>
      <c r="AI68" s="172"/>
      <c r="AL68" s="47"/>
      <c r="AM68" s="174"/>
      <c r="AN68" s="47"/>
      <c r="AO68" s="47"/>
      <c r="AP68" s="47"/>
      <c r="AQ68" s="47"/>
      <c r="AW68" s="87"/>
      <c r="BA68" s="78"/>
      <c r="BB68" s="78"/>
      <c r="BC68" s="78"/>
      <c r="BD68" s="78"/>
      <c r="BE68" s="78"/>
      <c r="BF68" s="175"/>
      <c r="BP68" s="87"/>
    </row>
    <row r="69" spans="1:81" s="3" customFormat="1" ht="15" customHeight="1" x14ac:dyDescent="0.15">
      <c r="A69" s="163" t="s">
        <v>1</v>
      </c>
      <c r="B69" s="164">
        <f>+SUM(B65:B68)</f>
        <v>0</v>
      </c>
      <c r="C69" s="86"/>
      <c r="D69" s="86"/>
      <c r="E69" s="86"/>
      <c r="F69" s="86"/>
      <c r="G69" s="86"/>
      <c r="H69" s="86"/>
      <c r="I69" s="86"/>
      <c r="J69" s="86"/>
      <c r="K69" s="86"/>
      <c r="Q69" s="86"/>
      <c r="R69" s="86"/>
      <c r="S69" s="86"/>
      <c r="T69" s="86"/>
      <c r="U69" s="86"/>
      <c r="AH69" s="172"/>
      <c r="AI69" s="172"/>
      <c r="AL69" s="47"/>
      <c r="AM69" s="174"/>
      <c r="AN69" s="47"/>
      <c r="AO69" s="47"/>
      <c r="AP69" s="47"/>
      <c r="AQ69" s="47"/>
      <c r="AW69" s="87"/>
      <c r="BA69" s="78"/>
      <c r="BB69" s="78"/>
      <c r="BC69" s="78"/>
      <c r="BD69" s="78"/>
      <c r="BE69" s="78"/>
      <c r="BF69" s="175"/>
      <c r="BP69" s="87"/>
    </row>
    <row r="70" spans="1:81" s="83" customFormat="1" ht="45" customHeight="1" x14ac:dyDescent="0.2">
      <c r="A70" s="176" t="s">
        <v>81</v>
      </c>
      <c r="B70" s="177"/>
      <c r="C70" s="178"/>
      <c r="AS70" s="117"/>
      <c r="AT70" s="117"/>
      <c r="AU70" s="117"/>
      <c r="AV70" s="118"/>
      <c r="AW70" s="119"/>
      <c r="AX70" s="117"/>
      <c r="AY70" s="117"/>
      <c r="AZ70" s="117"/>
      <c r="BA70" s="78"/>
      <c r="BB70" s="78"/>
      <c r="BC70" s="78"/>
      <c r="BD70" s="78"/>
      <c r="BE70" s="78"/>
      <c r="BF70" s="175"/>
      <c r="BG70" s="117"/>
      <c r="BH70" s="117"/>
      <c r="BI70" s="117"/>
      <c r="BJ70" s="117"/>
      <c r="BK70" s="117"/>
      <c r="BL70" s="117"/>
      <c r="BM70" s="117"/>
      <c r="BN70" s="117"/>
      <c r="BO70" s="117"/>
      <c r="BP70" s="119"/>
      <c r="BQ70" s="117"/>
      <c r="BR70" s="117"/>
      <c r="BS70" s="117"/>
      <c r="BT70" s="117"/>
      <c r="BU70" s="117"/>
      <c r="BV70" s="117"/>
      <c r="BW70" s="117"/>
      <c r="BX70" s="117"/>
      <c r="BY70" s="117"/>
      <c r="BZ70" s="117"/>
      <c r="CA70" s="117"/>
      <c r="CB70" s="117"/>
      <c r="CC70" s="117"/>
    </row>
    <row r="71" spans="1:81" s="83" customFormat="1" ht="39.75" customHeight="1" x14ac:dyDescent="0.2">
      <c r="A71" s="286" t="s">
        <v>82</v>
      </c>
      <c r="B71" s="179" t="s">
        <v>83</v>
      </c>
      <c r="C71" s="180" t="s">
        <v>84</v>
      </c>
      <c r="D71" s="180" t="s">
        <v>85</v>
      </c>
      <c r="E71" s="180" t="s">
        <v>13</v>
      </c>
      <c r="AS71" s="117"/>
      <c r="AT71" s="117"/>
      <c r="AU71" s="117"/>
      <c r="AV71" s="118"/>
      <c r="AW71" s="119"/>
      <c r="AX71" s="117"/>
      <c r="AY71" s="117"/>
      <c r="AZ71" s="117"/>
      <c r="BA71" s="78"/>
      <c r="BB71" s="78"/>
      <c r="BC71" s="78"/>
      <c r="BD71" s="78"/>
      <c r="BE71" s="78"/>
      <c r="BF71" s="175"/>
      <c r="BG71" s="117"/>
      <c r="BH71" s="117"/>
      <c r="BI71" s="117"/>
      <c r="BJ71" s="117"/>
      <c r="BK71" s="117"/>
      <c r="BL71" s="117"/>
      <c r="BM71" s="117"/>
      <c r="BN71" s="117"/>
      <c r="BO71" s="117"/>
      <c r="BP71" s="119"/>
      <c r="BQ71" s="117"/>
      <c r="BR71" s="117"/>
      <c r="BS71" s="117"/>
      <c r="BT71" s="117"/>
      <c r="BU71" s="117"/>
      <c r="BV71" s="117"/>
      <c r="BW71" s="117"/>
      <c r="BX71" s="117"/>
      <c r="BY71" s="117"/>
      <c r="BZ71" s="117"/>
      <c r="CA71" s="117"/>
      <c r="CB71" s="117"/>
      <c r="CC71" s="117"/>
    </row>
    <row r="72" spans="1:81" s="83" customFormat="1" ht="17.25" customHeight="1" x14ac:dyDescent="0.2">
      <c r="A72" s="181" t="s">
        <v>86</v>
      </c>
      <c r="B72" s="46"/>
      <c r="C72" s="46"/>
      <c r="D72" s="46"/>
      <c r="E72" s="46"/>
      <c r="AS72" s="117"/>
      <c r="AT72" s="117"/>
      <c r="AU72" s="117"/>
      <c r="AV72" s="118"/>
      <c r="AW72" s="119"/>
      <c r="AX72" s="117"/>
      <c r="AY72" s="117"/>
      <c r="AZ72" s="117"/>
      <c r="BA72" s="78"/>
      <c r="BB72" s="78"/>
      <c r="BC72" s="78"/>
      <c r="BD72" s="78"/>
      <c r="BE72" s="78"/>
      <c r="BF72" s="175"/>
      <c r="BG72" s="117"/>
      <c r="BH72" s="117"/>
      <c r="BI72" s="117"/>
      <c r="BJ72" s="117"/>
      <c r="BK72" s="117"/>
      <c r="BL72" s="117"/>
      <c r="BM72" s="117"/>
      <c r="BN72" s="117"/>
      <c r="BO72" s="117"/>
      <c r="BP72" s="119"/>
      <c r="BQ72" s="117"/>
      <c r="BR72" s="117"/>
      <c r="BS72" s="117"/>
      <c r="BT72" s="117"/>
      <c r="BU72" s="117"/>
      <c r="BV72" s="117"/>
      <c r="BW72" s="117"/>
      <c r="BX72" s="117"/>
      <c r="BY72" s="117"/>
      <c r="BZ72" s="117"/>
      <c r="CA72" s="117"/>
      <c r="CB72" s="117"/>
      <c r="CC72" s="117"/>
    </row>
    <row r="73" spans="1:81" s="83" customFormat="1" ht="15" customHeight="1" x14ac:dyDescent="0.2">
      <c r="A73" s="182" t="s">
        <v>87</v>
      </c>
      <c r="B73" s="37"/>
      <c r="C73" s="37"/>
      <c r="D73" s="37"/>
      <c r="E73" s="37"/>
      <c r="AS73" s="117"/>
      <c r="AT73" s="117"/>
      <c r="AU73" s="117"/>
      <c r="AV73" s="118"/>
      <c r="AW73" s="119"/>
      <c r="AX73" s="117"/>
      <c r="AY73" s="117"/>
      <c r="AZ73" s="117"/>
      <c r="BA73" s="78"/>
      <c r="BB73" s="78"/>
      <c r="BC73" s="78"/>
      <c r="BD73" s="78"/>
      <c r="BE73" s="78"/>
      <c r="BF73" s="175"/>
      <c r="BG73" s="117"/>
      <c r="BH73" s="117"/>
      <c r="BI73" s="117"/>
      <c r="BJ73" s="117"/>
      <c r="BK73" s="117"/>
      <c r="BL73" s="117"/>
      <c r="BM73" s="117"/>
      <c r="BN73" s="117"/>
      <c r="BO73" s="117"/>
      <c r="BP73" s="119"/>
      <c r="BQ73" s="117"/>
      <c r="BR73" s="117"/>
      <c r="BS73" s="117"/>
      <c r="BT73" s="117"/>
      <c r="BU73" s="117"/>
      <c r="BV73" s="117"/>
      <c r="BW73" s="117"/>
      <c r="BX73" s="117"/>
      <c r="BY73" s="117"/>
      <c r="BZ73" s="117"/>
      <c r="CA73" s="117"/>
      <c r="CB73" s="117"/>
      <c r="CC73" s="117"/>
    </row>
    <row r="74" spans="1:81" s="83" customFormat="1" ht="15" customHeight="1" x14ac:dyDescent="0.2">
      <c r="A74" s="182" t="s">
        <v>88</v>
      </c>
      <c r="B74" s="37"/>
      <c r="C74" s="37"/>
      <c r="D74" s="37"/>
      <c r="E74" s="37"/>
      <c r="AS74" s="117"/>
      <c r="AT74" s="117"/>
      <c r="AU74" s="117"/>
      <c r="AV74" s="118"/>
      <c r="AW74" s="119"/>
      <c r="AX74" s="117"/>
      <c r="AY74" s="117"/>
      <c r="AZ74" s="117"/>
      <c r="BA74" s="78"/>
      <c r="BB74" s="78"/>
      <c r="BC74" s="78"/>
      <c r="BD74" s="78"/>
      <c r="BE74" s="78"/>
      <c r="BF74" s="175"/>
      <c r="BG74" s="117"/>
      <c r="BH74" s="117"/>
      <c r="BI74" s="117"/>
      <c r="BJ74" s="117"/>
      <c r="BK74" s="117"/>
      <c r="BL74" s="117"/>
      <c r="BM74" s="117"/>
      <c r="BN74" s="117"/>
      <c r="BO74" s="117"/>
      <c r="BP74" s="119"/>
      <c r="BQ74" s="117"/>
      <c r="BR74" s="117"/>
      <c r="BS74" s="117"/>
      <c r="BT74" s="117"/>
      <c r="BU74" s="117"/>
      <c r="BV74" s="117"/>
      <c r="BW74" s="117"/>
      <c r="BX74" s="117"/>
      <c r="BY74" s="117"/>
      <c r="BZ74" s="117"/>
      <c r="CA74" s="117"/>
      <c r="CB74" s="117"/>
      <c r="CC74" s="117"/>
    </row>
    <row r="75" spans="1:81" s="83" customFormat="1" ht="14.25" x14ac:dyDescent="0.2">
      <c r="A75" s="182" t="s">
        <v>89</v>
      </c>
      <c r="B75" s="37"/>
      <c r="C75" s="37"/>
      <c r="D75" s="37"/>
      <c r="E75" s="37"/>
      <c r="AS75" s="117"/>
      <c r="AT75" s="117"/>
      <c r="AU75" s="117"/>
      <c r="AV75" s="118"/>
      <c r="AW75" s="119"/>
      <c r="AX75" s="117"/>
      <c r="AY75" s="117"/>
      <c r="AZ75" s="117"/>
      <c r="BA75" s="78"/>
      <c r="BB75" s="78"/>
      <c r="BC75" s="78"/>
      <c r="BD75" s="78"/>
      <c r="BE75" s="78"/>
      <c r="BF75" s="175"/>
      <c r="BG75" s="117"/>
      <c r="BH75" s="117"/>
      <c r="BI75" s="117"/>
      <c r="BJ75" s="117"/>
      <c r="BK75" s="117"/>
      <c r="BL75" s="117"/>
      <c r="BM75" s="117"/>
      <c r="BN75" s="117"/>
      <c r="BO75" s="117"/>
      <c r="BP75" s="119"/>
      <c r="BQ75" s="117"/>
      <c r="BR75" s="117"/>
      <c r="BS75" s="117"/>
      <c r="BT75" s="117"/>
      <c r="BU75" s="117"/>
      <c r="BV75" s="117"/>
      <c r="BW75" s="117"/>
      <c r="BX75" s="117"/>
      <c r="BY75" s="117"/>
      <c r="BZ75" s="117"/>
      <c r="CA75" s="117"/>
      <c r="CB75" s="117"/>
      <c r="CC75" s="117"/>
    </row>
    <row r="76" spans="1:81" s="83" customFormat="1" ht="15" customHeight="1" x14ac:dyDescent="0.2">
      <c r="A76" s="182" t="s">
        <v>90</v>
      </c>
      <c r="B76" s="37"/>
      <c r="C76" s="37"/>
      <c r="D76" s="37"/>
      <c r="E76" s="37"/>
      <c r="AS76" s="117"/>
      <c r="AT76" s="117"/>
      <c r="AU76" s="117"/>
      <c r="AV76" s="118"/>
      <c r="AW76" s="119"/>
      <c r="AX76" s="117"/>
      <c r="AY76" s="117"/>
      <c r="AZ76" s="117"/>
      <c r="BA76" s="78"/>
      <c r="BB76" s="78"/>
      <c r="BC76" s="78"/>
      <c r="BD76" s="78"/>
      <c r="BE76" s="78"/>
      <c r="BF76" s="175"/>
      <c r="BG76" s="117"/>
      <c r="BH76" s="117"/>
      <c r="BI76" s="117"/>
      <c r="BJ76" s="117"/>
      <c r="BK76" s="117"/>
      <c r="BL76" s="117"/>
      <c r="BM76" s="117"/>
      <c r="BN76" s="117"/>
      <c r="BO76" s="117"/>
      <c r="BP76" s="119"/>
      <c r="BQ76" s="117"/>
      <c r="BR76" s="117"/>
      <c r="BS76" s="117"/>
      <c r="BT76" s="117"/>
      <c r="BU76" s="117"/>
      <c r="BV76" s="117"/>
      <c r="BW76" s="117"/>
      <c r="BX76" s="117"/>
      <c r="BY76" s="117"/>
      <c r="BZ76" s="117"/>
      <c r="CA76" s="117"/>
      <c r="CB76" s="117"/>
      <c r="CC76" s="117"/>
    </row>
    <row r="77" spans="1:81" s="83" customFormat="1" ht="15" customHeight="1" x14ac:dyDescent="0.2">
      <c r="A77" s="182" t="s">
        <v>91</v>
      </c>
      <c r="B77" s="37"/>
      <c r="C77" s="37"/>
      <c r="D77" s="37"/>
      <c r="E77" s="37"/>
      <c r="AS77" s="117"/>
      <c r="AT77" s="117"/>
      <c r="AU77" s="117"/>
      <c r="AV77" s="118"/>
      <c r="AW77" s="119"/>
      <c r="AX77" s="117"/>
      <c r="AY77" s="117"/>
      <c r="AZ77" s="117"/>
      <c r="BA77" s="78"/>
      <c r="BB77" s="78"/>
      <c r="BC77" s="78"/>
      <c r="BD77" s="78"/>
      <c r="BE77" s="78"/>
      <c r="BF77" s="175"/>
      <c r="BG77" s="117"/>
      <c r="BH77" s="117"/>
      <c r="BI77" s="117"/>
      <c r="BJ77" s="117"/>
      <c r="BK77" s="117"/>
      <c r="BL77" s="117"/>
      <c r="BM77" s="117"/>
      <c r="BN77" s="117"/>
      <c r="BO77" s="117"/>
      <c r="BP77" s="119"/>
      <c r="BQ77" s="117"/>
      <c r="BR77" s="117"/>
      <c r="BS77" s="117"/>
      <c r="BT77" s="117"/>
      <c r="BU77" s="117"/>
      <c r="BV77" s="117"/>
      <c r="BW77" s="117"/>
      <c r="BX77" s="117"/>
      <c r="BY77" s="117"/>
      <c r="BZ77" s="117"/>
      <c r="CA77" s="117"/>
      <c r="CB77" s="117"/>
      <c r="CC77" s="117"/>
    </row>
    <row r="78" spans="1:81" s="83" customFormat="1" ht="15" customHeight="1" x14ac:dyDescent="0.2">
      <c r="A78" s="183" t="s">
        <v>92</v>
      </c>
      <c r="B78" s="37"/>
      <c r="C78" s="37"/>
      <c r="D78" s="37"/>
      <c r="E78" s="37"/>
      <c r="AS78" s="117"/>
      <c r="AT78" s="117"/>
      <c r="AU78" s="117"/>
      <c r="AV78" s="118"/>
      <c r="AW78" s="119"/>
      <c r="AX78" s="117"/>
      <c r="AY78" s="117"/>
      <c r="AZ78" s="117"/>
      <c r="BA78" s="78"/>
      <c r="BB78" s="78"/>
      <c r="BC78" s="78"/>
      <c r="BD78" s="78"/>
      <c r="BE78" s="78"/>
      <c r="BF78" s="175"/>
      <c r="BG78" s="117"/>
      <c r="BH78" s="117"/>
      <c r="BI78" s="117"/>
      <c r="BJ78" s="117"/>
      <c r="BK78" s="117"/>
      <c r="BL78" s="117"/>
      <c r="BM78" s="117"/>
      <c r="BN78" s="117"/>
      <c r="BO78" s="117"/>
      <c r="BP78" s="119"/>
      <c r="BQ78" s="117"/>
      <c r="BR78" s="117"/>
      <c r="BS78" s="117"/>
      <c r="BT78" s="117"/>
      <c r="BU78" s="117"/>
      <c r="BV78" s="117"/>
      <c r="BW78" s="117"/>
      <c r="BX78" s="117"/>
      <c r="BY78" s="117"/>
      <c r="BZ78" s="117"/>
      <c r="CA78" s="117"/>
      <c r="CB78" s="117"/>
      <c r="CC78" s="117"/>
    </row>
    <row r="79" spans="1:81" s="83" customFormat="1" ht="15" customHeight="1" x14ac:dyDescent="0.2">
      <c r="A79" s="182" t="s">
        <v>93</v>
      </c>
      <c r="B79" s="37"/>
      <c r="C79" s="37"/>
      <c r="D79" s="37"/>
      <c r="E79" s="37"/>
      <c r="AS79" s="117"/>
      <c r="AT79" s="117"/>
      <c r="AU79" s="117"/>
      <c r="AV79" s="118"/>
      <c r="AW79" s="119"/>
      <c r="AX79" s="117"/>
      <c r="AY79" s="117"/>
      <c r="AZ79" s="117"/>
      <c r="BA79" s="78"/>
      <c r="BB79" s="78"/>
      <c r="BC79" s="78"/>
      <c r="BD79" s="78"/>
      <c r="BE79" s="78"/>
      <c r="BF79" s="175"/>
      <c r="BG79" s="117"/>
      <c r="BH79" s="117"/>
      <c r="BI79" s="117"/>
      <c r="BJ79" s="117"/>
      <c r="BK79" s="117"/>
      <c r="BL79" s="117"/>
      <c r="BM79" s="117"/>
      <c r="BN79" s="117"/>
      <c r="BO79" s="117"/>
      <c r="BP79" s="119"/>
      <c r="BQ79" s="117"/>
      <c r="BR79" s="117"/>
      <c r="BS79" s="117"/>
      <c r="BT79" s="117"/>
      <c r="BU79" s="117"/>
      <c r="BV79" s="117"/>
      <c r="BW79" s="117"/>
      <c r="BX79" s="117"/>
      <c r="BY79" s="117"/>
      <c r="BZ79" s="117"/>
      <c r="CA79" s="117"/>
      <c r="CB79" s="117"/>
      <c r="CC79" s="117"/>
    </row>
    <row r="80" spans="1:81" s="83" customFormat="1" ht="15" customHeight="1" x14ac:dyDescent="0.2">
      <c r="A80" s="182" t="s">
        <v>94</v>
      </c>
      <c r="B80" s="37"/>
      <c r="C80" s="37"/>
      <c r="D80" s="37"/>
      <c r="E80" s="37"/>
      <c r="AS80" s="117"/>
      <c r="AT80" s="117"/>
      <c r="AU80" s="117"/>
      <c r="AV80" s="118"/>
      <c r="AW80" s="119"/>
      <c r="AX80" s="117"/>
      <c r="AY80" s="117"/>
      <c r="AZ80" s="117"/>
      <c r="BA80" s="78"/>
      <c r="BB80" s="78"/>
      <c r="BC80" s="78"/>
      <c r="BD80" s="78"/>
      <c r="BE80" s="78"/>
      <c r="BF80" s="175"/>
      <c r="BG80" s="117"/>
      <c r="BH80" s="117"/>
      <c r="BI80" s="117"/>
      <c r="BJ80" s="117"/>
      <c r="BK80" s="117"/>
      <c r="BL80" s="117"/>
      <c r="BM80" s="117"/>
      <c r="BN80" s="117"/>
      <c r="BO80" s="117"/>
      <c r="BP80" s="119"/>
      <c r="BQ80" s="117"/>
      <c r="BR80" s="117"/>
      <c r="BS80" s="117"/>
      <c r="BT80" s="117"/>
      <c r="BU80" s="117"/>
      <c r="BV80" s="117"/>
      <c r="BW80" s="117"/>
      <c r="BX80" s="117"/>
      <c r="BY80" s="117"/>
      <c r="BZ80" s="117"/>
      <c r="CA80" s="117"/>
      <c r="CB80" s="117"/>
      <c r="CC80" s="117"/>
    </row>
    <row r="81" spans="1:81" s="83" customFormat="1" ht="15" customHeight="1" x14ac:dyDescent="0.2">
      <c r="A81" s="182" t="s">
        <v>95</v>
      </c>
      <c r="B81" s="37"/>
      <c r="C81" s="37"/>
      <c r="D81" s="37"/>
      <c r="E81" s="37"/>
      <c r="AS81" s="117"/>
      <c r="AT81" s="117"/>
      <c r="AU81" s="117"/>
      <c r="AV81" s="118"/>
      <c r="AW81" s="119"/>
      <c r="AX81" s="117"/>
      <c r="AY81" s="117"/>
      <c r="AZ81" s="117"/>
      <c r="BA81" s="78"/>
      <c r="BB81" s="78"/>
      <c r="BC81" s="78"/>
      <c r="BD81" s="78"/>
      <c r="BE81" s="78"/>
      <c r="BF81" s="175"/>
      <c r="BG81" s="117"/>
      <c r="BH81" s="117"/>
      <c r="BI81" s="117"/>
      <c r="BJ81" s="117"/>
      <c r="BK81" s="117"/>
      <c r="BL81" s="117"/>
      <c r="BM81" s="117"/>
      <c r="BN81" s="117"/>
      <c r="BO81" s="117"/>
      <c r="BP81" s="119"/>
      <c r="BQ81" s="117"/>
      <c r="BR81" s="117"/>
      <c r="BS81" s="117"/>
      <c r="BT81" s="117"/>
      <c r="BU81" s="117"/>
      <c r="BV81" s="117"/>
      <c r="BW81" s="117"/>
      <c r="BX81" s="117"/>
      <c r="BY81" s="117"/>
      <c r="BZ81" s="117"/>
      <c r="CA81" s="117"/>
      <c r="CB81" s="117"/>
      <c r="CC81" s="117"/>
    </row>
    <row r="82" spans="1:81" s="83" customFormat="1" ht="15" customHeight="1" x14ac:dyDescent="0.2">
      <c r="A82" s="182" t="s">
        <v>96</v>
      </c>
      <c r="B82" s="37"/>
      <c r="C82" s="37"/>
      <c r="D82" s="37"/>
      <c r="E82" s="37"/>
      <c r="AS82" s="117"/>
      <c r="AT82" s="117"/>
      <c r="AU82" s="117"/>
      <c r="AV82" s="118"/>
      <c r="AW82" s="119"/>
      <c r="AX82" s="117"/>
      <c r="AY82" s="117"/>
      <c r="AZ82" s="117"/>
      <c r="BA82" s="78"/>
      <c r="BB82" s="78"/>
      <c r="BC82" s="78"/>
      <c r="BD82" s="78"/>
      <c r="BE82" s="78"/>
      <c r="BF82" s="175"/>
      <c r="BG82" s="117"/>
      <c r="BH82" s="117"/>
      <c r="BI82" s="117"/>
      <c r="BJ82" s="117"/>
      <c r="BK82" s="117"/>
      <c r="BL82" s="117"/>
      <c r="BM82" s="117"/>
      <c r="BN82" s="117"/>
      <c r="BO82" s="117"/>
      <c r="BP82" s="119"/>
      <c r="BQ82" s="117"/>
      <c r="BR82" s="117"/>
      <c r="BS82" s="117"/>
      <c r="BT82" s="117"/>
      <c r="BU82" s="117"/>
      <c r="BV82" s="117"/>
      <c r="BW82" s="117"/>
      <c r="BX82" s="117"/>
      <c r="BY82" s="117"/>
      <c r="BZ82" s="117"/>
      <c r="CA82" s="117"/>
      <c r="CB82" s="117"/>
      <c r="CC82" s="117"/>
    </row>
    <row r="83" spans="1:81" s="83" customFormat="1" ht="15" customHeight="1" x14ac:dyDescent="0.2">
      <c r="A83" s="184" t="s">
        <v>97</v>
      </c>
      <c r="B83" s="48"/>
      <c r="C83" s="48"/>
      <c r="D83" s="48"/>
      <c r="E83" s="48"/>
      <c r="AS83" s="117"/>
      <c r="AT83" s="117"/>
      <c r="AU83" s="117"/>
      <c r="AV83" s="118"/>
      <c r="AW83" s="119"/>
      <c r="AX83" s="117"/>
      <c r="AY83" s="117"/>
      <c r="AZ83" s="117"/>
      <c r="BA83" s="78"/>
      <c r="BB83" s="78"/>
      <c r="BC83" s="78"/>
      <c r="BD83" s="78"/>
      <c r="BE83" s="78"/>
      <c r="BF83" s="175"/>
      <c r="BG83" s="117"/>
      <c r="BH83" s="117"/>
      <c r="BI83" s="117"/>
      <c r="BJ83" s="117"/>
      <c r="BK83" s="117"/>
      <c r="BL83" s="117"/>
      <c r="BM83" s="117"/>
      <c r="BN83" s="117"/>
      <c r="BO83" s="117"/>
      <c r="BP83" s="119"/>
      <c r="BQ83" s="117"/>
      <c r="BR83" s="117"/>
      <c r="BS83" s="117"/>
      <c r="BT83" s="117"/>
      <c r="BU83" s="117"/>
      <c r="BV83" s="117"/>
      <c r="BW83" s="117"/>
      <c r="BX83" s="117"/>
      <c r="BY83" s="117"/>
      <c r="BZ83" s="117"/>
      <c r="CA83" s="117"/>
      <c r="CB83" s="117"/>
      <c r="CC83" s="117"/>
    </row>
    <row r="84" spans="1:81" s="83" customFormat="1" ht="15" customHeight="1" x14ac:dyDescent="0.2">
      <c r="A84" s="291" t="s">
        <v>1</v>
      </c>
      <c r="B84" s="164">
        <f>SUM(B72:B83)</f>
        <v>0</v>
      </c>
      <c r="C84" s="164">
        <f>SUM(C72:C83)</f>
        <v>0</v>
      </c>
      <c r="D84" s="164">
        <f>SUM(D72:D83)</f>
        <v>0</v>
      </c>
      <c r="E84" s="164">
        <f>SUM(E72:E83)</f>
        <v>0</v>
      </c>
      <c r="AS84" s="117"/>
      <c r="AT84" s="117"/>
      <c r="AU84" s="117"/>
      <c r="AV84" s="118"/>
      <c r="AW84" s="119"/>
      <c r="AX84" s="117"/>
      <c r="AY84" s="117"/>
      <c r="AZ84" s="117"/>
      <c r="BA84" s="78"/>
      <c r="BB84" s="78"/>
      <c r="BC84" s="78"/>
      <c r="BD84" s="78"/>
      <c r="BE84" s="78"/>
      <c r="BF84" s="175"/>
      <c r="BG84" s="117"/>
      <c r="BH84" s="117"/>
      <c r="BI84" s="117"/>
      <c r="BJ84" s="117"/>
      <c r="BK84" s="117"/>
      <c r="BL84" s="117"/>
      <c r="BM84" s="117"/>
      <c r="BN84" s="117"/>
      <c r="BO84" s="117"/>
      <c r="BP84" s="119"/>
      <c r="BQ84" s="117"/>
      <c r="BR84" s="117"/>
      <c r="BS84" s="117"/>
      <c r="BT84" s="117"/>
      <c r="BU84" s="117"/>
      <c r="BV84" s="117"/>
      <c r="BW84" s="117"/>
      <c r="BX84" s="117"/>
      <c r="BY84" s="117"/>
      <c r="BZ84" s="117"/>
      <c r="CA84" s="117"/>
      <c r="CB84" s="117"/>
      <c r="CC84" s="117"/>
    </row>
    <row r="85" spans="1:81" s="76" customFormat="1" ht="30" customHeight="1" x14ac:dyDescent="0.2">
      <c r="A85" s="176" t="s">
        <v>98</v>
      </c>
      <c r="B85" s="186"/>
      <c r="C85" s="186"/>
      <c r="D85" s="75"/>
      <c r="E85" s="75"/>
      <c r="F85" s="75"/>
      <c r="G85" s="75"/>
      <c r="H85" s="75"/>
      <c r="I85" s="75"/>
      <c r="J85" s="75"/>
      <c r="K85" s="75"/>
      <c r="L85" s="75"/>
      <c r="M85" s="75"/>
      <c r="N85" s="75"/>
      <c r="AS85" s="78"/>
      <c r="AT85" s="78"/>
      <c r="AU85" s="78"/>
      <c r="AV85" s="79"/>
      <c r="AW85" s="80"/>
      <c r="AX85" s="78"/>
      <c r="AY85" s="78"/>
      <c r="AZ85" s="78"/>
      <c r="BA85" s="78"/>
      <c r="BB85" s="78"/>
      <c r="BC85" s="78"/>
      <c r="BD85" s="78"/>
      <c r="BE85" s="78"/>
      <c r="BF85" s="175"/>
      <c r="BG85" s="78"/>
      <c r="BH85" s="78"/>
      <c r="BI85" s="78"/>
      <c r="BJ85" s="78"/>
      <c r="BK85" s="78"/>
      <c r="BL85" s="78"/>
      <c r="BM85" s="78"/>
      <c r="BN85" s="78"/>
      <c r="BO85" s="78"/>
      <c r="BP85" s="80"/>
      <c r="BQ85" s="78"/>
      <c r="BR85" s="78"/>
      <c r="BS85" s="78"/>
      <c r="BT85" s="78"/>
      <c r="BU85" s="78"/>
      <c r="BV85" s="78"/>
      <c r="BW85" s="78"/>
      <c r="BX85" s="78"/>
      <c r="BY85" s="78"/>
      <c r="BZ85" s="78"/>
      <c r="CA85" s="78"/>
      <c r="CB85" s="78"/>
      <c r="CC85" s="78"/>
    </row>
    <row r="86" spans="1:81" s="76" customFormat="1" ht="33.75" customHeight="1" x14ac:dyDescent="0.3">
      <c r="A86" s="187" t="s">
        <v>71</v>
      </c>
      <c r="B86" s="180" t="s">
        <v>83</v>
      </c>
      <c r="C86" s="180" t="s">
        <v>84</v>
      </c>
      <c r="D86" s="180" t="s">
        <v>85</v>
      </c>
      <c r="E86" s="180" t="s">
        <v>13</v>
      </c>
      <c r="F86" s="188"/>
      <c r="G86" s="188"/>
      <c r="H86" s="75"/>
      <c r="I86" s="75"/>
      <c r="J86" s="75"/>
      <c r="K86" s="75"/>
      <c r="L86" s="75"/>
      <c r="M86" s="75"/>
      <c r="N86" s="75"/>
      <c r="AS86" s="78"/>
      <c r="AT86" s="78"/>
      <c r="AU86" s="78"/>
      <c r="AV86" s="79"/>
      <c r="AW86" s="80"/>
      <c r="AX86" s="78"/>
      <c r="AY86" s="78"/>
      <c r="AZ86" s="78"/>
      <c r="BA86" s="78"/>
      <c r="BB86" s="78"/>
      <c r="BC86" s="78"/>
      <c r="BD86" s="78"/>
      <c r="BE86" s="78"/>
      <c r="BF86" s="175"/>
      <c r="BG86" s="78"/>
      <c r="BH86" s="78"/>
      <c r="BI86" s="78"/>
      <c r="BJ86" s="78"/>
      <c r="BK86" s="78"/>
      <c r="BL86" s="78"/>
      <c r="BM86" s="78"/>
      <c r="BN86" s="78"/>
      <c r="BO86" s="78"/>
      <c r="BP86" s="80"/>
      <c r="BQ86" s="78"/>
      <c r="BR86" s="78"/>
      <c r="BS86" s="78"/>
      <c r="BT86" s="78"/>
      <c r="BU86" s="78"/>
      <c r="BV86" s="78"/>
      <c r="BW86" s="78"/>
      <c r="BX86" s="78"/>
      <c r="BY86" s="78"/>
      <c r="BZ86" s="78"/>
      <c r="CA86" s="78"/>
      <c r="CB86" s="78"/>
      <c r="CC86" s="78"/>
    </row>
    <row r="87" spans="1:81" s="76" customFormat="1" ht="15" customHeight="1" x14ac:dyDescent="0.2">
      <c r="A87" s="189" t="s">
        <v>75</v>
      </c>
      <c r="B87" s="49"/>
      <c r="C87" s="49"/>
      <c r="D87" s="49"/>
      <c r="E87" s="49"/>
      <c r="F87" s="75"/>
      <c r="G87" s="75"/>
      <c r="H87" s="75"/>
      <c r="I87" s="75"/>
      <c r="J87" s="75"/>
      <c r="K87" s="75"/>
      <c r="L87" s="75"/>
      <c r="M87" s="75"/>
      <c r="N87" s="75"/>
      <c r="AS87" s="78"/>
      <c r="AT87" s="78"/>
      <c r="AU87" s="78"/>
      <c r="AV87" s="79"/>
      <c r="AW87" s="80"/>
      <c r="AX87" s="78"/>
      <c r="AY87" s="78"/>
      <c r="AZ87" s="78"/>
      <c r="BA87" s="78"/>
      <c r="BB87" s="78"/>
      <c r="BC87" s="78"/>
      <c r="BD87" s="78"/>
      <c r="BE87" s="78"/>
      <c r="BF87" s="175"/>
      <c r="BG87" s="78"/>
      <c r="BH87" s="78"/>
      <c r="BI87" s="78"/>
      <c r="BJ87" s="78"/>
      <c r="BK87" s="78"/>
      <c r="BL87" s="78"/>
      <c r="BM87" s="78"/>
      <c r="BN87" s="78"/>
      <c r="BO87" s="78"/>
      <c r="BP87" s="80"/>
      <c r="BQ87" s="78"/>
      <c r="BR87" s="78"/>
      <c r="BS87" s="78"/>
      <c r="BT87" s="78"/>
      <c r="BU87" s="78"/>
      <c r="BV87" s="78"/>
      <c r="BW87" s="78"/>
      <c r="BX87" s="78"/>
      <c r="BY87" s="78"/>
      <c r="BZ87" s="78"/>
      <c r="CA87" s="78"/>
      <c r="CB87" s="78"/>
      <c r="CC87" s="78"/>
    </row>
    <row r="88" spans="1:81" s="76" customFormat="1" ht="15" customHeight="1" x14ac:dyDescent="0.2">
      <c r="A88" s="190" t="s">
        <v>76</v>
      </c>
      <c r="B88" s="49"/>
      <c r="C88" s="49"/>
      <c r="D88" s="49"/>
      <c r="E88" s="49"/>
      <c r="F88" s="75"/>
      <c r="G88" s="75"/>
      <c r="H88" s="75"/>
      <c r="I88" s="75"/>
      <c r="J88" s="75"/>
      <c r="K88" s="75"/>
      <c r="L88" s="75"/>
      <c r="M88" s="75"/>
      <c r="N88" s="75"/>
      <c r="AS88" s="78"/>
      <c r="AT88" s="78"/>
      <c r="AU88" s="78"/>
      <c r="AV88" s="79"/>
      <c r="AW88" s="80"/>
      <c r="AX88" s="78"/>
      <c r="AY88" s="78"/>
      <c r="AZ88" s="78"/>
      <c r="BA88" s="78"/>
      <c r="BB88" s="78"/>
      <c r="BC88" s="78"/>
      <c r="BD88" s="78"/>
      <c r="BE88" s="78"/>
      <c r="BF88" s="175"/>
      <c r="BG88" s="78"/>
      <c r="BH88" s="78"/>
      <c r="BI88" s="78"/>
      <c r="BJ88" s="78"/>
      <c r="BK88" s="78"/>
      <c r="BL88" s="78"/>
      <c r="BM88" s="78"/>
      <c r="BN88" s="78"/>
      <c r="BO88" s="78"/>
      <c r="BP88" s="80"/>
      <c r="BQ88" s="78"/>
      <c r="BR88" s="78"/>
      <c r="BS88" s="78"/>
      <c r="BT88" s="78"/>
      <c r="BU88" s="78"/>
      <c r="BV88" s="78"/>
      <c r="BW88" s="78"/>
      <c r="BX88" s="78"/>
      <c r="BY88" s="78"/>
      <c r="BZ88" s="78"/>
      <c r="CA88" s="78"/>
      <c r="CB88" s="78"/>
      <c r="CC88" s="78"/>
    </row>
    <row r="89" spans="1:81" s="76" customFormat="1" ht="15" customHeight="1" x14ac:dyDescent="0.2">
      <c r="A89" s="190" t="s">
        <v>77</v>
      </c>
      <c r="B89" s="49"/>
      <c r="C89" s="49"/>
      <c r="D89" s="49"/>
      <c r="E89" s="49"/>
      <c r="F89" s="75"/>
      <c r="G89" s="75"/>
      <c r="H89" s="75"/>
      <c r="I89" s="75"/>
      <c r="J89" s="75"/>
      <c r="K89" s="75"/>
      <c r="L89" s="75"/>
      <c r="M89" s="75"/>
      <c r="N89" s="75"/>
      <c r="AS89" s="78"/>
      <c r="AT89" s="78"/>
      <c r="AU89" s="78"/>
      <c r="AV89" s="79"/>
      <c r="AW89" s="80"/>
      <c r="AX89" s="78"/>
      <c r="AY89" s="78"/>
      <c r="AZ89" s="78"/>
      <c r="BA89" s="78"/>
      <c r="BB89" s="78"/>
      <c r="BC89" s="78"/>
      <c r="BD89" s="78"/>
      <c r="BE89" s="78"/>
      <c r="BF89" s="175"/>
      <c r="BG89" s="78"/>
      <c r="BH89" s="78"/>
      <c r="BI89" s="78"/>
      <c r="BJ89" s="78"/>
      <c r="BK89" s="78"/>
      <c r="BL89" s="78"/>
      <c r="BM89" s="78"/>
      <c r="BN89" s="78"/>
      <c r="BO89" s="78"/>
      <c r="BP89" s="80"/>
      <c r="BQ89" s="78"/>
      <c r="BR89" s="78"/>
      <c r="BS89" s="78"/>
      <c r="BT89" s="78"/>
      <c r="BU89" s="78"/>
      <c r="BV89" s="78"/>
      <c r="BW89" s="78"/>
      <c r="BX89" s="78"/>
      <c r="BY89" s="78"/>
      <c r="BZ89" s="78"/>
      <c r="CA89" s="78"/>
      <c r="CB89" s="78"/>
      <c r="CC89" s="78"/>
    </row>
    <row r="90" spans="1:81" s="76" customFormat="1" ht="15" customHeight="1" x14ac:dyDescent="0.2">
      <c r="A90" s="190" t="s">
        <v>78</v>
      </c>
      <c r="B90" s="49"/>
      <c r="C90" s="49"/>
      <c r="D90" s="49"/>
      <c r="E90" s="49"/>
      <c r="F90" s="75"/>
      <c r="G90" s="75"/>
      <c r="H90" s="75"/>
      <c r="I90" s="75"/>
      <c r="J90" s="75"/>
      <c r="K90" s="75"/>
      <c r="L90" s="75"/>
      <c r="M90" s="75"/>
      <c r="N90" s="75"/>
      <c r="AS90" s="78"/>
      <c r="AT90" s="78"/>
      <c r="AU90" s="78"/>
      <c r="AV90" s="79"/>
      <c r="AW90" s="80"/>
      <c r="AX90" s="78"/>
      <c r="AY90" s="78"/>
      <c r="AZ90" s="78"/>
      <c r="BA90" s="78"/>
      <c r="BB90" s="78"/>
      <c r="BC90" s="78"/>
      <c r="BD90" s="78"/>
      <c r="BE90" s="78"/>
      <c r="BF90" s="175"/>
      <c r="BG90" s="78"/>
      <c r="BH90" s="78"/>
      <c r="BI90" s="78"/>
      <c r="BJ90" s="78"/>
      <c r="BK90" s="78"/>
      <c r="BL90" s="78"/>
      <c r="BM90" s="78"/>
      <c r="BN90" s="78"/>
      <c r="BO90" s="78"/>
      <c r="BP90" s="80"/>
      <c r="BQ90" s="78"/>
      <c r="BR90" s="78"/>
      <c r="BS90" s="78"/>
      <c r="BT90" s="78"/>
      <c r="BU90" s="78"/>
      <c r="BV90" s="78"/>
      <c r="BW90" s="78"/>
      <c r="BX90" s="78"/>
      <c r="BY90" s="78"/>
      <c r="BZ90" s="78"/>
      <c r="CA90" s="78"/>
      <c r="CB90" s="78"/>
      <c r="CC90" s="78"/>
    </row>
    <row r="91" spans="1:81" s="76" customFormat="1" ht="15" customHeight="1" x14ac:dyDescent="0.2">
      <c r="A91" s="191" t="s">
        <v>99</v>
      </c>
      <c r="B91" s="50"/>
      <c r="C91" s="50"/>
      <c r="D91" s="50"/>
      <c r="E91" s="50"/>
      <c r="F91" s="75"/>
      <c r="G91" s="75"/>
      <c r="H91" s="75"/>
      <c r="I91" s="75"/>
      <c r="J91" s="75"/>
      <c r="K91" s="75"/>
      <c r="L91" s="75"/>
      <c r="M91" s="75"/>
      <c r="N91" s="75"/>
      <c r="AS91" s="78"/>
      <c r="AT91" s="78"/>
      <c r="AU91" s="78"/>
      <c r="AV91" s="79"/>
      <c r="AW91" s="80"/>
      <c r="AX91" s="78"/>
      <c r="AY91" s="78"/>
      <c r="AZ91" s="78"/>
      <c r="BA91" s="78"/>
      <c r="BB91" s="78"/>
      <c r="BC91" s="78"/>
      <c r="BD91" s="78"/>
      <c r="BE91" s="78"/>
      <c r="BF91" s="175"/>
      <c r="BG91" s="78"/>
      <c r="BH91" s="78"/>
      <c r="BI91" s="78"/>
      <c r="BJ91" s="78"/>
      <c r="BK91" s="78"/>
      <c r="BL91" s="78"/>
      <c r="BM91" s="78"/>
      <c r="BN91" s="78"/>
      <c r="BO91" s="78"/>
      <c r="BP91" s="80"/>
      <c r="BQ91" s="78"/>
      <c r="BR91" s="78"/>
      <c r="BS91" s="78"/>
      <c r="BT91" s="78"/>
      <c r="BU91" s="78"/>
      <c r="BV91" s="78"/>
      <c r="BW91" s="78"/>
      <c r="BX91" s="78"/>
      <c r="BY91" s="78"/>
      <c r="BZ91" s="78"/>
      <c r="CA91" s="78"/>
      <c r="CB91" s="78"/>
      <c r="CC91" s="78"/>
    </row>
    <row r="92" spans="1:81" s="76" customFormat="1" ht="15" customHeight="1" x14ac:dyDescent="0.2">
      <c r="A92" s="163" t="s">
        <v>1</v>
      </c>
      <c r="B92" s="164">
        <f>+SUM(B87:B91)</f>
        <v>0</v>
      </c>
      <c r="C92" s="164">
        <f>+SUM(C87:C91)</f>
        <v>0</v>
      </c>
      <c r="D92" s="164">
        <f>+SUM(D87:D91)</f>
        <v>0</v>
      </c>
      <c r="E92" s="164">
        <f>+SUM(E87:E91)</f>
        <v>0</v>
      </c>
      <c r="F92" s="75"/>
      <c r="G92" s="75"/>
      <c r="H92" s="75"/>
      <c r="I92" s="75"/>
      <c r="J92" s="75"/>
      <c r="K92" s="75"/>
      <c r="L92" s="75"/>
      <c r="M92" s="75"/>
      <c r="N92" s="75"/>
      <c r="AS92" s="78"/>
      <c r="AT92" s="78"/>
      <c r="AU92" s="78"/>
      <c r="AV92" s="79"/>
      <c r="AW92" s="80"/>
      <c r="AX92" s="78"/>
      <c r="AY92" s="78"/>
      <c r="AZ92" s="78"/>
      <c r="BA92" s="78"/>
      <c r="BB92" s="78"/>
      <c r="BC92" s="78"/>
      <c r="BD92" s="78"/>
      <c r="BE92" s="78"/>
      <c r="BF92" s="175"/>
      <c r="BG92" s="78"/>
      <c r="BH92" s="78"/>
      <c r="BI92" s="78"/>
      <c r="BJ92" s="78"/>
      <c r="BK92" s="78"/>
      <c r="BL92" s="78"/>
      <c r="BM92" s="78"/>
      <c r="BN92" s="78"/>
      <c r="BO92" s="78"/>
      <c r="BP92" s="80"/>
      <c r="BQ92" s="78"/>
      <c r="BR92" s="78"/>
      <c r="BS92" s="78"/>
      <c r="BT92" s="78"/>
      <c r="BU92" s="78"/>
      <c r="BV92" s="78"/>
      <c r="BW92" s="78"/>
      <c r="BX92" s="78"/>
      <c r="BY92" s="78"/>
      <c r="BZ92" s="78"/>
      <c r="CA92" s="78"/>
      <c r="CB92" s="78"/>
      <c r="CC92" s="78"/>
    </row>
    <row r="93" spans="1:81" s="76" customFormat="1" ht="30" customHeight="1" x14ac:dyDescent="0.2">
      <c r="A93" s="176" t="s">
        <v>100</v>
      </c>
      <c r="B93" s="192"/>
      <c r="C93" s="193"/>
      <c r="D93" s="75"/>
      <c r="E93" s="75"/>
      <c r="F93" s="75"/>
      <c r="G93" s="75"/>
      <c r="H93" s="75"/>
      <c r="I93" s="75"/>
      <c r="J93" s="75"/>
      <c r="K93" s="75"/>
      <c r="L93" s="75"/>
      <c r="M93" s="75"/>
      <c r="N93" s="75"/>
      <c r="AS93" s="78"/>
      <c r="AT93" s="78"/>
      <c r="AU93" s="78"/>
      <c r="AV93" s="79"/>
      <c r="AW93" s="80"/>
      <c r="AX93" s="78"/>
      <c r="AY93" s="78"/>
      <c r="AZ93" s="78"/>
      <c r="BA93" s="78"/>
      <c r="BB93" s="78"/>
      <c r="BC93" s="78"/>
      <c r="BD93" s="78"/>
      <c r="BE93" s="78"/>
      <c r="BF93" s="175"/>
      <c r="BG93" s="78"/>
      <c r="BH93" s="78"/>
      <c r="BI93" s="78"/>
      <c r="BJ93" s="78"/>
      <c r="BK93" s="78"/>
      <c r="BL93" s="78"/>
      <c r="BM93" s="78"/>
      <c r="BN93" s="78"/>
      <c r="BO93" s="78"/>
      <c r="BP93" s="80"/>
      <c r="BQ93" s="78"/>
      <c r="BR93" s="78"/>
      <c r="BS93" s="78"/>
      <c r="BT93" s="78"/>
      <c r="BU93" s="78"/>
      <c r="BV93" s="78"/>
      <c r="BW93" s="78"/>
      <c r="BX93" s="78"/>
      <c r="BY93" s="78"/>
      <c r="BZ93" s="78"/>
      <c r="CA93" s="78"/>
      <c r="CB93" s="78"/>
      <c r="CC93" s="78"/>
    </row>
    <row r="94" spans="1:81" s="76" customFormat="1" ht="51" customHeight="1" x14ac:dyDescent="0.2">
      <c r="A94" s="187" t="s">
        <v>71</v>
      </c>
      <c r="B94" s="180" t="s">
        <v>83</v>
      </c>
      <c r="C94" s="180" t="s">
        <v>84</v>
      </c>
      <c r="D94" s="180" t="s">
        <v>85</v>
      </c>
      <c r="E94" s="180" t="s">
        <v>13</v>
      </c>
      <c r="F94" s="75"/>
      <c r="G94" s="75"/>
      <c r="H94" s="75"/>
      <c r="I94" s="75"/>
      <c r="J94" s="75"/>
      <c r="K94" s="75"/>
      <c r="L94" s="75"/>
      <c r="M94" s="75"/>
      <c r="N94" s="75"/>
      <c r="AS94" s="78"/>
      <c r="AT94" s="78"/>
      <c r="AU94" s="78"/>
      <c r="AV94" s="79"/>
      <c r="AW94" s="80"/>
      <c r="AX94" s="78"/>
      <c r="AY94" s="78"/>
      <c r="AZ94" s="78"/>
      <c r="BA94" s="78"/>
      <c r="BB94" s="78"/>
      <c r="BC94" s="78"/>
      <c r="BD94" s="78"/>
      <c r="BE94" s="78"/>
      <c r="BF94" s="175"/>
      <c r="BG94" s="78"/>
      <c r="BH94" s="78"/>
      <c r="BI94" s="78"/>
      <c r="BJ94" s="78"/>
      <c r="BK94" s="78"/>
      <c r="BL94" s="78"/>
      <c r="BM94" s="78"/>
      <c r="BN94" s="78"/>
      <c r="BO94" s="78"/>
      <c r="BP94" s="80"/>
      <c r="BQ94" s="78"/>
      <c r="BR94" s="78"/>
      <c r="BS94" s="78"/>
      <c r="BT94" s="78"/>
      <c r="BU94" s="78"/>
      <c r="BV94" s="78"/>
      <c r="BW94" s="78"/>
      <c r="BX94" s="78"/>
      <c r="BY94" s="78"/>
      <c r="BZ94" s="78"/>
      <c r="CA94" s="78"/>
      <c r="CB94" s="78"/>
      <c r="CC94" s="78"/>
    </row>
    <row r="95" spans="1:81" s="76" customFormat="1" ht="15" customHeight="1" x14ac:dyDescent="0.2">
      <c r="A95" s="189" t="s">
        <v>75</v>
      </c>
      <c r="B95" s="49"/>
      <c r="C95" s="49"/>
      <c r="D95" s="49"/>
      <c r="E95" s="49"/>
      <c r="F95" s="75"/>
      <c r="G95" s="75"/>
      <c r="H95" s="75"/>
      <c r="I95" s="75"/>
      <c r="J95" s="75"/>
      <c r="K95" s="75"/>
      <c r="L95" s="75"/>
      <c r="M95" s="75"/>
      <c r="N95" s="75"/>
      <c r="AS95" s="78"/>
      <c r="AT95" s="78"/>
      <c r="AU95" s="78"/>
      <c r="AV95" s="79"/>
      <c r="AW95" s="80"/>
      <c r="AX95" s="78"/>
      <c r="AY95" s="78"/>
      <c r="AZ95" s="78"/>
      <c r="BA95" s="78"/>
      <c r="BB95" s="78"/>
      <c r="BC95" s="78"/>
      <c r="BD95" s="78"/>
      <c r="BE95" s="78"/>
      <c r="BF95" s="175"/>
      <c r="BG95" s="78"/>
      <c r="BH95" s="78"/>
      <c r="BI95" s="78"/>
      <c r="BJ95" s="78"/>
      <c r="BK95" s="78"/>
      <c r="BL95" s="78"/>
      <c r="BM95" s="78"/>
      <c r="BN95" s="78"/>
      <c r="BO95" s="78"/>
      <c r="BP95" s="80"/>
      <c r="BQ95" s="78"/>
      <c r="BR95" s="78"/>
      <c r="BS95" s="78"/>
      <c r="BT95" s="78"/>
      <c r="BU95" s="78"/>
      <c r="BV95" s="78"/>
      <c r="BW95" s="78"/>
      <c r="BX95" s="78"/>
      <c r="BY95" s="78"/>
      <c r="BZ95" s="78"/>
      <c r="CA95" s="78"/>
      <c r="CB95" s="78"/>
      <c r="CC95" s="78"/>
    </row>
    <row r="96" spans="1:81" s="76" customFormat="1" ht="15" customHeight="1" x14ac:dyDescent="0.2">
      <c r="A96" s="190" t="s">
        <v>76</v>
      </c>
      <c r="B96" s="49"/>
      <c r="C96" s="49"/>
      <c r="D96" s="49"/>
      <c r="E96" s="49"/>
      <c r="F96" s="75"/>
      <c r="G96" s="75"/>
      <c r="H96" s="75"/>
      <c r="I96" s="75"/>
      <c r="J96" s="75"/>
      <c r="K96" s="75"/>
      <c r="L96" s="75"/>
      <c r="M96" s="75"/>
      <c r="N96" s="75"/>
      <c r="AS96" s="78"/>
      <c r="AT96" s="78"/>
      <c r="AU96" s="78"/>
      <c r="AV96" s="79"/>
      <c r="AW96" s="80"/>
      <c r="AX96" s="78"/>
      <c r="AY96" s="78"/>
      <c r="AZ96" s="78"/>
      <c r="BA96" s="78"/>
      <c r="BB96" s="78"/>
      <c r="BC96" s="78"/>
      <c r="BD96" s="78"/>
      <c r="BE96" s="78"/>
      <c r="BF96" s="175"/>
      <c r="BG96" s="78"/>
      <c r="BH96" s="78"/>
      <c r="BI96" s="78"/>
      <c r="BJ96" s="78"/>
      <c r="BK96" s="78"/>
      <c r="BL96" s="78"/>
      <c r="BM96" s="78"/>
      <c r="BN96" s="78"/>
      <c r="BO96" s="78"/>
      <c r="BP96" s="80"/>
      <c r="BQ96" s="78"/>
      <c r="BR96" s="78"/>
      <c r="BS96" s="78"/>
      <c r="BT96" s="78"/>
      <c r="BU96" s="78"/>
      <c r="BV96" s="78"/>
      <c r="BW96" s="78"/>
      <c r="BX96" s="78"/>
      <c r="BY96" s="78"/>
      <c r="BZ96" s="78"/>
      <c r="CA96" s="78"/>
      <c r="CB96" s="78"/>
      <c r="CC96" s="78"/>
    </row>
    <row r="97" spans="1:81" s="76" customFormat="1" ht="15" customHeight="1" x14ac:dyDescent="0.2">
      <c r="A97" s="190" t="s">
        <v>77</v>
      </c>
      <c r="B97" s="49"/>
      <c r="C97" s="49"/>
      <c r="D97" s="49"/>
      <c r="E97" s="49"/>
      <c r="F97" s="75"/>
      <c r="G97" s="75"/>
      <c r="H97" s="75"/>
      <c r="I97" s="75"/>
      <c r="J97" s="75"/>
      <c r="K97" s="75"/>
      <c r="L97" s="75"/>
      <c r="M97" s="75"/>
      <c r="N97" s="75"/>
      <c r="AS97" s="78"/>
      <c r="AT97" s="78"/>
      <c r="AU97" s="78"/>
      <c r="AV97" s="79"/>
      <c r="AW97" s="80"/>
      <c r="AX97" s="78"/>
      <c r="AY97" s="78"/>
      <c r="AZ97" s="78"/>
      <c r="BA97" s="78"/>
      <c r="BB97" s="78"/>
      <c r="BC97" s="78"/>
      <c r="BD97" s="78"/>
      <c r="BE97" s="78"/>
      <c r="BF97" s="78"/>
      <c r="BG97" s="78"/>
      <c r="BH97" s="78"/>
      <c r="BI97" s="78"/>
      <c r="BJ97" s="78"/>
      <c r="BK97" s="78"/>
      <c r="BL97" s="78"/>
      <c r="BM97" s="78"/>
      <c r="BN97" s="78"/>
      <c r="BO97" s="78"/>
      <c r="BP97" s="80"/>
      <c r="BQ97" s="78"/>
      <c r="BR97" s="78"/>
      <c r="BS97" s="78"/>
      <c r="BT97" s="78"/>
      <c r="BU97" s="78"/>
      <c r="BV97" s="78"/>
      <c r="BW97" s="78"/>
      <c r="BX97" s="78"/>
      <c r="BY97" s="78"/>
      <c r="BZ97" s="78"/>
      <c r="CA97" s="78"/>
      <c r="CB97" s="78"/>
      <c r="CC97" s="78"/>
    </row>
    <row r="98" spans="1:81" s="76" customFormat="1" ht="15" customHeight="1" x14ac:dyDescent="0.2">
      <c r="A98" s="190" t="s">
        <v>78</v>
      </c>
      <c r="B98" s="49"/>
      <c r="C98" s="49"/>
      <c r="D98" s="49"/>
      <c r="E98" s="49"/>
      <c r="F98" s="75"/>
      <c r="G98" s="75"/>
      <c r="H98" s="75"/>
      <c r="I98" s="75"/>
      <c r="J98" s="75"/>
      <c r="K98" s="75"/>
      <c r="L98" s="75"/>
      <c r="M98" s="75"/>
      <c r="N98" s="75"/>
      <c r="AS98" s="78"/>
      <c r="AT98" s="78"/>
      <c r="AU98" s="78"/>
      <c r="AV98" s="79"/>
      <c r="AW98" s="80"/>
      <c r="AX98" s="78"/>
      <c r="AY98" s="78"/>
      <c r="AZ98" s="78"/>
      <c r="BA98" s="79"/>
      <c r="BB98" s="79"/>
      <c r="BC98" s="79"/>
      <c r="BD98" s="79"/>
      <c r="BE98" s="79"/>
      <c r="BF98" s="79"/>
      <c r="BG98" s="78"/>
      <c r="BH98" s="78"/>
      <c r="BI98" s="78"/>
      <c r="BJ98" s="78"/>
      <c r="BK98" s="78"/>
      <c r="BL98" s="78"/>
      <c r="BM98" s="78"/>
      <c r="BN98" s="78"/>
      <c r="BO98" s="78"/>
      <c r="BP98" s="80"/>
      <c r="BQ98" s="78"/>
      <c r="BR98" s="78"/>
      <c r="BS98" s="78"/>
      <c r="BT98" s="78"/>
      <c r="BU98" s="78"/>
      <c r="BV98" s="78"/>
      <c r="BW98" s="78"/>
      <c r="BX98" s="78"/>
      <c r="BY98" s="78"/>
      <c r="BZ98" s="78"/>
      <c r="CA98" s="78"/>
      <c r="CB98" s="78"/>
      <c r="CC98" s="78"/>
    </row>
    <row r="99" spans="1:81" s="76" customFormat="1" ht="15" customHeight="1" x14ac:dyDescent="0.2">
      <c r="A99" s="191" t="s">
        <v>99</v>
      </c>
      <c r="B99" s="50"/>
      <c r="C99" s="50"/>
      <c r="D99" s="50"/>
      <c r="E99" s="50"/>
      <c r="F99" s="75"/>
      <c r="G99" s="75"/>
      <c r="H99" s="75"/>
      <c r="I99" s="75"/>
      <c r="J99" s="75"/>
      <c r="K99" s="75"/>
      <c r="L99" s="75"/>
      <c r="M99" s="75"/>
      <c r="N99" s="75"/>
      <c r="AS99" s="78"/>
      <c r="AT99" s="78"/>
      <c r="AU99" s="78"/>
      <c r="AV99" s="79"/>
      <c r="AW99" s="80"/>
      <c r="AX99" s="78"/>
      <c r="AY99" s="78"/>
      <c r="AZ99" s="78"/>
      <c r="BA99" s="79"/>
      <c r="BB99" s="79"/>
      <c r="BC99" s="79"/>
      <c r="BD99" s="79"/>
      <c r="BE99" s="79"/>
      <c r="BF99" s="79"/>
      <c r="BG99" s="78"/>
      <c r="BH99" s="78"/>
      <c r="BI99" s="78"/>
      <c r="BJ99" s="78"/>
      <c r="BK99" s="78"/>
      <c r="BL99" s="78"/>
      <c r="BM99" s="78"/>
      <c r="BN99" s="78"/>
      <c r="BO99" s="78"/>
      <c r="BP99" s="80"/>
      <c r="BQ99" s="78"/>
      <c r="BR99" s="78"/>
      <c r="BS99" s="78"/>
      <c r="BT99" s="78"/>
      <c r="BU99" s="78"/>
      <c r="BV99" s="78"/>
      <c r="BW99" s="78"/>
      <c r="BX99" s="78"/>
      <c r="BY99" s="78"/>
      <c r="BZ99" s="78"/>
      <c r="CA99" s="78"/>
      <c r="CB99" s="78"/>
      <c r="CC99" s="78"/>
    </row>
    <row r="100" spans="1:81" s="76" customFormat="1" ht="15" customHeight="1" x14ac:dyDescent="0.2">
      <c r="A100" s="163" t="s">
        <v>1</v>
      </c>
      <c r="B100" s="164">
        <f>+SUM(B95:B99)</f>
        <v>0</v>
      </c>
      <c r="C100" s="164">
        <f>+SUM(C95:C99)</f>
        <v>0</v>
      </c>
      <c r="D100" s="164">
        <f>+SUM(D95:D99)</f>
        <v>0</v>
      </c>
      <c r="E100" s="164">
        <f>+SUM(E95:E99)</f>
        <v>0</v>
      </c>
      <c r="F100" s="75"/>
      <c r="G100" s="75"/>
      <c r="H100" s="75"/>
      <c r="I100" s="75"/>
      <c r="J100" s="75"/>
      <c r="K100" s="75"/>
      <c r="L100" s="75"/>
      <c r="M100" s="75"/>
      <c r="N100" s="75"/>
      <c r="AS100" s="78"/>
      <c r="AT100" s="78"/>
      <c r="AU100" s="78"/>
      <c r="AV100" s="79"/>
      <c r="AW100" s="80"/>
      <c r="AX100" s="78"/>
      <c r="AY100" s="78"/>
      <c r="AZ100" s="78"/>
      <c r="BA100" s="79"/>
      <c r="BB100" s="79"/>
      <c r="BC100" s="79"/>
      <c r="BD100" s="79"/>
      <c r="BE100" s="79"/>
      <c r="BF100" s="79"/>
      <c r="BG100" s="78"/>
      <c r="BH100" s="78"/>
      <c r="BI100" s="78"/>
      <c r="BJ100" s="78"/>
      <c r="BK100" s="78"/>
      <c r="BL100" s="78"/>
      <c r="BM100" s="78"/>
      <c r="BN100" s="78"/>
      <c r="BO100" s="78"/>
      <c r="BP100" s="80"/>
      <c r="BQ100" s="78"/>
      <c r="BR100" s="78"/>
      <c r="BS100" s="78"/>
      <c r="BT100" s="78"/>
      <c r="BU100" s="78"/>
      <c r="BV100" s="78"/>
      <c r="BW100" s="78"/>
      <c r="BX100" s="78"/>
      <c r="BY100" s="78"/>
      <c r="BZ100" s="78"/>
      <c r="CA100" s="78"/>
      <c r="CB100" s="78"/>
      <c r="CC100" s="78"/>
    </row>
    <row r="101" spans="1:81" s="76" customFormat="1" ht="27.75" customHeight="1" x14ac:dyDescent="0.2">
      <c r="A101" s="176" t="s">
        <v>101</v>
      </c>
      <c r="B101" s="192"/>
      <c r="C101" s="193"/>
      <c r="D101" s="75"/>
      <c r="E101" s="75"/>
      <c r="F101" s="75"/>
      <c r="K101" s="75"/>
      <c r="L101" s="75"/>
      <c r="M101" s="75"/>
      <c r="N101" s="75"/>
      <c r="AS101" s="78"/>
      <c r="AT101" s="78"/>
      <c r="AU101" s="78"/>
      <c r="AV101" s="79"/>
      <c r="AW101" s="80"/>
      <c r="AX101" s="78"/>
      <c r="AY101" s="78"/>
      <c r="AZ101" s="78"/>
      <c r="BA101" s="79"/>
      <c r="BB101" s="79"/>
      <c r="BC101" s="79"/>
      <c r="BD101" s="79"/>
      <c r="BE101" s="79"/>
      <c r="BF101" s="79"/>
      <c r="BG101" s="78"/>
      <c r="BH101" s="78"/>
      <c r="BI101" s="78"/>
      <c r="BJ101" s="78"/>
      <c r="BK101" s="78"/>
      <c r="BL101" s="78"/>
      <c r="BM101" s="78"/>
      <c r="BN101" s="78"/>
      <c r="BO101" s="78"/>
      <c r="BP101" s="80"/>
      <c r="BQ101" s="78"/>
      <c r="BR101" s="78"/>
      <c r="BS101" s="78"/>
      <c r="BT101" s="78"/>
      <c r="BU101" s="78"/>
      <c r="BV101" s="78"/>
      <c r="BW101" s="78"/>
      <c r="BX101" s="78"/>
      <c r="BY101" s="78"/>
      <c r="BZ101" s="78"/>
      <c r="CA101" s="78"/>
      <c r="CB101" s="78"/>
      <c r="CC101" s="78"/>
    </row>
    <row r="102" spans="1:81" s="76" customFormat="1" ht="27.75" customHeight="1" x14ac:dyDescent="0.2">
      <c r="A102" s="452" t="s">
        <v>102</v>
      </c>
      <c r="B102" s="453"/>
      <c r="C102" s="420" t="s">
        <v>1</v>
      </c>
      <c r="D102" s="422" t="s">
        <v>40</v>
      </c>
      <c r="E102" s="423"/>
      <c r="F102" s="423"/>
      <c r="G102" s="385" t="s">
        <v>41</v>
      </c>
      <c r="K102" s="75"/>
      <c r="L102" s="75"/>
      <c r="M102" s="75"/>
      <c r="N102" s="75"/>
      <c r="AS102" s="78"/>
      <c r="AT102" s="78"/>
      <c r="AU102" s="78"/>
      <c r="AV102" s="79"/>
      <c r="AW102" s="80"/>
      <c r="AX102" s="78"/>
      <c r="AY102" s="78"/>
      <c r="AZ102" s="78"/>
      <c r="BA102" s="79"/>
      <c r="BB102" s="79"/>
      <c r="BC102" s="79"/>
      <c r="BD102" s="79"/>
      <c r="BE102" s="79"/>
      <c r="BF102" s="79"/>
      <c r="BG102" s="78"/>
      <c r="BH102" s="78"/>
      <c r="BI102" s="78"/>
      <c r="BJ102" s="78"/>
      <c r="BK102" s="78"/>
      <c r="BL102" s="78"/>
      <c r="BM102" s="78"/>
      <c r="BN102" s="78"/>
      <c r="BO102" s="78"/>
      <c r="BP102" s="80"/>
      <c r="BQ102" s="78"/>
      <c r="BR102" s="78"/>
      <c r="BS102" s="78"/>
      <c r="BT102" s="78"/>
      <c r="BU102" s="78"/>
      <c r="BV102" s="78"/>
      <c r="BW102" s="78"/>
      <c r="BX102" s="78"/>
      <c r="BY102" s="78"/>
      <c r="BZ102" s="78"/>
      <c r="CA102" s="78"/>
      <c r="CB102" s="78"/>
      <c r="CC102" s="78"/>
    </row>
    <row r="103" spans="1:81" s="76" customFormat="1" ht="51" customHeight="1" x14ac:dyDescent="0.2">
      <c r="A103" s="454"/>
      <c r="B103" s="455"/>
      <c r="C103" s="421"/>
      <c r="D103" s="287" t="s">
        <v>42</v>
      </c>
      <c r="E103" s="287" t="s">
        <v>43</v>
      </c>
      <c r="F103" s="287" t="s">
        <v>44</v>
      </c>
      <c r="G103" s="386"/>
      <c r="H103" s="75"/>
      <c r="I103" s="75"/>
      <c r="J103" s="75"/>
      <c r="K103" s="75"/>
      <c r="L103" s="75"/>
      <c r="M103" s="75"/>
      <c r="N103" s="75"/>
      <c r="AS103" s="78"/>
      <c r="AT103" s="78"/>
      <c r="AU103" s="78"/>
      <c r="AV103" s="79"/>
      <c r="AW103" s="80"/>
      <c r="AX103" s="78"/>
      <c r="AY103" s="78"/>
      <c r="AZ103" s="78"/>
      <c r="BA103" s="79"/>
      <c r="BB103" s="79"/>
      <c r="BC103" s="79"/>
      <c r="BD103" s="79"/>
      <c r="BE103" s="79"/>
      <c r="BF103" s="79"/>
      <c r="BG103" s="78"/>
      <c r="BH103" s="78"/>
      <c r="BI103" s="78"/>
      <c r="BJ103" s="78"/>
      <c r="BK103" s="78"/>
      <c r="BL103" s="78"/>
      <c r="BM103" s="78"/>
      <c r="BN103" s="78"/>
      <c r="BO103" s="78"/>
      <c r="BP103" s="80"/>
      <c r="BQ103" s="78"/>
      <c r="BR103" s="78"/>
      <c r="BS103" s="78"/>
      <c r="BT103" s="78"/>
      <c r="BU103" s="78"/>
      <c r="BV103" s="78"/>
      <c r="BW103" s="78"/>
      <c r="BX103" s="78"/>
      <c r="BY103" s="78"/>
      <c r="BZ103" s="78"/>
      <c r="CA103" s="78"/>
      <c r="CB103" s="78"/>
      <c r="CC103" s="78"/>
    </row>
    <row r="104" spans="1:81" s="76" customFormat="1" ht="16.5" customHeight="1" x14ac:dyDescent="0.2">
      <c r="A104" s="456" t="s">
        <v>103</v>
      </c>
      <c r="B104" s="457"/>
      <c r="C104" s="164">
        <f>SUM(D104:G104)</f>
        <v>0</v>
      </c>
      <c r="D104" s="6"/>
      <c r="E104" s="5"/>
      <c r="F104" s="7"/>
      <c r="G104" s="7"/>
      <c r="H104" s="75"/>
      <c r="I104" s="75"/>
      <c r="J104" s="75"/>
      <c r="K104" s="75"/>
      <c r="L104" s="75"/>
      <c r="M104" s="75"/>
      <c r="N104" s="75"/>
      <c r="AS104" s="78"/>
      <c r="AT104" s="78"/>
      <c r="AU104" s="78"/>
      <c r="AV104" s="79"/>
      <c r="AW104" s="80"/>
      <c r="AX104" s="78"/>
      <c r="AY104" s="78"/>
      <c r="AZ104" s="78"/>
      <c r="BA104" s="79"/>
      <c r="BB104" s="79"/>
      <c r="BC104" s="79"/>
      <c r="BD104" s="79"/>
      <c r="BE104" s="79"/>
      <c r="BF104" s="79"/>
      <c r="BG104" s="78"/>
      <c r="BH104" s="78"/>
      <c r="BI104" s="78"/>
      <c r="BJ104" s="78"/>
      <c r="BK104" s="78"/>
      <c r="BL104" s="78"/>
      <c r="BM104" s="78"/>
      <c r="BN104" s="78"/>
      <c r="BO104" s="78"/>
      <c r="BP104" s="80"/>
      <c r="BQ104" s="78"/>
      <c r="BR104" s="78"/>
      <c r="BS104" s="78"/>
      <c r="BT104" s="78"/>
      <c r="BU104" s="78"/>
      <c r="BV104" s="78"/>
      <c r="BW104" s="78"/>
      <c r="BX104" s="78"/>
      <c r="BY104" s="78"/>
      <c r="BZ104" s="78"/>
      <c r="CA104" s="78"/>
      <c r="CB104" s="78"/>
      <c r="CC104" s="78"/>
    </row>
    <row r="105" spans="1:81" s="76" customFormat="1" ht="15.75" customHeight="1" x14ac:dyDescent="0.2">
      <c r="A105" s="445" t="s">
        <v>104</v>
      </c>
      <c r="B105" s="446"/>
      <c r="C105" s="4">
        <f>SUM(D105:G105)</f>
        <v>0</v>
      </c>
      <c r="D105" s="6"/>
      <c r="E105" s="5"/>
      <c r="F105" s="7"/>
      <c r="G105" s="7"/>
      <c r="H105" s="75"/>
      <c r="I105" s="75"/>
      <c r="J105" s="75"/>
      <c r="K105" s="75"/>
      <c r="L105" s="75"/>
      <c r="M105" s="75"/>
      <c r="N105" s="75"/>
      <c r="AS105" s="78"/>
      <c r="AT105" s="78"/>
      <c r="AU105" s="78"/>
      <c r="AV105" s="79"/>
      <c r="AW105" s="80"/>
      <c r="AX105" s="78"/>
      <c r="AY105" s="78"/>
      <c r="AZ105" s="78"/>
      <c r="BA105" s="79"/>
      <c r="BB105" s="79"/>
      <c r="BC105" s="79"/>
      <c r="BD105" s="79"/>
      <c r="BE105" s="79"/>
      <c r="BF105" s="79"/>
      <c r="BG105" s="78"/>
      <c r="BH105" s="78"/>
      <c r="BI105" s="78"/>
      <c r="BJ105" s="78"/>
      <c r="BK105" s="78"/>
      <c r="BL105" s="78"/>
      <c r="BM105" s="78"/>
      <c r="BN105" s="78"/>
      <c r="BO105" s="78"/>
      <c r="BP105" s="80"/>
      <c r="BQ105" s="78"/>
      <c r="BR105" s="78"/>
      <c r="BS105" s="78"/>
      <c r="BT105" s="78"/>
      <c r="BU105" s="78"/>
      <c r="BV105" s="78"/>
      <c r="BW105" s="78"/>
      <c r="BX105" s="78"/>
      <c r="BY105" s="78"/>
      <c r="BZ105" s="78"/>
      <c r="CA105" s="78"/>
      <c r="CB105" s="78"/>
      <c r="CC105" s="78"/>
    </row>
    <row r="106" spans="1:81" s="76" customFormat="1" ht="20.25" customHeight="1" x14ac:dyDescent="0.2">
      <c r="A106" s="176" t="s">
        <v>105</v>
      </c>
      <c r="B106" s="292"/>
      <c r="C106" s="292"/>
      <c r="D106" s="292"/>
      <c r="E106" s="292"/>
      <c r="F106" s="292"/>
      <c r="G106" s="292"/>
      <c r="H106" s="292"/>
      <c r="I106" s="292"/>
      <c r="J106" s="292"/>
      <c r="K106" s="292"/>
      <c r="L106" s="292"/>
      <c r="M106" s="292"/>
      <c r="N106" s="75"/>
      <c r="AS106" s="78"/>
      <c r="AT106" s="78"/>
      <c r="AU106" s="78"/>
      <c r="AV106" s="79"/>
      <c r="AW106" s="80"/>
      <c r="AX106" s="78"/>
      <c r="AY106" s="78"/>
      <c r="AZ106" s="78"/>
      <c r="BA106" s="79"/>
      <c r="BB106" s="79"/>
      <c r="BC106" s="79"/>
      <c r="BD106" s="79"/>
      <c r="BE106" s="79"/>
      <c r="BF106" s="79"/>
      <c r="BG106" s="78"/>
      <c r="BH106" s="78"/>
      <c r="BI106" s="78"/>
      <c r="BJ106" s="78"/>
      <c r="BK106" s="78"/>
      <c r="BL106" s="78"/>
      <c r="BM106" s="78"/>
      <c r="BN106" s="78"/>
      <c r="BO106" s="78"/>
      <c r="BP106" s="80"/>
      <c r="BQ106" s="78"/>
      <c r="BR106" s="78"/>
      <c r="BS106" s="78"/>
      <c r="BT106" s="78"/>
      <c r="BU106" s="78"/>
      <c r="BV106" s="78"/>
      <c r="BW106" s="78"/>
      <c r="BX106" s="78"/>
      <c r="BY106" s="78"/>
      <c r="BZ106" s="78"/>
      <c r="CA106" s="78"/>
      <c r="CB106" s="78"/>
      <c r="CC106" s="78"/>
    </row>
    <row r="107" spans="1:81" s="76" customFormat="1" ht="33" customHeight="1" x14ac:dyDescent="0.2">
      <c r="A107" s="411" t="s">
        <v>106</v>
      </c>
      <c r="B107" s="412"/>
      <c r="C107" s="413"/>
      <c r="D107" s="194" t="s">
        <v>1</v>
      </c>
      <c r="E107" s="195"/>
      <c r="F107" s="195"/>
      <c r="G107" s="75"/>
      <c r="H107" s="75"/>
      <c r="I107" s="75"/>
      <c r="J107" s="75"/>
      <c r="K107" s="75"/>
      <c r="L107" s="75"/>
      <c r="M107" s="75"/>
      <c r="N107" s="75"/>
      <c r="AS107" s="78"/>
      <c r="AT107" s="78"/>
      <c r="AU107" s="78"/>
      <c r="AV107" s="79"/>
      <c r="AW107" s="80"/>
      <c r="AX107" s="78"/>
      <c r="AY107" s="78"/>
      <c r="AZ107" s="78"/>
      <c r="BA107" s="79"/>
      <c r="BB107" s="79"/>
      <c r="BC107" s="79"/>
      <c r="BD107" s="79"/>
      <c r="BE107" s="79"/>
      <c r="BF107" s="79"/>
      <c r="BG107" s="78"/>
      <c r="BH107" s="78"/>
      <c r="BI107" s="78"/>
      <c r="BJ107" s="78"/>
      <c r="BK107" s="78"/>
      <c r="BL107" s="78"/>
      <c r="BM107" s="78"/>
      <c r="BN107" s="78"/>
      <c r="BO107" s="78"/>
      <c r="BP107" s="80"/>
      <c r="BQ107" s="78"/>
      <c r="BR107" s="78"/>
      <c r="BS107" s="78"/>
      <c r="BT107" s="78"/>
      <c r="BU107" s="78"/>
      <c r="BV107" s="78"/>
      <c r="BW107" s="78"/>
      <c r="BX107" s="78"/>
      <c r="BY107" s="78"/>
      <c r="BZ107" s="78"/>
      <c r="CA107" s="78"/>
      <c r="CB107" s="78"/>
      <c r="CC107" s="78"/>
    </row>
    <row r="108" spans="1:81" s="76" customFormat="1" ht="15" customHeight="1" x14ac:dyDescent="0.2">
      <c r="A108" s="196" t="s">
        <v>107</v>
      </c>
      <c r="B108" s="197"/>
      <c r="C108" s="198"/>
      <c r="D108" s="199"/>
      <c r="E108" s="105"/>
      <c r="F108" s="105"/>
      <c r="K108" s="75"/>
      <c r="L108" s="75"/>
      <c r="M108" s="75"/>
      <c r="N108" s="75"/>
      <c r="AS108" s="78"/>
      <c r="AT108" s="78"/>
      <c r="AU108" s="78"/>
      <c r="AV108" s="79"/>
      <c r="AW108" s="80"/>
      <c r="AX108" s="78"/>
      <c r="AY108" s="78"/>
      <c r="AZ108" s="78"/>
      <c r="BA108" s="79"/>
      <c r="BB108" s="79"/>
      <c r="BC108" s="79"/>
      <c r="BD108" s="79"/>
      <c r="BE108" s="79"/>
      <c r="BF108" s="79"/>
      <c r="BG108" s="78"/>
      <c r="BH108" s="78"/>
      <c r="BI108" s="78"/>
      <c r="BJ108" s="78"/>
      <c r="BK108" s="78"/>
      <c r="BL108" s="78"/>
      <c r="BM108" s="78"/>
      <c r="BN108" s="78"/>
      <c r="BO108" s="78"/>
      <c r="BP108" s="80"/>
      <c r="BQ108" s="78"/>
      <c r="BR108" s="78"/>
      <c r="BS108" s="78"/>
      <c r="BT108" s="78"/>
      <c r="BU108" s="78"/>
      <c r="BV108" s="78"/>
      <c r="BW108" s="78"/>
      <c r="BX108" s="78"/>
      <c r="BY108" s="78"/>
      <c r="BZ108" s="78"/>
      <c r="CA108" s="78"/>
      <c r="CB108" s="78"/>
      <c r="CC108" s="78"/>
    </row>
    <row r="109" spans="1:81" s="76" customFormat="1" ht="30" customHeight="1" x14ac:dyDescent="0.2">
      <c r="A109" s="176" t="s">
        <v>108</v>
      </c>
      <c r="B109" s="292"/>
      <c r="C109" s="292"/>
      <c r="D109" s="292"/>
      <c r="E109" s="75"/>
      <c r="F109" s="75"/>
      <c r="G109" s="75"/>
      <c r="H109" s="75"/>
      <c r="I109" s="75"/>
      <c r="J109" s="75"/>
      <c r="K109" s="75"/>
      <c r="L109" s="75"/>
      <c r="M109" s="75"/>
      <c r="N109" s="75"/>
      <c r="AS109" s="78"/>
      <c r="AT109" s="78"/>
      <c r="AU109" s="78"/>
      <c r="AV109" s="79"/>
      <c r="AW109" s="80"/>
      <c r="AX109" s="78"/>
      <c r="AY109" s="78"/>
      <c r="AZ109" s="78"/>
      <c r="BA109" s="79"/>
      <c r="BB109" s="79"/>
      <c r="BC109" s="79"/>
      <c r="BD109" s="79"/>
      <c r="BE109" s="79"/>
      <c r="BF109" s="79"/>
      <c r="BG109" s="78"/>
      <c r="BH109" s="78"/>
      <c r="BI109" s="78"/>
      <c r="BJ109" s="78"/>
      <c r="BK109" s="78"/>
      <c r="BL109" s="78"/>
      <c r="BM109" s="78"/>
      <c r="BN109" s="78"/>
      <c r="BO109" s="78"/>
      <c r="BP109" s="80"/>
      <c r="BQ109" s="78"/>
      <c r="BR109" s="78"/>
      <c r="BS109" s="78"/>
      <c r="BT109" s="78"/>
      <c r="BU109" s="78"/>
      <c r="BV109" s="78"/>
      <c r="BW109" s="78"/>
      <c r="BX109" s="78"/>
      <c r="BY109" s="78"/>
      <c r="BZ109" s="78"/>
      <c r="CA109" s="78"/>
      <c r="CB109" s="78"/>
      <c r="CC109" s="78"/>
    </row>
    <row r="110" spans="1:81" s="76" customFormat="1" ht="30" customHeight="1" x14ac:dyDescent="0.2">
      <c r="A110" s="414" t="s">
        <v>106</v>
      </c>
      <c r="B110" s="415"/>
      <c r="C110" s="416"/>
      <c r="D110" s="420" t="s">
        <v>1</v>
      </c>
      <c r="E110" s="422" t="s">
        <v>40</v>
      </c>
      <c r="F110" s="423"/>
      <c r="G110" s="423"/>
      <c r="H110" s="385" t="s">
        <v>41</v>
      </c>
      <c r="I110" s="75"/>
      <c r="J110" s="75"/>
      <c r="K110" s="75"/>
      <c r="L110" s="75"/>
      <c r="M110" s="75"/>
      <c r="N110" s="75"/>
      <c r="AS110" s="78"/>
      <c r="AT110" s="78"/>
      <c r="AU110" s="78"/>
      <c r="AV110" s="79"/>
      <c r="AW110" s="80"/>
      <c r="AX110" s="78"/>
      <c r="AY110" s="78"/>
      <c r="AZ110" s="78"/>
      <c r="BA110" s="79"/>
      <c r="BB110" s="79"/>
      <c r="BC110" s="79"/>
      <c r="BD110" s="79"/>
      <c r="BE110" s="79"/>
      <c r="BF110" s="79"/>
      <c r="BG110" s="78"/>
      <c r="BH110" s="78"/>
      <c r="BI110" s="78"/>
      <c r="BJ110" s="78"/>
      <c r="BK110" s="78"/>
      <c r="BL110" s="78"/>
      <c r="BM110" s="78"/>
      <c r="BN110" s="78"/>
      <c r="BO110" s="78"/>
      <c r="BP110" s="80"/>
      <c r="BQ110" s="78"/>
      <c r="BR110" s="78"/>
      <c r="BS110" s="78"/>
      <c r="BT110" s="78"/>
      <c r="BU110" s="78"/>
      <c r="BV110" s="78"/>
      <c r="BW110" s="78"/>
      <c r="BX110" s="78"/>
      <c r="BY110" s="78"/>
      <c r="BZ110" s="78"/>
      <c r="CA110" s="78"/>
      <c r="CB110" s="78"/>
      <c r="CC110" s="78"/>
    </row>
    <row r="111" spans="1:81" s="76" customFormat="1" ht="44.25" customHeight="1" x14ac:dyDescent="0.2">
      <c r="A111" s="417"/>
      <c r="B111" s="418"/>
      <c r="C111" s="419"/>
      <c r="D111" s="421"/>
      <c r="E111" s="287" t="s">
        <v>42</v>
      </c>
      <c r="F111" s="287" t="s">
        <v>43</v>
      </c>
      <c r="G111" s="287" t="s">
        <v>44</v>
      </c>
      <c r="H111" s="386"/>
      <c r="I111" s="75"/>
      <c r="J111" s="75"/>
      <c r="K111" s="75"/>
      <c r="L111" s="75"/>
      <c r="M111" s="75"/>
      <c r="N111" s="75"/>
      <c r="AS111" s="78"/>
      <c r="AT111" s="78"/>
      <c r="AU111" s="78"/>
      <c r="AV111" s="79"/>
      <c r="AW111" s="80"/>
      <c r="AX111" s="78"/>
      <c r="AY111" s="78"/>
      <c r="AZ111" s="78"/>
      <c r="BA111" s="79"/>
      <c r="BB111" s="79"/>
      <c r="BC111" s="79"/>
      <c r="BD111" s="79"/>
      <c r="BE111" s="79"/>
      <c r="BF111" s="79"/>
      <c r="BG111" s="78"/>
      <c r="BH111" s="78"/>
      <c r="BI111" s="78"/>
      <c r="BJ111" s="78"/>
      <c r="BK111" s="78"/>
      <c r="BL111" s="78"/>
      <c r="BM111" s="78"/>
      <c r="BN111" s="78"/>
      <c r="BO111" s="78"/>
      <c r="BP111" s="80"/>
      <c r="BQ111" s="78"/>
      <c r="BR111" s="78"/>
      <c r="BS111" s="78"/>
      <c r="BT111" s="78"/>
      <c r="BU111" s="78"/>
      <c r="BV111" s="78"/>
      <c r="BW111" s="78"/>
      <c r="BX111" s="78"/>
      <c r="BY111" s="78"/>
      <c r="BZ111" s="78"/>
      <c r="CA111" s="78"/>
      <c r="CB111" s="78"/>
      <c r="CC111" s="78"/>
    </row>
    <row r="112" spans="1:81" s="76" customFormat="1" ht="21" customHeight="1" x14ac:dyDescent="0.2">
      <c r="A112" s="196" t="s">
        <v>107</v>
      </c>
      <c r="B112" s="197"/>
      <c r="C112" s="198"/>
      <c r="D112" s="164">
        <f>SUM(E112:H112)</f>
        <v>0</v>
      </c>
      <c r="E112" s="6"/>
      <c r="F112" s="5"/>
      <c r="G112" s="7"/>
      <c r="H112" s="7"/>
      <c r="I112" s="75"/>
      <c r="J112" s="75"/>
      <c r="K112" s="75"/>
      <c r="L112" s="75"/>
      <c r="M112" s="75"/>
      <c r="N112" s="75"/>
      <c r="AS112" s="78"/>
      <c r="AT112" s="78"/>
      <c r="AU112" s="78"/>
      <c r="AV112" s="79"/>
      <c r="AW112" s="80"/>
      <c r="AX112" s="78"/>
      <c r="AY112" s="78"/>
      <c r="AZ112" s="78"/>
      <c r="BA112" s="79"/>
      <c r="BB112" s="79"/>
      <c r="BC112" s="79"/>
      <c r="BD112" s="79"/>
      <c r="BE112" s="79"/>
      <c r="BF112" s="79"/>
      <c r="BG112" s="78"/>
      <c r="BH112" s="78"/>
      <c r="BI112" s="78"/>
      <c r="BJ112" s="78"/>
      <c r="BK112" s="78"/>
      <c r="BL112" s="78"/>
      <c r="BM112" s="78"/>
      <c r="BN112" s="78"/>
      <c r="BO112" s="78"/>
      <c r="BP112" s="80"/>
      <c r="BQ112" s="78"/>
      <c r="BR112" s="78"/>
      <c r="BS112" s="78"/>
      <c r="BT112" s="78"/>
      <c r="BU112" s="78"/>
      <c r="BV112" s="78"/>
      <c r="BW112" s="78"/>
      <c r="BX112" s="78"/>
      <c r="BY112" s="78"/>
      <c r="BZ112" s="78"/>
      <c r="CA112" s="78"/>
      <c r="CB112" s="78"/>
      <c r="CC112" s="78"/>
    </row>
    <row r="113" spans="1:91" s="83" customFormat="1" ht="24.75" customHeight="1" x14ac:dyDescent="0.2">
      <c r="A113" s="84" t="s">
        <v>109</v>
      </c>
      <c r="B113" s="200"/>
      <c r="C113" s="201"/>
      <c r="D113" s="201"/>
      <c r="E113" s="201"/>
      <c r="F113" s="202"/>
      <c r="AS113" s="117"/>
      <c r="AT113" s="117"/>
      <c r="AU113" s="117"/>
      <c r="AV113" s="118"/>
      <c r="AW113" s="119"/>
      <c r="AX113" s="117"/>
      <c r="AY113" s="117"/>
      <c r="AZ113" s="117"/>
      <c r="BA113" s="79"/>
      <c r="BB113" s="79"/>
      <c r="BC113" s="79"/>
      <c r="BD113" s="79"/>
      <c r="BE113" s="79"/>
      <c r="BF113" s="79"/>
      <c r="BG113" s="117"/>
      <c r="BH113" s="117"/>
      <c r="BI113" s="117"/>
      <c r="BJ113" s="117"/>
      <c r="BK113" s="117"/>
      <c r="BL113" s="117"/>
      <c r="BM113" s="117"/>
      <c r="BN113" s="117"/>
      <c r="BO113" s="117"/>
      <c r="BP113" s="119"/>
      <c r="BQ113" s="117"/>
      <c r="BR113" s="117"/>
      <c r="BS113" s="117"/>
      <c r="BT113" s="117"/>
      <c r="BU113" s="117"/>
      <c r="BV113" s="117"/>
      <c r="BW113" s="117"/>
      <c r="BX113" s="117"/>
      <c r="BY113" s="117"/>
      <c r="BZ113" s="117"/>
      <c r="CA113" s="117"/>
      <c r="CB113" s="117"/>
      <c r="CC113" s="117"/>
    </row>
    <row r="114" spans="1:91" s="83" customFormat="1" ht="17.25" customHeight="1" x14ac:dyDescent="0.2">
      <c r="A114" s="389" t="s">
        <v>110</v>
      </c>
      <c r="B114" s="407" t="s">
        <v>1</v>
      </c>
      <c r="C114" s="409" t="s">
        <v>111</v>
      </c>
      <c r="D114" s="409"/>
      <c r="E114" s="409"/>
      <c r="F114" s="409" t="s">
        <v>112</v>
      </c>
      <c r="G114" s="410" t="s">
        <v>113</v>
      </c>
      <c r="H114" s="405" t="s">
        <v>40</v>
      </c>
      <c r="I114" s="406"/>
      <c r="J114" s="406"/>
      <c r="K114" s="400" t="s">
        <v>41</v>
      </c>
      <c r="AS114" s="117"/>
      <c r="AT114" s="117"/>
      <c r="AU114" s="117"/>
      <c r="AV114" s="118"/>
      <c r="AW114" s="119"/>
      <c r="AX114" s="117"/>
      <c r="AY114" s="117"/>
      <c r="AZ114" s="117"/>
      <c r="BA114" s="79"/>
      <c r="BB114" s="79"/>
      <c r="BC114" s="79"/>
      <c r="BD114" s="79"/>
      <c r="BE114" s="79"/>
      <c r="BF114" s="79"/>
      <c r="BG114" s="117"/>
      <c r="BH114" s="117"/>
      <c r="BI114" s="117"/>
      <c r="BJ114" s="117"/>
      <c r="BK114" s="117"/>
      <c r="BL114" s="117"/>
      <c r="BM114" s="117"/>
      <c r="BN114" s="117"/>
      <c r="BO114" s="117"/>
      <c r="BP114" s="119"/>
      <c r="BQ114" s="117"/>
      <c r="BR114" s="117"/>
      <c r="BS114" s="117"/>
      <c r="BT114" s="117"/>
      <c r="BU114" s="117"/>
      <c r="BV114" s="117"/>
      <c r="BW114" s="117"/>
      <c r="BX114" s="117"/>
      <c r="BY114" s="117"/>
      <c r="BZ114" s="117"/>
      <c r="CA114" s="117"/>
      <c r="CB114" s="117"/>
      <c r="CC114" s="117"/>
    </row>
    <row r="115" spans="1:91" s="83" customFormat="1" ht="57" customHeight="1" x14ac:dyDescent="0.2">
      <c r="A115" s="390"/>
      <c r="B115" s="408"/>
      <c r="C115" s="203" t="s">
        <v>114</v>
      </c>
      <c r="D115" s="203" t="s">
        <v>115</v>
      </c>
      <c r="E115" s="51" t="s">
        <v>116</v>
      </c>
      <c r="F115" s="409"/>
      <c r="G115" s="410"/>
      <c r="H115" s="70" t="s">
        <v>42</v>
      </c>
      <c r="I115" s="287" t="s">
        <v>43</v>
      </c>
      <c r="J115" s="287" t="s">
        <v>44</v>
      </c>
      <c r="K115" s="400"/>
      <c r="AT115" s="117"/>
      <c r="AU115" s="117"/>
      <c r="AV115" s="117"/>
      <c r="AW115" s="118"/>
      <c r="AX115" s="119"/>
      <c r="AY115" s="117"/>
      <c r="AZ115" s="117"/>
      <c r="BA115" s="117"/>
      <c r="BB115" s="3"/>
      <c r="BC115" s="79"/>
      <c r="BD115" s="79"/>
      <c r="BE115" s="3"/>
      <c r="BF115" s="79"/>
      <c r="BG115" s="79"/>
      <c r="BH115" s="117"/>
      <c r="BI115" s="117"/>
      <c r="BJ115" s="117"/>
      <c r="BK115" s="117"/>
      <c r="BL115" s="117"/>
      <c r="BM115" s="117"/>
      <c r="BN115" s="117"/>
      <c r="BO115" s="117"/>
      <c r="BP115" s="117"/>
      <c r="BQ115" s="119"/>
      <c r="BR115" s="117"/>
      <c r="BS115" s="117"/>
      <c r="BT115" s="117"/>
      <c r="BU115" s="117"/>
      <c r="BV115" s="117"/>
      <c r="BW115" s="117"/>
      <c r="BX115" s="117"/>
      <c r="BY115" s="117"/>
      <c r="BZ115" s="117"/>
      <c r="CA115" s="117"/>
      <c r="CB115" s="117"/>
      <c r="CC115" s="117"/>
      <c r="CD115" s="117"/>
    </row>
    <row r="116" spans="1:91" s="83" customFormat="1" ht="15" customHeight="1" x14ac:dyDescent="0.2">
      <c r="A116" s="204" t="s">
        <v>53</v>
      </c>
      <c r="B116" s="45">
        <f>+SUM(C116:G116)</f>
        <v>0</v>
      </c>
      <c r="C116" s="52"/>
      <c r="D116" s="52"/>
      <c r="E116" s="53"/>
      <c r="F116" s="36"/>
      <c r="G116" s="205"/>
      <c r="H116" s="54"/>
      <c r="I116" s="36"/>
      <c r="J116" s="36"/>
      <c r="K116" s="36"/>
      <c r="L116" s="127" t="str">
        <f>+BB116</f>
        <v/>
      </c>
      <c r="AT116" s="117"/>
      <c r="AU116" s="117"/>
      <c r="AV116" s="117"/>
      <c r="AW116" s="118"/>
      <c r="AX116" s="119"/>
      <c r="AY116" s="117"/>
      <c r="AZ116" s="117"/>
      <c r="BA116" s="117"/>
      <c r="BB116" s="98" t="str">
        <f>IF($B116&lt;&gt;SUM($H116:$K116),"Total personas  debe ser igual que segúnTipo estrategia+otros","")</f>
        <v/>
      </c>
      <c r="BC116" s="79"/>
      <c r="BD116" s="79"/>
      <c r="BE116" s="87">
        <f>IF($B116&lt;&gt;SUM($H116:$K116),1,0)</f>
        <v>0</v>
      </c>
      <c r="BF116" s="79"/>
      <c r="BG116" s="79"/>
      <c r="BH116" s="117"/>
      <c r="BI116" s="117"/>
      <c r="BJ116" s="117"/>
      <c r="BK116" s="117"/>
      <c r="BL116" s="117"/>
      <c r="BM116" s="117"/>
      <c r="BN116" s="117"/>
      <c r="BO116" s="117"/>
      <c r="BP116" s="117"/>
      <c r="BQ116" s="119"/>
      <c r="BR116" s="117"/>
      <c r="BS116" s="117"/>
      <c r="BT116" s="117"/>
      <c r="BU116" s="117"/>
      <c r="BV116" s="117"/>
      <c r="BW116" s="117"/>
      <c r="BX116" s="117"/>
      <c r="BY116" s="117"/>
      <c r="BZ116" s="117"/>
      <c r="CA116" s="117"/>
      <c r="CB116" s="117"/>
      <c r="CC116" s="117"/>
      <c r="CD116" s="117"/>
    </row>
    <row r="117" spans="1:91" s="83" customFormat="1" ht="15" customHeight="1" x14ac:dyDescent="0.2">
      <c r="A117" s="206" t="s">
        <v>65</v>
      </c>
      <c r="B117" s="14">
        <f>+SUM(C117:G117)</f>
        <v>0</v>
      </c>
      <c r="C117" s="19"/>
      <c r="D117" s="19"/>
      <c r="E117" s="20"/>
      <c r="F117" s="37"/>
      <c r="G117" s="207"/>
      <c r="H117" s="49"/>
      <c r="I117" s="37"/>
      <c r="J117" s="37"/>
      <c r="K117" s="37"/>
      <c r="L117" s="127" t="str">
        <f>+BB117</f>
        <v/>
      </c>
      <c r="AT117" s="117"/>
      <c r="AU117" s="117"/>
      <c r="AV117" s="117"/>
      <c r="AW117" s="118"/>
      <c r="AX117" s="119"/>
      <c r="AY117" s="117"/>
      <c r="AZ117" s="117"/>
      <c r="BA117" s="117"/>
      <c r="BB117" s="98" t="str">
        <f>IF($B117&lt;&gt;SUM($H117:$K117),"Total personas  debe ser igual que segúnTipo estrategia+otros","")</f>
        <v/>
      </c>
      <c r="BC117" s="79"/>
      <c r="BD117" s="79"/>
      <c r="BE117" s="87">
        <f>IF($B117&lt;&gt;SUM($H117:$K117),1,0)</f>
        <v>0</v>
      </c>
      <c r="BF117" s="79"/>
      <c r="BG117" s="79"/>
      <c r="BH117" s="117"/>
      <c r="BI117" s="117"/>
      <c r="BJ117" s="117"/>
      <c r="BK117" s="117"/>
      <c r="BL117" s="117"/>
      <c r="BM117" s="117"/>
      <c r="BN117" s="117"/>
      <c r="BO117" s="117"/>
      <c r="BP117" s="117"/>
      <c r="BQ117" s="119"/>
      <c r="BR117" s="117"/>
      <c r="BS117" s="117"/>
      <c r="BT117" s="117"/>
      <c r="BU117" s="117"/>
      <c r="BV117" s="117"/>
      <c r="BW117" s="117"/>
      <c r="BX117" s="117"/>
      <c r="BY117" s="117"/>
      <c r="BZ117" s="117"/>
      <c r="CA117" s="117"/>
      <c r="CB117" s="117"/>
      <c r="CC117" s="117"/>
      <c r="CD117" s="117"/>
    </row>
    <row r="118" spans="1:91" s="210" customFormat="1" ht="15" customHeight="1" x14ac:dyDescent="0.2">
      <c r="A118" s="208" t="s">
        <v>68</v>
      </c>
      <c r="B118" s="23">
        <f>+SUM(C118:G118)</f>
        <v>0</v>
      </c>
      <c r="C118" s="27"/>
      <c r="D118" s="27"/>
      <c r="E118" s="28"/>
      <c r="F118" s="48"/>
      <c r="G118" s="209"/>
      <c r="H118" s="50"/>
      <c r="I118" s="48"/>
      <c r="J118" s="48"/>
      <c r="K118" s="48"/>
      <c r="L118" s="127" t="str">
        <f>+BB118</f>
        <v/>
      </c>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117"/>
      <c r="AU118" s="117"/>
      <c r="AV118" s="117"/>
      <c r="AW118" s="118"/>
      <c r="AX118" s="119"/>
      <c r="AY118" s="117"/>
      <c r="AZ118" s="117"/>
      <c r="BA118" s="117"/>
      <c r="BB118" s="98" t="str">
        <f>IF($B118&lt;&gt;SUM($H118:$K118),"Total personas  debe ser igual que segúnTipo estrategia+otros","")</f>
        <v/>
      </c>
      <c r="BC118" s="79"/>
      <c r="BD118" s="79"/>
      <c r="BE118" s="87">
        <f>IF($B118&lt;&gt;SUM($H118:$K118),1,0)</f>
        <v>0</v>
      </c>
      <c r="BF118" s="79"/>
      <c r="BG118" s="79"/>
      <c r="BH118" s="117"/>
      <c r="BI118" s="117"/>
      <c r="BJ118" s="117"/>
      <c r="BK118" s="117"/>
      <c r="BL118" s="117"/>
      <c r="BM118" s="117"/>
      <c r="BN118" s="117"/>
      <c r="BO118" s="117"/>
      <c r="BP118" s="117"/>
      <c r="BQ118" s="119"/>
      <c r="BR118" s="117"/>
      <c r="BS118" s="117"/>
      <c r="BT118" s="117"/>
      <c r="BU118" s="117"/>
      <c r="BV118" s="117"/>
      <c r="BW118" s="117"/>
      <c r="BX118" s="117"/>
      <c r="BY118" s="117"/>
      <c r="BZ118" s="117"/>
      <c r="CA118" s="117"/>
      <c r="CB118" s="117"/>
      <c r="CC118" s="117"/>
      <c r="CD118" s="117"/>
      <c r="CE118" s="83"/>
      <c r="CF118" s="83"/>
      <c r="CG118" s="83"/>
      <c r="CH118" s="83"/>
      <c r="CI118" s="83"/>
      <c r="CJ118" s="83"/>
      <c r="CK118" s="83"/>
      <c r="CL118" s="83"/>
      <c r="CM118" s="83"/>
    </row>
    <row r="119" spans="1:91" s="76" customFormat="1" ht="30" customHeight="1" x14ac:dyDescent="0.2">
      <c r="A119" s="176" t="s">
        <v>117</v>
      </c>
      <c r="B119" s="292"/>
      <c r="C119" s="292"/>
      <c r="D119" s="292"/>
      <c r="E119" s="292"/>
      <c r="F119" s="292"/>
      <c r="G119" s="292"/>
      <c r="H119" s="292"/>
      <c r="I119" s="292"/>
      <c r="J119" s="292"/>
      <c r="K119" s="292"/>
      <c r="L119" s="292"/>
      <c r="M119" s="292"/>
      <c r="N119" s="75"/>
      <c r="AS119" s="78"/>
      <c r="AT119" s="78"/>
      <c r="AU119" s="78"/>
      <c r="AV119" s="79"/>
      <c r="AW119" s="80"/>
      <c r="AX119" s="78"/>
      <c r="AY119" s="78"/>
      <c r="AZ119" s="78"/>
      <c r="BA119" s="79"/>
      <c r="BB119" s="79"/>
      <c r="BC119" s="79"/>
      <c r="BD119" s="79"/>
      <c r="BE119" s="79"/>
      <c r="BF119" s="79"/>
      <c r="BG119" s="78"/>
      <c r="BH119" s="78"/>
      <c r="BI119" s="78"/>
      <c r="BJ119" s="78"/>
      <c r="BK119" s="78"/>
      <c r="BL119" s="78"/>
      <c r="BM119" s="78"/>
      <c r="BN119" s="78"/>
      <c r="BO119" s="78"/>
      <c r="BP119" s="80"/>
      <c r="BQ119" s="78"/>
      <c r="BR119" s="78"/>
      <c r="BS119" s="78"/>
      <c r="BT119" s="78"/>
      <c r="BU119" s="78"/>
      <c r="BV119" s="78"/>
      <c r="BW119" s="78"/>
      <c r="BX119" s="78"/>
      <c r="BY119" s="78"/>
      <c r="BZ119" s="78"/>
      <c r="CA119" s="78"/>
      <c r="CB119" s="78"/>
      <c r="CC119" s="78"/>
    </row>
    <row r="120" spans="1:91" s="76" customFormat="1" ht="49.5" customHeight="1" x14ac:dyDescent="0.2">
      <c r="A120" s="289" t="s">
        <v>118</v>
      </c>
      <c r="B120" s="290" t="s">
        <v>119</v>
      </c>
      <c r="C120" s="290" t="s">
        <v>120</v>
      </c>
      <c r="D120" s="212" t="s">
        <v>121</v>
      </c>
      <c r="E120" s="213" t="s">
        <v>122</v>
      </c>
      <c r="F120" s="214" t="s">
        <v>123</v>
      </c>
      <c r="G120" s="215" t="s">
        <v>124</v>
      </c>
      <c r="H120" s="214" t="s">
        <v>125</v>
      </c>
      <c r="I120" s="215" t="s">
        <v>126</v>
      </c>
      <c r="J120" s="214" t="s">
        <v>127</v>
      </c>
      <c r="K120" s="292"/>
      <c r="L120" s="292"/>
      <c r="M120" s="292"/>
      <c r="N120" s="75"/>
      <c r="AS120" s="78"/>
      <c r="AT120" s="78"/>
      <c r="AU120" s="78"/>
      <c r="AV120" s="79"/>
      <c r="AW120" s="80"/>
      <c r="AX120" s="78"/>
      <c r="AY120" s="78"/>
      <c r="AZ120" s="78"/>
      <c r="BA120" s="79"/>
      <c r="BB120" s="79"/>
      <c r="BC120" s="79"/>
      <c r="BD120" s="79"/>
      <c r="BE120" s="79"/>
      <c r="BF120" s="79"/>
      <c r="BG120" s="78"/>
      <c r="BH120" s="78"/>
      <c r="BI120" s="78"/>
      <c r="BJ120" s="78"/>
      <c r="BK120" s="78"/>
      <c r="BL120" s="78"/>
      <c r="BM120" s="78"/>
      <c r="BN120" s="78"/>
      <c r="BO120" s="78"/>
      <c r="BP120" s="80"/>
      <c r="BQ120" s="78"/>
      <c r="BR120" s="78"/>
      <c r="BS120" s="78"/>
      <c r="BT120" s="78"/>
      <c r="BU120" s="78"/>
      <c r="BV120" s="78"/>
      <c r="BW120" s="78"/>
      <c r="BX120" s="78"/>
      <c r="BY120" s="78"/>
      <c r="BZ120" s="78"/>
      <c r="CA120" s="78"/>
      <c r="CB120" s="78"/>
      <c r="CC120" s="78"/>
    </row>
    <row r="121" spans="1:91" s="76" customFormat="1" ht="15" customHeight="1" x14ac:dyDescent="0.2">
      <c r="A121" s="385" t="s">
        <v>128</v>
      </c>
      <c r="B121" s="204" t="s">
        <v>129</v>
      </c>
      <c r="C121" s="36"/>
      <c r="D121" s="216"/>
      <c r="E121" s="217"/>
      <c r="F121" s="218"/>
      <c r="G121" s="54"/>
      <c r="H121" s="218"/>
      <c r="I121" s="54"/>
      <c r="J121" s="218"/>
      <c r="K121" s="292"/>
      <c r="L121" s="292"/>
      <c r="M121" s="292"/>
      <c r="N121" s="75"/>
      <c r="AS121" s="78"/>
      <c r="AT121" s="78"/>
      <c r="AU121" s="78"/>
      <c r="AV121" s="79"/>
      <c r="AW121" s="80"/>
      <c r="AX121" s="78"/>
      <c r="AY121" s="78"/>
      <c r="AZ121" s="78"/>
      <c r="BA121" s="79"/>
      <c r="BB121" s="79"/>
      <c r="BC121" s="79"/>
      <c r="BD121" s="79"/>
      <c r="BE121" s="79"/>
      <c r="BF121" s="79"/>
      <c r="BG121" s="78"/>
      <c r="BH121" s="78"/>
      <c r="BI121" s="78"/>
      <c r="BJ121" s="78"/>
      <c r="BK121" s="78"/>
      <c r="BL121" s="78"/>
      <c r="BM121" s="78"/>
      <c r="BN121" s="78"/>
      <c r="BO121" s="78"/>
      <c r="BP121" s="80"/>
      <c r="BQ121" s="78"/>
      <c r="BR121" s="78"/>
      <c r="BS121" s="78"/>
      <c r="BT121" s="78"/>
      <c r="BU121" s="78"/>
      <c r="BV121" s="78"/>
      <c r="BW121" s="78"/>
      <c r="BX121" s="78"/>
      <c r="BY121" s="78"/>
      <c r="BZ121" s="78"/>
      <c r="CA121" s="78"/>
      <c r="CB121" s="78"/>
      <c r="CC121" s="78"/>
    </row>
    <row r="122" spans="1:91" s="76" customFormat="1" ht="34.5" customHeight="1" x14ac:dyDescent="0.2">
      <c r="A122" s="404"/>
      <c r="B122" s="206" t="s">
        <v>130</v>
      </c>
      <c r="C122" s="37"/>
      <c r="D122" s="219"/>
      <c r="E122" s="220"/>
      <c r="F122" s="221"/>
      <c r="G122" s="49"/>
      <c r="H122" s="221"/>
      <c r="I122" s="49"/>
      <c r="J122" s="221"/>
      <c r="K122" s="292"/>
      <c r="L122" s="292"/>
      <c r="M122" s="292"/>
      <c r="N122" s="75"/>
      <c r="AS122" s="78"/>
      <c r="AT122" s="78"/>
      <c r="AU122" s="78"/>
      <c r="AV122" s="79"/>
      <c r="AW122" s="80"/>
      <c r="AX122" s="78"/>
      <c r="AY122" s="78"/>
      <c r="AZ122" s="78"/>
      <c r="BA122" s="79"/>
      <c r="BB122" s="79"/>
      <c r="BC122" s="79"/>
      <c r="BD122" s="79"/>
      <c r="BE122" s="79"/>
      <c r="BF122" s="79"/>
      <c r="BG122" s="78"/>
      <c r="BH122" s="78"/>
      <c r="BI122" s="78"/>
      <c r="BJ122" s="78"/>
      <c r="BK122" s="78"/>
      <c r="BL122" s="78"/>
      <c r="BM122" s="78"/>
      <c r="BN122" s="78"/>
      <c r="BO122" s="78"/>
      <c r="BP122" s="80"/>
      <c r="BQ122" s="78"/>
      <c r="BR122" s="78"/>
      <c r="BS122" s="78"/>
      <c r="BT122" s="78"/>
      <c r="BU122" s="78"/>
      <c r="BV122" s="78"/>
      <c r="BW122" s="78"/>
      <c r="BX122" s="78"/>
      <c r="BY122" s="78"/>
      <c r="BZ122" s="78"/>
      <c r="CA122" s="78"/>
      <c r="CB122" s="78"/>
      <c r="CC122" s="78"/>
    </row>
    <row r="123" spans="1:91" s="76" customFormat="1" ht="22.5" customHeight="1" x14ac:dyDescent="0.2">
      <c r="A123" s="404"/>
      <c r="B123" s="206" t="s">
        <v>131</v>
      </c>
      <c r="C123" s="37"/>
      <c r="D123" s="219"/>
      <c r="E123" s="220"/>
      <c r="F123" s="221"/>
      <c r="G123" s="49"/>
      <c r="H123" s="221"/>
      <c r="I123" s="49"/>
      <c r="J123" s="221"/>
      <c r="K123" s="292"/>
      <c r="L123" s="292"/>
      <c r="M123" s="292"/>
      <c r="N123" s="75"/>
      <c r="AS123" s="78"/>
      <c r="AT123" s="78"/>
      <c r="AU123" s="78"/>
      <c r="AV123" s="79"/>
      <c r="AW123" s="80"/>
      <c r="AX123" s="78"/>
      <c r="AY123" s="78"/>
      <c r="AZ123" s="78"/>
      <c r="BA123" s="79"/>
      <c r="BB123" s="79"/>
      <c r="BC123" s="79"/>
      <c r="BD123" s="79"/>
      <c r="BE123" s="79"/>
      <c r="BF123" s="79"/>
      <c r="BG123" s="78"/>
      <c r="BH123" s="78"/>
      <c r="BI123" s="78"/>
      <c r="BJ123" s="78"/>
      <c r="BK123" s="78"/>
      <c r="BL123" s="78"/>
      <c r="BM123" s="78"/>
      <c r="BN123" s="78"/>
      <c r="BO123" s="78"/>
      <c r="BP123" s="80"/>
      <c r="BQ123" s="78"/>
      <c r="BR123" s="78"/>
      <c r="BS123" s="78"/>
      <c r="BT123" s="78"/>
      <c r="BU123" s="78"/>
      <c r="BV123" s="78"/>
      <c r="BW123" s="78"/>
      <c r="BX123" s="78"/>
      <c r="BY123" s="78"/>
      <c r="BZ123" s="78"/>
      <c r="CA123" s="78"/>
      <c r="CB123" s="78"/>
      <c r="CC123" s="78"/>
    </row>
    <row r="124" spans="1:91" s="76" customFormat="1" ht="15" x14ac:dyDescent="0.2">
      <c r="A124" s="386"/>
      <c r="B124" s="206" t="s">
        <v>132</v>
      </c>
      <c r="C124" s="48"/>
      <c r="D124" s="222"/>
      <c r="E124" s="223"/>
      <c r="F124" s="224"/>
      <c r="G124" s="50"/>
      <c r="H124" s="224"/>
      <c r="I124" s="50"/>
      <c r="J124" s="224"/>
      <c r="K124" s="292"/>
      <c r="L124" s="292"/>
      <c r="M124" s="292"/>
      <c r="N124" s="75"/>
      <c r="AS124" s="78"/>
      <c r="AT124" s="78"/>
      <c r="AU124" s="78"/>
      <c r="AV124" s="79"/>
      <c r="AW124" s="80"/>
      <c r="AX124" s="78"/>
      <c r="AY124" s="78"/>
      <c r="AZ124" s="78"/>
      <c r="BA124" s="79"/>
      <c r="BB124" s="79"/>
      <c r="BC124" s="79"/>
      <c r="BD124" s="79"/>
      <c r="BE124" s="79"/>
      <c r="BF124" s="79"/>
      <c r="BG124" s="78"/>
      <c r="BH124" s="78"/>
      <c r="BI124" s="78"/>
      <c r="BJ124" s="78"/>
      <c r="BK124" s="78"/>
      <c r="BL124" s="78"/>
      <c r="BM124" s="78"/>
      <c r="BN124" s="78"/>
      <c r="BO124" s="78"/>
      <c r="BP124" s="80"/>
      <c r="BQ124" s="78"/>
      <c r="BR124" s="78"/>
      <c r="BS124" s="78"/>
      <c r="BT124" s="78"/>
      <c r="BU124" s="78"/>
      <c r="BV124" s="78"/>
      <c r="BW124" s="78"/>
      <c r="BX124" s="78"/>
      <c r="BY124" s="78"/>
      <c r="BZ124" s="78"/>
      <c r="CA124" s="78"/>
      <c r="CB124" s="78"/>
      <c r="CC124" s="78"/>
    </row>
    <row r="125" spans="1:91" s="76" customFormat="1" ht="14.25" customHeight="1" x14ac:dyDescent="0.2">
      <c r="A125" s="400" t="s">
        <v>133</v>
      </c>
      <c r="B125" s="204" t="s">
        <v>134</v>
      </c>
      <c r="C125" s="36"/>
      <c r="D125" s="216"/>
      <c r="E125" s="217"/>
      <c r="F125" s="218"/>
      <c r="G125" s="54"/>
      <c r="H125" s="218"/>
      <c r="I125" s="54"/>
      <c r="J125" s="218"/>
      <c r="K125" s="292"/>
      <c r="L125" s="292"/>
      <c r="M125" s="292"/>
      <c r="N125" s="75"/>
      <c r="AS125" s="78"/>
      <c r="AT125" s="78"/>
      <c r="AU125" s="78"/>
      <c r="AV125" s="79"/>
      <c r="AW125" s="80"/>
      <c r="AX125" s="78"/>
      <c r="AY125" s="78"/>
      <c r="AZ125" s="78"/>
      <c r="BA125" s="79"/>
      <c r="BB125" s="79"/>
      <c r="BC125" s="79"/>
      <c r="BD125" s="79"/>
      <c r="BE125" s="79"/>
      <c r="BF125" s="79"/>
      <c r="BG125" s="78"/>
      <c r="BH125" s="78"/>
      <c r="BI125" s="78"/>
      <c r="BJ125" s="78"/>
      <c r="BK125" s="78"/>
      <c r="BL125" s="78"/>
      <c r="BM125" s="78"/>
      <c r="BN125" s="78"/>
      <c r="BO125" s="78"/>
      <c r="BP125" s="80"/>
      <c r="BQ125" s="78"/>
      <c r="BR125" s="78"/>
      <c r="BS125" s="78"/>
      <c r="BT125" s="78"/>
      <c r="BU125" s="78"/>
      <c r="BV125" s="78"/>
      <c r="BW125" s="78"/>
      <c r="BX125" s="78"/>
      <c r="BY125" s="78"/>
      <c r="BZ125" s="78"/>
      <c r="CA125" s="78"/>
      <c r="CB125" s="78"/>
      <c r="CC125" s="78"/>
    </row>
    <row r="126" spans="1:91" s="76" customFormat="1" ht="23.25" customHeight="1" x14ac:dyDescent="0.2">
      <c r="A126" s="401"/>
      <c r="B126" s="206" t="s">
        <v>135</v>
      </c>
      <c r="C126" s="37"/>
      <c r="D126" s="219"/>
      <c r="E126" s="220"/>
      <c r="F126" s="221"/>
      <c r="G126" s="49"/>
      <c r="H126" s="221"/>
      <c r="I126" s="49"/>
      <c r="J126" s="221"/>
      <c r="K126" s="292"/>
      <c r="L126" s="292"/>
      <c r="M126" s="292"/>
      <c r="N126" s="75"/>
      <c r="AS126" s="78"/>
      <c r="AT126" s="78"/>
      <c r="AU126" s="78"/>
      <c r="AV126" s="79"/>
      <c r="AW126" s="80"/>
      <c r="AX126" s="78"/>
      <c r="AY126" s="78"/>
      <c r="AZ126" s="78"/>
      <c r="BA126" s="79"/>
      <c r="BB126" s="79"/>
      <c r="BC126" s="79"/>
      <c r="BD126" s="79"/>
      <c r="BE126" s="79"/>
      <c r="BF126" s="79"/>
      <c r="BG126" s="78"/>
      <c r="BH126" s="78"/>
      <c r="BI126" s="78"/>
      <c r="BJ126" s="78"/>
      <c r="BK126" s="78"/>
      <c r="BL126" s="78"/>
      <c r="BM126" s="78"/>
      <c r="BN126" s="78"/>
      <c r="BO126" s="78"/>
      <c r="BP126" s="80"/>
      <c r="BQ126" s="78"/>
      <c r="BR126" s="78"/>
      <c r="BS126" s="78"/>
      <c r="BT126" s="78"/>
      <c r="BU126" s="78"/>
      <c r="BV126" s="78"/>
      <c r="BW126" s="78"/>
      <c r="BX126" s="78"/>
      <c r="BY126" s="78"/>
      <c r="BZ126" s="78"/>
      <c r="CA126" s="78"/>
      <c r="CB126" s="78"/>
      <c r="CC126" s="78"/>
    </row>
    <row r="127" spans="1:91" s="76" customFormat="1" ht="18" customHeight="1" x14ac:dyDescent="0.2">
      <c r="A127" s="401"/>
      <c r="B127" s="206" t="s">
        <v>132</v>
      </c>
      <c r="C127" s="37"/>
      <c r="D127" s="219"/>
      <c r="E127" s="220"/>
      <c r="F127" s="221"/>
      <c r="G127" s="49"/>
      <c r="H127" s="221"/>
      <c r="I127" s="49"/>
      <c r="J127" s="221"/>
      <c r="K127" s="292"/>
      <c r="L127" s="292"/>
      <c r="M127" s="292"/>
      <c r="N127" s="75"/>
      <c r="AS127" s="78"/>
      <c r="AT127" s="78"/>
      <c r="AU127" s="78"/>
      <c r="AV127" s="79"/>
      <c r="AW127" s="80"/>
      <c r="AX127" s="78"/>
      <c r="AY127" s="78"/>
      <c r="AZ127" s="78"/>
      <c r="BA127" s="79"/>
      <c r="BB127" s="79"/>
      <c r="BC127" s="79"/>
      <c r="BD127" s="79"/>
      <c r="BE127" s="79"/>
      <c r="BF127" s="79"/>
      <c r="BG127" s="78"/>
      <c r="BH127" s="78"/>
      <c r="BI127" s="78"/>
      <c r="BJ127" s="78"/>
      <c r="BK127" s="78"/>
      <c r="BL127" s="78"/>
      <c r="BM127" s="78"/>
      <c r="BN127" s="78"/>
      <c r="BO127" s="78"/>
      <c r="BP127" s="80"/>
      <c r="BQ127" s="78"/>
      <c r="BR127" s="78"/>
      <c r="BS127" s="78"/>
      <c r="BT127" s="78"/>
      <c r="BU127" s="78"/>
      <c r="BV127" s="78"/>
      <c r="BW127" s="78"/>
      <c r="BX127" s="78"/>
      <c r="BY127" s="78"/>
      <c r="BZ127" s="78"/>
      <c r="CA127" s="78"/>
      <c r="CB127" s="78"/>
      <c r="CC127" s="78"/>
    </row>
    <row r="128" spans="1:91" s="76" customFormat="1" ht="15" customHeight="1" x14ac:dyDescent="0.2">
      <c r="A128" s="401"/>
      <c r="B128" s="225" t="s">
        <v>136</v>
      </c>
      <c r="C128" s="41"/>
      <c r="D128" s="226"/>
      <c r="E128" s="227"/>
      <c r="F128" s="228"/>
      <c r="G128" s="64"/>
      <c r="H128" s="228"/>
      <c r="I128" s="64"/>
      <c r="J128" s="228"/>
      <c r="K128" s="292"/>
      <c r="L128" s="292"/>
      <c r="M128" s="292"/>
      <c r="N128" s="75"/>
      <c r="AS128" s="78"/>
      <c r="AT128" s="78"/>
      <c r="AU128" s="78"/>
      <c r="AV128" s="79"/>
      <c r="AW128" s="80"/>
      <c r="AX128" s="78"/>
      <c r="AY128" s="78"/>
      <c r="AZ128" s="78"/>
      <c r="BA128" s="79"/>
      <c r="BB128" s="79"/>
      <c r="BC128" s="79"/>
      <c r="BD128" s="79"/>
      <c r="BE128" s="79"/>
      <c r="BF128" s="79"/>
      <c r="BG128" s="78"/>
      <c r="BH128" s="78"/>
      <c r="BI128" s="78"/>
      <c r="BJ128" s="78"/>
      <c r="BK128" s="78"/>
      <c r="BL128" s="78"/>
      <c r="BM128" s="78"/>
      <c r="BN128" s="78"/>
      <c r="BO128" s="78"/>
      <c r="BP128" s="80"/>
      <c r="BQ128" s="78"/>
      <c r="BR128" s="78"/>
      <c r="BS128" s="78"/>
      <c r="BT128" s="78"/>
      <c r="BU128" s="78"/>
      <c r="BV128" s="78"/>
      <c r="BW128" s="78"/>
      <c r="BX128" s="78"/>
      <c r="BY128" s="78"/>
      <c r="BZ128" s="78"/>
      <c r="CA128" s="78"/>
      <c r="CB128" s="78"/>
      <c r="CC128" s="78"/>
    </row>
    <row r="129" spans="1:81" s="76" customFormat="1" ht="15" customHeight="1" x14ac:dyDescent="0.2">
      <c r="A129" s="401"/>
      <c r="B129" s="208" t="s">
        <v>69</v>
      </c>
      <c r="C129" s="48"/>
      <c r="D129" s="222"/>
      <c r="E129" s="223"/>
      <c r="F129" s="224"/>
      <c r="G129" s="50"/>
      <c r="H129" s="224"/>
      <c r="I129" s="50"/>
      <c r="J129" s="224"/>
      <c r="K129" s="292"/>
      <c r="L129" s="292"/>
      <c r="M129" s="292"/>
      <c r="N129" s="75"/>
      <c r="AS129" s="78"/>
      <c r="AT129" s="78"/>
      <c r="AU129" s="78"/>
      <c r="AV129" s="79"/>
      <c r="AW129" s="80"/>
      <c r="AX129" s="78"/>
      <c r="AY129" s="78"/>
      <c r="AZ129" s="78"/>
      <c r="BA129" s="79"/>
      <c r="BB129" s="79"/>
      <c r="BC129" s="79"/>
      <c r="BD129" s="79"/>
      <c r="BE129" s="79"/>
      <c r="BF129" s="79"/>
      <c r="BG129" s="78"/>
      <c r="BH129" s="78"/>
      <c r="BI129" s="78"/>
      <c r="BJ129" s="78"/>
      <c r="BK129" s="78"/>
      <c r="BL129" s="78"/>
      <c r="BM129" s="78"/>
      <c r="BN129" s="78"/>
      <c r="BO129" s="78"/>
      <c r="BP129" s="80"/>
      <c r="BQ129" s="78"/>
      <c r="BR129" s="78"/>
      <c r="BS129" s="78"/>
      <c r="BT129" s="78"/>
      <c r="BU129" s="78"/>
      <c r="BV129" s="78"/>
      <c r="BW129" s="78"/>
      <c r="BX129" s="78"/>
      <c r="BY129" s="78"/>
      <c r="BZ129" s="78"/>
      <c r="CA129" s="78"/>
      <c r="CB129" s="78"/>
      <c r="CC129" s="78"/>
    </row>
    <row r="130" spans="1:81" s="76" customFormat="1" ht="23.25" customHeight="1" x14ac:dyDescent="0.2">
      <c r="A130" s="385" t="s">
        <v>137</v>
      </c>
      <c r="B130" s="204" t="s">
        <v>138</v>
      </c>
      <c r="C130" s="36"/>
      <c r="D130" s="216"/>
      <c r="E130" s="217"/>
      <c r="F130" s="218"/>
      <c r="G130" s="54"/>
      <c r="H130" s="218"/>
      <c r="I130" s="54"/>
      <c r="J130" s="218"/>
      <c r="K130" s="292"/>
      <c r="L130" s="292"/>
      <c r="M130" s="292"/>
      <c r="N130" s="75"/>
      <c r="AS130" s="78"/>
      <c r="AT130" s="78"/>
      <c r="AU130" s="78"/>
      <c r="AV130" s="79"/>
      <c r="AW130" s="80"/>
      <c r="AX130" s="78"/>
      <c r="AY130" s="78"/>
      <c r="AZ130" s="78"/>
      <c r="BA130" s="79"/>
      <c r="BB130" s="79"/>
      <c r="BC130" s="79"/>
      <c r="BD130" s="79"/>
      <c r="BE130" s="79"/>
      <c r="BF130" s="79"/>
      <c r="BG130" s="78"/>
      <c r="BH130" s="78"/>
      <c r="BI130" s="78"/>
      <c r="BJ130" s="78"/>
      <c r="BK130" s="78"/>
      <c r="BL130" s="78"/>
      <c r="BM130" s="78"/>
      <c r="BN130" s="78"/>
      <c r="BO130" s="78"/>
      <c r="BP130" s="80"/>
      <c r="BQ130" s="78"/>
      <c r="BR130" s="78"/>
      <c r="BS130" s="78"/>
      <c r="BT130" s="78"/>
      <c r="BU130" s="78"/>
      <c r="BV130" s="78"/>
      <c r="BW130" s="78"/>
      <c r="BX130" s="78"/>
      <c r="BY130" s="78"/>
      <c r="BZ130" s="78"/>
      <c r="CA130" s="78"/>
      <c r="CB130" s="78"/>
      <c r="CC130" s="78"/>
    </row>
    <row r="131" spans="1:81" s="76" customFormat="1" ht="27" customHeight="1" x14ac:dyDescent="0.2">
      <c r="A131" s="404"/>
      <c r="B131" s="206" t="s">
        <v>135</v>
      </c>
      <c r="C131" s="37"/>
      <c r="D131" s="219"/>
      <c r="E131" s="220"/>
      <c r="F131" s="221"/>
      <c r="G131" s="49"/>
      <c r="H131" s="221"/>
      <c r="I131" s="49"/>
      <c r="J131" s="221"/>
      <c r="K131" s="292"/>
      <c r="L131" s="292"/>
      <c r="M131" s="292"/>
      <c r="N131" s="75"/>
      <c r="AS131" s="78"/>
      <c r="AT131" s="78"/>
      <c r="AU131" s="78"/>
      <c r="AV131" s="79"/>
      <c r="AW131" s="80"/>
      <c r="AX131" s="78"/>
      <c r="AY131" s="78"/>
      <c r="AZ131" s="78"/>
      <c r="BA131" s="79"/>
      <c r="BB131" s="79"/>
      <c r="BC131" s="79"/>
      <c r="BD131" s="79"/>
      <c r="BE131" s="79"/>
      <c r="BF131" s="79"/>
      <c r="BG131" s="78"/>
      <c r="BH131" s="78"/>
      <c r="BI131" s="78"/>
      <c r="BJ131" s="78"/>
      <c r="BK131" s="78"/>
      <c r="BL131" s="78"/>
      <c r="BM131" s="78"/>
      <c r="BN131" s="78"/>
      <c r="BO131" s="78"/>
      <c r="BP131" s="80"/>
      <c r="BQ131" s="78"/>
      <c r="BR131" s="78"/>
      <c r="BS131" s="78"/>
      <c r="BT131" s="78"/>
      <c r="BU131" s="78"/>
      <c r="BV131" s="78"/>
      <c r="BW131" s="78"/>
      <c r="BX131" s="78"/>
      <c r="BY131" s="78"/>
      <c r="BZ131" s="78"/>
      <c r="CA131" s="78"/>
      <c r="CB131" s="78"/>
      <c r="CC131" s="78"/>
    </row>
    <row r="132" spans="1:81" s="76" customFormat="1" ht="15" customHeight="1" x14ac:dyDescent="0.2">
      <c r="A132" s="404"/>
      <c r="B132" s="206" t="s">
        <v>132</v>
      </c>
      <c r="C132" s="37"/>
      <c r="D132" s="219"/>
      <c r="E132" s="220"/>
      <c r="F132" s="221"/>
      <c r="G132" s="49"/>
      <c r="H132" s="221"/>
      <c r="I132" s="49"/>
      <c r="J132" s="221"/>
      <c r="K132" s="75"/>
      <c r="L132" s="75"/>
      <c r="M132" s="75"/>
      <c r="N132" s="75"/>
      <c r="AS132" s="78"/>
      <c r="AT132" s="78"/>
      <c r="AU132" s="78"/>
      <c r="AV132" s="79"/>
      <c r="AW132" s="80"/>
      <c r="AX132" s="78"/>
      <c r="AY132" s="78"/>
      <c r="AZ132" s="78"/>
      <c r="BA132" s="79"/>
      <c r="BB132" s="79"/>
      <c r="BC132" s="79"/>
      <c r="BD132" s="79"/>
      <c r="BE132" s="79"/>
      <c r="BF132" s="79"/>
      <c r="BG132" s="78"/>
      <c r="BH132" s="78"/>
      <c r="BI132" s="78"/>
      <c r="BJ132" s="78"/>
      <c r="BK132" s="78"/>
      <c r="BL132" s="78"/>
      <c r="BM132" s="78"/>
      <c r="BN132" s="78"/>
      <c r="BO132" s="78"/>
      <c r="BP132" s="80"/>
      <c r="BQ132" s="78"/>
      <c r="BR132" s="78"/>
      <c r="BS132" s="78"/>
      <c r="BT132" s="78"/>
      <c r="BU132" s="78"/>
      <c r="BV132" s="78"/>
      <c r="BW132" s="78"/>
      <c r="BX132" s="78"/>
      <c r="BY132" s="78"/>
      <c r="BZ132" s="78"/>
      <c r="CA132" s="78"/>
      <c r="CB132" s="78"/>
      <c r="CC132" s="78"/>
    </row>
    <row r="133" spans="1:81" s="76" customFormat="1" ht="19.5" customHeight="1" x14ac:dyDescent="0.2">
      <c r="A133" s="404"/>
      <c r="B133" s="225" t="s">
        <v>139</v>
      </c>
      <c r="C133" s="37"/>
      <c r="D133" s="219"/>
      <c r="E133" s="220"/>
      <c r="F133" s="221"/>
      <c r="G133" s="49"/>
      <c r="H133" s="221"/>
      <c r="I133" s="49"/>
      <c r="J133" s="221"/>
      <c r="K133" s="75"/>
      <c r="L133" s="75"/>
      <c r="M133" s="75"/>
      <c r="N133" s="75"/>
      <c r="AS133" s="78"/>
      <c r="AT133" s="78"/>
      <c r="AU133" s="78"/>
      <c r="AV133" s="79"/>
      <c r="AW133" s="80"/>
      <c r="AX133" s="78"/>
      <c r="AY133" s="78"/>
      <c r="AZ133" s="78"/>
      <c r="BA133" s="79"/>
      <c r="BB133" s="79"/>
      <c r="BC133" s="79"/>
      <c r="BD133" s="79"/>
      <c r="BE133" s="79"/>
      <c r="BF133" s="79"/>
      <c r="BG133" s="78"/>
      <c r="BH133" s="78"/>
      <c r="BI133" s="78"/>
      <c r="BJ133" s="78"/>
      <c r="BK133" s="78"/>
      <c r="BL133" s="78"/>
      <c r="BM133" s="78"/>
      <c r="BN133" s="78"/>
      <c r="BO133" s="78"/>
      <c r="BP133" s="80"/>
      <c r="BQ133" s="78"/>
      <c r="BR133" s="78"/>
      <c r="BS133" s="78"/>
      <c r="BT133" s="78"/>
      <c r="BU133" s="78"/>
      <c r="BV133" s="78"/>
      <c r="BW133" s="78"/>
      <c r="BX133" s="78"/>
      <c r="BY133" s="78"/>
      <c r="BZ133" s="78"/>
      <c r="CA133" s="78"/>
      <c r="CB133" s="78"/>
      <c r="CC133" s="78"/>
    </row>
    <row r="134" spans="1:81" s="76" customFormat="1" x14ac:dyDescent="0.2">
      <c r="A134" s="404"/>
      <c r="B134" s="225" t="s">
        <v>136</v>
      </c>
      <c r="C134" s="37"/>
      <c r="D134" s="219"/>
      <c r="E134" s="220"/>
      <c r="F134" s="221"/>
      <c r="G134" s="49"/>
      <c r="H134" s="221"/>
      <c r="I134" s="49"/>
      <c r="J134" s="221"/>
      <c r="K134" s="75"/>
      <c r="L134" s="75"/>
      <c r="M134" s="75"/>
      <c r="N134" s="75"/>
      <c r="AS134" s="78"/>
      <c r="AT134" s="78"/>
      <c r="AU134" s="78"/>
      <c r="AV134" s="79"/>
      <c r="AW134" s="80"/>
      <c r="AX134" s="78"/>
      <c r="AY134" s="78"/>
      <c r="AZ134" s="78"/>
      <c r="BA134" s="79"/>
      <c r="BB134" s="79"/>
      <c r="BC134" s="79"/>
      <c r="BD134" s="79"/>
      <c r="BE134" s="79"/>
      <c r="BF134" s="79"/>
      <c r="BG134" s="78"/>
      <c r="BH134" s="78"/>
      <c r="BI134" s="78"/>
      <c r="BJ134" s="78"/>
      <c r="BK134" s="78"/>
      <c r="BL134" s="78"/>
      <c r="BM134" s="78"/>
      <c r="BN134" s="78"/>
      <c r="BO134" s="78"/>
      <c r="BP134" s="80"/>
      <c r="BQ134" s="78"/>
      <c r="BR134" s="78"/>
      <c r="BS134" s="78"/>
      <c r="BT134" s="78"/>
      <c r="BU134" s="78"/>
      <c r="BV134" s="78"/>
      <c r="BW134" s="78"/>
      <c r="BX134" s="78"/>
      <c r="BY134" s="78"/>
      <c r="BZ134" s="78"/>
      <c r="CA134" s="78"/>
      <c r="CB134" s="78"/>
      <c r="CC134" s="78"/>
    </row>
    <row r="135" spans="1:81" s="76" customFormat="1" ht="15" customHeight="1" x14ac:dyDescent="0.2">
      <c r="A135" s="386"/>
      <c r="B135" s="208" t="s">
        <v>69</v>
      </c>
      <c r="C135" s="229"/>
      <c r="D135" s="230"/>
      <c r="E135" s="231"/>
      <c r="F135" s="232"/>
      <c r="G135" s="233"/>
      <c r="H135" s="232"/>
      <c r="I135" s="233"/>
      <c r="J135" s="232"/>
      <c r="K135" s="75"/>
      <c r="L135" s="75"/>
      <c r="M135" s="75"/>
      <c r="N135" s="75"/>
      <c r="AS135" s="78"/>
      <c r="AT135" s="78"/>
      <c r="AU135" s="78"/>
      <c r="AV135" s="79"/>
      <c r="AW135" s="80"/>
      <c r="AX135" s="78"/>
      <c r="AY135" s="78"/>
      <c r="AZ135" s="78"/>
      <c r="BA135" s="79"/>
      <c r="BB135" s="79"/>
      <c r="BC135" s="79"/>
      <c r="BD135" s="79"/>
      <c r="BE135" s="79"/>
      <c r="BF135" s="79"/>
      <c r="BG135" s="78"/>
      <c r="BH135" s="78"/>
      <c r="BI135" s="78"/>
      <c r="BJ135" s="78"/>
      <c r="BK135" s="78"/>
      <c r="BL135" s="78"/>
      <c r="BM135" s="78"/>
      <c r="BN135" s="78"/>
      <c r="BO135" s="78"/>
      <c r="BP135" s="80"/>
      <c r="BQ135" s="78"/>
      <c r="BR135" s="78"/>
      <c r="BS135" s="78"/>
      <c r="BT135" s="78"/>
      <c r="BU135" s="78"/>
      <c r="BV135" s="78"/>
      <c r="BW135" s="78"/>
      <c r="BX135" s="78"/>
      <c r="BY135" s="78"/>
      <c r="BZ135" s="78"/>
      <c r="CA135" s="78"/>
      <c r="CB135" s="78"/>
      <c r="CC135" s="78"/>
    </row>
    <row r="136" spans="1:81" s="76" customFormat="1" ht="15" customHeight="1" x14ac:dyDescent="0.2">
      <c r="A136" s="400" t="s">
        <v>140</v>
      </c>
      <c r="B136" s="204" t="s">
        <v>141</v>
      </c>
      <c r="C136" s="36"/>
      <c r="D136" s="216"/>
      <c r="E136" s="217"/>
      <c r="F136" s="218"/>
      <c r="G136" s="54"/>
      <c r="H136" s="218"/>
      <c r="I136" s="54"/>
      <c r="J136" s="218"/>
      <c r="K136" s="75"/>
      <c r="L136" s="75"/>
      <c r="M136" s="75"/>
      <c r="N136" s="75"/>
      <c r="AS136" s="78"/>
      <c r="AT136" s="78"/>
      <c r="AU136" s="78"/>
      <c r="AV136" s="79"/>
      <c r="AW136" s="80"/>
      <c r="AX136" s="78"/>
      <c r="AY136" s="78"/>
      <c r="AZ136" s="78"/>
      <c r="BA136" s="79"/>
      <c r="BB136" s="79"/>
      <c r="BC136" s="79"/>
      <c r="BD136" s="79"/>
      <c r="BE136" s="79"/>
      <c r="BF136" s="79"/>
      <c r="BG136" s="78"/>
      <c r="BH136" s="78"/>
      <c r="BI136" s="78"/>
      <c r="BJ136" s="78"/>
      <c r="BK136" s="78"/>
      <c r="BL136" s="78"/>
      <c r="BM136" s="78"/>
      <c r="BN136" s="78"/>
      <c r="BO136" s="78"/>
      <c r="BP136" s="80"/>
      <c r="BQ136" s="78"/>
      <c r="BR136" s="78"/>
      <c r="BS136" s="78"/>
      <c r="BT136" s="78"/>
      <c r="BU136" s="78"/>
      <c r="BV136" s="78"/>
      <c r="BW136" s="78"/>
      <c r="BX136" s="78"/>
      <c r="BY136" s="78"/>
      <c r="BZ136" s="78"/>
      <c r="CA136" s="78"/>
      <c r="CB136" s="78"/>
      <c r="CC136" s="78"/>
    </row>
    <row r="137" spans="1:81" s="76" customFormat="1" ht="25.5" customHeight="1" x14ac:dyDescent="0.2">
      <c r="A137" s="401"/>
      <c r="B137" s="208" t="s">
        <v>142</v>
      </c>
      <c r="C137" s="48"/>
      <c r="D137" s="222"/>
      <c r="E137" s="223"/>
      <c r="F137" s="224"/>
      <c r="G137" s="50"/>
      <c r="H137" s="224"/>
      <c r="I137" s="50"/>
      <c r="J137" s="224"/>
      <c r="K137" s="75"/>
      <c r="L137" s="75"/>
      <c r="M137" s="75"/>
      <c r="N137" s="75"/>
      <c r="AS137" s="78"/>
      <c r="AT137" s="78"/>
      <c r="AU137" s="78"/>
      <c r="AV137" s="79"/>
      <c r="AW137" s="80"/>
      <c r="AX137" s="78"/>
      <c r="AY137" s="78"/>
      <c r="AZ137" s="78"/>
      <c r="BA137" s="79"/>
      <c r="BB137" s="79"/>
      <c r="BC137" s="79"/>
      <c r="BD137" s="79"/>
      <c r="BE137" s="79"/>
      <c r="BF137" s="79"/>
      <c r="BG137" s="78"/>
      <c r="BH137" s="78"/>
      <c r="BI137" s="78"/>
      <c r="BJ137" s="78"/>
      <c r="BK137" s="78"/>
      <c r="BL137" s="78"/>
      <c r="BM137" s="78"/>
      <c r="BN137" s="78"/>
      <c r="BO137" s="78"/>
      <c r="BP137" s="80"/>
      <c r="BQ137" s="78"/>
      <c r="BR137" s="78"/>
      <c r="BS137" s="78"/>
      <c r="BT137" s="78"/>
      <c r="BU137" s="78"/>
      <c r="BV137" s="78"/>
      <c r="BW137" s="78"/>
      <c r="BX137" s="78"/>
      <c r="BY137" s="78"/>
      <c r="BZ137" s="78"/>
      <c r="CA137" s="78"/>
      <c r="CB137" s="78"/>
      <c r="CC137" s="78"/>
    </row>
    <row r="138" spans="1:81" s="78" customFormat="1" ht="56.25" customHeight="1" x14ac:dyDescent="0.2">
      <c r="A138" s="234" t="s">
        <v>143</v>
      </c>
      <c r="B138" s="235"/>
      <c r="C138" s="236"/>
      <c r="D138" s="236"/>
      <c r="E138" s="236"/>
      <c r="F138" s="236"/>
      <c r="G138" s="236"/>
      <c r="H138" s="236"/>
      <c r="I138" s="236"/>
      <c r="J138" s="236"/>
      <c r="K138" s="236"/>
      <c r="L138" s="236"/>
      <c r="M138" s="236"/>
      <c r="N138" s="236"/>
      <c r="AV138" s="79"/>
      <c r="AW138" s="80"/>
      <c r="BA138" s="79"/>
      <c r="BB138" s="79"/>
      <c r="BC138" s="79"/>
      <c r="BD138" s="79"/>
      <c r="BE138" s="79"/>
      <c r="BF138" s="79"/>
      <c r="BP138" s="80"/>
    </row>
    <row r="139" spans="1:81" s="78" customFormat="1" ht="18.75" customHeight="1" x14ac:dyDescent="0.2">
      <c r="A139" s="234" t="s">
        <v>144</v>
      </c>
      <c r="B139" s="235"/>
      <c r="C139" s="236"/>
      <c r="D139" s="236"/>
      <c r="E139" s="236"/>
      <c r="F139" s="236"/>
      <c r="G139" s="236"/>
      <c r="H139" s="236"/>
      <c r="I139" s="236"/>
      <c r="J139" s="236"/>
      <c r="K139" s="236"/>
      <c r="L139" s="236"/>
      <c r="M139" s="236"/>
      <c r="N139" s="236"/>
      <c r="AV139" s="79"/>
      <c r="AW139" s="80"/>
      <c r="BA139" s="79"/>
      <c r="BB139" s="79"/>
      <c r="BC139" s="79"/>
      <c r="BD139" s="79"/>
      <c r="BE139" s="79"/>
      <c r="BF139" s="79"/>
      <c r="BP139" s="80"/>
    </row>
    <row r="140" spans="1:81" s="83" customFormat="1" ht="34.5" customHeight="1" x14ac:dyDescent="0.2">
      <c r="A140" s="402" t="s">
        <v>33</v>
      </c>
      <c r="B140" s="385" t="s">
        <v>1</v>
      </c>
      <c r="C140" s="393" t="s">
        <v>14</v>
      </c>
      <c r="D140" s="394"/>
      <c r="E140" s="394"/>
      <c r="F140" s="394"/>
      <c r="G140" s="394"/>
      <c r="H140" s="394"/>
      <c r="I140" s="394"/>
      <c r="J140" s="394"/>
      <c r="K140" s="394"/>
      <c r="L140" s="394"/>
      <c r="M140" s="394"/>
      <c r="N140" s="394"/>
      <c r="O140" s="394"/>
      <c r="P140" s="394"/>
      <c r="Q140" s="394"/>
      <c r="R140" s="394"/>
      <c r="S140" s="394"/>
      <c r="T140" s="394"/>
      <c r="U140" s="395"/>
      <c r="V140" s="383" t="s">
        <v>145</v>
      </c>
      <c r="W140" s="384"/>
      <c r="X140" s="383" t="s">
        <v>146</v>
      </c>
      <c r="Y140" s="384"/>
      <c r="AS140" s="117"/>
      <c r="AT140" s="117"/>
      <c r="AU140" s="117"/>
      <c r="AV140" s="118"/>
      <c r="AW140" s="119"/>
      <c r="AX140" s="117"/>
      <c r="AY140" s="117"/>
      <c r="AZ140" s="117"/>
      <c r="BA140" s="79"/>
      <c r="BB140" s="79"/>
      <c r="BC140" s="79"/>
      <c r="BD140" s="79"/>
      <c r="BE140" s="79"/>
      <c r="BF140" s="79"/>
      <c r="BG140" s="117"/>
      <c r="BH140" s="117"/>
      <c r="BI140" s="117"/>
      <c r="BJ140" s="117"/>
      <c r="BK140" s="117"/>
      <c r="BL140" s="117"/>
      <c r="BM140" s="117"/>
      <c r="BN140" s="117"/>
      <c r="BO140" s="117"/>
      <c r="BP140" s="119"/>
      <c r="BQ140" s="117"/>
      <c r="BR140" s="117"/>
      <c r="BS140" s="117"/>
      <c r="BT140" s="117"/>
      <c r="BU140" s="117"/>
      <c r="BV140" s="117"/>
      <c r="BW140" s="117"/>
      <c r="BX140" s="117"/>
      <c r="BY140" s="117"/>
      <c r="BZ140" s="117"/>
      <c r="CA140" s="117"/>
      <c r="CB140" s="117"/>
      <c r="CC140" s="117"/>
    </row>
    <row r="141" spans="1:81" s="85" customFormat="1" ht="54" customHeight="1" x14ac:dyDescent="0.2">
      <c r="A141" s="403"/>
      <c r="B141" s="404"/>
      <c r="C141" s="237" t="s">
        <v>23</v>
      </c>
      <c r="D141" s="107" t="s">
        <v>24</v>
      </c>
      <c r="E141" s="238" t="s">
        <v>25</v>
      </c>
      <c r="F141" s="238" t="s">
        <v>26</v>
      </c>
      <c r="G141" s="238" t="s">
        <v>27</v>
      </c>
      <c r="H141" s="107" t="s">
        <v>28</v>
      </c>
      <c r="I141" s="107" t="s">
        <v>29</v>
      </c>
      <c r="J141" s="107" t="s">
        <v>30</v>
      </c>
      <c r="K141" s="107" t="s">
        <v>31</v>
      </c>
      <c r="L141" s="107" t="s">
        <v>2</v>
      </c>
      <c r="M141" s="107" t="s">
        <v>3</v>
      </c>
      <c r="N141" s="107" t="s">
        <v>32</v>
      </c>
      <c r="O141" s="107" t="s">
        <v>4</v>
      </c>
      <c r="P141" s="107" t="s">
        <v>5</v>
      </c>
      <c r="Q141" s="107" t="s">
        <v>6</v>
      </c>
      <c r="R141" s="107" t="s">
        <v>7</v>
      </c>
      <c r="S141" s="107" t="s">
        <v>8</v>
      </c>
      <c r="T141" s="107" t="s">
        <v>9</v>
      </c>
      <c r="U141" s="239" t="s">
        <v>10</v>
      </c>
      <c r="V141" s="240" t="s">
        <v>11</v>
      </c>
      <c r="W141" s="239" t="s">
        <v>12</v>
      </c>
      <c r="X141" s="240" t="s">
        <v>147</v>
      </c>
      <c r="Y141" s="239" t="s">
        <v>148</v>
      </c>
      <c r="Z141" s="83"/>
      <c r="AS141" s="241"/>
      <c r="AT141" s="241"/>
      <c r="AU141" s="241"/>
      <c r="AV141" s="118"/>
      <c r="AW141" s="119"/>
      <c r="AX141" s="241"/>
      <c r="AY141" s="241"/>
      <c r="AZ141" s="241"/>
      <c r="BA141" s="79"/>
      <c r="BB141" s="79"/>
      <c r="BC141" s="79"/>
      <c r="BD141" s="79"/>
      <c r="BE141" s="79"/>
      <c r="BF141" s="79"/>
      <c r="BG141" s="241"/>
      <c r="BH141" s="241"/>
      <c r="BI141" s="241"/>
      <c r="BJ141" s="241"/>
      <c r="BK141" s="241"/>
      <c r="BL141" s="241"/>
      <c r="BM141" s="241"/>
      <c r="BN141" s="241"/>
      <c r="BO141" s="241"/>
      <c r="BP141" s="119"/>
      <c r="BQ141" s="241"/>
      <c r="BR141" s="241"/>
      <c r="BS141" s="241"/>
      <c r="BT141" s="241"/>
      <c r="BU141" s="241"/>
      <c r="BV141" s="241"/>
      <c r="BW141" s="241"/>
      <c r="BX141" s="241"/>
      <c r="BY141" s="241"/>
      <c r="BZ141" s="241"/>
      <c r="CA141" s="241"/>
      <c r="CB141" s="241"/>
      <c r="CC141" s="241"/>
    </row>
    <row r="142" spans="1:81" s="83" customFormat="1" ht="22.5" customHeight="1" x14ac:dyDescent="0.2">
      <c r="A142" s="242" t="s">
        <v>52</v>
      </c>
      <c r="B142" s="4">
        <f>+SUM(C142:U142)</f>
        <v>163</v>
      </c>
      <c r="C142" s="6">
        <v>1</v>
      </c>
      <c r="D142" s="5">
        <v>1</v>
      </c>
      <c r="E142" s="5">
        <v>2</v>
      </c>
      <c r="F142" s="5">
        <v>5</v>
      </c>
      <c r="G142" s="5">
        <v>5</v>
      </c>
      <c r="H142" s="5">
        <v>4</v>
      </c>
      <c r="I142" s="5">
        <v>2</v>
      </c>
      <c r="J142" s="5">
        <v>1</v>
      </c>
      <c r="K142" s="5">
        <v>6</v>
      </c>
      <c r="L142" s="5">
        <v>9</v>
      </c>
      <c r="M142" s="5">
        <v>8</v>
      </c>
      <c r="N142" s="5">
        <v>6</v>
      </c>
      <c r="O142" s="5">
        <v>16</v>
      </c>
      <c r="P142" s="5">
        <v>6</v>
      </c>
      <c r="Q142" s="5">
        <v>13</v>
      </c>
      <c r="R142" s="5">
        <v>15</v>
      </c>
      <c r="S142" s="5">
        <v>29</v>
      </c>
      <c r="T142" s="5">
        <v>14</v>
      </c>
      <c r="U142" s="7">
        <v>20</v>
      </c>
      <c r="V142" s="93">
        <v>79</v>
      </c>
      <c r="W142" s="7">
        <v>84</v>
      </c>
      <c r="X142" s="93">
        <v>69</v>
      </c>
      <c r="Y142" s="7">
        <v>94</v>
      </c>
      <c r="Z142" s="86" t="str">
        <f>$BA142&amp;"  "&amp;$BB142</f>
        <v xml:space="preserve">  </v>
      </c>
      <c r="AA142" s="86"/>
      <c r="AB142" s="86"/>
      <c r="AC142" s="86"/>
      <c r="AD142" s="3"/>
      <c r="AE142" s="3"/>
      <c r="AF142" s="3"/>
      <c r="AG142" s="3"/>
      <c r="AH142" s="3"/>
      <c r="AI142" s="86"/>
      <c r="AJ142" s="86"/>
      <c r="AK142" s="86"/>
      <c r="AL142" s="86"/>
      <c r="AM142" s="86"/>
      <c r="AN142" s="3"/>
      <c r="AO142" s="3"/>
      <c r="AP142" s="3"/>
      <c r="AQ142" s="3"/>
      <c r="AR142" s="3"/>
      <c r="AS142" s="3"/>
      <c r="AT142" s="3"/>
      <c r="AU142" s="3"/>
      <c r="AV142" s="3"/>
      <c r="AW142" s="87"/>
      <c r="AX142" s="3"/>
      <c r="AY142" s="3"/>
      <c r="AZ142" s="88"/>
      <c r="BA142" s="98" t="str">
        <f t="shared" ref="BA142:BA159" si="10">IF($B142&lt;&gt;($V142+$W142)," El número de consultas según sexo NO puede ser diferente al Total.","")</f>
        <v/>
      </c>
      <c r="BB142" s="98" t="str">
        <f>IF($B142&lt;&gt;($X142+$Y142)," El número de consultas según tipo atención NO puede ser diferente al Total.","")</f>
        <v/>
      </c>
      <c r="BC142" s="3"/>
      <c r="BD142" s="87">
        <f t="shared" ref="BD142:BD159" si="11">IF($B142&lt;&gt;($V142+$W142),1,0)</f>
        <v>0</v>
      </c>
      <c r="BE142" s="87">
        <f>IF($B142&lt;&gt;($X142+$Y142),1,0)</f>
        <v>0</v>
      </c>
      <c r="BF142" s="3"/>
      <c r="BG142" s="3"/>
      <c r="BH142" s="3"/>
      <c r="BI142" s="3"/>
      <c r="BJ142" s="3"/>
      <c r="BK142" s="3"/>
      <c r="BL142" s="3"/>
      <c r="BM142" s="3"/>
      <c r="BN142" s="3"/>
      <c r="BO142" s="3"/>
      <c r="BP142" s="87"/>
      <c r="BQ142" s="3"/>
      <c r="BR142" s="3"/>
      <c r="BS142" s="117"/>
      <c r="BT142" s="117"/>
      <c r="BU142" s="117"/>
      <c r="BV142" s="117"/>
      <c r="BW142" s="117"/>
      <c r="BX142" s="117"/>
      <c r="BY142" s="117"/>
      <c r="BZ142" s="117"/>
      <c r="CA142" s="117"/>
      <c r="CB142" s="117"/>
      <c r="CC142" s="117"/>
    </row>
    <row r="143" spans="1:81" s="117" customFormat="1" ht="22.5" customHeight="1" x14ac:dyDescent="0.2">
      <c r="A143" s="243" t="s">
        <v>34</v>
      </c>
      <c r="B143" s="55">
        <f>+SUM(C143:U143)</f>
        <v>0</v>
      </c>
      <c r="C143" s="56"/>
      <c r="D143" s="57"/>
      <c r="E143" s="57"/>
      <c r="F143" s="57"/>
      <c r="G143" s="57"/>
      <c r="H143" s="57"/>
      <c r="I143" s="57"/>
      <c r="J143" s="57"/>
      <c r="K143" s="57"/>
      <c r="L143" s="57"/>
      <c r="M143" s="57"/>
      <c r="N143" s="57"/>
      <c r="O143" s="57"/>
      <c r="P143" s="57"/>
      <c r="Q143" s="57"/>
      <c r="R143" s="57"/>
      <c r="S143" s="57"/>
      <c r="T143" s="57"/>
      <c r="U143" s="58"/>
      <c r="V143" s="59"/>
      <c r="W143" s="58"/>
      <c r="X143" s="59"/>
      <c r="Y143" s="7"/>
      <c r="Z143" s="86" t="str">
        <f>$BA143&amp;"  "&amp;$BB143</f>
        <v xml:space="preserve">  </v>
      </c>
      <c r="AA143" s="86"/>
      <c r="AB143" s="86"/>
      <c r="AC143" s="86"/>
      <c r="AD143" s="3"/>
      <c r="AE143" s="3"/>
      <c r="AF143" s="3"/>
      <c r="AG143" s="3"/>
      <c r="AH143" s="3"/>
      <c r="AI143" s="86"/>
      <c r="AJ143" s="86"/>
      <c r="AK143" s="86"/>
      <c r="AL143" s="86"/>
      <c r="AM143" s="86"/>
      <c r="AN143" s="3"/>
      <c r="AO143" s="3"/>
      <c r="AP143" s="3"/>
      <c r="AQ143" s="3"/>
      <c r="AR143" s="3"/>
      <c r="AS143" s="3"/>
      <c r="AT143" s="3"/>
      <c r="AU143" s="3"/>
      <c r="AV143" s="3"/>
      <c r="AW143" s="87"/>
      <c r="AX143" s="3"/>
      <c r="AY143" s="3"/>
      <c r="AZ143" s="88"/>
      <c r="BA143" s="98" t="str">
        <f t="shared" si="10"/>
        <v/>
      </c>
      <c r="BB143" s="98" t="str">
        <f>IF($B143&lt;&gt;($X143+$Y143)," El número de consultas según tipo atención NO puede ser diferente al Total.","")</f>
        <v/>
      </c>
      <c r="BC143" s="3"/>
      <c r="BD143" s="87">
        <f t="shared" si="11"/>
        <v>0</v>
      </c>
      <c r="BE143" s="87">
        <f>IF($B143&lt;&gt;($X143+$Y143),1,0)</f>
        <v>0</v>
      </c>
      <c r="BF143" s="3"/>
      <c r="BG143" s="3"/>
      <c r="BH143" s="3"/>
      <c r="BI143" s="3"/>
      <c r="BJ143" s="3"/>
      <c r="BK143" s="3"/>
      <c r="BL143" s="3"/>
      <c r="BM143" s="3"/>
      <c r="BN143" s="3"/>
      <c r="BO143" s="3"/>
      <c r="BP143" s="87"/>
      <c r="BQ143" s="3"/>
      <c r="BR143" s="3"/>
    </row>
    <row r="144" spans="1:81" s="83" customFormat="1" ht="31.5" customHeight="1" x14ac:dyDescent="0.2">
      <c r="A144" s="244" t="s">
        <v>149</v>
      </c>
      <c r="B144" s="8">
        <f t="shared" ref="B144:B159" si="12">+SUM(C144:U144)</f>
        <v>1</v>
      </c>
      <c r="C144" s="12"/>
      <c r="D144" s="10"/>
      <c r="E144" s="10"/>
      <c r="F144" s="10"/>
      <c r="G144" s="10"/>
      <c r="H144" s="10"/>
      <c r="I144" s="10"/>
      <c r="J144" s="10"/>
      <c r="K144" s="10"/>
      <c r="L144" s="10"/>
      <c r="M144" s="10"/>
      <c r="N144" s="10"/>
      <c r="O144" s="10"/>
      <c r="P144" s="10">
        <v>1</v>
      </c>
      <c r="Q144" s="10"/>
      <c r="R144" s="10"/>
      <c r="S144" s="10"/>
      <c r="T144" s="10"/>
      <c r="U144" s="13"/>
      <c r="V144" s="9">
        <v>1</v>
      </c>
      <c r="W144" s="13"/>
      <c r="X144" s="9"/>
      <c r="Y144" s="13">
        <v>1</v>
      </c>
      <c r="Z144" s="86" t="str">
        <f t="shared" ref="Z144:Z158" si="13">$BA144&amp;"  "&amp;$BB144</f>
        <v xml:space="preserve">  </v>
      </c>
      <c r="AA144" s="86"/>
      <c r="AB144" s="86"/>
      <c r="AC144" s="86"/>
      <c r="AD144" s="3"/>
      <c r="AE144" s="3"/>
      <c r="AF144" s="3"/>
      <c r="AG144" s="3"/>
      <c r="AH144" s="3"/>
      <c r="AI144" s="86"/>
      <c r="AJ144" s="86"/>
      <c r="AK144" s="86"/>
      <c r="AL144" s="86"/>
      <c r="AM144" s="86"/>
      <c r="AN144" s="3"/>
      <c r="AO144" s="3"/>
      <c r="AP144" s="3"/>
      <c r="AQ144" s="3"/>
      <c r="AR144" s="3"/>
      <c r="AS144" s="3"/>
      <c r="AT144" s="3"/>
      <c r="AU144" s="3"/>
      <c r="AV144" s="3"/>
      <c r="AW144" s="87"/>
      <c r="AX144" s="3"/>
      <c r="AY144" s="3"/>
      <c r="AZ144" s="88"/>
      <c r="BA144" s="98" t="str">
        <f t="shared" si="10"/>
        <v/>
      </c>
      <c r="BB144" s="160" t="str">
        <f t="shared" ref="BB144:BB159" si="14">IF($B144&lt;&gt;($X144+$Y144)," El número de consultas según tipo atención NO puede ser diferente al Total.","")</f>
        <v/>
      </c>
      <c r="BC144" s="3"/>
      <c r="BD144" s="87">
        <f t="shared" si="11"/>
        <v>0</v>
      </c>
      <c r="BE144" s="87">
        <f t="shared" ref="BE144:BE159" si="15">IF($B144&lt;&gt;($X144+$Y144),1,0)</f>
        <v>0</v>
      </c>
      <c r="BF144" s="3"/>
      <c r="BG144" s="117"/>
      <c r="BH144" s="117"/>
      <c r="BI144" s="117"/>
      <c r="BJ144" s="117"/>
      <c r="BK144" s="117"/>
      <c r="BL144" s="117"/>
      <c r="BM144" s="117"/>
      <c r="BN144" s="117"/>
      <c r="BO144" s="117"/>
      <c r="BP144" s="119"/>
      <c r="BQ144" s="117"/>
      <c r="BR144" s="117"/>
      <c r="BS144" s="117"/>
      <c r="BT144" s="117"/>
      <c r="BU144" s="117"/>
      <c r="BV144" s="117"/>
      <c r="BW144" s="117"/>
      <c r="BX144" s="117"/>
      <c r="BY144" s="117"/>
      <c r="BZ144" s="117"/>
      <c r="CA144" s="117"/>
      <c r="CB144" s="117"/>
      <c r="CC144" s="117"/>
    </row>
    <row r="145" spans="1:81" s="83" customFormat="1" ht="18" customHeight="1" x14ac:dyDescent="0.2">
      <c r="A145" s="245" t="s">
        <v>150</v>
      </c>
      <c r="B145" s="14">
        <f t="shared" si="12"/>
        <v>0</v>
      </c>
      <c r="C145" s="19"/>
      <c r="D145" s="17"/>
      <c r="E145" s="21"/>
      <c r="F145" s="17"/>
      <c r="G145" s="17"/>
      <c r="H145" s="17"/>
      <c r="I145" s="17"/>
      <c r="J145" s="17"/>
      <c r="K145" s="17"/>
      <c r="L145" s="17"/>
      <c r="M145" s="17"/>
      <c r="N145" s="17"/>
      <c r="O145" s="21"/>
      <c r="P145" s="17"/>
      <c r="Q145" s="17"/>
      <c r="R145" s="17"/>
      <c r="S145" s="17"/>
      <c r="T145" s="17"/>
      <c r="U145" s="20"/>
      <c r="V145" s="21"/>
      <c r="W145" s="20"/>
      <c r="X145" s="21"/>
      <c r="Y145" s="20"/>
      <c r="Z145" s="86" t="str">
        <f t="shared" si="13"/>
        <v xml:space="preserve">  </v>
      </c>
      <c r="AA145" s="86"/>
      <c r="AB145" s="86"/>
      <c r="AC145" s="86"/>
      <c r="AD145" s="3"/>
      <c r="AE145" s="3"/>
      <c r="AF145" s="3"/>
      <c r="AG145" s="3"/>
      <c r="AH145" s="3"/>
      <c r="AI145" s="86"/>
      <c r="AJ145" s="86"/>
      <c r="AK145" s="86"/>
      <c r="AL145" s="86"/>
      <c r="AM145" s="86"/>
      <c r="AN145" s="3"/>
      <c r="AO145" s="3"/>
      <c r="AP145" s="3"/>
      <c r="AQ145" s="3"/>
      <c r="AR145" s="3"/>
      <c r="AS145" s="3"/>
      <c r="AT145" s="3"/>
      <c r="AU145" s="3"/>
      <c r="AV145" s="3"/>
      <c r="AW145" s="87"/>
      <c r="AX145" s="3"/>
      <c r="AY145" s="3"/>
      <c r="AZ145" s="88"/>
      <c r="BA145" s="98" t="str">
        <f t="shared" si="10"/>
        <v/>
      </c>
      <c r="BB145" s="160" t="str">
        <f t="shared" si="14"/>
        <v/>
      </c>
      <c r="BC145" s="3"/>
      <c r="BD145" s="87">
        <f t="shared" si="11"/>
        <v>0</v>
      </c>
      <c r="BE145" s="87">
        <f t="shared" si="15"/>
        <v>0</v>
      </c>
      <c r="BF145" s="3"/>
      <c r="BG145" s="117"/>
      <c r="BH145" s="117"/>
      <c r="BI145" s="117"/>
      <c r="BJ145" s="117"/>
      <c r="BK145" s="117"/>
      <c r="BL145" s="117"/>
      <c r="BM145" s="117"/>
      <c r="BN145" s="117"/>
      <c r="BO145" s="117"/>
      <c r="BP145" s="119"/>
      <c r="BQ145" s="117"/>
      <c r="BR145" s="117"/>
      <c r="BS145" s="117"/>
      <c r="BT145" s="117"/>
      <c r="BU145" s="117"/>
      <c r="BV145" s="117"/>
      <c r="BW145" s="117"/>
      <c r="BX145" s="117"/>
      <c r="BY145" s="117"/>
      <c r="BZ145" s="117"/>
      <c r="CA145" s="117"/>
      <c r="CB145" s="117"/>
      <c r="CC145" s="117"/>
    </row>
    <row r="146" spans="1:81" s="248" customFormat="1" ht="18" customHeight="1" x14ac:dyDescent="0.2">
      <c r="A146" s="245" t="s">
        <v>151</v>
      </c>
      <c r="B146" s="14">
        <f t="shared" si="12"/>
        <v>29</v>
      </c>
      <c r="C146" s="19"/>
      <c r="D146" s="17"/>
      <c r="E146" s="21"/>
      <c r="F146" s="17"/>
      <c r="G146" s="17"/>
      <c r="H146" s="17"/>
      <c r="I146" s="17"/>
      <c r="J146" s="17"/>
      <c r="K146" s="17"/>
      <c r="L146" s="17">
        <v>1</v>
      </c>
      <c r="M146" s="17">
        <v>1</v>
      </c>
      <c r="N146" s="17">
        <v>1</v>
      </c>
      <c r="O146" s="21">
        <v>1</v>
      </c>
      <c r="P146" s="17">
        <v>1</v>
      </c>
      <c r="Q146" s="17">
        <v>3</v>
      </c>
      <c r="R146" s="17">
        <v>3</v>
      </c>
      <c r="S146" s="17">
        <v>7</v>
      </c>
      <c r="T146" s="17">
        <v>7</v>
      </c>
      <c r="U146" s="20">
        <v>4</v>
      </c>
      <c r="V146" s="21">
        <v>16</v>
      </c>
      <c r="W146" s="20">
        <v>13</v>
      </c>
      <c r="X146" s="21">
        <v>6</v>
      </c>
      <c r="Y146" s="20">
        <v>23</v>
      </c>
      <c r="Z146" s="86" t="str">
        <f t="shared" si="13"/>
        <v xml:space="preserve">  </v>
      </c>
      <c r="AA146" s="86"/>
      <c r="AB146" s="86"/>
      <c r="AC146" s="86"/>
      <c r="AD146" s="3"/>
      <c r="AE146" s="3"/>
      <c r="AF146" s="3"/>
      <c r="AG146" s="3"/>
      <c r="AH146" s="3"/>
      <c r="AI146" s="86"/>
      <c r="AJ146" s="86"/>
      <c r="AK146" s="86"/>
      <c r="AL146" s="86"/>
      <c r="AM146" s="86"/>
      <c r="AN146" s="3"/>
      <c r="AO146" s="3"/>
      <c r="AP146" s="3"/>
      <c r="AQ146" s="3"/>
      <c r="AR146" s="3"/>
      <c r="AS146" s="3"/>
      <c r="AT146" s="3"/>
      <c r="AU146" s="3"/>
      <c r="AV146" s="3"/>
      <c r="AW146" s="87"/>
      <c r="AX146" s="3"/>
      <c r="AY146" s="3"/>
      <c r="AZ146" s="88"/>
      <c r="BA146" s="98" t="str">
        <f t="shared" si="10"/>
        <v/>
      </c>
      <c r="BB146" s="160" t="str">
        <f t="shared" si="14"/>
        <v/>
      </c>
      <c r="BC146" s="3"/>
      <c r="BD146" s="87">
        <f t="shared" si="11"/>
        <v>0</v>
      </c>
      <c r="BE146" s="87">
        <f t="shared" si="15"/>
        <v>0</v>
      </c>
      <c r="BF146" s="3"/>
      <c r="BG146" s="246"/>
      <c r="BH146" s="246"/>
      <c r="BI146" s="246"/>
      <c r="BJ146" s="246"/>
      <c r="BK146" s="246"/>
      <c r="BL146" s="246"/>
      <c r="BM146" s="246"/>
      <c r="BN146" s="246"/>
      <c r="BO146" s="246"/>
      <c r="BP146" s="247"/>
      <c r="BQ146" s="246"/>
      <c r="BR146" s="246"/>
      <c r="BS146" s="246"/>
      <c r="BT146" s="246"/>
      <c r="BU146" s="246"/>
      <c r="BV146" s="246"/>
      <c r="BW146" s="246"/>
      <c r="BX146" s="246"/>
      <c r="BY146" s="246"/>
      <c r="BZ146" s="246"/>
      <c r="CA146" s="246"/>
      <c r="CB146" s="246"/>
      <c r="CC146" s="246"/>
    </row>
    <row r="147" spans="1:81" s="248" customFormat="1" ht="18" customHeight="1" x14ac:dyDescent="0.2">
      <c r="A147" s="245" t="s">
        <v>152</v>
      </c>
      <c r="B147" s="14">
        <f t="shared" si="12"/>
        <v>0</v>
      </c>
      <c r="C147" s="19"/>
      <c r="D147" s="17"/>
      <c r="E147" s="21"/>
      <c r="F147" s="17"/>
      <c r="G147" s="17"/>
      <c r="H147" s="17"/>
      <c r="I147" s="17"/>
      <c r="J147" s="17"/>
      <c r="K147" s="17"/>
      <c r="L147" s="17"/>
      <c r="M147" s="17"/>
      <c r="N147" s="17"/>
      <c r="O147" s="21"/>
      <c r="P147" s="17"/>
      <c r="Q147" s="17"/>
      <c r="R147" s="17"/>
      <c r="S147" s="17"/>
      <c r="T147" s="17"/>
      <c r="U147" s="20"/>
      <c r="V147" s="21"/>
      <c r="W147" s="20"/>
      <c r="X147" s="21"/>
      <c r="Y147" s="20"/>
      <c r="Z147" s="86" t="str">
        <f t="shared" si="13"/>
        <v xml:space="preserve">  </v>
      </c>
      <c r="AA147" s="86"/>
      <c r="AB147" s="86"/>
      <c r="AC147" s="86"/>
      <c r="AD147" s="3"/>
      <c r="AE147" s="3"/>
      <c r="AF147" s="3"/>
      <c r="AG147" s="3"/>
      <c r="AH147" s="3"/>
      <c r="AI147" s="86"/>
      <c r="AJ147" s="86"/>
      <c r="AK147" s="86"/>
      <c r="AL147" s="86"/>
      <c r="AM147" s="86"/>
      <c r="AN147" s="3"/>
      <c r="AO147" s="3"/>
      <c r="AP147" s="3"/>
      <c r="AQ147" s="3"/>
      <c r="AR147" s="3"/>
      <c r="AS147" s="3"/>
      <c r="AT147" s="3"/>
      <c r="AU147" s="3"/>
      <c r="AV147" s="3"/>
      <c r="AW147" s="87"/>
      <c r="AX147" s="3"/>
      <c r="AY147" s="3"/>
      <c r="AZ147" s="88"/>
      <c r="BA147" s="98" t="str">
        <f t="shared" si="10"/>
        <v/>
      </c>
      <c r="BB147" s="160" t="str">
        <f t="shared" si="14"/>
        <v/>
      </c>
      <c r="BC147" s="3"/>
      <c r="BD147" s="87">
        <f t="shared" si="11"/>
        <v>0</v>
      </c>
      <c r="BE147" s="87">
        <f t="shared" si="15"/>
        <v>0</v>
      </c>
      <c r="BF147" s="3"/>
      <c r="BG147" s="246"/>
      <c r="BH147" s="246"/>
      <c r="BI147" s="246"/>
      <c r="BJ147" s="246"/>
      <c r="BK147" s="246"/>
      <c r="BL147" s="246"/>
      <c r="BM147" s="246"/>
      <c r="BN147" s="246"/>
      <c r="BO147" s="246"/>
      <c r="BP147" s="247"/>
      <c r="BQ147" s="246"/>
      <c r="BR147" s="246"/>
      <c r="BS147" s="246"/>
      <c r="BT147" s="246"/>
      <c r="BU147" s="246"/>
      <c r="BV147" s="246"/>
      <c r="BW147" s="246"/>
      <c r="BX147" s="246"/>
      <c r="BY147" s="246"/>
      <c r="BZ147" s="246"/>
      <c r="CA147" s="246"/>
      <c r="CB147" s="246"/>
      <c r="CC147" s="246"/>
    </row>
    <row r="148" spans="1:81" s="248" customFormat="1" ht="18" customHeight="1" x14ac:dyDescent="0.2">
      <c r="A148" s="245" t="s">
        <v>153</v>
      </c>
      <c r="B148" s="14">
        <f t="shared" si="12"/>
        <v>0</v>
      </c>
      <c r="C148" s="19"/>
      <c r="D148" s="17"/>
      <c r="E148" s="21"/>
      <c r="F148" s="17"/>
      <c r="G148" s="17"/>
      <c r="H148" s="17"/>
      <c r="I148" s="17"/>
      <c r="J148" s="17"/>
      <c r="K148" s="17"/>
      <c r="L148" s="17"/>
      <c r="M148" s="17"/>
      <c r="N148" s="17"/>
      <c r="O148" s="21"/>
      <c r="P148" s="17"/>
      <c r="Q148" s="17"/>
      <c r="R148" s="17"/>
      <c r="S148" s="17"/>
      <c r="T148" s="17"/>
      <c r="U148" s="20"/>
      <c r="V148" s="21"/>
      <c r="W148" s="20"/>
      <c r="X148" s="21"/>
      <c r="Y148" s="20"/>
      <c r="Z148" s="86" t="str">
        <f t="shared" si="13"/>
        <v xml:space="preserve">  </v>
      </c>
      <c r="AA148" s="86"/>
      <c r="AB148" s="86"/>
      <c r="AC148" s="86"/>
      <c r="AD148" s="3"/>
      <c r="AE148" s="3"/>
      <c r="AF148" s="3"/>
      <c r="AG148" s="3"/>
      <c r="AH148" s="3"/>
      <c r="AI148" s="86"/>
      <c r="AJ148" s="86"/>
      <c r="AK148" s="86"/>
      <c r="AL148" s="86"/>
      <c r="AM148" s="86"/>
      <c r="AN148" s="3"/>
      <c r="AO148" s="3"/>
      <c r="AP148" s="3"/>
      <c r="AQ148" s="3"/>
      <c r="AR148" s="3"/>
      <c r="AS148" s="3"/>
      <c r="AT148" s="3"/>
      <c r="AU148" s="3"/>
      <c r="AV148" s="3"/>
      <c r="AW148" s="87"/>
      <c r="AX148" s="3"/>
      <c r="AY148" s="3"/>
      <c r="AZ148" s="88"/>
      <c r="BA148" s="98" t="str">
        <f t="shared" si="10"/>
        <v/>
      </c>
      <c r="BB148" s="160" t="str">
        <f t="shared" si="14"/>
        <v/>
      </c>
      <c r="BC148" s="3"/>
      <c r="BD148" s="87">
        <f t="shared" si="11"/>
        <v>0</v>
      </c>
      <c r="BE148" s="87">
        <f t="shared" si="15"/>
        <v>0</v>
      </c>
      <c r="BF148" s="3"/>
      <c r="BG148" s="246"/>
      <c r="BH148" s="246"/>
      <c r="BI148" s="246"/>
      <c r="BJ148" s="246"/>
      <c r="BK148" s="246"/>
      <c r="BL148" s="246"/>
      <c r="BM148" s="246"/>
      <c r="BN148" s="246"/>
      <c r="BO148" s="246"/>
      <c r="BP148" s="247"/>
      <c r="BQ148" s="246"/>
      <c r="BR148" s="246"/>
      <c r="BS148" s="246"/>
      <c r="BT148" s="246"/>
      <c r="BU148" s="246"/>
      <c r="BV148" s="246"/>
      <c r="BW148" s="246"/>
      <c r="BX148" s="246"/>
      <c r="BY148" s="246"/>
      <c r="BZ148" s="246"/>
      <c r="CA148" s="246"/>
      <c r="CB148" s="246"/>
      <c r="CC148" s="246"/>
    </row>
    <row r="149" spans="1:81" s="248" customFormat="1" ht="18" customHeight="1" x14ac:dyDescent="0.2">
      <c r="A149" s="245" t="s">
        <v>154</v>
      </c>
      <c r="B149" s="14">
        <f t="shared" si="12"/>
        <v>1</v>
      </c>
      <c r="C149" s="19"/>
      <c r="D149" s="17"/>
      <c r="E149" s="21"/>
      <c r="F149" s="17"/>
      <c r="G149" s="17"/>
      <c r="H149" s="17"/>
      <c r="I149" s="17"/>
      <c r="J149" s="17"/>
      <c r="K149" s="17">
        <v>1</v>
      </c>
      <c r="L149" s="17"/>
      <c r="M149" s="17"/>
      <c r="N149" s="17"/>
      <c r="O149" s="21"/>
      <c r="P149" s="17"/>
      <c r="Q149" s="17"/>
      <c r="R149" s="17"/>
      <c r="S149" s="17"/>
      <c r="T149" s="17"/>
      <c r="U149" s="20"/>
      <c r="V149" s="21">
        <v>1</v>
      </c>
      <c r="W149" s="20"/>
      <c r="X149" s="21"/>
      <c r="Y149" s="20">
        <v>1</v>
      </c>
      <c r="Z149" s="86" t="str">
        <f t="shared" si="13"/>
        <v xml:space="preserve">  </v>
      </c>
      <c r="AA149" s="86"/>
      <c r="AB149" s="86"/>
      <c r="AC149" s="86"/>
      <c r="AD149" s="3"/>
      <c r="AE149" s="3"/>
      <c r="AF149" s="3"/>
      <c r="AG149" s="3"/>
      <c r="AH149" s="3"/>
      <c r="AI149" s="86"/>
      <c r="AJ149" s="86"/>
      <c r="AK149" s="86"/>
      <c r="AL149" s="86"/>
      <c r="AM149" s="86"/>
      <c r="AN149" s="3"/>
      <c r="AO149" s="3"/>
      <c r="AP149" s="3"/>
      <c r="AQ149" s="3"/>
      <c r="AR149" s="3"/>
      <c r="AS149" s="3"/>
      <c r="AT149" s="3"/>
      <c r="AU149" s="3"/>
      <c r="AV149" s="3"/>
      <c r="AW149" s="87"/>
      <c r="AX149" s="3"/>
      <c r="AY149" s="3"/>
      <c r="AZ149" s="88"/>
      <c r="BA149" s="98" t="str">
        <f t="shared" si="10"/>
        <v/>
      </c>
      <c r="BB149" s="160" t="str">
        <f t="shared" si="14"/>
        <v/>
      </c>
      <c r="BC149" s="3"/>
      <c r="BD149" s="87">
        <f t="shared" si="11"/>
        <v>0</v>
      </c>
      <c r="BE149" s="87">
        <f t="shared" si="15"/>
        <v>0</v>
      </c>
      <c r="BF149" s="3"/>
      <c r="BG149" s="246"/>
      <c r="BH149" s="246"/>
      <c r="BI149" s="246"/>
      <c r="BJ149" s="246"/>
      <c r="BK149" s="246"/>
      <c r="BL149" s="246"/>
      <c r="BM149" s="246"/>
      <c r="BN149" s="246"/>
      <c r="BO149" s="246"/>
      <c r="BP149" s="247"/>
      <c r="BQ149" s="246"/>
      <c r="BR149" s="246"/>
      <c r="BS149" s="246"/>
      <c r="BT149" s="246"/>
      <c r="BU149" s="246"/>
      <c r="BV149" s="246"/>
      <c r="BW149" s="246"/>
      <c r="BX149" s="246"/>
      <c r="BY149" s="246"/>
      <c r="BZ149" s="246"/>
      <c r="CA149" s="246"/>
      <c r="CB149" s="246"/>
      <c r="CC149" s="246"/>
    </row>
    <row r="150" spans="1:81" s="248" customFormat="1" ht="18" customHeight="1" x14ac:dyDescent="0.2">
      <c r="A150" s="245" t="s">
        <v>155</v>
      </c>
      <c r="B150" s="14">
        <f t="shared" si="12"/>
        <v>0</v>
      </c>
      <c r="C150" s="19"/>
      <c r="D150" s="17"/>
      <c r="E150" s="21"/>
      <c r="F150" s="17"/>
      <c r="G150" s="17"/>
      <c r="H150" s="17"/>
      <c r="I150" s="17"/>
      <c r="J150" s="17"/>
      <c r="K150" s="17"/>
      <c r="L150" s="17"/>
      <c r="M150" s="17"/>
      <c r="N150" s="17"/>
      <c r="O150" s="21"/>
      <c r="P150" s="17"/>
      <c r="Q150" s="17"/>
      <c r="R150" s="17"/>
      <c r="S150" s="17"/>
      <c r="T150" s="17"/>
      <c r="U150" s="20"/>
      <c r="V150" s="21"/>
      <c r="W150" s="20"/>
      <c r="X150" s="21"/>
      <c r="Y150" s="20"/>
      <c r="Z150" s="86" t="str">
        <f t="shared" si="13"/>
        <v xml:space="preserve">  </v>
      </c>
      <c r="AA150" s="86"/>
      <c r="AB150" s="86"/>
      <c r="AC150" s="86"/>
      <c r="AD150" s="3"/>
      <c r="AE150" s="3"/>
      <c r="AF150" s="3"/>
      <c r="AG150" s="3"/>
      <c r="AH150" s="3"/>
      <c r="AI150" s="86"/>
      <c r="AJ150" s="86"/>
      <c r="AK150" s="86"/>
      <c r="AL150" s="86"/>
      <c r="AM150" s="86"/>
      <c r="AN150" s="3"/>
      <c r="AO150" s="3"/>
      <c r="AP150" s="3"/>
      <c r="AQ150" s="3"/>
      <c r="AR150" s="3"/>
      <c r="AS150" s="3"/>
      <c r="AT150" s="3"/>
      <c r="AU150" s="3"/>
      <c r="AV150" s="3"/>
      <c r="AW150" s="87"/>
      <c r="AX150" s="3"/>
      <c r="AY150" s="3"/>
      <c r="AZ150" s="88"/>
      <c r="BA150" s="98" t="str">
        <f t="shared" si="10"/>
        <v/>
      </c>
      <c r="BB150" s="160" t="str">
        <f t="shared" si="14"/>
        <v/>
      </c>
      <c r="BC150" s="3"/>
      <c r="BD150" s="87">
        <f t="shared" si="11"/>
        <v>0</v>
      </c>
      <c r="BE150" s="87">
        <f t="shared" si="15"/>
        <v>0</v>
      </c>
      <c r="BF150" s="3"/>
      <c r="BG150" s="246"/>
      <c r="BH150" s="246"/>
      <c r="BI150" s="246"/>
      <c r="BJ150" s="246"/>
      <c r="BK150" s="246"/>
      <c r="BL150" s="246"/>
      <c r="BM150" s="246"/>
      <c r="BN150" s="246"/>
      <c r="BO150" s="246"/>
      <c r="BP150" s="247"/>
      <c r="BQ150" s="246"/>
      <c r="BR150" s="246"/>
      <c r="BS150" s="246"/>
      <c r="BT150" s="246"/>
      <c r="BU150" s="246"/>
      <c r="BV150" s="246"/>
      <c r="BW150" s="246"/>
      <c r="BX150" s="246"/>
      <c r="BY150" s="246"/>
      <c r="BZ150" s="246"/>
      <c r="CA150" s="246"/>
      <c r="CB150" s="246"/>
      <c r="CC150" s="246"/>
    </row>
    <row r="151" spans="1:81" s="248" customFormat="1" ht="18" customHeight="1" x14ac:dyDescent="0.2">
      <c r="A151" s="245" t="s">
        <v>156</v>
      </c>
      <c r="B151" s="14">
        <f t="shared" si="12"/>
        <v>0</v>
      </c>
      <c r="C151" s="19"/>
      <c r="D151" s="17"/>
      <c r="E151" s="21"/>
      <c r="F151" s="17"/>
      <c r="G151" s="17"/>
      <c r="H151" s="17"/>
      <c r="I151" s="17"/>
      <c r="J151" s="17"/>
      <c r="K151" s="17"/>
      <c r="L151" s="17"/>
      <c r="M151" s="17"/>
      <c r="N151" s="17"/>
      <c r="O151" s="21"/>
      <c r="P151" s="17"/>
      <c r="Q151" s="17"/>
      <c r="R151" s="17"/>
      <c r="S151" s="17"/>
      <c r="T151" s="17"/>
      <c r="U151" s="20"/>
      <c r="V151" s="21"/>
      <c r="W151" s="20"/>
      <c r="X151" s="21"/>
      <c r="Y151" s="20"/>
      <c r="Z151" s="86" t="str">
        <f t="shared" si="13"/>
        <v xml:space="preserve">  </v>
      </c>
      <c r="AA151" s="86"/>
      <c r="AB151" s="86"/>
      <c r="AC151" s="86"/>
      <c r="AD151" s="3"/>
      <c r="AE151" s="3"/>
      <c r="AF151" s="3"/>
      <c r="AG151" s="3"/>
      <c r="AH151" s="3"/>
      <c r="AI151" s="86"/>
      <c r="AJ151" s="86"/>
      <c r="AK151" s="86"/>
      <c r="AL151" s="86"/>
      <c r="AM151" s="86"/>
      <c r="AN151" s="3"/>
      <c r="AO151" s="3"/>
      <c r="AP151" s="3"/>
      <c r="AQ151" s="3"/>
      <c r="AR151" s="3"/>
      <c r="AS151" s="3"/>
      <c r="AT151" s="3"/>
      <c r="AU151" s="3"/>
      <c r="AV151" s="3"/>
      <c r="AW151" s="87"/>
      <c r="AX151" s="3"/>
      <c r="AY151" s="3"/>
      <c r="AZ151" s="88"/>
      <c r="BA151" s="98" t="str">
        <f t="shared" si="10"/>
        <v/>
      </c>
      <c r="BB151" s="160" t="str">
        <f t="shared" si="14"/>
        <v/>
      </c>
      <c r="BC151" s="3"/>
      <c r="BD151" s="87">
        <f t="shared" si="11"/>
        <v>0</v>
      </c>
      <c r="BE151" s="87">
        <f t="shared" si="15"/>
        <v>0</v>
      </c>
      <c r="BF151" s="3"/>
      <c r="BG151" s="246"/>
      <c r="BH151" s="246"/>
      <c r="BI151" s="246"/>
      <c r="BJ151" s="246"/>
      <c r="BK151" s="246"/>
      <c r="BL151" s="246"/>
      <c r="BM151" s="246"/>
      <c r="BN151" s="246"/>
      <c r="BO151" s="246"/>
      <c r="BP151" s="247"/>
      <c r="BQ151" s="246"/>
      <c r="BR151" s="246"/>
      <c r="BS151" s="246"/>
      <c r="BT151" s="246"/>
      <c r="BU151" s="246"/>
      <c r="BV151" s="246"/>
      <c r="BW151" s="246"/>
      <c r="BX151" s="246"/>
      <c r="BY151" s="246"/>
      <c r="BZ151" s="246"/>
      <c r="CA151" s="246"/>
      <c r="CB151" s="246"/>
      <c r="CC151" s="246"/>
    </row>
    <row r="152" spans="1:81" s="248" customFormat="1" ht="18" customHeight="1" x14ac:dyDescent="0.2">
      <c r="A152" s="245" t="s">
        <v>157</v>
      </c>
      <c r="B152" s="14">
        <f t="shared" si="12"/>
        <v>69</v>
      </c>
      <c r="C152" s="19">
        <v>1</v>
      </c>
      <c r="D152" s="17"/>
      <c r="E152" s="21">
        <v>1</v>
      </c>
      <c r="F152" s="17">
        <v>4</v>
      </c>
      <c r="G152" s="17">
        <v>4</v>
      </c>
      <c r="H152" s="17">
        <v>3</v>
      </c>
      <c r="I152" s="17">
        <v>2</v>
      </c>
      <c r="J152" s="17">
        <v>1</v>
      </c>
      <c r="K152" s="17">
        <v>4</v>
      </c>
      <c r="L152" s="17">
        <v>3</v>
      </c>
      <c r="M152" s="17">
        <v>4</v>
      </c>
      <c r="N152" s="17">
        <v>4</v>
      </c>
      <c r="O152" s="21">
        <v>12</v>
      </c>
      <c r="P152" s="17">
        <v>3</v>
      </c>
      <c r="Q152" s="17">
        <v>3</v>
      </c>
      <c r="R152" s="17">
        <v>7</v>
      </c>
      <c r="S152" s="17">
        <v>8</v>
      </c>
      <c r="T152" s="17">
        <v>3</v>
      </c>
      <c r="U152" s="20">
        <v>2</v>
      </c>
      <c r="V152" s="21">
        <v>27</v>
      </c>
      <c r="W152" s="20">
        <v>42</v>
      </c>
      <c r="X152" s="21">
        <v>60</v>
      </c>
      <c r="Y152" s="20">
        <v>9</v>
      </c>
      <c r="Z152" s="86" t="str">
        <f t="shared" si="13"/>
        <v xml:space="preserve">  </v>
      </c>
      <c r="AA152" s="86"/>
      <c r="AB152" s="86"/>
      <c r="AC152" s="86"/>
      <c r="AD152" s="3"/>
      <c r="AE152" s="3"/>
      <c r="AF152" s="3"/>
      <c r="AG152" s="3"/>
      <c r="AH152" s="3"/>
      <c r="AI152" s="86"/>
      <c r="AJ152" s="86"/>
      <c r="AK152" s="86"/>
      <c r="AL152" s="86"/>
      <c r="AM152" s="86"/>
      <c r="AN152" s="3"/>
      <c r="AO152" s="3"/>
      <c r="AP152" s="3"/>
      <c r="AQ152" s="3"/>
      <c r="AR152" s="3"/>
      <c r="AS152" s="3"/>
      <c r="AT152" s="3"/>
      <c r="AU152" s="3"/>
      <c r="AV152" s="3"/>
      <c r="AW152" s="87"/>
      <c r="AX152" s="3"/>
      <c r="AY152" s="3"/>
      <c r="AZ152" s="88"/>
      <c r="BA152" s="98" t="str">
        <f t="shared" si="10"/>
        <v/>
      </c>
      <c r="BB152" s="160" t="str">
        <f t="shared" si="14"/>
        <v/>
      </c>
      <c r="BC152" s="3"/>
      <c r="BD152" s="87">
        <f t="shared" si="11"/>
        <v>0</v>
      </c>
      <c r="BE152" s="87">
        <f t="shared" si="15"/>
        <v>0</v>
      </c>
      <c r="BF152" s="3"/>
      <c r="BG152" s="246"/>
      <c r="BH152" s="246"/>
      <c r="BI152" s="246"/>
      <c r="BJ152" s="246"/>
      <c r="BK152" s="246"/>
      <c r="BL152" s="246"/>
      <c r="BM152" s="246"/>
      <c r="BN152" s="246"/>
      <c r="BO152" s="246"/>
      <c r="BP152" s="247"/>
      <c r="BQ152" s="246"/>
      <c r="BR152" s="246"/>
      <c r="BS152" s="246"/>
      <c r="BT152" s="246"/>
      <c r="BU152" s="246"/>
      <c r="BV152" s="246"/>
      <c r="BW152" s="246"/>
      <c r="BX152" s="246"/>
      <c r="BY152" s="246"/>
      <c r="BZ152" s="246"/>
      <c r="CA152" s="246"/>
      <c r="CB152" s="246"/>
      <c r="CC152" s="246"/>
    </row>
    <row r="153" spans="1:81" s="248" customFormat="1" ht="18" customHeight="1" x14ac:dyDescent="0.2">
      <c r="A153" s="245" t="s">
        <v>158</v>
      </c>
      <c r="B153" s="14">
        <f t="shared" si="12"/>
        <v>0</v>
      </c>
      <c r="C153" s="19"/>
      <c r="D153" s="17"/>
      <c r="E153" s="21"/>
      <c r="F153" s="17"/>
      <c r="G153" s="17"/>
      <c r="H153" s="17"/>
      <c r="I153" s="17"/>
      <c r="J153" s="17"/>
      <c r="K153" s="17"/>
      <c r="L153" s="17"/>
      <c r="M153" s="17"/>
      <c r="N153" s="17"/>
      <c r="O153" s="21"/>
      <c r="P153" s="17"/>
      <c r="Q153" s="17"/>
      <c r="R153" s="17"/>
      <c r="S153" s="17"/>
      <c r="T153" s="17"/>
      <c r="U153" s="20"/>
      <c r="V153" s="21"/>
      <c r="W153" s="20"/>
      <c r="X153" s="21"/>
      <c r="Y153" s="20"/>
      <c r="Z153" s="86" t="str">
        <f t="shared" si="13"/>
        <v xml:space="preserve">  </v>
      </c>
      <c r="AA153" s="86"/>
      <c r="AB153" s="86"/>
      <c r="AC153" s="86"/>
      <c r="AD153" s="3"/>
      <c r="AE153" s="3"/>
      <c r="AF153" s="3"/>
      <c r="AG153" s="3"/>
      <c r="AH153" s="3"/>
      <c r="AI153" s="86"/>
      <c r="AJ153" s="86"/>
      <c r="AK153" s="86"/>
      <c r="AL153" s="86"/>
      <c r="AM153" s="86"/>
      <c r="AN153" s="3"/>
      <c r="AO153" s="3"/>
      <c r="AP153" s="3"/>
      <c r="AQ153" s="3"/>
      <c r="AR153" s="3"/>
      <c r="AS153" s="3"/>
      <c r="AT153" s="3"/>
      <c r="AU153" s="3"/>
      <c r="AV153" s="3"/>
      <c r="AW153" s="87"/>
      <c r="AX153" s="3"/>
      <c r="AY153" s="3"/>
      <c r="AZ153" s="88"/>
      <c r="BA153" s="98" t="str">
        <f t="shared" si="10"/>
        <v/>
      </c>
      <c r="BB153" s="160" t="str">
        <f t="shared" si="14"/>
        <v/>
      </c>
      <c r="BC153" s="3"/>
      <c r="BD153" s="87">
        <f t="shared" si="11"/>
        <v>0</v>
      </c>
      <c r="BE153" s="87">
        <f t="shared" si="15"/>
        <v>0</v>
      </c>
      <c r="BF153" s="3"/>
      <c r="BG153" s="246"/>
      <c r="BH153" s="246"/>
      <c r="BI153" s="246"/>
      <c r="BJ153" s="246"/>
      <c r="BK153" s="246"/>
      <c r="BL153" s="246"/>
      <c r="BM153" s="246"/>
      <c r="BN153" s="246"/>
      <c r="BO153" s="246"/>
      <c r="BP153" s="247"/>
      <c r="BQ153" s="246"/>
      <c r="BR153" s="246"/>
      <c r="BS153" s="246"/>
      <c r="BT153" s="246"/>
      <c r="BU153" s="246"/>
      <c r="BV153" s="246"/>
      <c r="BW153" s="246"/>
      <c r="BX153" s="246"/>
      <c r="BY153" s="246"/>
      <c r="BZ153" s="246"/>
      <c r="CA153" s="246"/>
      <c r="CB153" s="246"/>
      <c r="CC153" s="246"/>
    </row>
    <row r="154" spans="1:81" s="248" customFormat="1" ht="18" customHeight="1" x14ac:dyDescent="0.2">
      <c r="A154" s="245" t="s">
        <v>159</v>
      </c>
      <c r="B154" s="14">
        <f t="shared" si="12"/>
        <v>0</v>
      </c>
      <c r="C154" s="19"/>
      <c r="D154" s="17"/>
      <c r="E154" s="21"/>
      <c r="F154" s="17"/>
      <c r="G154" s="17"/>
      <c r="H154" s="17"/>
      <c r="I154" s="17"/>
      <c r="J154" s="17"/>
      <c r="K154" s="17"/>
      <c r="L154" s="17"/>
      <c r="M154" s="17"/>
      <c r="N154" s="17"/>
      <c r="O154" s="21"/>
      <c r="P154" s="17"/>
      <c r="Q154" s="17"/>
      <c r="R154" s="17"/>
      <c r="S154" s="17"/>
      <c r="T154" s="17"/>
      <c r="U154" s="20"/>
      <c r="V154" s="21"/>
      <c r="W154" s="20"/>
      <c r="X154" s="21"/>
      <c r="Y154" s="20"/>
      <c r="Z154" s="86" t="str">
        <f t="shared" si="13"/>
        <v xml:space="preserve">  </v>
      </c>
      <c r="AA154" s="86"/>
      <c r="AB154" s="86"/>
      <c r="AC154" s="86"/>
      <c r="AD154" s="3"/>
      <c r="AE154" s="3"/>
      <c r="AF154" s="3"/>
      <c r="AG154" s="3"/>
      <c r="AH154" s="3"/>
      <c r="AI154" s="86"/>
      <c r="AJ154" s="86"/>
      <c r="AK154" s="86"/>
      <c r="AL154" s="86"/>
      <c r="AM154" s="86"/>
      <c r="AN154" s="3"/>
      <c r="AO154" s="3"/>
      <c r="AP154" s="3"/>
      <c r="AQ154" s="3"/>
      <c r="AR154" s="3"/>
      <c r="AS154" s="3"/>
      <c r="AT154" s="3"/>
      <c r="AU154" s="3"/>
      <c r="AV154" s="3"/>
      <c r="AW154" s="87"/>
      <c r="AX154" s="3"/>
      <c r="AY154" s="3"/>
      <c r="AZ154" s="88"/>
      <c r="BA154" s="98" t="str">
        <f t="shared" si="10"/>
        <v/>
      </c>
      <c r="BB154" s="160" t="str">
        <f t="shared" si="14"/>
        <v/>
      </c>
      <c r="BC154" s="3"/>
      <c r="BD154" s="87">
        <f t="shared" si="11"/>
        <v>0</v>
      </c>
      <c r="BE154" s="87">
        <f t="shared" si="15"/>
        <v>0</v>
      </c>
      <c r="BF154" s="3"/>
      <c r="BG154" s="246"/>
      <c r="BH154" s="246"/>
      <c r="BI154" s="246"/>
      <c r="BJ154" s="246"/>
      <c r="BK154" s="246"/>
      <c r="BL154" s="246"/>
      <c r="BM154" s="246"/>
      <c r="BN154" s="246"/>
      <c r="BO154" s="246"/>
      <c r="BP154" s="247"/>
      <c r="BQ154" s="246"/>
      <c r="BR154" s="246"/>
      <c r="BS154" s="246"/>
      <c r="BT154" s="246"/>
      <c r="BU154" s="246"/>
      <c r="BV154" s="246"/>
      <c r="BW154" s="246"/>
      <c r="BX154" s="246"/>
      <c r="BY154" s="246"/>
      <c r="BZ154" s="246"/>
      <c r="CA154" s="246"/>
      <c r="CB154" s="246"/>
      <c r="CC154" s="246"/>
    </row>
    <row r="155" spans="1:81" s="248" customFormat="1" ht="18" customHeight="1" x14ac:dyDescent="0.2">
      <c r="A155" s="245" t="s">
        <v>160</v>
      </c>
      <c r="B155" s="14">
        <f t="shared" si="12"/>
        <v>24</v>
      </c>
      <c r="C155" s="19"/>
      <c r="D155" s="17">
        <v>1</v>
      </c>
      <c r="E155" s="21"/>
      <c r="F155" s="17"/>
      <c r="G155" s="17">
        <v>1</v>
      </c>
      <c r="H155" s="17"/>
      <c r="I155" s="17"/>
      <c r="J155" s="17"/>
      <c r="K155" s="17"/>
      <c r="L155" s="17">
        <v>1</v>
      </c>
      <c r="M155" s="17">
        <v>1</v>
      </c>
      <c r="N155" s="17">
        <v>1</v>
      </c>
      <c r="O155" s="21">
        <v>1</v>
      </c>
      <c r="P155" s="17">
        <v>1</v>
      </c>
      <c r="Q155" s="17">
        <v>1</v>
      </c>
      <c r="R155" s="17">
        <v>1</v>
      </c>
      <c r="S155" s="17">
        <v>6</v>
      </c>
      <c r="T155" s="17">
        <v>2</v>
      </c>
      <c r="U155" s="20">
        <v>7</v>
      </c>
      <c r="V155" s="21">
        <v>16</v>
      </c>
      <c r="W155" s="20">
        <v>8</v>
      </c>
      <c r="X155" s="21"/>
      <c r="Y155" s="20">
        <v>24</v>
      </c>
      <c r="Z155" s="86" t="str">
        <f t="shared" si="13"/>
        <v xml:space="preserve">  </v>
      </c>
      <c r="AA155" s="86"/>
      <c r="AB155" s="86"/>
      <c r="AC155" s="86"/>
      <c r="AD155" s="3"/>
      <c r="AE155" s="3"/>
      <c r="AF155" s="3"/>
      <c r="AG155" s="3"/>
      <c r="AH155" s="3"/>
      <c r="AI155" s="86"/>
      <c r="AJ155" s="86"/>
      <c r="AK155" s="86"/>
      <c r="AL155" s="86"/>
      <c r="AM155" s="86"/>
      <c r="AN155" s="3"/>
      <c r="AO155" s="3"/>
      <c r="AP155" s="3"/>
      <c r="AQ155" s="3"/>
      <c r="AR155" s="3"/>
      <c r="AS155" s="3"/>
      <c r="AT155" s="3"/>
      <c r="AU155" s="3"/>
      <c r="AV155" s="3"/>
      <c r="AW155" s="87"/>
      <c r="AX155" s="3"/>
      <c r="AY155" s="3"/>
      <c r="AZ155" s="88"/>
      <c r="BA155" s="98" t="str">
        <f t="shared" si="10"/>
        <v/>
      </c>
      <c r="BB155" s="160" t="str">
        <f t="shared" si="14"/>
        <v/>
      </c>
      <c r="BC155" s="3"/>
      <c r="BD155" s="87">
        <f t="shared" si="11"/>
        <v>0</v>
      </c>
      <c r="BE155" s="87">
        <f t="shared" si="15"/>
        <v>0</v>
      </c>
      <c r="BF155" s="3"/>
      <c r="BG155" s="246"/>
      <c r="BH155" s="246"/>
      <c r="BI155" s="246"/>
      <c r="BJ155" s="246"/>
      <c r="BK155" s="246"/>
      <c r="BL155" s="246"/>
      <c r="BM155" s="246"/>
      <c r="BN155" s="246"/>
      <c r="BO155" s="246"/>
      <c r="BP155" s="247"/>
      <c r="BQ155" s="246"/>
      <c r="BR155" s="246"/>
      <c r="BS155" s="246"/>
      <c r="BT155" s="246"/>
      <c r="BU155" s="246"/>
      <c r="BV155" s="246"/>
      <c r="BW155" s="246"/>
      <c r="BX155" s="246"/>
      <c r="BY155" s="246"/>
      <c r="BZ155" s="246"/>
      <c r="CA155" s="246"/>
      <c r="CB155" s="246"/>
      <c r="CC155" s="246"/>
    </row>
    <row r="156" spans="1:81" s="248" customFormat="1" ht="18" customHeight="1" x14ac:dyDescent="0.2">
      <c r="A156" s="245" t="s">
        <v>161</v>
      </c>
      <c r="B156" s="14">
        <f t="shared" si="12"/>
        <v>0</v>
      </c>
      <c r="C156" s="19"/>
      <c r="D156" s="17"/>
      <c r="E156" s="21"/>
      <c r="F156" s="17"/>
      <c r="G156" s="17"/>
      <c r="H156" s="17"/>
      <c r="I156" s="17"/>
      <c r="J156" s="17"/>
      <c r="K156" s="17"/>
      <c r="L156" s="17"/>
      <c r="M156" s="17"/>
      <c r="N156" s="17"/>
      <c r="O156" s="21"/>
      <c r="P156" s="17"/>
      <c r="Q156" s="17"/>
      <c r="R156" s="17"/>
      <c r="S156" s="17"/>
      <c r="T156" s="17"/>
      <c r="U156" s="20"/>
      <c r="V156" s="21"/>
      <c r="W156" s="20"/>
      <c r="X156" s="21"/>
      <c r="Y156" s="20"/>
      <c r="Z156" s="86" t="str">
        <f t="shared" si="13"/>
        <v xml:space="preserve">  </v>
      </c>
      <c r="AA156" s="86"/>
      <c r="AB156" s="86"/>
      <c r="AC156" s="86"/>
      <c r="AD156" s="3"/>
      <c r="AE156" s="3"/>
      <c r="AF156" s="3"/>
      <c r="AG156" s="3"/>
      <c r="AH156" s="3"/>
      <c r="AI156" s="86"/>
      <c r="AJ156" s="86"/>
      <c r="AK156" s="86"/>
      <c r="AL156" s="86"/>
      <c r="AM156" s="86"/>
      <c r="AN156" s="3"/>
      <c r="AO156" s="3"/>
      <c r="AP156" s="3"/>
      <c r="AQ156" s="3"/>
      <c r="AR156" s="3"/>
      <c r="AS156" s="3"/>
      <c r="AT156" s="3"/>
      <c r="AU156" s="3"/>
      <c r="AV156" s="3"/>
      <c r="AW156" s="87"/>
      <c r="AX156" s="3"/>
      <c r="AY156" s="3"/>
      <c r="AZ156" s="88"/>
      <c r="BA156" s="98" t="str">
        <f t="shared" si="10"/>
        <v/>
      </c>
      <c r="BB156" s="160" t="str">
        <f t="shared" si="14"/>
        <v/>
      </c>
      <c r="BC156" s="3"/>
      <c r="BD156" s="87">
        <f t="shared" si="11"/>
        <v>0</v>
      </c>
      <c r="BE156" s="87">
        <f t="shared" si="15"/>
        <v>0</v>
      </c>
      <c r="BF156" s="3"/>
      <c r="BG156" s="246"/>
      <c r="BH156" s="246"/>
      <c r="BI156" s="246"/>
      <c r="BJ156" s="246"/>
      <c r="BK156" s="246"/>
      <c r="BL156" s="246"/>
      <c r="BM156" s="246"/>
      <c r="BN156" s="246"/>
      <c r="BO156" s="246"/>
      <c r="BP156" s="247"/>
      <c r="BQ156" s="246"/>
      <c r="BR156" s="246"/>
      <c r="BS156" s="246"/>
      <c r="BT156" s="246"/>
      <c r="BU156" s="246"/>
      <c r="BV156" s="246"/>
      <c r="BW156" s="246"/>
      <c r="BX156" s="246"/>
      <c r="BY156" s="246"/>
      <c r="BZ156" s="246"/>
      <c r="CA156" s="246"/>
      <c r="CB156" s="246"/>
      <c r="CC156" s="246"/>
    </row>
    <row r="157" spans="1:81" s="248" customFormat="1" ht="18" customHeight="1" x14ac:dyDescent="0.2">
      <c r="A157" s="245" t="s">
        <v>162</v>
      </c>
      <c r="B157" s="14">
        <f t="shared" si="12"/>
        <v>0</v>
      </c>
      <c r="C157" s="19"/>
      <c r="D157" s="17"/>
      <c r="E157" s="21"/>
      <c r="F157" s="17"/>
      <c r="G157" s="17"/>
      <c r="H157" s="17"/>
      <c r="I157" s="17"/>
      <c r="J157" s="17"/>
      <c r="K157" s="17"/>
      <c r="L157" s="17"/>
      <c r="M157" s="17"/>
      <c r="N157" s="17"/>
      <c r="O157" s="21"/>
      <c r="P157" s="17"/>
      <c r="Q157" s="17"/>
      <c r="R157" s="17"/>
      <c r="S157" s="17"/>
      <c r="T157" s="17"/>
      <c r="U157" s="20"/>
      <c r="V157" s="21"/>
      <c r="W157" s="20"/>
      <c r="X157" s="21"/>
      <c r="Y157" s="20"/>
      <c r="Z157" s="86" t="str">
        <f t="shared" si="13"/>
        <v xml:space="preserve">  </v>
      </c>
      <c r="AA157" s="86"/>
      <c r="AB157" s="86"/>
      <c r="AC157" s="86"/>
      <c r="AD157" s="3"/>
      <c r="AE157" s="3"/>
      <c r="AF157" s="3"/>
      <c r="AG157" s="3"/>
      <c r="AH157" s="3"/>
      <c r="AI157" s="86"/>
      <c r="AJ157" s="86"/>
      <c r="AK157" s="86"/>
      <c r="AL157" s="86"/>
      <c r="AM157" s="86"/>
      <c r="AN157" s="3"/>
      <c r="AO157" s="3"/>
      <c r="AP157" s="3"/>
      <c r="AQ157" s="3"/>
      <c r="AR157" s="3"/>
      <c r="AS157" s="3"/>
      <c r="AT157" s="3"/>
      <c r="AU157" s="3"/>
      <c r="AV157" s="3"/>
      <c r="AW157" s="87"/>
      <c r="AX157" s="3"/>
      <c r="AY157" s="3"/>
      <c r="AZ157" s="88"/>
      <c r="BA157" s="98" t="str">
        <f t="shared" si="10"/>
        <v/>
      </c>
      <c r="BB157" s="160" t="str">
        <f t="shared" si="14"/>
        <v/>
      </c>
      <c r="BC157" s="3"/>
      <c r="BD157" s="87">
        <f t="shared" si="11"/>
        <v>0</v>
      </c>
      <c r="BE157" s="87">
        <f t="shared" si="15"/>
        <v>0</v>
      </c>
      <c r="BF157" s="3"/>
      <c r="BG157" s="246"/>
      <c r="BH157" s="246"/>
      <c r="BI157" s="246"/>
      <c r="BJ157" s="246"/>
      <c r="BK157" s="246"/>
      <c r="BL157" s="246"/>
      <c r="BM157" s="246"/>
      <c r="BN157" s="246"/>
      <c r="BO157" s="246"/>
      <c r="BP157" s="247"/>
      <c r="BQ157" s="246"/>
      <c r="BR157" s="246"/>
      <c r="BS157" s="246"/>
      <c r="BT157" s="246"/>
      <c r="BU157" s="246"/>
      <c r="BV157" s="246"/>
      <c r="BW157" s="246"/>
      <c r="BX157" s="246"/>
      <c r="BY157" s="246"/>
      <c r="BZ157" s="246"/>
      <c r="CA157" s="246"/>
      <c r="CB157" s="246"/>
      <c r="CC157" s="246"/>
    </row>
    <row r="158" spans="1:81" s="248" customFormat="1" ht="18" customHeight="1" x14ac:dyDescent="0.2">
      <c r="A158" s="245" t="s">
        <v>163</v>
      </c>
      <c r="B158" s="14">
        <f t="shared" si="12"/>
        <v>1</v>
      </c>
      <c r="C158" s="19"/>
      <c r="D158" s="17"/>
      <c r="E158" s="21"/>
      <c r="F158" s="17"/>
      <c r="G158" s="17"/>
      <c r="H158" s="17">
        <v>1</v>
      </c>
      <c r="I158" s="17"/>
      <c r="J158" s="17"/>
      <c r="K158" s="17"/>
      <c r="L158" s="17"/>
      <c r="M158" s="17"/>
      <c r="N158" s="17"/>
      <c r="O158" s="21"/>
      <c r="P158" s="17"/>
      <c r="Q158" s="17"/>
      <c r="R158" s="17"/>
      <c r="S158" s="17"/>
      <c r="T158" s="17"/>
      <c r="U158" s="20"/>
      <c r="V158" s="21"/>
      <c r="W158" s="20">
        <v>1</v>
      </c>
      <c r="X158" s="21"/>
      <c r="Y158" s="20">
        <v>1</v>
      </c>
      <c r="Z158" s="86" t="str">
        <f t="shared" si="13"/>
        <v xml:space="preserve">  </v>
      </c>
      <c r="AA158" s="86"/>
      <c r="AB158" s="86"/>
      <c r="AC158" s="86"/>
      <c r="AD158" s="3"/>
      <c r="AE158" s="3"/>
      <c r="AF158" s="3"/>
      <c r="AG158" s="3"/>
      <c r="AH158" s="3"/>
      <c r="AI158" s="86"/>
      <c r="AJ158" s="86"/>
      <c r="AK158" s="86"/>
      <c r="AL158" s="86"/>
      <c r="AM158" s="86"/>
      <c r="AN158" s="3"/>
      <c r="AO158" s="3"/>
      <c r="AP158" s="3"/>
      <c r="AQ158" s="3"/>
      <c r="AR158" s="3"/>
      <c r="AS158" s="3"/>
      <c r="AT158" s="3"/>
      <c r="AU158" s="3"/>
      <c r="AV158" s="3"/>
      <c r="AW158" s="87"/>
      <c r="AX158" s="3"/>
      <c r="AY158" s="3"/>
      <c r="AZ158" s="88"/>
      <c r="BA158" s="98" t="str">
        <f t="shared" si="10"/>
        <v/>
      </c>
      <c r="BB158" s="160" t="str">
        <f t="shared" si="14"/>
        <v/>
      </c>
      <c r="BC158" s="3"/>
      <c r="BD158" s="87">
        <f t="shared" si="11"/>
        <v>0</v>
      </c>
      <c r="BE158" s="87">
        <f t="shared" si="15"/>
        <v>0</v>
      </c>
      <c r="BF158" s="3"/>
      <c r="BG158" s="246"/>
      <c r="BH158" s="246"/>
      <c r="BI158" s="246"/>
      <c r="BJ158" s="246"/>
      <c r="BK158" s="246"/>
      <c r="BL158" s="246"/>
      <c r="BM158" s="246"/>
      <c r="BN158" s="246"/>
      <c r="BO158" s="246"/>
      <c r="BP158" s="247"/>
      <c r="BQ158" s="246"/>
      <c r="BR158" s="246"/>
      <c r="BS158" s="246"/>
      <c r="BT158" s="246"/>
      <c r="BU158" s="246"/>
      <c r="BV158" s="246"/>
      <c r="BW158" s="246"/>
      <c r="BX158" s="246"/>
      <c r="BY158" s="246"/>
      <c r="BZ158" s="246"/>
      <c r="CA158" s="246"/>
      <c r="CB158" s="246"/>
      <c r="CC158" s="246"/>
    </row>
    <row r="159" spans="1:81" s="248" customFormat="1" ht="18" customHeight="1" x14ac:dyDescent="0.2">
      <c r="A159" s="249" t="s">
        <v>41</v>
      </c>
      <c r="B159" s="23">
        <f t="shared" si="12"/>
        <v>38</v>
      </c>
      <c r="C159" s="27"/>
      <c r="D159" s="25"/>
      <c r="E159" s="25">
        <v>1</v>
      </c>
      <c r="F159" s="25">
        <v>1</v>
      </c>
      <c r="G159" s="25"/>
      <c r="H159" s="25"/>
      <c r="I159" s="25"/>
      <c r="J159" s="25"/>
      <c r="K159" s="25">
        <v>1</v>
      </c>
      <c r="L159" s="25">
        <v>4</v>
      </c>
      <c r="M159" s="25">
        <v>2</v>
      </c>
      <c r="N159" s="25"/>
      <c r="O159" s="25">
        <v>2</v>
      </c>
      <c r="P159" s="25"/>
      <c r="Q159" s="25">
        <v>6</v>
      </c>
      <c r="R159" s="25">
        <v>4</v>
      </c>
      <c r="S159" s="25">
        <v>8</v>
      </c>
      <c r="T159" s="25">
        <v>2</v>
      </c>
      <c r="U159" s="28">
        <v>7</v>
      </c>
      <c r="V159" s="24">
        <v>18</v>
      </c>
      <c r="W159" s="28">
        <v>20</v>
      </c>
      <c r="X159" s="24">
        <v>3</v>
      </c>
      <c r="Y159" s="28">
        <v>35</v>
      </c>
      <c r="Z159" s="86" t="str">
        <f>$BA159&amp;"  "&amp;$BB159</f>
        <v xml:space="preserve">  </v>
      </c>
      <c r="AA159" s="86"/>
      <c r="AB159" s="86"/>
      <c r="AC159" s="86"/>
      <c r="AD159" s="3"/>
      <c r="AE159" s="3"/>
      <c r="AF159" s="3"/>
      <c r="AG159" s="3"/>
      <c r="AH159" s="3"/>
      <c r="AI159" s="86"/>
      <c r="AJ159" s="86"/>
      <c r="AK159" s="86"/>
      <c r="AL159" s="86"/>
      <c r="AM159" s="86"/>
      <c r="AN159" s="3"/>
      <c r="AO159" s="3"/>
      <c r="AP159" s="3"/>
      <c r="AQ159" s="3"/>
      <c r="AR159" s="3"/>
      <c r="AS159" s="3"/>
      <c r="AT159" s="3"/>
      <c r="AU159" s="3"/>
      <c r="AV159" s="3"/>
      <c r="AW159" s="87"/>
      <c r="AX159" s="3"/>
      <c r="AY159" s="3"/>
      <c r="AZ159" s="88"/>
      <c r="BA159" s="98" t="str">
        <f t="shared" si="10"/>
        <v/>
      </c>
      <c r="BB159" s="160" t="str">
        <f t="shared" si="14"/>
        <v/>
      </c>
      <c r="BC159" s="3"/>
      <c r="BD159" s="87">
        <f t="shared" si="11"/>
        <v>0</v>
      </c>
      <c r="BE159" s="87">
        <f t="shared" si="15"/>
        <v>0</v>
      </c>
      <c r="BF159" s="3"/>
      <c r="BG159" s="246"/>
      <c r="BH159" s="246"/>
      <c r="BI159" s="246"/>
      <c r="BJ159" s="246"/>
      <c r="BK159" s="246"/>
      <c r="BL159" s="246"/>
      <c r="BM159" s="246"/>
      <c r="BN159" s="246"/>
      <c r="BO159" s="246"/>
      <c r="BP159" s="247"/>
      <c r="BQ159" s="246"/>
      <c r="BR159" s="246"/>
      <c r="BS159" s="246"/>
      <c r="BT159" s="246"/>
      <c r="BU159" s="246"/>
      <c r="BV159" s="246"/>
      <c r="BW159" s="246"/>
      <c r="BX159" s="246"/>
      <c r="BY159" s="246"/>
      <c r="BZ159" s="246"/>
      <c r="CA159" s="246"/>
      <c r="CB159" s="246"/>
      <c r="CC159" s="246"/>
    </row>
    <row r="160" spans="1:81" s="248" customFormat="1" ht="33" customHeight="1" x14ac:dyDescent="0.2">
      <c r="A160" s="84" t="s">
        <v>164</v>
      </c>
      <c r="B160" s="84"/>
      <c r="C160" s="3"/>
      <c r="D160" s="105"/>
      <c r="E160" s="105"/>
      <c r="F160" s="105"/>
      <c r="G160" s="105"/>
      <c r="H160" s="105"/>
      <c r="I160" s="105"/>
      <c r="J160" s="105"/>
      <c r="K160" s="105"/>
      <c r="L160" s="105"/>
      <c r="M160" s="105"/>
      <c r="N160" s="105"/>
      <c r="O160" s="105"/>
      <c r="P160" s="105"/>
      <c r="Q160" s="105"/>
      <c r="R160" s="105"/>
      <c r="S160" s="105"/>
      <c r="T160" s="105"/>
      <c r="U160" s="83"/>
      <c r="Y160" s="83"/>
      <c r="Z160" s="83"/>
      <c r="AA160" s="83"/>
      <c r="AC160" s="250"/>
      <c r="AS160" s="246"/>
      <c r="AT160" s="246"/>
      <c r="AU160" s="246"/>
      <c r="AV160" s="251"/>
      <c r="AW160" s="247"/>
      <c r="AX160" s="246"/>
      <c r="AY160" s="246"/>
      <c r="AZ160" s="246"/>
      <c r="BA160" s="79"/>
      <c r="BB160" s="79"/>
      <c r="BC160" s="79"/>
      <c r="BD160" s="79"/>
      <c r="BE160" s="79"/>
      <c r="BF160" s="79"/>
      <c r="BG160" s="246"/>
      <c r="BH160" s="246"/>
      <c r="BI160" s="246"/>
      <c r="BJ160" s="246"/>
      <c r="BK160" s="246"/>
      <c r="BL160" s="246"/>
      <c r="BM160" s="246"/>
      <c r="BN160" s="246"/>
      <c r="BO160" s="246"/>
      <c r="BP160" s="247"/>
      <c r="BQ160" s="246"/>
      <c r="BR160" s="246"/>
      <c r="BS160" s="246"/>
      <c r="BT160" s="246"/>
      <c r="BU160" s="246"/>
      <c r="BV160" s="246"/>
      <c r="BW160" s="246"/>
      <c r="BX160" s="246"/>
      <c r="BY160" s="246"/>
      <c r="BZ160" s="246"/>
      <c r="CA160" s="246"/>
      <c r="CB160" s="246"/>
      <c r="CC160" s="246"/>
    </row>
    <row r="161" spans="1:81" s="248" customFormat="1" ht="14.25" customHeight="1" x14ac:dyDescent="0.2">
      <c r="A161" s="385" t="s">
        <v>165</v>
      </c>
      <c r="B161" s="385" t="s">
        <v>1</v>
      </c>
      <c r="C161" s="387" t="s">
        <v>166</v>
      </c>
      <c r="D161" s="388"/>
      <c r="E161" s="105"/>
      <c r="F161" s="105"/>
      <c r="G161" s="105"/>
      <c r="H161" s="105"/>
      <c r="I161" s="105"/>
      <c r="J161" s="105"/>
      <c r="K161" s="105"/>
      <c r="L161" s="105"/>
      <c r="M161" s="105"/>
      <c r="N161" s="105"/>
      <c r="O161" s="105"/>
      <c r="P161" s="105"/>
      <c r="Q161" s="105"/>
      <c r="R161" s="83"/>
      <c r="S161" s="83"/>
      <c r="T161" s="83"/>
      <c r="U161" s="83"/>
      <c r="V161" s="83"/>
      <c r="W161" s="83"/>
      <c r="X161" s="83"/>
      <c r="Z161" s="250"/>
      <c r="AS161" s="246"/>
      <c r="AT161" s="246"/>
      <c r="AU161" s="246"/>
      <c r="AV161" s="251"/>
      <c r="AW161" s="247"/>
      <c r="AX161" s="246"/>
      <c r="AY161" s="246"/>
      <c r="AZ161" s="246"/>
      <c r="BA161" s="79"/>
      <c r="BB161" s="79"/>
      <c r="BC161" s="79"/>
      <c r="BD161" s="79"/>
      <c r="BE161" s="79"/>
      <c r="BF161" s="79"/>
      <c r="BG161" s="246"/>
      <c r="BH161" s="246"/>
      <c r="BI161" s="246"/>
      <c r="BJ161" s="246"/>
      <c r="BK161" s="246"/>
      <c r="BL161" s="246"/>
      <c r="BM161" s="246"/>
      <c r="BN161" s="246"/>
      <c r="BO161" s="246"/>
      <c r="BP161" s="247"/>
      <c r="BQ161" s="246"/>
      <c r="BR161" s="246"/>
      <c r="BS161" s="246"/>
      <c r="BT161" s="246"/>
      <c r="BU161" s="246"/>
      <c r="BV161" s="246"/>
      <c r="BW161" s="246"/>
      <c r="BX161" s="246"/>
      <c r="BY161" s="246"/>
      <c r="BZ161" s="246"/>
      <c r="CA161" s="246"/>
      <c r="CB161" s="246"/>
      <c r="CC161" s="246"/>
    </row>
    <row r="162" spans="1:81" s="248" customFormat="1" ht="14.25" x14ac:dyDescent="0.2">
      <c r="A162" s="386"/>
      <c r="B162" s="386"/>
      <c r="C162" s="284" t="s">
        <v>147</v>
      </c>
      <c r="D162" s="284" t="s">
        <v>148</v>
      </c>
      <c r="E162" s="105"/>
      <c r="F162" s="105"/>
      <c r="G162" s="105"/>
      <c r="H162" s="105"/>
      <c r="I162" s="105"/>
      <c r="J162" s="105"/>
      <c r="K162" s="105"/>
      <c r="L162" s="105"/>
      <c r="M162" s="105"/>
      <c r="N162" s="105"/>
      <c r="O162" s="105"/>
      <c r="P162" s="105"/>
      <c r="Q162" s="105"/>
      <c r="R162" s="83"/>
      <c r="S162" s="83"/>
      <c r="T162" s="83"/>
      <c r="U162" s="83"/>
      <c r="V162" s="83"/>
      <c r="W162" s="83"/>
      <c r="X162" s="83"/>
      <c r="Z162" s="250"/>
      <c r="AS162" s="246"/>
      <c r="AT162" s="246"/>
      <c r="AU162" s="246"/>
      <c r="AV162" s="251"/>
      <c r="AW162" s="247"/>
      <c r="AX162" s="246"/>
      <c r="AY162" s="246"/>
      <c r="AZ162" s="246"/>
      <c r="BA162" s="79"/>
      <c r="BB162" s="79"/>
      <c r="BC162" s="79"/>
      <c r="BD162" s="79"/>
      <c r="BE162" s="79"/>
      <c r="BF162" s="79"/>
      <c r="BG162" s="246"/>
      <c r="BH162" s="246"/>
      <c r="BI162" s="246"/>
      <c r="BJ162" s="246"/>
      <c r="BK162" s="246"/>
      <c r="BL162" s="246"/>
      <c r="BM162" s="246"/>
      <c r="BN162" s="246"/>
      <c r="BO162" s="246"/>
      <c r="BP162" s="247"/>
      <c r="BQ162" s="246"/>
      <c r="BR162" s="246"/>
      <c r="BS162" s="246"/>
      <c r="BT162" s="246"/>
      <c r="BU162" s="246"/>
      <c r="BV162" s="246"/>
      <c r="BW162" s="246"/>
      <c r="BX162" s="246"/>
      <c r="BY162" s="246"/>
      <c r="BZ162" s="246"/>
      <c r="CA162" s="246"/>
      <c r="CB162" s="246"/>
      <c r="CC162" s="246"/>
    </row>
    <row r="163" spans="1:81" s="248" customFormat="1" ht="15.75" customHeight="1" x14ac:dyDescent="0.2">
      <c r="A163" s="245" t="s">
        <v>45</v>
      </c>
      <c r="B163" s="14">
        <f>+SUM(C163:D163)</f>
        <v>68</v>
      </c>
      <c r="C163" s="36">
        <v>38</v>
      </c>
      <c r="D163" s="36">
        <v>30</v>
      </c>
      <c r="E163" s="105"/>
      <c r="F163" s="105"/>
      <c r="G163" s="105"/>
      <c r="H163" s="105"/>
      <c r="I163" s="105"/>
      <c r="J163" s="105"/>
      <c r="K163" s="105"/>
      <c r="L163" s="105"/>
      <c r="M163" s="105"/>
      <c r="N163" s="105"/>
      <c r="O163" s="105"/>
      <c r="P163" s="105"/>
      <c r="Q163" s="105"/>
      <c r="U163" s="85"/>
      <c r="V163" s="85"/>
      <c r="W163" s="83"/>
      <c r="X163" s="83"/>
      <c r="Z163" s="250"/>
      <c r="AS163" s="246"/>
      <c r="AT163" s="246"/>
      <c r="AU163" s="246"/>
      <c r="AV163" s="251"/>
      <c r="AW163" s="247"/>
      <c r="AX163" s="246"/>
      <c r="AY163" s="246"/>
      <c r="AZ163" s="246"/>
      <c r="BA163" s="79"/>
      <c r="BB163" s="79"/>
      <c r="BC163" s="79"/>
      <c r="BD163" s="79"/>
      <c r="BE163" s="79"/>
      <c r="BF163" s="79"/>
      <c r="BG163" s="246"/>
      <c r="BH163" s="246"/>
      <c r="BI163" s="246"/>
      <c r="BJ163" s="246"/>
      <c r="BK163" s="246"/>
      <c r="BL163" s="246"/>
      <c r="BM163" s="246"/>
      <c r="BN163" s="246"/>
      <c r="BO163" s="246"/>
      <c r="BP163" s="247"/>
      <c r="BQ163" s="246"/>
      <c r="BR163" s="246"/>
      <c r="BS163" s="246"/>
      <c r="BT163" s="246"/>
      <c r="BU163" s="246"/>
      <c r="BV163" s="246"/>
      <c r="BW163" s="246"/>
      <c r="BX163" s="246"/>
      <c r="BY163" s="246"/>
      <c r="BZ163" s="246"/>
      <c r="CA163" s="246"/>
      <c r="CB163" s="246"/>
      <c r="CC163" s="246"/>
    </row>
    <row r="164" spans="1:81" s="248" customFormat="1" ht="15.75" customHeight="1" x14ac:dyDescent="0.2">
      <c r="A164" s="245" t="s">
        <v>46</v>
      </c>
      <c r="B164" s="14">
        <f>+SUM(C164:D164)</f>
        <v>0</v>
      </c>
      <c r="C164" s="37"/>
      <c r="D164" s="37"/>
      <c r="E164" s="105"/>
      <c r="F164" s="105"/>
      <c r="G164" s="105"/>
      <c r="H164" s="105"/>
      <c r="I164" s="105"/>
      <c r="J164" s="105"/>
      <c r="K164" s="105"/>
      <c r="L164" s="105"/>
      <c r="M164" s="105"/>
      <c r="N164" s="105"/>
      <c r="O164" s="105"/>
      <c r="P164" s="105"/>
      <c r="Q164" s="105"/>
      <c r="U164" s="85"/>
      <c r="V164" s="85"/>
      <c r="W164" s="83"/>
      <c r="X164" s="83"/>
      <c r="Z164" s="250"/>
      <c r="AS164" s="246"/>
      <c r="AT164" s="246"/>
      <c r="AU164" s="246"/>
      <c r="AV164" s="251"/>
      <c r="AW164" s="247"/>
      <c r="AX164" s="246"/>
      <c r="AY164" s="246"/>
      <c r="AZ164" s="246"/>
      <c r="BA164" s="79"/>
      <c r="BB164" s="79"/>
      <c r="BC164" s="79"/>
      <c r="BD164" s="79"/>
      <c r="BE164" s="79"/>
      <c r="BF164" s="79"/>
      <c r="BG164" s="246"/>
      <c r="BH164" s="246"/>
      <c r="BI164" s="246"/>
      <c r="BJ164" s="246"/>
      <c r="BK164" s="246"/>
      <c r="BL164" s="246"/>
      <c r="BM164" s="246"/>
      <c r="BN164" s="246"/>
      <c r="BO164" s="246"/>
      <c r="BP164" s="247"/>
      <c r="BQ164" s="246"/>
      <c r="BR164" s="246"/>
      <c r="BS164" s="246"/>
      <c r="BT164" s="246"/>
      <c r="BU164" s="246"/>
      <c r="BV164" s="246"/>
      <c r="BW164" s="246"/>
      <c r="BX164" s="246"/>
      <c r="BY164" s="246"/>
      <c r="BZ164" s="246"/>
      <c r="CA164" s="246"/>
      <c r="CB164" s="246"/>
      <c r="CC164" s="246"/>
    </row>
    <row r="165" spans="1:81" s="248" customFormat="1" ht="15.75" customHeight="1" x14ac:dyDescent="0.2">
      <c r="A165" s="252" t="s">
        <v>47</v>
      </c>
      <c r="B165" s="60">
        <f>+SUM(C165:D165)</f>
        <v>0</v>
      </c>
      <c r="C165" s="41"/>
      <c r="D165" s="41"/>
      <c r="E165" s="105"/>
      <c r="F165" s="105"/>
      <c r="G165" s="105"/>
      <c r="H165" s="105"/>
      <c r="I165" s="105"/>
      <c r="J165" s="105"/>
      <c r="K165" s="105"/>
      <c r="L165" s="105"/>
      <c r="M165" s="105"/>
      <c r="N165" s="105"/>
      <c r="O165" s="105"/>
      <c r="P165" s="105"/>
      <c r="Q165" s="105"/>
      <c r="U165" s="85"/>
      <c r="V165" s="85"/>
      <c r="W165" s="83"/>
      <c r="X165" s="83"/>
      <c r="Z165" s="250"/>
      <c r="AS165" s="246"/>
      <c r="AT165" s="246"/>
      <c r="AU165" s="246"/>
      <c r="AV165" s="251"/>
      <c r="AW165" s="247"/>
      <c r="AX165" s="246"/>
      <c r="AY165" s="246"/>
      <c r="AZ165" s="246"/>
      <c r="BA165" s="79"/>
      <c r="BB165" s="79"/>
      <c r="BC165" s="79"/>
      <c r="BD165" s="79"/>
      <c r="BE165" s="79"/>
      <c r="BF165" s="79"/>
      <c r="BG165" s="246"/>
      <c r="BH165" s="246"/>
      <c r="BI165" s="246"/>
      <c r="BJ165" s="246"/>
      <c r="BK165" s="246"/>
      <c r="BL165" s="246"/>
      <c r="BM165" s="246"/>
      <c r="BN165" s="246"/>
      <c r="BO165" s="246"/>
      <c r="BP165" s="247"/>
      <c r="BQ165" s="246"/>
      <c r="BR165" s="246"/>
      <c r="BS165" s="246"/>
      <c r="BT165" s="246"/>
      <c r="BU165" s="246"/>
      <c r="BV165" s="246"/>
      <c r="BW165" s="246"/>
      <c r="BX165" s="246"/>
      <c r="BY165" s="246"/>
      <c r="BZ165" s="246"/>
      <c r="CA165" s="246"/>
      <c r="CB165" s="246"/>
      <c r="CC165" s="246"/>
    </row>
    <row r="166" spans="1:81" s="248" customFormat="1" ht="15.75" customHeight="1" x14ac:dyDescent="0.2">
      <c r="A166" s="252" t="s">
        <v>167</v>
      </c>
      <c r="B166" s="60">
        <f>+SUM(C166:D166)</f>
        <v>0</v>
      </c>
      <c r="C166" s="41"/>
      <c r="D166" s="41"/>
      <c r="E166" s="105"/>
      <c r="F166" s="105"/>
      <c r="G166" s="105"/>
      <c r="H166" s="105"/>
      <c r="I166" s="253"/>
      <c r="J166" s="105"/>
      <c r="K166" s="105"/>
      <c r="L166" s="105"/>
      <c r="M166" s="105"/>
      <c r="N166" s="105"/>
      <c r="O166" s="105"/>
      <c r="P166" s="105"/>
      <c r="Q166" s="105"/>
      <c r="U166" s="85"/>
      <c r="V166" s="85"/>
      <c r="W166" s="83"/>
      <c r="X166" s="83"/>
      <c r="Z166" s="250"/>
      <c r="AS166" s="246"/>
      <c r="AT166" s="246"/>
      <c r="AU166" s="246"/>
      <c r="AV166" s="251"/>
      <c r="AW166" s="247"/>
      <c r="AX166" s="246"/>
      <c r="AY166" s="246"/>
      <c r="AZ166" s="246"/>
      <c r="BA166" s="79"/>
      <c r="BB166" s="79"/>
      <c r="BC166" s="79"/>
      <c r="BD166" s="79"/>
      <c r="BE166" s="79"/>
      <c r="BF166" s="79"/>
      <c r="BG166" s="246"/>
      <c r="BH166" s="246"/>
      <c r="BI166" s="246"/>
      <c r="BJ166" s="246"/>
      <c r="BK166" s="246"/>
      <c r="BL166" s="246"/>
      <c r="BM166" s="246"/>
      <c r="BN166" s="246"/>
      <c r="BO166" s="246"/>
      <c r="BP166" s="247"/>
      <c r="BQ166" s="246"/>
      <c r="BR166" s="246"/>
      <c r="BS166" s="246"/>
      <c r="BT166" s="246"/>
      <c r="BU166" s="246"/>
      <c r="BV166" s="246"/>
      <c r="BW166" s="246"/>
      <c r="BX166" s="246"/>
      <c r="BY166" s="246"/>
      <c r="BZ166" s="246"/>
      <c r="CA166" s="246"/>
      <c r="CB166" s="246"/>
      <c r="CC166" s="246"/>
    </row>
    <row r="167" spans="1:81" s="248" customFormat="1" ht="15.75" customHeight="1" x14ac:dyDescent="0.2">
      <c r="A167" s="242" t="s">
        <v>1</v>
      </c>
      <c r="B167" s="4">
        <f>+SUM(C167:D167)</f>
        <v>68</v>
      </c>
      <c r="C167" s="4">
        <f>+SUM(C163:C166)</f>
        <v>38</v>
      </c>
      <c r="D167" s="4">
        <f>+SUM(D163:D166)</f>
        <v>30</v>
      </c>
      <c r="E167" s="105"/>
      <c r="F167" s="105"/>
      <c r="G167" s="105"/>
      <c r="H167" s="105"/>
      <c r="I167" s="105"/>
      <c r="J167" s="105"/>
      <c r="K167" s="105"/>
      <c r="L167" s="105"/>
      <c r="M167" s="105"/>
      <c r="N167" s="105"/>
      <c r="O167" s="105"/>
      <c r="P167" s="105"/>
      <c r="Q167" s="105"/>
      <c r="U167" s="85"/>
      <c r="V167" s="85"/>
      <c r="W167" s="83"/>
      <c r="X167" s="83"/>
      <c r="Z167" s="250"/>
      <c r="AS167" s="246"/>
      <c r="AT167" s="246"/>
      <c r="AU167" s="246"/>
      <c r="AV167" s="251"/>
      <c r="AW167" s="247"/>
      <c r="AX167" s="246"/>
      <c r="AY167" s="246"/>
      <c r="AZ167" s="246"/>
      <c r="BA167" s="79"/>
      <c r="BB167" s="79"/>
      <c r="BC167" s="79"/>
      <c r="BD167" s="79"/>
      <c r="BE167" s="79"/>
      <c r="BF167" s="79"/>
      <c r="BG167" s="246"/>
      <c r="BH167" s="246"/>
      <c r="BI167" s="246"/>
      <c r="BJ167" s="246"/>
      <c r="BK167" s="246"/>
      <c r="BL167" s="246"/>
      <c r="BM167" s="246"/>
      <c r="BN167" s="246"/>
      <c r="BO167" s="246"/>
      <c r="BP167" s="247"/>
      <c r="BQ167" s="246"/>
      <c r="BR167" s="246"/>
      <c r="BS167" s="246"/>
      <c r="BT167" s="246"/>
      <c r="BU167" s="246"/>
      <c r="BV167" s="246"/>
      <c r="BW167" s="246"/>
      <c r="BX167" s="246"/>
      <c r="BY167" s="246"/>
      <c r="BZ167" s="246"/>
      <c r="CA167" s="246"/>
      <c r="CB167" s="246"/>
      <c r="CC167" s="246"/>
    </row>
    <row r="168" spans="1:81" s="86" customFormat="1" ht="40.5" customHeight="1" x14ac:dyDescent="0.2">
      <c r="A168" s="155" t="s">
        <v>168</v>
      </c>
      <c r="B168" s="155"/>
      <c r="C168" s="155"/>
      <c r="D168" s="155"/>
      <c r="E168" s="155"/>
      <c r="F168" s="155"/>
      <c r="G168" s="155"/>
      <c r="H168" s="83"/>
      <c r="I168" s="83"/>
      <c r="J168" s="83"/>
      <c r="K168" s="83"/>
      <c r="L168" s="83"/>
      <c r="M168" s="155"/>
      <c r="N168" s="155"/>
      <c r="R168" s="83"/>
      <c r="S168" s="83"/>
      <c r="AK168" s="3"/>
      <c r="AL168" s="3"/>
      <c r="AM168" s="3"/>
      <c r="AN168" s="3"/>
      <c r="AO168" s="3"/>
      <c r="AP168" s="3"/>
      <c r="AV168" s="88"/>
      <c r="AW168" s="156"/>
      <c r="BA168" s="79"/>
      <c r="BB168" s="79"/>
      <c r="BC168" s="79"/>
      <c r="BD168" s="79"/>
      <c r="BE168" s="79"/>
      <c r="BF168" s="79"/>
      <c r="BP168" s="87"/>
    </row>
    <row r="169" spans="1:81" s="3" customFormat="1" ht="14.25" customHeight="1" x14ac:dyDescent="0.15">
      <c r="A169" s="389" t="s">
        <v>71</v>
      </c>
      <c r="B169" s="391" t="s">
        <v>72</v>
      </c>
      <c r="C169" s="393" t="s">
        <v>14</v>
      </c>
      <c r="D169" s="394"/>
      <c r="E169" s="394"/>
      <c r="F169" s="394"/>
      <c r="G169" s="394"/>
      <c r="H169" s="394"/>
      <c r="I169" s="394"/>
      <c r="J169" s="394"/>
      <c r="K169" s="394"/>
      <c r="L169" s="394"/>
      <c r="M169" s="394"/>
      <c r="N169" s="394"/>
      <c r="O169" s="394"/>
      <c r="P169" s="394"/>
      <c r="Q169" s="394"/>
      <c r="R169" s="394"/>
      <c r="S169" s="394"/>
      <c r="T169" s="394"/>
      <c r="U169" s="394"/>
      <c r="V169" s="393" t="s">
        <v>20</v>
      </c>
      <c r="W169" s="395"/>
      <c r="X169" s="396" t="s">
        <v>73</v>
      </c>
      <c r="Y169" s="398" t="s">
        <v>169</v>
      </c>
      <c r="Z169" s="86"/>
      <c r="AA169" s="86"/>
      <c r="AB169" s="86"/>
      <c r="AC169" s="86"/>
      <c r="AD169" s="86"/>
      <c r="AE169" s="86"/>
      <c r="AF169" s="86"/>
      <c r="AG169" s="86"/>
      <c r="AH169" s="86"/>
      <c r="AI169" s="86"/>
      <c r="AJ169" s="86"/>
      <c r="AW169" s="156"/>
      <c r="AX169" s="88"/>
      <c r="BA169" s="79"/>
      <c r="BB169" s="79"/>
      <c r="BC169" s="79"/>
      <c r="BD169" s="79"/>
      <c r="BE169" s="79"/>
      <c r="BF169" s="79"/>
      <c r="BP169" s="87"/>
    </row>
    <row r="170" spans="1:81" s="3" customFormat="1" ht="30" customHeight="1" x14ac:dyDescent="0.15">
      <c r="A170" s="390"/>
      <c r="B170" s="392"/>
      <c r="C170" s="157" t="s">
        <v>23</v>
      </c>
      <c r="D170" s="67" t="s">
        <v>24</v>
      </c>
      <c r="E170" s="89" t="s">
        <v>25</v>
      </c>
      <c r="F170" s="89" t="s">
        <v>26</v>
      </c>
      <c r="G170" s="89" t="s">
        <v>27</v>
      </c>
      <c r="H170" s="67" t="s">
        <v>28</v>
      </c>
      <c r="I170" s="67" t="s">
        <v>29</v>
      </c>
      <c r="J170" s="67" t="s">
        <v>30</v>
      </c>
      <c r="K170" s="67" t="s">
        <v>31</v>
      </c>
      <c r="L170" s="67" t="s">
        <v>2</v>
      </c>
      <c r="M170" s="67" t="s">
        <v>3</v>
      </c>
      <c r="N170" s="67" t="s">
        <v>32</v>
      </c>
      <c r="O170" s="67" t="s">
        <v>4</v>
      </c>
      <c r="P170" s="67" t="s">
        <v>5</v>
      </c>
      <c r="Q170" s="67" t="s">
        <v>6</v>
      </c>
      <c r="R170" s="67" t="s">
        <v>7</v>
      </c>
      <c r="S170" s="67" t="s">
        <v>8</v>
      </c>
      <c r="T170" s="67" t="s">
        <v>9</v>
      </c>
      <c r="U170" s="90" t="s">
        <v>10</v>
      </c>
      <c r="V170" s="91" t="s">
        <v>11</v>
      </c>
      <c r="W170" s="92" t="s">
        <v>12</v>
      </c>
      <c r="X170" s="397"/>
      <c r="Y170" s="399"/>
      <c r="Z170" s="86"/>
      <c r="AA170" s="86"/>
      <c r="AB170" s="86"/>
      <c r="AC170" s="86"/>
      <c r="AD170" s="86"/>
      <c r="AE170" s="86"/>
      <c r="AF170" s="76"/>
      <c r="AG170" s="86"/>
      <c r="AH170" s="86"/>
      <c r="AI170" s="86"/>
      <c r="AJ170" s="86"/>
      <c r="AK170" s="86"/>
      <c r="AL170" s="86"/>
      <c r="AM170" s="86"/>
      <c r="AW170" s="87"/>
      <c r="AZ170" s="88"/>
      <c r="BA170" s="79"/>
      <c r="BB170" s="79"/>
      <c r="BC170" s="79"/>
      <c r="BD170" s="79"/>
      <c r="BE170" s="79"/>
      <c r="BF170" s="79"/>
      <c r="BP170" s="87"/>
    </row>
    <row r="171" spans="1:81" s="3" customFormat="1" ht="15.75" customHeight="1" x14ac:dyDescent="0.15">
      <c r="A171" s="158" t="s">
        <v>75</v>
      </c>
      <c r="B171" s="45">
        <f t="shared" ref="B171:B176" si="16">SUM(C171:U171)</f>
        <v>69</v>
      </c>
      <c r="C171" s="19">
        <v>1</v>
      </c>
      <c r="D171" s="17"/>
      <c r="E171" s="17">
        <v>1</v>
      </c>
      <c r="F171" s="17">
        <v>4</v>
      </c>
      <c r="G171" s="17">
        <v>4</v>
      </c>
      <c r="H171" s="17">
        <v>2</v>
      </c>
      <c r="I171" s="17">
        <v>1</v>
      </c>
      <c r="J171" s="17">
        <v>1</v>
      </c>
      <c r="K171" s="17">
        <v>3</v>
      </c>
      <c r="L171" s="17">
        <v>3</v>
      </c>
      <c r="M171" s="22">
        <v>4</v>
      </c>
      <c r="N171" s="22">
        <v>4</v>
      </c>
      <c r="O171" s="22">
        <v>12</v>
      </c>
      <c r="P171" s="22">
        <v>2</v>
      </c>
      <c r="Q171" s="22">
        <v>3</v>
      </c>
      <c r="R171" s="22">
        <v>8</v>
      </c>
      <c r="S171" s="22">
        <v>9</v>
      </c>
      <c r="T171" s="22">
        <v>5</v>
      </c>
      <c r="U171" s="22">
        <v>2</v>
      </c>
      <c r="V171" s="19">
        <v>23</v>
      </c>
      <c r="W171" s="20">
        <v>46</v>
      </c>
      <c r="X171" s="254">
        <v>69</v>
      </c>
      <c r="Y171" s="255"/>
      <c r="Z171" s="137" t="str">
        <f t="shared" ref="Z171:Z176" si="17">+BA171&amp;BB171&amp;BC171</f>
        <v/>
      </c>
      <c r="AA171" s="86"/>
      <c r="AB171" s="86"/>
      <c r="AC171" s="86"/>
      <c r="AI171" s="86"/>
      <c r="AJ171" s="86"/>
      <c r="AK171" s="86"/>
      <c r="AL171" s="86"/>
      <c r="AM171" s="86"/>
      <c r="AW171" s="87"/>
      <c r="AZ171" s="88"/>
      <c r="BA171" s="98" t="str">
        <f t="shared" ref="BA171:BA176" si="18">IF($B171&lt;&gt;($V171+$W171)," El número de consultas según sexo NO puede ser diferente al Total.","")</f>
        <v/>
      </c>
      <c r="BB171" s="160" t="str">
        <f t="shared" ref="BB171:BB176" si="19">IF($B171=0,"",IF($X171="",IF($B171="",""," No olvide escribir la columna Beneficiarios."),""))</f>
        <v/>
      </c>
      <c r="BC171" s="98" t="str">
        <f t="shared" ref="BC171:BC176" si="20">IF($B171&lt;$X171," El número de Beneficiarios NO puede ser mayor que el Total.","")</f>
        <v/>
      </c>
      <c r="BD171" s="87">
        <f t="shared" ref="BD171:BD176" si="21">IF($B171&lt;&gt;($V171+$W171),1,0)</f>
        <v>0</v>
      </c>
      <c r="BE171" s="87">
        <f t="shared" ref="BE171:BE176" si="22">IF($B171&lt;$X171,1,0)</f>
        <v>0</v>
      </c>
      <c r="BF171" s="87">
        <f t="shared" ref="BF171:BF176" si="23">IF($B171=0,"",IF($X171="",IF($B171="","",1),0))</f>
        <v>0</v>
      </c>
      <c r="BP171" s="87"/>
    </row>
    <row r="172" spans="1:81" s="3" customFormat="1" ht="15.75" customHeight="1" x14ac:dyDescent="0.15">
      <c r="A172" s="158" t="s">
        <v>76</v>
      </c>
      <c r="B172" s="14">
        <f t="shared" si="16"/>
        <v>0</v>
      </c>
      <c r="C172" s="19"/>
      <c r="D172" s="17"/>
      <c r="E172" s="17"/>
      <c r="F172" s="17"/>
      <c r="G172" s="17"/>
      <c r="H172" s="17"/>
      <c r="I172" s="17"/>
      <c r="J172" s="17"/>
      <c r="K172" s="17"/>
      <c r="L172" s="17"/>
      <c r="M172" s="22"/>
      <c r="N172" s="22"/>
      <c r="O172" s="22"/>
      <c r="P172" s="22"/>
      <c r="Q172" s="22"/>
      <c r="R172" s="22"/>
      <c r="S172" s="22"/>
      <c r="T172" s="22"/>
      <c r="U172" s="22"/>
      <c r="V172" s="19"/>
      <c r="W172" s="20"/>
      <c r="X172" s="254"/>
      <c r="Y172" s="256"/>
      <c r="Z172" s="137" t="str">
        <f t="shared" si="17"/>
        <v/>
      </c>
      <c r="AA172" s="86"/>
      <c r="AB172" s="86"/>
      <c r="AC172" s="86"/>
      <c r="AI172" s="86"/>
      <c r="AJ172" s="86"/>
      <c r="AK172" s="86"/>
      <c r="AL172" s="86"/>
      <c r="AM172" s="86"/>
      <c r="AW172" s="87"/>
      <c r="AZ172" s="88"/>
      <c r="BA172" s="98" t="str">
        <f t="shared" si="18"/>
        <v/>
      </c>
      <c r="BB172" s="160" t="str">
        <f t="shared" si="19"/>
        <v/>
      </c>
      <c r="BC172" s="98" t="str">
        <f t="shared" si="20"/>
        <v/>
      </c>
      <c r="BD172" s="87">
        <f t="shared" si="21"/>
        <v>0</v>
      </c>
      <c r="BE172" s="87">
        <f t="shared" si="22"/>
        <v>0</v>
      </c>
      <c r="BF172" s="87" t="str">
        <f t="shared" si="23"/>
        <v/>
      </c>
      <c r="BP172" s="87"/>
    </row>
    <row r="173" spans="1:81" s="3" customFormat="1" ht="15.75" customHeight="1" x14ac:dyDescent="0.15">
      <c r="A173" s="158" t="s">
        <v>77</v>
      </c>
      <c r="B173" s="14">
        <f t="shared" si="16"/>
        <v>0</v>
      </c>
      <c r="C173" s="19"/>
      <c r="D173" s="17"/>
      <c r="E173" s="17"/>
      <c r="F173" s="17"/>
      <c r="G173" s="17"/>
      <c r="H173" s="17"/>
      <c r="I173" s="17"/>
      <c r="J173" s="17"/>
      <c r="K173" s="17"/>
      <c r="L173" s="17"/>
      <c r="M173" s="22"/>
      <c r="N173" s="22"/>
      <c r="O173" s="22"/>
      <c r="P173" s="22"/>
      <c r="Q173" s="22"/>
      <c r="R173" s="22"/>
      <c r="S173" s="22"/>
      <c r="T173" s="22"/>
      <c r="U173" s="22"/>
      <c r="V173" s="19"/>
      <c r="W173" s="20"/>
      <c r="X173" s="254"/>
      <c r="Y173" s="256"/>
      <c r="Z173" s="137" t="str">
        <f t="shared" si="17"/>
        <v/>
      </c>
      <c r="AA173" s="86"/>
      <c r="AB173" s="86"/>
      <c r="AC173" s="86"/>
      <c r="AI173" s="86"/>
      <c r="AJ173" s="86"/>
      <c r="AK173" s="86"/>
      <c r="AL173" s="86"/>
      <c r="AM173" s="86"/>
      <c r="AW173" s="87"/>
      <c r="AZ173" s="88"/>
      <c r="BA173" s="98" t="str">
        <f t="shared" si="18"/>
        <v/>
      </c>
      <c r="BB173" s="160" t="str">
        <f t="shared" si="19"/>
        <v/>
      </c>
      <c r="BC173" s="98" t="str">
        <f t="shared" si="20"/>
        <v/>
      </c>
      <c r="BD173" s="87">
        <f t="shared" si="21"/>
        <v>0</v>
      </c>
      <c r="BE173" s="87">
        <f t="shared" si="22"/>
        <v>0</v>
      </c>
      <c r="BF173" s="87" t="str">
        <f t="shared" si="23"/>
        <v/>
      </c>
      <c r="BP173" s="87"/>
    </row>
    <row r="174" spans="1:81" s="3" customFormat="1" ht="15.75" customHeight="1" x14ac:dyDescent="0.15">
      <c r="A174" s="257" t="s">
        <v>78</v>
      </c>
      <c r="B174" s="14">
        <f t="shared" si="16"/>
        <v>0</v>
      </c>
      <c r="C174" s="19"/>
      <c r="D174" s="17"/>
      <c r="E174" s="17"/>
      <c r="F174" s="17"/>
      <c r="G174" s="17"/>
      <c r="H174" s="17"/>
      <c r="I174" s="17"/>
      <c r="J174" s="17"/>
      <c r="K174" s="17"/>
      <c r="L174" s="17"/>
      <c r="M174" s="22"/>
      <c r="N174" s="22"/>
      <c r="O174" s="22"/>
      <c r="P174" s="22"/>
      <c r="Q174" s="22"/>
      <c r="R174" s="22"/>
      <c r="S174" s="22"/>
      <c r="T174" s="22"/>
      <c r="U174" s="22"/>
      <c r="V174" s="19"/>
      <c r="W174" s="20"/>
      <c r="X174" s="254"/>
      <c r="Y174" s="256"/>
      <c r="Z174" s="137" t="str">
        <f t="shared" si="17"/>
        <v/>
      </c>
      <c r="AA174" s="86"/>
      <c r="AB174" s="86"/>
      <c r="AC174" s="86"/>
      <c r="AI174" s="86"/>
      <c r="AJ174" s="86"/>
      <c r="AK174" s="86"/>
      <c r="AL174" s="86"/>
      <c r="AM174" s="86"/>
      <c r="AW174" s="87"/>
      <c r="AZ174" s="88"/>
      <c r="BA174" s="98" t="str">
        <f t="shared" si="18"/>
        <v/>
      </c>
      <c r="BB174" s="160" t="str">
        <f t="shared" si="19"/>
        <v/>
      </c>
      <c r="BC174" s="98" t="str">
        <f t="shared" si="20"/>
        <v/>
      </c>
      <c r="BD174" s="87">
        <f t="shared" si="21"/>
        <v>0</v>
      </c>
      <c r="BE174" s="87">
        <f t="shared" si="22"/>
        <v>0</v>
      </c>
      <c r="BF174" s="87" t="str">
        <f t="shared" si="23"/>
        <v/>
      </c>
      <c r="BP174" s="87"/>
    </row>
    <row r="175" spans="1:81" s="3" customFormat="1" ht="15.75" customHeight="1" x14ac:dyDescent="0.15">
      <c r="A175" s="258" t="s">
        <v>99</v>
      </c>
      <c r="B175" s="23">
        <f t="shared" si="16"/>
        <v>0</v>
      </c>
      <c r="C175" s="27"/>
      <c r="D175" s="25"/>
      <c r="E175" s="25"/>
      <c r="F175" s="25"/>
      <c r="G175" s="25"/>
      <c r="H175" s="25"/>
      <c r="I175" s="25"/>
      <c r="J175" s="25"/>
      <c r="K175" s="25"/>
      <c r="L175" s="25"/>
      <c r="M175" s="26"/>
      <c r="N175" s="26"/>
      <c r="O175" s="26"/>
      <c r="P175" s="26"/>
      <c r="Q175" s="26"/>
      <c r="R175" s="26"/>
      <c r="S175" s="26"/>
      <c r="T175" s="26"/>
      <c r="U175" s="26"/>
      <c r="V175" s="27"/>
      <c r="W175" s="28"/>
      <c r="X175" s="259"/>
      <c r="Y175" s="260"/>
      <c r="Z175" s="137" t="str">
        <f t="shared" si="17"/>
        <v/>
      </c>
      <c r="AA175" s="86"/>
      <c r="AB175" s="86"/>
      <c r="AC175" s="86"/>
      <c r="AI175" s="86"/>
      <c r="AJ175" s="86"/>
      <c r="AK175" s="86"/>
      <c r="AL175" s="86"/>
      <c r="AM175" s="86"/>
      <c r="AW175" s="87"/>
      <c r="AZ175" s="88"/>
      <c r="BA175" s="98" t="str">
        <f t="shared" si="18"/>
        <v/>
      </c>
      <c r="BB175" s="160" t="str">
        <f t="shared" si="19"/>
        <v/>
      </c>
      <c r="BC175" s="98" t="str">
        <f t="shared" si="20"/>
        <v/>
      </c>
      <c r="BD175" s="87">
        <f t="shared" si="21"/>
        <v>0</v>
      </c>
      <c r="BE175" s="87">
        <f t="shared" si="22"/>
        <v>0</v>
      </c>
      <c r="BF175" s="87" t="str">
        <f t="shared" si="23"/>
        <v/>
      </c>
      <c r="BP175" s="87"/>
    </row>
    <row r="176" spans="1:81" s="3" customFormat="1" ht="15.75" customHeight="1" x14ac:dyDescent="0.15">
      <c r="A176" s="242" t="s">
        <v>1</v>
      </c>
      <c r="B176" s="23">
        <f t="shared" si="16"/>
        <v>69</v>
      </c>
      <c r="C176" s="61">
        <f>+SUM(C171:C175)</f>
        <v>1</v>
      </c>
      <c r="D176" s="43">
        <f t="shared" ref="D176:Y176" si="24">+SUM(D171:D175)</f>
        <v>0</v>
      </c>
      <c r="E176" s="43">
        <f t="shared" si="24"/>
        <v>1</v>
      </c>
      <c r="F176" s="43">
        <f t="shared" si="24"/>
        <v>4</v>
      </c>
      <c r="G176" s="43">
        <f t="shared" si="24"/>
        <v>4</v>
      </c>
      <c r="H176" s="43">
        <f t="shared" si="24"/>
        <v>2</v>
      </c>
      <c r="I176" s="43">
        <f t="shared" si="24"/>
        <v>1</v>
      </c>
      <c r="J176" s="43">
        <f t="shared" si="24"/>
        <v>1</v>
      </c>
      <c r="K176" s="43">
        <f t="shared" si="24"/>
        <v>3</v>
      </c>
      <c r="L176" s="43">
        <f t="shared" si="24"/>
        <v>3</v>
      </c>
      <c r="M176" s="43">
        <f t="shared" si="24"/>
        <v>4</v>
      </c>
      <c r="N176" s="43">
        <f t="shared" si="24"/>
        <v>4</v>
      </c>
      <c r="O176" s="43">
        <f t="shared" si="24"/>
        <v>12</v>
      </c>
      <c r="P176" s="43">
        <f t="shared" si="24"/>
        <v>2</v>
      </c>
      <c r="Q176" s="43">
        <f t="shared" si="24"/>
        <v>3</v>
      </c>
      <c r="R176" s="43">
        <f t="shared" si="24"/>
        <v>8</v>
      </c>
      <c r="S176" s="43">
        <f t="shared" si="24"/>
        <v>9</v>
      </c>
      <c r="T176" s="43">
        <f t="shared" si="24"/>
        <v>5</v>
      </c>
      <c r="U176" s="44">
        <f t="shared" si="24"/>
        <v>2</v>
      </c>
      <c r="V176" s="61">
        <f t="shared" si="24"/>
        <v>23</v>
      </c>
      <c r="W176" s="62">
        <f t="shared" si="24"/>
        <v>46</v>
      </c>
      <c r="X176" s="261">
        <f t="shared" si="24"/>
        <v>69</v>
      </c>
      <c r="Y176" s="262">
        <f t="shared" si="24"/>
        <v>0</v>
      </c>
      <c r="Z176" s="137" t="str">
        <f t="shared" si="17"/>
        <v/>
      </c>
      <c r="AA176" s="86"/>
      <c r="AB176" s="86"/>
      <c r="AC176" s="86"/>
      <c r="AI176" s="86"/>
      <c r="AJ176" s="86"/>
      <c r="AK176" s="86"/>
      <c r="AL176" s="86"/>
      <c r="AM176" s="86"/>
      <c r="AW176" s="87"/>
      <c r="AZ176" s="88"/>
      <c r="BA176" s="98" t="str">
        <f t="shared" si="18"/>
        <v/>
      </c>
      <c r="BB176" s="160" t="str">
        <f t="shared" si="19"/>
        <v/>
      </c>
      <c r="BC176" s="98" t="str">
        <f t="shared" si="20"/>
        <v/>
      </c>
      <c r="BD176" s="87">
        <f t="shared" si="21"/>
        <v>0</v>
      </c>
      <c r="BE176" s="87">
        <f t="shared" si="22"/>
        <v>0</v>
      </c>
      <c r="BF176" s="87">
        <f t="shared" si="23"/>
        <v>0</v>
      </c>
      <c r="BP176" s="87"/>
    </row>
    <row r="177" spans="1:68" s="3" customFormat="1" ht="40.5" customHeight="1" x14ac:dyDescent="0.2">
      <c r="A177" s="170" t="s">
        <v>170</v>
      </c>
      <c r="C177" s="155"/>
      <c r="D177" s="155"/>
      <c r="E177" s="155"/>
      <c r="F177" s="155"/>
      <c r="G177" s="155"/>
      <c r="H177" s="155"/>
      <c r="I177" s="155"/>
      <c r="J177" s="155"/>
      <c r="K177" s="155"/>
      <c r="L177" s="155"/>
      <c r="M177" s="155"/>
      <c r="N177" s="155"/>
      <c r="O177" s="86"/>
      <c r="P177" s="86"/>
      <c r="Q177" s="86"/>
      <c r="R177" s="86"/>
      <c r="S177" s="86"/>
      <c r="T177" s="86"/>
      <c r="X177" s="86"/>
      <c r="Y177" s="86"/>
      <c r="Z177" s="86"/>
      <c r="AF177" s="86"/>
      <c r="AG177" s="86"/>
      <c r="AH177" s="86"/>
      <c r="AI177" s="86"/>
      <c r="AJ177" s="86"/>
      <c r="AV177" s="88"/>
      <c r="AW177" s="156"/>
      <c r="BA177" s="79"/>
      <c r="BB177" s="79"/>
      <c r="BC177" s="79"/>
      <c r="BD177" s="79"/>
      <c r="BE177" s="79"/>
      <c r="BF177" s="79"/>
      <c r="BP177" s="87"/>
    </row>
    <row r="178" spans="1:68" s="3" customFormat="1" ht="18.75" customHeight="1" x14ac:dyDescent="0.15">
      <c r="A178" s="288" t="s">
        <v>71</v>
      </c>
      <c r="B178" s="285" t="s">
        <v>72</v>
      </c>
      <c r="C178" s="86"/>
      <c r="D178" s="86"/>
      <c r="E178" s="86"/>
      <c r="F178" s="86"/>
      <c r="G178" s="86"/>
      <c r="H178" s="86"/>
      <c r="I178" s="86"/>
      <c r="J178" s="86"/>
      <c r="P178" s="86"/>
      <c r="Q178" s="86"/>
      <c r="R178" s="86"/>
      <c r="S178" s="86"/>
      <c r="T178" s="86"/>
      <c r="AG178" s="172"/>
      <c r="AH178" s="172"/>
      <c r="AW178" s="87"/>
      <c r="BA178" s="79"/>
      <c r="BB178" s="79"/>
      <c r="BC178" s="79"/>
      <c r="BD178" s="79"/>
      <c r="BE178" s="79"/>
      <c r="BF178" s="79"/>
      <c r="BP178" s="87"/>
    </row>
    <row r="179" spans="1:68" s="3" customFormat="1" ht="15" customHeight="1" x14ac:dyDescent="0.15">
      <c r="A179" s="173" t="s">
        <v>75</v>
      </c>
      <c r="B179" s="36">
        <v>622</v>
      </c>
      <c r="C179" s="86"/>
      <c r="D179" s="86"/>
      <c r="E179" s="86"/>
      <c r="F179" s="86"/>
      <c r="G179" s="86"/>
      <c r="H179" s="86"/>
      <c r="I179" s="86"/>
      <c r="J179" s="86"/>
      <c r="T179" s="86"/>
      <c r="AG179" s="172"/>
      <c r="AH179" s="172"/>
      <c r="AK179" s="47"/>
      <c r="AL179" s="174"/>
      <c r="AM179" s="47"/>
      <c r="AN179" s="47"/>
      <c r="AO179" s="47"/>
      <c r="AP179" s="47"/>
      <c r="AW179" s="87"/>
      <c r="BA179" s="79"/>
      <c r="BB179" s="79"/>
      <c r="BC179" s="79"/>
      <c r="BD179" s="79"/>
      <c r="BE179" s="79"/>
      <c r="BF179" s="79"/>
      <c r="BP179" s="87"/>
    </row>
    <row r="180" spans="1:68" s="3" customFormat="1" ht="15" customHeight="1" x14ac:dyDescent="0.15">
      <c r="A180" s="158" t="s">
        <v>76</v>
      </c>
      <c r="B180" s="37"/>
      <c r="C180" s="86"/>
      <c r="D180" s="86"/>
      <c r="E180" s="86"/>
      <c r="F180" s="86"/>
      <c r="G180" s="86"/>
      <c r="H180" s="86"/>
      <c r="I180" s="86"/>
      <c r="J180" s="86"/>
      <c r="T180" s="86"/>
      <c r="AG180" s="172"/>
      <c r="AH180" s="172"/>
      <c r="AK180" s="47"/>
      <c r="AL180" s="174"/>
      <c r="AM180" s="47"/>
      <c r="AN180" s="47"/>
      <c r="AO180" s="47"/>
      <c r="AP180" s="47"/>
      <c r="AW180" s="87"/>
      <c r="BA180" s="79"/>
      <c r="BB180" s="79"/>
      <c r="BC180" s="79"/>
      <c r="BD180" s="79"/>
      <c r="BE180" s="79"/>
      <c r="BF180" s="79"/>
      <c r="BP180" s="87"/>
    </row>
    <row r="181" spans="1:68" s="3" customFormat="1" ht="15" customHeight="1" x14ac:dyDescent="0.15">
      <c r="A181" s="158" t="s">
        <v>77</v>
      </c>
      <c r="B181" s="37"/>
      <c r="C181" s="86"/>
      <c r="D181" s="86"/>
      <c r="E181" s="86"/>
      <c r="F181" s="86"/>
      <c r="G181" s="86"/>
      <c r="H181" s="86"/>
      <c r="I181" s="86"/>
      <c r="J181" s="86"/>
      <c r="T181" s="86"/>
      <c r="AG181" s="172"/>
      <c r="AH181" s="172"/>
      <c r="AK181" s="47"/>
      <c r="AL181" s="174"/>
      <c r="AM181" s="47"/>
      <c r="AN181" s="47"/>
      <c r="AO181" s="47"/>
      <c r="AP181" s="47"/>
      <c r="AW181" s="87"/>
      <c r="BA181" s="79"/>
      <c r="BB181" s="79"/>
      <c r="BC181" s="79"/>
      <c r="BD181" s="79"/>
      <c r="BE181" s="79"/>
      <c r="BF181" s="79"/>
      <c r="BP181" s="87"/>
    </row>
    <row r="182" spans="1:68" s="3" customFormat="1" ht="16.5" customHeight="1" x14ac:dyDescent="0.15">
      <c r="A182" s="161" t="s">
        <v>78</v>
      </c>
      <c r="B182" s="48"/>
      <c r="C182" s="86"/>
      <c r="D182" s="86"/>
      <c r="E182" s="86"/>
      <c r="F182" s="86"/>
      <c r="G182" s="86"/>
      <c r="H182" s="86"/>
      <c r="I182" s="86"/>
      <c r="J182" s="86"/>
      <c r="T182" s="86"/>
      <c r="AG182" s="172"/>
      <c r="AH182" s="172"/>
      <c r="AK182" s="47"/>
      <c r="AL182" s="174"/>
      <c r="AM182" s="47"/>
      <c r="AN182" s="47"/>
      <c r="AO182" s="47"/>
      <c r="AP182" s="47"/>
      <c r="AW182" s="87"/>
      <c r="BA182" s="79"/>
      <c r="BB182" s="79"/>
      <c r="BC182" s="79"/>
      <c r="BD182" s="79"/>
      <c r="BE182" s="79"/>
      <c r="BF182" s="79"/>
      <c r="BP182" s="87"/>
    </row>
    <row r="183" spans="1:68" s="3" customFormat="1" ht="16.5" customHeight="1" x14ac:dyDescent="0.15">
      <c r="A183" s="242" t="s">
        <v>1</v>
      </c>
      <c r="B183" s="23">
        <f>+SUM(B179:B182)</f>
        <v>622</v>
      </c>
      <c r="C183" s="86"/>
      <c r="D183" s="86"/>
      <c r="E183" s="86"/>
      <c r="F183" s="86"/>
      <c r="G183" s="86"/>
      <c r="H183" s="86"/>
      <c r="I183" s="86"/>
      <c r="J183" s="86"/>
      <c r="T183" s="86"/>
      <c r="AG183" s="172"/>
      <c r="AH183" s="172"/>
      <c r="AK183" s="47"/>
      <c r="AL183" s="174"/>
      <c r="AM183" s="47"/>
      <c r="AN183" s="47"/>
      <c r="AO183" s="47"/>
      <c r="AP183" s="47"/>
      <c r="AW183" s="87"/>
      <c r="BA183" s="79"/>
      <c r="BB183" s="79"/>
      <c r="BC183" s="79"/>
      <c r="BD183" s="79"/>
      <c r="BE183" s="79"/>
      <c r="BF183" s="79"/>
      <c r="BP183" s="87"/>
    </row>
    <row r="184" spans="1:68" s="3" customFormat="1" ht="42" customHeight="1" x14ac:dyDescent="0.2">
      <c r="A184" s="170" t="s">
        <v>171</v>
      </c>
      <c r="B184" s="170"/>
      <c r="C184" s="86"/>
      <c r="D184" s="86"/>
      <c r="E184" s="86"/>
      <c r="F184" s="86"/>
      <c r="G184" s="86"/>
      <c r="H184" s="86"/>
      <c r="I184" s="86"/>
      <c r="J184" s="86"/>
      <c r="T184" s="86"/>
      <c r="AG184" s="172"/>
      <c r="AH184" s="172"/>
      <c r="AK184" s="47"/>
      <c r="AL184" s="174"/>
      <c r="AM184" s="47"/>
      <c r="AN184" s="47"/>
      <c r="AO184" s="47"/>
      <c r="AP184" s="47"/>
      <c r="AW184" s="87"/>
      <c r="BA184" s="79"/>
      <c r="BB184" s="79"/>
      <c r="BC184" s="79"/>
      <c r="BD184" s="79"/>
      <c r="BE184" s="79"/>
      <c r="BF184" s="79"/>
      <c r="BP184" s="87"/>
    </row>
    <row r="185" spans="1:68" s="3" customFormat="1" ht="15" customHeight="1" x14ac:dyDescent="0.15">
      <c r="A185" s="288" t="s">
        <v>71</v>
      </c>
      <c r="B185" s="120" t="s">
        <v>72</v>
      </c>
      <c r="C185" s="86"/>
      <c r="D185" s="86"/>
      <c r="E185" s="86"/>
      <c r="F185" s="86"/>
      <c r="G185" s="86"/>
      <c r="H185" s="86"/>
      <c r="I185" s="86"/>
      <c r="J185" s="86"/>
      <c r="T185" s="86"/>
      <c r="AG185" s="172"/>
      <c r="AH185" s="172"/>
      <c r="AK185" s="47"/>
      <c r="AL185" s="174"/>
      <c r="AM185" s="47"/>
      <c r="AN185" s="47"/>
      <c r="AO185" s="47"/>
      <c r="AP185" s="47"/>
      <c r="AW185" s="87"/>
      <c r="BA185" s="79"/>
      <c r="BB185" s="79"/>
      <c r="BC185" s="79"/>
      <c r="BD185" s="79"/>
      <c r="BE185" s="79"/>
      <c r="BF185" s="79"/>
      <c r="BP185" s="87"/>
    </row>
    <row r="186" spans="1:68" s="3" customFormat="1" ht="15" customHeight="1" x14ac:dyDescent="0.15">
      <c r="A186" s="173" t="s">
        <v>75</v>
      </c>
      <c r="B186" s="46">
        <v>731</v>
      </c>
      <c r="C186" s="86"/>
      <c r="D186" s="86"/>
      <c r="E186" s="86"/>
      <c r="F186" s="86"/>
      <c r="G186" s="86"/>
      <c r="H186" s="86"/>
      <c r="I186" s="86"/>
      <c r="J186" s="86"/>
      <c r="P186" s="86"/>
      <c r="Q186" s="86"/>
      <c r="R186" s="86"/>
      <c r="S186" s="86"/>
      <c r="T186" s="86"/>
      <c r="AG186" s="172"/>
      <c r="AH186" s="172"/>
      <c r="AK186" s="47"/>
      <c r="AL186" s="174"/>
      <c r="AM186" s="47"/>
      <c r="AN186" s="47"/>
      <c r="AO186" s="47"/>
      <c r="AP186" s="47"/>
      <c r="AW186" s="87"/>
      <c r="BA186" s="79"/>
      <c r="BB186" s="79"/>
      <c r="BC186" s="79"/>
      <c r="BD186" s="79"/>
      <c r="BE186" s="79"/>
      <c r="BF186" s="79"/>
      <c r="BP186" s="87"/>
    </row>
    <row r="187" spans="1:68" s="3" customFormat="1" ht="15" customHeight="1" x14ac:dyDescent="0.15">
      <c r="A187" s="158" t="s">
        <v>76</v>
      </c>
      <c r="B187" s="37"/>
      <c r="C187" s="86"/>
      <c r="D187" s="86"/>
      <c r="E187" s="86"/>
      <c r="F187" s="86"/>
      <c r="G187" s="86"/>
      <c r="H187" s="86"/>
      <c r="I187" s="86"/>
      <c r="J187" s="86"/>
      <c r="P187" s="86"/>
      <c r="Q187" s="86"/>
      <c r="R187" s="86"/>
      <c r="S187" s="86"/>
      <c r="T187" s="86"/>
      <c r="AG187" s="172"/>
      <c r="AH187" s="172"/>
      <c r="AK187" s="47"/>
      <c r="AL187" s="174"/>
      <c r="AM187" s="47"/>
      <c r="AN187" s="47"/>
      <c r="AO187" s="47"/>
      <c r="AP187" s="47"/>
      <c r="AW187" s="87"/>
      <c r="BA187" s="79"/>
      <c r="BB187" s="79"/>
      <c r="BC187" s="79"/>
      <c r="BD187" s="79"/>
      <c r="BE187" s="79"/>
      <c r="BF187" s="79"/>
      <c r="BP187" s="87"/>
    </row>
    <row r="188" spans="1:68" s="3" customFormat="1" ht="15" customHeight="1" x14ac:dyDescent="0.15">
      <c r="A188" s="158" t="s">
        <v>77</v>
      </c>
      <c r="B188" s="37"/>
      <c r="C188" s="86"/>
      <c r="D188" s="86"/>
      <c r="E188" s="86"/>
      <c r="F188" s="86"/>
      <c r="G188" s="86"/>
      <c r="H188" s="86"/>
      <c r="I188" s="86"/>
      <c r="J188" s="86"/>
      <c r="P188" s="86"/>
      <c r="Q188" s="86"/>
      <c r="R188" s="86"/>
      <c r="S188" s="86"/>
      <c r="T188" s="86"/>
      <c r="AG188" s="172"/>
      <c r="AH188" s="172"/>
      <c r="AK188" s="47"/>
      <c r="AL188" s="174"/>
      <c r="AM188" s="47"/>
      <c r="AN188" s="47"/>
      <c r="AO188" s="47"/>
      <c r="AP188" s="47"/>
      <c r="AW188" s="87"/>
      <c r="BA188" s="79"/>
      <c r="BB188" s="79"/>
      <c r="BC188" s="79"/>
      <c r="BD188" s="79"/>
      <c r="BE188" s="79"/>
      <c r="BF188" s="79"/>
      <c r="BP188" s="87"/>
    </row>
    <row r="189" spans="1:68" ht="15" customHeight="1" x14ac:dyDescent="0.2">
      <c r="A189" s="161" t="s">
        <v>78</v>
      </c>
      <c r="B189" s="48"/>
      <c r="K189" s="79"/>
      <c r="L189" s="79"/>
    </row>
    <row r="190" spans="1:68" ht="15" customHeight="1" x14ac:dyDescent="0.2">
      <c r="A190" s="242" t="s">
        <v>1</v>
      </c>
      <c r="B190" s="23">
        <f>+SUM(B186:B189)</f>
        <v>731</v>
      </c>
      <c r="K190" s="79"/>
      <c r="L190" s="79"/>
    </row>
    <row r="191" spans="1:68" ht="41.25" customHeight="1" x14ac:dyDescent="0.2">
      <c r="A191" s="82" t="s">
        <v>172</v>
      </c>
      <c r="B191" s="85"/>
      <c r="C191" s="83"/>
      <c r="D191" s="83"/>
      <c r="E191" s="83"/>
      <c r="F191" s="83"/>
      <c r="G191" s="83"/>
      <c r="H191" s="83"/>
      <c r="I191" s="83"/>
      <c r="J191" s="83"/>
      <c r="K191" s="83"/>
      <c r="L191" s="83"/>
      <c r="M191" s="83"/>
      <c r="N191" s="83"/>
      <c r="O191" s="83"/>
      <c r="P191" s="83"/>
      <c r="Q191" s="83"/>
    </row>
    <row r="192" spans="1:68" ht="15.75" customHeight="1" x14ac:dyDescent="0.15">
      <c r="A192" s="65" t="s">
        <v>173</v>
      </c>
      <c r="B192" s="120" t="s">
        <v>72</v>
      </c>
      <c r="C192" s="79"/>
      <c r="D192" s="79"/>
      <c r="E192" s="79"/>
      <c r="F192" s="79"/>
      <c r="G192" s="79"/>
      <c r="H192" s="79"/>
      <c r="I192" s="79"/>
      <c r="J192" s="79"/>
      <c r="K192" s="79"/>
      <c r="L192" s="79"/>
      <c r="M192" s="79"/>
      <c r="N192" s="79"/>
    </row>
    <row r="193" spans="1:14" ht="16.5" customHeight="1" x14ac:dyDescent="0.15">
      <c r="A193" s="264" t="s">
        <v>174</v>
      </c>
      <c r="B193" s="46"/>
      <c r="C193" s="79"/>
      <c r="D193" s="79"/>
      <c r="E193" s="79"/>
      <c r="F193" s="79"/>
      <c r="G193" s="79"/>
      <c r="H193" s="79"/>
      <c r="I193" s="79"/>
      <c r="J193" s="79"/>
      <c r="K193" s="79"/>
      <c r="L193" s="79"/>
      <c r="M193" s="79"/>
      <c r="N193" s="79"/>
    </row>
    <row r="194" spans="1:14" ht="16.5" customHeight="1" x14ac:dyDescent="0.15">
      <c r="A194" s="265" t="s">
        <v>175</v>
      </c>
      <c r="B194" s="37"/>
      <c r="C194" s="79"/>
      <c r="D194" s="79"/>
      <c r="E194" s="79"/>
      <c r="F194" s="79"/>
      <c r="G194" s="79"/>
      <c r="H194" s="79"/>
      <c r="I194" s="79"/>
      <c r="J194" s="79"/>
      <c r="K194" s="79"/>
      <c r="L194" s="79"/>
      <c r="M194" s="79"/>
      <c r="N194" s="79"/>
    </row>
    <row r="195" spans="1:14" ht="16.5" customHeight="1" x14ac:dyDescent="0.15">
      <c r="A195" s="266" t="s">
        <v>176</v>
      </c>
      <c r="B195" s="48"/>
      <c r="C195" s="79"/>
      <c r="D195" s="79"/>
      <c r="E195" s="79"/>
      <c r="F195" s="79"/>
      <c r="G195" s="79"/>
      <c r="H195" s="79"/>
      <c r="I195" s="79"/>
      <c r="J195" s="79"/>
      <c r="K195" s="79"/>
      <c r="L195" s="79"/>
      <c r="M195" s="79"/>
      <c r="N195" s="79"/>
    </row>
    <row r="196" spans="1:14" ht="26.25" customHeight="1" x14ac:dyDescent="0.2">
      <c r="A196" s="267" t="s">
        <v>177</v>
      </c>
      <c r="B196" s="116"/>
      <c r="C196" s="116"/>
      <c r="D196" s="116"/>
    </row>
    <row r="197" spans="1:14" ht="31.5" customHeight="1" x14ac:dyDescent="0.2">
      <c r="A197" s="69" t="s">
        <v>82</v>
      </c>
      <c r="B197" s="120" t="s">
        <v>1</v>
      </c>
      <c r="N197" s="79"/>
    </row>
    <row r="198" spans="1:14" ht="15" customHeight="1" x14ac:dyDescent="0.2">
      <c r="A198" s="268" t="s">
        <v>86</v>
      </c>
      <c r="B198" s="36">
        <v>622</v>
      </c>
      <c r="M198" s="79"/>
      <c r="N198" s="79"/>
    </row>
    <row r="199" spans="1:14" ht="15" customHeight="1" x14ac:dyDescent="0.2">
      <c r="A199" s="183" t="s">
        <v>178</v>
      </c>
      <c r="B199" s="37">
        <v>363</v>
      </c>
      <c r="M199" s="79"/>
      <c r="N199" s="79"/>
    </row>
    <row r="200" spans="1:14" ht="15" customHeight="1" x14ac:dyDescent="0.2">
      <c r="A200" s="183" t="s">
        <v>179</v>
      </c>
      <c r="B200" s="37">
        <v>132</v>
      </c>
      <c r="M200" s="79"/>
      <c r="N200" s="79"/>
    </row>
    <row r="201" spans="1:14" ht="15" customHeight="1" x14ac:dyDescent="0.2">
      <c r="A201" s="269" t="s">
        <v>180</v>
      </c>
      <c r="B201" s="37"/>
      <c r="M201" s="79"/>
      <c r="N201" s="79"/>
    </row>
    <row r="202" spans="1:14" ht="15" customHeight="1" x14ac:dyDescent="0.2">
      <c r="A202" s="183" t="s">
        <v>181</v>
      </c>
      <c r="B202" s="37"/>
      <c r="M202" s="79"/>
      <c r="N202" s="79"/>
    </row>
    <row r="203" spans="1:14" ht="15" customHeight="1" x14ac:dyDescent="0.2">
      <c r="A203" s="183" t="s">
        <v>182</v>
      </c>
      <c r="B203" s="37"/>
      <c r="M203" s="79"/>
      <c r="N203" s="79"/>
    </row>
    <row r="204" spans="1:14" ht="15" customHeight="1" x14ac:dyDescent="0.2">
      <c r="A204" s="183" t="s">
        <v>183</v>
      </c>
      <c r="B204" s="37"/>
      <c r="M204" s="79"/>
      <c r="N204" s="79"/>
    </row>
    <row r="205" spans="1:14" ht="15" customHeight="1" x14ac:dyDescent="0.2">
      <c r="A205" s="183" t="s">
        <v>184</v>
      </c>
      <c r="B205" s="37"/>
      <c r="M205" s="79"/>
      <c r="N205" s="79"/>
    </row>
    <row r="206" spans="1:14" ht="15" customHeight="1" x14ac:dyDescent="0.2">
      <c r="A206" s="270" t="s">
        <v>89</v>
      </c>
      <c r="B206" s="37">
        <v>827</v>
      </c>
      <c r="M206" s="79"/>
      <c r="N206" s="79"/>
    </row>
    <row r="207" spans="1:14" ht="15" customHeight="1" x14ac:dyDescent="0.2">
      <c r="A207" s="269" t="s">
        <v>185</v>
      </c>
      <c r="B207" s="37"/>
      <c r="M207" s="79"/>
      <c r="N207" s="79"/>
    </row>
    <row r="208" spans="1:14" ht="15" customHeight="1" x14ac:dyDescent="0.2">
      <c r="A208" s="269" t="s">
        <v>186</v>
      </c>
      <c r="B208" s="37"/>
      <c r="M208" s="79"/>
      <c r="N208" s="79"/>
    </row>
    <row r="209" spans="1:14" ht="15" customHeight="1" x14ac:dyDescent="0.2">
      <c r="A209" s="183" t="s">
        <v>187</v>
      </c>
      <c r="B209" s="37"/>
      <c r="L209" s="79"/>
      <c r="M209" s="79"/>
      <c r="N209" s="79"/>
    </row>
    <row r="210" spans="1:14" ht="15" customHeight="1" x14ac:dyDescent="0.2">
      <c r="A210" s="270" t="s">
        <v>188</v>
      </c>
      <c r="B210" s="37"/>
      <c r="L210" s="79"/>
      <c r="M210" s="79"/>
      <c r="N210" s="79"/>
    </row>
    <row r="211" spans="1:14" ht="21.75" customHeight="1" x14ac:dyDescent="0.2">
      <c r="A211" s="269" t="s">
        <v>189</v>
      </c>
      <c r="B211" s="37"/>
      <c r="L211" s="79"/>
      <c r="M211" s="79"/>
      <c r="N211" s="79"/>
    </row>
    <row r="212" spans="1:14" ht="15" customHeight="1" x14ac:dyDescent="0.2">
      <c r="A212" s="270" t="s">
        <v>190</v>
      </c>
      <c r="B212" s="37"/>
      <c r="L212" s="79"/>
      <c r="M212" s="79"/>
      <c r="N212" s="79"/>
    </row>
    <row r="213" spans="1:14" ht="15" customHeight="1" x14ac:dyDescent="0.2">
      <c r="A213" s="271" t="s">
        <v>191</v>
      </c>
      <c r="B213" s="37"/>
      <c r="L213" s="79"/>
      <c r="M213" s="79"/>
      <c r="N213" s="79"/>
    </row>
    <row r="214" spans="1:14" ht="15" customHeight="1" x14ac:dyDescent="0.2">
      <c r="A214" s="183" t="s">
        <v>192</v>
      </c>
      <c r="B214" s="37"/>
      <c r="L214" s="79"/>
      <c r="M214" s="79"/>
      <c r="N214" s="79"/>
    </row>
    <row r="215" spans="1:14" ht="23.25" customHeight="1" x14ac:dyDescent="0.2">
      <c r="A215" s="269" t="s">
        <v>193</v>
      </c>
      <c r="B215" s="37"/>
      <c r="L215" s="79"/>
      <c r="M215" s="79"/>
      <c r="N215" s="79"/>
    </row>
    <row r="216" spans="1:14" ht="15" customHeight="1" x14ac:dyDescent="0.2">
      <c r="A216" s="183" t="s">
        <v>194</v>
      </c>
      <c r="B216" s="37"/>
      <c r="L216" s="79"/>
      <c r="M216" s="79"/>
      <c r="N216" s="79"/>
    </row>
    <row r="217" spans="1:14" ht="15" customHeight="1" x14ac:dyDescent="0.2">
      <c r="A217" s="269" t="s">
        <v>195</v>
      </c>
      <c r="B217" s="37"/>
      <c r="L217" s="79"/>
      <c r="M217" s="79"/>
      <c r="N217" s="79"/>
    </row>
    <row r="218" spans="1:14" ht="15" customHeight="1" x14ac:dyDescent="0.2">
      <c r="A218" s="183" t="s">
        <v>95</v>
      </c>
      <c r="B218" s="37"/>
      <c r="L218" s="79"/>
      <c r="M218" s="79"/>
      <c r="N218" s="79"/>
    </row>
    <row r="219" spans="1:14" ht="15" customHeight="1" x14ac:dyDescent="0.2">
      <c r="A219" s="183" t="s">
        <v>96</v>
      </c>
      <c r="B219" s="37"/>
      <c r="L219" s="79"/>
      <c r="M219" s="79"/>
      <c r="N219" s="79"/>
    </row>
    <row r="220" spans="1:14" ht="15" customHeight="1" x14ac:dyDescent="0.2">
      <c r="A220" s="270" t="s">
        <v>196</v>
      </c>
      <c r="B220" s="37"/>
      <c r="L220" s="79"/>
      <c r="M220" s="79"/>
      <c r="N220" s="79"/>
    </row>
    <row r="221" spans="1:14" ht="15" customHeight="1" x14ac:dyDescent="0.2">
      <c r="A221" s="272" t="s">
        <v>197</v>
      </c>
      <c r="B221" s="48"/>
      <c r="L221" s="79"/>
      <c r="M221" s="79"/>
      <c r="N221" s="79"/>
    </row>
    <row r="222" spans="1:14" ht="15" customHeight="1" x14ac:dyDescent="0.2">
      <c r="A222" s="242" t="s">
        <v>1</v>
      </c>
      <c r="B222" s="23">
        <f>+SUM(B198:B221)</f>
        <v>1944</v>
      </c>
    </row>
    <row r="227" spans="1:68" x14ac:dyDescent="0.2">
      <c r="A227" s="79"/>
    </row>
    <row r="228" spans="1:68" x14ac:dyDescent="0.2">
      <c r="A228" s="79"/>
    </row>
    <row r="229" spans="1:68" x14ac:dyDescent="0.2">
      <c r="A229" s="79"/>
    </row>
    <row r="230" spans="1:68" x14ac:dyDescent="0.2">
      <c r="A230" s="79"/>
    </row>
    <row r="231" spans="1:68" s="263" customFormat="1" x14ac:dyDescent="0.2">
      <c r="A231" s="79"/>
      <c r="AW231" s="273"/>
      <c r="BA231" s="79"/>
      <c r="BB231" s="79"/>
      <c r="BC231" s="79"/>
      <c r="BD231" s="79"/>
      <c r="BE231" s="79"/>
      <c r="BF231" s="79"/>
      <c r="BP231" s="273"/>
    </row>
    <row r="232" spans="1:68" s="263" customFormat="1" x14ac:dyDescent="0.2">
      <c r="A232" s="79"/>
      <c r="AW232" s="273"/>
      <c r="BA232" s="79"/>
      <c r="BB232" s="79"/>
      <c r="BC232" s="79"/>
      <c r="BD232" s="79"/>
      <c r="BE232" s="79"/>
      <c r="BF232" s="79"/>
      <c r="BP232" s="273"/>
    </row>
    <row r="233" spans="1:68" s="263" customFormat="1" x14ac:dyDescent="0.2">
      <c r="A233" s="79"/>
      <c r="AW233" s="273"/>
      <c r="BA233" s="79"/>
      <c r="BB233" s="79"/>
      <c r="BC233" s="79"/>
      <c r="BD233" s="79"/>
      <c r="BE233" s="79"/>
      <c r="BF233" s="79"/>
      <c r="BP233" s="273"/>
    </row>
    <row r="234" spans="1:68" s="263" customFormat="1" x14ac:dyDescent="0.2">
      <c r="A234" s="79"/>
      <c r="AW234" s="273"/>
      <c r="BA234" s="79"/>
      <c r="BB234" s="79"/>
      <c r="BC234" s="79"/>
      <c r="BD234" s="79"/>
      <c r="BE234" s="79"/>
      <c r="BF234" s="79"/>
      <c r="BP234" s="273"/>
    </row>
    <row r="235" spans="1:68" s="263" customFormat="1" hidden="1" x14ac:dyDescent="0.2">
      <c r="A235" s="79"/>
      <c r="AW235" s="273"/>
      <c r="BA235" s="79"/>
      <c r="BB235" s="79"/>
      <c r="BC235" s="79"/>
      <c r="BD235" s="79"/>
      <c r="BE235" s="79"/>
      <c r="BF235" s="79"/>
      <c r="BP235" s="273"/>
    </row>
    <row r="236" spans="1:68" s="263" customFormat="1" hidden="1" x14ac:dyDescent="0.2">
      <c r="A236" s="274">
        <f>SUM(A8:Y222)</f>
        <v>8722</v>
      </c>
      <c r="AW236" s="273"/>
      <c r="BA236" s="79"/>
      <c r="BB236" s="79"/>
      <c r="BC236" s="79"/>
      <c r="BD236" s="79"/>
      <c r="BE236" s="274">
        <f>SUM(BD1:BG205)</f>
        <v>0</v>
      </c>
      <c r="BF236" s="79"/>
      <c r="BP236" s="273"/>
    </row>
    <row r="237" spans="1:68" s="263" customFormat="1" hidden="1" x14ac:dyDescent="0.2">
      <c r="A237" s="79"/>
      <c r="AW237" s="273"/>
      <c r="BA237" s="79"/>
      <c r="BB237" s="79"/>
      <c r="BC237" s="79"/>
      <c r="BD237" s="79"/>
      <c r="BF237" s="79"/>
      <c r="BP237" s="273"/>
    </row>
    <row r="238" spans="1:68" s="263" customFormat="1" hidden="1" x14ac:dyDescent="0.2">
      <c r="A238" s="79"/>
      <c r="AW238" s="273"/>
      <c r="BA238" s="79"/>
      <c r="BB238" s="79"/>
      <c r="BC238" s="79"/>
      <c r="BD238" s="79"/>
      <c r="BE238" s="79"/>
      <c r="BF238" s="79"/>
      <c r="BP238" s="273"/>
    </row>
    <row r="239" spans="1:68" s="263" customFormat="1" x14ac:dyDescent="0.2">
      <c r="A239" s="79"/>
      <c r="AW239" s="273"/>
      <c r="BA239" s="79"/>
      <c r="BB239" s="79"/>
      <c r="BC239" s="79"/>
      <c r="BD239" s="79"/>
      <c r="BE239" s="79"/>
      <c r="BF239" s="79"/>
      <c r="BP239" s="273"/>
    </row>
  </sheetData>
  <mergeCells count="80">
    <mergeCell ref="Y169:Y170"/>
    <mergeCell ref="V140:W140"/>
    <mergeCell ref="X140:Y140"/>
    <mergeCell ref="A161:A162"/>
    <mergeCell ref="B161:B162"/>
    <mergeCell ref="C161:D161"/>
    <mergeCell ref="A169:A170"/>
    <mergeCell ref="B169:B170"/>
    <mergeCell ref="C169:U169"/>
    <mergeCell ref="V169:W169"/>
    <mergeCell ref="X169:X170"/>
    <mergeCell ref="A140:A141"/>
    <mergeCell ref="B140:B141"/>
    <mergeCell ref="C140:U140"/>
    <mergeCell ref="K114:K115"/>
    <mergeCell ref="A121:A124"/>
    <mergeCell ref="A125:A129"/>
    <mergeCell ref="A130:A135"/>
    <mergeCell ref="A136:A137"/>
    <mergeCell ref="H110:H111"/>
    <mergeCell ref="A114:A115"/>
    <mergeCell ref="B114:B115"/>
    <mergeCell ref="C114:E114"/>
    <mergeCell ref="F114:F115"/>
    <mergeCell ref="G114:G115"/>
    <mergeCell ref="H114:J114"/>
    <mergeCell ref="E110:G110"/>
    <mergeCell ref="A104:B104"/>
    <mergeCell ref="A105:B105"/>
    <mergeCell ref="A107:C107"/>
    <mergeCell ref="A110:C111"/>
    <mergeCell ref="D110:D111"/>
    <mergeCell ref="B46:C46"/>
    <mergeCell ref="V48:W48"/>
    <mergeCell ref="X48:X49"/>
    <mergeCell ref="A102:B103"/>
    <mergeCell ref="C102:C103"/>
    <mergeCell ref="D102:F102"/>
    <mergeCell ref="G102:G103"/>
    <mergeCell ref="A48:A49"/>
    <mergeCell ref="B48:B49"/>
    <mergeCell ref="C48:U48"/>
    <mergeCell ref="A40:A42"/>
    <mergeCell ref="B40:C40"/>
    <mergeCell ref="B41:C41"/>
    <mergeCell ref="B42:C42"/>
    <mergeCell ref="A43:A45"/>
    <mergeCell ref="B43:C43"/>
    <mergeCell ref="B44:C44"/>
    <mergeCell ref="B45:C45"/>
    <mergeCell ref="A27:C27"/>
    <mergeCell ref="A28:A39"/>
    <mergeCell ref="B28:C28"/>
    <mergeCell ref="B29:C29"/>
    <mergeCell ref="B30:C30"/>
    <mergeCell ref="B31:C31"/>
    <mergeCell ref="B32:C32"/>
    <mergeCell ref="B33:C33"/>
    <mergeCell ref="B34:C34"/>
    <mergeCell ref="B35:C35"/>
    <mergeCell ref="B36:C36"/>
    <mergeCell ref="B37:C37"/>
    <mergeCell ref="B38:C38"/>
    <mergeCell ref="B39:C39"/>
    <mergeCell ref="Y10:Y11"/>
    <mergeCell ref="A18:A19"/>
    <mergeCell ref="B18:B19"/>
    <mergeCell ref="C18:E18"/>
    <mergeCell ref="F18:F19"/>
    <mergeCell ref="X10:X11"/>
    <mergeCell ref="A25:A26"/>
    <mergeCell ref="B25:C26"/>
    <mergeCell ref="D25:D26"/>
    <mergeCell ref="E25:G25"/>
    <mergeCell ref="H25:H26"/>
    <mergeCell ref="A6:N6"/>
    <mergeCell ref="A10:A11"/>
    <mergeCell ref="B10:B11"/>
    <mergeCell ref="C10:U10"/>
    <mergeCell ref="V10:W10"/>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X141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Z1:AA1048576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A2:A43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 B46:C46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I45:I47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I166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C114:K115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C161:D161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A121:A65536 IW121:IW65536 SS121:SS65536 ACO121:ACO65536 AMK121:AMK65536 AWG121:AWG65536 BGC121:BGC65536 BPY121:BPY65536 BZU121:BZU65536 CJQ121:CJQ65536 CTM121:CTM65536 DDI121:DDI65536 DNE121:DNE65536 DXA121:DXA65536 EGW121:EGW65536 EQS121:EQS65536 FAO121:FAO65536 FKK121:FKK65536 FUG121:FUG65536 GEC121:GEC65536 GNY121:GNY65536 GXU121:GXU65536 HHQ121:HHQ65536 HRM121:HRM65536 IBI121:IBI65536 ILE121:ILE65536 IVA121:IVA65536 JEW121:JEW65536 JOS121:JOS65536 JYO121:JYO65536 KIK121:KIK65536 KSG121:KSG65536 LCC121:LCC65536 LLY121:LLY65536 LVU121:LVU65536 MFQ121:MFQ65536 MPM121:MPM65536 MZI121:MZI65536 NJE121:NJE65536 NTA121:NTA65536 OCW121:OCW65536 OMS121:OMS65536 OWO121:OWO65536 PGK121:PGK65536 PQG121:PQG65536 QAC121:QAC65536 QJY121:QJY65536 QTU121:QTU65536 RDQ121:RDQ65536 RNM121:RNM65536 RXI121:RXI65536 SHE121:SHE65536 SRA121:SRA65536 TAW121:TAW65536 TKS121:TKS65536 TUO121:TUO65536 UEK121:UEK65536 UOG121:UOG65536 UYC121:UYC65536 VHY121:VHY65536 VRU121:VRU65536 WBQ121:WBQ65536 WLM121:WLM65536 WVI121:WVI65536 A65657:A131072 IW65657:IW131072 SS65657:SS131072 ACO65657:ACO131072 AMK65657:AMK131072 AWG65657:AWG131072 BGC65657:BGC131072 BPY65657:BPY131072 BZU65657:BZU131072 CJQ65657:CJQ131072 CTM65657:CTM131072 DDI65657:DDI131072 DNE65657:DNE131072 DXA65657:DXA131072 EGW65657:EGW131072 EQS65657:EQS131072 FAO65657:FAO131072 FKK65657:FKK131072 FUG65657:FUG131072 GEC65657:GEC131072 GNY65657:GNY131072 GXU65657:GXU131072 HHQ65657:HHQ131072 HRM65657:HRM131072 IBI65657:IBI131072 ILE65657:ILE131072 IVA65657:IVA131072 JEW65657:JEW131072 JOS65657:JOS131072 JYO65657:JYO131072 KIK65657:KIK131072 KSG65657:KSG131072 LCC65657:LCC131072 LLY65657:LLY131072 LVU65657:LVU131072 MFQ65657:MFQ131072 MPM65657:MPM131072 MZI65657:MZI131072 NJE65657:NJE131072 NTA65657:NTA131072 OCW65657:OCW131072 OMS65657:OMS131072 OWO65657:OWO131072 PGK65657:PGK131072 PQG65657:PQG131072 QAC65657:QAC131072 QJY65657:QJY131072 QTU65657:QTU131072 RDQ65657:RDQ131072 RNM65657:RNM131072 RXI65657:RXI131072 SHE65657:SHE131072 SRA65657:SRA131072 TAW65657:TAW131072 TKS65657:TKS131072 TUO65657:TUO131072 UEK65657:UEK131072 UOG65657:UOG131072 UYC65657:UYC131072 VHY65657:VHY131072 VRU65657:VRU131072 WBQ65657:WBQ131072 WLM65657:WLM131072 WVI65657:WVI131072 A131193:A196608 IW131193:IW196608 SS131193:SS196608 ACO131193:ACO196608 AMK131193:AMK196608 AWG131193:AWG196608 BGC131193:BGC196608 BPY131193:BPY196608 BZU131193:BZU196608 CJQ131193:CJQ196608 CTM131193:CTM196608 DDI131193:DDI196608 DNE131193:DNE196608 DXA131193:DXA196608 EGW131193:EGW196608 EQS131193:EQS196608 FAO131193:FAO196608 FKK131193:FKK196608 FUG131193:FUG196608 GEC131193:GEC196608 GNY131193:GNY196608 GXU131193:GXU196608 HHQ131193:HHQ196608 HRM131193:HRM196608 IBI131193:IBI196608 ILE131193:ILE196608 IVA131193:IVA196608 JEW131193:JEW196608 JOS131193:JOS196608 JYO131193:JYO196608 KIK131193:KIK196608 KSG131193:KSG196608 LCC131193:LCC196608 LLY131193:LLY196608 LVU131193:LVU196608 MFQ131193:MFQ196608 MPM131193:MPM196608 MZI131193:MZI196608 NJE131193:NJE196608 NTA131193:NTA196608 OCW131193:OCW196608 OMS131193:OMS196608 OWO131193:OWO196608 PGK131193:PGK196608 PQG131193:PQG196608 QAC131193:QAC196608 QJY131193:QJY196608 QTU131193:QTU196608 RDQ131193:RDQ196608 RNM131193:RNM196608 RXI131193:RXI196608 SHE131193:SHE196608 SRA131193:SRA196608 TAW131193:TAW196608 TKS131193:TKS196608 TUO131193:TUO196608 UEK131193:UEK196608 UOG131193:UOG196608 UYC131193:UYC196608 VHY131193:VHY196608 VRU131193:VRU196608 WBQ131193:WBQ196608 WLM131193:WLM196608 WVI131193:WVI196608 A196729:A262144 IW196729:IW262144 SS196729:SS262144 ACO196729:ACO262144 AMK196729:AMK262144 AWG196729:AWG262144 BGC196729:BGC262144 BPY196729:BPY262144 BZU196729:BZU262144 CJQ196729:CJQ262144 CTM196729:CTM262144 DDI196729:DDI262144 DNE196729:DNE262144 DXA196729:DXA262144 EGW196729:EGW262144 EQS196729:EQS262144 FAO196729:FAO262144 FKK196729:FKK262144 FUG196729:FUG262144 GEC196729:GEC262144 GNY196729:GNY262144 GXU196729:GXU262144 HHQ196729:HHQ262144 HRM196729:HRM262144 IBI196729:IBI262144 ILE196729:ILE262144 IVA196729:IVA262144 JEW196729:JEW262144 JOS196729:JOS262144 JYO196729:JYO262144 KIK196729:KIK262144 KSG196729:KSG262144 LCC196729:LCC262144 LLY196729:LLY262144 LVU196729:LVU262144 MFQ196729:MFQ262144 MPM196729:MPM262144 MZI196729:MZI262144 NJE196729:NJE262144 NTA196729:NTA262144 OCW196729:OCW262144 OMS196729:OMS262144 OWO196729:OWO262144 PGK196729:PGK262144 PQG196729:PQG262144 QAC196729:QAC262144 QJY196729:QJY262144 QTU196729:QTU262144 RDQ196729:RDQ262144 RNM196729:RNM262144 RXI196729:RXI262144 SHE196729:SHE262144 SRA196729:SRA262144 TAW196729:TAW262144 TKS196729:TKS262144 TUO196729:TUO262144 UEK196729:UEK262144 UOG196729:UOG262144 UYC196729:UYC262144 VHY196729:VHY262144 VRU196729:VRU262144 WBQ196729:WBQ262144 WLM196729:WLM262144 WVI196729:WVI262144 A262265:A327680 IW262265:IW327680 SS262265:SS327680 ACO262265:ACO327680 AMK262265:AMK327680 AWG262265:AWG327680 BGC262265:BGC327680 BPY262265:BPY327680 BZU262265:BZU327680 CJQ262265:CJQ327680 CTM262265:CTM327680 DDI262265:DDI327680 DNE262265:DNE327680 DXA262265:DXA327680 EGW262265:EGW327680 EQS262265:EQS327680 FAO262265:FAO327680 FKK262265:FKK327680 FUG262265:FUG327680 GEC262265:GEC327680 GNY262265:GNY327680 GXU262265:GXU327680 HHQ262265:HHQ327680 HRM262265:HRM327680 IBI262265:IBI327680 ILE262265:ILE327680 IVA262265:IVA327680 JEW262265:JEW327680 JOS262265:JOS327680 JYO262265:JYO327680 KIK262265:KIK327680 KSG262265:KSG327680 LCC262265:LCC327680 LLY262265:LLY327680 LVU262265:LVU327680 MFQ262265:MFQ327680 MPM262265:MPM327680 MZI262265:MZI327680 NJE262265:NJE327680 NTA262265:NTA327680 OCW262265:OCW327680 OMS262265:OMS327680 OWO262265:OWO327680 PGK262265:PGK327680 PQG262265:PQG327680 QAC262265:QAC327680 QJY262265:QJY327680 QTU262265:QTU327680 RDQ262265:RDQ327680 RNM262265:RNM327680 RXI262265:RXI327680 SHE262265:SHE327680 SRA262265:SRA327680 TAW262265:TAW327680 TKS262265:TKS327680 TUO262265:TUO327680 UEK262265:UEK327680 UOG262265:UOG327680 UYC262265:UYC327680 VHY262265:VHY327680 VRU262265:VRU327680 WBQ262265:WBQ327680 WLM262265:WLM327680 WVI262265:WVI327680 A327801:A393216 IW327801:IW393216 SS327801:SS393216 ACO327801:ACO393216 AMK327801:AMK393216 AWG327801:AWG393216 BGC327801:BGC393216 BPY327801:BPY393216 BZU327801:BZU393216 CJQ327801:CJQ393216 CTM327801:CTM393216 DDI327801:DDI393216 DNE327801:DNE393216 DXA327801:DXA393216 EGW327801:EGW393216 EQS327801:EQS393216 FAO327801:FAO393216 FKK327801:FKK393216 FUG327801:FUG393216 GEC327801:GEC393216 GNY327801:GNY393216 GXU327801:GXU393216 HHQ327801:HHQ393216 HRM327801:HRM393216 IBI327801:IBI393216 ILE327801:ILE393216 IVA327801:IVA393216 JEW327801:JEW393216 JOS327801:JOS393216 JYO327801:JYO393216 KIK327801:KIK393216 KSG327801:KSG393216 LCC327801:LCC393216 LLY327801:LLY393216 LVU327801:LVU393216 MFQ327801:MFQ393216 MPM327801:MPM393216 MZI327801:MZI393216 NJE327801:NJE393216 NTA327801:NTA393216 OCW327801:OCW393216 OMS327801:OMS393216 OWO327801:OWO393216 PGK327801:PGK393216 PQG327801:PQG393216 QAC327801:QAC393216 QJY327801:QJY393216 QTU327801:QTU393216 RDQ327801:RDQ393216 RNM327801:RNM393216 RXI327801:RXI393216 SHE327801:SHE393216 SRA327801:SRA393216 TAW327801:TAW393216 TKS327801:TKS393216 TUO327801:TUO393216 UEK327801:UEK393216 UOG327801:UOG393216 UYC327801:UYC393216 VHY327801:VHY393216 VRU327801:VRU393216 WBQ327801:WBQ393216 WLM327801:WLM393216 WVI327801:WVI393216 A393337:A458752 IW393337:IW458752 SS393337:SS458752 ACO393337:ACO458752 AMK393337:AMK458752 AWG393337:AWG458752 BGC393337:BGC458752 BPY393337:BPY458752 BZU393337:BZU458752 CJQ393337:CJQ458752 CTM393337:CTM458752 DDI393337:DDI458752 DNE393337:DNE458752 DXA393337:DXA458752 EGW393337:EGW458752 EQS393337:EQS458752 FAO393337:FAO458752 FKK393337:FKK458752 FUG393337:FUG458752 GEC393337:GEC458752 GNY393337:GNY458752 GXU393337:GXU458752 HHQ393337:HHQ458752 HRM393337:HRM458752 IBI393337:IBI458752 ILE393337:ILE458752 IVA393337:IVA458752 JEW393337:JEW458752 JOS393337:JOS458752 JYO393337:JYO458752 KIK393337:KIK458752 KSG393337:KSG458752 LCC393337:LCC458752 LLY393337:LLY458752 LVU393337:LVU458752 MFQ393337:MFQ458752 MPM393337:MPM458752 MZI393337:MZI458752 NJE393337:NJE458752 NTA393337:NTA458752 OCW393337:OCW458752 OMS393337:OMS458752 OWO393337:OWO458752 PGK393337:PGK458752 PQG393337:PQG458752 QAC393337:QAC458752 QJY393337:QJY458752 QTU393337:QTU458752 RDQ393337:RDQ458752 RNM393337:RNM458752 RXI393337:RXI458752 SHE393337:SHE458752 SRA393337:SRA458752 TAW393337:TAW458752 TKS393337:TKS458752 TUO393337:TUO458752 UEK393337:UEK458752 UOG393337:UOG458752 UYC393337:UYC458752 VHY393337:VHY458752 VRU393337:VRU458752 WBQ393337:WBQ458752 WLM393337:WLM458752 WVI393337:WVI458752 A458873:A524288 IW458873:IW524288 SS458873:SS524288 ACO458873:ACO524288 AMK458873:AMK524288 AWG458873:AWG524288 BGC458873:BGC524288 BPY458873:BPY524288 BZU458873:BZU524288 CJQ458873:CJQ524288 CTM458873:CTM524288 DDI458873:DDI524288 DNE458873:DNE524288 DXA458873:DXA524288 EGW458873:EGW524288 EQS458873:EQS524288 FAO458873:FAO524288 FKK458873:FKK524288 FUG458873:FUG524288 GEC458873:GEC524288 GNY458873:GNY524288 GXU458873:GXU524288 HHQ458873:HHQ524288 HRM458873:HRM524288 IBI458873:IBI524288 ILE458873:ILE524288 IVA458873:IVA524288 JEW458873:JEW524288 JOS458873:JOS524288 JYO458873:JYO524288 KIK458873:KIK524288 KSG458873:KSG524288 LCC458873:LCC524288 LLY458873:LLY524288 LVU458873:LVU524288 MFQ458873:MFQ524288 MPM458873:MPM524288 MZI458873:MZI524288 NJE458873:NJE524288 NTA458873:NTA524288 OCW458873:OCW524288 OMS458873:OMS524288 OWO458873:OWO524288 PGK458873:PGK524288 PQG458873:PQG524288 QAC458873:QAC524288 QJY458873:QJY524288 QTU458873:QTU524288 RDQ458873:RDQ524288 RNM458873:RNM524288 RXI458873:RXI524288 SHE458873:SHE524288 SRA458873:SRA524288 TAW458873:TAW524288 TKS458873:TKS524288 TUO458873:TUO524288 UEK458873:UEK524288 UOG458873:UOG524288 UYC458873:UYC524288 VHY458873:VHY524288 VRU458873:VRU524288 WBQ458873:WBQ524288 WLM458873:WLM524288 WVI458873:WVI524288 A524409:A589824 IW524409:IW589824 SS524409:SS589824 ACO524409:ACO589824 AMK524409:AMK589824 AWG524409:AWG589824 BGC524409:BGC589824 BPY524409:BPY589824 BZU524409:BZU589824 CJQ524409:CJQ589824 CTM524409:CTM589824 DDI524409:DDI589824 DNE524409:DNE589824 DXA524409:DXA589824 EGW524409:EGW589824 EQS524409:EQS589824 FAO524409:FAO589824 FKK524409:FKK589824 FUG524409:FUG589824 GEC524409:GEC589824 GNY524409:GNY589824 GXU524409:GXU589824 HHQ524409:HHQ589824 HRM524409:HRM589824 IBI524409:IBI589824 ILE524409:ILE589824 IVA524409:IVA589824 JEW524409:JEW589824 JOS524409:JOS589824 JYO524409:JYO589824 KIK524409:KIK589824 KSG524409:KSG589824 LCC524409:LCC589824 LLY524409:LLY589824 LVU524409:LVU589824 MFQ524409:MFQ589824 MPM524409:MPM589824 MZI524409:MZI589824 NJE524409:NJE589824 NTA524409:NTA589824 OCW524409:OCW589824 OMS524409:OMS589824 OWO524409:OWO589824 PGK524409:PGK589824 PQG524409:PQG589824 QAC524409:QAC589824 QJY524409:QJY589824 QTU524409:QTU589824 RDQ524409:RDQ589824 RNM524409:RNM589824 RXI524409:RXI589824 SHE524409:SHE589824 SRA524409:SRA589824 TAW524409:TAW589824 TKS524409:TKS589824 TUO524409:TUO589824 UEK524409:UEK589824 UOG524409:UOG589824 UYC524409:UYC589824 VHY524409:VHY589824 VRU524409:VRU589824 WBQ524409:WBQ589824 WLM524409:WLM589824 WVI524409:WVI589824 A589945:A655360 IW589945:IW655360 SS589945:SS655360 ACO589945:ACO655360 AMK589945:AMK655360 AWG589945:AWG655360 BGC589945:BGC655360 BPY589945:BPY655360 BZU589945:BZU655360 CJQ589945:CJQ655360 CTM589945:CTM655360 DDI589945:DDI655360 DNE589945:DNE655360 DXA589945:DXA655360 EGW589945:EGW655360 EQS589945:EQS655360 FAO589945:FAO655360 FKK589945:FKK655360 FUG589945:FUG655360 GEC589945:GEC655360 GNY589945:GNY655360 GXU589945:GXU655360 HHQ589945:HHQ655360 HRM589945:HRM655360 IBI589945:IBI655360 ILE589945:ILE655360 IVA589945:IVA655360 JEW589945:JEW655360 JOS589945:JOS655360 JYO589945:JYO655360 KIK589945:KIK655360 KSG589945:KSG655360 LCC589945:LCC655360 LLY589945:LLY655360 LVU589945:LVU655360 MFQ589945:MFQ655360 MPM589945:MPM655360 MZI589945:MZI655360 NJE589945:NJE655360 NTA589945:NTA655360 OCW589945:OCW655360 OMS589945:OMS655360 OWO589945:OWO655360 PGK589945:PGK655360 PQG589945:PQG655360 QAC589945:QAC655360 QJY589945:QJY655360 QTU589945:QTU655360 RDQ589945:RDQ655360 RNM589945:RNM655360 RXI589945:RXI655360 SHE589945:SHE655360 SRA589945:SRA655360 TAW589945:TAW655360 TKS589945:TKS655360 TUO589945:TUO655360 UEK589945:UEK655360 UOG589945:UOG655360 UYC589945:UYC655360 VHY589945:VHY655360 VRU589945:VRU655360 WBQ589945:WBQ655360 WLM589945:WLM655360 WVI589945:WVI655360 A655481:A720896 IW655481:IW720896 SS655481:SS720896 ACO655481:ACO720896 AMK655481:AMK720896 AWG655481:AWG720896 BGC655481:BGC720896 BPY655481:BPY720896 BZU655481:BZU720896 CJQ655481:CJQ720896 CTM655481:CTM720896 DDI655481:DDI720896 DNE655481:DNE720896 DXA655481:DXA720896 EGW655481:EGW720896 EQS655481:EQS720896 FAO655481:FAO720896 FKK655481:FKK720896 FUG655481:FUG720896 GEC655481:GEC720896 GNY655481:GNY720896 GXU655481:GXU720896 HHQ655481:HHQ720896 HRM655481:HRM720896 IBI655481:IBI720896 ILE655481:ILE720896 IVA655481:IVA720896 JEW655481:JEW720896 JOS655481:JOS720896 JYO655481:JYO720896 KIK655481:KIK720896 KSG655481:KSG720896 LCC655481:LCC720896 LLY655481:LLY720896 LVU655481:LVU720896 MFQ655481:MFQ720896 MPM655481:MPM720896 MZI655481:MZI720896 NJE655481:NJE720896 NTA655481:NTA720896 OCW655481:OCW720896 OMS655481:OMS720896 OWO655481:OWO720896 PGK655481:PGK720896 PQG655481:PQG720896 QAC655481:QAC720896 QJY655481:QJY720896 QTU655481:QTU720896 RDQ655481:RDQ720896 RNM655481:RNM720896 RXI655481:RXI720896 SHE655481:SHE720896 SRA655481:SRA720896 TAW655481:TAW720896 TKS655481:TKS720896 TUO655481:TUO720896 UEK655481:UEK720896 UOG655481:UOG720896 UYC655481:UYC720896 VHY655481:VHY720896 VRU655481:VRU720896 WBQ655481:WBQ720896 WLM655481:WLM720896 WVI655481:WVI720896 A721017:A786432 IW721017:IW786432 SS721017:SS786432 ACO721017:ACO786432 AMK721017:AMK786432 AWG721017:AWG786432 BGC721017:BGC786432 BPY721017:BPY786432 BZU721017:BZU786432 CJQ721017:CJQ786432 CTM721017:CTM786432 DDI721017:DDI786432 DNE721017:DNE786432 DXA721017:DXA786432 EGW721017:EGW786432 EQS721017:EQS786432 FAO721017:FAO786432 FKK721017:FKK786432 FUG721017:FUG786432 GEC721017:GEC786432 GNY721017:GNY786432 GXU721017:GXU786432 HHQ721017:HHQ786432 HRM721017:HRM786432 IBI721017:IBI786432 ILE721017:ILE786432 IVA721017:IVA786432 JEW721017:JEW786432 JOS721017:JOS786432 JYO721017:JYO786432 KIK721017:KIK786432 KSG721017:KSG786432 LCC721017:LCC786432 LLY721017:LLY786432 LVU721017:LVU786432 MFQ721017:MFQ786432 MPM721017:MPM786432 MZI721017:MZI786432 NJE721017:NJE786432 NTA721017:NTA786432 OCW721017:OCW786432 OMS721017:OMS786432 OWO721017:OWO786432 PGK721017:PGK786432 PQG721017:PQG786432 QAC721017:QAC786432 QJY721017:QJY786432 QTU721017:QTU786432 RDQ721017:RDQ786432 RNM721017:RNM786432 RXI721017:RXI786432 SHE721017:SHE786432 SRA721017:SRA786432 TAW721017:TAW786432 TKS721017:TKS786432 TUO721017:TUO786432 UEK721017:UEK786432 UOG721017:UOG786432 UYC721017:UYC786432 VHY721017:VHY786432 VRU721017:VRU786432 WBQ721017:WBQ786432 WLM721017:WLM786432 WVI721017:WVI786432 A786553:A851968 IW786553:IW851968 SS786553:SS851968 ACO786553:ACO851968 AMK786553:AMK851968 AWG786553:AWG851968 BGC786553:BGC851968 BPY786553:BPY851968 BZU786553:BZU851968 CJQ786553:CJQ851968 CTM786553:CTM851968 DDI786553:DDI851968 DNE786553:DNE851968 DXA786553:DXA851968 EGW786553:EGW851968 EQS786553:EQS851968 FAO786553:FAO851968 FKK786553:FKK851968 FUG786553:FUG851968 GEC786553:GEC851968 GNY786553:GNY851968 GXU786553:GXU851968 HHQ786553:HHQ851968 HRM786553:HRM851968 IBI786553:IBI851968 ILE786553:ILE851968 IVA786553:IVA851968 JEW786553:JEW851968 JOS786553:JOS851968 JYO786553:JYO851968 KIK786553:KIK851968 KSG786553:KSG851968 LCC786553:LCC851968 LLY786553:LLY851968 LVU786553:LVU851968 MFQ786553:MFQ851968 MPM786553:MPM851968 MZI786553:MZI851968 NJE786553:NJE851968 NTA786553:NTA851968 OCW786553:OCW851968 OMS786553:OMS851968 OWO786553:OWO851968 PGK786553:PGK851968 PQG786553:PQG851968 QAC786553:QAC851968 QJY786553:QJY851968 QTU786553:QTU851968 RDQ786553:RDQ851968 RNM786553:RNM851968 RXI786553:RXI851968 SHE786553:SHE851968 SRA786553:SRA851968 TAW786553:TAW851968 TKS786553:TKS851968 TUO786553:TUO851968 UEK786553:UEK851968 UOG786553:UOG851968 UYC786553:UYC851968 VHY786553:VHY851968 VRU786553:VRU851968 WBQ786553:WBQ851968 WLM786553:WLM851968 WVI786553:WVI851968 A852089:A917504 IW852089:IW917504 SS852089:SS917504 ACO852089:ACO917504 AMK852089:AMK917504 AWG852089:AWG917504 BGC852089:BGC917504 BPY852089:BPY917504 BZU852089:BZU917504 CJQ852089:CJQ917504 CTM852089:CTM917504 DDI852089:DDI917504 DNE852089:DNE917504 DXA852089:DXA917504 EGW852089:EGW917504 EQS852089:EQS917504 FAO852089:FAO917504 FKK852089:FKK917504 FUG852089:FUG917504 GEC852089:GEC917504 GNY852089:GNY917504 GXU852089:GXU917504 HHQ852089:HHQ917504 HRM852089:HRM917504 IBI852089:IBI917504 ILE852089:ILE917504 IVA852089:IVA917504 JEW852089:JEW917504 JOS852089:JOS917504 JYO852089:JYO917504 KIK852089:KIK917504 KSG852089:KSG917504 LCC852089:LCC917504 LLY852089:LLY917504 LVU852089:LVU917504 MFQ852089:MFQ917504 MPM852089:MPM917504 MZI852089:MZI917504 NJE852089:NJE917504 NTA852089:NTA917504 OCW852089:OCW917504 OMS852089:OMS917504 OWO852089:OWO917504 PGK852089:PGK917504 PQG852089:PQG917504 QAC852089:QAC917504 QJY852089:QJY917504 QTU852089:QTU917504 RDQ852089:RDQ917504 RNM852089:RNM917504 RXI852089:RXI917504 SHE852089:SHE917504 SRA852089:SRA917504 TAW852089:TAW917504 TKS852089:TKS917504 TUO852089:TUO917504 UEK852089:UEK917504 UOG852089:UOG917504 UYC852089:UYC917504 VHY852089:VHY917504 VRU852089:VRU917504 WBQ852089:WBQ917504 WLM852089:WLM917504 WVI852089:WVI917504 A917625:A983040 IW917625:IW983040 SS917625:SS983040 ACO917625:ACO983040 AMK917625:AMK983040 AWG917625:AWG983040 BGC917625:BGC983040 BPY917625:BPY983040 BZU917625:BZU983040 CJQ917625:CJQ983040 CTM917625:CTM983040 DDI917625:DDI983040 DNE917625:DNE983040 DXA917625:DXA983040 EGW917625:EGW983040 EQS917625:EQS983040 FAO917625:FAO983040 FKK917625:FKK983040 FUG917625:FUG983040 GEC917625:GEC983040 GNY917625:GNY983040 GXU917625:GXU983040 HHQ917625:HHQ983040 HRM917625:HRM983040 IBI917625:IBI983040 ILE917625:ILE983040 IVA917625:IVA983040 JEW917625:JEW983040 JOS917625:JOS983040 JYO917625:JYO983040 KIK917625:KIK983040 KSG917625:KSG983040 LCC917625:LCC983040 LLY917625:LLY983040 LVU917625:LVU983040 MFQ917625:MFQ983040 MPM917625:MPM983040 MZI917625:MZI983040 NJE917625:NJE983040 NTA917625:NTA983040 OCW917625:OCW983040 OMS917625:OMS983040 OWO917625:OWO983040 PGK917625:PGK983040 PQG917625:PQG983040 QAC917625:QAC983040 QJY917625:QJY983040 QTU917625:QTU983040 RDQ917625:RDQ983040 RNM917625:RNM983040 RXI917625:RXI983040 SHE917625:SHE983040 SRA917625:SRA983040 TAW917625:TAW983040 TKS917625:TKS983040 TUO917625:TUO983040 UEK917625:UEK983040 UOG917625:UOG983040 UYC917625:UYC983040 VHY917625:VHY983040 VRU917625:VRU983040 WBQ917625:WBQ983040 WLM917625:WLM983040 WVI917625:WVI983040 A983161:A1048576 IW983161:IW1048576 SS983161:SS1048576 ACO983161:ACO1048576 AMK983161:AMK1048576 AWG983161:AWG1048576 BGC983161:BGC1048576 BPY983161:BPY1048576 BZU983161:BZU1048576 CJQ983161:CJQ1048576 CTM983161:CTM1048576 DDI983161:DDI1048576 DNE983161:DNE1048576 DXA983161:DXA1048576 EGW983161:EGW1048576 EQS983161:EQS1048576 FAO983161:FAO1048576 FKK983161:FKK1048576 FUG983161:FUG1048576 GEC983161:GEC1048576 GNY983161:GNY1048576 GXU983161:GXU1048576 HHQ983161:HHQ1048576 HRM983161:HRM1048576 IBI983161:IBI1048576 ILE983161:ILE1048576 IVA983161:IVA1048576 JEW983161:JEW1048576 JOS983161:JOS1048576 JYO983161:JYO1048576 KIK983161:KIK1048576 KSG983161:KSG1048576 LCC983161:LCC1048576 LLY983161:LLY1048576 LVU983161:LVU1048576 MFQ983161:MFQ1048576 MPM983161:MPM1048576 MZI983161:MZI1048576 NJE983161:NJE1048576 NTA983161:NTA1048576 OCW983161:OCW1048576 OMS983161:OMS1048576 OWO983161:OWO1048576 PGK983161:PGK1048576 PQG983161:PQG1048576 QAC983161:QAC1048576 QJY983161:QJY1048576 QTU983161:QTU1048576 RDQ983161:RDQ1048576 RNM983161:RNM1048576 RXI983161:RXI1048576 SHE983161:SHE1048576 SRA983161:SRA1048576 TAW983161:TAW1048576 TKS983161:TKS1048576 TUO983161:TUO1048576 UEK983161:UEK1048576 UOG983161:UOG1048576 UYC983161:UYC1048576 VHY983161:VHY1048576 VRU983161:VRU1048576 WBQ983161:WBQ1048576 WLM983161:WLM1048576 WVI983161:WVI1048576 A46:A93 IW46:IW93 SS46:SS93 ACO46:ACO93 AMK46:AMK93 AWG46:AWG93 BGC46:BGC93 BPY46:BPY93 BZU46:BZU93 CJQ46:CJQ93 CTM46:CTM93 DDI46:DDI93 DNE46:DNE93 DXA46:DXA93 EGW46:EGW93 EQS46:EQS93 FAO46:FAO93 FKK46:FKK93 FUG46:FUG93 GEC46:GEC93 GNY46:GNY93 GXU46:GXU93 HHQ46:HHQ93 HRM46:HRM93 IBI46:IBI93 ILE46:ILE93 IVA46:IVA93 JEW46:JEW93 JOS46:JOS93 JYO46:JYO93 KIK46:KIK93 KSG46:KSG93 LCC46:LCC93 LLY46:LLY93 LVU46:LVU93 MFQ46:MFQ93 MPM46:MPM93 MZI46:MZI93 NJE46:NJE93 NTA46:NTA93 OCW46:OCW93 OMS46:OMS93 OWO46:OWO93 PGK46:PGK93 PQG46:PQG93 QAC46:QAC93 QJY46:QJY93 QTU46:QTU93 RDQ46:RDQ93 RNM46:RNM93 RXI46:RXI93 SHE46:SHE93 SRA46:SRA93 TAW46:TAW93 TKS46:TKS93 TUO46:TUO93 UEK46:UEK93 UOG46:UOG93 UYC46:UYC93 VHY46:VHY93 VRU46:VRU93 WBQ46:WBQ93 WLM46:WLM93 WVI46:WVI93 A65582:A65629 IW65582:IW65629 SS65582:SS65629 ACO65582:ACO65629 AMK65582:AMK65629 AWG65582:AWG65629 BGC65582:BGC65629 BPY65582:BPY65629 BZU65582:BZU65629 CJQ65582:CJQ65629 CTM65582:CTM65629 DDI65582:DDI65629 DNE65582:DNE65629 DXA65582:DXA65629 EGW65582:EGW65629 EQS65582:EQS65629 FAO65582:FAO65629 FKK65582:FKK65629 FUG65582:FUG65629 GEC65582:GEC65629 GNY65582:GNY65629 GXU65582:GXU65629 HHQ65582:HHQ65629 HRM65582:HRM65629 IBI65582:IBI65629 ILE65582:ILE65629 IVA65582:IVA65629 JEW65582:JEW65629 JOS65582:JOS65629 JYO65582:JYO65629 KIK65582:KIK65629 KSG65582:KSG65629 LCC65582:LCC65629 LLY65582:LLY65629 LVU65582:LVU65629 MFQ65582:MFQ65629 MPM65582:MPM65629 MZI65582:MZI65629 NJE65582:NJE65629 NTA65582:NTA65629 OCW65582:OCW65629 OMS65582:OMS65629 OWO65582:OWO65629 PGK65582:PGK65629 PQG65582:PQG65629 QAC65582:QAC65629 QJY65582:QJY65629 QTU65582:QTU65629 RDQ65582:RDQ65629 RNM65582:RNM65629 RXI65582:RXI65629 SHE65582:SHE65629 SRA65582:SRA65629 TAW65582:TAW65629 TKS65582:TKS65629 TUO65582:TUO65629 UEK65582:UEK65629 UOG65582:UOG65629 UYC65582:UYC65629 VHY65582:VHY65629 VRU65582:VRU65629 WBQ65582:WBQ65629 WLM65582:WLM65629 WVI65582:WVI65629 A131118:A131165 IW131118:IW131165 SS131118:SS131165 ACO131118:ACO131165 AMK131118:AMK131165 AWG131118:AWG131165 BGC131118:BGC131165 BPY131118:BPY131165 BZU131118:BZU131165 CJQ131118:CJQ131165 CTM131118:CTM131165 DDI131118:DDI131165 DNE131118:DNE131165 DXA131118:DXA131165 EGW131118:EGW131165 EQS131118:EQS131165 FAO131118:FAO131165 FKK131118:FKK131165 FUG131118:FUG131165 GEC131118:GEC131165 GNY131118:GNY131165 GXU131118:GXU131165 HHQ131118:HHQ131165 HRM131118:HRM131165 IBI131118:IBI131165 ILE131118:ILE131165 IVA131118:IVA131165 JEW131118:JEW131165 JOS131118:JOS131165 JYO131118:JYO131165 KIK131118:KIK131165 KSG131118:KSG131165 LCC131118:LCC131165 LLY131118:LLY131165 LVU131118:LVU131165 MFQ131118:MFQ131165 MPM131118:MPM131165 MZI131118:MZI131165 NJE131118:NJE131165 NTA131118:NTA131165 OCW131118:OCW131165 OMS131118:OMS131165 OWO131118:OWO131165 PGK131118:PGK131165 PQG131118:PQG131165 QAC131118:QAC131165 QJY131118:QJY131165 QTU131118:QTU131165 RDQ131118:RDQ131165 RNM131118:RNM131165 RXI131118:RXI131165 SHE131118:SHE131165 SRA131118:SRA131165 TAW131118:TAW131165 TKS131118:TKS131165 TUO131118:TUO131165 UEK131118:UEK131165 UOG131118:UOG131165 UYC131118:UYC131165 VHY131118:VHY131165 VRU131118:VRU131165 WBQ131118:WBQ131165 WLM131118:WLM131165 WVI131118:WVI131165 A196654:A196701 IW196654:IW196701 SS196654:SS196701 ACO196654:ACO196701 AMK196654:AMK196701 AWG196654:AWG196701 BGC196654:BGC196701 BPY196654:BPY196701 BZU196654:BZU196701 CJQ196654:CJQ196701 CTM196654:CTM196701 DDI196654:DDI196701 DNE196654:DNE196701 DXA196654:DXA196701 EGW196654:EGW196701 EQS196654:EQS196701 FAO196654:FAO196701 FKK196654:FKK196701 FUG196654:FUG196701 GEC196654:GEC196701 GNY196654:GNY196701 GXU196654:GXU196701 HHQ196654:HHQ196701 HRM196654:HRM196701 IBI196654:IBI196701 ILE196654:ILE196701 IVA196654:IVA196701 JEW196654:JEW196701 JOS196654:JOS196701 JYO196654:JYO196701 KIK196654:KIK196701 KSG196654:KSG196701 LCC196654:LCC196701 LLY196654:LLY196701 LVU196654:LVU196701 MFQ196654:MFQ196701 MPM196654:MPM196701 MZI196654:MZI196701 NJE196654:NJE196701 NTA196654:NTA196701 OCW196654:OCW196701 OMS196654:OMS196701 OWO196654:OWO196701 PGK196654:PGK196701 PQG196654:PQG196701 QAC196654:QAC196701 QJY196654:QJY196701 QTU196654:QTU196701 RDQ196654:RDQ196701 RNM196654:RNM196701 RXI196654:RXI196701 SHE196654:SHE196701 SRA196654:SRA196701 TAW196654:TAW196701 TKS196654:TKS196701 TUO196654:TUO196701 UEK196654:UEK196701 UOG196654:UOG196701 UYC196654:UYC196701 VHY196654:VHY196701 VRU196654:VRU196701 WBQ196654:WBQ196701 WLM196654:WLM196701 WVI196654:WVI196701 A262190:A262237 IW262190:IW262237 SS262190:SS262237 ACO262190:ACO262237 AMK262190:AMK262237 AWG262190:AWG262237 BGC262190:BGC262237 BPY262190:BPY262237 BZU262190:BZU262237 CJQ262190:CJQ262237 CTM262190:CTM262237 DDI262190:DDI262237 DNE262190:DNE262237 DXA262190:DXA262237 EGW262190:EGW262237 EQS262190:EQS262237 FAO262190:FAO262237 FKK262190:FKK262237 FUG262190:FUG262237 GEC262190:GEC262237 GNY262190:GNY262237 GXU262190:GXU262237 HHQ262190:HHQ262237 HRM262190:HRM262237 IBI262190:IBI262237 ILE262190:ILE262237 IVA262190:IVA262237 JEW262190:JEW262237 JOS262190:JOS262237 JYO262190:JYO262237 KIK262190:KIK262237 KSG262190:KSG262237 LCC262190:LCC262237 LLY262190:LLY262237 LVU262190:LVU262237 MFQ262190:MFQ262237 MPM262190:MPM262237 MZI262190:MZI262237 NJE262190:NJE262237 NTA262190:NTA262237 OCW262190:OCW262237 OMS262190:OMS262237 OWO262190:OWO262237 PGK262190:PGK262237 PQG262190:PQG262237 QAC262190:QAC262237 QJY262190:QJY262237 QTU262190:QTU262237 RDQ262190:RDQ262237 RNM262190:RNM262237 RXI262190:RXI262237 SHE262190:SHE262237 SRA262190:SRA262237 TAW262190:TAW262237 TKS262190:TKS262237 TUO262190:TUO262237 UEK262190:UEK262237 UOG262190:UOG262237 UYC262190:UYC262237 VHY262190:VHY262237 VRU262190:VRU262237 WBQ262190:WBQ262237 WLM262190:WLM262237 WVI262190:WVI262237 A327726:A327773 IW327726:IW327773 SS327726:SS327773 ACO327726:ACO327773 AMK327726:AMK327773 AWG327726:AWG327773 BGC327726:BGC327773 BPY327726:BPY327773 BZU327726:BZU327773 CJQ327726:CJQ327773 CTM327726:CTM327773 DDI327726:DDI327773 DNE327726:DNE327773 DXA327726:DXA327773 EGW327726:EGW327773 EQS327726:EQS327773 FAO327726:FAO327773 FKK327726:FKK327773 FUG327726:FUG327773 GEC327726:GEC327773 GNY327726:GNY327773 GXU327726:GXU327773 HHQ327726:HHQ327773 HRM327726:HRM327773 IBI327726:IBI327773 ILE327726:ILE327773 IVA327726:IVA327773 JEW327726:JEW327773 JOS327726:JOS327773 JYO327726:JYO327773 KIK327726:KIK327773 KSG327726:KSG327773 LCC327726:LCC327773 LLY327726:LLY327773 LVU327726:LVU327773 MFQ327726:MFQ327773 MPM327726:MPM327773 MZI327726:MZI327773 NJE327726:NJE327773 NTA327726:NTA327773 OCW327726:OCW327773 OMS327726:OMS327773 OWO327726:OWO327773 PGK327726:PGK327773 PQG327726:PQG327773 QAC327726:QAC327773 QJY327726:QJY327773 QTU327726:QTU327773 RDQ327726:RDQ327773 RNM327726:RNM327773 RXI327726:RXI327773 SHE327726:SHE327773 SRA327726:SRA327773 TAW327726:TAW327773 TKS327726:TKS327773 TUO327726:TUO327773 UEK327726:UEK327773 UOG327726:UOG327773 UYC327726:UYC327773 VHY327726:VHY327773 VRU327726:VRU327773 WBQ327726:WBQ327773 WLM327726:WLM327773 WVI327726:WVI327773 A393262:A393309 IW393262:IW393309 SS393262:SS393309 ACO393262:ACO393309 AMK393262:AMK393309 AWG393262:AWG393309 BGC393262:BGC393309 BPY393262:BPY393309 BZU393262:BZU393309 CJQ393262:CJQ393309 CTM393262:CTM393309 DDI393262:DDI393309 DNE393262:DNE393309 DXA393262:DXA393309 EGW393262:EGW393309 EQS393262:EQS393309 FAO393262:FAO393309 FKK393262:FKK393309 FUG393262:FUG393309 GEC393262:GEC393309 GNY393262:GNY393309 GXU393262:GXU393309 HHQ393262:HHQ393309 HRM393262:HRM393309 IBI393262:IBI393309 ILE393262:ILE393309 IVA393262:IVA393309 JEW393262:JEW393309 JOS393262:JOS393309 JYO393262:JYO393309 KIK393262:KIK393309 KSG393262:KSG393309 LCC393262:LCC393309 LLY393262:LLY393309 LVU393262:LVU393309 MFQ393262:MFQ393309 MPM393262:MPM393309 MZI393262:MZI393309 NJE393262:NJE393309 NTA393262:NTA393309 OCW393262:OCW393309 OMS393262:OMS393309 OWO393262:OWO393309 PGK393262:PGK393309 PQG393262:PQG393309 QAC393262:QAC393309 QJY393262:QJY393309 QTU393262:QTU393309 RDQ393262:RDQ393309 RNM393262:RNM393309 RXI393262:RXI393309 SHE393262:SHE393309 SRA393262:SRA393309 TAW393262:TAW393309 TKS393262:TKS393309 TUO393262:TUO393309 UEK393262:UEK393309 UOG393262:UOG393309 UYC393262:UYC393309 VHY393262:VHY393309 VRU393262:VRU393309 WBQ393262:WBQ393309 WLM393262:WLM393309 WVI393262:WVI393309 A458798:A458845 IW458798:IW458845 SS458798:SS458845 ACO458798:ACO458845 AMK458798:AMK458845 AWG458798:AWG458845 BGC458798:BGC458845 BPY458798:BPY458845 BZU458798:BZU458845 CJQ458798:CJQ458845 CTM458798:CTM458845 DDI458798:DDI458845 DNE458798:DNE458845 DXA458798:DXA458845 EGW458798:EGW458845 EQS458798:EQS458845 FAO458798:FAO458845 FKK458798:FKK458845 FUG458798:FUG458845 GEC458798:GEC458845 GNY458798:GNY458845 GXU458798:GXU458845 HHQ458798:HHQ458845 HRM458798:HRM458845 IBI458798:IBI458845 ILE458798:ILE458845 IVA458798:IVA458845 JEW458798:JEW458845 JOS458798:JOS458845 JYO458798:JYO458845 KIK458798:KIK458845 KSG458798:KSG458845 LCC458798:LCC458845 LLY458798:LLY458845 LVU458798:LVU458845 MFQ458798:MFQ458845 MPM458798:MPM458845 MZI458798:MZI458845 NJE458798:NJE458845 NTA458798:NTA458845 OCW458798:OCW458845 OMS458798:OMS458845 OWO458798:OWO458845 PGK458798:PGK458845 PQG458798:PQG458845 QAC458798:QAC458845 QJY458798:QJY458845 QTU458798:QTU458845 RDQ458798:RDQ458845 RNM458798:RNM458845 RXI458798:RXI458845 SHE458798:SHE458845 SRA458798:SRA458845 TAW458798:TAW458845 TKS458798:TKS458845 TUO458798:TUO458845 UEK458798:UEK458845 UOG458798:UOG458845 UYC458798:UYC458845 VHY458798:VHY458845 VRU458798:VRU458845 WBQ458798:WBQ458845 WLM458798:WLM458845 WVI458798:WVI458845 A524334:A524381 IW524334:IW524381 SS524334:SS524381 ACO524334:ACO524381 AMK524334:AMK524381 AWG524334:AWG524381 BGC524334:BGC524381 BPY524334:BPY524381 BZU524334:BZU524381 CJQ524334:CJQ524381 CTM524334:CTM524381 DDI524334:DDI524381 DNE524334:DNE524381 DXA524334:DXA524381 EGW524334:EGW524381 EQS524334:EQS524381 FAO524334:FAO524381 FKK524334:FKK524381 FUG524334:FUG524381 GEC524334:GEC524381 GNY524334:GNY524381 GXU524334:GXU524381 HHQ524334:HHQ524381 HRM524334:HRM524381 IBI524334:IBI524381 ILE524334:ILE524381 IVA524334:IVA524381 JEW524334:JEW524381 JOS524334:JOS524381 JYO524334:JYO524381 KIK524334:KIK524381 KSG524334:KSG524381 LCC524334:LCC524381 LLY524334:LLY524381 LVU524334:LVU524381 MFQ524334:MFQ524381 MPM524334:MPM524381 MZI524334:MZI524381 NJE524334:NJE524381 NTA524334:NTA524381 OCW524334:OCW524381 OMS524334:OMS524381 OWO524334:OWO524381 PGK524334:PGK524381 PQG524334:PQG524381 QAC524334:QAC524381 QJY524334:QJY524381 QTU524334:QTU524381 RDQ524334:RDQ524381 RNM524334:RNM524381 RXI524334:RXI524381 SHE524334:SHE524381 SRA524334:SRA524381 TAW524334:TAW524381 TKS524334:TKS524381 TUO524334:TUO524381 UEK524334:UEK524381 UOG524334:UOG524381 UYC524334:UYC524381 VHY524334:VHY524381 VRU524334:VRU524381 WBQ524334:WBQ524381 WLM524334:WLM524381 WVI524334:WVI524381 A589870:A589917 IW589870:IW589917 SS589870:SS589917 ACO589870:ACO589917 AMK589870:AMK589917 AWG589870:AWG589917 BGC589870:BGC589917 BPY589870:BPY589917 BZU589870:BZU589917 CJQ589870:CJQ589917 CTM589870:CTM589917 DDI589870:DDI589917 DNE589870:DNE589917 DXA589870:DXA589917 EGW589870:EGW589917 EQS589870:EQS589917 FAO589870:FAO589917 FKK589870:FKK589917 FUG589870:FUG589917 GEC589870:GEC589917 GNY589870:GNY589917 GXU589870:GXU589917 HHQ589870:HHQ589917 HRM589870:HRM589917 IBI589870:IBI589917 ILE589870:ILE589917 IVA589870:IVA589917 JEW589870:JEW589917 JOS589870:JOS589917 JYO589870:JYO589917 KIK589870:KIK589917 KSG589870:KSG589917 LCC589870:LCC589917 LLY589870:LLY589917 LVU589870:LVU589917 MFQ589870:MFQ589917 MPM589870:MPM589917 MZI589870:MZI589917 NJE589870:NJE589917 NTA589870:NTA589917 OCW589870:OCW589917 OMS589870:OMS589917 OWO589870:OWO589917 PGK589870:PGK589917 PQG589870:PQG589917 QAC589870:QAC589917 QJY589870:QJY589917 QTU589870:QTU589917 RDQ589870:RDQ589917 RNM589870:RNM589917 RXI589870:RXI589917 SHE589870:SHE589917 SRA589870:SRA589917 TAW589870:TAW589917 TKS589870:TKS589917 TUO589870:TUO589917 UEK589870:UEK589917 UOG589870:UOG589917 UYC589870:UYC589917 VHY589870:VHY589917 VRU589870:VRU589917 WBQ589870:WBQ589917 WLM589870:WLM589917 WVI589870:WVI589917 A655406:A655453 IW655406:IW655453 SS655406:SS655453 ACO655406:ACO655453 AMK655406:AMK655453 AWG655406:AWG655453 BGC655406:BGC655453 BPY655406:BPY655453 BZU655406:BZU655453 CJQ655406:CJQ655453 CTM655406:CTM655453 DDI655406:DDI655453 DNE655406:DNE655453 DXA655406:DXA655453 EGW655406:EGW655453 EQS655406:EQS655453 FAO655406:FAO655453 FKK655406:FKK655453 FUG655406:FUG655453 GEC655406:GEC655453 GNY655406:GNY655453 GXU655406:GXU655453 HHQ655406:HHQ655453 HRM655406:HRM655453 IBI655406:IBI655453 ILE655406:ILE655453 IVA655406:IVA655453 JEW655406:JEW655453 JOS655406:JOS655453 JYO655406:JYO655453 KIK655406:KIK655453 KSG655406:KSG655453 LCC655406:LCC655453 LLY655406:LLY655453 LVU655406:LVU655453 MFQ655406:MFQ655453 MPM655406:MPM655453 MZI655406:MZI655453 NJE655406:NJE655453 NTA655406:NTA655453 OCW655406:OCW655453 OMS655406:OMS655453 OWO655406:OWO655453 PGK655406:PGK655453 PQG655406:PQG655453 QAC655406:QAC655453 QJY655406:QJY655453 QTU655406:QTU655453 RDQ655406:RDQ655453 RNM655406:RNM655453 RXI655406:RXI655453 SHE655406:SHE655453 SRA655406:SRA655453 TAW655406:TAW655453 TKS655406:TKS655453 TUO655406:TUO655453 UEK655406:UEK655453 UOG655406:UOG655453 UYC655406:UYC655453 VHY655406:VHY655453 VRU655406:VRU655453 WBQ655406:WBQ655453 WLM655406:WLM655453 WVI655406:WVI655453 A720942:A720989 IW720942:IW720989 SS720942:SS720989 ACO720942:ACO720989 AMK720942:AMK720989 AWG720942:AWG720989 BGC720942:BGC720989 BPY720942:BPY720989 BZU720942:BZU720989 CJQ720942:CJQ720989 CTM720942:CTM720989 DDI720942:DDI720989 DNE720942:DNE720989 DXA720942:DXA720989 EGW720942:EGW720989 EQS720942:EQS720989 FAO720942:FAO720989 FKK720942:FKK720989 FUG720942:FUG720989 GEC720942:GEC720989 GNY720942:GNY720989 GXU720942:GXU720989 HHQ720942:HHQ720989 HRM720942:HRM720989 IBI720942:IBI720989 ILE720942:ILE720989 IVA720942:IVA720989 JEW720942:JEW720989 JOS720942:JOS720989 JYO720942:JYO720989 KIK720942:KIK720989 KSG720942:KSG720989 LCC720942:LCC720989 LLY720942:LLY720989 LVU720942:LVU720989 MFQ720942:MFQ720989 MPM720942:MPM720989 MZI720942:MZI720989 NJE720942:NJE720989 NTA720942:NTA720989 OCW720942:OCW720989 OMS720942:OMS720989 OWO720942:OWO720989 PGK720942:PGK720989 PQG720942:PQG720989 QAC720942:QAC720989 QJY720942:QJY720989 QTU720942:QTU720989 RDQ720942:RDQ720989 RNM720942:RNM720989 RXI720942:RXI720989 SHE720942:SHE720989 SRA720942:SRA720989 TAW720942:TAW720989 TKS720942:TKS720989 TUO720942:TUO720989 UEK720942:UEK720989 UOG720942:UOG720989 UYC720942:UYC720989 VHY720942:VHY720989 VRU720942:VRU720989 WBQ720942:WBQ720989 WLM720942:WLM720989 WVI720942:WVI720989 A786478:A786525 IW786478:IW786525 SS786478:SS786525 ACO786478:ACO786525 AMK786478:AMK786525 AWG786478:AWG786525 BGC786478:BGC786525 BPY786478:BPY786525 BZU786478:BZU786525 CJQ786478:CJQ786525 CTM786478:CTM786525 DDI786478:DDI786525 DNE786478:DNE786525 DXA786478:DXA786525 EGW786478:EGW786525 EQS786478:EQS786525 FAO786478:FAO786525 FKK786478:FKK786525 FUG786478:FUG786525 GEC786478:GEC786525 GNY786478:GNY786525 GXU786478:GXU786525 HHQ786478:HHQ786525 HRM786478:HRM786525 IBI786478:IBI786525 ILE786478:ILE786525 IVA786478:IVA786525 JEW786478:JEW786525 JOS786478:JOS786525 JYO786478:JYO786525 KIK786478:KIK786525 KSG786478:KSG786525 LCC786478:LCC786525 LLY786478:LLY786525 LVU786478:LVU786525 MFQ786478:MFQ786525 MPM786478:MPM786525 MZI786478:MZI786525 NJE786478:NJE786525 NTA786478:NTA786525 OCW786478:OCW786525 OMS786478:OMS786525 OWO786478:OWO786525 PGK786478:PGK786525 PQG786478:PQG786525 QAC786478:QAC786525 QJY786478:QJY786525 QTU786478:QTU786525 RDQ786478:RDQ786525 RNM786478:RNM786525 RXI786478:RXI786525 SHE786478:SHE786525 SRA786478:SRA786525 TAW786478:TAW786525 TKS786478:TKS786525 TUO786478:TUO786525 UEK786478:UEK786525 UOG786478:UOG786525 UYC786478:UYC786525 VHY786478:VHY786525 VRU786478:VRU786525 WBQ786478:WBQ786525 WLM786478:WLM786525 WVI786478:WVI786525 A852014:A852061 IW852014:IW852061 SS852014:SS852061 ACO852014:ACO852061 AMK852014:AMK852061 AWG852014:AWG852061 BGC852014:BGC852061 BPY852014:BPY852061 BZU852014:BZU852061 CJQ852014:CJQ852061 CTM852014:CTM852061 DDI852014:DDI852061 DNE852014:DNE852061 DXA852014:DXA852061 EGW852014:EGW852061 EQS852014:EQS852061 FAO852014:FAO852061 FKK852014:FKK852061 FUG852014:FUG852061 GEC852014:GEC852061 GNY852014:GNY852061 GXU852014:GXU852061 HHQ852014:HHQ852061 HRM852014:HRM852061 IBI852014:IBI852061 ILE852014:ILE852061 IVA852014:IVA852061 JEW852014:JEW852061 JOS852014:JOS852061 JYO852014:JYO852061 KIK852014:KIK852061 KSG852014:KSG852061 LCC852014:LCC852061 LLY852014:LLY852061 LVU852014:LVU852061 MFQ852014:MFQ852061 MPM852014:MPM852061 MZI852014:MZI852061 NJE852014:NJE852061 NTA852014:NTA852061 OCW852014:OCW852061 OMS852014:OMS852061 OWO852014:OWO852061 PGK852014:PGK852061 PQG852014:PQG852061 QAC852014:QAC852061 QJY852014:QJY852061 QTU852014:QTU852061 RDQ852014:RDQ852061 RNM852014:RNM852061 RXI852014:RXI852061 SHE852014:SHE852061 SRA852014:SRA852061 TAW852014:TAW852061 TKS852014:TKS852061 TUO852014:TUO852061 UEK852014:UEK852061 UOG852014:UOG852061 UYC852014:UYC852061 VHY852014:VHY852061 VRU852014:VRU852061 WBQ852014:WBQ852061 WLM852014:WLM852061 WVI852014:WVI852061 A917550:A917597 IW917550:IW917597 SS917550:SS917597 ACO917550:ACO917597 AMK917550:AMK917597 AWG917550:AWG917597 BGC917550:BGC917597 BPY917550:BPY917597 BZU917550:BZU917597 CJQ917550:CJQ917597 CTM917550:CTM917597 DDI917550:DDI917597 DNE917550:DNE917597 DXA917550:DXA917597 EGW917550:EGW917597 EQS917550:EQS917597 FAO917550:FAO917597 FKK917550:FKK917597 FUG917550:FUG917597 GEC917550:GEC917597 GNY917550:GNY917597 GXU917550:GXU917597 HHQ917550:HHQ917597 HRM917550:HRM917597 IBI917550:IBI917597 ILE917550:ILE917597 IVA917550:IVA917597 JEW917550:JEW917597 JOS917550:JOS917597 JYO917550:JYO917597 KIK917550:KIK917597 KSG917550:KSG917597 LCC917550:LCC917597 LLY917550:LLY917597 LVU917550:LVU917597 MFQ917550:MFQ917597 MPM917550:MPM917597 MZI917550:MZI917597 NJE917550:NJE917597 NTA917550:NTA917597 OCW917550:OCW917597 OMS917550:OMS917597 OWO917550:OWO917597 PGK917550:PGK917597 PQG917550:PQG917597 QAC917550:QAC917597 QJY917550:QJY917597 QTU917550:QTU917597 RDQ917550:RDQ917597 RNM917550:RNM917597 RXI917550:RXI917597 SHE917550:SHE917597 SRA917550:SRA917597 TAW917550:TAW917597 TKS917550:TKS917597 TUO917550:TUO917597 UEK917550:UEK917597 UOG917550:UOG917597 UYC917550:UYC917597 VHY917550:VHY917597 VRU917550:VRU917597 WBQ917550:WBQ917597 WLM917550:WLM917597 WVI917550:WVI917597 A983086:A983133 IW983086:IW983133 SS983086:SS983133 ACO983086:ACO983133 AMK983086:AMK983133 AWG983086:AWG983133 BGC983086:BGC983133 BPY983086:BPY983133 BZU983086:BZU983133 CJQ983086:CJQ983133 CTM983086:CTM983133 DDI983086:DDI983133 DNE983086:DNE983133 DXA983086:DXA983133 EGW983086:EGW983133 EQS983086:EQS983133 FAO983086:FAO983133 FKK983086:FKK983133 FUG983086:FUG983133 GEC983086:GEC983133 GNY983086:GNY983133 GXU983086:GXU983133 HHQ983086:HHQ983133 HRM983086:HRM983133 IBI983086:IBI983133 ILE983086:ILE983133 IVA983086:IVA983133 JEW983086:JEW983133 JOS983086:JOS983133 JYO983086:JYO983133 KIK983086:KIK983133 KSG983086:KSG983133 LCC983086:LCC983133 LLY983086:LLY983133 LVU983086:LVU983133 MFQ983086:MFQ983133 MPM983086:MPM983133 MZI983086:MZI983133 NJE983086:NJE983133 NTA983086:NTA983133 OCW983086:OCW983133 OMS983086:OMS983133 OWO983086:OWO983133 PGK983086:PGK983133 PQG983086:PQG983133 QAC983086:QAC983133 QJY983086:QJY983133 QTU983086:QTU983133 RDQ983086:RDQ983133 RNM983086:RNM983133 RXI983086:RXI983133 SHE983086:SHE983133 SRA983086:SRA983133 TAW983086:TAW983133 TKS983086:TKS983133 TUO983086:TUO983133 UEK983086:UEK983133 UOG983086:UOG983133 UYC983086:UYC983133 VHY983086:VHY983133 VRU983086:VRU983133 WBQ983086:WBQ983133 WLM983086:WLM983133 WVI983086:WVI983133 A95:A119 IW95:IW119 SS95:SS119 ACO95:ACO119 AMK95:AMK119 AWG95:AWG119 BGC95:BGC119 BPY95:BPY119 BZU95:BZU119 CJQ95:CJQ119 CTM95:CTM119 DDI95:DDI119 DNE95:DNE119 DXA95:DXA119 EGW95:EGW119 EQS95:EQS119 FAO95:FAO119 FKK95:FKK119 FUG95:FUG119 GEC95:GEC119 GNY95:GNY119 GXU95:GXU119 HHQ95:HHQ119 HRM95:HRM119 IBI95:IBI119 ILE95:ILE119 IVA95:IVA119 JEW95:JEW119 JOS95:JOS119 JYO95:JYO119 KIK95:KIK119 KSG95:KSG119 LCC95:LCC119 LLY95:LLY119 LVU95:LVU119 MFQ95:MFQ119 MPM95:MPM119 MZI95:MZI119 NJE95:NJE119 NTA95:NTA119 OCW95:OCW119 OMS95:OMS119 OWO95:OWO119 PGK95:PGK119 PQG95:PQG119 QAC95:QAC119 QJY95:QJY119 QTU95:QTU119 RDQ95:RDQ119 RNM95:RNM119 RXI95:RXI119 SHE95:SHE119 SRA95:SRA119 TAW95:TAW119 TKS95:TKS119 TUO95:TUO119 UEK95:UEK119 UOG95:UOG119 UYC95:UYC119 VHY95:VHY119 VRU95:VRU119 WBQ95:WBQ119 WLM95:WLM119 WVI95:WVI119 A65631:A65655 IW65631:IW65655 SS65631:SS65655 ACO65631:ACO65655 AMK65631:AMK65655 AWG65631:AWG65655 BGC65631:BGC65655 BPY65631:BPY65655 BZU65631:BZU65655 CJQ65631:CJQ65655 CTM65631:CTM65655 DDI65631:DDI65655 DNE65631:DNE65655 DXA65631:DXA65655 EGW65631:EGW65655 EQS65631:EQS65655 FAO65631:FAO65655 FKK65631:FKK65655 FUG65631:FUG65655 GEC65631:GEC65655 GNY65631:GNY65655 GXU65631:GXU65655 HHQ65631:HHQ65655 HRM65631:HRM65655 IBI65631:IBI65655 ILE65631:ILE65655 IVA65631:IVA65655 JEW65631:JEW65655 JOS65631:JOS65655 JYO65631:JYO65655 KIK65631:KIK65655 KSG65631:KSG65655 LCC65631:LCC65655 LLY65631:LLY65655 LVU65631:LVU65655 MFQ65631:MFQ65655 MPM65631:MPM65655 MZI65631:MZI65655 NJE65631:NJE65655 NTA65631:NTA65655 OCW65631:OCW65655 OMS65631:OMS65655 OWO65631:OWO65655 PGK65631:PGK65655 PQG65631:PQG65655 QAC65631:QAC65655 QJY65631:QJY65655 QTU65631:QTU65655 RDQ65631:RDQ65655 RNM65631:RNM65655 RXI65631:RXI65655 SHE65631:SHE65655 SRA65631:SRA65655 TAW65631:TAW65655 TKS65631:TKS65655 TUO65631:TUO65655 UEK65631:UEK65655 UOG65631:UOG65655 UYC65631:UYC65655 VHY65631:VHY65655 VRU65631:VRU65655 WBQ65631:WBQ65655 WLM65631:WLM65655 WVI65631:WVI65655 A131167:A131191 IW131167:IW131191 SS131167:SS131191 ACO131167:ACO131191 AMK131167:AMK131191 AWG131167:AWG131191 BGC131167:BGC131191 BPY131167:BPY131191 BZU131167:BZU131191 CJQ131167:CJQ131191 CTM131167:CTM131191 DDI131167:DDI131191 DNE131167:DNE131191 DXA131167:DXA131191 EGW131167:EGW131191 EQS131167:EQS131191 FAO131167:FAO131191 FKK131167:FKK131191 FUG131167:FUG131191 GEC131167:GEC131191 GNY131167:GNY131191 GXU131167:GXU131191 HHQ131167:HHQ131191 HRM131167:HRM131191 IBI131167:IBI131191 ILE131167:ILE131191 IVA131167:IVA131191 JEW131167:JEW131191 JOS131167:JOS131191 JYO131167:JYO131191 KIK131167:KIK131191 KSG131167:KSG131191 LCC131167:LCC131191 LLY131167:LLY131191 LVU131167:LVU131191 MFQ131167:MFQ131191 MPM131167:MPM131191 MZI131167:MZI131191 NJE131167:NJE131191 NTA131167:NTA131191 OCW131167:OCW131191 OMS131167:OMS131191 OWO131167:OWO131191 PGK131167:PGK131191 PQG131167:PQG131191 QAC131167:QAC131191 QJY131167:QJY131191 QTU131167:QTU131191 RDQ131167:RDQ131191 RNM131167:RNM131191 RXI131167:RXI131191 SHE131167:SHE131191 SRA131167:SRA131191 TAW131167:TAW131191 TKS131167:TKS131191 TUO131167:TUO131191 UEK131167:UEK131191 UOG131167:UOG131191 UYC131167:UYC131191 VHY131167:VHY131191 VRU131167:VRU131191 WBQ131167:WBQ131191 WLM131167:WLM131191 WVI131167:WVI131191 A196703:A196727 IW196703:IW196727 SS196703:SS196727 ACO196703:ACO196727 AMK196703:AMK196727 AWG196703:AWG196727 BGC196703:BGC196727 BPY196703:BPY196727 BZU196703:BZU196727 CJQ196703:CJQ196727 CTM196703:CTM196727 DDI196703:DDI196727 DNE196703:DNE196727 DXA196703:DXA196727 EGW196703:EGW196727 EQS196703:EQS196727 FAO196703:FAO196727 FKK196703:FKK196727 FUG196703:FUG196727 GEC196703:GEC196727 GNY196703:GNY196727 GXU196703:GXU196727 HHQ196703:HHQ196727 HRM196703:HRM196727 IBI196703:IBI196727 ILE196703:ILE196727 IVA196703:IVA196727 JEW196703:JEW196727 JOS196703:JOS196727 JYO196703:JYO196727 KIK196703:KIK196727 KSG196703:KSG196727 LCC196703:LCC196727 LLY196703:LLY196727 LVU196703:LVU196727 MFQ196703:MFQ196727 MPM196703:MPM196727 MZI196703:MZI196727 NJE196703:NJE196727 NTA196703:NTA196727 OCW196703:OCW196727 OMS196703:OMS196727 OWO196703:OWO196727 PGK196703:PGK196727 PQG196703:PQG196727 QAC196703:QAC196727 QJY196703:QJY196727 QTU196703:QTU196727 RDQ196703:RDQ196727 RNM196703:RNM196727 RXI196703:RXI196727 SHE196703:SHE196727 SRA196703:SRA196727 TAW196703:TAW196727 TKS196703:TKS196727 TUO196703:TUO196727 UEK196703:UEK196727 UOG196703:UOG196727 UYC196703:UYC196727 VHY196703:VHY196727 VRU196703:VRU196727 WBQ196703:WBQ196727 WLM196703:WLM196727 WVI196703:WVI196727 A262239:A262263 IW262239:IW262263 SS262239:SS262263 ACO262239:ACO262263 AMK262239:AMK262263 AWG262239:AWG262263 BGC262239:BGC262263 BPY262239:BPY262263 BZU262239:BZU262263 CJQ262239:CJQ262263 CTM262239:CTM262263 DDI262239:DDI262263 DNE262239:DNE262263 DXA262239:DXA262263 EGW262239:EGW262263 EQS262239:EQS262263 FAO262239:FAO262263 FKK262239:FKK262263 FUG262239:FUG262263 GEC262239:GEC262263 GNY262239:GNY262263 GXU262239:GXU262263 HHQ262239:HHQ262263 HRM262239:HRM262263 IBI262239:IBI262263 ILE262239:ILE262263 IVA262239:IVA262263 JEW262239:JEW262263 JOS262239:JOS262263 JYO262239:JYO262263 KIK262239:KIK262263 KSG262239:KSG262263 LCC262239:LCC262263 LLY262239:LLY262263 LVU262239:LVU262263 MFQ262239:MFQ262263 MPM262239:MPM262263 MZI262239:MZI262263 NJE262239:NJE262263 NTA262239:NTA262263 OCW262239:OCW262263 OMS262239:OMS262263 OWO262239:OWO262263 PGK262239:PGK262263 PQG262239:PQG262263 QAC262239:QAC262263 QJY262239:QJY262263 QTU262239:QTU262263 RDQ262239:RDQ262263 RNM262239:RNM262263 RXI262239:RXI262263 SHE262239:SHE262263 SRA262239:SRA262263 TAW262239:TAW262263 TKS262239:TKS262263 TUO262239:TUO262263 UEK262239:UEK262263 UOG262239:UOG262263 UYC262239:UYC262263 VHY262239:VHY262263 VRU262239:VRU262263 WBQ262239:WBQ262263 WLM262239:WLM262263 WVI262239:WVI262263 A327775:A327799 IW327775:IW327799 SS327775:SS327799 ACO327775:ACO327799 AMK327775:AMK327799 AWG327775:AWG327799 BGC327775:BGC327799 BPY327775:BPY327799 BZU327775:BZU327799 CJQ327775:CJQ327799 CTM327775:CTM327799 DDI327775:DDI327799 DNE327775:DNE327799 DXA327775:DXA327799 EGW327775:EGW327799 EQS327775:EQS327799 FAO327775:FAO327799 FKK327775:FKK327799 FUG327775:FUG327799 GEC327775:GEC327799 GNY327775:GNY327799 GXU327775:GXU327799 HHQ327775:HHQ327799 HRM327775:HRM327799 IBI327775:IBI327799 ILE327775:ILE327799 IVA327775:IVA327799 JEW327775:JEW327799 JOS327775:JOS327799 JYO327775:JYO327799 KIK327775:KIK327799 KSG327775:KSG327799 LCC327775:LCC327799 LLY327775:LLY327799 LVU327775:LVU327799 MFQ327775:MFQ327799 MPM327775:MPM327799 MZI327775:MZI327799 NJE327775:NJE327799 NTA327775:NTA327799 OCW327775:OCW327799 OMS327775:OMS327799 OWO327775:OWO327799 PGK327775:PGK327799 PQG327775:PQG327799 QAC327775:QAC327799 QJY327775:QJY327799 QTU327775:QTU327799 RDQ327775:RDQ327799 RNM327775:RNM327799 RXI327775:RXI327799 SHE327775:SHE327799 SRA327775:SRA327799 TAW327775:TAW327799 TKS327775:TKS327799 TUO327775:TUO327799 UEK327775:UEK327799 UOG327775:UOG327799 UYC327775:UYC327799 VHY327775:VHY327799 VRU327775:VRU327799 WBQ327775:WBQ327799 WLM327775:WLM327799 WVI327775:WVI327799 A393311:A393335 IW393311:IW393335 SS393311:SS393335 ACO393311:ACO393335 AMK393311:AMK393335 AWG393311:AWG393335 BGC393311:BGC393335 BPY393311:BPY393335 BZU393311:BZU393335 CJQ393311:CJQ393335 CTM393311:CTM393335 DDI393311:DDI393335 DNE393311:DNE393335 DXA393311:DXA393335 EGW393311:EGW393335 EQS393311:EQS393335 FAO393311:FAO393335 FKK393311:FKK393335 FUG393311:FUG393335 GEC393311:GEC393335 GNY393311:GNY393335 GXU393311:GXU393335 HHQ393311:HHQ393335 HRM393311:HRM393335 IBI393311:IBI393335 ILE393311:ILE393335 IVA393311:IVA393335 JEW393311:JEW393335 JOS393311:JOS393335 JYO393311:JYO393335 KIK393311:KIK393335 KSG393311:KSG393335 LCC393311:LCC393335 LLY393311:LLY393335 LVU393311:LVU393335 MFQ393311:MFQ393335 MPM393311:MPM393335 MZI393311:MZI393335 NJE393311:NJE393335 NTA393311:NTA393335 OCW393311:OCW393335 OMS393311:OMS393335 OWO393311:OWO393335 PGK393311:PGK393335 PQG393311:PQG393335 QAC393311:QAC393335 QJY393311:QJY393335 QTU393311:QTU393335 RDQ393311:RDQ393335 RNM393311:RNM393335 RXI393311:RXI393335 SHE393311:SHE393335 SRA393311:SRA393335 TAW393311:TAW393335 TKS393311:TKS393335 TUO393311:TUO393335 UEK393311:UEK393335 UOG393311:UOG393335 UYC393311:UYC393335 VHY393311:VHY393335 VRU393311:VRU393335 WBQ393311:WBQ393335 WLM393311:WLM393335 WVI393311:WVI393335 A458847:A458871 IW458847:IW458871 SS458847:SS458871 ACO458847:ACO458871 AMK458847:AMK458871 AWG458847:AWG458871 BGC458847:BGC458871 BPY458847:BPY458871 BZU458847:BZU458871 CJQ458847:CJQ458871 CTM458847:CTM458871 DDI458847:DDI458871 DNE458847:DNE458871 DXA458847:DXA458871 EGW458847:EGW458871 EQS458847:EQS458871 FAO458847:FAO458871 FKK458847:FKK458871 FUG458847:FUG458871 GEC458847:GEC458871 GNY458847:GNY458871 GXU458847:GXU458871 HHQ458847:HHQ458871 HRM458847:HRM458871 IBI458847:IBI458871 ILE458847:ILE458871 IVA458847:IVA458871 JEW458847:JEW458871 JOS458847:JOS458871 JYO458847:JYO458871 KIK458847:KIK458871 KSG458847:KSG458871 LCC458847:LCC458871 LLY458847:LLY458871 LVU458847:LVU458871 MFQ458847:MFQ458871 MPM458847:MPM458871 MZI458847:MZI458871 NJE458847:NJE458871 NTA458847:NTA458871 OCW458847:OCW458871 OMS458847:OMS458871 OWO458847:OWO458871 PGK458847:PGK458871 PQG458847:PQG458871 QAC458847:QAC458871 QJY458847:QJY458871 QTU458847:QTU458871 RDQ458847:RDQ458871 RNM458847:RNM458871 RXI458847:RXI458871 SHE458847:SHE458871 SRA458847:SRA458871 TAW458847:TAW458871 TKS458847:TKS458871 TUO458847:TUO458871 UEK458847:UEK458871 UOG458847:UOG458871 UYC458847:UYC458871 VHY458847:VHY458871 VRU458847:VRU458871 WBQ458847:WBQ458871 WLM458847:WLM458871 WVI458847:WVI458871 A524383:A524407 IW524383:IW524407 SS524383:SS524407 ACO524383:ACO524407 AMK524383:AMK524407 AWG524383:AWG524407 BGC524383:BGC524407 BPY524383:BPY524407 BZU524383:BZU524407 CJQ524383:CJQ524407 CTM524383:CTM524407 DDI524383:DDI524407 DNE524383:DNE524407 DXA524383:DXA524407 EGW524383:EGW524407 EQS524383:EQS524407 FAO524383:FAO524407 FKK524383:FKK524407 FUG524383:FUG524407 GEC524383:GEC524407 GNY524383:GNY524407 GXU524383:GXU524407 HHQ524383:HHQ524407 HRM524383:HRM524407 IBI524383:IBI524407 ILE524383:ILE524407 IVA524383:IVA524407 JEW524383:JEW524407 JOS524383:JOS524407 JYO524383:JYO524407 KIK524383:KIK524407 KSG524383:KSG524407 LCC524383:LCC524407 LLY524383:LLY524407 LVU524383:LVU524407 MFQ524383:MFQ524407 MPM524383:MPM524407 MZI524383:MZI524407 NJE524383:NJE524407 NTA524383:NTA524407 OCW524383:OCW524407 OMS524383:OMS524407 OWO524383:OWO524407 PGK524383:PGK524407 PQG524383:PQG524407 QAC524383:QAC524407 QJY524383:QJY524407 QTU524383:QTU524407 RDQ524383:RDQ524407 RNM524383:RNM524407 RXI524383:RXI524407 SHE524383:SHE524407 SRA524383:SRA524407 TAW524383:TAW524407 TKS524383:TKS524407 TUO524383:TUO524407 UEK524383:UEK524407 UOG524383:UOG524407 UYC524383:UYC524407 VHY524383:VHY524407 VRU524383:VRU524407 WBQ524383:WBQ524407 WLM524383:WLM524407 WVI524383:WVI524407 A589919:A589943 IW589919:IW589943 SS589919:SS589943 ACO589919:ACO589943 AMK589919:AMK589943 AWG589919:AWG589943 BGC589919:BGC589943 BPY589919:BPY589943 BZU589919:BZU589943 CJQ589919:CJQ589943 CTM589919:CTM589943 DDI589919:DDI589943 DNE589919:DNE589943 DXA589919:DXA589943 EGW589919:EGW589943 EQS589919:EQS589943 FAO589919:FAO589943 FKK589919:FKK589943 FUG589919:FUG589943 GEC589919:GEC589943 GNY589919:GNY589943 GXU589919:GXU589943 HHQ589919:HHQ589943 HRM589919:HRM589943 IBI589919:IBI589943 ILE589919:ILE589943 IVA589919:IVA589943 JEW589919:JEW589943 JOS589919:JOS589943 JYO589919:JYO589943 KIK589919:KIK589943 KSG589919:KSG589943 LCC589919:LCC589943 LLY589919:LLY589943 LVU589919:LVU589943 MFQ589919:MFQ589943 MPM589919:MPM589943 MZI589919:MZI589943 NJE589919:NJE589943 NTA589919:NTA589943 OCW589919:OCW589943 OMS589919:OMS589943 OWO589919:OWO589943 PGK589919:PGK589943 PQG589919:PQG589943 QAC589919:QAC589943 QJY589919:QJY589943 QTU589919:QTU589943 RDQ589919:RDQ589943 RNM589919:RNM589943 RXI589919:RXI589943 SHE589919:SHE589943 SRA589919:SRA589943 TAW589919:TAW589943 TKS589919:TKS589943 TUO589919:TUO589943 UEK589919:UEK589943 UOG589919:UOG589943 UYC589919:UYC589943 VHY589919:VHY589943 VRU589919:VRU589943 WBQ589919:WBQ589943 WLM589919:WLM589943 WVI589919:WVI589943 A655455:A655479 IW655455:IW655479 SS655455:SS655479 ACO655455:ACO655479 AMK655455:AMK655479 AWG655455:AWG655479 BGC655455:BGC655479 BPY655455:BPY655479 BZU655455:BZU655479 CJQ655455:CJQ655479 CTM655455:CTM655479 DDI655455:DDI655479 DNE655455:DNE655479 DXA655455:DXA655479 EGW655455:EGW655479 EQS655455:EQS655479 FAO655455:FAO655479 FKK655455:FKK655479 FUG655455:FUG655479 GEC655455:GEC655479 GNY655455:GNY655479 GXU655455:GXU655479 HHQ655455:HHQ655479 HRM655455:HRM655479 IBI655455:IBI655479 ILE655455:ILE655479 IVA655455:IVA655479 JEW655455:JEW655479 JOS655455:JOS655479 JYO655455:JYO655479 KIK655455:KIK655479 KSG655455:KSG655479 LCC655455:LCC655479 LLY655455:LLY655479 LVU655455:LVU655479 MFQ655455:MFQ655479 MPM655455:MPM655479 MZI655455:MZI655479 NJE655455:NJE655479 NTA655455:NTA655479 OCW655455:OCW655479 OMS655455:OMS655479 OWO655455:OWO655479 PGK655455:PGK655479 PQG655455:PQG655479 QAC655455:QAC655479 QJY655455:QJY655479 QTU655455:QTU655479 RDQ655455:RDQ655479 RNM655455:RNM655479 RXI655455:RXI655479 SHE655455:SHE655479 SRA655455:SRA655479 TAW655455:TAW655479 TKS655455:TKS655479 TUO655455:TUO655479 UEK655455:UEK655479 UOG655455:UOG655479 UYC655455:UYC655479 VHY655455:VHY655479 VRU655455:VRU655479 WBQ655455:WBQ655479 WLM655455:WLM655479 WVI655455:WVI655479 A720991:A721015 IW720991:IW721015 SS720991:SS721015 ACO720991:ACO721015 AMK720991:AMK721015 AWG720991:AWG721015 BGC720991:BGC721015 BPY720991:BPY721015 BZU720991:BZU721015 CJQ720991:CJQ721015 CTM720991:CTM721015 DDI720991:DDI721015 DNE720991:DNE721015 DXA720991:DXA721015 EGW720991:EGW721015 EQS720991:EQS721015 FAO720991:FAO721015 FKK720991:FKK721015 FUG720991:FUG721015 GEC720991:GEC721015 GNY720991:GNY721015 GXU720991:GXU721015 HHQ720991:HHQ721015 HRM720991:HRM721015 IBI720991:IBI721015 ILE720991:ILE721015 IVA720991:IVA721015 JEW720991:JEW721015 JOS720991:JOS721015 JYO720991:JYO721015 KIK720991:KIK721015 KSG720991:KSG721015 LCC720991:LCC721015 LLY720991:LLY721015 LVU720991:LVU721015 MFQ720991:MFQ721015 MPM720991:MPM721015 MZI720991:MZI721015 NJE720991:NJE721015 NTA720991:NTA721015 OCW720991:OCW721015 OMS720991:OMS721015 OWO720991:OWO721015 PGK720991:PGK721015 PQG720991:PQG721015 QAC720991:QAC721015 QJY720991:QJY721015 QTU720991:QTU721015 RDQ720991:RDQ721015 RNM720991:RNM721015 RXI720991:RXI721015 SHE720991:SHE721015 SRA720991:SRA721015 TAW720991:TAW721015 TKS720991:TKS721015 TUO720991:TUO721015 UEK720991:UEK721015 UOG720991:UOG721015 UYC720991:UYC721015 VHY720991:VHY721015 VRU720991:VRU721015 WBQ720991:WBQ721015 WLM720991:WLM721015 WVI720991:WVI721015 A786527:A786551 IW786527:IW786551 SS786527:SS786551 ACO786527:ACO786551 AMK786527:AMK786551 AWG786527:AWG786551 BGC786527:BGC786551 BPY786527:BPY786551 BZU786527:BZU786551 CJQ786527:CJQ786551 CTM786527:CTM786551 DDI786527:DDI786551 DNE786527:DNE786551 DXA786527:DXA786551 EGW786527:EGW786551 EQS786527:EQS786551 FAO786527:FAO786551 FKK786527:FKK786551 FUG786527:FUG786551 GEC786527:GEC786551 GNY786527:GNY786551 GXU786527:GXU786551 HHQ786527:HHQ786551 HRM786527:HRM786551 IBI786527:IBI786551 ILE786527:ILE786551 IVA786527:IVA786551 JEW786527:JEW786551 JOS786527:JOS786551 JYO786527:JYO786551 KIK786527:KIK786551 KSG786527:KSG786551 LCC786527:LCC786551 LLY786527:LLY786551 LVU786527:LVU786551 MFQ786527:MFQ786551 MPM786527:MPM786551 MZI786527:MZI786551 NJE786527:NJE786551 NTA786527:NTA786551 OCW786527:OCW786551 OMS786527:OMS786551 OWO786527:OWO786551 PGK786527:PGK786551 PQG786527:PQG786551 QAC786527:QAC786551 QJY786527:QJY786551 QTU786527:QTU786551 RDQ786527:RDQ786551 RNM786527:RNM786551 RXI786527:RXI786551 SHE786527:SHE786551 SRA786527:SRA786551 TAW786527:TAW786551 TKS786527:TKS786551 TUO786527:TUO786551 UEK786527:UEK786551 UOG786527:UOG786551 UYC786527:UYC786551 VHY786527:VHY786551 VRU786527:VRU786551 WBQ786527:WBQ786551 WLM786527:WLM786551 WVI786527:WVI786551 A852063:A852087 IW852063:IW852087 SS852063:SS852087 ACO852063:ACO852087 AMK852063:AMK852087 AWG852063:AWG852087 BGC852063:BGC852087 BPY852063:BPY852087 BZU852063:BZU852087 CJQ852063:CJQ852087 CTM852063:CTM852087 DDI852063:DDI852087 DNE852063:DNE852087 DXA852063:DXA852087 EGW852063:EGW852087 EQS852063:EQS852087 FAO852063:FAO852087 FKK852063:FKK852087 FUG852063:FUG852087 GEC852063:GEC852087 GNY852063:GNY852087 GXU852063:GXU852087 HHQ852063:HHQ852087 HRM852063:HRM852087 IBI852063:IBI852087 ILE852063:ILE852087 IVA852063:IVA852087 JEW852063:JEW852087 JOS852063:JOS852087 JYO852063:JYO852087 KIK852063:KIK852087 KSG852063:KSG852087 LCC852063:LCC852087 LLY852063:LLY852087 LVU852063:LVU852087 MFQ852063:MFQ852087 MPM852063:MPM852087 MZI852063:MZI852087 NJE852063:NJE852087 NTA852063:NTA852087 OCW852063:OCW852087 OMS852063:OMS852087 OWO852063:OWO852087 PGK852063:PGK852087 PQG852063:PQG852087 QAC852063:QAC852087 QJY852063:QJY852087 QTU852063:QTU852087 RDQ852063:RDQ852087 RNM852063:RNM852087 RXI852063:RXI852087 SHE852063:SHE852087 SRA852063:SRA852087 TAW852063:TAW852087 TKS852063:TKS852087 TUO852063:TUO852087 UEK852063:UEK852087 UOG852063:UOG852087 UYC852063:UYC852087 VHY852063:VHY852087 VRU852063:VRU852087 WBQ852063:WBQ852087 WLM852063:WLM852087 WVI852063:WVI852087 A917599:A917623 IW917599:IW917623 SS917599:SS917623 ACO917599:ACO917623 AMK917599:AMK917623 AWG917599:AWG917623 BGC917599:BGC917623 BPY917599:BPY917623 BZU917599:BZU917623 CJQ917599:CJQ917623 CTM917599:CTM917623 DDI917599:DDI917623 DNE917599:DNE917623 DXA917599:DXA917623 EGW917599:EGW917623 EQS917599:EQS917623 FAO917599:FAO917623 FKK917599:FKK917623 FUG917599:FUG917623 GEC917599:GEC917623 GNY917599:GNY917623 GXU917599:GXU917623 HHQ917599:HHQ917623 HRM917599:HRM917623 IBI917599:IBI917623 ILE917599:ILE917623 IVA917599:IVA917623 JEW917599:JEW917623 JOS917599:JOS917623 JYO917599:JYO917623 KIK917599:KIK917623 KSG917599:KSG917623 LCC917599:LCC917623 LLY917599:LLY917623 LVU917599:LVU917623 MFQ917599:MFQ917623 MPM917599:MPM917623 MZI917599:MZI917623 NJE917599:NJE917623 NTA917599:NTA917623 OCW917599:OCW917623 OMS917599:OMS917623 OWO917599:OWO917623 PGK917599:PGK917623 PQG917599:PQG917623 QAC917599:QAC917623 QJY917599:QJY917623 QTU917599:QTU917623 RDQ917599:RDQ917623 RNM917599:RNM917623 RXI917599:RXI917623 SHE917599:SHE917623 SRA917599:SRA917623 TAW917599:TAW917623 TKS917599:TKS917623 TUO917599:TUO917623 UEK917599:UEK917623 UOG917599:UOG917623 UYC917599:UYC917623 VHY917599:VHY917623 VRU917599:VRU917623 WBQ917599:WBQ917623 WLM917599:WLM917623 WVI917599:WVI917623 A983135:A983159 IW983135:IW983159 SS983135:SS983159 ACO983135:ACO983159 AMK983135:AMK983159 AWG983135:AWG983159 BGC983135:BGC983159 BPY983135:BPY983159 BZU983135:BZU983159 CJQ983135:CJQ983159 CTM983135:CTM983159 DDI983135:DDI983159 DNE983135:DNE983159 DXA983135:DXA983159 EGW983135:EGW983159 EQS983135:EQS983159 FAO983135:FAO983159 FKK983135:FKK983159 FUG983135:FUG983159 GEC983135:GEC983159 GNY983135:GNY983159 GXU983135:GXU983159 HHQ983135:HHQ983159 HRM983135:HRM983159 IBI983135:IBI983159 ILE983135:ILE983159 IVA983135:IVA983159 JEW983135:JEW983159 JOS983135:JOS983159 JYO983135:JYO983159 KIK983135:KIK983159 KSG983135:KSG983159 LCC983135:LCC983159 LLY983135:LLY983159 LVU983135:LVU983159 MFQ983135:MFQ983159 MPM983135:MPM983159 MZI983135:MZI983159 NJE983135:NJE983159 NTA983135:NTA983159 OCW983135:OCW983159 OMS983135:OMS983159 OWO983135:OWO983159 PGK983135:PGK983159 PQG983135:PQG983159 QAC983135:QAC983159 QJY983135:QJY983159 QTU983135:QTU983159 RDQ983135:RDQ983159 RNM983135:RNM983159 RXI983135:RXI983159 SHE983135:SHE983159 SRA983135:SRA983159 TAW983135:TAW983159 TKS983135:TKS983159 TUO983135:TUO983159 UEK983135:UEK983159 UOG983135:UOG983159 UYC983135:UYC983159 VHY983135:VHY983159 VRU983135:VRU983159 WBQ983135:WBQ983159 WLM983135:WLM983159 WVI983135:WVI983159</xm:sqref>
        </x14:dataValidation>
        <x14:dataValidation type="whole" allowBlank="1" showInputMessage="1" showErrorMessage="1" errorTitle="Error" error="Por favor ingrese números enteros">
          <x14:formula1>
            <xm:f>0</xm:f>
          </x14:formula1>
          <x14:formula2>
            <xm:f>1000000000</xm:f>
          </x14:formula2>
          <xm:sqref>AB119:AW65650 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X142:X65536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I1:I26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I167:I65562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I28:I44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X119:X140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B121:B65536 IX121:IX65536 ST121:ST65536 ACP121:ACP65536 AML121:AML65536 AWH121:AWH65536 BGD121:BGD65536 BPZ121:BPZ65536 BZV121:BZV65536 CJR121:CJR65536 CTN121:CTN65536 DDJ121:DDJ65536 DNF121:DNF65536 DXB121:DXB65536 EGX121:EGX65536 EQT121:EQT65536 FAP121:FAP65536 FKL121:FKL65536 FUH121:FUH65536 GED121:GED65536 GNZ121:GNZ65536 GXV121:GXV65536 HHR121:HHR65536 HRN121:HRN65536 IBJ121:IBJ65536 ILF121:ILF65536 IVB121:IVB65536 JEX121:JEX65536 JOT121:JOT65536 JYP121:JYP65536 KIL121:KIL65536 KSH121:KSH65536 LCD121:LCD65536 LLZ121:LLZ65536 LVV121:LVV65536 MFR121:MFR65536 MPN121:MPN65536 MZJ121:MZJ65536 NJF121:NJF65536 NTB121:NTB65536 OCX121:OCX65536 OMT121:OMT65536 OWP121:OWP65536 PGL121:PGL65536 PQH121:PQH65536 QAD121:QAD65536 QJZ121:QJZ65536 QTV121:QTV65536 RDR121:RDR65536 RNN121:RNN65536 RXJ121:RXJ65536 SHF121:SHF65536 SRB121:SRB65536 TAX121:TAX65536 TKT121:TKT65536 TUP121:TUP65536 UEL121:UEL65536 UOH121:UOH65536 UYD121:UYD65536 VHZ121:VHZ65536 VRV121:VRV65536 WBR121:WBR65536 WLN121:WLN65536 WVJ121:WVJ65536 B65657:B131072 IX65657:IX131072 ST65657:ST131072 ACP65657:ACP131072 AML65657:AML131072 AWH65657:AWH131072 BGD65657:BGD131072 BPZ65657:BPZ131072 BZV65657:BZV131072 CJR65657:CJR131072 CTN65657:CTN131072 DDJ65657:DDJ131072 DNF65657:DNF131072 DXB65657:DXB131072 EGX65657:EGX131072 EQT65657:EQT131072 FAP65657:FAP131072 FKL65657:FKL131072 FUH65657:FUH131072 GED65657:GED131072 GNZ65657:GNZ131072 GXV65657:GXV131072 HHR65657:HHR131072 HRN65657:HRN131072 IBJ65657:IBJ131072 ILF65657:ILF131072 IVB65657:IVB131072 JEX65657:JEX131072 JOT65657:JOT131072 JYP65657:JYP131072 KIL65657:KIL131072 KSH65657:KSH131072 LCD65657:LCD131072 LLZ65657:LLZ131072 LVV65657:LVV131072 MFR65657:MFR131072 MPN65657:MPN131072 MZJ65657:MZJ131072 NJF65657:NJF131072 NTB65657:NTB131072 OCX65657:OCX131072 OMT65657:OMT131072 OWP65657:OWP131072 PGL65657:PGL131072 PQH65657:PQH131072 QAD65657:QAD131072 QJZ65657:QJZ131072 QTV65657:QTV131072 RDR65657:RDR131072 RNN65657:RNN131072 RXJ65657:RXJ131072 SHF65657:SHF131072 SRB65657:SRB131072 TAX65657:TAX131072 TKT65657:TKT131072 TUP65657:TUP131072 UEL65657:UEL131072 UOH65657:UOH131072 UYD65657:UYD131072 VHZ65657:VHZ131072 VRV65657:VRV131072 WBR65657:WBR131072 WLN65657:WLN131072 WVJ65657:WVJ131072 B131193:B196608 IX131193:IX196608 ST131193:ST196608 ACP131193:ACP196608 AML131193:AML196608 AWH131193:AWH196608 BGD131193:BGD196608 BPZ131193:BPZ196608 BZV131193:BZV196608 CJR131193:CJR196608 CTN131193:CTN196608 DDJ131193:DDJ196608 DNF131193:DNF196608 DXB131193:DXB196608 EGX131193:EGX196608 EQT131193:EQT196608 FAP131193:FAP196608 FKL131193:FKL196608 FUH131193:FUH196608 GED131193:GED196608 GNZ131193:GNZ196608 GXV131193:GXV196608 HHR131193:HHR196608 HRN131193:HRN196608 IBJ131193:IBJ196608 ILF131193:ILF196608 IVB131193:IVB196608 JEX131193:JEX196608 JOT131193:JOT196608 JYP131193:JYP196608 KIL131193:KIL196608 KSH131193:KSH196608 LCD131193:LCD196608 LLZ131193:LLZ196608 LVV131193:LVV196608 MFR131193:MFR196608 MPN131193:MPN196608 MZJ131193:MZJ196608 NJF131193:NJF196608 NTB131193:NTB196608 OCX131193:OCX196608 OMT131193:OMT196608 OWP131193:OWP196608 PGL131193:PGL196608 PQH131193:PQH196608 QAD131193:QAD196608 QJZ131193:QJZ196608 QTV131193:QTV196608 RDR131193:RDR196608 RNN131193:RNN196608 RXJ131193:RXJ196608 SHF131193:SHF196608 SRB131193:SRB196608 TAX131193:TAX196608 TKT131193:TKT196608 TUP131193:TUP196608 UEL131193:UEL196608 UOH131193:UOH196608 UYD131193:UYD196608 VHZ131193:VHZ196608 VRV131193:VRV196608 WBR131193:WBR196608 WLN131193:WLN196608 WVJ131193:WVJ196608 B196729:B262144 IX196729:IX262144 ST196729:ST262144 ACP196729:ACP262144 AML196729:AML262144 AWH196729:AWH262144 BGD196729:BGD262144 BPZ196729:BPZ262144 BZV196729:BZV262144 CJR196729:CJR262144 CTN196729:CTN262144 DDJ196729:DDJ262144 DNF196729:DNF262144 DXB196729:DXB262144 EGX196729:EGX262144 EQT196729:EQT262144 FAP196729:FAP262144 FKL196729:FKL262144 FUH196729:FUH262144 GED196729:GED262144 GNZ196729:GNZ262144 GXV196729:GXV262144 HHR196729:HHR262144 HRN196729:HRN262144 IBJ196729:IBJ262144 ILF196729:ILF262144 IVB196729:IVB262144 JEX196729:JEX262144 JOT196729:JOT262144 JYP196729:JYP262144 KIL196729:KIL262144 KSH196729:KSH262144 LCD196729:LCD262144 LLZ196729:LLZ262144 LVV196729:LVV262144 MFR196729:MFR262144 MPN196729:MPN262144 MZJ196729:MZJ262144 NJF196729:NJF262144 NTB196729:NTB262144 OCX196729:OCX262144 OMT196729:OMT262144 OWP196729:OWP262144 PGL196729:PGL262144 PQH196729:PQH262144 QAD196729:QAD262144 QJZ196729:QJZ262144 QTV196729:QTV262144 RDR196729:RDR262144 RNN196729:RNN262144 RXJ196729:RXJ262144 SHF196729:SHF262144 SRB196729:SRB262144 TAX196729:TAX262144 TKT196729:TKT262144 TUP196729:TUP262144 UEL196729:UEL262144 UOH196729:UOH262144 UYD196729:UYD262144 VHZ196729:VHZ262144 VRV196729:VRV262144 WBR196729:WBR262144 WLN196729:WLN262144 WVJ196729:WVJ262144 B262265:B327680 IX262265:IX327680 ST262265:ST327680 ACP262265:ACP327680 AML262265:AML327680 AWH262265:AWH327680 BGD262265:BGD327680 BPZ262265:BPZ327680 BZV262265:BZV327680 CJR262265:CJR327680 CTN262265:CTN327680 DDJ262265:DDJ327680 DNF262265:DNF327680 DXB262265:DXB327680 EGX262265:EGX327680 EQT262265:EQT327680 FAP262265:FAP327680 FKL262265:FKL327680 FUH262265:FUH327680 GED262265:GED327680 GNZ262265:GNZ327680 GXV262265:GXV327680 HHR262265:HHR327680 HRN262265:HRN327680 IBJ262265:IBJ327680 ILF262265:ILF327680 IVB262265:IVB327680 JEX262265:JEX327680 JOT262265:JOT327680 JYP262265:JYP327680 KIL262265:KIL327680 KSH262265:KSH327680 LCD262265:LCD327680 LLZ262265:LLZ327680 LVV262265:LVV327680 MFR262265:MFR327680 MPN262265:MPN327680 MZJ262265:MZJ327680 NJF262265:NJF327680 NTB262265:NTB327680 OCX262265:OCX327680 OMT262265:OMT327680 OWP262265:OWP327680 PGL262265:PGL327680 PQH262265:PQH327680 QAD262265:QAD327680 QJZ262265:QJZ327680 QTV262265:QTV327680 RDR262265:RDR327680 RNN262265:RNN327680 RXJ262265:RXJ327680 SHF262265:SHF327680 SRB262265:SRB327680 TAX262265:TAX327680 TKT262265:TKT327680 TUP262265:TUP327680 UEL262265:UEL327680 UOH262265:UOH327680 UYD262265:UYD327680 VHZ262265:VHZ327680 VRV262265:VRV327680 WBR262265:WBR327680 WLN262265:WLN327680 WVJ262265:WVJ327680 B327801:B393216 IX327801:IX393216 ST327801:ST393216 ACP327801:ACP393216 AML327801:AML393216 AWH327801:AWH393216 BGD327801:BGD393216 BPZ327801:BPZ393216 BZV327801:BZV393216 CJR327801:CJR393216 CTN327801:CTN393216 DDJ327801:DDJ393216 DNF327801:DNF393216 DXB327801:DXB393216 EGX327801:EGX393216 EQT327801:EQT393216 FAP327801:FAP393216 FKL327801:FKL393216 FUH327801:FUH393216 GED327801:GED393216 GNZ327801:GNZ393216 GXV327801:GXV393216 HHR327801:HHR393216 HRN327801:HRN393216 IBJ327801:IBJ393216 ILF327801:ILF393216 IVB327801:IVB393216 JEX327801:JEX393216 JOT327801:JOT393216 JYP327801:JYP393216 KIL327801:KIL393216 KSH327801:KSH393216 LCD327801:LCD393216 LLZ327801:LLZ393216 LVV327801:LVV393216 MFR327801:MFR393216 MPN327801:MPN393216 MZJ327801:MZJ393216 NJF327801:NJF393216 NTB327801:NTB393216 OCX327801:OCX393216 OMT327801:OMT393216 OWP327801:OWP393216 PGL327801:PGL393216 PQH327801:PQH393216 QAD327801:QAD393216 QJZ327801:QJZ393216 QTV327801:QTV393216 RDR327801:RDR393216 RNN327801:RNN393216 RXJ327801:RXJ393216 SHF327801:SHF393216 SRB327801:SRB393216 TAX327801:TAX393216 TKT327801:TKT393216 TUP327801:TUP393216 UEL327801:UEL393216 UOH327801:UOH393216 UYD327801:UYD393216 VHZ327801:VHZ393216 VRV327801:VRV393216 WBR327801:WBR393216 WLN327801:WLN393216 WVJ327801:WVJ393216 B393337:B458752 IX393337:IX458752 ST393337:ST458752 ACP393337:ACP458752 AML393337:AML458752 AWH393337:AWH458752 BGD393337:BGD458752 BPZ393337:BPZ458752 BZV393337:BZV458752 CJR393337:CJR458752 CTN393337:CTN458752 DDJ393337:DDJ458752 DNF393337:DNF458752 DXB393337:DXB458752 EGX393337:EGX458752 EQT393337:EQT458752 FAP393337:FAP458752 FKL393337:FKL458752 FUH393337:FUH458752 GED393337:GED458752 GNZ393337:GNZ458752 GXV393337:GXV458752 HHR393337:HHR458752 HRN393337:HRN458752 IBJ393337:IBJ458752 ILF393337:ILF458752 IVB393337:IVB458752 JEX393337:JEX458752 JOT393337:JOT458752 JYP393337:JYP458752 KIL393337:KIL458752 KSH393337:KSH458752 LCD393337:LCD458752 LLZ393337:LLZ458752 LVV393337:LVV458752 MFR393337:MFR458752 MPN393337:MPN458752 MZJ393337:MZJ458752 NJF393337:NJF458752 NTB393337:NTB458752 OCX393337:OCX458752 OMT393337:OMT458752 OWP393337:OWP458752 PGL393337:PGL458752 PQH393337:PQH458752 QAD393337:QAD458752 QJZ393337:QJZ458752 QTV393337:QTV458752 RDR393337:RDR458752 RNN393337:RNN458752 RXJ393337:RXJ458752 SHF393337:SHF458752 SRB393337:SRB458752 TAX393337:TAX458752 TKT393337:TKT458752 TUP393337:TUP458752 UEL393337:UEL458752 UOH393337:UOH458752 UYD393337:UYD458752 VHZ393337:VHZ458752 VRV393337:VRV458752 WBR393337:WBR458752 WLN393337:WLN458752 WVJ393337:WVJ458752 B458873:B524288 IX458873:IX524288 ST458873:ST524288 ACP458873:ACP524288 AML458873:AML524288 AWH458873:AWH524288 BGD458873:BGD524288 BPZ458873:BPZ524288 BZV458873:BZV524288 CJR458873:CJR524288 CTN458873:CTN524288 DDJ458873:DDJ524288 DNF458873:DNF524288 DXB458873:DXB524288 EGX458873:EGX524288 EQT458873:EQT524288 FAP458873:FAP524288 FKL458873:FKL524288 FUH458873:FUH524288 GED458873:GED524288 GNZ458873:GNZ524288 GXV458873:GXV524288 HHR458873:HHR524288 HRN458873:HRN524288 IBJ458873:IBJ524288 ILF458873:ILF524288 IVB458873:IVB524288 JEX458873:JEX524288 JOT458873:JOT524288 JYP458873:JYP524288 KIL458873:KIL524288 KSH458873:KSH524288 LCD458873:LCD524288 LLZ458873:LLZ524288 LVV458873:LVV524288 MFR458873:MFR524288 MPN458873:MPN524288 MZJ458873:MZJ524288 NJF458873:NJF524288 NTB458873:NTB524288 OCX458873:OCX524288 OMT458873:OMT524288 OWP458873:OWP524288 PGL458873:PGL524288 PQH458873:PQH524288 QAD458873:QAD524288 QJZ458873:QJZ524288 QTV458873:QTV524288 RDR458873:RDR524288 RNN458873:RNN524288 RXJ458873:RXJ524288 SHF458873:SHF524288 SRB458873:SRB524288 TAX458873:TAX524288 TKT458873:TKT524288 TUP458873:TUP524288 UEL458873:UEL524288 UOH458873:UOH524288 UYD458873:UYD524288 VHZ458873:VHZ524288 VRV458873:VRV524288 WBR458873:WBR524288 WLN458873:WLN524288 WVJ458873:WVJ524288 B524409:B589824 IX524409:IX589824 ST524409:ST589824 ACP524409:ACP589824 AML524409:AML589824 AWH524409:AWH589824 BGD524409:BGD589824 BPZ524409:BPZ589824 BZV524409:BZV589824 CJR524409:CJR589824 CTN524409:CTN589824 DDJ524409:DDJ589824 DNF524409:DNF589824 DXB524409:DXB589824 EGX524409:EGX589824 EQT524409:EQT589824 FAP524409:FAP589824 FKL524409:FKL589824 FUH524409:FUH589824 GED524409:GED589824 GNZ524409:GNZ589824 GXV524409:GXV589824 HHR524409:HHR589824 HRN524409:HRN589824 IBJ524409:IBJ589824 ILF524409:ILF589824 IVB524409:IVB589824 JEX524409:JEX589824 JOT524409:JOT589824 JYP524409:JYP589824 KIL524409:KIL589824 KSH524409:KSH589824 LCD524409:LCD589824 LLZ524409:LLZ589824 LVV524409:LVV589824 MFR524409:MFR589824 MPN524409:MPN589824 MZJ524409:MZJ589824 NJF524409:NJF589824 NTB524409:NTB589824 OCX524409:OCX589824 OMT524409:OMT589824 OWP524409:OWP589824 PGL524409:PGL589824 PQH524409:PQH589824 QAD524409:QAD589824 QJZ524409:QJZ589824 QTV524409:QTV589824 RDR524409:RDR589824 RNN524409:RNN589824 RXJ524409:RXJ589824 SHF524409:SHF589824 SRB524409:SRB589824 TAX524409:TAX589824 TKT524409:TKT589824 TUP524409:TUP589824 UEL524409:UEL589824 UOH524409:UOH589824 UYD524409:UYD589824 VHZ524409:VHZ589824 VRV524409:VRV589824 WBR524409:WBR589824 WLN524409:WLN589824 WVJ524409:WVJ589824 B589945:B655360 IX589945:IX655360 ST589945:ST655360 ACP589945:ACP655360 AML589945:AML655360 AWH589945:AWH655360 BGD589945:BGD655360 BPZ589945:BPZ655360 BZV589945:BZV655360 CJR589945:CJR655360 CTN589945:CTN655360 DDJ589945:DDJ655360 DNF589945:DNF655360 DXB589945:DXB655360 EGX589945:EGX655360 EQT589945:EQT655360 FAP589945:FAP655360 FKL589945:FKL655360 FUH589945:FUH655360 GED589945:GED655360 GNZ589945:GNZ655360 GXV589945:GXV655360 HHR589945:HHR655360 HRN589945:HRN655360 IBJ589945:IBJ655360 ILF589945:ILF655360 IVB589945:IVB655360 JEX589945:JEX655360 JOT589945:JOT655360 JYP589945:JYP655360 KIL589945:KIL655360 KSH589945:KSH655360 LCD589945:LCD655360 LLZ589945:LLZ655360 LVV589945:LVV655360 MFR589945:MFR655360 MPN589945:MPN655360 MZJ589945:MZJ655360 NJF589945:NJF655360 NTB589945:NTB655360 OCX589945:OCX655360 OMT589945:OMT655360 OWP589945:OWP655360 PGL589945:PGL655360 PQH589945:PQH655360 QAD589945:QAD655360 QJZ589945:QJZ655360 QTV589945:QTV655360 RDR589945:RDR655360 RNN589945:RNN655360 RXJ589945:RXJ655360 SHF589945:SHF655360 SRB589945:SRB655360 TAX589945:TAX655360 TKT589945:TKT655360 TUP589945:TUP655360 UEL589945:UEL655360 UOH589945:UOH655360 UYD589945:UYD655360 VHZ589945:VHZ655360 VRV589945:VRV655360 WBR589945:WBR655360 WLN589945:WLN655360 WVJ589945:WVJ655360 B655481:B720896 IX655481:IX720896 ST655481:ST720896 ACP655481:ACP720896 AML655481:AML720896 AWH655481:AWH720896 BGD655481:BGD720896 BPZ655481:BPZ720896 BZV655481:BZV720896 CJR655481:CJR720896 CTN655481:CTN720896 DDJ655481:DDJ720896 DNF655481:DNF720896 DXB655481:DXB720896 EGX655481:EGX720896 EQT655481:EQT720896 FAP655481:FAP720896 FKL655481:FKL720896 FUH655481:FUH720896 GED655481:GED720896 GNZ655481:GNZ720896 GXV655481:GXV720896 HHR655481:HHR720896 HRN655481:HRN720896 IBJ655481:IBJ720896 ILF655481:ILF720896 IVB655481:IVB720896 JEX655481:JEX720896 JOT655481:JOT720896 JYP655481:JYP720896 KIL655481:KIL720896 KSH655481:KSH720896 LCD655481:LCD720896 LLZ655481:LLZ720896 LVV655481:LVV720896 MFR655481:MFR720896 MPN655481:MPN720896 MZJ655481:MZJ720896 NJF655481:NJF720896 NTB655481:NTB720896 OCX655481:OCX720896 OMT655481:OMT720896 OWP655481:OWP720896 PGL655481:PGL720896 PQH655481:PQH720896 QAD655481:QAD720896 QJZ655481:QJZ720896 QTV655481:QTV720896 RDR655481:RDR720896 RNN655481:RNN720896 RXJ655481:RXJ720896 SHF655481:SHF720896 SRB655481:SRB720896 TAX655481:TAX720896 TKT655481:TKT720896 TUP655481:TUP720896 UEL655481:UEL720896 UOH655481:UOH720896 UYD655481:UYD720896 VHZ655481:VHZ720896 VRV655481:VRV720896 WBR655481:WBR720896 WLN655481:WLN720896 WVJ655481:WVJ720896 B721017:B786432 IX721017:IX786432 ST721017:ST786432 ACP721017:ACP786432 AML721017:AML786432 AWH721017:AWH786432 BGD721017:BGD786432 BPZ721017:BPZ786432 BZV721017:BZV786432 CJR721017:CJR786432 CTN721017:CTN786432 DDJ721017:DDJ786432 DNF721017:DNF786432 DXB721017:DXB786432 EGX721017:EGX786432 EQT721017:EQT786432 FAP721017:FAP786432 FKL721017:FKL786432 FUH721017:FUH786432 GED721017:GED786432 GNZ721017:GNZ786432 GXV721017:GXV786432 HHR721017:HHR786432 HRN721017:HRN786432 IBJ721017:IBJ786432 ILF721017:ILF786432 IVB721017:IVB786432 JEX721017:JEX786432 JOT721017:JOT786432 JYP721017:JYP786432 KIL721017:KIL786432 KSH721017:KSH786432 LCD721017:LCD786432 LLZ721017:LLZ786432 LVV721017:LVV786432 MFR721017:MFR786432 MPN721017:MPN786432 MZJ721017:MZJ786432 NJF721017:NJF786432 NTB721017:NTB786432 OCX721017:OCX786432 OMT721017:OMT786432 OWP721017:OWP786432 PGL721017:PGL786432 PQH721017:PQH786432 QAD721017:QAD786432 QJZ721017:QJZ786432 QTV721017:QTV786432 RDR721017:RDR786432 RNN721017:RNN786432 RXJ721017:RXJ786432 SHF721017:SHF786432 SRB721017:SRB786432 TAX721017:TAX786432 TKT721017:TKT786432 TUP721017:TUP786432 UEL721017:UEL786432 UOH721017:UOH786432 UYD721017:UYD786432 VHZ721017:VHZ786432 VRV721017:VRV786432 WBR721017:WBR786432 WLN721017:WLN786432 WVJ721017:WVJ786432 B786553:B851968 IX786553:IX851968 ST786553:ST851968 ACP786553:ACP851968 AML786553:AML851968 AWH786553:AWH851968 BGD786553:BGD851968 BPZ786553:BPZ851968 BZV786553:BZV851968 CJR786553:CJR851968 CTN786553:CTN851968 DDJ786553:DDJ851968 DNF786553:DNF851968 DXB786553:DXB851968 EGX786553:EGX851968 EQT786553:EQT851968 FAP786553:FAP851968 FKL786553:FKL851968 FUH786553:FUH851968 GED786553:GED851968 GNZ786553:GNZ851968 GXV786553:GXV851968 HHR786553:HHR851968 HRN786553:HRN851968 IBJ786553:IBJ851968 ILF786553:ILF851968 IVB786553:IVB851968 JEX786553:JEX851968 JOT786553:JOT851968 JYP786553:JYP851968 KIL786553:KIL851968 KSH786553:KSH851968 LCD786553:LCD851968 LLZ786553:LLZ851968 LVV786553:LVV851968 MFR786553:MFR851968 MPN786553:MPN851968 MZJ786553:MZJ851968 NJF786553:NJF851968 NTB786553:NTB851968 OCX786553:OCX851968 OMT786553:OMT851968 OWP786553:OWP851968 PGL786553:PGL851968 PQH786553:PQH851968 QAD786553:QAD851968 QJZ786553:QJZ851968 QTV786553:QTV851968 RDR786553:RDR851968 RNN786553:RNN851968 RXJ786553:RXJ851968 SHF786553:SHF851968 SRB786553:SRB851968 TAX786553:TAX851968 TKT786553:TKT851968 TUP786553:TUP851968 UEL786553:UEL851968 UOH786553:UOH851968 UYD786553:UYD851968 VHZ786553:VHZ851968 VRV786553:VRV851968 WBR786553:WBR851968 WLN786553:WLN851968 WVJ786553:WVJ851968 B852089:B917504 IX852089:IX917504 ST852089:ST917504 ACP852089:ACP917504 AML852089:AML917504 AWH852089:AWH917504 BGD852089:BGD917504 BPZ852089:BPZ917504 BZV852089:BZV917504 CJR852089:CJR917504 CTN852089:CTN917504 DDJ852089:DDJ917504 DNF852089:DNF917504 DXB852089:DXB917504 EGX852089:EGX917504 EQT852089:EQT917504 FAP852089:FAP917504 FKL852089:FKL917504 FUH852089:FUH917504 GED852089:GED917504 GNZ852089:GNZ917504 GXV852089:GXV917504 HHR852089:HHR917504 HRN852089:HRN917504 IBJ852089:IBJ917504 ILF852089:ILF917504 IVB852089:IVB917504 JEX852089:JEX917504 JOT852089:JOT917504 JYP852089:JYP917504 KIL852089:KIL917504 KSH852089:KSH917504 LCD852089:LCD917504 LLZ852089:LLZ917504 LVV852089:LVV917504 MFR852089:MFR917504 MPN852089:MPN917504 MZJ852089:MZJ917504 NJF852089:NJF917504 NTB852089:NTB917504 OCX852089:OCX917504 OMT852089:OMT917504 OWP852089:OWP917504 PGL852089:PGL917504 PQH852089:PQH917504 QAD852089:QAD917504 QJZ852089:QJZ917504 QTV852089:QTV917504 RDR852089:RDR917504 RNN852089:RNN917504 RXJ852089:RXJ917504 SHF852089:SHF917504 SRB852089:SRB917504 TAX852089:TAX917504 TKT852089:TKT917504 TUP852089:TUP917504 UEL852089:UEL917504 UOH852089:UOH917504 UYD852089:UYD917504 VHZ852089:VHZ917504 VRV852089:VRV917504 WBR852089:WBR917504 WLN852089:WLN917504 WVJ852089:WVJ917504 B917625:B983040 IX917625:IX983040 ST917625:ST983040 ACP917625:ACP983040 AML917625:AML983040 AWH917625:AWH983040 BGD917625:BGD983040 BPZ917625:BPZ983040 BZV917625:BZV983040 CJR917625:CJR983040 CTN917625:CTN983040 DDJ917625:DDJ983040 DNF917625:DNF983040 DXB917625:DXB983040 EGX917625:EGX983040 EQT917625:EQT983040 FAP917625:FAP983040 FKL917625:FKL983040 FUH917625:FUH983040 GED917625:GED983040 GNZ917625:GNZ983040 GXV917625:GXV983040 HHR917625:HHR983040 HRN917625:HRN983040 IBJ917625:IBJ983040 ILF917625:ILF983040 IVB917625:IVB983040 JEX917625:JEX983040 JOT917625:JOT983040 JYP917625:JYP983040 KIL917625:KIL983040 KSH917625:KSH983040 LCD917625:LCD983040 LLZ917625:LLZ983040 LVV917625:LVV983040 MFR917625:MFR983040 MPN917625:MPN983040 MZJ917625:MZJ983040 NJF917625:NJF983040 NTB917625:NTB983040 OCX917625:OCX983040 OMT917625:OMT983040 OWP917625:OWP983040 PGL917625:PGL983040 PQH917625:PQH983040 QAD917625:QAD983040 QJZ917625:QJZ983040 QTV917625:QTV983040 RDR917625:RDR983040 RNN917625:RNN983040 RXJ917625:RXJ983040 SHF917625:SHF983040 SRB917625:SRB983040 TAX917625:TAX983040 TKT917625:TKT983040 TUP917625:TUP983040 UEL917625:UEL983040 UOH917625:UOH983040 UYD917625:UYD983040 VHZ917625:VHZ983040 VRV917625:VRV983040 WBR917625:WBR983040 WLN917625:WLN983040 WVJ917625:WVJ983040 B983161:B1048576 IX983161:IX1048576 ST983161:ST1048576 ACP983161:ACP1048576 AML983161:AML1048576 AWH983161:AWH1048576 BGD983161:BGD1048576 BPZ983161:BPZ1048576 BZV983161:BZV1048576 CJR983161:CJR1048576 CTN983161:CTN1048576 DDJ983161:DDJ1048576 DNF983161:DNF1048576 DXB983161:DXB1048576 EGX983161:EGX1048576 EQT983161:EQT1048576 FAP983161:FAP1048576 FKL983161:FKL1048576 FUH983161:FUH1048576 GED983161:GED1048576 GNZ983161:GNZ1048576 GXV983161:GXV1048576 HHR983161:HHR1048576 HRN983161:HRN1048576 IBJ983161:IBJ1048576 ILF983161:ILF1048576 IVB983161:IVB1048576 JEX983161:JEX1048576 JOT983161:JOT1048576 JYP983161:JYP1048576 KIL983161:KIL1048576 KSH983161:KSH1048576 LCD983161:LCD1048576 LLZ983161:LLZ1048576 LVV983161:LVV1048576 MFR983161:MFR1048576 MPN983161:MPN1048576 MZJ983161:MZJ1048576 NJF983161:NJF1048576 NTB983161:NTB1048576 OCX983161:OCX1048576 OMT983161:OMT1048576 OWP983161:OWP1048576 PGL983161:PGL1048576 PQH983161:PQH1048576 QAD983161:QAD1048576 QJZ983161:QJZ1048576 QTV983161:QTV1048576 RDR983161:RDR1048576 RNN983161:RNN1048576 RXJ983161:RXJ1048576 SHF983161:SHF1048576 SRB983161:SRB1048576 TAX983161:TAX1048576 TKT983161:TKT1048576 TUP983161:TUP1048576 UEL983161:UEL1048576 UOH983161:UOH1048576 UYD983161:UYD1048576 VHZ983161:VHZ1048576 VRV983161:VRV1048576 WBR983161:WBR1048576 WLN983161:WLN1048576 WVJ983161:WVJ1048576 BP119:IV65650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I48:I113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BQ115:IV118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BP1:IV114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J1:L113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B1:C45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AB115:AX118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C162:D65536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B95:B119 IX95:IX119 ST95:ST119 ACP95:ACP119 AML95:AML119 AWH95:AWH119 BGD95:BGD119 BPZ95:BPZ119 BZV95:BZV119 CJR95:CJR119 CTN95:CTN119 DDJ95:DDJ119 DNF95:DNF119 DXB95:DXB119 EGX95:EGX119 EQT95:EQT119 FAP95:FAP119 FKL95:FKL119 FUH95:FUH119 GED95:GED119 GNZ95:GNZ119 GXV95:GXV119 HHR95:HHR119 HRN95:HRN119 IBJ95:IBJ119 ILF95:ILF119 IVB95:IVB119 JEX95:JEX119 JOT95:JOT119 JYP95:JYP119 KIL95:KIL119 KSH95:KSH119 LCD95:LCD119 LLZ95:LLZ119 LVV95:LVV119 MFR95:MFR119 MPN95:MPN119 MZJ95:MZJ119 NJF95:NJF119 NTB95:NTB119 OCX95:OCX119 OMT95:OMT119 OWP95:OWP119 PGL95:PGL119 PQH95:PQH119 QAD95:QAD119 QJZ95:QJZ119 QTV95:QTV119 RDR95:RDR119 RNN95:RNN119 RXJ95:RXJ119 SHF95:SHF119 SRB95:SRB119 TAX95:TAX119 TKT95:TKT119 TUP95:TUP119 UEL95:UEL119 UOH95:UOH119 UYD95:UYD119 VHZ95:VHZ119 VRV95:VRV119 WBR95:WBR119 WLN95:WLN119 WVJ95:WVJ119 B65631:B65655 IX65631:IX65655 ST65631:ST65655 ACP65631:ACP65655 AML65631:AML65655 AWH65631:AWH65655 BGD65631:BGD65655 BPZ65631:BPZ65655 BZV65631:BZV65655 CJR65631:CJR65655 CTN65631:CTN65655 DDJ65631:DDJ65655 DNF65631:DNF65655 DXB65631:DXB65655 EGX65631:EGX65655 EQT65631:EQT65655 FAP65631:FAP65655 FKL65631:FKL65655 FUH65631:FUH65655 GED65631:GED65655 GNZ65631:GNZ65655 GXV65631:GXV65655 HHR65631:HHR65655 HRN65631:HRN65655 IBJ65631:IBJ65655 ILF65631:ILF65655 IVB65631:IVB65655 JEX65631:JEX65655 JOT65631:JOT65655 JYP65631:JYP65655 KIL65631:KIL65655 KSH65631:KSH65655 LCD65631:LCD65655 LLZ65631:LLZ65655 LVV65631:LVV65655 MFR65631:MFR65655 MPN65631:MPN65655 MZJ65631:MZJ65655 NJF65631:NJF65655 NTB65631:NTB65655 OCX65631:OCX65655 OMT65631:OMT65655 OWP65631:OWP65655 PGL65631:PGL65655 PQH65631:PQH65655 QAD65631:QAD65655 QJZ65631:QJZ65655 QTV65631:QTV65655 RDR65631:RDR65655 RNN65631:RNN65655 RXJ65631:RXJ65655 SHF65631:SHF65655 SRB65631:SRB65655 TAX65631:TAX65655 TKT65631:TKT65655 TUP65631:TUP65655 UEL65631:UEL65655 UOH65631:UOH65655 UYD65631:UYD65655 VHZ65631:VHZ65655 VRV65631:VRV65655 WBR65631:WBR65655 WLN65631:WLN65655 WVJ65631:WVJ65655 B131167:B131191 IX131167:IX131191 ST131167:ST131191 ACP131167:ACP131191 AML131167:AML131191 AWH131167:AWH131191 BGD131167:BGD131191 BPZ131167:BPZ131191 BZV131167:BZV131191 CJR131167:CJR131191 CTN131167:CTN131191 DDJ131167:DDJ131191 DNF131167:DNF131191 DXB131167:DXB131191 EGX131167:EGX131191 EQT131167:EQT131191 FAP131167:FAP131191 FKL131167:FKL131191 FUH131167:FUH131191 GED131167:GED131191 GNZ131167:GNZ131191 GXV131167:GXV131191 HHR131167:HHR131191 HRN131167:HRN131191 IBJ131167:IBJ131191 ILF131167:ILF131191 IVB131167:IVB131191 JEX131167:JEX131191 JOT131167:JOT131191 JYP131167:JYP131191 KIL131167:KIL131191 KSH131167:KSH131191 LCD131167:LCD131191 LLZ131167:LLZ131191 LVV131167:LVV131191 MFR131167:MFR131191 MPN131167:MPN131191 MZJ131167:MZJ131191 NJF131167:NJF131191 NTB131167:NTB131191 OCX131167:OCX131191 OMT131167:OMT131191 OWP131167:OWP131191 PGL131167:PGL131191 PQH131167:PQH131191 QAD131167:QAD131191 QJZ131167:QJZ131191 QTV131167:QTV131191 RDR131167:RDR131191 RNN131167:RNN131191 RXJ131167:RXJ131191 SHF131167:SHF131191 SRB131167:SRB131191 TAX131167:TAX131191 TKT131167:TKT131191 TUP131167:TUP131191 UEL131167:UEL131191 UOH131167:UOH131191 UYD131167:UYD131191 VHZ131167:VHZ131191 VRV131167:VRV131191 WBR131167:WBR131191 WLN131167:WLN131191 WVJ131167:WVJ131191 B196703:B196727 IX196703:IX196727 ST196703:ST196727 ACP196703:ACP196727 AML196703:AML196727 AWH196703:AWH196727 BGD196703:BGD196727 BPZ196703:BPZ196727 BZV196703:BZV196727 CJR196703:CJR196727 CTN196703:CTN196727 DDJ196703:DDJ196727 DNF196703:DNF196727 DXB196703:DXB196727 EGX196703:EGX196727 EQT196703:EQT196727 FAP196703:FAP196727 FKL196703:FKL196727 FUH196703:FUH196727 GED196703:GED196727 GNZ196703:GNZ196727 GXV196703:GXV196727 HHR196703:HHR196727 HRN196703:HRN196727 IBJ196703:IBJ196727 ILF196703:ILF196727 IVB196703:IVB196727 JEX196703:JEX196727 JOT196703:JOT196727 JYP196703:JYP196727 KIL196703:KIL196727 KSH196703:KSH196727 LCD196703:LCD196727 LLZ196703:LLZ196727 LVV196703:LVV196727 MFR196703:MFR196727 MPN196703:MPN196727 MZJ196703:MZJ196727 NJF196703:NJF196727 NTB196703:NTB196727 OCX196703:OCX196727 OMT196703:OMT196727 OWP196703:OWP196727 PGL196703:PGL196727 PQH196703:PQH196727 QAD196703:QAD196727 QJZ196703:QJZ196727 QTV196703:QTV196727 RDR196703:RDR196727 RNN196703:RNN196727 RXJ196703:RXJ196727 SHF196703:SHF196727 SRB196703:SRB196727 TAX196703:TAX196727 TKT196703:TKT196727 TUP196703:TUP196727 UEL196703:UEL196727 UOH196703:UOH196727 UYD196703:UYD196727 VHZ196703:VHZ196727 VRV196703:VRV196727 WBR196703:WBR196727 WLN196703:WLN196727 WVJ196703:WVJ196727 B262239:B262263 IX262239:IX262263 ST262239:ST262263 ACP262239:ACP262263 AML262239:AML262263 AWH262239:AWH262263 BGD262239:BGD262263 BPZ262239:BPZ262263 BZV262239:BZV262263 CJR262239:CJR262263 CTN262239:CTN262263 DDJ262239:DDJ262263 DNF262239:DNF262263 DXB262239:DXB262263 EGX262239:EGX262263 EQT262239:EQT262263 FAP262239:FAP262263 FKL262239:FKL262263 FUH262239:FUH262263 GED262239:GED262263 GNZ262239:GNZ262263 GXV262239:GXV262263 HHR262239:HHR262263 HRN262239:HRN262263 IBJ262239:IBJ262263 ILF262239:ILF262263 IVB262239:IVB262263 JEX262239:JEX262263 JOT262239:JOT262263 JYP262239:JYP262263 KIL262239:KIL262263 KSH262239:KSH262263 LCD262239:LCD262263 LLZ262239:LLZ262263 LVV262239:LVV262263 MFR262239:MFR262263 MPN262239:MPN262263 MZJ262239:MZJ262263 NJF262239:NJF262263 NTB262239:NTB262263 OCX262239:OCX262263 OMT262239:OMT262263 OWP262239:OWP262263 PGL262239:PGL262263 PQH262239:PQH262263 QAD262239:QAD262263 QJZ262239:QJZ262263 QTV262239:QTV262263 RDR262239:RDR262263 RNN262239:RNN262263 RXJ262239:RXJ262263 SHF262239:SHF262263 SRB262239:SRB262263 TAX262239:TAX262263 TKT262239:TKT262263 TUP262239:TUP262263 UEL262239:UEL262263 UOH262239:UOH262263 UYD262239:UYD262263 VHZ262239:VHZ262263 VRV262239:VRV262263 WBR262239:WBR262263 WLN262239:WLN262263 WVJ262239:WVJ262263 B327775:B327799 IX327775:IX327799 ST327775:ST327799 ACP327775:ACP327799 AML327775:AML327799 AWH327775:AWH327799 BGD327775:BGD327799 BPZ327775:BPZ327799 BZV327775:BZV327799 CJR327775:CJR327799 CTN327775:CTN327799 DDJ327775:DDJ327799 DNF327775:DNF327799 DXB327775:DXB327799 EGX327775:EGX327799 EQT327775:EQT327799 FAP327775:FAP327799 FKL327775:FKL327799 FUH327775:FUH327799 GED327775:GED327799 GNZ327775:GNZ327799 GXV327775:GXV327799 HHR327775:HHR327799 HRN327775:HRN327799 IBJ327775:IBJ327799 ILF327775:ILF327799 IVB327775:IVB327799 JEX327775:JEX327799 JOT327775:JOT327799 JYP327775:JYP327799 KIL327775:KIL327799 KSH327775:KSH327799 LCD327775:LCD327799 LLZ327775:LLZ327799 LVV327775:LVV327799 MFR327775:MFR327799 MPN327775:MPN327799 MZJ327775:MZJ327799 NJF327775:NJF327799 NTB327775:NTB327799 OCX327775:OCX327799 OMT327775:OMT327799 OWP327775:OWP327799 PGL327775:PGL327799 PQH327775:PQH327799 QAD327775:QAD327799 QJZ327775:QJZ327799 QTV327775:QTV327799 RDR327775:RDR327799 RNN327775:RNN327799 RXJ327775:RXJ327799 SHF327775:SHF327799 SRB327775:SRB327799 TAX327775:TAX327799 TKT327775:TKT327799 TUP327775:TUP327799 UEL327775:UEL327799 UOH327775:UOH327799 UYD327775:UYD327799 VHZ327775:VHZ327799 VRV327775:VRV327799 WBR327775:WBR327799 WLN327775:WLN327799 WVJ327775:WVJ327799 B393311:B393335 IX393311:IX393335 ST393311:ST393335 ACP393311:ACP393335 AML393311:AML393335 AWH393311:AWH393335 BGD393311:BGD393335 BPZ393311:BPZ393335 BZV393311:BZV393335 CJR393311:CJR393335 CTN393311:CTN393335 DDJ393311:DDJ393335 DNF393311:DNF393335 DXB393311:DXB393335 EGX393311:EGX393335 EQT393311:EQT393335 FAP393311:FAP393335 FKL393311:FKL393335 FUH393311:FUH393335 GED393311:GED393335 GNZ393311:GNZ393335 GXV393311:GXV393335 HHR393311:HHR393335 HRN393311:HRN393335 IBJ393311:IBJ393335 ILF393311:ILF393335 IVB393311:IVB393335 JEX393311:JEX393335 JOT393311:JOT393335 JYP393311:JYP393335 KIL393311:KIL393335 KSH393311:KSH393335 LCD393311:LCD393335 LLZ393311:LLZ393335 LVV393311:LVV393335 MFR393311:MFR393335 MPN393311:MPN393335 MZJ393311:MZJ393335 NJF393311:NJF393335 NTB393311:NTB393335 OCX393311:OCX393335 OMT393311:OMT393335 OWP393311:OWP393335 PGL393311:PGL393335 PQH393311:PQH393335 QAD393311:QAD393335 QJZ393311:QJZ393335 QTV393311:QTV393335 RDR393311:RDR393335 RNN393311:RNN393335 RXJ393311:RXJ393335 SHF393311:SHF393335 SRB393311:SRB393335 TAX393311:TAX393335 TKT393311:TKT393335 TUP393311:TUP393335 UEL393311:UEL393335 UOH393311:UOH393335 UYD393311:UYD393335 VHZ393311:VHZ393335 VRV393311:VRV393335 WBR393311:WBR393335 WLN393311:WLN393335 WVJ393311:WVJ393335 B458847:B458871 IX458847:IX458871 ST458847:ST458871 ACP458847:ACP458871 AML458847:AML458871 AWH458847:AWH458871 BGD458847:BGD458871 BPZ458847:BPZ458871 BZV458847:BZV458871 CJR458847:CJR458871 CTN458847:CTN458871 DDJ458847:DDJ458871 DNF458847:DNF458871 DXB458847:DXB458871 EGX458847:EGX458871 EQT458847:EQT458871 FAP458847:FAP458871 FKL458847:FKL458871 FUH458847:FUH458871 GED458847:GED458871 GNZ458847:GNZ458871 GXV458847:GXV458871 HHR458847:HHR458871 HRN458847:HRN458871 IBJ458847:IBJ458871 ILF458847:ILF458871 IVB458847:IVB458871 JEX458847:JEX458871 JOT458847:JOT458871 JYP458847:JYP458871 KIL458847:KIL458871 KSH458847:KSH458871 LCD458847:LCD458871 LLZ458847:LLZ458871 LVV458847:LVV458871 MFR458847:MFR458871 MPN458847:MPN458871 MZJ458847:MZJ458871 NJF458847:NJF458871 NTB458847:NTB458871 OCX458847:OCX458871 OMT458847:OMT458871 OWP458847:OWP458871 PGL458847:PGL458871 PQH458847:PQH458871 QAD458847:QAD458871 QJZ458847:QJZ458871 QTV458847:QTV458871 RDR458847:RDR458871 RNN458847:RNN458871 RXJ458847:RXJ458871 SHF458847:SHF458871 SRB458847:SRB458871 TAX458847:TAX458871 TKT458847:TKT458871 TUP458847:TUP458871 UEL458847:UEL458871 UOH458847:UOH458871 UYD458847:UYD458871 VHZ458847:VHZ458871 VRV458847:VRV458871 WBR458847:WBR458871 WLN458847:WLN458871 WVJ458847:WVJ458871 B524383:B524407 IX524383:IX524407 ST524383:ST524407 ACP524383:ACP524407 AML524383:AML524407 AWH524383:AWH524407 BGD524383:BGD524407 BPZ524383:BPZ524407 BZV524383:BZV524407 CJR524383:CJR524407 CTN524383:CTN524407 DDJ524383:DDJ524407 DNF524383:DNF524407 DXB524383:DXB524407 EGX524383:EGX524407 EQT524383:EQT524407 FAP524383:FAP524407 FKL524383:FKL524407 FUH524383:FUH524407 GED524383:GED524407 GNZ524383:GNZ524407 GXV524383:GXV524407 HHR524383:HHR524407 HRN524383:HRN524407 IBJ524383:IBJ524407 ILF524383:ILF524407 IVB524383:IVB524407 JEX524383:JEX524407 JOT524383:JOT524407 JYP524383:JYP524407 KIL524383:KIL524407 KSH524383:KSH524407 LCD524383:LCD524407 LLZ524383:LLZ524407 LVV524383:LVV524407 MFR524383:MFR524407 MPN524383:MPN524407 MZJ524383:MZJ524407 NJF524383:NJF524407 NTB524383:NTB524407 OCX524383:OCX524407 OMT524383:OMT524407 OWP524383:OWP524407 PGL524383:PGL524407 PQH524383:PQH524407 QAD524383:QAD524407 QJZ524383:QJZ524407 QTV524383:QTV524407 RDR524383:RDR524407 RNN524383:RNN524407 RXJ524383:RXJ524407 SHF524383:SHF524407 SRB524383:SRB524407 TAX524383:TAX524407 TKT524383:TKT524407 TUP524383:TUP524407 UEL524383:UEL524407 UOH524383:UOH524407 UYD524383:UYD524407 VHZ524383:VHZ524407 VRV524383:VRV524407 WBR524383:WBR524407 WLN524383:WLN524407 WVJ524383:WVJ524407 B589919:B589943 IX589919:IX589943 ST589919:ST589943 ACP589919:ACP589943 AML589919:AML589943 AWH589919:AWH589943 BGD589919:BGD589943 BPZ589919:BPZ589943 BZV589919:BZV589943 CJR589919:CJR589943 CTN589919:CTN589943 DDJ589919:DDJ589943 DNF589919:DNF589943 DXB589919:DXB589943 EGX589919:EGX589943 EQT589919:EQT589943 FAP589919:FAP589943 FKL589919:FKL589943 FUH589919:FUH589943 GED589919:GED589943 GNZ589919:GNZ589943 GXV589919:GXV589943 HHR589919:HHR589943 HRN589919:HRN589943 IBJ589919:IBJ589943 ILF589919:ILF589943 IVB589919:IVB589943 JEX589919:JEX589943 JOT589919:JOT589943 JYP589919:JYP589943 KIL589919:KIL589943 KSH589919:KSH589943 LCD589919:LCD589943 LLZ589919:LLZ589943 LVV589919:LVV589943 MFR589919:MFR589943 MPN589919:MPN589943 MZJ589919:MZJ589943 NJF589919:NJF589943 NTB589919:NTB589943 OCX589919:OCX589943 OMT589919:OMT589943 OWP589919:OWP589943 PGL589919:PGL589943 PQH589919:PQH589943 QAD589919:QAD589943 QJZ589919:QJZ589943 QTV589919:QTV589943 RDR589919:RDR589943 RNN589919:RNN589943 RXJ589919:RXJ589943 SHF589919:SHF589943 SRB589919:SRB589943 TAX589919:TAX589943 TKT589919:TKT589943 TUP589919:TUP589943 UEL589919:UEL589943 UOH589919:UOH589943 UYD589919:UYD589943 VHZ589919:VHZ589943 VRV589919:VRV589943 WBR589919:WBR589943 WLN589919:WLN589943 WVJ589919:WVJ589943 B655455:B655479 IX655455:IX655479 ST655455:ST655479 ACP655455:ACP655479 AML655455:AML655479 AWH655455:AWH655479 BGD655455:BGD655479 BPZ655455:BPZ655479 BZV655455:BZV655479 CJR655455:CJR655479 CTN655455:CTN655479 DDJ655455:DDJ655479 DNF655455:DNF655479 DXB655455:DXB655479 EGX655455:EGX655479 EQT655455:EQT655479 FAP655455:FAP655479 FKL655455:FKL655479 FUH655455:FUH655479 GED655455:GED655479 GNZ655455:GNZ655479 GXV655455:GXV655479 HHR655455:HHR655479 HRN655455:HRN655479 IBJ655455:IBJ655479 ILF655455:ILF655479 IVB655455:IVB655479 JEX655455:JEX655479 JOT655455:JOT655479 JYP655455:JYP655479 KIL655455:KIL655479 KSH655455:KSH655479 LCD655455:LCD655479 LLZ655455:LLZ655479 LVV655455:LVV655479 MFR655455:MFR655479 MPN655455:MPN655479 MZJ655455:MZJ655479 NJF655455:NJF655479 NTB655455:NTB655479 OCX655455:OCX655479 OMT655455:OMT655479 OWP655455:OWP655479 PGL655455:PGL655479 PQH655455:PQH655479 QAD655455:QAD655479 QJZ655455:QJZ655479 QTV655455:QTV655479 RDR655455:RDR655479 RNN655455:RNN655479 RXJ655455:RXJ655479 SHF655455:SHF655479 SRB655455:SRB655479 TAX655455:TAX655479 TKT655455:TKT655479 TUP655455:TUP655479 UEL655455:UEL655479 UOH655455:UOH655479 UYD655455:UYD655479 VHZ655455:VHZ655479 VRV655455:VRV655479 WBR655455:WBR655479 WLN655455:WLN655479 WVJ655455:WVJ655479 B720991:B721015 IX720991:IX721015 ST720991:ST721015 ACP720991:ACP721015 AML720991:AML721015 AWH720991:AWH721015 BGD720991:BGD721015 BPZ720991:BPZ721015 BZV720991:BZV721015 CJR720991:CJR721015 CTN720991:CTN721015 DDJ720991:DDJ721015 DNF720991:DNF721015 DXB720991:DXB721015 EGX720991:EGX721015 EQT720991:EQT721015 FAP720991:FAP721015 FKL720991:FKL721015 FUH720991:FUH721015 GED720991:GED721015 GNZ720991:GNZ721015 GXV720991:GXV721015 HHR720991:HHR721015 HRN720991:HRN721015 IBJ720991:IBJ721015 ILF720991:ILF721015 IVB720991:IVB721015 JEX720991:JEX721015 JOT720991:JOT721015 JYP720991:JYP721015 KIL720991:KIL721015 KSH720991:KSH721015 LCD720991:LCD721015 LLZ720991:LLZ721015 LVV720991:LVV721015 MFR720991:MFR721015 MPN720991:MPN721015 MZJ720991:MZJ721015 NJF720991:NJF721015 NTB720991:NTB721015 OCX720991:OCX721015 OMT720991:OMT721015 OWP720991:OWP721015 PGL720991:PGL721015 PQH720991:PQH721015 QAD720991:QAD721015 QJZ720991:QJZ721015 QTV720991:QTV721015 RDR720991:RDR721015 RNN720991:RNN721015 RXJ720991:RXJ721015 SHF720991:SHF721015 SRB720991:SRB721015 TAX720991:TAX721015 TKT720991:TKT721015 TUP720991:TUP721015 UEL720991:UEL721015 UOH720991:UOH721015 UYD720991:UYD721015 VHZ720991:VHZ721015 VRV720991:VRV721015 WBR720991:WBR721015 WLN720991:WLN721015 WVJ720991:WVJ721015 B786527:B786551 IX786527:IX786551 ST786527:ST786551 ACP786527:ACP786551 AML786527:AML786551 AWH786527:AWH786551 BGD786527:BGD786551 BPZ786527:BPZ786551 BZV786527:BZV786551 CJR786527:CJR786551 CTN786527:CTN786551 DDJ786527:DDJ786551 DNF786527:DNF786551 DXB786527:DXB786551 EGX786527:EGX786551 EQT786527:EQT786551 FAP786527:FAP786551 FKL786527:FKL786551 FUH786527:FUH786551 GED786527:GED786551 GNZ786527:GNZ786551 GXV786527:GXV786551 HHR786527:HHR786551 HRN786527:HRN786551 IBJ786527:IBJ786551 ILF786527:ILF786551 IVB786527:IVB786551 JEX786527:JEX786551 JOT786527:JOT786551 JYP786527:JYP786551 KIL786527:KIL786551 KSH786527:KSH786551 LCD786527:LCD786551 LLZ786527:LLZ786551 LVV786527:LVV786551 MFR786527:MFR786551 MPN786527:MPN786551 MZJ786527:MZJ786551 NJF786527:NJF786551 NTB786527:NTB786551 OCX786527:OCX786551 OMT786527:OMT786551 OWP786527:OWP786551 PGL786527:PGL786551 PQH786527:PQH786551 QAD786527:QAD786551 QJZ786527:QJZ786551 QTV786527:QTV786551 RDR786527:RDR786551 RNN786527:RNN786551 RXJ786527:RXJ786551 SHF786527:SHF786551 SRB786527:SRB786551 TAX786527:TAX786551 TKT786527:TKT786551 TUP786527:TUP786551 UEL786527:UEL786551 UOH786527:UOH786551 UYD786527:UYD786551 VHZ786527:VHZ786551 VRV786527:VRV786551 WBR786527:WBR786551 WLN786527:WLN786551 WVJ786527:WVJ786551 B852063:B852087 IX852063:IX852087 ST852063:ST852087 ACP852063:ACP852087 AML852063:AML852087 AWH852063:AWH852087 BGD852063:BGD852087 BPZ852063:BPZ852087 BZV852063:BZV852087 CJR852063:CJR852087 CTN852063:CTN852087 DDJ852063:DDJ852087 DNF852063:DNF852087 DXB852063:DXB852087 EGX852063:EGX852087 EQT852063:EQT852087 FAP852063:FAP852087 FKL852063:FKL852087 FUH852063:FUH852087 GED852063:GED852087 GNZ852063:GNZ852087 GXV852063:GXV852087 HHR852063:HHR852087 HRN852063:HRN852087 IBJ852063:IBJ852087 ILF852063:ILF852087 IVB852063:IVB852087 JEX852063:JEX852087 JOT852063:JOT852087 JYP852063:JYP852087 KIL852063:KIL852087 KSH852063:KSH852087 LCD852063:LCD852087 LLZ852063:LLZ852087 LVV852063:LVV852087 MFR852063:MFR852087 MPN852063:MPN852087 MZJ852063:MZJ852087 NJF852063:NJF852087 NTB852063:NTB852087 OCX852063:OCX852087 OMT852063:OMT852087 OWP852063:OWP852087 PGL852063:PGL852087 PQH852063:PQH852087 QAD852063:QAD852087 QJZ852063:QJZ852087 QTV852063:QTV852087 RDR852063:RDR852087 RNN852063:RNN852087 RXJ852063:RXJ852087 SHF852063:SHF852087 SRB852063:SRB852087 TAX852063:TAX852087 TKT852063:TKT852087 TUP852063:TUP852087 UEL852063:UEL852087 UOH852063:UOH852087 UYD852063:UYD852087 VHZ852063:VHZ852087 VRV852063:VRV852087 WBR852063:WBR852087 WLN852063:WLN852087 WVJ852063:WVJ852087 B917599:B917623 IX917599:IX917623 ST917599:ST917623 ACP917599:ACP917623 AML917599:AML917623 AWH917599:AWH917623 BGD917599:BGD917623 BPZ917599:BPZ917623 BZV917599:BZV917623 CJR917599:CJR917623 CTN917599:CTN917623 DDJ917599:DDJ917623 DNF917599:DNF917623 DXB917599:DXB917623 EGX917599:EGX917623 EQT917599:EQT917623 FAP917599:FAP917623 FKL917599:FKL917623 FUH917599:FUH917623 GED917599:GED917623 GNZ917599:GNZ917623 GXV917599:GXV917623 HHR917599:HHR917623 HRN917599:HRN917623 IBJ917599:IBJ917623 ILF917599:ILF917623 IVB917599:IVB917623 JEX917599:JEX917623 JOT917599:JOT917623 JYP917599:JYP917623 KIL917599:KIL917623 KSH917599:KSH917623 LCD917599:LCD917623 LLZ917599:LLZ917623 LVV917599:LVV917623 MFR917599:MFR917623 MPN917599:MPN917623 MZJ917599:MZJ917623 NJF917599:NJF917623 NTB917599:NTB917623 OCX917599:OCX917623 OMT917599:OMT917623 OWP917599:OWP917623 PGL917599:PGL917623 PQH917599:PQH917623 QAD917599:QAD917623 QJZ917599:QJZ917623 QTV917599:QTV917623 RDR917599:RDR917623 RNN917599:RNN917623 RXJ917599:RXJ917623 SHF917599:SHF917623 SRB917599:SRB917623 TAX917599:TAX917623 TKT917599:TKT917623 TUP917599:TUP917623 UEL917599:UEL917623 UOH917599:UOH917623 UYD917599:UYD917623 VHZ917599:VHZ917623 VRV917599:VRV917623 WBR917599:WBR917623 WLN917599:WLN917623 WVJ917599:WVJ917623 B983135:B983159 IX983135:IX983159 ST983135:ST983159 ACP983135:ACP983159 AML983135:AML983159 AWH983135:AWH983159 BGD983135:BGD983159 BPZ983135:BPZ983159 BZV983135:BZV983159 CJR983135:CJR983159 CTN983135:CTN983159 DDJ983135:DDJ983159 DNF983135:DNF983159 DXB983135:DXB983159 EGX983135:EGX983159 EQT983135:EQT983159 FAP983135:FAP983159 FKL983135:FKL983159 FUH983135:FUH983159 GED983135:GED983159 GNZ983135:GNZ983159 GXV983135:GXV983159 HHR983135:HHR983159 HRN983135:HRN983159 IBJ983135:IBJ983159 ILF983135:ILF983159 IVB983135:IVB983159 JEX983135:JEX983159 JOT983135:JOT983159 JYP983135:JYP983159 KIL983135:KIL983159 KSH983135:KSH983159 LCD983135:LCD983159 LLZ983135:LLZ983159 LVV983135:LVV983159 MFR983135:MFR983159 MPN983135:MPN983159 MZJ983135:MZJ983159 NJF983135:NJF983159 NTB983135:NTB983159 OCX983135:OCX983159 OMT983135:OMT983159 OWP983135:OWP983159 PGL983135:PGL983159 PQH983135:PQH983159 QAD983135:QAD983159 QJZ983135:QJZ983159 QTV983135:QTV983159 RDR983135:RDR983159 RNN983135:RNN983159 RXJ983135:RXJ983159 SHF983135:SHF983159 SRB983135:SRB983159 TAX983135:TAX983159 TKT983135:TKT983159 TUP983135:TUP983159 UEL983135:UEL983159 UOH983135:UOH983159 UYD983135:UYD983159 VHZ983135:VHZ983159 VRV983135:VRV983159 WBR983135:WBR983159 WLN983135:WLN983159 WVJ983135:WVJ983159 I138:I165 JE138:JE165 TA138:TA165 ACW138:ACW165 AMS138:AMS165 AWO138:AWO165 BGK138:BGK165 BQG138:BQG165 CAC138:CAC165 CJY138:CJY165 CTU138:CTU165 DDQ138:DDQ165 DNM138:DNM165 DXI138:DXI165 EHE138:EHE165 ERA138:ERA165 FAW138:FAW165 FKS138:FKS165 FUO138:FUO165 GEK138:GEK165 GOG138:GOG165 GYC138:GYC165 HHY138:HHY165 HRU138:HRU165 IBQ138:IBQ165 ILM138:ILM165 IVI138:IVI165 JFE138:JFE165 JPA138:JPA165 JYW138:JYW165 KIS138:KIS165 KSO138:KSO165 LCK138:LCK165 LMG138:LMG165 LWC138:LWC165 MFY138:MFY165 MPU138:MPU165 MZQ138:MZQ165 NJM138:NJM165 NTI138:NTI165 ODE138:ODE165 ONA138:ONA165 OWW138:OWW165 PGS138:PGS165 PQO138:PQO165 QAK138:QAK165 QKG138:QKG165 QUC138:QUC165 RDY138:RDY165 RNU138:RNU165 RXQ138:RXQ165 SHM138:SHM165 SRI138:SRI165 TBE138:TBE165 TLA138:TLA165 TUW138:TUW165 UES138:UES165 UOO138:UOO165 UYK138:UYK165 VIG138:VIG165 VSC138:VSC165 WBY138:WBY165 WLU138:WLU165 WVQ138:WVQ165 I65674:I65701 JE65674:JE65701 TA65674:TA65701 ACW65674:ACW65701 AMS65674:AMS65701 AWO65674:AWO65701 BGK65674:BGK65701 BQG65674:BQG65701 CAC65674:CAC65701 CJY65674:CJY65701 CTU65674:CTU65701 DDQ65674:DDQ65701 DNM65674:DNM65701 DXI65674:DXI65701 EHE65674:EHE65701 ERA65674:ERA65701 FAW65674:FAW65701 FKS65674:FKS65701 FUO65674:FUO65701 GEK65674:GEK65701 GOG65674:GOG65701 GYC65674:GYC65701 HHY65674:HHY65701 HRU65674:HRU65701 IBQ65674:IBQ65701 ILM65674:ILM65701 IVI65674:IVI65701 JFE65674:JFE65701 JPA65674:JPA65701 JYW65674:JYW65701 KIS65674:KIS65701 KSO65674:KSO65701 LCK65674:LCK65701 LMG65674:LMG65701 LWC65674:LWC65701 MFY65674:MFY65701 MPU65674:MPU65701 MZQ65674:MZQ65701 NJM65674:NJM65701 NTI65674:NTI65701 ODE65674:ODE65701 ONA65674:ONA65701 OWW65674:OWW65701 PGS65674:PGS65701 PQO65674:PQO65701 QAK65674:QAK65701 QKG65674:QKG65701 QUC65674:QUC65701 RDY65674:RDY65701 RNU65674:RNU65701 RXQ65674:RXQ65701 SHM65674:SHM65701 SRI65674:SRI65701 TBE65674:TBE65701 TLA65674:TLA65701 TUW65674:TUW65701 UES65674:UES65701 UOO65674:UOO65701 UYK65674:UYK65701 VIG65674:VIG65701 VSC65674:VSC65701 WBY65674:WBY65701 WLU65674:WLU65701 WVQ65674:WVQ65701 I131210:I131237 JE131210:JE131237 TA131210:TA131237 ACW131210:ACW131237 AMS131210:AMS131237 AWO131210:AWO131237 BGK131210:BGK131237 BQG131210:BQG131237 CAC131210:CAC131237 CJY131210:CJY131237 CTU131210:CTU131237 DDQ131210:DDQ131237 DNM131210:DNM131237 DXI131210:DXI131237 EHE131210:EHE131237 ERA131210:ERA131237 FAW131210:FAW131237 FKS131210:FKS131237 FUO131210:FUO131237 GEK131210:GEK131237 GOG131210:GOG131237 GYC131210:GYC131237 HHY131210:HHY131237 HRU131210:HRU131237 IBQ131210:IBQ131237 ILM131210:ILM131237 IVI131210:IVI131237 JFE131210:JFE131237 JPA131210:JPA131237 JYW131210:JYW131237 KIS131210:KIS131237 KSO131210:KSO131237 LCK131210:LCK131237 LMG131210:LMG131237 LWC131210:LWC131237 MFY131210:MFY131237 MPU131210:MPU131237 MZQ131210:MZQ131237 NJM131210:NJM131237 NTI131210:NTI131237 ODE131210:ODE131237 ONA131210:ONA131237 OWW131210:OWW131237 PGS131210:PGS131237 PQO131210:PQO131237 QAK131210:QAK131237 QKG131210:QKG131237 QUC131210:QUC131237 RDY131210:RDY131237 RNU131210:RNU131237 RXQ131210:RXQ131237 SHM131210:SHM131237 SRI131210:SRI131237 TBE131210:TBE131237 TLA131210:TLA131237 TUW131210:TUW131237 UES131210:UES131237 UOO131210:UOO131237 UYK131210:UYK131237 VIG131210:VIG131237 VSC131210:VSC131237 WBY131210:WBY131237 WLU131210:WLU131237 WVQ131210:WVQ131237 I196746:I196773 JE196746:JE196773 TA196746:TA196773 ACW196746:ACW196773 AMS196746:AMS196773 AWO196746:AWO196773 BGK196746:BGK196773 BQG196746:BQG196773 CAC196746:CAC196773 CJY196746:CJY196773 CTU196746:CTU196773 DDQ196746:DDQ196773 DNM196746:DNM196773 DXI196746:DXI196773 EHE196746:EHE196773 ERA196746:ERA196773 FAW196746:FAW196773 FKS196746:FKS196773 FUO196746:FUO196773 GEK196746:GEK196773 GOG196746:GOG196773 GYC196746:GYC196773 HHY196746:HHY196773 HRU196746:HRU196773 IBQ196746:IBQ196773 ILM196746:ILM196773 IVI196746:IVI196773 JFE196746:JFE196773 JPA196746:JPA196773 JYW196746:JYW196773 KIS196746:KIS196773 KSO196746:KSO196773 LCK196746:LCK196773 LMG196746:LMG196773 LWC196746:LWC196773 MFY196746:MFY196773 MPU196746:MPU196773 MZQ196746:MZQ196773 NJM196746:NJM196773 NTI196746:NTI196773 ODE196746:ODE196773 ONA196746:ONA196773 OWW196746:OWW196773 PGS196746:PGS196773 PQO196746:PQO196773 QAK196746:QAK196773 QKG196746:QKG196773 QUC196746:QUC196773 RDY196746:RDY196773 RNU196746:RNU196773 RXQ196746:RXQ196773 SHM196746:SHM196773 SRI196746:SRI196773 TBE196746:TBE196773 TLA196746:TLA196773 TUW196746:TUW196773 UES196746:UES196773 UOO196746:UOO196773 UYK196746:UYK196773 VIG196746:VIG196773 VSC196746:VSC196773 WBY196746:WBY196773 WLU196746:WLU196773 WVQ196746:WVQ196773 I262282:I262309 JE262282:JE262309 TA262282:TA262309 ACW262282:ACW262309 AMS262282:AMS262309 AWO262282:AWO262309 BGK262282:BGK262309 BQG262282:BQG262309 CAC262282:CAC262309 CJY262282:CJY262309 CTU262282:CTU262309 DDQ262282:DDQ262309 DNM262282:DNM262309 DXI262282:DXI262309 EHE262282:EHE262309 ERA262282:ERA262309 FAW262282:FAW262309 FKS262282:FKS262309 FUO262282:FUO262309 GEK262282:GEK262309 GOG262282:GOG262309 GYC262282:GYC262309 HHY262282:HHY262309 HRU262282:HRU262309 IBQ262282:IBQ262309 ILM262282:ILM262309 IVI262282:IVI262309 JFE262282:JFE262309 JPA262282:JPA262309 JYW262282:JYW262309 KIS262282:KIS262309 KSO262282:KSO262309 LCK262282:LCK262309 LMG262282:LMG262309 LWC262282:LWC262309 MFY262282:MFY262309 MPU262282:MPU262309 MZQ262282:MZQ262309 NJM262282:NJM262309 NTI262282:NTI262309 ODE262282:ODE262309 ONA262282:ONA262309 OWW262282:OWW262309 PGS262282:PGS262309 PQO262282:PQO262309 QAK262282:QAK262309 QKG262282:QKG262309 QUC262282:QUC262309 RDY262282:RDY262309 RNU262282:RNU262309 RXQ262282:RXQ262309 SHM262282:SHM262309 SRI262282:SRI262309 TBE262282:TBE262309 TLA262282:TLA262309 TUW262282:TUW262309 UES262282:UES262309 UOO262282:UOO262309 UYK262282:UYK262309 VIG262282:VIG262309 VSC262282:VSC262309 WBY262282:WBY262309 WLU262282:WLU262309 WVQ262282:WVQ262309 I327818:I327845 JE327818:JE327845 TA327818:TA327845 ACW327818:ACW327845 AMS327818:AMS327845 AWO327818:AWO327845 BGK327818:BGK327845 BQG327818:BQG327845 CAC327818:CAC327845 CJY327818:CJY327845 CTU327818:CTU327845 DDQ327818:DDQ327845 DNM327818:DNM327845 DXI327818:DXI327845 EHE327818:EHE327845 ERA327818:ERA327845 FAW327818:FAW327845 FKS327818:FKS327845 FUO327818:FUO327845 GEK327818:GEK327845 GOG327818:GOG327845 GYC327818:GYC327845 HHY327818:HHY327845 HRU327818:HRU327845 IBQ327818:IBQ327845 ILM327818:ILM327845 IVI327818:IVI327845 JFE327818:JFE327845 JPA327818:JPA327845 JYW327818:JYW327845 KIS327818:KIS327845 KSO327818:KSO327845 LCK327818:LCK327845 LMG327818:LMG327845 LWC327818:LWC327845 MFY327818:MFY327845 MPU327818:MPU327845 MZQ327818:MZQ327845 NJM327818:NJM327845 NTI327818:NTI327845 ODE327818:ODE327845 ONA327818:ONA327845 OWW327818:OWW327845 PGS327818:PGS327845 PQO327818:PQO327845 QAK327818:QAK327845 QKG327818:QKG327845 QUC327818:QUC327845 RDY327818:RDY327845 RNU327818:RNU327845 RXQ327818:RXQ327845 SHM327818:SHM327845 SRI327818:SRI327845 TBE327818:TBE327845 TLA327818:TLA327845 TUW327818:TUW327845 UES327818:UES327845 UOO327818:UOO327845 UYK327818:UYK327845 VIG327818:VIG327845 VSC327818:VSC327845 WBY327818:WBY327845 WLU327818:WLU327845 WVQ327818:WVQ327845 I393354:I393381 JE393354:JE393381 TA393354:TA393381 ACW393354:ACW393381 AMS393354:AMS393381 AWO393354:AWO393381 BGK393354:BGK393381 BQG393354:BQG393381 CAC393354:CAC393381 CJY393354:CJY393381 CTU393354:CTU393381 DDQ393354:DDQ393381 DNM393354:DNM393381 DXI393354:DXI393381 EHE393354:EHE393381 ERA393354:ERA393381 FAW393354:FAW393381 FKS393354:FKS393381 FUO393354:FUO393381 GEK393354:GEK393381 GOG393354:GOG393381 GYC393354:GYC393381 HHY393354:HHY393381 HRU393354:HRU393381 IBQ393354:IBQ393381 ILM393354:ILM393381 IVI393354:IVI393381 JFE393354:JFE393381 JPA393354:JPA393381 JYW393354:JYW393381 KIS393354:KIS393381 KSO393354:KSO393381 LCK393354:LCK393381 LMG393354:LMG393381 LWC393354:LWC393381 MFY393354:MFY393381 MPU393354:MPU393381 MZQ393354:MZQ393381 NJM393354:NJM393381 NTI393354:NTI393381 ODE393354:ODE393381 ONA393354:ONA393381 OWW393354:OWW393381 PGS393354:PGS393381 PQO393354:PQO393381 QAK393354:QAK393381 QKG393354:QKG393381 QUC393354:QUC393381 RDY393354:RDY393381 RNU393354:RNU393381 RXQ393354:RXQ393381 SHM393354:SHM393381 SRI393354:SRI393381 TBE393354:TBE393381 TLA393354:TLA393381 TUW393354:TUW393381 UES393354:UES393381 UOO393354:UOO393381 UYK393354:UYK393381 VIG393354:VIG393381 VSC393354:VSC393381 WBY393354:WBY393381 WLU393354:WLU393381 WVQ393354:WVQ393381 I458890:I458917 JE458890:JE458917 TA458890:TA458917 ACW458890:ACW458917 AMS458890:AMS458917 AWO458890:AWO458917 BGK458890:BGK458917 BQG458890:BQG458917 CAC458890:CAC458917 CJY458890:CJY458917 CTU458890:CTU458917 DDQ458890:DDQ458917 DNM458890:DNM458917 DXI458890:DXI458917 EHE458890:EHE458917 ERA458890:ERA458917 FAW458890:FAW458917 FKS458890:FKS458917 FUO458890:FUO458917 GEK458890:GEK458917 GOG458890:GOG458917 GYC458890:GYC458917 HHY458890:HHY458917 HRU458890:HRU458917 IBQ458890:IBQ458917 ILM458890:ILM458917 IVI458890:IVI458917 JFE458890:JFE458917 JPA458890:JPA458917 JYW458890:JYW458917 KIS458890:KIS458917 KSO458890:KSO458917 LCK458890:LCK458917 LMG458890:LMG458917 LWC458890:LWC458917 MFY458890:MFY458917 MPU458890:MPU458917 MZQ458890:MZQ458917 NJM458890:NJM458917 NTI458890:NTI458917 ODE458890:ODE458917 ONA458890:ONA458917 OWW458890:OWW458917 PGS458890:PGS458917 PQO458890:PQO458917 QAK458890:QAK458917 QKG458890:QKG458917 QUC458890:QUC458917 RDY458890:RDY458917 RNU458890:RNU458917 RXQ458890:RXQ458917 SHM458890:SHM458917 SRI458890:SRI458917 TBE458890:TBE458917 TLA458890:TLA458917 TUW458890:TUW458917 UES458890:UES458917 UOO458890:UOO458917 UYK458890:UYK458917 VIG458890:VIG458917 VSC458890:VSC458917 WBY458890:WBY458917 WLU458890:WLU458917 WVQ458890:WVQ458917 I524426:I524453 JE524426:JE524453 TA524426:TA524453 ACW524426:ACW524453 AMS524426:AMS524453 AWO524426:AWO524453 BGK524426:BGK524453 BQG524426:BQG524453 CAC524426:CAC524453 CJY524426:CJY524453 CTU524426:CTU524453 DDQ524426:DDQ524453 DNM524426:DNM524453 DXI524426:DXI524453 EHE524426:EHE524453 ERA524426:ERA524453 FAW524426:FAW524453 FKS524426:FKS524453 FUO524426:FUO524453 GEK524426:GEK524453 GOG524426:GOG524453 GYC524426:GYC524453 HHY524426:HHY524453 HRU524426:HRU524453 IBQ524426:IBQ524453 ILM524426:ILM524453 IVI524426:IVI524453 JFE524426:JFE524453 JPA524426:JPA524453 JYW524426:JYW524453 KIS524426:KIS524453 KSO524426:KSO524453 LCK524426:LCK524453 LMG524426:LMG524453 LWC524426:LWC524453 MFY524426:MFY524453 MPU524426:MPU524453 MZQ524426:MZQ524453 NJM524426:NJM524453 NTI524426:NTI524453 ODE524426:ODE524453 ONA524426:ONA524453 OWW524426:OWW524453 PGS524426:PGS524453 PQO524426:PQO524453 QAK524426:QAK524453 QKG524426:QKG524453 QUC524426:QUC524453 RDY524426:RDY524453 RNU524426:RNU524453 RXQ524426:RXQ524453 SHM524426:SHM524453 SRI524426:SRI524453 TBE524426:TBE524453 TLA524426:TLA524453 TUW524426:TUW524453 UES524426:UES524453 UOO524426:UOO524453 UYK524426:UYK524453 VIG524426:VIG524453 VSC524426:VSC524453 WBY524426:WBY524453 WLU524426:WLU524453 WVQ524426:WVQ524453 I589962:I589989 JE589962:JE589989 TA589962:TA589989 ACW589962:ACW589989 AMS589962:AMS589989 AWO589962:AWO589989 BGK589962:BGK589989 BQG589962:BQG589989 CAC589962:CAC589989 CJY589962:CJY589989 CTU589962:CTU589989 DDQ589962:DDQ589989 DNM589962:DNM589989 DXI589962:DXI589989 EHE589962:EHE589989 ERA589962:ERA589989 FAW589962:FAW589989 FKS589962:FKS589989 FUO589962:FUO589989 GEK589962:GEK589989 GOG589962:GOG589989 GYC589962:GYC589989 HHY589962:HHY589989 HRU589962:HRU589989 IBQ589962:IBQ589989 ILM589962:ILM589989 IVI589962:IVI589989 JFE589962:JFE589989 JPA589962:JPA589989 JYW589962:JYW589989 KIS589962:KIS589989 KSO589962:KSO589989 LCK589962:LCK589989 LMG589962:LMG589989 LWC589962:LWC589989 MFY589962:MFY589989 MPU589962:MPU589989 MZQ589962:MZQ589989 NJM589962:NJM589989 NTI589962:NTI589989 ODE589962:ODE589989 ONA589962:ONA589989 OWW589962:OWW589989 PGS589962:PGS589989 PQO589962:PQO589989 QAK589962:QAK589989 QKG589962:QKG589989 QUC589962:QUC589989 RDY589962:RDY589989 RNU589962:RNU589989 RXQ589962:RXQ589989 SHM589962:SHM589989 SRI589962:SRI589989 TBE589962:TBE589989 TLA589962:TLA589989 TUW589962:TUW589989 UES589962:UES589989 UOO589962:UOO589989 UYK589962:UYK589989 VIG589962:VIG589989 VSC589962:VSC589989 WBY589962:WBY589989 WLU589962:WLU589989 WVQ589962:WVQ589989 I655498:I655525 JE655498:JE655525 TA655498:TA655525 ACW655498:ACW655525 AMS655498:AMS655525 AWO655498:AWO655525 BGK655498:BGK655525 BQG655498:BQG655525 CAC655498:CAC655525 CJY655498:CJY655525 CTU655498:CTU655525 DDQ655498:DDQ655525 DNM655498:DNM655525 DXI655498:DXI655525 EHE655498:EHE655525 ERA655498:ERA655525 FAW655498:FAW655525 FKS655498:FKS655525 FUO655498:FUO655525 GEK655498:GEK655525 GOG655498:GOG655525 GYC655498:GYC655525 HHY655498:HHY655525 HRU655498:HRU655525 IBQ655498:IBQ655525 ILM655498:ILM655525 IVI655498:IVI655525 JFE655498:JFE655525 JPA655498:JPA655525 JYW655498:JYW655525 KIS655498:KIS655525 KSO655498:KSO655525 LCK655498:LCK655525 LMG655498:LMG655525 LWC655498:LWC655525 MFY655498:MFY655525 MPU655498:MPU655525 MZQ655498:MZQ655525 NJM655498:NJM655525 NTI655498:NTI655525 ODE655498:ODE655525 ONA655498:ONA655525 OWW655498:OWW655525 PGS655498:PGS655525 PQO655498:PQO655525 QAK655498:QAK655525 QKG655498:QKG655525 QUC655498:QUC655525 RDY655498:RDY655525 RNU655498:RNU655525 RXQ655498:RXQ655525 SHM655498:SHM655525 SRI655498:SRI655525 TBE655498:TBE655525 TLA655498:TLA655525 TUW655498:TUW655525 UES655498:UES655525 UOO655498:UOO655525 UYK655498:UYK655525 VIG655498:VIG655525 VSC655498:VSC655525 WBY655498:WBY655525 WLU655498:WLU655525 WVQ655498:WVQ655525 I721034:I721061 JE721034:JE721061 TA721034:TA721061 ACW721034:ACW721061 AMS721034:AMS721061 AWO721034:AWO721061 BGK721034:BGK721061 BQG721034:BQG721061 CAC721034:CAC721061 CJY721034:CJY721061 CTU721034:CTU721061 DDQ721034:DDQ721061 DNM721034:DNM721061 DXI721034:DXI721061 EHE721034:EHE721061 ERA721034:ERA721061 FAW721034:FAW721061 FKS721034:FKS721061 FUO721034:FUO721061 GEK721034:GEK721061 GOG721034:GOG721061 GYC721034:GYC721061 HHY721034:HHY721061 HRU721034:HRU721061 IBQ721034:IBQ721061 ILM721034:ILM721061 IVI721034:IVI721061 JFE721034:JFE721061 JPA721034:JPA721061 JYW721034:JYW721061 KIS721034:KIS721061 KSO721034:KSO721061 LCK721034:LCK721061 LMG721034:LMG721061 LWC721034:LWC721061 MFY721034:MFY721061 MPU721034:MPU721061 MZQ721034:MZQ721061 NJM721034:NJM721061 NTI721034:NTI721061 ODE721034:ODE721061 ONA721034:ONA721061 OWW721034:OWW721061 PGS721034:PGS721061 PQO721034:PQO721061 QAK721034:QAK721061 QKG721034:QKG721061 QUC721034:QUC721061 RDY721034:RDY721061 RNU721034:RNU721061 RXQ721034:RXQ721061 SHM721034:SHM721061 SRI721034:SRI721061 TBE721034:TBE721061 TLA721034:TLA721061 TUW721034:TUW721061 UES721034:UES721061 UOO721034:UOO721061 UYK721034:UYK721061 VIG721034:VIG721061 VSC721034:VSC721061 WBY721034:WBY721061 WLU721034:WLU721061 WVQ721034:WVQ721061 I786570:I786597 JE786570:JE786597 TA786570:TA786597 ACW786570:ACW786597 AMS786570:AMS786597 AWO786570:AWO786597 BGK786570:BGK786597 BQG786570:BQG786597 CAC786570:CAC786597 CJY786570:CJY786597 CTU786570:CTU786597 DDQ786570:DDQ786597 DNM786570:DNM786597 DXI786570:DXI786597 EHE786570:EHE786597 ERA786570:ERA786597 FAW786570:FAW786597 FKS786570:FKS786597 FUO786570:FUO786597 GEK786570:GEK786597 GOG786570:GOG786597 GYC786570:GYC786597 HHY786570:HHY786597 HRU786570:HRU786597 IBQ786570:IBQ786597 ILM786570:ILM786597 IVI786570:IVI786597 JFE786570:JFE786597 JPA786570:JPA786597 JYW786570:JYW786597 KIS786570:KIS786597 KSO786570:KSO786597 LCK786570:LCK786597 LMG786570:LMG786597 LWC786570:LWC786597 MFY786570:MFY786597 MPU786570:MPU786597 MZQ786570:MZQ786597 NJM786570:NJM786597 NTI786570:NTI786597 ODE786570:ODE786597 ONA786570:ONA786597 OWW786570:OWW786597 PGS786570:PGS786597 PQO786570:PQO786597 QAK786570:QAK786597 QKG786570:QKG786597 QUC786570:QUC786597 RDY786570:RDY786597 RNU786570:RNU786597 RXQ786570:RXQ786597 SHM786570:SHM786597 SRI786570:SRI786597 TBE786570:TBE786597 TLA786570:TLA786597 TUW786570:TUW786597 UES786570:UES786597 UOO786570:UOO786597 UYK786570:UYK786597 VIG786570:VIG786597 VSC786570:VSC786597 WBY786570:WBY786597 WLU786570:WLU786597 WVQ786570:WVQ786597 I852106:I852133 JE852106:JE852133 TA852106:TA852133 ACW852106:ACW852133 AMS852106:AMS852133 AWO852106:AWO852133 BGK852106:BGK852133 BQG852106:BQG852133 CAC852106:CAC852133 CJY852106:CJY852133 CTU852106:CTU852133 DDQ852106:DDQ852133 DNM852106:DNM852133 DXI852106:DXI852133 EHE852106:EHE852133 ERA852106:ERA852133 FAW852106:FAW852133 FKS852106:FKS852133 FUO852106:FUO852133 GEK852106:GEK852133 GOG852106:GOG852133 GYC852106:GYC852133 HHY852106:HHY852133 HRU852106:HRU852133 IBQ852106:IBQ852133 ILM852106:ILM852133 IVI852106:IVI852133 JFE852106:JFE852133 JPA852106:JPA852133 JYW852106:JYW852133 KIS852106:KIS852133 KSO852106:KSO852133 LCK852106:LCK852133 LMG852106:LMG852133 LWC852106:LWC852133 MFY852106:MFY852133 MPU852106:MPU852133 MZQ852106:MZQ852133 NJM852106:NJM852133 NTI852106:NTI852133 ODE852106:ODE852133 ONA852106:ONA852133 OWW852106:OWW852133 PGS852106:PGS852133 PQO852106:PQO852133 QAK852106:QAK852133 QKG852106:QKG852133 QUC852106:QUC852133 RDY852106:RDY852133 RNU852106:RNU852133 RXQ852106:RXQ852133 SHM852106:SHM852133 SRI852106:SRI852133 TBE852106:TBE852133 TLA852106:TLA852133 TUW852106:TUW852133 UES852106:UES852133 UOO852106:UOO852133 UYK852106:UYK852133 VIG852106:VIG852133 VSC852106:VSC852133 WBY852106:WBY852133 WLU852106:WLU852133 WVQ852106:WVQ852133 I917642:I917669 JE917642:JE917669 TA917642:TA917669 ACW917642:ACW917669 AMS917642:AMS917669 AWO917642:AWO917669 BGK917642:BGK917669 BQG917642:BQG917669 CAC917642:CAC917669 CJY917642:CJY917669 CTU917642:CTU917669 DDQ917642:DDQ917669 DNM917642:DNM917669 DXI917642:DXI917669 EHE917642:EHE917669 ERA917642:ERA917669 FAW917642:FAW917669 FKS917642:FKS917669 FUO917642:FUO917669 GEK917642:GEK917669 GOG917642:GOG917669 GYC917642:GYC917669 HHY917642:HHY917669 HRU917642:HRU917669 IBQ917642:IBQ917669 ILM917642:ILM917669 IVI917642:IVI917669 JFE917642:JFE917669 JPA917642:JPA917669 JYW917642:JYW917669 KIS917642:KIS917669 KSO917642:KSO917669 LCK917642:LCK917669 LMG917642:LMG917669 LWC917642:LWC917669 MFY917642:MFY917669 MPU917642:MPU917669 MZQ917642:MZQ917669 NJM917642:NJM917669 NTI917642:NTI917669 ODE917642:ODE917669 ONA917642:ONA917669 OWW917642:OWW917669 PGS917642:PGS917669 PQO917642:PQO917669 QAK917642:QAK917669 QKG917642:QKG917669 QUC917642:QUC917669 RDY917642:RDY917669 RNU917642:RNU917669 RXQ917642:RXQ917669 SHM917642:SHM917669 SRI917642:SRI917669 TBE917642:TBE917669 TLA917642:TLA917669 TUW917642:TUW917669 UES917642:UES917669 UOO917642:UOO917669 UYK917642:UYK917669 VIG917642:VIG917669 VSC917642:VSC917669 WBY917642:WBY917669 WLU917642:WLU917669 WVQ917642:WVQ917669 I983178:I983205 JE983178:JE983205 TA983178:TA983205 ACW983178:ACW983205 AMS983178:AMS983205 AWO983178:AWO983205 BGK983178:BGK983205 BQG983178:BQG983205 CAC983178:CAC983205 CJY983178:CJY983205 CTU983178:CTU983205 DDQ983178:DDQ983205 DNM983178:DNM983205 DXI983178:DXI983205 EHE983178:EHE983205 ERA983178:ERA983205 FAW983178:FAW983205 FKS983178:FKS983205 FUO983178:FUO983205 GEK983178:GEK983205 GOG983178:GOG983205 GYC983178:GYC983205 HHY983178:HHY983205 HRU983178:HRU983205 IBQ983178:IBQ983205 ILM983178:ILM983205 IVI983178:IVI983205 JFE983178:JFE983205 JPA983178:JPA983205 JYW983178:JYW983205 KIS983178:KIS983205 KSO983178:KSO983205 LCK983178:LCK983205 LMG983178:LMG983205 LWC983178:LWC983205 MFY983178:MFY983205 MPU983178:MPU983205 MZQ983178:MZQ983205 NJM983178:NJM983205 NTI983178:NTI983205 ODE983178:ODE983205 ONA983178:ONA983205 OWW983178:OWW983205 PGS983178:PGS983205 PQO983178:PQO983205 QAK983178:QAK983205 QKG983178:QKG983205 QUC983178:QUC983205 RDY983178:RDY983205 RNU983178:RNU983205 RXQ983178:RXQ983205 SHM983178:SHM983205 SRI983178:SRI983205 TBE983178:TBE983205 TLA983178:TLA983205 TUW983178:TUW983205 UES983178:UES983205 UOO983178:UOO983205 UYK983178:UYK983205 VIG983178:VIG983205 VSC983178:VSC983205 WBY983178:WBY983205 WLU983178:WLU983205 WVQ983178:WVQ983205 C95:E113 IY95:JA113 SU95:SW113 ACQ95:ACS113 AMM95:AMO113 AWI95:AWK113 BGE95:BGG113 BQA95:BQC113 BZW95:BZY113 CJS95:CJU113 CTO95:CTQ113 DDK95:DDM113 DNG95:DNI113 DXC95:DXE113 EGY95:EHA113 EQU95:EQW113 FAQ95:FAS113 FKM95:FKO113 FUI95:FUK113 GEE95:GEG113 GOA95:GOC113 GXW95:GXY113 HHS95:HHU113 HRO95:HRQ113 IBK95:IBM113 ILG95:ILI113 IVC95:IVE113 JEY95:JFA113 JOU95:JOW113 JYQ95:JYS113 KIM95:KIO113 KSI95:KSK113 LCE95:LCG113 LMA95:LMC113 LVW95:LVY113 MFS95:MFU113 MPO95:MPQ113 MZK95:MZM113 NJG95:NJI113 NTC95:NTE113 OCY95:ODA113 OMU95:OMW113 OWQ95:OWS113 PGM95:PGO113 PQI95:PQK113 QAE95:QAG113 QKA95:QKC113 QTW95:QTY113 RDS95:RDU113 RNO95:RNQ113 RXK95:RXM113 SHG95:SHI113 SRC95:SRE113 TAY95:TBA113 TKU95:TKW113 TUQ95:TUS113 UEM95:UEO113 UOI95:UOK113 UYE95:UYG113 VIA95:VIC113 VRW95:VRY113 WBS95:WBU113 WLO95:WLQ113 WVK95:WVM113 C65631:E65649 IY65631:JA65649 SU65631:SW65649 ACQ65631:ACS65649 AMM65631:AMO65649 AWI65631:AWK65649 BGE65631:BGG65649 BQA65631:BQC65649 BZW65631:BZY65649 CJS65631:CJU65649 CTO65631:CTQ65649 DDK65631:DDM65649 DNG65631:DNI65649 DXC65631:DXE65649 EGY65631:EHA65649 EQU65631:EQW65649 FAQ65631:FAS65649 FKM65631:FKO65649 FUI65631:FUK65649 GEE65631:GEG65649 GOA65631:GOC65649 GXW65631:GXY65649 HHS65631:HHU65649 HRO65631:HRQ65649 IBK65631:IBM65649 ILG65631:ILI65649 IVC65631:IVE65649 JEY65631:JFA65649 JOU65631:JOW65649 JYQ65631:JYS65649 KIM65631:KIO65649 KSI65631:KSK65649 LCE65631:LCG65649 LMA65631:LMC65649 LVW65631:LVY65649 MFS65631:MFU65649 MPO65631:MPQ65649 MZK65631:MZM65649 NJG65631:NJI65649 NTC65631:NTE65649 OCY65631:ODA65649 OMU65631:OMW65649 OWQ65631:OWS65649 PGM65631:PGO65649 PQI65631:PQK65649 QAE65631:QAG65649 QKA65631:QKC65649 QTW65631:QTY65649 RDS65631:RDU65649 RNO65631:RNQ65649 RXK65631:RXM65649 SHG65631:SHI65649 SRC65631:SRE65649 TAY65631:TBA65649 TKU65631:TKW65649 TUQ65631:TUS65649 UEM65631:UEO65649 UOI65631:UOK65649 UYE65631:UYG65649 VIA65631:VIC65649 VRW65631:VRY65649 WBS65631:WBU65649 WLO65631:WLQ65649 WVK65631:WVM65649 C131167:E131185 IY131167:JA131185 SU131167:SW131185 ACQ131167:ACS131185 AMM131167:AMO131185 AWI131167:AWK131185 BGE131167:BGG131185 BQA131167:BQC131185 BZW131167:BZY131185 CJS131167:CJU131185 CTO131167:CTQ131185 DDK131167:DDM131185 DNG131167:DNI131185 DXC131167:DXE131185 EGY131167:EHA131185 EQU131167:EQW131185 FAQ131167:FAS131185 FKM131167:FKO131185 FUI131167:FUK131185 GEE131167:GEG131185 GOA131167:GOC131185 GXW131167:GXY131185 HHS131167:HHU131185 HRO131167:HRQ131185 IBK131167:IBM131185 ILG131167:ILI131185 IVC131167:IVE131185 JEY131167:JFA131185 JOU131167:JOW131185 JYQ131167:JYS131185 KIM131167:KIO131185 KSI131167:KSK131185 LCE131167:LCG131185 LMA131167:LMC131185 LVW131167:LVY131185 MFS131167:MFU131185 MPO131167:MPQ131185 MZK131167:MZM131185 NJG131167:NJI131185 NTC131167:NTE131185 OCY131167:ODA131185 OMU131167:OMW131185 OWQ131167:OWS131185 PGM131167:PGO131185 PQI131167:PQK131185 QAE131167:QAG131185 QKA131167:QKC131185 QTW131167:QTY131185 RDS131167:RDU131185 RNO131167:RNQ131185 RXK131167:RXM131185 SHG131167:SHI131185 SRC131167:SRE131185 TAY131167:TBA131185 TKU131167:TKW131185 TUQ131167:TUS131185 UEM131167:UEO131185 UOI131167:UOK131185 UYE131167:UYG131185 VIA131167:VIC131185 VRW131167:VRY131185 WBS131167:WBU131185 WLO131167:WLQ131185 WVK131167:WVM131185 C196703:E196721 IY196703:JA196721 SU196703:SW196721 ACQ196703:ACS196721 AMM196703:AMO196721 AWI196703:AWK196721 BGE196703:BGG196721 BQA196703:BQC196721 BZW196703:BZY196721 CJS196703:CJU196721 CTO196703:CTQ196721 DDK196703:DDM196721 DNG196703:DNI196721 DXC196703:DXE196721 EGY196703:EHA196721 EQU196703:EQW196721 FAQ196703:FAS196721 FKM196703:FKO196721 FUI196703:FUK196721 GEE196703:GEG196721 GOA196703:GOC196721 GXW196703:GXY196721 HHS196703:HHU196721 HRO196703:HRQ196721 IBK196703:IBM196721 ILG196703:ILI196721 IVC196703:IVE196721 JEY196703:JFA196721 JOU196703:JOW196721 JYQ196703:JYS196721 KIM196703:KIO196721 KSI196703:KSK196721 LCE196703:LCG196721 LMA196703:LMC196721 LVW196703:LVY196721 MFS196703:MFU196721 MPO196703:MPQ196721 MZK196703:MZM196721 NJG196703:NJI196721 NTC196703:NTE196721 OCY196703:ODA196721 OMU196703:OMW196721 OWQ196703:OWS196721 PGM196703:PGO196721 PQI196703:PQK196721 QAE196703:QAG196721 QKA196703:QKC196721 QTW196703:QTY196721 RDS196703:RDU196721 RNO196703:RNQ196721 RXK196703:RXM196721 SHG196703:SHI196721 SRC196703:SRE196721 TAY196703:TBA196721 TKU196703:TKW196721 TUQ196703:TUS196721 UEM196703:UEO196721 UOI196703:UOK196721 UYE196703:UYG196721 VIA196703:VIC196721 VRW196703:VRY196721 WBS196703:WBU196721 WLO196703:WLQ196721 WVK196703:WVM196721 C262239:E262257 IY262239:JA262257 SU262239:SW262257 ACQ262239:ACS262257 AMM262239:AMO262257 AWI262239:AWK262257 BGE262239:BGG262257 BQA262239:BQC262257 BZW262239:BZY262257 CJS262239:CJU262257 CTO262239:CTQ262257 DDK262239:DDM262257 DNG262239:DNI262257 DXC262239:DXE262257 EGY262239:EHA262257 EQU262239:EQW262257 FAQ262239:FAS262257 FKM262239:FKO262257 FUI262239:FUK262257 GEE262239:GEG262257 GOA262239:GOC262257 GXW262239:GXY262257 HHS262239:HHU262257 HRO262239:HRQ262257 IBK262239:IBM262257 ILG262239:ILI262257 IVC262239:IVE262257 JEY262239:JFA262257 JOU262239:JOW262257 JYQ262239:JYS262257 KIM262239:KIO262257 KSI262239:KSK262257 LCE262239:LCG262257 LMA262239:LMC262257 LVW262239:LVY262257 MFS262239:MFU262257 MPO262239:MPQ262257 MZK262239:MZM262257 NJG262239:NJI262257 NTC262239:NTE262257 OCY262239:ODA262257 OMU262239:OMW262257 OWQ262239:OWS262257 PGM262239:PGO262257 PQI262239:PQK262257 QAE262239:QAG262257 QKA262239:QKC262257 QTW262239:QTY262257 RDS262239:RDU262257 RNO262239:RNQ262257 RXK262239:RXM262257 SHG262239:SHI262257 SRC262239:SRE262257 TAY262239:TBA262257 TKU262239:TKW262257 TUQ262239:TUS262257 UEM262239:UEO262257 UOI262239:UOK262257 UYE262239:UYG262257 VIA262239:VIC262257 VRW262239:VRY262257 WBS262239:WBU262257 WLO262239:WLQ262257 WVK262239:WVM262257 C327775:E327793 IY327775:JA327793 SU327775:SW327793 ACQ327775:ACS327793 AMM327775:AMO327793 AWI327775:AWK327793 BGE327775:BGG327793 BQA327775:BQC327793 BZW327775:BZY327793 CJS327775:CJU327793 CTO327775:CTQ327793 DDK327775:DDM327793 DNG327775:DNI327793 DXC327775:DXE327793 EGY327775:EHA327793 EQU327775:EQW327793 FAQ327775:FAS327793 FKM327775:FKO327793 FUI327775:FUK327793 GEE327775:GEG327793 GOA327775:GOC327793 GXW327775:GXY327793 HHS327775:HHU327793 HRO327775:HRQ327793 IBK327775:IBM327793 ILG327775:ILI327793 IVC327775:IVE327793 JEY327775:JFA327793 JOU327775:JOW327793 JYQ327775:JYS327793 KIM327775:KIO327793 KSI327775:KSK327793 LCE327775:LCG327793 LMA327775:LMC327793 LVW327775:LVY327793 MFS327775:MFU327793 MPO327775:MPQ327793 MZK327775:MZM327793 NJG327775:NJI327793 NTC327775:NTE327793 OCY327775:ODA327793 OMU327775:OMW327793 OWQ327775:OWS327793 PGM327775:PGO327793 PQI327775:PQK327793 QAE327775:QAG327793 QKA327775:QKC327793 QTW327775:QTY327793 RDS327775:RDU327793 RNO327775:RNQ327793 RXK327775:RXM327793 SHG327775:SHI327793 SRC327775:SRE327793 TAY327775:TBA327793 TKU327775:TKW327793 TUQ327775:TUS327793 UEM327775:UEO327793 UOI327775:UOK327793 UYE327775:UYG327793 VIA327775:VIC327793 VRW327775:VRY327793 WBS327775:WBU327793 WLO327775:WLQ327793 WVK327775:WVM327793 C393311:E393329 IY393311:JA393329 SU393311:SW393329 ACQ393311:ACS393329 AMM393311:AMO393329 AWI393311:AWK393329 BGE393311:BGG393329 BQA393311:BQC393329 BZW393311:BZY393329 CJS393311:CJU393329 CTO393311:CTQ393329 DDK393311:DDM393329 DNG393311:DNI393329 DXC393311:DXE393329 EGY393311:EHA393329 EQU393311:EQW393329 FAQ393311:FAS393329 FKM393311:FKO393329 FUI393311:FUK393329 GEE393311:GEG393329 GOA393311:GOC393329 GXW393311:GXY393329 HHS393311:HHU393329 HRO393311:HRQ393329 IBK393311:IBM393329 ILG393311:ILI393329 IVC393311:IVE393329 JEY393311:JFA393329 JOU393311:JOW393329 JYQ393311:JYS393329 KIM393311:KIO393329 KSI393311:KSK393329 LCE393311:LCG393329 LMA393311:LMC393329 LVW393311:LVY393329 MFS393311:MFU393329 MPO393311:MPQ393329 MZK393311:MZM393329 NJG393311:NJI393329 NTC393311:NTE393329 OCY393311:ODA393329 OMU393311:OMW393329 OWQ393311:OWS393329 PGM393311:PGO393329 PQI393311:PQK393329 QAE393311:QAG393329 QKA393311:QKC393329 QTW393311:QTY393329 RDS393311:RDU393329 RNO393311:RNQ393329 RXK393311:RXM393329 SHG393311:SHI393329 SRC393311:SRE393329 TAY393311:TBA393329 TKU393311:TKW393329 TUQ393311:TUS393329 UEM393311:UEO393329 UOI393311:UOK393329 UYE393311:UYG393329 VIA393311:VIC393329 VRW393311:VRY393329 WBS393311:WBU393329 WLO393311:WLQ393329 WVK393311:WVM393329 C458847:E458865 IY458847:JA458865 SU458847:SW458865 ACQ458847:ACS458865 AMM458847:AMO458865 AWI458847:AWK458865 BGE458847:BGG458865 BQA458847:BQC458865 BZW458847:BZY458865 CJS458847:CJU458865 CTO458847:CTQ458865 DDK458847:DDM458865 DNG458847:DNI458865 DXC458847:DXE458865 EGY458847:EHA458865 EQU458847:EQW458865 FAQ458847:FAS458865 FKM458847:FKO458865 FUI458847:FUK458865 GEE458847:GEG458865 GOA458847:GOC458865 GXW458847:GXY458865 HHS458847:HHU458865 HRO458847:HRQ458865 IBK458847:IBM458865 ILG458847:ILI458865 IVC458847:IVE458865 JEY458847:JFA458865 JOU458847:JOW458865 JYQ458847:JYS458865 KIM458847:KIO458865 KSI458847:KSK458865 LCE458847:LCG458865 LMA458847:LMC458865 LVW458847:LVY458865 MFS458847:MFU458865 MPO458847:MPQ458865 MZK458847:MZM458865 NJG458847:NJI458865 NTC458847:NTE458865 OCY458847:ODA458865 OMU458847:OMW458865 OWQ458847:OWS458865 PGM458847:PGO458865 PQI458847:PQK458865 QAE458847:QAG458865 QKA458847:QKC458865 QTW458847:QTY458865 RDS458847:RDU458865 RNO458847:RNQ458865 RXK458847:RXM458865 SHG458847:SHI458865 SRC458847:SRE458865 TAY458847:TBA458865 TKU458847:TKW458865 TUQ458847:TUS458865 UEM458847:UEO458865 UOI458847:UOK458865 UYE458847:UYG458865 VIA458847:VIC458865 VRW458847:VRY458865 WBS458847:WBU458865 WLO458847:WLQ458865 WVK458847:WVM458865 C524383:E524401 IY524383:JA524401 SU524383:SW524401 ACQ524383:ACS524401 AMM524383:AMO524401 AWI524383:AWK524401 BGE524383:BGG524401 BQA524383:BQC524401 BZW524383:BZY524401 CJS524383:CJU524401 CTO524383:CTQ524401 DDK524383:DDM524401 DNG524383:DNI524401 DXC524383:DXE524401 EGY524383:EHA524401 EQU524383:EQW524401 FAQ524383:FAS524401 FKM524383:FKO524401 FUI524383:FUK524401 GEE524383:GEG524401 GOA524383:GOC524401 GXW524383:GXY524401 HHS524383:HHU524401 HRO524383:HRQ524401 IBK524383:IBM524401 ILG524383:ILI524401 IVC524383:IVE524401 JEY524383:JFA524401 JOU524383:JOW524401 JYQ524383:JYS524401 KIM524383:KIO524401 KSI524383:KSK524401 LCE524383:LCG524401 LMA524383:LMC524401 LVW524383:LVY524401 MFS524383:MFU524401 MPO524383:MPQ524401 MZK524383:MZM524401 NJG524383:NJI524401 NTC524383:NTE524401 OCY524383:ODA524401 OMU524383:OMW524401 OWQ524383:OWS524401 PGM524383:PGO524401 PQI524383:PQK524401 QAE524383:QAG524401 QKA524383:QKC524401 QTW524383:QTY524401 RDS524383:RDU524401 RNO524383:RNQ524401 RXK524383:RXM524401 SHG524383:SHI524401 SRC524383:SRE524401 TAY524383:TBA524401 TKU524383:TKW524401 TUQ524383:TUS524401 UEM524383:UEO524401 UOI524383:UOK524401 UYE524383:UYG524401 VIA524383:VIC524401 VRW524383:VRY524401 WBS524383:WBU524401 WLO524383:WLQ524401 WVK524383:WVM524401 C589919:E589937 IY589919:JA589937 SU589919:SW589937 ACQ589919:ACS589937 AMM589919:AMO589937 AWI589919:AWK589937 BGE589919:BGG589937 BQA589919:BQC589937 BZW589919:BZY589937 CJS589919:CJU589937 CTO589919:CTQ589937 DDK589919:DDM589937 DNG589919:DNI589937 DXC589919:DXE589937 EGY589919:EHA589937 EQU589919:EQW589937 FAQ589919:FAS589937 FKM589919:FKO589937 FUI589919:FUK589937 GEE589919:GEG589937 GOA589919:GOC589937 GXW589919:GXY589937 HHS589919:HHU589937 HRO589919:HRQ589937 IBK589919:IBM589937 ILG589919:ILI589937 IVC589919:IVE589937 JEY589919:JFA589937 JOU589919:JOW589937 JYQ589919:JYS589937 KIM589919:KIO589937 KSI589919:KSK589937 LCE589919:LCG589937 LMA589919:LMC589937 LVW589919:LVY589937 MFS589919:MFU589937 MPO589919:MPQ589937 MZK589919:MZM589937 NJG589919:NJI589937 NTC589919:NTE589937 OCY589919:ODA589937 OMU589919:OMW589937 OWQ589919:OWS589937 PGM589919:PGO589937 PQI589919:PQK589937 QAE589919:QAG589937 QKA589919:QKC589937 QTW589919:QTY589937 RDS589919:RDU589937 RNO589919:RNQ589937 RXK589919:RXM589937 SHG589919:SHI589937 SRC589919:SRE589937 TAY589919:TBA589937 TKU589919:TKW589937 TUQ589919:TUS589937 UEM589919:UEO589937 UOI589919:UOK589937 UYE589919:UYG589937 VIA589919:VIC589937 VRW589919:VRY589937 WBS589919:WBU589937 WLO589919:WLQ589937 WVK589919:WVM589937 C655455:E655473 IY655455:JA655473 SU655455:SW655473 ACQ655455:ACS655473 AMM655455:AMO655473 AWI655455:AWK655473 BGE655455:BGG655473 BQA655455:BQC655473 BZW655455:BZY655473 CJS655455:CJU655473 CTO655455:CTQ655473 DDK655455:DDM655473 DNG655455:DNI655473 DXC655455:DXE655473 EGY655455:EHA655473 EQU655455:EQW655473 FAQ655455:FAS655473 FKM655455:FKO655473 FUI655455:FUK655473 GEE655455:GEG655473 GOA655455:GOC655473 GXW655455:GXY655473 HHS655455:HHU655473 HRO655455:HRQ655473 IBK655455:IBM655473 ILG655455:ILI655473 IVC655455:IVE655473 JEY655455:JFA655473 JOU655455:JOW655473 JYQ655455:JYS655473 KIM655455:KIO655473 KSI655455:KSK655473 LCE655455:LCG655473 LMA655455:LMC655473 LVW655455:LVY655473 MFS655455:MFU655473 MPO655455:MPQ655473 MZK655455:MZM655473 NJG655455:NJI655473 NTC655455:NTE655473 OCY655455:ODA655473 OMU655455:OMW655473 OWQ655455:OWS655473 PGM655455:PGO655473 PQI655455:PQK655473 QAE655455:QAG655473 QKA655455:QKC655473 QTW655455:QTY655473 RDS655455:RDU655473 RNO655455:RNQ655473 RXK655455:RXM655473 SHG655455:SHI655473 SRC655455:SRE655473 TAY655455:TBA655473 TKU655455:TKW655473 TUQ655455:TUS655473 UEM655455:UEO655473 UOI655455:UOK655473 UYE655455:UYG655473 VIA655455:VIC655473 VRW655455:VRY655473 WBS655455:WBU655473 WLO655455:WLQ655473 WVK655455:WVM655473 C720991:E721009 IY720991:JA721009 SU720991:SW721009 ACQ720991:ACS721009 AMM720991:AMO721009 AWI720991:AWK721009 BGE720991:BGG721009 BQA720991:BQC721009 BZW720991:BZY721009 CJS720991:CJU721009 CTO720991:CTQ721009 DDK720991:DDM721009 DNG720991:DNI721009 DXC720991:DXE721009 EGY720991:EHA721009 EQU720991:EQW721009 FAQ720991:FAS721009 FKM720991:FKO721009 FUI720991:FUK721009 GEE720991:GEG721009 GOA720991:GOC721009 GXW720991:GXY721009 HHS720991:HHU721009 HRO720991:HRQ721009 IBK720991:IBM721009 ILG720991:ILI721009 IVC720991:IVE721009 JEY720991:JFA721009 JOU720991:JOW721009 JYQ720991:JYS721009 KIM720991:KIO721009 KSI720991:KSK721009 LCE720991:LCG721009 LMA720991:LMC721009 LVW720991:LVY721009 MFS720991:MFU721009 MPO720991:MPQ721009 MZK720991:MZM721009 NJG720991:NJI721009 NTC720991:NTE721009 OCY720991:ODA721009 OMU720991:OMW721009 OWQ720991:OWS721009 PGM720991:PGO721009 PQI720991:PQK721009 QAE720991:QAG721009 QKA720991:QKC721009 QTW720991:QTY721009 RDS720991:RDU721009 RNO720991:RNQ721009 RXK720991:RXM721009 SHG720991:SHI721009 SRC720991:SRE721009 TAY720991:TBA721009 TKU720991:TKW721009 TUQ720991:TUS721009 UEM720991:UEO721009 UOI720991:UOK721009 UYE720991:UYG721009 VIA720991:VIC721009 VRW720991:VRY721009 WBS720991:WBU721009 WLO720991:WLQ721009 WVK720991:WVM721009 C786527:E786545 IY786527:JA786545 SU786527:SW786545 ACQ786527:ACS786545 AMM786527:AMO786545 AWI786527:AWK786545 BGE786527:BGG786545 BQA786527:BQC786545 BZW786527:BZY786545 CJS786527:CJU786545 CTO786527:CTQ786545 DDK786527:DDM786545 DNG786527:DNI786545 DXC786527:DXE786545 EGY786527:EHA786545 EQU786527:EQW786545 FAQ786527:FAS786545 FKM786527:FKO786545 FUI786527:FUK786545 GEE786527:GEG786545 GOA786527:GOC786545 GXW786527:GXY786545 HHS786527:HHU786545 HRO786527:HRQ786545 IBK786527:IBM786545 ILG786527:ILI786545 IVC786527:IVE786545 JEY786527:JFA786545 JOU786527:JOW786545 JYQ786527:JYS786545 KIM786527:KIO786545 KSI786527:KSK786545 LCE786527:LCG786545 LMA786527:LMC786545 LVW786527:LVY786545 MFS786527:MFU786545 MPO786527:MPQ786545 MZK786527:MZM786545 NJG786527:NJI786545 NTC786527:NTE786545 OCY786527:ODA786545 OMU786527:OMW786545 OWQ786527:OWS786545 PGM786527:PGO786545 PQI786527:PQK786545 QAE786527:QAG786545 QKA786527:QKC786545 QTW786527:QTY786545 RDS786527:RDU786545 RNO786527:RNQ786545 RXK786527:RXM786545 SHG786527:SHI786545 SRC786527:SRE786545 TAY786527:TBA786545 TKU786527:TKW786545 TUQ786527:TUS786545 UEM786527:UEO786545 UOI786527:UOK786545 UYE786527:UYG786545 VIA786527:VIC786545 VRW786527:VRY786545 WBS786527:WBU786545 WLO786527:WLQ786545 WVK786527:WVM786545 C852063:E852081 IY852063:JA852081 SU852063:SW852081 ACQ852063:ACS852081 AMM852063:AMO852081 AWI852063:AWK852081 BGE852063:BGG852081 BQA852063:BQC852081 BZW852063:BZY852081 CJS852063:CJU852081 CTO852063:CTQ852081 DDK852063:DDM852081 DNG852063:DNI852081 DXC852063:DXE852081 EGY852063:EHA852081 EQU852063:EQW852081 FAQ852063:FAS852081 FKM852063:FKO852081 FUI852063:FUK852081 GEE852063:GEG852081 GOA852063:GOC852081 GXW852063:GXY852081 HHS852063:HHU852081 HRO852063:HRQ852081 IBK852063:IBM852081 ILG852063:ILI852081 IVC852063:IVE852081 JEY852063:JFA852081 JOU852063:JOW852081 JYQ852063:JYS852081 KIM852063:KIO852081 KSI852063:KSK852081 LCE852063:LCG852081 LMA852063:LMC852081 LVW852063:LVY852081 MFS852063:MFU852081 MPO852063:MPQ852081 MZK852063:MZM852081 NJG852063:NJI852081 NTC852063:NTE852081 OCY852063:ODA852081 OMU852063:OMW852081 OWQ852063:OWS852081 PGM852063:PGO852081 PQI852063:PQK852081 QAE852063:QAG852081 QKA852063:QKC852081 QTW852063:QTY852081 RDS852063:RDU852081 RNO852063:RNQ852081 RXK852063:RXM852081 SHG852063:SHI852081 SRC852063:SRE852081 TAY852063:TBA852081 TKU852063:TKW852081 TUQ852063:TUS852081 UEM852063:UEO852081 UOI852063:UOK852081 UYE852063:UYG852081 VIA852063:VIC852081 VRW852063:VRY852081 WBS852063:WBU852081 WLO852063:WLQ852081 WVK852063:WVM852081 C917599:E917617 IY917599:JA917617 SU917599:SW917617 ACQ917599:ACS917617 AMM917599:AMO917617 AWI917599:AWK917617 BGE917599:BGG917617 BQA917599:BQC917617 BZW917599:BZY917617 CJS917599:CJU917617 CTO917599:CTQ917617 DDK917599:DDM917617 DNG917599:DNI917617 DXC917599:DXE917617 EGY917599:EHA917617 EQU917599:EQW917617 FAQ917599:FAS917617 FKM917599:FKO917617 FUI917599:FUK917617 GEE917599:GEG917617 GOA917599:GOC917617 GXW917599:GXY917617 HHS917599:HHU917617 HRO917599:HRQ917617 IBK917599:IBM917617 ILG917599:ILI917617 IVC917599:IVE917617 JEY917599:JFA917617 JOU917599:JOW917617 JYQ917599:JYS917617 KIM917599:KIO917617 KSI917599:KSK917617 LCE917599:LCG917617 LMA917599:LMC917617 LVW917599:LVY917617 MFS917599:MFU917617 MPO917599:MPQ917617 MZK917599:MZM917617 NJG917599:NJI917617 NTC917599:NTE917617 OCY917599:ODA917617 OMU917599:OMW917617 OWQ917599:OWS917617 PGM917599:PGO917617 PQI917599:PQK917617 QAE917599:QAG917617 QKA917599:QKC917617 QTW917599:QTY917617 RDS917599:RDU917617 RNO917599:RNQ917617 RXK917599:RXM917617 SHG917599:SHI917617 SRC917599:SRE917617 TAY917599:TBA917617 TKU917599:TKW917617 TUQ917599:TUS917617 UEM917599:UEO917617 UOI917599:UOK917617 UYE917599:UYG917617 VIA917599:VIC917617 VRW917599:VRY917617 WBS917599:WBU917617 WLO917599:WLQ917617 WVK917599:WVM917617 C983135:E983153 IY983135:JA983153 SU983135:SW983153 ACQ983135:ACS983153 AMM983135:AMO983153 AWI983135:AWK983153 BGE983135:BGG983153 BQA983135:BQC983153 BZW983135:BZY983153 CJS983135:CJU983153 CTO983135:CTQ983153 DDK983135:DDM983153 DNG983135:DNI983153 DXC983135:DXE983153 EGY983135:EHA983153 EQU983135:EQW983153 FAQ983135:FAS983153 FKM983135:FKO983153 FUI983135:FUK983153 GEE983135:GEG983153 GOA983135:GOC983153 GXW983135:GXY983153 HHS983135:HHU983153 HRO983135:HRQ983153 IBK983135:IBM983153 ILG983135:ILI983153 IVC983135:IVE983153 JEY983135:JFA983153 JOU983135:JOW983153 JYQ983135:JYS983153 KIM983135:KIO983153 KSI983135:KSK983153 LCE983135:LCG983153 LMA983135:LMC983153 LVW983135:LVY983153 MFS983135:MFU983153 MPO983135:MPQ983153 MZK983135:MZM983153 NJG983135:NJI983153 NTC983135:NTE983153 OCY983135:ODA983153 OMU983135:OMW983153 OWQ983135:OWS983153 PGM983135:PGO983153 PQI983135:PQK983153 QAE983135:QAG983153 QKA983135:QKC983153 QTW983135:QTY983153 RDS983135:RDU983153 RNO983135:RNQ983153 RXK983135:RXM983153 SHG983135:SHI983153 SRC983135:SRE983153 TAY983135:TBA983153 TKU983135:TKW983153 TUQ983135:TUS983153 UEM983135:UEO983153 UOI983135:UOK983153 UYE983135:UYG983153 VIA983135:VIC983153 VRW983135:VRY983153 WBS983135:WBU983153 WLO983135:WLQ983153 WVK983135:WVM983153 C121:D160 IY121:IZ160 SU121:SV160 ACQ121:ACR160 AMM121:AMN160 AWI121:AWJ160 BGE121:BGF160 BQA121:BQB160 BZW121:BZX160 CJS121:CJT160 CTO121:CTP160 DDK121:DDL160 DNG121:DNH160 DXC121:DXD160 EGY121:EGZ160 EQU121:EQV160 FAQ121:FAR160 FKM121:FKN160 FUI121:FUJ160 GEE121:GEF160 GOA121:GOB160 GXW121:GXX160 HHS121:HHT160 HRO121:HRP160 IBK121:IBL160 ILG121:ILH160 IVC121:IVD160 JEY121:JEZ160 JOU121:JOV160 JYQ121:JYR160 KIM121:KIN160 KSI121:KSJ160 LCE121:LCF160 LMA121:LMB160 LVW121:LVX160 MFS121:MFT160 MPO121:MPP160 MZK121:MZL160 NJG121:NJH160 NTC121:NTD160 OCY121:OCZ160 OMU121:OMV160 OWQ121:OWR160 PGM121:PGN160 PQI121:PQJ160 QAE121:QAF160 QKA121:QKB160 QTW121:QTX160 RDS121:RDT160 RNO121:RNP160 RXK121:RXL160 SHG121:SHH160 SRC121:SRD160 TAY121:TAZ160 TKU121:TKV160 TUQ121:TUR160 UEM121:UEN160 UOI121:UOJ160 UYE121:UYF160 VIA121:VIB160 VRW121:VRX160 WBS121:WBT160 WLO121:WLP160 WVK121:WVL160 C65657:D65696 IY65657:IZ65696 SU65657:SV65696 ACQ65657:ACR65696 AMM65657:AMN65696 AWI65657:AWJ65696 BGE65657:BGF65696 BQA65657:BQB65696 BZW65657:BZX65696 CJS65657:CJT65696 CTO65657:CTP65696 DDK65657:DDL65696 DNG65657:DNH65696 DXC65657:DXD65696 EGY65657:EGZ65696 EQU65657:EQV65696 FAQ65657:FAR65696 FKM65657:FKN65696 FUI65657:FUJ65696 GEE65657:GEF65696 GOA65657:GOB65696 GXW65657:GXX65696 HHS65657:HHT65696 HRO65657:HRP65696 IBK65657:IBL65696 ILG65657:ILH65696 IVC65657:IVD65696 JEY65657:JEZ65696 JOU65657:JOV65696 JYQ65657:JYR65696 KIM65657:KIN65696 KSI65657:KSJ65696 LCE65657:LCF65696 LMA65657:LMB65696 LVW65657:LVX65696 MFS65657:MFT65696 MPO65657:MPP65696 MZK65657:MZL65696 NJG65657:NJH65696 NTC65657:NTD65696 OCY65657:OCZ65696 OMU65657:OMV65696 OWQ65657:OWR65696 PGM65657:PGN65696 PQI65657:PQJ65696 QAE65657:QAF65696 QKA65657:QKB65696 QTW65657:QTX65696 RDS65657:RDT65696 RNO65657:RNP65696 RXK65657:RXL65696 SHG65657:SHH65696 SRC65657:SRD65696 TAY65657:TAZ65696 TKU65657:TKV65696 TUQ65657:TUR65696 UEM65657:UEN65696 UOI65657:UOJ65696 UYE65657:UYF65696 VIA65657:VIB65696 VRW65657:VRX65696 WBS65657:WBT65696 WLO65657:WLP65696 WVK65657:WVL65696 C131193:D131232 IY131193:IZ131232 SU131193:SV131232 ACQ131193:ACR131232 AMM131193:AMN131232 AWI131193:AWJ131232 BGE131193:BGF131232 BQA131193:BQB131232 BZW131193:BZX131232 CJS131193:CJT131232 CTO131193:CTP131232 DDK131193:DDL131232 DNG131193:DNH131232 DXC131193:DXD131232 EGY131193:EGZ131232 EQU131193:EQV131232 FAQ131193:FAR131232 FKM131193:FKN131232 FUI131193:FUJ131232 GEE131193:GEF131232 GOA131193:GOB131232 GXW131193:GXX131232 HHS131193:HHT131232 HRO131193:HRP131232 IBK131193:IBL131232 ILG131193:ILH131232 IVC131193:IVD131232 JEY131193:JEZ131232 JOU131193:JOV131232 JYQ131193:JYR131232 KIM131193:KIN131232 KSI131193:KSJ131232 LCE131193:LCF131232 LMA131193:LMB131232 LVW131193:LVX131232 MFS131193:MFT131232 MPO131193:MPP131232 MZK131193:MZL131232 NJG131193:NJH131232 NTC131193:NTD131232 OCY131193:OCZ131232 OMU131193:OMV131232 OWQ131193:OWR131232 PGM131193:PGN131232 PQI131193:PQJ131232 QAE131193:QAF131232 QKA131193:QKB131232 QTW131193:QTX131232 RDS131193:RDT131232 RNO131193:RNP131232 RXK131193:RXL131232 SHG131193:SHH131232 SRC131193:SRD131232 TAY131193:TAZ131232 TKU131193:TKV131232 TUQ131193:TUR131232 UEM131193:UEN131232 UOI131193:UOJ131232 UYE131193:UYF131232 VIA131193:VIB131232 VRW131193:VRX131232 WBS131193:WBT131232 WLO131193:WLP131232 WVK131193:WVL131232 C196729:D196768 IY196729:IZ196768 SU196729:SV196768 ACQ196729:ACR196768 AMM196729:AMN196768 AWI196729:AWJ196768 BGE196729:BGF196768 BQA196729:BQB196768 BZW196729:BZX196768 CJS196729:CJT196768 CTO196729:CTP196768 DDK196729:DDL196768 DNG196729:DNH196768 DXC196729:DXD196768 EGY196729:EGZ196768 EQU196729:EQV196768 FAQ196729:FAR196768 FKM196729:FKN196768 FUI196729:FUJ196768 GEE196729:GEF196768 GOA196729:GOB196768 GXW196729:GXX196768 HHS196729:HHT196768 HRO196729:HRP196768 IBK196729:IBL196768 ILG196729:ILH196768 IVC196729:IVD196768 JEY196729:JEZ196768 JOU196729:JOV196768 JYQ196729:JYR196768 KIM196729:KIN196768 KSI196729:KSJ196768 LCE196729:LCF196768 LMA196729:LMB196768 LVW196729:LVX196768 MFS196729:MFT196768 MPO196729:MPP196768 MZK196729:MZL196768 NJG196729:NJH196768 NTC196729:NTD196768 OCY196729:OCZ196768 OMU196729:OMV196768 OWQ196729:OWR196768 PGM196729:PGN196768 PQI196729:PQJ196768 QAE196729:QAF196768 QKA196729:QKB196768 QTW196729:QTX196768 RDS196729:RDT196768 RNO196729:RNP196768 RXK196729:RXL196768 SHG196729:SHH196768 SRC196729:SRD196768 TAY196729:TAZ196768 TKU196729:TKV196768 TUQ196729:TUR196768 UEM196729:UEN196768 UOI196729:UOJ196768 UYE196729:UYF196768 VIA196729:VIB196768 VRW196729:VRX196768 WBS196729:WBT196768 WLO196729:WLP196768 WVK196729:WVL196768 C262265:D262304 IY262265:IZ262304 SU262265:SV262304 ACQ262265:ACR262304 AMM262265:AMN262304 AWI262265:AWJ262304 BGE262265:BGF262304 BQA262265:BQB262304 BZW262265:BZX262304 CJS262265:CJT262304 CTO262265:CTP262304 DDK262265:DDL262304 DNG262265:DNH262304 DXC262265:DXD262304 EGY262265:EGZ262304 EQU262265:EQV262304 FAQ262265:FAR262304 FKM262265:FKN262304 FUI262265:FUJ262304 GEE262265:GEF262304 GOA262265:GOB262304 GXW262265:GXX262304 HHS262265:HHT262304 HRO262265:HRP262304 IBK262265:IBL262304 ILG262265:ILH262304 IVC262265:IVD262304 JEY262265:JEZ262304 JOU262265:JOV262304 JYQ262265:JYR262304 KIM262265:KIN262304 KSI262265:KSJ262304 LCE262265:LCF262304 LMA262265:LMB262304 LVW262265:LVX262304 MFS262265:MFT262304 MPO262265:MPP262304 MZK262265:MZL262304 NJG262265:NJH262304 NTC262265:NTD262304 OCY262265:OCZ262304 OMU262265:OMV262304 OWQ262265:OWR262304 PGM262265:PGN262304 PQI262265:PQJ262304 QAE262265:QAF262304 QKA262265:QKB262304 QTW262265:QTX262304 RDS262265:RDT262304 RNO262265:RNP262304 RXK262265:RXL262304 SHG262265:SHH262304 SRC262265:SRD262304 TAY262265:TAZ262304 TKU262265:TKV262304 TUQ262265:TUR262304 UEM262265:UEN262304 UOI262265:UOJ262304 UYE262265:UYF262304 VIA262265:VIB262304 VRW262265:VRX262304 WBS262265:WBT262304 WLO262265:WLP262304 WVK262265:WVL262304 C327801:D327840 IY327801:IZ327840 SU327801:SV327840 ACQ327801:ACR327840 AMM327801:AMN327840 AWI327801:AWJ327840 BGE327801:BGF327840 BQA327801:BQB327840 BZW327801:BZX327840 CJS327801:CJT327840 CTO327801:CTP327840 DDK327801:DDL327840 DNG327801:DNH327840 DXC327801:DXD327840 EGY327801:EGZ327840 EQU327801:EQV327840 FAQ327801:FAR327840 FKM327801:FKN327840 FUI327801:FUJ327840 GEE327801:GEF327840 GOA327801:GOB327840 GXW327801:GXX327840 HHS327801:HHT327840 HRO327801:HRP327840 IBK327801:IBL327840 ILG327801:ILH327840 IVC327801:IVD327840 JEY327801:JEZ327840 JOU327801:JOV327840 JYQ327801:JYR327840 KIM327801:KIN327840 KSI327801:KSJ327840 LCE327801:LCF327840 LMA327801:LMB327840 LVW327801:LVX327840 MFS327801:MFT327840 MPO327801:MPP327840 MZK327801:MZL327840 NJG327801:NJH327840 NTC327801:NTD327840 OCY327801:OCZ327840 OMU327801:OMV327840 OWQ327801:OWR327840 PGM327801:PGN327840 PQI327801:PQJ327840 QAE327801:QAF327840 QKA327801:QKB327840 QTW327801:QTX327840 RDS327801:RDT327840 RNO327801:RNP327840 RXK327801:RXL327840 SHG327801:SHH327840 SRC327801:SRD327840 TAY327801:TAZ327840 TKU327801:TKV327840 TUQ327801:TUR327840 UEM327801:UEN327840 UOI327801:UOJ327840 UYE327801:UYF327840 VIA327801:VIB327840 VRW327801:VRX327840 WBS327801:WBT327840 WLO327801:WLP327840 WVK327801:WVL327840 C393337:D393376 IY393337:IZ393376 SU393337:SV393376 ACQ393337:ACR393376 AMM393337:AMN393376 AWI393337:AWJ393376 BGE393337:BGF393376 BQA393337:BQB393376 BZW393337:BZX393376 CJS393337:CJT393376 CTO393337:CTP393376 DDK393337:DDL393376 DNG393337:DNH393376 DXC393337:DXD393376 EGY393337:EGZ393376 EQU393337:EQV393376 FAQ393337:FAR393376 FKM393337:FKN393376 FUI393337:FUJ393376 GEE393337:GEF393376 GOA393337:GOB393376 GXW393337:GXX393376 HHS393337:HHT393376 HRO393337:HRP393376 IBK393337:IBL393376 ILG393337:ILH393376 IVC393337:IVD393376 JEY393337:JEZ393376 JOU393337:JOV393376 JYQ393337:JYR393376 KIM393337:KIN393376 KSI393337:KSJ393376 LCE393337:LCF393376 LMA393337:LMB393376 LVW393337:LVX393376 MFS393337:MFT393376 MPO393337:MPP393376 MZK393337:MZL393376 NJG393337:NJH393376 NTC393337:NTD393376 OCY393337:OCZ393376 OMU393337:OMV393376 OWQ393337:OWR393376 PGM393337:PGN393376 PQI393337:PQJ393376 QAE393337:QAF393376 QKA393337:QKB393376 QTW393337:QTX393376 RDS393337:RDT393376 RNO393337:RNP393376 RXK393337:RXL393376 SHG393337:SHH393376 SRC393337:SRD393376 TAY393337:TAZ393376 TKU393337:TKV393376 TUQ393337:TUR393376 UEM393337:UEN393376 UOI393337:UOJ393376 UYE393337:UYF393376 VIA393337:VIB393376 VRW393337:VRX393376 WBS393337:WBT393376 WLO393337:WLP393376 WVK393337:WVL393376 C458873:D458912 IY458873:IZ458912 SU458873:SV458912 ACQ458873:ACR458912 AMM458873:AMN458912 AWI458873:AWJ458912 BGE458873:BGF458912 BQA458873:BQB458912 BZW458873:BZX458912 CJS458873:CJT458912 CTO458873:CTP458912 DDK458873:DDL458912 DNG458873:DNH458912 DXC458873:DXD458912 EGY458873:EGZ458912 EQU458873:EQV458912 FAQ458873:FAR458912 FKM458873:FKN458912 FUI458873:FUJ458912 GEE458873:GEF458912 GOA458873:GOB458912 GXW458873:GXX458912 HHS458873:HHT458912 HRO458873:HRP458912 IBK458873:IBL458912 ILG458873:ILH458912 IVC458873:IVD458912 JEY458873:JEZ458912 JOU458873:JOV458912 JYQ458873:JYR458912 KIM458873:KIN458912 KSI458873:KSJ458912 LCE458873:LCF458912 LMA458873:LMB458912 LVW458873:LVX458912 MFS458873:MFT458912 MPO458873:MPP458912 MZK458873:MZL458912 NJG458873:NJH458912 NTC458873:NTD458912 OCY458873:OCZ458912 OMU458873:OMV458912 OWQ458873:OWR458912 PGM458873:PGN458912 PQI458873:PQJ458912 QAE458873:QAF458912 QKA458873:QKB458912 QTW458873:QTX458912 RDS458873:RDT458912 RNO458873:RNP458912 RXK458873:RXL458912 SHG458873:SHH458912 SRC458873:SRD458912 TAY458873:TAZ458912 TKU458873:TKV458912 TUQ458873:TUR458912 UEM458873:UEN458912 UOI458873:UOJ458912 UYE458873:UYF458912 VIA458873:VIB458912 VRW458873:VRX458912 WBS458873:WBT458912 WLO458873:WLP458912 WVK458873:WVL458912 C524409:D524448 IY524409:IZ524448 SU524409:SV524448 ACQ524409:ACR524448 AMM524409:AMN524448 AWI524409:AWJ524448 BGE524409:BGF524448 BQA524409:BQB524448 BZW524409:BZX524448 CJS524409:CJT524448 CTO524409:CTP524448 DDK524409:DDL524448 DNG524409:DNH524448 DXC524409:DXD524448 EGY524409:EGZ524448 EQU524409:EQV524448 FAQ524409:FAR524448 FKM524409:FKN524448 FUI524409:FUJ524448 GEE524409:GEF524448 GOA524409:GOB524448 GXW524409:GXX524448 HHS524409:HHT524448 HRO524409:HRP524448 IBK524409:IBL524448 ILG524409:ILH524448 IVC524409:IVD524448 JEY524409:JEZ524448 JOU524409:JOV524448 JYQ524409:JYR524448 KIM524409:KIN524448 KSI524409:KSJ524448 LCE524409:LCF524448 LMA524409:LMB524448 LVW524409:LVX524448 MFS524409:MFT524448 MPO524409:MPP524448 MZK524409:MZL524448 NJG524409:NJH524448 NTC524409:NTD524448 OCY524409:OCZ524448 OMU524409:OMV524448 OWQ524409:OWR524448 PGM524409:PGN524448 PQI524409:PQJ524448 QAE524409:QAF524448 QKA524409:QKB524448 QTW524409:QTX524448 RDS524409:RDT524448 RNO524409:RNP524448 RXK524409:RXL524448 SHG524409:SHH524448 SRC524409:SRD524448 TAY524409:TAZ524448 TKU524409:TKV524448 TUQ524409:TUR524448 UEM524409:UEN524448 UOI524409:UOJ524448 UYE524409:UYF524448 VIA524409:VIB524448 VRW524409:VRX524448 WBS524409:WBT524448 WLO524409:WLP524448 WVK524409:WVL524448 C589945:D589984 IY589945:IZ589984 SU589945:SV589984 ACQ589945:ACR589984 AMM589945:AMN589984 AWI589945:AWJ589984 BGE589945:BGF589984 BQA589945:BQB589984 BZW589945:BZX589984 CJS589945:CJT589984 CTO589945:CTP589984 DDK589945:DDL589984 DNG589945:DNH589984 DXC589945:DXD589984 EGY589945:EGZ589984 EQU589945:EQV589984 FAQ589945:FAR589984 FKM589945:FKN589984 FUI589945:FUJ589984 GEE589945:GEF589984 GOA589945:GOB589984 GXW589945:GXX589984 HHS589945:HHT589984 HRO589945:HRP589984 IBK589945:IBL589984 ILG589945:ILH589984 IVC589945:IVD589984 JEY589945:JEZ589984 JOU589945:JOV589984 JYQ589945:JYR589984 KIM589945:KIN589984 KSI589945:KSJ589984 LCE589945:LCF589984 LMA589945:LMB589984 LVW589945:LVX589984 MFS589945:MFT589984 MPO589945:MPP589984 MZK589945:MZL589984 NJG589945:NJH589984 NTC589945:NTD589984 OCY589945:OCZ589984 OMU589945:OMV589984 OWQ589945:OWR589984 PGM589945:PGN589984 PQI589945:PQJ589984 QAE589945:QAF589984 QKA589945:QKB589984 QTW589945:QTX589984 RDS589945:RDT589984 RNO589945:RNP589984 RXK589945:RXL589984 SHG589945:SHH589984 SRC589945:SRD589984 TAY589945:TAZ589984 TKU589945:TKV589984 TUQ589945:TUR589984 UEM589945:UEN589984 UOI589945:UOJ589984 UYE589945:UYF589984 VIA589945:VIB589984 VRW589945:VRX589984 WBS589945:WBT589984 WLO589945:WLP589984 WVK589945:WVL589984 C655481:D655520 IY655481:IZ655520 SU655481:SV655520 ACQ655481:ACR655520 AMM655481:AMN655520 AWI655481:AWJ655520 BGE655481:BGF655520 BQA655481:BQB655520 BZW655481:BZX655520 CJS655481:CJT655520 CTO655481:CTP655520 DDK655481:DDL655520 DNG655481:DNH655520 DXC655481:DXD655520 EGY655481:EGZ655520 EQU655481:EQV655520 FAQ655481:FAR655520 FKM655481:FKN655520 FUI655481:FUJ655520 GEE655481:GEF655520 GOA655481:GOB655520 GXW655481:GXX655520 HHS655481:HHT655520 HRO655481:HRP655520 IBK655481:IBL655520 ILG655481:ILH655520 IVC655481:IVD655520 JEY655481:JEZ655520 JOU655481:JOV655520 JYQ655481:JYR655520 KIM655481:KIN655520 KSI655481:KSJ655520 LCE655481:LCF655520 LMA655481:LMB655520 LVW655481:LVX655520 MFS655481:MFT655520 MPO655481:MPP655520 MZK655481:MZL655520 NJG655481:NJH655520 NTC655481:NTD655520 OCY655481:OCZ655520 OMU655481:OMV655520 OWQ655481:OWR655520 PGM655481:PGN655520 PQI655481:PQJ655520 QAE655481:QAF655520 QKA655481:QKB655520 QTW655481:QTX655520 RDS655481:RDT655520 RNO655481:RNP655520 RXK655481:RXL655520 SHG655481:SHH655520 SRC655481:SRD655520 TAY655481:TAZ655520 TKU655481:TKV655520 TUQ655481:TUR655520 UEM655481:UEN655520 UOI655481:UOJ655520 UYE655481:UYF655520 VIA655481:VIB655520 VRW655481:VRX655520 WBS655481:WBT655520 WLO655481:WLP655520 WVK655481:WVL655520 C721017:D721056 IY721017:IZ721056 SU721017:SV721056 ACQ721017:ACR721056 AMM721017:AMN721056 AWI721017:AWJ721056 BGE721017:BGF721056 BQA721017:BQB721056 BZW721017:BZX721056 CJS721017:CJT721056 CTO721017:CTP721056 DDK721017:DDL721056 DNG721017:DNH721056 DXC721017:DXD721056 EGY721017:EGZ721056 EQU721017:EQV721056 FAQ721017:FAR721056 FKM721017:FKN721056 FUI721017:FUJ721056 GEE721017:GEF721056 GOA721017:GOB721056 GXW721017:GXX721056 HHS721017:HHT721056 HRO721017:HRP721056 IBK721017:IBL721056 ILG721017:ILH721056 IVC721017:IVD721056 JEY721017:JEZ721056 JOU721017:JOV721056 JYQ721017:JYR721056 KIM721017:KIN721056 KSI721017:KSJ721056 LCE721017:LCF721056 LMA721017:LMB721056 LVW721017:LVX721056 MFS721017:MFT721056 MPO721017:MPP721056 MZK721017:MZL721056 NJG721017:NJH721056 NTC721017:NTD721056 OCY721017:OCZ721056 OMU721017:OMV721056 OWQ721017:OWR721056 PGM721017:PGN721056 PQI721017:PQJ721056 QAE721017:QAF721056 QKA721017:QKB721056 QTW721017:QTX721056 RDS721017:RDT721056 RNO721017:RNP721056 RXK721017:RXL721056 SHG721017:SHH721056 SRC721017:SRD721056 TAY721017:TAZ721056 TKU721017:TKV721056 TUQ721017:TUR721056 UEM721017:UEN721056 UOI721017:UOJ721056 UYE721017:UYF721056 VIA721017:VIB721056 VRW721017:VRX721056 WBS721017:WBT721056 WLO721017:WLP721056 WVK721017:WVL721056 C786553:D786592 IY786553:IZ786592 SU786553:SV786592 ACQ786553:ACR786592 AMM786553:AMN786592 AWI786553:AWJ786592 BGE786553:BGF786592 BQA786553:BQB786592 BZW786553:BZX786592 CJS786553:CJT786592 CTO786553:CTP786592 DDK786553:DDL786592 DNG786553:DNH786592 DXC786553:DXD786592 EGY786553:EGZ786592 EQU786553:EQV786592 FAQ786553:FAR786592 FKM786553:FKN786592 FUI786553:FUJ786592 GEE786553:GEF786592 GOA786553:GOB786592 GXW786553:GXX786592 HHS786553:HHT786592 HRO786553:HRP786592 IBK786553:IBL786592 ILG786553:ILH786592 IVC786553:IVD786592 JEY786553:JEZ786592 JOU786553:JOV786592 JYQ786553:JYR786592 KIM786553:KIN786592 KSI786553:KSJ786592 LCE786553:LCF786592 LMA786553:LMB786592 LVW786553:LVX786592 MFS786553:MFT786592 MPO786553:MPP786592 MZK786553:MZL786592 NJG786553:NJH786592 NTC786553:NTD786592 OCY786553:OCZ786592 OMU786553:OMV786592 OWQ786553:OWR786592 PGM786553:PGN786592 PQI786553:PQJ786592 QAE786553:QAF786592 QKA786553:QKB786592 QTW786553:QTX786592 RDS786553:RDT786592 RNO786553:RNP786592 RXK786553:RXL786592 SHG786553:SHH786592 SRC786553:SRD786592 TAY786553:TAZ786592 TKU786553:TKV786592 TUQ786553:TUR786592 UEM786553:UEN786592 UOI786553:UOJ786592 UYE786553:UYF786592 VIA786553:VIB786592 VRW786553:VRX786592 WBS786553:WBT786592 WLO786553:WLP786592 WVK786553:WVL786592 C852089:D852128 IY852089:IZ852128 SU852089:SV852128 ACQ852089:ACR852128 AMM852089:AMN852128 AWI852089:AWJ852128 BGE852089:BGF852128 BQA852089:BQB852128 BZW852089:BZX852128 CJS852089:CJT852128 CTO852089:CTP852128 DDK852089:DDL852128 DNG852089:DNH852128 DXC852089:DXD852128 EGY852089:EGZ852128 EQU852089:EQV852128 FAQ852089:FAR852128 FKM852089:FKN852128 FUI852089:FUJ852128 GEE852089:GEF852128 GOA852089:GOB852128 GXW852089:GXX852128 HHS852089:HHT852128 HRO852089:HRP852128 IBK852089:IBL852128 ILG852089:ILH852128 IVC852089:IVD852128 JEY852089:JEZ852128 JOU852089:JOV852128 JYQ852089:JYR852128 KIM852089:KIN852128 KSI852089:KSJ852128 LCE852089:LCF852128 LMA852089:LMB852128 LVW852089:LVX852128 MFS852089:MFT852128 MPO852089:MPP852128 MZK852089:MZL852128 NJG852089:NJH852128 NTC852089:NTD852128 OCY852089:OCZ852128 OMU852089:OMV852128 OWQ852089:OWR852128 PGM852089:PGN852128 PQI852089:PQJ852128 QAE852089:QAF852128 QKA852089:QKB852128 QTW852089:QTX852128 RDS852089:RDT852128 RNO852089:RNP852128 RXK852089:RXL852128 SHG852089:SHH852128 SRC852089:SRD852128 TAY852089:TAZ852128 TKU852089:TKV852128 TUQ852089:TUR852128 UEM852089:UEN852128 UOI852089:UOJ852128 UYE852089:UYF852128 VIA852089:VIB852128 VRW852089:VRX852128 WBS852089:WBT852128 WLO852089:WLP852128 WVK852089:WVL852128 C917625:D917664 IY917625:IZ917664 SU917625:SV917664 ACQ917625:ACR917664 AMM917625:AMN917664 AWI917625:AWJ917664 BGE917625:BGF917664 BQA917625:BQB917664 BZW917625:BZX917664 CJS917625:CJT917664 CTO917625:CTP917664 DDK917625:DDL917664 DNG917625:DNH917664 DXC917625:DXD917664 EGY917625:EGZ917664 EQU917625:EQV917664 FAQ917625:FAR917664 FKM917625:FKN917664 FUI917625:FUJ917664 GEE917625:GEF917664 GOA917625:GOB917664 GXW917625:GXX917664 HHS917625:HHT917664 HRO917625:HRP917664 IBK917625:IBL917664 ILG917625:ILH917664 IVC917625:IVD917664 JEY917625:JEZ917664 JOU917625:JOV917664 JYQ917625:JYR917664 KIM917625:KIN917664 KSI917625:KSJ917664 LCE917625:LCF917664 LMA917625:LMB917664 LVW917625:LVX917664 MFS917625:MFT917664 MPO917625:MPP917664 MZK917625:MZL917664 NJG917625:NJH917664 NTC917625:NTD917664 OCY917625:OCZ917664 OMU917625:OMV917664 OWQ917625:OWR917664 PGM917625:PGN917664 PQI917625:PQJ917664 QAE917625:QAF917664 QKA917625:QKB917664 QTW917625:QTX917664 RDS917625:RDT917664 RNO917625:RNP917664 RXK917625:RXL917664 SHG917625:SHH917664 SRC917625:SRD917664 TAY917625:TAZ917664 TKU917625:TKV917664 TUQ917625:TUR917664 UEM917625:UEN917664 UOI917625:UOJ917664 UYE917625:UYF917664 VIA917625:VIB917664 VRW917625:VRX917664 WBS917625:WBT917664 WLO917625:WLP917664 WVK917625:WVL917664 C983161:D983200 IY983161:IZ983200 SU983161:SV983200 ACQ983161:ACR983200 AMM983161:AMN983200 AWI983161:AWJ983200 BGE983161:BGF983200 BQA983161:BQB983200 BZW983161:BZX983200 CJS983161:CJT983200 CTO983161:CTP983200 DDK983161:DDL983200 DNG983161:DNH983200 DXC983161:DXD983200 EGY983161:EGZ983200 EQU983161:EQV983200 FAQ983161:FAR983200 FKM983161:FKN983200 FUI983161:FUJ983200 GEE983161:GEF983200 GOA983161:GOB983200 GXW983161:GXX983200 HHS983161:HHT983200 HRO983161:HRP983200 IBK983161:IBL983200 ILG983161:ILH983200 IVC983161:IVD983200 JEY983161:JEZ983200 JOU983161:JOV983200 JYQ983161:JYR983200 KIM983161:KIN983200 KSI983161:KSJ983200 LCE983161:LCF983200 LMA983161:LMB983200 LVW983161:LVX983200 MFS983161:MFT983200 MPO983161:MPP983200 MZK983161:MZL983200 NJG983161:NJH983200 NTC983161:NTD983200 OCY983161:OCZ983200 OMU983161:OMV983200 OWQ983161:OWR983200 PGM983161:PGN983200 PQI983161:PQJ983200 QAE983161:QAF983200 QKA983161:QKB983200 QTW983161:QTX983200 RDS983161:RDT983200 RNO983161:RNP983200 RXK983161:RXL983200 SHG983161:SHH983200 SRC983161:SRD983200 TAY983161:TAZ983200 TKU983161:TKV983200 TUQ983161:TUR983200 UEM983161:UEN983200 UOI983161:UOJ983200 UYE983161:UYF983200 VIA983161:VIB983200 VRW983161:VRX983200 WBS983161:WBT983200 WLO983161:WLP983200 WVK983161:WVL983200 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 C116:Y118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Y119:Y65536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M1:Y115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AB1:AW114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E121:H65536 JA121:JD65536 SW121:SZ65536 ACS121:ACV65536 AMO121:AMR65536 AWK121:AWN65536 BGG121:BGJ65536 BQC121:BQF65536 BZY121:CAB65536 CJU121:CJX65536 CTQ121:CTT65536 DDM121:DDP65536 DNI121:DNL65536 DXE121:DXH65536 EHA121:EHD65536 EQW121:EQZ65536 FAS121:FAV65536 FKO121:FKR65536 FUK121:FUN65536 GEG121:GEJ65536 GOC121:GOF65536 GXY121:GYB65536 HHU121:HHX65536 HRQ121:HRT65536 IBM121:IBP65536 ILI121:ILL65536 IVE121:IVH65536 JFA121:JFD65536 JOW121:JOZ65536 JYS121:JYV65536 KIO121:KIR65536 KSK121:KSN65536 LCG121:LCJ65536 LMC121:LMF65536 LVY121:LWB65536 MFU121:MFX65536 MPQ121:MPT65536 MZM121:MZP65536 NJI121:NJL65536 NTE121:NTH65536 ODA121:ODD65536 OMW121:OMZ65536 OWS121:OWV65536 PGO121:PGR65536 PQK121:PQN65536 QAG121:QAJ65536 QKC121:QKF65536 QTY121:QUB65536 RDU121:RDX65536 RNQ121:RNT65536 RXM121:RXP65536 SHI121:SHL65536 SRE121:SRH65536 TBA121:TBD65536 TKW121:TKZ65536 TUS121:TUV65536 UEO121:UER65536 UOK121:UON65536 UYG121:UYJ65536 VIC121:VIF65536 VRY121:VSB65536 WBU121:WBX65536 WLQ121:WLT65536 WVM121:WVP65536 E65657:H131072 JA65657:JD131072 SW65657:SZ131072 ACS65657:ACV131072 AMO65657:AMR131072 AWK65657:AWN131072 BGG65657:BGJ131072 BQC65657:BQF131072 BZY65657:CAB131072 CJU65657:CJX131072 CTQ65657:CTT131072 DDM65657:DDP131072 DNI65657:DNL131072 DXE65657:DXH131072 EHA65657:EHD131072 EQW65657:EQZ131072 FAS65657:FAV131072 FKO65657:FKR131072 FUK65657:FUN131072 GEG65657:GEJ131072 GOC65657:GOF131072 GXY65657:GYB131072 HHU65657:HHX131072 HRQ65657:HRT131072 IBM65657:IBP131072 ILI65657:ILL131072 IVE65657:IVH131072 JFA65657:JFD131072 JOW65657:JOZ131072 JYS65657:JYV131072 KIO65657:KIR131072 KSK65657:KSN131072 LCG65657:LCJ131072 LMC65657:LMF131072 LVY65657:LWB131072 MFU65657:MFX131072 MPQ65657:MPT131072 MZM65657:MZP131072 NJI65657:NJL131072 NTE65657:NTH131072 ODA65657:ODD131072 OMW65657:OMZ131072 OWS65657:OWV131072 PGO65657:PGR131072 PQK65657:PQN131072 QAG65657:QAJ131072 QKC65657:QKF131072 QTY65657:QUB131072 RDU65657:RDX131072 RNQ65657:RNT131072 RXM65657:RXP131072 SHI65657:SHL131072 SRE65657:SRH131072 TBA65657:TBD131072 TKW65657:TKZ131072 TUS65657:TUV131072 UEO65657:UER131072 UOK65657:UON131072 UYG65657:UYJ131072 VIC65657:VIF131072 VRY65657:VSB131072 WBU65657:WBX131072 WLQ65657:WLT131072 WVM65657:WVP131072 E131193:H196608 JA131193:JD196608 SW131193:SZ196608 ACS131193:ACV196608 AMO131193:AMR196608 AWK131193:AWN196608 BGG131193:BGJ196608 BQC131193:BQF196608 BZY131193:CAB196608 CJU131193:CJX196608 CTQ131193:CTT196608 DDM131193:DDP196608 DNI131193:DNL196608 DXE131193:DXH196608 EHA131193:EHD196608 EQW131193:EQZ196608 FAS131193:FAV196608 FKO131193:FKR196608 FUK131193:FUN196608 GEG131193:GEJ196608 GOC131193:GOF196608 GXY131193:GYB196608 HHU131193:HHX196608 HRQ131193:HRT196608 IBM131193:IBP196608 ILI131193:ILL196608 IVE131193:IVH196608 JFA131193:JFD196608 JOW131193:JOZ196608 JYS131193:JYV196608 KIO131193:KIR196608 KSK131193:KSN196608 LCG131193:LCJ196608 LMC131193:LMF196608 LVY131193:LWB196608 MFU131193:MFX196608 MPQ131193:MPT196608 MZM131193:MZP196608 NJI131193:NJL196608 NTE131193:NTH196608 ODA131193:ODD196608 OMW131193:OMZ196608 OWS131193:OWV196608 PGO131193:PGR196608 PQK131193:PQN196608 QAG131193:QAJ196608 QKC131193:QKF196608 QTY131193:QUB196608 RDU131193:RDX196608 RNQ131193:RNT196608 RXM131193:RXP196608 SHI131193:SHL196608 SRE131193:SRH196608 TBA131193:TBD196608 TKW131193:TKZ196608 TUS131193:TUV196608 UEO131193:UER196608 UOK131193:UON196608 UYG131193:UYJ196608 VIC131193:VIF196608 VRY131193:VSB196608 WBU131193:WBX196608 WLQ131193:WLT196608 WVM131193:WVP196608 E196729:H262144 JA196729:JD262144 SW196729:SZ262144 ACS196729:ACV262144 AMO196729:AMR262144 AWK196729:AWN262144 BGG196729:BGJ262144 BQC196729:BQF262144 BZY196729:CAB262144 CJU196729:CJX262144 CTQ196729:CTT262144 DDM196729:DDP262144 DNI196729:DNL262144 DXE196729:DXH262144 EHA196729:EHD262144 EQW196729:EQZ262144 FAS196729:FAV262144 FKO196729:FKR262144 FUK196729:FUN262144 GEG196729:GEJ262144 GOC196729:GOF262144 GXY196729:GYB262144 HHU196729:HHX262144 HRQ196729:HRT262144 IBM196729:IBP262144 ILI196729:ILL262144 IVE196729:IVH262144 JFA196729:JFD262144 JOW196729:JOZ262144 JYS196729:JYV262144 KIO196729:KIR262144 KSK196729:KSN262144 LCG196729:LCJ262144 LMC196729:LMF262144 LVY196729:LWB262144 MFU196729:MFX262144 MPQ196729:MPT262144 MZM196729:MZP262144 NJI196729:NJL262144 NTE196729:NTH262144 ODA196729:ODD262144 OMW196729:OMZ262144 OWS196729:OWV262144 PGO196729:PGR262144 PQK196729:PQN262144 QAG196729:QAJ262144 QKC196729:QKF262144 QTY196729:QUB262144 RDU196729:RDX262144 RNQ196729:RNT262144 RXM196729:RXP262144 SHI196729:SHL262144 SRE196729:SRH262144 TBA196729:TBD262144 TKW196729:TKZ262144 TUS196729:TUV262144 UEO196729:UER262144 UOK196729:UON262144 UYG196729:UYJ262144 VIC196729:VIF262144 VRY196729:VSB262144 WBU196729:WBX262144 WLQ196729:WLT262144 WVM196729:WVP262144 E262265:H327680 JA262265:JD327680 SW262265:SZ327680 ACS262265:ACV327680 AMO262265:AMR327680 AWK262265:AWN327680 BGG262265:BGJ327680 BQC262265:BQF327680 BZY262265:CAB327680 CJU262265:CJX327680 CTQ262265:CTT327680 DDM262265:DDP327680 DNI262265:DNL327680 DXE262265:DXH327680 EHA262265:EHD327680 EQW262265:EQZ327680 FAS262265:FAV327680 FKO262265:FKR327680 FUK262265:FUN327680 GEG262265:GEJ327680 GOC262265:GOF327680 GXY262265:GYB327680 HHU262265:HHX327680 HRQ262265:HRT327680 IBM262265:IBP327680 ILI262265:ILL327680 IVE262265:IVH327680 JFA262265:JFD327680 JOW262265:JOZ327680 JYS262265:JYV327680 KIO262265:KIR327680 KSK262265:KSN327680 LCG262265:LCJ327680 LMC262265:LMF327680 LVY262265:LWB327680 MFU262265:MFX327680 MPQ262265:MPT327680 MZM262265:MZP327680 NJI262265:NJL327680 NTE262265:NTH327680 ODA262265:ODD327680 OMW262265:OMZ327680 OWS262265:OWV327680 PGO262265:PGR327680 PQK262265:PQN327680 QAG262265:QAJ327680 QKC262265:QKF327680 QTY262265:QUB327680 RDU262265:RDX327680 RNQ262265:RNT327680 RXM262265:RXP327680 SHI262265:SHL327680 SRE262265:SRH327680 TBA262265:TBD327680 TKW262265:TKZ327680 TUS262265:TUV327680 UEO262265:UER327680 UOK262265:UON327680 UYG262265:UYJ327680 VIC262265:VIF327680 VRY262265:VSB327680 WBU262265:WBX327680 WLQ262265:WLT327680 WVM262265:WVP327680 E327801:H393216 JA327801:JD393216 SW327801:SZ393216 ACS327801:ACV393216 AMO327801:AMR393216 AWK327801:AWN393216 BGG327801:BGJ393216 BQC327801:BQF393216 BZY327801:CAB393216 CJU327801:CJX393216 CTQ327801:CTT393216 DDM327801:DDP393216 DNI327801:DNL393216 DXE327801:DXH393216 EHA327801:EHD393216 EQW327801:EQZ393216 FAS327801:FAV393216 FKO327801:FKR393216 FUK327801:FUN393216 GEG327801:GEJ393216 GOC327801:GOF393216 GXY327801:GYB393216 HHU327801:HHX393216 HRQ327801:HRT393216 IBM327801:IBP393216 ILI327801:ILL393216 IVE327801:IVH393216 JFA327801:JFD393216 JOW327801:JOZ393216 JYS327801:JYV393216 KIO327801:KIR393216 KSK327801:KSN393216 LCG327801:LCJ393216 LMC327801:LMF393216 LVY327801:LWB393216 MFU327801:MFX393216 MPQ327801:MPT393216 MZM327801:MZP393216 NJI327801:NJL393216 NTE327801:NTH393216 ODA327801:ODD393216 OMW327801:OMZ393216 OWS327801:OWV393216 PGO327801:PGR393216 PQK327801:PQN393216 QAG327801:QAJ393216 QKC327801:QKF393216 QTY327801:QUB393216 RDU327801:RDX393216 RNQ327801:RNT393216 RXM327801:RXP393216 SHI327801:SHL393216 SRE327801:SRH393216 TBA327801:TBD393216 TKW327801:TKZ393216 TUS327801:TUV393216 UEO327801:UER393216 UOK327801:UON393216 UYG327801:UYJ393216 VIC327801:VIF393216 VRY327801:VSB393216 WBU327801:WBX393216 WLQ327801:WLT393216 WVM327801:WVP393216 E393337:H458752 JA393337:JD458752 SW393337:SZ458752 ACS393337:ACV458752 AMO393337:AMR458752 AWK393337:AWN458752 BGG393337:BGJ458752 BQC393337:BQF458752 BZY393337:CAB458752 CJU393337:CJX458752 CTQ393337:CTT458752 DDM393337:DDP458752 DNI393337:DNL458752 DXE393337:DXH458752 EHA393337:EHD458752 EQW393337:EQZ458752 FAS393337:FAV458752 FKO393337:FKR458752 FUK393337:FUN458752 GEG393337:GEJ458752 GOC393337:GOF458752 GXY393337:GYB458752 HHU393337:HHX458752 HRQ393337:HRT458752 IBM393337:IBP458752 ILI393337:ILL458752 IVE393337:IVH458752 JFA393337:JFD458752 JOW393337:JOZ458752 JYS393337:JYV458752 KIO393337:KIR458752 KSK393337:KSN458752 LCG393337:LCJ458752 LMC393337:LMF458752 LVY393337:LWB458752 MFU393337:MFX458752 MPQ393337:MPT458752 MZM393337:MZP458752 NJI393337:NJL458752 NTE393337:NTH458752 ODA393337:ODD458752 OMW393337:OMZ458752 OWS393337:OWV458752 PGO393337:PGR458752 PQK393337:PQN458752 QAG393337:QAJ458752 QKC393337:QKF458752 QTY393337:QUB458752 RDU393337:RDX458752 RNQ393337:RNT458752 RXM393337:RXP458752 SHI393337:SHL458752 SRE393337:SRH458752 TBA393337:TBD458752 TKW393337:TKZ458752 TUS393337:TUV458752 UEO393337:UER458752 UOK393337:UON458752 UYG393337:UYJ458752 VIC393337:VIF458752 VRY393337:VSB458752 WBU393337:WBX458752 WLQ393337:WLT458752 WVM393337:WVP458752 E458873:H524288 JA458873:JD524288 SW458873:SZ524288 ACS458873:ACV524288 AMO458873:AMR524288 AWK458873:AWN524288 BGG458873:BGJ524288 BQC458873:BQF524288 BZY458873:CAB524288 CJU458873:CJX524288 CTQ458873:CTT524288 DDM458873:DDP524288 DNI458873:DNL524288 DXE458873:DXH524288 EHA458873:EHD524288 EQW458873:EQZ524288 FAS458873:FAV524288 FKO458873:FKR524288 FUK458873:FUN524288 GEG458873:GEJ524288 GOC458873:GOF524288 GXY458873:GYB524288 HHU458873:HHX524288 HRQ458873:HRT524288 IBM458873:IBP524288 ILI458873:ILL524288 IVE458873:IVH524288 JFA458873:JFD524288 JOW458873:JOZ524288 JYS458873:JYV524288 KIO458873:KIR524288 KSK458873:KSN524288 LCG458873:LCJ524288 LMC458873:LMF524288 LVY458873:LWB524288 MFU458873:MFX524288 MPQ458873:MPT524288 MZM458873:MZP524288 NJI458873:NJL524288 NTE458873:NTH524288 ODA458873:ODD524288 OMW458873:OMZ524288 OWS458873:OWV524288 PGO458873:PGR524288 PQK458873:PQN524288 QAG458873:QAJ524288 QKC458873:QKF524288 QTY458873:QUB524288 RDU458873:RDX524288 RNQ458873:RNT524288 RXM458873:RXP524288 SHI458873:SHL524288 SRE458873:SRH524288 TBA458873:TBD524288 TKW458873:TKZ524288 TUS458873:TUV524288 UEO458873:UER524288 UOK458873:UON524288 UYG458873:UYJ524288 VIC458873:VIF524288 VRY458873:VSB524288 WBU458873:WBX524288 WLQ458873:WLT524288 WVM458873:WVP524288 E524409:H589824 JA524409:JD589824 SW524409:SZ589824 ACS524409:ACV589824 AMO524409:AMR589824 AWK524409:AWN589824 BGG524409:BGJ589824 BQC524409:BQF589824 BZY524409:CAB589824 CJU524409:CJX589824 CTQ524409:CTT589824 DDM524409:DDP589824 DNI524409:DNL589824 DXE524409:DXH589824 EHA524409:EHD589824 EQW524409:EQZ589824 FAS524409:FAV589824 FKO524409:FKR589824 FUK524409:FUN589824 GEG524409:GEJ589824 GOC524409:GOF589824 GXY524409:GYB589824 HHU524409:HHX589824 HRQ524409:HRT589824 IBM524409:IBP589824 ILI524409:ILL589824 IVE524409:IVH589824 JFA524409:JFD589824 JOW524409:JOZ589824 JYS524409:JYV589824 KIO524409:KIR589824 KSK524409:KSN589824 LCG524409:LCJ589824 LMC524409:LMF589824 LVY524409:LWB589824 MFU524409:MFX589824 MPQ524409:MPT589824 MZM524409:MZP589824 NJI524409:NJL589824 NTE524409:NTH589824 ODA524409:ODD589824 OMW524409:OMZ589824 OWS524409:OWV589824 PGO524409:PGR589824 PQK524409:PQN589824 QAG524409:QAJ589824 QKC524409:QKF589824 QTY524409:QUB589824 RDU524409:RDX589824 RNQ524409:RNT589824 RXM524409:RXP589824 SHI524409:SHL589824 SRE524409:SRH589824 TBA524409:TBD589824 TKW524409:TKZ589824 TUS524409:TUV589824 UEO524409:UER589824 UOK524409:UON589824 UYG524409:UYJ589824 VIC524409:VIF589824 VRY524409:VSB589824 WBU524409:WBX589824 WLQ524409:WLT589824 WVM524409:WVP589824 E589945:H655360 JA589945:JD655360 SW589945:SZ655360 ACS589945:ACV655360 AMO589945:AMR655360 AWK589945:AWN655360 BGG589945:BGJ655360 BQC589945:BQF655360 BZY589945:CAB655360 CJU589945:CJX655360 CTQ589945:CTT655360 DDM589945:DDP655360 DNI589945:DNL655360 DXE589945:DXH655360 EHA589945:EHD655360 EQW589945:EQZ655360 FAS589945:FAV655360 FKO589945:FKR655360 FUK589945:FUN655360 GEG589945:GEJ655360 GOC589945:GOF655360 GXY589945:GYB655360 HHU589945:HHX655360 HRQ589945:HRT655360 IBM589945:IBP655360 ILI589945:ILL655360 IVE589945:IVH655360 JFA589945:JFD655360 JOW589945:JOZ655360 JYS589945:JYV655360 KIO589945:KIR655360 KSK589945:KSN655360 LCG589945:LCJ655360 LMC589945:LMF655360 LVY589945:LWB655360 MFU589945:MFX655360 MPQ589945:MPT655360 MZM589945:MZP655360 NJI589945:NJL655360 NTE589945:NTH655360 ODA589945:ODD655360 OMW589945:OMZ655360 OWS589945:OWV655360 PGO589945:PGR655360 PQK589945:PQN655360 QAG589945:QAJ655360 QKC589945:QKF655360 QTY589945:QUB655360 RDU589945:RDX655360 RNQ589945:RNT655360 RXM589945:RXP655360 SHI589945:SHL655360 SRE589945:SRH655360 TBA589945:TBD655360 TKW589945:TKZ655360 TUS589945:TUV655360 UEO589945:UER655360 UOK589945:UON655360 UYG589945:UYJ655360 VIC589945:VIF655360 VRY589945:VSB655360 WBU589945:WBX655360 WLQ589945:WLT655360 WVM589945:WVP655360 E655481:H720896 JA655481:JD720896 SW655481:SZ720896 ACS655481:ACV720896 AMO655481:AMR720896 AWK655481:AWN720896 BGG655481:BGJ720896 BQC655481:BQF720896 BZY655481:CAB720896 CJU655481:CJX720896 CTQ655481:CTT720896 DDM655481:DDP720896 DNI655481:DNL720896 DXE655481:DXH720896 EHA655481:EHD720896 EQW655481:EQZ720896 FAS655481:FAV720896 FKO655481:FKR720896 FUK655481:FUN720896 GEG655481:GEJ720896 GOC655481:GOF720896 GXY655481:GYB720896 HHU655481:HHX720896 HRQ655481:HRT720896 IBM655481:IBP720896 ILI655481:ILL720896 IVE655481:IVH720896 JFA655481:JFD720896 JOW655481:JOZ720896 JYS655481:JYV720896 KIO655481:KIR720896 KSK655481:KSN720896 LCG655481:LCJ720896 LMC655481:LMF720896 LVY655481:LWB720896 MFU655481:MFX720896 MPQ655481:MPT720896 MZM655481:MZP720896 NJI655481:NJL720896 NTE655481:NTH720896 ODA655481:ODD720896 OMW655481:OMZ720896 OWS655481:OWV720896 PGO655481:PGR720896 PQK655481:PQN720896 QAG655481:QAJ720896 QKC655481:QKF720896 QTY655481:QUB720896 RDU655481:RDX720896 RNQ655481:RNT720896 RXM655481:RXP720896 SHI655481:SHL720896 SRE655481:SRH720896 TBA655481:TBD720896 TKW655481:TKZ720896 TUS655481:TUV720896 UEO655481:UER720896 UOK655481:UON720896 UYG655481:UYJ720896 VIC655481:VIF720896 VRY655481:VSB720896 WBU655481:WBX720896 WLQ655481:WLT720896 WVM655481:WVP720896 E721017:H786432 JA721017:JD786432 SW721017:SZ786432 ACS721017:ACV786432 AMO721017:AMR786432 AWK721017:AWN786432 BGG721017:BGJ786432 BQC721017:BQF786432 BZY721017:CAB786432 CJU721017:CJX786432 CTQ721017:CTT786432 DDM721017:DDP786432 DNI721017:DNL786432 DXE721017:DXH786432 EHA721017:EHD786432 EQW721017:EQZ786432 FAS721017:FAV786432 FKO721017:FKR786432 FUK721017:FUN786432 GEG721017:GEJ786432 GOC721017:GOF786432 GXY721017:GYB786432 HHU721017:HHX786432 HRQ721017:HRT786432 IBM721017:IBP786432 ILI721017:ILL786432 IVE721017:IVH786432 JFA721017:JFD786432 JOW721017:JOZ786432 JYS721017:JYV786432 KIO721017:KIR786432 KSK721017:KSN786432 LCG721017:LCJ786432 LMC721017:LMF786432 LVY721017:LWB786432 MFU721017:MFX786432 MPQ721017:MPT786432 MZM721017:MZP786432 NJI721017:NJL786432 NTE721017:NTH786432 ODA721017:ODD786432 OMW721017:OMZ786432 OWS721017:OWV786432 PGO721017:PGR786432 PQK721017:PQN786432 QAG721017:QAJ786432 QKC721017:QKF786432 QTY721017:QUB786432 RDU721017:RDX786432 RNQ721017:RNT786432 RXM721017:RXP786432 SHI721017:SHL786432 SRE721017:SRH786432 TBA721017:TBD786432 TKW721017:TKZ786432 TUS721017:TUV786432 UEO721017:UER786432 UOK721017:UON786432 UYG721017:UYJ786432 VIC721017:VIF786432 VRY721017:VSB786432 WBU721017:WBX786432 WLQ721017:WLT786432 WVM721017:WVP786432 E786553:H851968 JA786553:JD851968 SW786553:SZ851968 ACS786553:ACV851968 AMO786553:AMR851968 AWK786553:AWN851968 BGG786553:BGJ851968 BQC786553:BQF851968 BZY786553:CAB851968 CJU786553:CJX851968 CTQ786553:CTT851968 DDM786553:DDP851968 DNI786553:DNL851968 DXE786553:DXH851968 EHA786553:EHD851968 EQW786553:EQZ851968 FAS786553:FAV851968 FKO786553:FKR851968 FUK786553:FUN851968 GEG786553:GEJ851968 GOC786553:GOF851968 GXY786553:GYB851968 HHU786553:HHX851968 HRQ786553:HRT851968 IBM786553:IBP851968 ILI786553:ILL851968 IVE786553:IVH851968 JFA786553:JFD851968 JOW786553:JOZ851968 JYS786553:JYV851968 KIO786553:KIR851968 KSK786553:KSN851968 LCG786553:LCJ851968 LMC786553:LMF851968 LVY786553:LWB851968 MFU786553:MFX851968 MPQ786553:MPT851968 MZM786553:MZP851968 NJI786553:NJL851968 NTE786553:NTH851968 ODA786553:ODD851968 OMW786553:OMZ851968 OWS786553:OWV851968 PGO786553:PGR851968 PQK786553:PQN851968 QAG786553:QAJ851968 QKC786553:QKF851968 QTY786553:QUB851968 RDU786553:RDX851968 RNQ786553:RNT851968 RXM786553:RXP851968 SHI786553:SHL851968 SRE786553:SRH851968 TBA786553:TBD851968 TKW786553:TKZ851968 TUS786553:TUV851968 UEO786553:UER851968 UOK786553:UON851968 UYG786553:UYJ851968 VIC786553:VIF851968 VRY786553:VSB851968 WBU786553:WBX851968 WLQ786553:WLT851968 WVM786553:WVP851968 E852089:H917504 JA852089:JD917504 SW852089:SZ917504 ACS852089:ACV917504 AMO852089:AMR917504 AWK852089:AWN917504 BGG852089:BGJ917504 BQC852089:BQF917504 BZY852089:CAB917504 CJU852089:CJX917504 CTQ852089:CTT917504 DDM852089:DDP917504 DNI852089:DNL917504 DXE852089:DXH917504 EHA852089:EHD917504 EQW852089:EQZ917504 FAS852089:FAV917504 FKO852089:FKR917504 FUK852089:FUN917504 GEG852089:GEJ917504 GOC852089:GOF917504 GXY852089:GYB917504 HHU852089:HHX917504 HRQ852089:HRT917504 IBM852089:IBP917504 ILI852089:ILL917504 IVE852089:IVH917504 JFA852089:JFD917504 JOW852089:JOZ917504 JYS852089:JYV917504 KIO852089:KIR917504 KSK852089:KSN917504 LCG852089:LCJ917504 LMC852089:LMF917504 LVY852089:LWB917504 MFU852089:MFX917504 MPQ852089:MPT917504 MZM852089:MZP917504 NJI852089:NJL917504 NTE852089:NTH917504 ODA852089:ODD917504 OMW852089:OMZ917504 OWS852089:OWV917504 PGO852089:PGR917504 PQK852089:PQN917504 QAG852089:QAJ917504 QKC852089:QKF917504 QTY852089:QUB917504 RDU852089:RDX917504 RNQ852089:RNT917504 RXM852089:RXP917504 SHI852089:SHL917504 SRE852089:SRH917504 TBA852089:TBD917504 TKW852089:TKZ917504 TUS852089:TUV917504 UEO852089:UER917504 UOK852089:UON917504 UYG852089:UYJ917504 VIC852089:VIF917504 VRY852089:VSB917504 WBU852089:WBX917504 WLQ852089:WLT917504 WVM852089:WVP917504 E917625:H983040 JA917625:JD983040 SW917625:SZ983040 ACS917625:ACV983040 AMO917625:AMR983040 AWK917625:AWN983040 BGG917625:BGJ983040 BQC917625:BQF983040 BZY917625:CAB983040 CJU917625:CJX983040 CTQ917625:CTT983040 DDM917625:DDP983040 DNI917625:DNL983040 DXE917625:DXH983040 EHA917625:EHD983040 EQW917625:EQZ983040 FAS917625:FAV983040 FKO917625:FKR983040 FUK917625:FUN983040 GEG917625:GEJ983040 GOC917625:GOF983040 GXY917625:GYB983040 HHU917625:HHX983040 HRQ917625:HRT983040 IBM917625:IBP983040 ILI917625:ILL983040 IVE917625:IVH983040 JFA917625:JFD983040 JOW917625:JOZ983040 JYS917625:JYV983040 KIO917625:KIR983040 KSK917625:KSN983040 LCG917625:LCJ983040 LMC917625:LMF983040 LVY917625:LWB983040 MFU917625:MFX983040 MPQ917625:MPT983040 MZM917625:MZP983040 NJI917625:NJL983040 NTE917625:NTH983040 ODA917625:ODD983040 OMW917625:OMZ983040 OWS917625:OWV983040 PGO917625:PGR983040 PQK917625:PQN983040 QAG917625:QAJ983040 QKC917625:QKF983040 QTY917625:QUB983040 RDU917625:RDX983040 RNQ917625:RNT983040 RXM917625:RXP983040 SHI917625:SHL983040 SRE917625:SRH983040 TBA917625:TBD983040 TKW917625:TKZ983040 TUS917625:TUV983040 UEO917625:UER983040 UOK917625:UON983040 UYG917625:UYJ983040 VIC917625:VIF983040 VRY917625:VSB983040 WBU917625:WBX983040 WLQ917625:WLT983040 WVM917625:WVP983040 E983161:H1048576 JA983161:JD1048576 SW983161:SZ1048576 ACS983161:ACV1048576 AMO983161:AMR1048576 AWK983161:AWN1048576 BGG983161:BGJ1048576 BQC983161:BQF1048576 BZY983161:CAB1048576 CJU983161:CJX1048576 CTQ983161:CTT1048576 DDM983161:DDP1048576 DNI983161:DNL1048576 DXE983161:DXH1048576 EHA983161:EHD1048576 EQW983161:EQZ1048576 FAS983161:FAV1048576 FKO983161:FKR1048576 FUK983161:FUN1048576 GEG983161:GEJ1048576 GOC983161:GOF1048576 GXY983161:GYB1048576 HHU983161:HHX1048576 HRQ983161:HRT1048576 IBM983161:IBP1048576 ILI983161:ILL1048576 IVE983161:IVH1048576 JFA983161:JFD1048576 JOW983161:JOZ1048576 JYS983161:JYV1048576 KIO983161:KIR1048576 KSK983161:KSN1048576 LCG983161:LCJ1048576 LMC983161:LMF1048576 LVY983161:LWB1048576 MFU983161:MFX1048576 MPQ983161:MPT1048576 MZM983161:MZP1048576 NJI983161:NJL1048576 NTE983161:NTH1048576 ODA983161:ODD1048576 OMW983161:OMZ1048576 OWS983161:OWV1048576 PGO983161:PGR1048576 PQK983161:PQN1048576 QAG983161:QAJ1048576 QKC983161:QKF1048576 QTY983161:QUB1048576 RDU983161:RDX1048576 RNQ983161:RNT1048576 RXM983161:RXP1048576 SHI983161:SHL1048576 SRE983161:SRH1048576 TBA983161:TBD1048576 TKW983161:TKZ1048576 TUS983161:TUV1048576 UEO983161:UER1048576 UOK983161:UON1048576 UYG983161:UYJ1048576 VIC983161:VIF1048576 VRY983161:VSB1048576 WBU983161:WBX1048576 WLQ983161:WLT1048576 WVM983161:WVP1048576 B47:C70 IX47:IY70 ST47:SU70 ACP47:ACQ70 AML47:AMM70 AWH47:AWI70 BGD47:BGE70 BPZ47:BQA70 BZV47:BZW70 CJR47:CJS70 CTN47:CTO70 DDJ47:DDK70 DNF47:DNG70 DXB47:DXC70 EGX47:EGY70 EQT47:EQU70 FAP47:FAQ70 FKL47:FKM70 FUH47:FUI70 GED47:GEE70 GNZ47:GOA70 GXV47:GXW70 HHR47:HHS70 HRN47:HRO70 IBJ47:IBK70 ILF47:ILG70 IVB47:IVC70 JEX47:JEY70 JOT47:JOU70 JYP47:JYQ70 KIL47:KIM70 KSH47:KSI70 LCD47:LCE70 LLZ47:LMA70 LVV47:LVW70 MFR47:MFS70 MPN47:MPO70 MZJ47:MZK70 NJF47:NJG70 NTB47:NTC70 OCX47:OCY70 OMT47:OMU70 OWP47:OWQ70 PGL47:PGM70 PQH47:PQI70 QAD47:QAE70 QJZ47:QKA70 QTV47:QTW70 RDR47:RDS70 RNN47:RNO70 RXJ47:RXK70 SHF47:SHG70 SRB47:SRC70 TAX47:TAY70 TKT47:TKU70 TUP47:TUQ70 UEL47:UEM70 UOH47:UOI70 UYD47:UYE70 VHZ47:VIA70 VRV47:VRW70 WBR47:WBS70 WLN47:WLO70 WVJ47:WVK70 B65583:C65606 IX65583:IY65606 ST65583:SU65606 ACP65583:ACQ65606 AML65583:AMM65606 AWH65583:AWI65606 BGD65583:BGE65606 BPZ65583:BQA65606 BZV65583:BZW65606 CJR65583:CJS65606 CTN65583:CTO65606 DDJ65583:DDK65606 DNF65583:DNG65606 DXB65583:DXC65606 EGX65583:EGY65606 EQT65583:EQU65606 FAP65583:FAQ65606 FKL65583:FKM65606 FUH65583:FUI65606 GED65583:GEE65606 GNZ65583:GOA65606 GXV65583:GXW65606 HHR65583:HHS65606 HRN65583:HRO65606 IBJ65583:IBK65606 ILF65583:ILG65606 IVB65583:IVC65606 JEX65583:JEY65606 JOT65583:JOU65606 JYP65583:JYQ65606 KIL65583:KIM65606 KSH65583:KSI65606 LCD65583:LCE65606 LLZ65583:LMA65606 LVV65583:LVW65606 MFR65583:MFS65606 MPN65583:MPO65606 MZJ65583:MZK65606 NJF65583:NJG65606 NTB65583:NTC65606 OCX65583:OCY65606 OMT65583:OMU65606 OWP65583:OWQ65606 PGL65583:PGM65606 PQH65583:PQI65606 QAD65583:QAE65606 QJZ65583:QKA65606 QTV65583:QTW65606 RDR65583:RDS65606 RNN65583:RNO65606 RXJ65583:RXK65606 SHF65583:SHG65606 SRB65583:SRC65606 TAX65583:TAY65606 TKT65583:TKU65606 TUP65583:TUQ65606 UEL65583:UEM65606 UOH65583:UOI65606 UYD65583:UYE65606 VHZ65583:VIA65606 VRV65583:VRW65606 WBR65583:WBS65606 WLN65583:WLO65606 WVJ65583:WVK65606 B131119:C131142 IX131119:IY131142 ST131119:SU131142 ACP131119:ACQ131142 AML131119:AMM131142 AWH131119:AWI131142 BGD131119:BGE131142 BPZ131119:BQA131142 BZV131119:BZW131142 CJR131119:CJS131142 CTN131119:CTO131142 DDJ131119:DDK131142 DNF131119:DNG131142 DXB131119:DXC131142 EGX131119:EGY131142 EQT131119:EQU131142 FAP131119:FAQ131142 FKL131119:FKM131142 FUH131119:FUI131142 GED131119:GEE131142 GNZ131119:GOA131142 GXV131119:GXW131142 HHR131119:HHS131142 HRN131119:HRO131142 IBJ131119:IBK131142 ILF131119:ILG131142 IVB131119:IVC131142 JEX131119:JEY131142 JOT131119:JOU131142 JYP131119:JYQ131142 KIL131119:KIM131142 KSH131119:KSI131142 LCD131119:LCE131142 LLZ131119:LMA131142 LVV131119:LVW131142 MFR131119:MFS131142 MPN131119:MPO131142 MZJ131119:MZK131142 NJF131119:NJG131142 NTB131119:NTC131142 OCX131119:OCY131142 OMT131119:OMU131142 OWP131119:OWQ131142 PGL131119:PGM131142 PQH131119:PQI131142 QAD131119:QAE131142 QJZ131119:QKA131142 QTV131119:QTW131142 RDR131119:RDS131142 RNN131119:RNO131142 RXJ131119:RXK131142 SHF131119:SHG131142 SRB131119:SRC131142 TAX131119:TAY131142 TKT131119:TKU131142 TUP131119:TUQ131142 UEL131119:UEM131142 UOH131119:UOI131142 UYD131119:UYE131142 VHZ131119:VIA131142 VRV131119:VRW131142 WBR131119:WBS131142 WLN131119:WLO131142 WVJ131119:WVK131142 B196655:C196678 IX196655:IY196678 ST196655:SU196678 ACP196655:ACQ196678 AML196655:AMM196678 AWH196655:AWI196678 BGD196655:BGE196678 BPZ196655:BQA196678 BZV196655:BZW196678 CJR196655:CJS196678 CTN196655:CTO196678 DDJ196655:DDK196678 DNF196655:DNG196678 DXB196655:DXC196678 EGX196655:EGY196678 EQT196655:EQU196678 FAP196655:FAQ196678 FKL196655:FKM196678 FUH196655:FUI196678 GED196655:GEE196678 GNZ196655:GOA196678 GXV196655:GXW196678 HHR196655:HHS196678 HRN196655:HRO196678 IBJ196655:IBK196678 ILF196655:ILG196678 IVB196655:IVC196678 JEX196655:JEY196678 JOT196655:JOU196678 JYP196655:JYQ196678 KIL196655:KIM196678 KSH196655:KSI196678 LCD196655:LCE196678 LLZ196655:LMA196678 LVV196655:LVW196678 MFR196655:MFS196678 MPN196655:MPO196678 MZJ196655:MZK196678 NJF196655:NJG196678 NTB196655:NTC196678 OCX196655:OCY196678 OMT196655:OMU196678 OWP196655:OWQ196678 PGL196655:PGM196678 PQH196655:PQI196678 QAD196655:QAE196678 QJZ196655:QKA196678 QTV196655:QTW196678 RDR196655:RDS196678 RNN196655:RNO196678 RXJ196655:RXK196678 SHF196655:SHG196678 SRB196655:SRC196678 TAX196655:TAY196678 TKT196655:TKU196678 TUP196655:TUQ196678 UEL196655:UEM196678 UOH196655:UOI196678 UYD196655:UYE196678 VHZ196655:VIA196678 VRV196655:VRW196678 WBR196655:WBS196678 WLN196655:WLO196678 WVJ196655:WVK196678 B262191:C262214 IX262191:IY262214 ST262191:SU262214 ACP262191:ACQ262214 AML262191:AMM262214 AWH262191:AWI262214 BGD262191:BGE262214 BPZ262191:BQA262214 BZV262191:BZW262214 CJR262191:CJS262214 CTN262191:CTO262214 DDJ262191:DDK262214 DNF262191:DNG262214 DXB262191:DXC262214 EGX262191:EGY262214 EQT262191:EQU262214 FAP262191:FAQ262214 FKL262191:FKM262214 FUH262191:FUI262214 GED262191:GEE262214 GNZ262191:GOA262214 GXV262191:GXW262214 HHR262191:HHS262214 HRN262191:HRO262214 IBJ262191:IBK262214 ILF262191:ILG262214 IVB262191:IVC262214 JEX262191:JEY262214 JOT262191:JOU262214 JYP262191:JYQ262214 KIL262191:KIM262214 KSH262191:KSI262214 LCD262191:LCE262214 LLZ262191:LMA262214 LVV262191:LVW262214 MFR262191:MFS262214 MPN262191:MPO262214 MZJ262191:MZK262214 NJF262191:NJG262214 NTB262191:NTC262214 OCX262191:OCY262214 OMT262191:OMU262214 OWP262191:OWQ262214 PGL262191:PGM262214 PQH262191:PQI262214 QAD262191:QAE262214 QJZ262191:QKA262214 QTV262191:QTW262214 RDR262191:RDS262214 RNN262191:RNO262214 RXJ262191:RXK262214 SHF262191:SHG262214 SRB262191:SRC262214 TAX262191:TAY262214 TKT262191:TKU262214 TUP262191:TUQ262214 UEL262191:UEM262214 UOH262191:UOI262214 UYD262191:UYE262214 VHZ262191:VIA262214 VRV262191:VRW262214 WBR262191:WBS262214 WLN262191:WLO262214 WVJ262191:WVK262214 B327727:C327750 IX327727:IY327750 ST327727:SU327750 ACP327727:ACQ327750 AML327727:AMM327750 AWH327727:AWI327750 BGD327727:BGE327750 BPZ327727:BQA327750 BZV327727:BZW327750 CJR327727:CJS327750 CTN327727:CTO327750 DDJ327727:DDK327750 DNF327727:DNG327750 DXB327727:DXC327750 EGX327727:EGY327750 EQT327727:EQU327750 FAP327727:FAQ327750 FKL327727:FKM327750 FUH327727:FUI327750 GED327727:GEE327750 GNZ327727:GOA327750 GXV327727:GXW327750 HHR327727:HHS327750 HRN327727:HRO327750 IBJ327727:IBK327750 ILF327727:ILG327750 IVB327727:IVC327750 JEX327727:JEY327750 JOT327727:JOU327750 JYP327727:JYQ327750 KIL327727:KIM327750 KSH327727:KSI327750 LCD327727:LCE327750 LLZ327727:LMA327750 LVV327727:LVW327750 MFR327727:MFS327750 MPN327727:MPO327750 MZJ327727:MZK327750 NJF327727:NJG327750 NTB327727:NTC327750 OCX327727:OCY327750 OMT327727:OMU327750 OWP327727:OWQ327750 PGL327727:PGM327750 PQH327727:PQI327750 QAD327727:QAE327750 QJZ327727:QKA327750 QTV327727:QTW327750 RDR327727:RDS327750 RNN327727:RNO327750 RXJ327727:RXK327750 SHF327727:SHG327750 SRB327727:SRC327750 TAX327727:TAY327750 TKT327727:TKU327750 TUP327727:TUQ327750 UEL327727:UEM327750 UOH327727:UOI327750 UYD327727:UYE327750 VHZ327727:VIA327750 VRV327727:VRW327750 WBR327727:WBS327750 WLN327727:WLO327750 WVJ327727:WVK327750 B393263:C393286 IX393263:IY393286 ST393263:SU393286 ACP393263:ACQ393286 AML393263:AMM393286 AWH393263:AWI393286 BGD393263:BGE393286 BPZ393263:BQA393286 BZV393263:BZW393286 CJR393263:CJS393286 CTN393263:CTO393286 DDJ393263:DDK393286 DNF393263:DNG393286 DXB393263:DXC393286 EGX393263:EGY393286 EQT393263:EQU393286 FAP393263:FAQ393286 FKL393263:FKM393286 FUH393263:FUI393286 GED393263:GEE393286 GNZ393263:GOA393286 GXV393263:GXW393286 HHR393263:HHS393286 HRN393263:HRO393286 IBJ393263:IBK393286 ILF393263:ILG393286 IVB393263:IVC393286 JEX393263:JEY393286 JOT393263:JOU393286 JYP393263:JYQ393286 KIL393263:KIM393286 KSH393263:KSI393286 LCD393263:LCE393286 LLZ393263:LMA393286 LVV393263:LVW393286 MFR393263:MFS393286 MPN393263:MPO393286 MZJ393263:MZK393286 NJF393263:NJG393286 NTB393263:NTC393286 OCX393263:OCY393286 OMT393263:OMU393286 OWP393263:OWQ393286 PGL393263:PGM393286 PQH393263:PQI393286 QAD393263:QAE393286 QJZ393263:QKA393286 QTV393263:QTW393286 RDR393263:RDS393286 RNN393263:RNO393286 RXJ393263:RXK393286 SHF393263:SHG393286 SRB393263:SRC393286 TAX393263:TAY393286 TKT393263:TKU393286 TUP393263:TUQ393286 UEL393263:UEM393286 UOH393263:UOI393286 UYD393263:UYE393286 VHZ393263:VIA393286 VRV393263:VRW393286 WBR393263:WBS393286 WLN393263:WLO393286 WVJ393263:WVK393286 B458799:C458822 IX458799:IY458822 ST458799:SU458822 ACP458799:ACQ458822 AML458799:AMM458822 AWH458799:AWI458822 BGD458799:BGE458822 BPZ458799:BQA458822 BZV458799:BZW458822 CJR458799:CJS458822 CTN458799:CTO458822 DDJ458799:DDK458822 DNF458799:DNG458822 DXB458799:DXC458822 EGX458799:EGY458822 EQT458799:EQU458822 FAP458799:FAQ458822 FKL458799:FKM458822 FUH458799:FUI458822 GED458799:GEE458822 GNZ458799:GOA458822 GXV458799:GXW458822 HHR458799:HHS458822 HRN458799:HRO458822 IBJ458799:IBK458822 ILF458799:ILG458822 IVB458799:IVC458822 JEX458799:JEY458822 JOT458799:JOU458822 JYP458799:JYQ458822 KIL458799:KIM458822 KSH458799:KSI458822 LCD458799:LCE458822 LLZ458799:LMA458822 LVV458799:LVW458822 MFR458799:MFS458822 MPN458799:MPO458822 MZJ458799:MZK458822 NJF458799:NJG458822 NTB458799:NTC458822 OCX458799:OCY458822 OMT458799:OMU458822 OWP458799:OWQ458822 PGL458799:PGM458822 PQH458799:PQI458822 QAD458799:QAE458822 QJZ458799:QKA458822 QTV458799:QTW458822 RDR458799:RDS458822 RNN458799:RNO458822 RXJ458799:RXK458822 SHF458799:SHG458822 SRB458799:SRC458822 TAX458799:TAY458822 TKT458799:TKU458822 TUP458799:TUQ458822 UEL458799:UEM458822 UOH458799:UOI458822 UYD458799:UYE458822 VHZ458799:VIA458822 VRV458799:VRW458822 WBR458799:WBS458822 WLN458799:WLO458822 WVJ458799:WVK458822 B524335:C524358 IX524335:IY524358 ST524335:SU524358 ACP524335:ACQ524358 AML524335:AMM524358 AWH524335:AWI524358 BGD524335:BGE524358 BPZ524335:BQA524358 BZV524335:BZW524358 CJR524335:CJS524358 CTN524335:CTO524358 DDJ524335:DDK524358 DNF524335:DNG524358 DXB524335:DXC524358 EGX524335:EGY524358 EQT524335:EQU524358 FAP524335:FAQ524358 FKL524335:FKM524358 FUH524335:FUI524358 GED524335:GEE524358 GNZ524335:GOA524358 GXV524335:GXW524358 HHR524335:HHS524358 HRN524335:HRO524358 IBJ524335:IBK524358 ILF524335:ILG524358 IVB524335:IVC524358 JEX524335:JEY524358 JOT524335:JOU524358 JYP524335:JYQ524358 KIL524335:KIM524358 KSH524335:KSI524358 LCD524335:LCE524358 LLZ524335:LMA524358 LVV524335:LVW524358 MFR524335:MFS524358 MPN524335:MPO524358 MZJ524335:MZK524358 NJF524335:NJG524358 NTB524335:NTC524358 OCX524335:OCY524358 OMT524335:OMU524358 OWP524335:OWQ524358 PGL524335:PGM524358 PQH524335:PQI524358 QAD524335:QAE524358 QJZ524335:QKA524358 QTV524335:QTW524358 RDR524335:RDS524358 RNN524335:RNO524358 RXJ524335:RXK524358 SHF524335:SHG524358 SRB524335:SRC524358 TAX524335:TAY524358 TKT524335:TKU524358 TUP524335:TUQ524358 UEL524335:UEM524358 UOH524335:UOI524358 UYD524335:UYE524358 VHZ524335:VIA524358 VRV524335:VRW524358 WBR524335:WBS524358 WLN524335:WLO524358 WVJ524335:WVK524358 B589871:C589894 IX589871:IY589894 ST589871:SU589894 ACP589871:ACQ589894 AML589871:AMM589894 AWH589871:AWI589894 BGD589871:BGE589894 BPZ589871:BQA589894 BZV589871:BZW589894 CJR589871:CJS589894 CTN589871:CTO589894 DDJ589871:DDK589894 DNF589871:DNG589894 DXB589871:DXC589894 EGX589871:EGY589894 EQT589871:EQU589894 FAP589871:FAQ589894 FKL589871:FKM589894 FUH589871:FUI589894 GED589871:GEE589894 GNZ589871:GOA589894 GXV589871:GXW589894 HHR589871:HHS589894 HRN589871:HRO589894 IBJ589871:IBK589894 ILF589871:ILG589894 IVB589871:IVC589894 JEX589871:JEY589894 JOT589871:JOU589894 JYP589871:JYQ589894 KIL589871:KIM589894 KSH589871:KSI589894 LCD589871:LCE589894 LLZ589871:LMA589894 LVV589871:LVW589894 MFR589871:MFS589894 MPN589871:MPO589894 MZJ589871:MZK589894 NJF589871:NJG589894 NTB589871:NTC589894 OCX589871:OCY589894 OMT589871:OMU589894 OWP589871:OWQ589894 PGL589871:PGM589894 PQH589871:PQI589894 QAD589871:QAE589894 QJZ589871:QKA589894 QTV589871:QTW589894 RDR589871:RDS589894 RNN589871:RNO589894 RXJ589871:RXK589894 SHF589871:SHG589894 SRB589871:SRC589894 TAX589871:TAY589894 TKT589871:TKU589894 TUP589871:TUQ589894 UEL589871:UEM589894 UOH589871:UOI589894 UYD589871:UYE589894 VHZ589871:VIA589894 VRV589871:VRW589894 WBR589871:WBS589894 WLN589871:WLO589894 WVJ589871:WVK589894 B655407:C655430 IX655407:IY655430 ST655407:SU655430 ACP655407:ACQ655430 AML655407:AMM655430 AWH655407:AWI655430 BGD655407:BGE655430 BPZ655407:BQA655430 BZV655407:BZW655430 CJR655407:CJS655430 CTN655407:CTO655430 DDJ655407:DDK655430 DNF655407:DNG655430 DXB655407:DXC655430 EGX655407:EGY655430 EQT655407:EQU655430 FAP655407:FAQ655430 FKL655407:FKM655430 FUH655407:FUI655430 GED655407:GEE655430 GNZ655407:GOA655430 GXV655407:GXW655430 HHR655407:HHS655430 HRN655407:HRO655430 IBJ655407:IBK655430 ILF655407:ILG655430 IVB655407:IVC655430 JEX655407:JEY655430 JOT655407:JOU655430 JYP655407:JYQ655430 KIL655407:KIM655430 KSH655407:KSI655430 LCD655407:LCE655430 LLZ655407:LMA655430 LVV655407:LVW655430 MFR655407:MFS655430 MPN655407:MPO655430 MZJ655407:MZK655430 NJF655407:NJG655430 NTB655407:NTC655430 OCX655407:OCY655430 OMT655407:OMU655430 OWP655407:OWQ655430 PGL655407:PGM655430 PQH655407:PQI655430 QAD655407:QAE655430 QJZ655407:QKA655430 QTV655407:QTW655430 RDR655407:RDS655430 RNN655407:RNO655430 RXJ655407:RXK655430 SHF655407:SHG655430 SRB655407:SRC655430 TAX655407:TAY655430 TKT655407:TKU655430 TUP655407:TUQ655430 UEL655407:UEM655430 UOH655407:UOI655430 UYD655407:UYE655430 VHZ655407:VIA655430 VRV655407:VRW655430 WBR655407:WBS655430 WLN655407:WLO655430 WVJ655407:WVK655430 B720943:C720966 IX720943:IY720966 ST720943:SU720966 ACP720943:ACQ720966 AML720943:AMM720966 AWH720943:AWI720966 BGD720943:BGE720966 BPZ720943:BQA720966 BZV720943:BZW720966 CJR720943:CJS720966 CTN720943:CTO720966 DDJ720943:DDK720966 DNF720943:DNG720966 DXB720943:DXC720966 EGX720943:EGY720966 EQT720943:EQU720966 FAP720943:FAQ720966 FKL720943:FKM720966 FUH720943:FUI720966 GED720943:GEE720966 GNZ720943:GOA720966 GXV720943:GXW720966 HHR720943:HHS720966 HRN720943:HRO720966 IBJ720943:IBK720966 ILF720943:ILG720966 IVB720943:IVC720966 JEX720943:JEY720966 JOT720943:JOU720966 JYP720943:JYQ720966 KIL720943:KIM720966 KSH720943:KSI720966 LCD720943:LCE720966 LLZ720943:LMA720966 LVV720943:LVW720966 MFR720943:MFS720966 MPN720943:MPO720966 MZJ720943:MZK720966 NJF720943:NJG720966 NTB720943:NTC720966 OCX720943:OCY720966 OMT720943:OMU720966 OWP720943:OWQ720966 PGL720943:PGM720966 PQH720943:PQI720966 QAD720943:QAE720966 QJZ720943:QKA720966 QTV720943:QTW720966 RDR720943:RDS720966 RNN720943:RNO720966 RXJ720943:RXK720966 SHF720943:SHG720966 SRB720943:SRC720966 TAX720943:TAY720966 TKT720943:TKU720966 TUP720943:TUQ720966 UEL720943:UEM720966 UOH720943:UOI720966 UYD720943:UYE720966 VHZ720943:VIA720966 VRV720943:VRW720966 WBR720943:WBS720966 WLN720943:WLO720966 WVJ720943:WVK720966 B786479:C786502 IX786479:IY786502 ST786479:SU786502 ACP786479:ACQ786502 AML786479:AMM786502 AWH786479:AWI786502 BGD786479:BGE786502 BPZ786479:BQA786502 BZV786479:BZW786502 CJR786479:CJS786502 CTN786479:CTO786502 DDJ786479:DDK786502 DNF786479:DNG786502 DXB786479:DXC786502 EGX786479:EGY786502 EQT786479:EQU786502 FAP786479:FAQ786502 FKL786479:FKM786502 FUH786479:FUI786502 GED786479:GEE786502 GNZ786479:GOA786502 GXV786479:GXW786502 HHR786479:HHS786502 HRN786479:HRO786502 IBJ786479:IBK786502 ILF786479:ILG786502 IVB786479:IVC786502 JEX786479:JEY786502 JOT786479:JOU786502 JYP786479:JYQ786502 KIL786479:KIM786502 KSH786479:KSI786502 LCD786479:LCE786502 LLZ786479:LMA786502 LVV786479:LVW786502 MFR786479:MFS786502 MPN786479:MPO786502 MZJ786479:MZK786502 NJF786479:NJG786502 NTB786479:NTC786502 OCX786479:OCY786502 OMT786479:OMU786502 OWP786479:OWQ786502 PGL786479:PGM786502 PQH786479:PQI786502 QAD786479:QAE786502 QJZ786479:QKA786502 QTV786479:QTW786502 RDR786479:RDS786502 RNN786479:RNO786502 RXJ786479:RXK786502 SHF786479:SHG786502 SRB786479:SRC786502 TAX786479:TAY786502 TKT786479:TKU786502 TUP786479:TUQ786502 UEL786479:UEM786502 UOH786479:UOI786502 UYD786479:UYE786502 VHZ786479:VIA786502 VRV786479:VRW786502 WBR786479:WBS786502 WLN786479:WLO786502 WVJ786479:WVK786502 B852015:C852038 IX852015:IY852038 ST852015:SU852038 ACP852015:ACQ852038 AML852015:AMM852038 AWH852015:AWI852038 BGD852015:BGE852038 BPZ852015:BQA852038 BZV852015:BZW852038 CJR852015:CJS852038 CTN852015:CTO852038 DDJ852015:DDK852038 DNF852015:DNG852038 DXB852015:DXC852038 EGX852015:EGY852038 EQT852015:EQU852038 FAP852015:FAQ852038 FKL852015:FKM852038 FUH852015:FUI852038 GED852015:GEE852038 GNZ852015:GOA852038 GXV852015:GXW852038 HHR852015:HHS852038 HRN852015:HRO852038 IBJ852015:IBK852038 ILF852015:ILG852038 IVB852015:IVC852038 JEX852015:JEY852038 JOT852015:JOU852038 JYP852015:JYQ852038 KIL852015:KIM852038 KSH852015:KSI852038 LCD852015:LCE852038 LLZ852015:LMA852038 LVV852015:LVW852038 MFR852015:MFS852038 MPN852015:MPO852038 MZJ852015:MZK852038 NJF852015:NJG852038 NTB852015:NTC852038 OCX852015:OCY852038 OMT852015:OMU852038 OWP852015:OWQ852038 PGL852015:PGM852038 PQH852015:PQI852038 QAD852015:QAE852038 QJZ852015:QKA852038 QTV852015:QTW852038 RDR852015:RDS852038 RNN852015:RNO852038 RXJ852015:RXK852038 SHF852015:SHG852038 SRB852015:SRC852038 TAX852015:TAY852038 TKT852015:TKU852038 TUP852015:TUQ852038 UEL852015:UEM852038 UOH852015:UOI852038 UYD852015:UYE852038 VHZ852015:VIA852038 VRV852015:VRW852038 WBR852015:WBS852038 WLN852015:WLO852038 WVJ852015:WVK852038 B917551:C917574 IX917551:IY917574 ST917551:SU917574 ACP917551:ACQ917574 AML917551:AMM917574 AWH917551:AWI917574 BGD917551:BGE917574 BPZ917551:BQA917574 BZV917551:BZW917574 CJR917551:CJS917574 CTN917551:CTO917574 DDJ917551:DDK917574 DNF917551:DNG917574 DXB917551:DXC917574 EGX917551:EGY917574 EQT917551:EQU917574 FAP917551:FAQ917574 FKL917551:FKM917574 FUH917551:FUI917574 GED917551:GEE917574 GNZ917551:GOA917574 GXV917551:GXW917574 HHR917551:HHS917574 HRN917551:HRO917574 IBJ917551:IBK917574 ILF917551:ILG917574 IVB917551:IVC917574 JEX917551:JEY917574 JOT917551:JOU917574 JYP917551:JYQ917574 KIL917551:KIM917574 KSH917551:KSI917574 LCD917551:LCE917574 LLZ917551:LMA917574 LVV917551:LVW917574 MFR917551:MFS917574 MPN917551:MPO917574 MZJ917551:MZK917574 NJF917551:NJG917574 NTB917551:NTC917574 OCX917551:OCY917574 OMT917551:OMU917574 OWP917551:OWQ917574 PGL917551:PGM917574 PQH917551:PQI917574 QAD917551:QAE917574 QJZ917551:QKA917574 QTV917551:QTW917574 RDR917551:RDS917574 RNN917551:RNO917574 RXJ917551:RXK917574 SHF917551:SHG917574 SRB917551:SRC917574 TAX917551:TAY917574 TKT917551:TKU917574 TUP917551:TUQ917574 UEL917551:UEM917574 UOH917551:UOI917574 UYD917551:UYE917574 VHZ917551:VIA917574 VRV917551:VRW917574 WBR917551:WBS917574 WLN917551:WLO917574 WVJ917551:WVK917574 B983087:C983110 IX983087:IY983110 ST983087:SU983110 ACP983087:ACQ983110 AML983087:AMM983110 AWH983087:AWI983110 BGD983087:BGE983110 BPZ983087:BQA983110 BZV983087:BZW983110 CJR983087:CJS983110 CTN983087:CTO983110 DDJ983087:DDK983110 DNF983087:DNG983110 DXB983087:DXC983110 EGX983087:EGY983110 EQT983087:EQU983110 FAP983087:FAQ983110 FKL983087:FKM983110 FUH983087:FUI983110 GED983087:GEE983110 GNZ983087:GOA983110 GXV983087:GXW983110 HHR983087:HHS983110 HRN983087:HRO983110 IBJ983087:IBK983110 ILF983087:ILG983110 IVB983087:IVC983110 JEX983087:JEY983110 JOT983087:JOU983110 JYP983087:JYQ983110 KIL983087:KIM983110 KSH983087:KSI983110 LCD983087:LCE983110 LLZ983087:LMA983110 LVV983087:LVW983110 MFR983087:MFS983110 MPN983087:MPO983110 MZJ983087:MZK983110 NJF983087:NJG983110 NTB983087:NTC983110 OCX983087:OCY983110 OMT983087:OMU983110 OWP983087:OWQ983110 PGL983087:PGM983110 PQH983087:PQI983110 QAD983087:QAE983110 QJZ983087:QKA983110 QTV983087:QTW983110 RDR983087:RDS983110 RNN983087:RNO983110 RXJ983087:RXK983110 SHF983087:SHG983110 SRB983087:SRC983110 TAX983087:TAY983110 TKT983087:TKU983110 TUP983087:TUQ983110 UEL983087:UEM983110 UOH983087:UOI983110 UYD983087:UYE983110 VHZ983087:VIA983110 VRV983087:VRW983110 WBR983087:WBS983110 WLN983087:WLO983110 WVJ983087:WVK983110 F1:H113 JB1:JD113 SX1:SZ113 ACT1:ACV113 AMP1:AMR113 AWL1:AWN113 BGH1:BGJ113 BQD1:BQF113 BZZ1:CAB113 CJV1:CJX113 CTR1:CTT113 DDN1:DDP113 DNJ1:DNL113 DXF1:DXH113 EHB1:EHD113 EQX1:EQZ113 FAT1:FAV113 FKP1:FKR113 FUL1:FUN113 GEH1:GEJ113 GOD1:GOF113 GXZ1:GYB113 HHV1:HHX113 HRR1:HRT113 IBN1:IBP113 ILJ1:ILL113 IVF1:IVH113 JFB1:JFD113 JOX1:JOZ113 JYT1:JYV113 KIP1:KIR113 KSL1:KSN113 LCH1:LCJ113 LMD1:LMF113 LVZ1:LWB113 MFV1:MFX113 MPR1:MPT113 MZN1:MZP113 NJJ1:NJL113 NTF1:NTH113 ODB1:ODD113 OMX1:OMZ113 OWT1:OWV113 PGP1:PGR113 PQL1:PQN113 QAH1:QAJ113 QKD1:QKF113 QTZ1:QUB113 RDV1:RDX113 RNR1:RNT113 RXN1:RXP113 SHJ1:SHL113 SRF1:SRH113 TBB1:TBD113 TKX1:TKZ113 TUT1:TUV113 UEP1:UER113 UOL1:UON113 UYH1:UYJ113 VID1:VIF113 VRZ1:VSB113 WBV1:WBX113 WLR1:WLT113 WVN1:WVP113 F65537:H65649 JB65537:JD65649 SX65537:SZ65649 ACT65537:ACV65649 AMP65537:AMR65649 AWL65537:AWN65649 BGH65537:BGJ65649 BQD65537:BQF65649 BZZ65537:CAB65649 CJV65537:CJX65649 CTR65537:CTT65649 DDN65537:DDP65649 DNJ65537:DNL65649 DXF65537:DXH65649 EHB65537:EHD65649 EQX65537:EQZ65649 FAT65537:FAV65649 FKP65537:FKR65649 FUL65537:FUN65649 GEH65537:GEJ65649 GOD65537:GOF65649 GXZ65537:GYB65649 HHV65537:HHX65649 HRR65537:HRT65649 IBN65537:IBP65649 ILJ65537:ILL65649 IVF65537:IVH65649 JFB65537:JFD65649 JOX65537:JOZ65649 JYT65537:JYV65649 KIP65537:KIR65649 KSL65537:KSN65649 LCH65537:LCJ65649 LMD65537:LMF65649 LVZ65537:LWB65649 MFV65537:MFX65649 MPR65537:MPT65649 MZN65537:MZP65649 NJJ65537:NJL65649 NTF65537:NTH65649 ODB65537:ODD65649 OMX65537:OMZ65649 OWT65537:OWV65649 PGP65537:PGR65649 PQL65537:PQN65649 QAH65537:QAJ65649 QKD65537:QKF65649 QTZ65537:QUB65649 RDV65537:RDX65649 RNR65537:RNT65649 RXN65537:RXP65649 SHJ65537:SHL65649 SRF65537:SRH65649 TBB65537:TBD65649 TKX65537:TKZ65649 TUT65537:TUV65649 UEP65537:UER65649 UOL65537:UON65649 UYH65537:UYJ65649 VID65537:VIF65649 VRZ65537:VSB65649 WBV65537:WBX65649 WLR65537:WLT65649 WVN65537:WVP65649 F131073:H131185 JB131073:JD131185 SX131073:SZ131185 ACT131073:ACV131185 AMP131073:AMR131185 AWL131073:AWN131185 BGH131073:BGJ131185 BQD131073:BQF131185 BZZ131073:CAB131185 CJV131073:CJX131185 CTR131073:CTT131185 DDN131073:DDP131185 DNJ131073:DNL131185 DXF131073:DXH131185 EHB131073:EHD131185 EQX131073:EQZ131185 FAT131073:FAV131185 FKP131073:FKR131185 FUL131073:FUN131185 GEH131073:GEJ131185 GOD131073:GOF131185 GXZ131073:GYB131185 HHV131073:HHX131185 HRR131073:HRT131185 IBN131073:IBP131185 ILJ131073:ILL131185 IVF131073:IVH131185 JFB131073:JFD131185 JOX131073:JOZ131185 JYT131073:JYV131185 KIP131073:KIR131185 KSL131073:KSN131185 LCH131073:LCJ131185 LMD131073:LMF131185 LVZ131073:LWB131185 MFV131073:MFX131185 MPR131073:MPT131185 MZN131073:MZP131185 NJJ131073:NJL131185 NTF131073:NTH131185 ODB131073:ODD131185 OMX131073:OMZ131185 OWT131073:OWV131185 PGP131073:PGR131185 PQL131073:PQN131185 QAH131073:QAJ131185 QKD131073:QKF131185 QTZ131073:QUB131185 RDV131073:RDX131185 RNR131073:RNT131185 RXN131073:RXP131185 SHJ131073:SHL131185 SRF131073:SRH131185 TBB131073:TBD131185 TKX131073:TKZ131185 TUT131073:TUV131185 UEP131073:UER131185 UOL131073:UON131185 UYH131073:UYJ131185 VID131073:VIF131185 VRZ131073:VSB131185 WBV131073:WBX131185 WLR131073:WLT131185 WVN131073:WVP131185 F196609:H196721 JB196609:JD196721 SX196609:SZ196721 ACT196609:ACV196721 AMP196609:AMR196721 AWL196609:AWN196721 BGH196609:BGJ196721 BQD196609:BQF196721 BZZ196609:CAB196721 CJV196609:CJX196721 CTR196609:CTT196721 DDN196609:DDP196721 DNJ196609:DNL196721 DXF196609:DXH196721 EHB196609:EHD196721 EQX196609:EQZ196721 FAT196609:FAV196721 FKP196609:FKR196721 FUL196609:FUN196721 GEH196609:GEJ196721 GOD196609:GOF196721 GXZ196609:GYB196721 HHV196609:HHX196721 HRR196609:HRT196721 IBN196609:IBP196721 ILJ196609:ILL196721 IVF196609:IVH196721 JFB196609:JFD196721 JOX196609:JOZ196721 JYT196609:JYV196721 KIP196609:KIR196721 KSL196609:KSN196721 LCH196609:LCJ196721 LMD196609:LMF196721 LVZ196609:LWB196721 MFV196609:MFX196721 MPR196609:MPT196721 MZN196609:MZP196721 NJJ196609:NJL196721 NTF196609:NTH196721 ODB196609:ODD196721 OMX196609:OMZ196721 OWT196609:OWV196721 PGP196609:PGR196721 PQL196609:PQN196721 QAH196609:QAJ196721 QKD196609:QKF196721 QTZ196609:QUB196721 RDV196609:RDX196721 RNR196609:RNT196721 RXN196609:RXP196721 SHJ196609:SHL196721 SRF196609:SRH196721 TBB196609:TBD196721 TKX196609:TKZ196721 TUT196609:TUV196721 UEP196609:UER196721 UOL196609:UON196721 UYH196609:UYJ196721 VID196609:VIF196721 VRZ196609:VSB196721 WBV196609:WBX196721 WLR196609:WLT196721 WVN196609:WVP196721 F262145:H262257 JB262145:JD262257 SX262145:SZ262257 ACT262145:ACV262257 AMP262145:AMR262257 AWL262145:AWN262257 BGH262145:BGJ262257 BQD262145:BQF262257 BZZ262145:CAB262257 CJV262145:CJX262257 CTR262145:CTT262257 DDN262145:DDP262257 DNJ262145:DNL262257 DXF262145:DXH262257 EHB262145:EHD262257 EQX262145:EQZ262257 FAT262145:FAV262257 FKP262145:FKR262257 FUL262145:FUN262257 GEH262145:GEJ262257 GOD262145:GOF262257 GXZ262145:GYB262257 HHV262145:HHX262257 HRR262145:HRT262257 IBN262145:IBP262257 ILJ262145:ILL262257 IVF262145:IVH262257 JFB262145:JFD262257 JOX262145:JOZ262257 JYT262145:JYV262257 KIP262145:KIR262257 KSL262145:KSN262257 LCH262145:LCJ262257 LMD262145:LMF262257 LVZ262145:LWB262257 MFV262145:MFX262257 MPR262145:MPT262257 MZN262145:MZP262257 NJJ262145:NJL262257 NTF262145:NTH262257 ODB262145:ODD262257 OMX262145:OMZ262257 OWT262145:OWV262257 PGP262145:PGR262257 PQL262145:PQN262257 QAH262145:QAJ262257 QKD262145:QKF262257 QTZ262145:QUB262257 RDV262145:RDX262257 RNR262145:RNT262257 RXN262145:RXP262257 SHJ262145:SHL262257 SRF262145:SRH262257 TBB262145:TBD262257 TKX262145:TKZ262257 TUT262145:TUV262257 UEP262145:UER262257 UOL262145:UON262257 UYH262145:UYJ262257 VID262145:VIF262257 VRZ262145:VSB262257 WBV262145:WBX262257 WLR262145:WLT262257 WVN262145:WVP262257 F327681:H327793 JB327681:JD327793 SX327681:SZ327793 ACT327681:ACV327793 AMP327681:AMR327793 AWL327681:AWN327793 BGH327681:BGJ327793 BQD327681:BQF327793 BZZ327681:CAB327793 CJV327681:CJX327793 CTR327681:CTT327793 DDN327681:DDP327793 DNJ327681:DNL327793 DXF327681:DXH327793 EHB327681:EHD327793 EQX327681:EQZ327793 FAT327681:FAV327793 FKP327681:FKR327793 FUL327681:FUN327793 GEH327681:GEJ327793 GOD327681:GOF327793 GXZ327681:GYB327793 HHV327681:HHX327793 HRR327681:HRT327793 IBN327681:IBP327793 ILJ327681:ILL327793 IVF327681:IVH327793 JFB327681:JFD327793 JOX327681:JOZ327793 JYT327681:JYV327793 KIP327681:KIR327793 KSL327681:KSN327793 LCH327681:LCJ327793 LMD327681:LMF327793 LVZ327681:LWB327793 MFV327681:MFX327793 MPR327681:MPT327793 MZN327681:MZP327793 NJJ327681:NJL327793 NTF327681:NTH327793 ODB327681:ODD327793 OMX327681:OMZ327793 OWT327681:OWV327793 PGP327681:PGR327793 PQL327681:PQN327793 QAH327681:QAJ327793 QKD327681:QKF327793 QTZ327681:QUB327793 RDV327681:RDX327793 RNR327681:RNT327793 RXN327681:RXP327793 SHJ327681:SHL327793 SRF327681:SRH327793 TBB327681:TBD327793 TKX327681:TKZ327793 TUT327681:TUV327793 UEP327681:UER327793 UOL327681:UON327793 UYH327681:UYJ327793 VID327681:VIF327793 VRZ327681:VSB327793 WBV327681:WBX327793 WLR327681:WLT327793 WVN327681:WVP327793 F393217:H393329 JB393217:JD393329 SX393217:SZ393329 ACT393217:ACV393329 AMP393217:AMR393329 AWL393217:AWN393329 BGH393217:BGJ393329 BQD393217:BQF393329 BZZ393217:CAB393329 CJV393217:CJX393329 CTR393217:CTT393329 DDN393217:DDP393329 DNJ393217:DNL393329 DXF393217:DXH393329 EHB393217:EHD393329 EQX393217:EQZ393329 FAT393217:FAV393329 FKP393217:FKR393329 FUL393217:FUN393329 GEH393217:GEJ393329 GOD393217:GOF393329 GXZ393217:GYB393329 HHV393217:HHX393329 HRR393217:HRT393329 IBN393217:IBP393329 ILJ393217:ILL393329 IVF393217:IVH393329 JFB393217:JFD393329 JOX393217:JOZ393329 JYT393217:JYV393329 KIP393217:KIR393329 KSL393217:KSN393329 LCH393217:LCJ393329 LMD393217:LMF393329 LVZ393217:LWB393329 MFV393217:MFX393329 MPR393217:MPT393329 MZN393217:MZP393329 NJJ393217:NJL393329 NTF393217:NTH393329 ODB393217:ODD393329 OMX393217:OMZ393329 OWT393217:OWV393329 PGP393217:PGR393329 PQL393217:PQN393329 QAH393217:QAJ393329 QKD393217:QKF393329 QTZ393217:QUB393329 RDV393217:RDX393329 RNR393217:RNT393329 RXN393217:RXP393329 SHJ393217:SHL393329 SRF393217:SRH393329 TBB393217:TBD393329 TKX393217:TKZ393329 TUT393217:TUV393329 UEP393217:UER393329 UOL393217:UON393329 UYH393217:UYJ393329 VID393217:VIF393329 VRZ393217:VSB393329 WBV393217:WBX393329 WLR393217:WLT393329 WVN393217:WVP393329 F458753:H458865 JB458753:JD458865 SX458753:SZ458865 ACT458753:ACV458865 AMP458753:AMR458865 AWL458753:AWN458865 BGH458753:BGJ458865 BQD458753:BQF458865 BZZ458753:CAB458865 CJV458753:CJX458865 CTR458753:CTT458865 DDN458753:DDP458865 DNJ458753:DNL458865 DXF458753:DXH458865 EHB458753:EHD458865 EQX458753:EQZ458865 FAT458753:FAV458865 FKP458753:FKR458865 FUL458753:FUN458865 GEH458753:GEJ458865 GOD458753:GOF458865 GXZ458753:GYB458865 HHV458753:HHX458865 HRR458753:HRT458865 IBN458753:IBP458865 ILJ458753:ILL458865 IVF458753:IVH458865 JFB458753:JFD458865 JOX458753:JOZ458865 JYT458753:JYV458865 KIP458753:KIR458865 KSL458753:KSN458865 LCH458753:LCJ458865 LMD458753:LMF458865 LVZ458753:LWB458865 MFV458753:MFX458865 MPR458753:MPT458865 MZN458753:MZP458865 NJJ458753:NJL458865 NTF458753:NTH458865 ODB458753:ODD458865 OMX458753:OMZ458865 OWT458753:OWV458865 PGP458753:PGR458865 PQL458753:PQN458865 QAH458753:QAJ458865 QKD458753:QKF458865 QTZ458753:QUB458865 RDV458753:RDX458865 RNR458753:RNT458865 RXN458753:RXP458865 SHJ458753:SHL458865 SRF458753:SRH458865 TBB458753:TBD458865 TKX458753:TKZ458865 TUT458753:TUV458865 UEP458753:UER458865 UOL458753:UON458865 UYH458753:UYJ458865 VID458753:VIF458865 VRZ458753:VSB458865 WBV458753:WBX458865 WLR458753:WLT458865 WVN458753:WVP458865 F524289:H524401 JB524289:JD524401 SX524289:SZ524401 ACT524289:ACV524401 AMP524289:AMR524401 AWL524289:AWN524401 BGH524289:BGJ524401 BQD524289:BQF524401 BZZ524289:CAB524401 CJV524289:CJX524401 CTR524289:CTT524401 DDN524289:DDP524401 DNJ524289:DNL524401 DXF524289:DXH524401 EHB524289:EHD524401 EQX524289:EQZ524401 FAT524289:FAV524401 FKP524289:FKR524401 FUL524289:FUN524401 GEH524289:GEJ524401 GOD524289:GOF524401 GXZ524289:GYB524401 HHV524289:HHX524401 HRR524289:HRT524401 IBN524289:IBP524401 ILJ524289:ILL524401 IVF524289:IVH524401 JFB524289:JFD524401 JOX524289:JOZ524401 JYT524289:JYV524401 KIP524289:KIR524401 KSL524289:KSN524401 LCH524289:LCJ524401 LMD524289:LMF524401 LVZ524289:LWB524401 MFV524289:MFX524401 MPR524289:MPT524401 MZN524289:MZP524401 NJJ524289:NJL524401 NTF524289:NTH524401 ODB524289:ODD524401 OMX524289:OMZ524401 OWT524289:OWV524401 PGP524289:PGR524401 PQL524289:PQN524401 QAH524289:QAJ524401 QKD524289:QKF524401 QTZ524289:QUB524401 RDV524289:RDX524401 RNR524289:RNT524401 RXN524289:RXP524401 SHJ524289:SHL524401 SRF524289:SRH524401 TBB524289:TBD524401 TKX524289:TKZ524401 TUT524289:TUV524401 UEP524289:UER524401 UOL524289:UON524401 UYH524289:UYJ524401 VID524289:VIF524401 VRZ524289:VSB524401 WBV524289:WBX524401 WLR524289:WLT524401 WVN524289:WVP524401 F589825:H589937 JB589825:JD589937 SX589825:SZ589937 ACT589825:ACV589937 AMP589825:AMR589937 AWL589825:AWN589937 BGH589825:BGJ589937 BQD589825:BQF589937 BZZ589825:CAB589937 CJV589825:CJX589937 CTR589825:CTT589937 DDN589825:DDP589937 DNJ589825:DNL589937 DXF589825:DXH589937 EHB589825:EHD589937 EQX589825:EQZ589937 FAT589825:FAV589937 FKP589825:FKR589937 FUL589825:FUN589937 GEH589825:GEJ589937 GOD589825:GOF589937 GXZ589825:GYB589937 HHV589825:HHX589937 HRR589825:HRT589937 IBN589825:IBP589937 ILJ589825:ILL589937 IVF589825:IVH589937 JFB589825:JFD589937 JOX589825:JOZ589937 JYT589825:JYV589937 KIP589825:KIR589937 KSL589825:KSN589937 LCH589825:LCJ589937 LMD589825:LMF589937 LVZ589825:LWB589937 MFV589825:MFX589937 MPR589825:MPT589937 MZN589825:MZP589937 NJJ589825:NJL589937 NTF589825:NTH589937 ODB589825:ODD589937 OMX589825:OMZ589937 OWT589825:OWV589937 PGP589825:PGR589937 PQL589825:PQN589937 QAH589825:QAJ589937 QKD589825:QKF589937 QTZ589825:QUB589937 RDV589825:RDX589937 RNR589825:RNT589937 RXN589825:RXP589937 SHJ589825:SHL589937 SRF589825:SRH589937 TBB589825:TBD589937 TKX589825:TKZ589937 TUT589825:TUV589937 UEP589825:UER589937 UOL589825:UON589937 UYH589825:UYJ589937 VID589825:VIF589937 VRZ589825:VSB589937 WBV589825:WBX589937 WLR589825:WLT589937 WVN589825:WVP589937 F655361:H655473 JB655361:JD655473 SX655361:SZ655473 ACT655361:ACV655473 AMP655361:AMR655473 AWL655361:AWN655473 BGH655361:BGJ655473 BQD655361:BQF655473 BZZ655361:CAB655473 CJV655361:CJX655473 CTR655361:CTT655473 DDN655361:DDP655473 DNJ655361:DNL655473 DXF655361:DXH655473 EHB655361:EHD655473 EQX655361:EQZ655473 FAT655361:FAV655473 FKP655361:FKR655473 FUL655361:FUN655473 GEH655361:GEJ655473 GOD655361:GOF655473 GXZ655361:GYB655473 HHV655361:HHX655473 HRR655361:HRT655473 IBN655361:IBP655473 ILJ655361:ILL655473 IVF655361:IVH655473 JFB655361:JFD655473 JOX655361:JOZ655473 JYT655361:JYV655473 KIP655361:KIR655473 KSL655361:KSN655473 LCH655361:LCJ655473 LMD655361:LMF655473 LVZ655361:LWB655473 MFV655361:MFX655473 MPR655361:MPT655473 MZN655361:MZP655473 NJJ655361:NJL655473 NTF655361:NTH655473 ODB655361:ODD655473 OMX655361:OMZ655473 OWT655361:OWV655473 PGP655361:PGR655473 PQL655361:PQN655473 QAH655361:QAJ655473 QKD655361:QKF655473 QTZ655361:QUB655473 RDV655361:RDX655473 RNR655361:RNT655473 RXN655361:RXP655473 SHJ655361:SHL655473 SRF655361:SRH655473 TBB655361:TBD655473 TKX655361:TKZ655473 TUT655361:TUV655473 UEP655361:UER655473 UOL655361:UON655473 UYH655361:UYJ655473 VID655361:VIF655473 VRZ655361:VSB655473 WBV655361:WBX655473 WLR655361:WLT655473 WVN655361:WVP655473 F720897:H721009 JB720897:JD721009 SX720897:SZ721009 ACT720897:ACV721009 AMP720897:AMR721009 AWL720897:AWN721009 BGH720897:BGJ721009 BQD720897:BQF721009 BZZ720897:CAB721009 CJV720897:CJX721009 CTR720897:CTT721009 DDN720897:DDP721009 DNJ720897:DNL721009 DXF720897:DXH721009 EHB720897:EHD721009 EQX720897:EQZ721009 FAT720897:FAV721009 FKP720897:FKR721009 FUL720897:FUN721009 GEH720897:GEJ721009 GOD720897:GOF721009 GXZ720897:GYB721009 HHV720897:HHX721009 HRR720897:HRT721009 IBN720897:IBP721009 ILJ720897:ILL721009 IVF720897:IVH721009 JFB720897:JFD721009 JOX720897:JOZ721009 JYT720897:JYV721009 KIP720897:KIR721009 KSL720897:KSN721009 LCH720897:LCJ721009 LMD720897:LMF721009 LVZ720897:LWB721009 MFV720897:MFX721009 MPR720897:MPT721009 MZN720897:MZP721009 NJJ720897:NJL721009 NTF720897:NTH721009 ODB720897:ODD721009 OMX720897:OMZ721009 OWT720897:OWV721009 PGP720897:PGR721009 PQL720897:PQN721009 QAH720897:QAJ721009 QKD720897:QKF721009 QTZ720897:QUB721009 RDV720897:RDX721009 RNR720897:RNT721009 RXN720897:RXP721009 SHJ720897:SHL721009 SRF720897:SRH721009 TBB720897:TBD721009 TKX720897:TKZ721009 TUT720897:TUV721009 UEP720897:UER721009 UOL720897:UON721009 UYH720897:UYJ721009 VID720897:VIF721009 VRZ720897:VSB721009 WBV720897:WBX721009 WLR720897:WLT721009 WVN720897:WVP721009 F786433:H786545 JB786433:JD786545 SX786433:SZ786545 ACT786433:ACV786545 AMP786433:AMR786545 AWL786433:AWN786545 BGH786433:BGJ786545 BQD786433:BQF786545 BZZ786433:CAB786545 CJV786433:CJX786545 CTR786433:CTT786545 DDN786433:DDP786545 DNJ786433:DNL786545 DXF786433:DXH786545 EHB786433:EHD786545 EQX786433:EQZ786545 FAT786433:FAV786545 FKP786433:FKR786545 FUL786433:FUN786545 GEH786433:GEJ786545 GOD786433:GOF786545 GXZ786433:GYB786545 HHV786433:HHX786545 HRR786433:HRT786545 IBN786433:IBP786545 ILJ786433:ILL786545 IVF786433:IVH786545 JFB786433:JFD786545 JOX786433:JOZ786545 JYT786433:JYV786545 KIP786433:KIR786545 KSL786433:KSN786545 LCH786433:LCJ786545 LMD786433:LMF786545 LVZ786433:LWB786545 MFV786433:MFX786545 MPR786433:MPT786545 MZN786433:MZP786545 NJJ786433:NJL786545 NTF786433:NTH786545 ODB786433:ODD786545 OMX786433:OMZ786545 OWT786433:OWV786545 PGP786433:PGR786545 PQL786433:PQN786545 QAH786433:QAJ786545 QKD786433:QKF786545 QTZ786433:QUB786545 RDV786433:RDX786545 RNR786433:RNT786545 RXN786433:RXP786545 SHJ786433:SHL786545 SRF786433:SRH786545 TBB786433:TBD786545 TKX786433:TKZ786545 TUT786433:TUV786545 UEP786433:UER786545 UOL786433:UON786545 UYH786433:UYJ786545 VID786433:VIF786545 VRZ786433:VSB786545 WBV786433:WBX786545 WLR786433:WLT786545 WVN786433:WVP786545 F851969:H852081 JB851969:JD852081 SX851969:SZ852081 ACT851969:ACV852081 AMP851969:AMR852081 AWL851969:AWN852081 BGH851969:BGJ852081 BQD851969:BQF852081 BZZ851969:CAB852081 CJV851969:CJX852081 CTR851969:CTT852081 DDN851969:DDP852081 DNJ851969:DNL852081 DXF851969:DXH852081 EHB851969:EHD852081 EQX851969:EQZ852081 FAT851969:FAV852081 FKP851969:FKR852081 FUL851969:FUN852081 GEH851969:GEJ852081 GOD851969:GOF852081 GXZ851969:GYB852081 HHV851969:HHX852081 HRR851969:HRT852081 IBN851969:IBP852081 ILJ851969:ILL852081 IVF851969:IVH852081 JFB851969:JFD852081 JOX851969:JOZ852081 JYT851969:JYV852081 KIP851969:KIR852081 KSL851969:KSN852081 LCH851969:LCJ852081 LMD851969:LMF852081 LVZ851969:LWB852081 MFV851969:MFX852081 MPR851969:MPT852081 MZN851969:MZP852081 NJJ851969:NJL852081 NTF851969:NTH852081 ODB851969:ODD852081 OMX851969:OMZ852081 OWT851969:OWV852081 PGP851969:PGR852081 PQL851969:PQN852081 QAH851969:QAJ852081 QKD851969:QKF852081 QTZ851969:QUB852081 RDV851969:RDX852081 RNR851969:RNT852081 RXN851969:RXP852081 SHJ851969:SHL852081 SRF851969:SRH852081 TBB851969:TBD852081 TKX851969:TKZ852081 TUT851969:TUV852081 UEP851969:UER852081 UOL851969:UON852081 UYH851969:UYJ852081 VID851969:VIF852081 VRZ851969:VSB852081 WBV851969:WBX852081 WLR851969:WLT852081 WVN851969:WVP852081 F917505:H917617 JB917505:JD917617 SX917505:SZ917617 ACT917505:ACV917617 AMP917505:AMR917617 AWL917505:AWN917617 BGH917505:BGJ917617 BQD917505:BQF917617 BZZ917505:CAB917617 CJV917505:CJX917617 CTR917505:CTT917617 DDN917505:DDP917617 DNJ917505:DNL917617 DXF917505:DXH917617 EHB917505:EHD917617 EQX917505:EQZ917617 FAT917505:FAV917617 FKP917505:FKR917617 FUL917505:FUN917617 GEH917505:GEJ917617 GOD917505:GOF917617 GXZ917505:GYB917617 HHV917505:HHX917617 HRR917505:HRT917617 IBN917505:IBP917617 ILJ917505:ILL917617 IVF917505:IVH917617 JFB917505:JFD917617 JOX917505:JOZ917617 JYT917505:JYV917617 KIP917505:KIR917617 KSL917505:KSN917617 LCH917505:LCJ917617 LMD917505:LMF917617 LVZ917505:LWB917617 MFV917505:MFX917617 MPR917505:MPT917617 MZN917505:MZP917617 NJJ917505:NJL917617 NTF917505:NTH917617 ODB917505:ODD917617 OMX917505:OMZ917617 OWT917505:OWV917617 PGP917505:PGR917617 PQL917505:PQN917617 QAH917505:QAJ917617 QKD917505:QKF917617 QTZ917505:QUB917617 RDV917505:RDX917617 RNR917505:RNT917617 RXN917505:RXP917617 SHJ917505:SHL917617 SRF917505:SRH917617 TBB917505:TBD917617 TKX917505:TKZ917617 TUT917505:TUV917617 UEP917505:UER917617 UOL917505:UON917617 UYH917505:UYJ917617 VID917505:VIF917617 VRZ917505:VSB917617 WBV917505:WBX917617 WLR917505:WLT917617 WVN917505:WVP917617 F983041:H983153 JB983041:JD983153 SX983041:SZ983153 ACT983041:ACV983153 AMP983041:AMR983153 AWL983041:AWN983153 BGH983041:BGJ983153 BQD983041:BQF983153 BZZ983041:CAB983153 CJV983041:CJX983153 CTR983041:CTT983153 DDN983041:DDP983153 DNJ983041:DNL983153 DXF983041:DXH983153 EHB983041:EHD983153 EQX983041:EQZ983153 FAT983041:FAV983153 FKP983041:FKR983153 FUL983041:FUN983153 GEH983041:GEJ983153 GOD983041:GOF983153 GXZ983041:GYB983153 HHV983041:HHX983153 HRR983041:HRT983153 IBN983041:IBP983153 ILJ983041:ILL983153 IVF983041:IVH983153 JFB983041:JFD983153 JOX983041:JOZ983153 JYT983041:JYV983153 KIP983041:KIR983153 KSL983041:KSN983153 LCH983041:LCJ983153 LMD983041:LMF983153 LVZ983041:LWB983153 MFV983041:MFX983153 MPR983041:MPT983153 MZN983041:MZP983153 NJJ983041:NJL983153 NTF983041:NTH983153 ODB983041:ODD983153 OMX983041:OMZ983153 OWT983041:OWV983153 PGP983041:PGR983153 PQL983041:PQN983153 QAH983041:QAJ983153 QKD983041:QKF983153 QTZ983041:QUB983153 RDV983041:RDX983153 RNR983041:RNT983153 RXN983041:RXP983153 SHJ983041:SHL983153 SRF983041:SRH983153 TBB983041:TBD983153 TKX983041:TKZ983153 TUT983041:TUV983153 UEP983041:UER983153 UOL983041:UON983153 UYH983041:UYJ983153 VID983041:VIF983153 VRZ983041:VSB983153 WBV983041:WBX983153 WLR983041:WLT983153 WVN983041:WVP983153 D1:E70 IZ1:JA70 SV1:SW70 ACR1:ACS70 AMN1:AMO70 AWJ1:AWK70 BGF1:BGG70 BQB1:BQC70 BZX1:BZY70 CJT1:CJU70 CTP1:CTQ70 DDL1:DDM70 DNH1:DNI70 DXD1:DXE70 EGZ1:EHA70 EQV1:EQW70 FAR1:FAS70 FKN1:FKO70 FUJ1:FUK70 GEF1:GEG70 GOB1:GOC70 GXX1:GXY70 HHT1:HHU70 HRP1:HRQ70 IBL1:IBM70 ILH1:ILI70 IVD1:IVE70 JEZ1:JFA70 JOV1:JOW70 JYR1:JYS70 KIN1:KIO70 KSJ1:KSK70 LCF1:LCG70 LMB1:LMC70 LVX1:LVY70 MFT1:MFU70 MPP1:MPQ70 MZL1:MZM70 NJH1:NJI70 NTD1:NTE70 OCZ1:ODA70 OMV1:OMW70 OWR1:OWS70 PGN1:PGO70 PQJ1:PQK70 QAF1:QAG70 QKB1:QKC70 QTX1:QTY70 RDT1:RDU70 RNP1:RNQ70 RXL1:RXM70 SHH1:SHI70 SRD1:SRE70 TAZ1:TBA70 TKV1:TKW70 TUR1:TUS70 UEN1:UEO70 UOJ1:UOK70 UYF1:UYG70 VIB1:VIC70 VRX1:VRY70 WBT1:WBU70 WLP1:WLQ70 WVL1:WVM70 D65537:E65606 IZ65537:JA65606 SV65537:SW65606 ACR65537:ACS65606 AMN65537:AMO65606 AWJ65537:AWK65606 BGF65537:BGG65606 BQB65537:BQC65606 BZX65537:BZY65606 CJT65537:CJU65606 CTP65537:CTQ65606 DDL65537:DDM65606 DNH65537:DNI65606 DXD65537:DXE65606 EGZ65537:EHA65606 EQV65537:EQW65606 FAR65537:FAS65606 FKN65537:FKO65606 FUJ65537:FUK65606 GEF65537:GEG65606 GOB65537:GOC65606 GXX65537:GXY65606 HHT65537:HHU65606 HRP65537:HRQ65606 IBL65537:IBM65606 ILH65537:ILI65606 IVD65537:IVE65606 JEZ65537:JFA65606 JOV65537:JOW65606 JYR65537:JYS65606 KIN65537:KIO65606 KSJ65537:KSK65606 LCF65537:LCG65606 LMB65537:LMC65606 LVX65537:LVY65606 MFT65537:MFU65606 MPP65537:MPQ65606 MZL65537:MZM65606 NJH65537:NJI65606 NTD65537:NTE65606 OCZ65537:ODA65606 OMV65537:OMW65606 OWR65537:OWS65606 PGN65537:PGO65606 PQJ65537:PQK65606 QAF65537:QAG65606 QKB65537:QKC65606 QTX65537:QTY65606 RDT65537:RDU65606 RNP65537:RNQ65606 RXL65537:RXM65606 SHH65537:SHI65606 SRD65537:SRE65606 TAZ65537:TBA65606 TKV65537:TKW65606 TUR65537:TUS65606 UEN65537:UEO65606 UOJ65537:UOK65606 UYF65537:UYG65606 VIB65537:VIC65606 VRX65537:VRY65606 WBT65537:WBU65606 WLP65537:WLQ65606 WVL65537:WVM65606 D131073:E131142 IZ131073:JA131142 SV131073:SW131142 ACR131073:ACS131142 AMN131073:AMO131142 AWJ131073:AWK131142 BGF131073:BGG131142 BQB131073:BQC131142 BZX131073:BZY131142 CJT131073:CJU131142 CTP131073:CTQ131142 DDL131073:DDM131142 DNH131073:DNI131142 DXD131073:DXE131142 EGZ131073:EHA131142 EQV131073:EQW131142 FAR131073:FAS131142 FKN131073:FKO131142 FUJ131073:FUK131142 GEF131073:GEG131142 GOB131073:GOC131142 GXX131073:GXY131142 HHT131073:HHU131142 HRP131073:HRQ131142 IBL131073:IBM131142 ILH131073:ILI131142 IVD131073:IVE131142 JEZ131073:JFA131142 JOV131073:JOW131142 JYR131073:JYS131142 KIN131073:KIO131142 KSJ131073:KSK131142 LCF131073:LCG131142 LMB131073:LMC131142 LVX131073:LVY131142 MFT131073:MFU131142 MPP131073:MPQ131142 MZL131073:MZM131142 NJH131073:NJI131142 NTD131073:NTE131142 OCZ131073:ODA131142 OMV131073:OMW131142 OWR131073:OWS131142 PGN131073:PGO131142 PQJ131073:PQK131142 QAF131073:QAG131142 QKB131073:QKC131142 QTX131073:QTY131142 RDT131073:RDU131142 RNP131073:RNQ131142 RXL131073:RXM131142 SHH131073:SHI131142 SRD131073:SRE131142 TAZ131073:TBA131142 TKV131073:TKW131142 TUR131073:TUS131142 UEN131073:UEO131142 UOJ131073:UOK131142 UYF131073:UYG131142 VIB131073:VIC131142 VRX131073:VRY131142 WBT131073:WBU131142 WLP131073:WLQ131142 WVL131073:WVM131142 D196609:E196678 IZ196609:JA196678 SV196609:SW196678 ACR196609:ACS196678 AMN196609:AMO196678 AWJ196609:AWK196678 BGF196609:BGG196678 BQB196609:BQC196678 BZX196609:BZY196678 CJT196609:CJU196678 CTP196609:CTQ196678 DDL196609:DDM196678 DNH196609:DNI196678 DXD196609:DXE196678 EGZ196609:EHA196678 EQV196609:EQW196678 FAR196609:FAS196678 FKN196609:FKO196678 FUJ196609:FUK196678 GEF196609:GEG196678 GOB196609:GOC196678 GXX196609:GXY196678 HHT196609:HHU196678 HRP196609:HRQ196678 IBL196609:IBM196678 ILH196609:ILI196678 IVD196609:IVE196678 JEZ196609:JFA196678 JOV196609:JOW196678 JYR196609:JYS196678 KIN196609:KIO196678 KSJ196609:KSK196678 LCF196609:LCG196678 LMB196609:LMC196678 LVX196609:LVY196678 MFT196609:MFU196678 MPP196609:MPQ196678 MZL196609:MZM196678 NJH196609:NJI196678 NTD196609:NTE196678 OCZ196609:ODA196678 OMV196609:OMW196678 OWR196609:OWS196678 PGN196609:PGO196678 PQJ196609:PQK196678 QAF196609:QAG196678 QKB196609:QKC196678 QTX196609:QTY196678 RDT196609:RDU196678 RNP196609:RNQ196678 RXL196609:RXM196678 SHH196609:SHI196678 SRD196609:SRE196678 TAZ196609:TBA196678 TKV196609:TKW196678 TUR196609:TUS196678 UEN196609:UEO196678 UOJ196609:UOK196678 UYF196609:UYG196678 VIB196609:VIC196678 VRX196609:VRY196678 WBT196609:WBU196678 WLP196609:WLQ196678 WVL196609:WVM196678 D262145:E262214 IZ262145:JA262214 SV262145:SW262214 ACR262145:ACS262214 AMN262145:AMO262214 AWJ262145:AWK262214 BGF262145:BGG262214 BQB262145:BQC262214 BZX262145:BZY262214 CJT262145:CJU262214 CTP262145:CTQ262214 DDL262145:DDM262214 DNH262145:DNI262214 DXD262145:DXE262214 EGZ262145:EHA262214 EQV262145:EQW262214 FAR262145:FAS262214 FKN262145:FKO262214 FUJ262145:FUK262214 GEF262145:GEG262214 GOB262145:GOC262214 GXX262145:GXY262214 HHT262145:HHU262214 HRP262145:HRQ262214 IBL262145:IBM262214 ILH262145:ILI262214 IVD262145:IVE262214 JEZ262145:JFA262214 JOV262145:JOW262214 JYR262145:JYS262214 KIN262145:KIO262214 KSJ262145:KSK262214 LCF262145:LCG262214 LMB262145:LMC262214 LVX262145:LVY262214 MFT262145:MFU262214 MPP262145:MPQ262214 MZL262145:MZM262214 NJH262145:NJI262214 NTD262145:NTE262214 OCZ262145:ODA262214 OMV262145:OMW262214 OWR262145:OWS262214 PGN262145:PGO262214 PQJ262145:PQK262214 QAF262145:QAG262214 QKB262145:QKC262214 QTX262145:QTY262214 RDT262145:RDU262214 RNP262145:RNQ262214 RXL262145:RXM262214 SHH262145:SHI262214 SRD262145:SRE262214 TAZ262145:TBA262214 TKV262145:TKW262214 TUR262145:TUS262214 UEN262145:UEO262214 UOJ262145:UOK262214 UYF262145:UYG262214 VIB262145:VIC262214 VRX262145:VRY262214 WBT262145:WBU262214 WLP262145:WLQ262214 WVL262145:WVM262214 D327681:E327750 IZ327681:JA327750 SV327681:SW327750 ACR327681:ACS327750 AMN327681:AMO327750 AWJ327681:AWK327750 BGF327681:BGG327750 BQB327681:BQC327750 BZX327681:BZY327750 CJT327681:CJU327750 CTP327681:CTQ327750 DDL327681:DDM327750 DNH327681:DNI327750 DXD327681:DXE327750 EGZ327681:EHA327750 EQV327681:EQW327750 FAR327681:FAS327750 FKN327681:FKO327750 FUJ327681:FUK327750 GEF327681:GEG327750 GOB327681:GOC327750 GXX327681:GXY327750 HHT327681:HHU327750 HRP327681:HRQ327750 IBL327681:IBM327750 ILH327681:ILI327750 IVD327681:IVE327750 JEZ327681:JFA327750 JOV327681:JOW327750 JYR327681:JYS327750 KIN327681:KIO327750 KSJ327681:KSK327750 LCF327681:LCG327750 LMB327681:LMC327750 LVX327681:LVY327750 MFT327681:MFU327750 MPP327681:MPQ327750 MZL327681:MZM327750 NJH327681:NJI327750 NTD327681:NTE327750 OCZ327681:ODA327750 OMV327681:OMW327750 OWR327681:OWS327750 PGN327681:PGO327750 PQJ327681:PQK327750 QAF327681:QAG327750 QKB327681:QKC327750 QTX327681:QTY327750 RDT327681:RDU327750 RNP327681:RNQ327750 RXL327681:RXM327750 SHH327681:SHI327750 SRD327681:SRE327750 TAZ327681:TBA327750 TKV327681:TKW327750 TUR327681:TUS327750 UEN327681:UEO327750 UOJ327681:UOK327750 UYF327681:UYG327750 VIB327681:VIC327750 VRX327681:VRY327750 WBT327681:WBU327750 WLP327681:WLQ327750 WVL327681:WVM327750 D393217:E393286 IZ393217:JA393286 SV393217:SW393286 ACR393217:ACS393286 AMN393217:AMO393286 AWJ393217:AWK393286 BGF393217:BGG393286 BQB393217:BQC393286 BZX393217:BZY393286 CJT393217:CJU393286 CTP393217:CTQ393286 DDL393217:DDM393286 DNH393217:DNI393286 DXD393217:DXE393286 EGZ393217:EHA393286 EQV393217:EQW393286 FAR393217:FAS393286 FKN393217:FKO393286 FUJ393217:FUK393286 GEF393217:GEG393286 GOB393217:GOC393286 GXX393217:GXY393286 HHT393217:HHU393286 HRP393217:HRQ393286 IBL393217:IBM393286 ILH393217:ILI393286 IVD393217:IVE393286 JEZ393217:JFA393286 JOV393217:JOW393286 JYR393217:JYS393286 KIN393217:KIO393286 KSJ393217:KSK393286 LCF393217:LCG393286 LMB393217:LMC393286 LVX393217:LVY393286 MFT393217:MFU393286 MPP393217:MPQ393286 MZL393217:MZM393286 NJH393217:NJI393286 NTD393217:NTE393286 OCZ393217:ODA393286 OMV393217:OMW393286 OWR393217:OWS393286 PGN393217:PGO393286 PQJ393217:PQK393286 QAF393217:QAG393286 QKB393217:QKC393286 QTX393217:QTY393286 RDT393217:RDU393286 RNP393217:RNQ393286 RXL393217:RXM393286 SHH393217:SHI393286 SRD393217:SRE393286 TAZ393217:TBA393286 TKV393217:TKW393286 TUR393217:TUS393286 UEN393217:UEO393286 UOJ393217:UOK393286 UYF393217:UYG393286 VIB393217:VIC393286 VRX393217:VRY393286 WBT393217:WBU393286 WLP393217:WLQ393286 WVL393217:WVM393286 D458753:E458822 IZ458753:JA458822 SV458753:SW458822 ACR458753:ACS458822 AMN458753:AMO458822 AWJ458753:AWK458822 BGF458753:BGG458822 BQB458753:BQC458822 BZX458753:BZY458822 CJT458753:CJU458822 CTP458753:CTQ458822 DDL458753:DDM458822 DNH458753:DNI458822 DXD458753:DXE458822 EGZ458753:EHA458822 EQV458753:EQW458822 FAR458753:FAS458822 FKN458753:FKO458822 FUJ458753:FUK458822 GEF458753:GEG458822 GOB458753:GOC458822 GXX458753:GXY458822 HHT458753:HHU458822 HRP458753:HRQ458822 IBL458753:IBM458822 ILH458753:ILI458822 IVD458753:IVE458822 JEZ458753:JFA458822 JOV458753:JOW458822 JYR458753:JYS458822 KIN458753:KIO458822 KSJ458753:KSK458822 LCF458753:LCG458822 LMB458753:LMC458822 LVX458753:LVY458822 MFT458753:MFU458822 MPP458753:MPQ458822 MZL458753:MZM458822 NJH458753:NJI458822 NTD458753:NTE458822 OCZ458753:ODA458822 OMV458753:OMW458822 OWR458753:OWS458822 PGN458753:PGO458822 PQJ458753:PQK458822 QAF458753:QAG458822 QKB458753:QKC458822 QTX458753:QTY458822 RDT458753:RDU458822 RNP458753:RNQ458822 RXL458753:RXM458822 SHH458753:SHI458822 SRD458753:SRE458822 TAZ458753:TBA458822 TKV458753:TKW458822 TUR458753:TUS458822 UEN458753:UEO458822 UOJ458753:UOK458822 UYF458753:UYG458822 VIB458753:VIC458822 VRX458753:VRY458822 WBT458753:WBU458822 WLP458753:WLQ458822 WVL458753:WVM458822 D524289:E524358 IZ524289:JA524358 SV524289:SW524358 ACR524289:ACS524358 AMN524289:AMO524358 AWJ524289:AWK524358 BGF524289:BGG524358 BQB524289:BQC524358 BZX524289:BZY524358 CJT524289:CJU524358 CTP524289:CTQ524358 DDL524289:DDM524358 DNH524289:DNI524358 DXD524289:DXE524358 EGZ524289:EHA524358 EQV524289:EQW524358 FAR524289:FAS524358 FKN524289:FKO524358 FUJ524289:FUK524358 GEF524289:GEG524358 GOB524289:GOC524358 GXX524289:GXY524358 HHT524289:HHU524358 HRP524289:HRQ524358 IBL524289:IBM524358 ILH524289:ILI524358 IVD524289:IVE524358 JEZ524289:JFA524358 JOV524289:JOW524358 JYR524289:JYS524358 KIN524289:KIO524358 KSJ524289:KSK524358 LCF524289:LCG524358 LMB524289:LMC524358 LVX524289:LVY524358 MFT524289:MFU524358 MPP524289:MPQ524358 MZL524289:MZM524358 NJH524289:NJI524358 NTD524289:NTE524358 OCZ524289:ODA524358 OMV524289:OMW524358 OWR524289:OWS524358 PGN524289:PGO524358 PQJ524289:PQK524358 QAF524289:QAG524358 QKB524289:QKC524358 QTX524289:QTY524358 RDT524289:RDU524358 RNP524289:RNQ524358 RXL524289:RXM524358 SHH524289:SHI524358 SRD524289:SRE524358 TAZ524289:TBA524358 TKV524289:TKW524358 TUR524289:TUS524358 UEN524289:UEO524358 UOJ524289:UOK524358 UYF524289:UYG524358 VIB524289:VIC524358 VRX524289:VRY524358 WBT524289:WBU524358 WLP524289:WLQ524358 WVL524289:WVM524358 D589825:E589894 IZ589825:JA589894 SV589825:SW589894 ACR589825:ACS589894 AMN589825:AMO589894 AWJ589825:AWK589894 BGF589825:BGG589894 BQB589825:BQC589894 BZX589825:BZY589894 CJT589825:CJU589894 CTP589825:CTQ589894 DDL589825:DDM589894 DNH589825:DNI589894 DXD589825:DXE589894 EGZ589825:EHA589894 EQV589825:EQW589894 FAR589825:FAS589894 FKN589825:FKO589894 FUJ589825:FUK589894 GEF589825:GEG589894 GOB589825:GOC589894 GXX589825:GXY589894 HHT589825:HHU589894 HRP589825:HRQ589894 IBL589825:IBM589894 ILH589825:ILI589894 IVD589825:IVE589894 JEZ589825:JFA589894 JOV589825:JOW589894 JYR589825:JYS589894 KIN589825:KIO589894 KSJ589825:KSK589894 LCF589825:LCG589894 LMB589825:LMC589894 LVX589825:LVY589894 MFT589825:MFU589894 MPP589825:MPQ589894 MZL589825:MZM589894 NJH589825:NJI589894 NTD589825:NTE589894 OCZ589825:ODA589894 OMV589825:OMW589894 OWR589825:OWS589894 PGN589825:PGO589894 PQJ589825:PQK589894 QAF589825:QAG589894 QKB589825:QKC589894 QTX589825:QTY589894 RDT589825:RDU589894 RNP589825:RNQ589894 RXL589825:RXM589894 SHH589825:SHI589894 SRD589825:SRE589894 TAZ589825:TBA589894 TKV589825:TKW589894 TUR589825:TUS589894 UEN589825:UEO589894 UOJ589825:UOK589894 UYF589825:UYG589894 VIB589825:VIC589894 VRX589825:VRY589894 WBT589825:WBU589894 WLP589825:WLQ589894 WVL589825:WVM589894 D655361:E655430 IZ655361:JA655430 SV655361:SW655430 ACR655361:ACS655430 AMN655361:AMO655430 AWJ655361:AWK655430 BGF655361:BGG655430 BQB655361:BQC655430 BZX655361:BZY655430 CJT655361:CJU655430 CTP655361:CTQ655430 DDL655361:DDM655430 DNH655361:DNI655430 DXD655361:DXE655430 EGZ655361:EHA655430 EQV655361:EQW655430 FAR655361:FAS655430 FKN655361:FKO655430 FUJ655361:FUK655430 GEF655361:GEG655430 GOB655361:GOC655430 GXX655361:GXY655430 HHT655361:HHU655430 HRP655361:HRQ655430 IBL655361:IBM655430 ILH655361:ILI655430 IVD655361:IVE655430 JEZ655361:JFA655430 JOV655361:JOW655430 JYR655361:JYS655430 KIN655361:KIO655430 KSJ655361:KSK655430 LCF655361:LCG655430 LMB655361:LMC655430 LVX655361:LVY655430 MFT655361:MFU655430 MPP655361:MPQ655430 MZL655361:MZM655430 NJH655361:NJI655430 NTD655361:NTE655430 OCZ655361:ODA655430 OMV655361:OMW655430 OWR655361:OWS655430 PGN655361:PGO655430 PQJ655361:PQK655430 QAF655361:QAG655430 QKB655361:QKC655430 QTX655361:QTY655430 RDT655361:RDU655430 RNP655361:RNQ655430 RXL655361:RXM655430 SHH655361:SHI655430 SRD655361:SRE655430 TAZ655361:TBA655430 TKV655361:TKW655430 TUR655361:TUS655430 UEN655361:UEO655430 UOJ655361:UOK655430 UYF655361:UYG655430 VIB655361:VIC655430 VRX655361:VRY655430 WBT655361:WBU655430 WLP655361:WLQ655430 WVL655361:WVM655430 D720897:E720966 IZ720897:JA720966 SV720897:SW720966 ACR720897:ACS720966 AMN720897:AMO720966 AWJ720897:AWK720966 BGF720897:BGG720966 BQB720897:BQC720966 BZX720897:BZY720966 CJT720897:CJU720966 CTP720897:CTQ720966 DDL720897:DDM720966 DNH720897:DNI720966 DXD720897:DXE720966 EGZ720897:EHA720966 EQV720897:EQW720966 FAR720897:FAS720966 FKN720897:FKO720966 FUJ720897:FUK720966 GEF720897:GEG720966 GOB720897:GOC720966 GXX720897:GXY720966 HHT720897:HHU720966 HRP720897:HRQ720966 IBL720897:IBM720966 ILH720897:ILI720966 IVD720897:IVE720966 JEZ720897:JFA720966 JOV720897:JOW720966 JYR720897:JYS720966 KIN720897:KIO720966 KSJ720897:KSK720966 LCF720897:LCG720966 LMB720897:LMC720966 LVX720897:LVY720966 MFT720897:MFU720966 MPP720897:MPQ720966 MZL720897:MZM720966 NJH720897:NJI720966 NTD720897:NTE720966 OCZ720897:ODA720966 OMV720897:OMW720966 OWR720897:OWS720966 PGN720897:PGO720966 PQJ720897:PQK720966 QAF720897:QAG720966 QKB720897:QKC720966 QTX720897:QTY720966 RDT720897:RDU720966 RNP720897:RNQ720966 RXL720897:RXM720966 SHH720897:SHI720966 SRD720897:SRE720966 TAZ720897:TBA720966 TKV720897:TKW720966 TUR720897:TUS720966 UEN720897:UEO720966 UOJ720897:UOK720966 UYF720897:UYG720966 VIB720897:VIC720966 VRX720897:VRY720966 WBT720897:WBU720966 WLP720897:WLQ720966 WVL720897:WVM720966 D786433:E786502 IZ786433:JA786502 SV786433:SW786502 ACR786433:ACS786502 AMN786433:AMO786502 AWJ786433:AWK786502 BGF786433:BGG786502 BQB786433:BQC786502 BZX786433:BZY786502 CJT786433:CJU786502 CTP786433:CTQ786502 DDL786433:DDM786502 DNH786433:DNI786502 DXD786433:DXE786502 EGZ786433:EHA786502 EQV786433:EQW786502 FAR786433:FAS786502 FKN786433:FKO786502 FUJ786433:FUK786502 GEF786433:GEG786502 GOB786433:GOC786502 GXX786433:GXY786502 HHT786433:HHU786502 HRP786433:HRQ786502 IBL786433:IBM786502 ILH786433:ILI786502 IVD786433:IVE786502 JEZ786433:JFA786502 JOV786433:JOW786502 JYR786433:JYS786502 KIN786433:KIO786502 KSJ786433:KSK786502 LCF786433:LCG786502 LMB786433:LMC786502 LVX786433:LVY786502 MFT786433:MFU786502 MPP786433:MPQ786502 MZL786433:MZM786502 NJH786433:NJI786502 NTD786433:NTE786502 OCZ786433:ODA786502 OMV786433:OMW786502 OWR786433:OWS786502 PGN786433:PGO786502 PQJ786433:PQK786502 QAF786433:QAG786502 QKB786433:QKC786502 QTX786433:QTY786502 RDT786433:RDU786502 RNP786433:RNQ786502 RXL786433:RXM786502 SHH786433:SHI786502 SRD786433:SRE786502 TAZ786433:TBA786502 TKV786433:TKW786502 TUR786433:TUS786502 UEN786433:UEO786502 UOJ786433:UOK786502 UYF786433:UYG786502 VIB786433:VIC786502 VRX786433:VRY786502 WBT786433:WBU786502 WLP786433:WLQ786502 WVL786433:WVM786502 D851969:E852038 IZ851969:JA852038 SV851969:SW852038 ACR851969:ACS852038 AMN851969:AMO852038 AWJ851969:AWK852038 BGF851969:BGG852038 BQB851969:BQC852038 BZX851969:BZY852038 CJT851969:CJU852038 CTP851969:CTQ852038 DDL851969:DDM852038 DNH851969:DNI852038 DXD851969:DXE852038 EGZ851969:EHA852038 EQV851969:EQW852038 FAR851969:FAS852038 FKN851969:FKO852038 FUJ851969:FUK852038 GEF851969:GEG852038 GOB851969:GOC852038 GXX851969:GXY852038 HHT851969:HHU852038 HRP851969:HRQ852038 IBL851969:IBM852038 ILH851969:ILI852038 IVD851969:IVE852038 JEZ851969:JFA852038 JOV851969:JOW852038 JYR851969:JYS852038 KIN851969:KIO852038 KSJ851969:KSK852038 LCF851969:LCG852038 LMB851969:LMC852038 LVX851969:LVY852038 MFT851969:MFU852038 MPP851969:MPQ852038 MZL851969:MZM852038 NJH851969:NJI852038 NTD851969:NTE852038 OCZ851969:ODA852038 OMV851969:OMW852038 OWR851969:OWS852038 PGN851969:PGO852038 PQJ851969:PQK852038 QAF851969:QAG852038 QKB851969:QKC852038 QTX851969:QTY852038 RDT851969:RDU852038 RNP851969:RNQ852038 RXL851969:RXM852038 SHH851969:SHI852038 SRD851969:SRE852038 TAZ851969:TBA852038 TKV851969:TKW852038 TUR851969:TUS852038 UEN851969:UEO852038 UOJ851969:UOK852038 UYF851969:UYG852038 VIB851969:VIC852038 VRX851969:VRY852038 WBT851969:WBU852038 WLP851969:WLQ852038 WVL851969:WVM852038 D917505:E917574 IZ917505:JA917574 SV917505:SW917574 ACR917505:ACS917574 AMN917505:AMO917574 AWJ917505:AWK917574 BGF917505:BGG917574 BQB917505:BQC917574 BZX917505:BZY917574 CJT917505:CJU917574 CTP917505:CTQ917574 DDL917505:DDM917574 DNH917505:DNI917574 DXD917505:DXE917574 EGZ917505:EHA917574 EQV917505:EQW917574 FAR917505:FAS917574 FKN917505:FKO917574 FUJ917505:FUK917574 GEF917505:GEG917574 GOB917505:GOC917574 GXX917505:GXY917574 HHT917505:HHU917574 HRP917505:HRQ917574 IBL917505:IBM917574 ILH917505:ILI917574 IVD917505:IVE917574 JEZ917505:JFA917574 JOV917505:JOW917574 JYR917505:JYS917574 KIN917505:KIO917574 KSJ917505:KSK917574 LCF917505:LCG917574 LMB917505:LMC917574 LVX917505:LVY917574 MFT917505:MFU917574 MPP917505:MPQ917574 MZL917505:MZM917574 NJH917505:NJI917574 NTD917505:NTE917574 OCZ917505:ODA917574 OMV917505:OMW917574 OWR917505:OWS917574 PGN917505:PGO917574 PQJ917505:PQK917574 QAF917505:QAG917574 QKB917505:QKC917574 QTX917505:QTY917574 RDT917505:RDU917574 RNP917505:RNQ917574 RXL917505:RXM917574 SHH917505:SHI917574 SRD917505:SRE917574 TAZ917505:TBA917574 TKV917505:TKW917574 TUR917505:TUS917574 UEN917505:UEO917574 UOJ917505:UOK917574 UYF917505:UYG917574 VIB917505:VIC917574 VRX917505:VRY917574 WBT917505:WBU917574 WLP917505:WLQ917574 WVL917505:WVM917574 D983041:E983110 IZ983041:JA983110 SV983041:SW983110 ACR983041:ACS983110 AMN983041:AMO983110 AWJ983041:AWK983110 BGF983041:BGG983110 BQB983041:BQC983110 BZX983041:BZY983110 CJT983041:CJU983110 CTP983041:CTQ983110 DDL983041:DDM983110 DNH983041:DNI983110 DXD983041:DXE983110 EGZ983041:EHA983110 EQV983041:EQW983110 FAR983041:FAS983110 FKN983041:FKO983110 FUJ983041:FUK983110 GEF983041:GEG983110 GOB983041:GOC983110 GXX983041:GXY983110 HHT983041:HHU983110 HRP983041:HRQ983110 IBL983041:IBM983110 ILH983041:ILI983110 IVD983041:IVE983110 JEZ983041:JFA983110 JOV983041:JOW983110 JYR983041:JYS983110 KIN983041:KIO983110 KSJ983041:KSK983110 LCF983041:LCG983110 LMB983041:LMC983110 LVX983041:LVY983110 MFT983041:MFU983110 MPP983041:MPQ983110 MZL983041:MZM983110 NJH983041:NJI983110 NTD983041:NTE983110 OCZ983041:ODA983110 OMV983041:OMW983110 OWR983041:OWS983110 PGN983041:PGO983110 PQJ983041:PQK983110 QAF983041:QAG983110 QKB983041:QKC983110 QTX983041:QTY983110 RDT983041:RDU983110 RNP983041:RNQ983110 RXL983041:RXM983110 SHH983041:SHI983110 SRD983041:SRE983110 TAZ983041:TBA983110 TKV983041:TKW983110 TUR983041:TUS983110 UEN983041:UEO983110 UOJ983041:UOK983110 UYF983041:UYG983110 VIB983041:VIC983110 VRX983041:VRY983110 WBT983041:WBU983110 WLP983041:WLQ983110 WVL983041:WVM983110 B72:E85 IX72:JA85 ST72:SW85 ACP72:ACS85 AML72:AMO85 AWH72:AWK85 BGD72:BGG85 BPZ72:BQC85 BZV72:BZY85 CJR72:CJU85 CTN72:CTQ85 DDJ72:DDM85 DNF72:DNI85 DXB72:DXE85 EGX72:EHA85 EQT72:EQW85 FAP72:FAS85 FKL72:FKO85 FUH72:FUK85 GED72:GEG85 GNZ72:GOC85 GXV72:GXY85 HHR72:HHU85 HRN72:HRQ85 IBJ72:IBM85 ILF72:ILI85 IVB72:IVE85 JEX72:JFA85 JOT72:JOW85 JYP72:JYS85 KIL72:KIO85 KSH72:KSK85 LCD72:LCG85 LLZ72:LMC85 LVV72:LVY85 MFR72:MFU85 MPN72:MPQ85 MZJ72:MZM85 NJF72:NJI85 NTB72:NTE85 OCX72:ODA85 OMT72:OMW85 OWP72:OWS85 PGL72:PGO85 PQH72:PQK85 QAD72:QAG85 QJZ72:QKC85 QTV72:QTY85 RDR72:RDU85 RNN72:RNQ85 RXJ72:RXM85 SHF72:SHI85 SRB72:SRE85 TAX72:TBA85 TKT72:TKW85 TUP72:TUS85 UEL72:UEO85 UOH72:UOK85 UYD72:UYG85 VHZ72:VIC85 VRV72:VRY85 WBR72:WBU85 WLN72:WLQ85 WVJ72:WVM85 B65608:E65621 IX65608:JA65621 ST65608:SW65621 ACP65608:ACS65621 AML65608:AMO65621 AWH65608:AWK65621 BGD65608:BGG65621 BPZ65608:BQC65621 BZV65608:BZY65621 CJR65608:CJU65621 CTN65608:CTQ65621 DDJ65608:DDM65621 DNF65608:DNI65621 DXB65608:DXE65621 EGX65608:EHA65621 EQT65608:EQW65621 FAP65608:FAS65621 FKL65608:FKO65621 FUH65608:FUK65621 GED65608:GEG65621 GNZ65608:GOC65621 GXV65608:GXY65621 HHR65608:HHU65621 HRN65608:HRQ65621 IBJ65608:IBM65621 ILF65608:ILI65621 IVB65608:IVE65621 JEX65608:JFA65621 JOT65608:JOW65621 JYP65608:JYS65621 KIL65608:KIO65621 KSH65608:KSK65621 LCD65608:LCG65621 LLZ65608:LMC65621 LVV65608:LVY65621 MFR65608:MFU65621 MPN65608:MPQ65621 MZJ65608:MZM65621 NJF65608:NJI65621 NTB65608:NTE65621 OCX65608:ODA65621 OMT65608:OMW65621 OWP65608:OWS65621 PGL65608:PGO65621 PQH65608:PQK65621 QAD65608:QAG65621 QJZ65608:QKC65621 QTV65608:QTY65621 RDR65608:RDU65621 RNN65608:RNQ65621 RXJ65608:RXM65621 SHF65608:SHI65621 SRB65608:SRE65621 TAX65608:TBA65621 TKT65608:TKW65621 TUP65608:TUS65621 UEL65608:UEO65621 UOH65608:UOK65621 UYD65608:UYG65621 VHZ65608:VIC65621 VRV65608:VRY65621 WBR65608:WBU65621 WLN65608:WLQ65621 WVJ65608:WVM65621 B131144:E131157 IX131144:JA131157 ST131144:SW131157 ACP131144:ACS131157 AML131144:AMO131157 AWH131144:AWK131157 BGD131144:BGG131157 BPZ131144:BQC131157 BZV131144:BZY131157 CJR131144:CJU131157 CTN131144:CTQ131157 DDJ131144:DDM131157 DNF131144:DNI131157 DXB131144:DXE131157 EGX131144:EHA131157 EQT131144:EQW131157 FAP131144:FAS131157 FKL131144:FKO131157 FUH131144:FUK131157 GED131144:GEG131157 GNZ131144:GOC131157 GXV131144:GXY131157 HHR131144:HHU131157 HRN131144:HRQ131157 IBJ131144:IBM131157 ILF131144:ILI131157 IVB131144:IVE131157 JEX131144:JFA131157 JOT131144:JOW131157 JYP131144:JYS131157 KIL131144:KIO131157 KSH131144:KSK131157 LCD131144:LCG131157 LLZ131144:LMC131157 LVV131144:LVY131157 MFR131144:MFU131157 MPN131144:MPQ131157 MZJ131144:MZM131157 NJF131144:NJI131157 NTB131144:NTE131157 OCX131144:ODA131157 OMT131144:OMW131157 OWP131144:OWS131157 PGL131144:PGO131157 PQH131144:PQK131157 QAD131144:QAG131157 QJZ131144:QKC131157 QTV131144:QTY131157 RDR131144:RDU131157 RNN131144:RNQ131157 RXJ131144:RXM131157 SHF131144:SHI131157 SRB131144:SRE131157 TAX131144:TBA131157 TKT131144:TKW131157 TUP131144:TUS131157 UEL131144:UEO131157 UOH131144:UOK131157 UYD131144:UYG131157 VHZ131144:VIC131157 VRV131144:VRY131157 WBR131144:WBU131157 WLN131144:WLQ131157 WVJ131144:WVM131157 B196680:E196693 IX196680:JA196693 ST196680:SW196693 ACP196680:ACS196693 AML196680:AMO196693 AWH196680:AWK196693 BGD196680:BGG196693 BPZ196680:BQC196693 BZV196680:BZY196693 CJR196680:CJU196693 CTN196680:CTQ196693 DDJ196680:DDM196693 DNF196680:DNI196693 DXB196680:DXE196693 EGX196680:EHA196693 EQT196680:EQW196693 FAP196680:FAS196693 FKL196680:FKO196693 FUH196680:FUK196693 GED196680:GEG196693 GNZ196680:GOC196693 GXV196680:GXY196693 HHR196680:HHU196693 HRN196680:HRQ196693 IBJ196680:IBM196693 ILF196680:ILI196693 IVB196680:IVE196693 JEX196680:JFA196693 JOT196680:JOW196693 JYP196680:JYS196693 KIL196680:KIO196693 KSH196680:KSK196693 LCD196680:LCG196693 LLZ196680:LMC196693 LVV196680:LVY196693 MFR196680:MFU196693 MPN196680:MPQ196693 MZJ196680:MZM196693 NJF196680:NJI196693 NTB196680:NTE196693 OCX196680:ODA196693 OMT196680:OMW196693 OWP196680:OWS196693 PGL196680:PGO196693 PQH196680:PQK196693 QAD196680:QAG196693 QJZ196680:QKC196693 QTV196680:QTY196693 RDR196680:RDU196693 RNN196680:RNQ196693 RXJ196680:RXM196693 SHF196680:SHI196693 SRB196680:SRE196693 TAX196680:TBA196693 TKT196680:TKW196693 TUP196680:TUS196693 UEL196680:UEO196693 UOH196680:UOK196693 UYD196680:UYG196693 VHZ196680:VIC196693 VRV196680:VRY196693 WBR196680:WBU196693 WLN196680:WLQ196693 WVJ196680:WVM196693 B262216:E262229 IX262216:JA262229 ST262216:SW262229 ACP262216:ACS262229 AML262216:AMO262229 AWH262216:AWK262229 BGD262216:BGG262229 BPZ262216:BQC262229 BZV262216:BZY262229 CJR262216:CJU262229 CTN262216:CTQ262229 DDJ262216:DDM262229 DNF262216:DNI262229 DXB262216:DXE262229 EGX262216:EHA262229 EQT262216:EQW262229 FAP262216:FAS262229 FKL262216:FKO262229 FUH262216:FUK262229 GED262216:GEG262229 GNZ262216:GOC262229 GXV262216:GXY262229 HHR262216:HHU262229 HRN262216:HRQ262229 IBJ262216:IBM262229 ILF262216:ILI262229 IVB262216:IVE262229 JEX262216:JFA262229 JOT262216:JOW262229 JYP262216:JYS262229 KIL262216:KIO262229 KSH262216:KSK262229 LCD262216:LCG262229 LLZ262216:LMC262229 LVV262216:LVY262229 MFR262216:MFU262229 MPN262216:MPQ262229 MZJ262216:MZM262229 NJF262216:NJI262229 NTB262216:NTE262229 OCX262216:ODA262229 OMT262216:OMW262229 OWP262216:OWS262229 PGL262216:PGO262229 PQH262216:PQK262229 QAD262216:QAG262229 QJZ262216:QKC262229 QTV262216:QTY262229 RDR262216:RDU262229 RNN262216:RNQ262229 RXJ262216:RXM262229 SHF262216:SHI262229 SRB262216:SRE262229 TAX262216:TBA262229 TKT262216:TKW262229 TUP262216:TUS262229 UEL262216:UEO262229 UOH262216:UOK262229 UYD262216:UYG262229 VHZ262216:VIC262229 VRV262216:VRY262229 WBR262216:WBU262229 WLN262216:WLQ262229 WVJ262216:WVM262229 B327752:E327765 IX327752:JA327765 ST327752:SW327765 ACP327752:ACS327765 AML327752:AMO327765 AWH327752:AWK327765 BGD327752:BGG327765 BPZ327752:BQC327765 BZV327752:BZY327765 CJR327752:CJU327765 CTN327752:CTQ327765 DDJ327752:DDM327765 DNF327752:DNI327765 DXB327752:DXE327765 EGX327752:EHA327765 EQT327752:EQW327765 FAP327752:FAS327765 FKL327752:FKO327765 FUH327752:FUK327765 GED327752:GEG327765 GNZ327752:GOC327765 GXV327752:GXY327765 HHR327752:HHU327765 HRN327752:HRQ327765 IBJ327752:IBM327765 ILF327752:ILI327765 IVB327752:IVE327765 JEX327752:JFA327765 JOT327752:JOW327765 JYP327752:JYS327765 KIL327752:KIO327765 KSH327752:KSK327765 LCD327752:LCG327765 LLZ327752:LMC327765 LVV327752:LVY327765 MFR327752:MFU327765 MPN327752:MPQ327765 MZJ327752:MZM327765 NJF327752:NJI327765 NTB327752:NTE327765 OCX327752:ODA327765 OMT327752:OMW327765 OWP327752:OWS327765 PGL327752:PGO327765 PQH327752:PQK327765 QAD327752:QAG327765 QJZ327752:QKC327765 QTV327752:QTY327765 RDR327752:RDU327765 RNN327752:RNQ327765 RXJ327752:RXM327765 SHF327752:SHI327765 SRB327752:SRE327765 TAX327752:TBA327765 TKT327752:TKW327765 TUP327752:TUS327765 UEL327752:UEO327765 UOH327752:UOK327765 UYD327752:UYG327765 VHZ327752:VIC327765 VRV327752:VRY327765 WBR327752:WBU327765 WLN327752:WLQ327765 WVJ327752:WVM327765 B393288:E393301 IX393288:JA393301 ST393288:SW393301 ACP393288:ACS393301 AML393288:AMO393301 AWH393288:AWK393301 BGD393288:BGG393301 BPZ393288:BQC393301 BZV393288:BZY393301 CJR393288:CJU393301 CTN393288:CTQ393301 DDJ393288:DDM393301 DNF393288:DNI393301 DXB393288:DXE393301 EGX393288:EHA393301 EQT393288:EQW393301 FAP393288:FAS393301 FKL393288:FKO393301 FUH393288:FUK393301 GED393288:GEG393301 GNZ393288:GOC393301 GXV393288:GXY393301 HHR393288:HHU393301 HRN393288:HRQ393301 IBJ393288:IBM393301 ILF393288:ILI393301 IVB393288:IVE393301 JEX393288:JFA393301 JOT393288:JOW393301 JYP393288:JYS393301 KIL393288:KIO393301 KSH393288:KSK393301 LCD393288:LCG393301 LLZ393288:LMC393301 LVV393288:LVY393301 MFR393288:MFU393301 MPN393288:MPQ393301 MZJ393288:MZM393301 NJF393288:NJI393301 NTB393288:NTE393301 OCX393288:ODA393301 OMT393288:OMW393301 OWP393288:OWS393301 PGL393288:PGO393301 PQH393288:PQK393301 QAD393288:QAG393301 QJZ393288:QKC393301 QTV393288:QTY393301 RDR393288:RDU393301 RNN393288:RNQ393301 RXJ393288:RXM393301 SHF393288:SHI393301 SRB393288:SRE393301 TAX393288:TBA393301 TKT393288:TKW393301 TUP393288:TUS393301 UEL393288:UEO393301 UOH393288:UOK393301 UYD393288:UYG393301 VHZ393288:VIC393301 VRV393288:VRY393301 WBR393288:WBU393301 WLN393288:WLQ393301 WVJ393288:WVM393301 B458824:E458837 IX458824:JA458837 ST458824:SW458837 ACP458824:ACS458837 AML458824:AMO458837 AWH458824:AWK458837 BGD458824:BGG458837 BPZ458824:BQC458837 BZV458824:BZY458837 CJR458824:CJU458837 CTN458824:CTQ458837 DDJ458824:DDM458837 DNF458824:DNI458837 DXB458824:DXE458837 EGX458824:EHA458837 EQT458824:EQW458837 FAP458824:FAS458837 FKL458824:FKO458837 FUH458824:FUK458837 GED458824:GEG458837 GNZ458824:GOC458837 GXV458824:GXY458837 HHR458824:HHU458837 HRN458824:HRQ458837 IBJ458824:IBM458837 ILF458824:ILI458837 IVB458824:IVE458837 JEX458824:JFA458837 JOT458824:JOW458837 JYP458824:JYS458837 KIL458824:KIO458837 KSH458824:KSK458837 LCD458824:LCG458837 LLZ458824:LMC458837 LVV458824:LVY458837 MFR458824:MFU458837 MPN458824:MPQ458837 MZJ458824:MZM458837 NJF458824:NJI458837 NTB458824:NTE458837 OCX458824:ODA458837 OMT458824:OMW458837 OWP458824:OWS458837 PGL458824:PGO458837 PQH458824:PQK458837 QAD458824:QAG458837 QJZ458824:QKC458837 QTV458824:QTY458837 RDR458824:RDU458837 RNN458824:RNQ458837 RXJ458824:RXM458837 SHF458824:SHI458837 SRB458824:SRE458837 TAX458824:TBA458837 TKT458824:TKW458837 TUP458824:TUS458837 UEL458824:UEO458837 UOH458824:UOK458837 UYD458824:UYG458837 VHZ458824:VIC458837 VRV458824:VRY458837 WBR458824:WBU458837 WLN458824:WLQ458837 WVJ458824:WVM458837 B524360:E524373 IX524360:JA524373 ST524360:SW524373 ACP524360:ACS524373 AML524360:AMO524373 AWH524360:AWK524373 BGD524360:BGG524373 BPZ524360:BQC524373 BZV524360:BZY524373 CJR524360:CJU524373 CTN524360:CTQ524373 DDJ524360:DDM524373 DNF524360:DNI524373 DXB524360:DXE524373 EGX524360:EHA524373 EQT524360:EQW524373 FAP524360:FAS524373 FKL524360:FKO524373 FUH524360:FUK524373 GED524360:GEG524373 GNZ524360:GOC524373 GXV524360:GXY524373 HHR524360:HHU524373 HRN524360:HRQ524373 IBJ524360:IBM524373 ILF524360:ILI524373 IVB524360:IVE524373 JEX524360:JFA524373 JOT524360:JOW524373 JYP524360:JYS524373 KIL524360:KIO524373 KSH524360:KSK524373 LCD524360:LCG524373 LLZ524360:LMC524373 LVV524360:LVY524373 MFR524360:MFU524373 MPN524360:MPQ524373 MZJ524360:MZM524373 NJF524360:NJI524373 NTB524360:NTE524373 OCX524360:ODA524373 OMT524360:OMW524373 OWP524360:OWS524373 PGL524360:PGO524373 PQH524360:PQK524373 QAD524360:QAG524373 QJZ524360:QKC524373 QTV524360:QTY524373 RDR524360:RDU524373 RNN524360:RNQ524373 RXJ524360:RXM524373 SHF524360:SHI524373 SRB524360:SRE524373 TAX524360:TBA524373 TKT524360:TKW524373 TUP524360:TUS524373 UEL524360:UEO524373 UOH524360:UOK524373 UYD524360:UYG524373 VHZ524360:VIC524373 VRV524360:VRY524373 WBR524360:WBU524373 WLN524360:WLQ524373 WVJ524360:WVM524373 B589896:E589909 IX589896:JA589909 ST589896:SW589909 ACP589896:ACS589909 AML589896:AMO589909 AWH589896:AWK589909 BGD589896:BGG589909 BPZ589896:BQC589909 BZV589896:BZY589909 CJR589896:CJU589909 CTN589896:CTQ589909 DDJ589896:DDM589909 DNF589896:DNI589909 DXB589896:DXE589909 EGX589896:EHA589909 EQT589896:EQW589909 FAP589896:FAS589909 FKL589896:FKO589909 FUH589896:FUK589909 GED589896:GEG589909 GNZ589896:GOC589909 GXV589896:GXY589909 HHR589896:HHU589909 HRN589896:HRQ589909 IBJ589896:IBM589909 ILF589896:ILI589909 IVB589896:IVE589909 JEX589896:JFA589909 JOT589896:JOW589909 JYP589896:JYS589909 KIL589896:KIO589909 KSH589896:KSK589909 LCD589896:LCG589909 LLZ589896:LMC589909 LVV589896:LVY589909 MFR589896:MFU589909 MPN589896:MPQ589909 MZJ589896:MZM589909 NJF589896:NJI589909 NTB589896:NTE589909 OCX589896:ODA589909 OMT589896:OMW589909 OWP589896:OWS589909 PGL589896:PGO589909 PQH589896:PQK589909 QAD589896:QAG589909 QJZ589896:QKC589909 QTV589896:QTY589909 RDR589896:RDU589909 RNN589896:RNQ589909 RXJ589896:RXM589909 SHF589896:SHI589909 SRB589896:SRE589909 TAX589896:TBA589909 TKT589896:TKW589909 TUP589896:TUS589909 UEL589896:UEO589909 UOH589896:UOK589909 UYD589896:UYG589909 VHZ589896:VIC589909 VRV589896:VRY589909 WBR589896:WBU589909 WLN589896:WLQ589909 WVJ589896:WVM589909 B655432:E655445 IX655432:JA655445 ST655432:SW655445 ACP655432:ACS655445 AML655432:AMO655445 AWH655432:AWK655445 BGD655432:BGG655445 BPZ655432:BQC655445 BZV655432:BZY655445 CJR655432:CJU655445 CTN655432:CTQ655445 DDJ655432:DDM655445 DNF655432:DNI655445 DXB655432:DXE655445 EGX655432:EHA655445 EQT655432:EQW655445 FAP655432:FAS655445 FKL655432:FKO655445 FUH655432:FUK655445 GED655432:GEG655445 GNZ655432:GOC655445 GXV655432:GXY655445 HHR655432:HHU655445 HRN655432:HRQ655445 IBJ655432:IBM655445 ILF655432:ILI655445 IVB655432:IVE655445 JEX655432:JFA655445 JOT655432:JOW655445 JYP655432:JYS655445 KIL655432:KIO655445 KSH655432:KSK655445 LCD655432:LCG655445 LLZ655432:LMC655445 LVV655432:LVY655445 MFR655432:MFU655445 MPN655432:MPQ655445 MZJ655432:MZM655445 NJF655432:NJI655445 NTB655432:NTE655445 OCX655432:ODA655445 OMT655432:OMW655445 OWP655432:OWS655445 PGL655432:PGO655445 PQH655432:PQK655445 QAD655432:QAG655445 QJZ655432:QKC655445 QTV655432:QTY655445 RDR655432:RDU655445 RNN655432:RNQ655445 RXJ655432:RXM655445 SHF655432:SHI655445 SRB655432:SRE655445 TAX655432:TBA655445 TKT655432:TKW655445 TUP655432:TUS655445 UEL655432:UEO655445 UOH655432:UOK655445 UYD655432:UYG655445 VHZ655432:VIC655445 VRV655432:VRY655445 WBR655432:WBU655445 WLN655432:WLQ655445 WVJ655432:WVM655445 B720968:E720981 IX720968:JA720981 ST720968:SW720981 ACP720968:ACS720981 AML720968:AMO720981 AWH720968:AWK720981 BGD720968:BGG720981 BPZ720968:BQC720981 BZV720968:BZY720981 CJR720968:CJU720981 CTN720968:CTQ720981 DDJ720968:DDM720981 DNF720968:DNI720981 DXB720968:DXE720981 EGX720968:EHA720981 EQT720968:EQW720981 FAP720968:FAS720981 FKL720968:FKO720981 FUH720968:FUK720981 GED720968:GEG720981 GNZ720968:GOC720981 GXV720968:GXY720981 HHR720968:HHU720981 HRN720968:HRQ720981 IBJ720968:IBM720981 ILF720968:ILI720981 IVB720968:IVE720981 JEX720968:JFA720981 JOT720968:JOW720981 JYP720968:JYS720981 KIL720968:KIO720981 KSH720968:KSK720981 LCD720968:LCG720981 LLZ720968:LMC720981 LVV720968:LVY720981 MFR720968:MFU720981 MPN720968:MPQ720981 MZJ720968:MZM720981 NJF720968:NJI720981 NTB720968:NTE720981 OCX720968:ODA720981 OMT720968:OMW720981 OWP720968:OWS720981 PGL720968:PGO720981 PQH720968:PQK720981 QAD720968:QAG720981 QJZ720968:QKC720981 QTV720968:QTY720981 RDR720968:RDU720981 RNN720968:RNQ720981 RXJ720968:RXM720981 SHF720968:SHI720981 SRB720968:SRE720981 TAX720968:TBA720981 TKT720968:TKW720981 TUP720968:TUS720981 UEL720968:UEO720981 UOH720968:UOK720981 UYD720968:UYG720981 VHZ720968:VIC720981 VRV720968:VRY720981 WBR720968:WBU720981 WLN720968:WLQ720981 WVJ720968:WVM720981 B786504:E786517 IX786504:JA786517 ST786504:SW786517 ACP786504:ACS786517 AML786504:AMO786517 AWH786504:AWK786517 BGD786504:BGG786517 BPZ786504:BQC786517 BZV786504:BZY786517 CJR786504:CJU786517 CTN786504:CTQ786517 DDJ786504:DDM786517 DNF786504:DNI786517 DXB786504:DXE786517 EGX786504:EHA786517 EQT786504:EQW786517 FAP786504:FAS786517 FKL786504:FKO786517 FUH786504:FUK786517 GED786504:GEG786517 GNZ786504:GOC786517 GXV786504:GXY786517 HHR786504:HHU786517 HRN786504:HRQ786517 IBJ786504:IBM786517 ILF786504:ILI786517 IVB786504:IVE786517 JEX786504:JFA786517 JOT786504:JOW786517 JYP786504:JYS786517 KIL786504:KIO786517 KSH786504:KSK786517 LCD786504:LCG786517 LLZ786504:LMC786517 LVV786504:LVY786517 MFR786504:MFU786517 MPN786504:MPQ786517 MZJ786504:MZM786517 NJF786504:NJI786517 NTB786504:NTE786517 OCX786504:ODA786517 OMT786504:OMW786517 OWP786504:OWS786517 PGL786504:PGO786517 PQH786504:PQK786517 QAD786504:QAG786517 QJZ786504:QKC786517 QTV786504:QTY786517 RDR786504:RDU786517 RNN786504:RNQ786517 RXJ786504:RXM786517 SHF786504:SHI786517 SRB786504:SRE786517 TAX786504:TBA786517 TKT786504:TKW786517 TUP786504:TUS786517 UEL786504:UEO786517 UOH786504:UOK786517 UYD786504:UYG786517 VHZ786504:VIC786517 VRV786504:VRY786517 WBR786504:WBU786517 WLN786504:WLQ786517 WVJ786504:WVM786517 B852040:E852053 IX852040:JA852053 ST852040:SW852053 ACP852040:ACS852053 AML852040:AMO852053 AWH852040:AWK852053 BGD852040:BGG852053 BPZ852040:BQC852053 BZV852040:BZY852053 CJR852040:CJU852053 CTN852040:CTQ852053 DDJ852040:DDM852053 DNF852040:DNI852053 DXB852040:DXE852053 EGX852040:EHA852053 EQT852040:EQW852053 FAP852040:FAS852053 FKL852040:FKO852053 FUH852040:FUK852053 GED852040:GEG852053 GNZ852040:GOC852053 GXV852040:GXY852053 HHR852040:HHU852053 HRN852040:HRQ852053 IBJ852040:IBM852053 ILF852040:ILI852053 IVB852040:IVE852053 JEX852040:JFA852053 JOT852040:JOW852053 JYP852040:JYS852053 KIL852040:KIO852053 KSH852040:KSK852053 LCD852040:LCG852053 LLZ852040:LMC852053 LVV852040:LVY852053 MFR852040:MFU852053 MPN852040:MPQ852053 MZJ852040:MZM852053 NJF852040:NJI852053 NTB852040:NTE852053 OCX852040:ODA852053 OMT852040:OMW852053 OWP852040:OWS852053 PGL852040:PGO852053 PQH852040:PQK852053 QAD852040:QAG852053 QJZ852040:QKC852053 QTV852040:QTY852053 RDR852040:RDU852053 RNN852040:RNQ852053 RXJ852040:RXM852053 SHF852040:SHI852053 SRB852040:SRE852053 TAX852040:TBA852053 TKT852040:TKW852053 TUP852040:TUS852053 UEL852040:UEO852053 UOH852040:UOK852053 UYD852040:UYG852053 VHZ852040:VIC852053 VRV852040:VRY852053 WBR852040:WBU852053 WLN852040:WLQ852053 WVJ852040:WVM852053 B917576:E917589 IX917576:JA917589 ST917576:SW917589 ACP917576:ACS917589 AML917576:AMO917589 AWH917576:AWK917589 BGD917576:BGG917589 BPZ917576:BQC917589 BZV917576:BZY917589 CJR917576:CJU917589 CTN917576:CTQ917589 DDJ917576:DDM917589 DNF917576:DNI917589 DXB917576:DXE917589 EGX917576:EHA917589 EQT917576:EQW917589 FAP917576:FAS917589 FKL917576:FKO917589 FUH917576:FUK917589 GED917576:GEG917589 GNZ917576:GOC917589 GXV917576:GXY917589 HHR917576:HHU917589 HRN917576:HRQ917589 IBJ917576:IBM917589 ILF917576:ILI917589 IVB917576:IVE917589 JEX917576:JFA917589 JOT917576:JOW917589 JYP917576:JYS917589 KIL917576:KIO917589 KSH917576:KSK917589 LCD917576:LCG917589 LLZ917576:LMC917589 LVV917576:LVY917589 MFR917576:MFU917589 MPN917576:MPQ917589 MZJ917576:MZM917589 NJF917576:NJI917589 NTB917576:NTE917589 OCX917576:ODA917589 OMT917576:OMW917589 OWP917576:OWS917589 PGL917576:PGO917589 PQH917576:PQK917589 QAD917576:QAG917589 QJZ917576:QKC917589 QTV917576:QTY917589 RDR917576:RDU917589 RNN917576:RNQ917589 RXJ917576:RXM917589 SHF917576:SHI917589 SRB917576:SRE917589 TAX917576:TBA917589 TKT917576:TKW917589 TUP917576:TUS917589 UEL917576:UEO917589 UOH917576:UOK917589 UYD917576:UYG917589 VHZ917576:VIC917589 VRV917576:VRY917589 WBR917576:WBU917589 WLN917576:WLQ917589 WVJ917576:WVM917589 B983112:E983125 IX983112:JA983125 ST983112:SW983125 ACP983112:ACS983125 AML983112:AMO983125 AWH983112:AWK983125 BGD983112:BGG983125 BPZ983112:BQC983125 BZV983112:BZY983125 CJR983112:CJU983125 CTN983112:CTQ983125 DDJ983112:DDM983125 DNF983112:DNI983125 DXB983112:DXE983125 EGX983112:EHA983125 EQT983112:EQW983125 FAP983112:FAS983125 FKL983112:FKO983125 FUH983112:FUK983125 GED983112:GEG983125 GNZ983112:GOC983125 GXV983112:GXY983125 HHR983112:HHU983125 HRN983112:HRQ983125 IBJ983112:IBM983125 ILF983112:ILI983125 IVB983112:IVE983125 JEX983112:JFA983125 JOT983112:JOW983125 JYP983112:JYS983125 KIL983112:KIO983125 KSH983112:KSK983125 LCD983112:LCG983125 LLZ983112:LMC983125 LVV983112:LVY983125 MFR983112:MFU983125 MPN983112:MPQ983125 MZJ983112:MZM983125 NJF983112:NJI983125 NTB983112:NTE983125 OCX983112:ODA983125 OMT983112:OMW983125 OWP983112:OWS983125 PGL983112:PGO983125 PQH983112:PQK983125 QAD983112:QAG983125 QJZ983112:QKC983125 QTV983112:QTY983125 RDR983112:RDU983125 RNN983112:RNQ983125 RXJ983112:RXM983125 SHF983112:SHI983125 SRB983112:SRE983125 TAX983112:TBA983125 TKT983112:TKW983125 TUP983112:TUS983125 UEL983112:UEO983125 UOH983112:UOK983125 UYD983112:UYG983125 VHZ983112:VIC983125 VRV983112:VRY983125 WBR983112:WBU983125 WLN983112:WLQ983125 WVJ983112:WVM983125 B87:E93 IX87:JA93 ST87:SW93 ACP87:ACS93 AML87:AMO93 AWH87:AWK93 BGD87:BGG93 BPZ87:BQC93 BZV87:BZY93 CJR87:CJU93 CTN87:CTQ93 DDJ87:DDM93 DNF87:DNI93 DXB87:DXE93 EGX87:EHA93 EQT87:EQW93 FAP87:FAS93 FKL87:FKO93 FUH87:FUK93 GED87:GEG93 GNZ87:GOC93 GXV87:GXY93 HHR87:HHU93 HRN87:HRQ93 IBJ87:IBM93 ILF87:ILI93 IVB87:IVE93 JEX87:JFA93 JOT87:JOW93 JYP87:JYS93 KIL87:KIO93 KSH87:KSK93 LCD87:LCG93 LLZ87:LMC93 LVV87:LVY93 MFR87:MFU93 MPN87:MPQ93 MZJ87:MZM93 NJF87:NJI93 NTB87:NTE93 OCX87:ODA93 OMT87:OMW93 OWP87:OWS93 PGL87:PGO93 PQH87:PQK93 QAD87:QAG93 QJZ87:QKC93 QTV87:QTY93 RDR87:RDU93 RNN87:RNQ93 RXJ87:RXM93 SHF87:SHI93 SRB87:SRE93 TAX87:TBA93 TKT87:TKW93 TUP87:TUS93 UEL87:UEO93 UOH87:UOK93 UYD87:UYG93 VHZ87:VIC93 VRV87:VRY93 WBR87:WBU93 WLN87:WLQ93 WVJ87:WVM93 B65623:E65629 IX65623:JA65629 ST65623:SW65629 ACP65623:ACS65629 AML65623:AMO65629 AWH65623:AWK65629 BGD65623:BGG65629 BPZ65623:BQC65629 BZV65623:BZY65629 CJR65623:CJU65629 CTN65623:CTQ65629 DDJ65623:DDM65629 DNF65623:DNI65629 DXB65623:DXE65629 EGX65623:EHA65629 EQT65623:EQW65629 FAP65623:FAS65629 FKL65623:FKO65629 FUH65623:FUK65629 GED65623:GEG65629 GNZ65623:GOC65629 GXV65623:GXY65629 HHR65623:HHU65629 HRN65623:HRQ65629 IBJ65623:IBM65629 ILF65623:ILI65629 IVB65623:IVE65629 JEX65623:JFA65629 JOT65623:JOW65629 JYP65623:JYS65629 KIL65623:KIO65629 KSH65623:KSK65629 LCD65623:LCG65629 LLZ65623:LMC65629 LVV65623:LVY65629 MFR65623:MFU65629 MPN65623:MPQ65629 MZJ65623:MZM65629 NJF65623:NJI65629 NTB65623:NTE65629 OCX65623:ODA65629 OMT65623:OMW65629 OWP65623:OWS65629 PGL65623:PGO65629 PQH65623:PQK65629 QAD65623:QAG65629 QJZ65623:QKC65629 QTV65623:QTY65629 RDR65623:RDU65629 RNN65623:RNQ65629 RXJ65623:RXM65629 SHF65623:SHI65629 SRB65623:SRE65629 TAX65623:TBA65629 TKT65623:TKW65629 TUP65623:TUS65629 UEL65623:UEO65629 UOH65623:UOK65629 UYD65623:UYG65629 VHZ65623:VIC65629 VRV65623:VRY65629 WBR65623:WBU65629 WLN65623:WLQ65629 WVJ65623:WVM65629 B131159:E131165 IX131159:JA131165 ST131159:SW131165 ACP131159:ACS131165 AML131159:AMO131165 AWH131159:AWK131165 BGD131159:BGG131165 BPZ131159:BQC131165 BZV131159:BZY131165 CJR131159:CJU131165 CTN131159:CTQ131165 DDJ131159:DDM131165 DNF131159:DNI131165 DXB131159:DXE131165 EGX131159:EHA131165 EQT131159:EQW131165 FAP131159:FAS131165 FKL131159:FKO131165 FUH131159:FUK131165 GED131159:GEG131165 GNZ131159:GOC131165 GXV131159:GXY131165 HHR131159:HHU131165 HRN131159:HRQ131165 IBJ131159:IBM131165 ILF131159:ILI131165 IVB131159:IVE131165 JEX131159:JFA131165 JOT131159:JOW131165 JYP131159:JYS131165 KIL131159:KIO131165 KSH131159:KSK131165 LCD131159:LCG131165 LLZ131159:LMC131165 LVV131159:LVY131165 MFR131159:MFU131165 MPN131159:MPQ131165 MZJ131159:MZM131165 NJF131159:NJI131165 NTB131159:NTE131165 OCX131159:ODA131165 OMT131159:OMW131165 OWP131159:OWS131165 PGL131159:PGO131165 PQH131159:PQK131165 QAD131159:QAG131165 QJZ131159:QKC131165 QTV131159:QTY131165 RDR131159:RDU131165 RNN131159:RNQ131165 RXJ131159:RXM131165 SHF131159:SHI131165 SRB131159:SRE131165 TAX131159:TBA131165 TKT131159:TKW131165 TUP131159:TUS131165 UEL131159:UEO131165 UOH131159:UOK131165 UYD131159:UYG131165 VHZ131159:VIC131165 VRV131159:VRY131165 WBR131159:WBU131165 WLN131159:WLQ131165 WVJ131159:WVM131165 B196695:E196701 IX196695:JA196701 ST196695:SW196701 ACP196695:ACS196701 AML196695:AMO196701 AWH196695:AWK196701 BGD196695:BGG196701 BPZ196695:BQC196701 BZV196695:BZY196701 CJR196695:CJU196701 CTN196695:CTQ196701 DDJ196695:DDM196701 DNF196695:DNI196701 DXB196695:DXE196701 EGX196695:EHA196701 EQT196695:EQW196701 FAP196695:FAS196701 FKL196695:FKO196701 FUH196695:FUK196701 GED196695:GEG196701 GNZ196695:GOC196701 GXV196695:GXY196701 HHR196695:HHU196701 HRN196695:HRQ196701 IBJ196695:IBM196701 ILF196695:ILI196701 IVB196695:IVE196701 JEX196695:JFA196701 JOT196695:JOW196701 JYP196695:JYS196701 KIL196695:KIO196701 KSH196695:KSK196701 LCD196695:LCG196701 LLZ196695:LMC196701 LVV196695:LVY196701 MFR196695:MFU196701 MPN196695:MPQ196701 MZJ196695:MZM196701 NJF196695:NJI196701 NTB196695:NTE196701 OCX196695:ODA196701 OMT196695:OMW196701 OWP196695:OWS196701 PGL196695:PGO196701 PQH196695:PQK196701 QAD196695:QAG196701 QJZ196695:QKC196701 QTV196695:QTY196701 RDR196695:RDU196701 RNN196695:RNQ196701 RXJ196695:RXM196701 SHF196695:SHI196701 SRB196695:SRE196701 TAX196695:TBA196701 TKT196695:TKW196701 TUP196695:TUS196701 UEL196695:UEO196701 UOH196695:UOK196701 UYD196695:UYG196701 VHZ196695:VIC196701 VRV196695:VRY196701 WBR196695:WBU196701 WLN196695:WLQ196701 WVJ196695:WVM196701 B262231:E262237 IX262231:JA262237 ST262231:SW262237 ACP262231:ACS262237 AML262231:AMO262237 AWH262231:AWK262237 BGD262231:BGG262237 BPZ262231:BQC262237 BZV262231:BZY262237 CJR262231:CJU262237 CTN262231:CTQ262237 DDJ262231:DDM262237 DNF262231:DNI262237 DXB262231:DXE262237 EGX262231:EHA262237 EQT262231:EQW262237 FAP262231:FAS262237 FKL262231:FKO262237 FUH262231:FUK262237 GED262231:GEG262237 GNZ262231:GOC262237 GXV262231:GXY262237 HHR262231:HHU262237 HRN262231:HRQ262237 IBJ262231:IBM262237 ILF262231:ILI262237 IVB262231:IVE262237 JEX262231:JFA262237 JOT262231:JOW262237 JYP262231:JYS262237 KIL262231:KIO262237 KSH262231:KSK262237 LCD262231:LCG262237 LLZ262231:LMC262237 LVV262231:LVY262237 MFR262231:MFU262237 MPN262231:MPQ262237 MZJ262231:MZM262237 NJF262231:NJI262237 NTB262231:NTE262237 OCX262231:ODA262237 OMT262231:OMW262237 OWP262231:OWS262237 PGL262231:PGO262237 PQH262231:PQK262237 QAD262231:QAG262237 QJZ262231:QKC262237 QTV262231:QTY262237 RDR262231:RDU262237 RNN262231:RNQ262237 RXJ262231:RXM262237 SHF262231:SHI262237 SRB262231:SRE262237 TAX262231:TBA262237 TKT262231:TKW262237 TUP262231:TUS262237 UEL262231:UEO262237 UOH262231:UOK262237 UYD262231:UYG262237 VHZ262231:VIC262237 VRV262231:VRY262237 WBR262231:WBU262237 WLN262231:WLQ262237 WVJ262231:WVM262237 B327767:E327773 IX327767:JA327773 ST327767:SW327773 ACP327767:ACS327773 AML327767:AMO327773 AWH327767:AWK327773 BGD327767:BGG327773 BPZ327767:BQC327773 BZV327767:BZY327773 CJR327767:CJU327773 CTN327767:CTQ327773 DDJ327767:DDM327773 DNF327767:DNI327773 DXB327767:DXE327773 EGX327767:EHA327773 EQT327767:EQW327773 FAP327767:FAS327773 FKL327767:FKO327773 FUH327767:FUK327773 GED327767:GEG327773 GNZ327767:GOC327773 GXV327767:GXY327773 HHR327767:HHU327773 HRN327767:HRQ327773 IBJ327767:IBM327773 ILF327767:ILI327773 IVB327767:IVE327773 JEX327767:JFA327773 JOT327767:JOW327773 JYP327767:JYS327773 KIL327767:KIO327773 KSH327767:KSK327773 LCD327767:LCG327773 LLZ327767:LMC327773 LVV327767:LVY327773 MFR327767:MFU327773 MPN327767:MPQ327773 MZJ327767:MZM327773 NJF327767:NJI327773 NTB327767:NTE327773 OCX327767:ODA327773 OMT327767:OMW327773 OWP327767:OWS327773 PGL327767:PGO327773 PQH327767:PQK327773 QAD327767:QAG327773 QJZ327767:QKC327773 QTV327767:QTY327773 RDR327767:RDU327773 RNN327767:RNQ327773 RXJ327767:RXM327773 SHF327767:SHI327773 SRB327767:SRE327773 TAX327767:TBA327773 TKT327767:TKW327773 TUP327767:TUS327773 UEL327767:UEO327773 UOH327767:UOK327773 UYD327767:UYG327773 VHZ327767:VIC327773 VRV327767:VRY327773 WBR327767:WBU327773 WLN327767:WLQ327773 WVJ327767:WVM327773 B393303:E393309 IX393303:JA393309 ST393303:SW393309 ACP393303:ACS393309 AML393303:AMO393309 AWH393303:AWK393309 BGD393303:BGG393309 BPZ393303:BQC393309 BZV393303:BZY393309 CJR393303:CJU393309 CTN393303:CTQ393309 DDJ393303:DDM393309 DNF393303:DNI393309 DXB393303:DXE393309 EGX393303:EHA393309 EQT393303:EQW393309 FAP393303:FAS393309 FKL393303:FKO393309 FUH393303:FUK393309 GED393303:GEG393309 GNZ393303:GOC393309 GXV393303:GXY393309 HHR393303:HHU393309 HRN393303:HRQ393309 IBJ393303:IBM393309 ILF393303:ILI393309 IVB393303:IVE393309 JEX393303:JFA393309 JOT393303:JOW393309 JYP393303:JYS393309 KIL393303:KIO393309 KSH393303:KSK393309 LCD393303:LCG393309 LLZ393303:LMC393309 LVV393303:LVY393309 MFR393303:MFU393309 MPN393303:MPQ393309 MZJ393303:MZM393309 NJF393303:NJI393309 NTB393303:NTE393309 OCX393303:ODA393309 OMT393303:OMW393309 OWP393303:OWS393309 PGL393303:PGO393309 PQH393303:PQK393309 QAD393303:QAG393309 QJZ393303:QKC393309 QTV393303:QTY393309 RDR393303:RDU393309 RNN393303:RNQ393309 RXJ393303:RXM393309 SHF393303:SHI393309 SRB393303:SRE393309 TAX393303:TBA393309 TKT393303:TKW393309 TUP393303:TUS393309 UEL393303:UEO393309 UOH393303:UOK393309 UYD393303:UYG393309 VHZ393303:VIC393309 VRV393303:VRY393309 WBR393303:WBU393309 WLN393303:WLQ393309 WVJ393303:WVM393309 B458839:E458845 IX458839:JA458845 ST458839:SW458845 ACP458839:ACS458845 AML458839:AMO458845 AWH458839:AWK458845 BGD458839:BGG458845 BPZ458839:BQC458845 BZV458839:BZY458845 CJR458839:CJU458845 CTN458839:CTQ458845 DDJ458839:DDM458845 DNF458839:DNI458845 DXB458839:DXE458845 EGX458839:EHA458845 EQT458839:EQW458845 FAP458839:FAS458845 FKL458839:FKO458845 FUH458839:FUK458845 GED458839:GEG458845 GNZ458839:GOC458845 GXV458839:GXY458845 HHR458839:HHU458845 HRN458839:HRQ458845 IBJ458839:IBM458845 ILF458839:ILI458845 IVB458839:IVE458845 JEX458839:JFA458845 JOT458839:JOW458845 JYP458839:JYS458845 KIL458839:KIO458845 KSH458839:KSK458845 LCD458839:LCG458845 LLZ458839:LMC458845 LVV458839:LVY458845 MFR458839:MFU458845 MPN458839:MPQ458845 MZJ458839:MZM458845 NJF458839:NJI458845 NTB458839:NTE458845 OCX458839:ODA458845 OMT458839:OMW458845 OWP458839:OWS458845 PGL458839:PGO458845 PQH458839:PQK458845 QAD458839:QAG458845 QJZ458839:QKC458845 QTV458839:QTY458845 RDR458839:RDU458845 RNN458839:RNQ458845 RXJ458839:RXM458845 SHF458839:SHI458845 SRB458839:SRE458845 TAX458839:TBA458845 TKT458839:TKW458845 TUP458839:TUS458845 UEL458839:UEO458845 UOH458839:UOK458845 UYD458839:UYG458845 VHZ458839:VIC458845 VRV458839:VRY458845 WBR458839:WBU458845 WLN458839:WLQ458845 WVJ458839:WVM458845 B524375:E524381 IX524375:JA524381 ST524375:SW524381 ACP524375:ACS524381 AML524375:AMO524381 AWH524375:AWK524381 BGD524375:BGG524381 BPZ524375:BQC524381 BZV524375:BZY524381 CJR524375:CJU524381 CTN524375:CTQ524381 DDJ524375:DDM524381 DNF524375:DNI524381 DXB524375:DXE524381 EGX524375:EHA524381 EQT524375:EQW524381 FAP524375:FAS524381 FKL524375:FKO524381 FUH524375:FUK524381 GED524375:GEG524381 GNZ524375:GOC524381 GXV524375:GXY524381 HHR524375:HHU524381 HRN524375:HRQ524381 IBJ524375:IBM524381 ILF524375:ILI524381 IVB524375:IVE524381 JEX524375:JFA524381 JOT524375:JOW524381 JYP524375:JYS524381 KIL524375:KIO524381 KSH524375:KSK524381 LCD524375:LCG524381 LLZ524375:LMC524381 LVV524375:LVY524381 MFR524375:MFU524381 MPN524375:MPQ524381 MZJ524375:MZM524381 NJF524375:NJI524381 NTB524375:NTE524381 OCX524375:ODA524381 OMT524375:OMW524381 OWP524375:OWS524381 PGL524375:PGO524381 PQH524375:PQK524381 QAD524375:QAG524381 QJZ524375:QKC524381 QTV524375:QTY524381 RDR524375:RDU524381 RNN524375:RNQ524381 RXJ524375:RXM524381 SHF524375:SHI524381 SRB524375:SRE524381 TAX524375:TBA524381 TKT524375:TKW524381 TUP524375:TUS524381 UEL524375:UEO524381 UOH524375:UOK524381 UYD524375:UYG524381 VHZ524375:VIC524381 VRV524375:VRY524381 WBR524375:WBU524381 WLN524375:WLQ524381 WVJ524375:WVM524381 B589911:E589917 IX589911:JA589917 ST589911:SW589917 ACP589911:ACS589917 AML589911:AMO589917 AWH589911:AWK589917 BGD589911:BGG589917 BPZ589911:BQC589917 BZV589911:BZY589917 CJR589911:CJU589917 CTN589911:CTQ589917 DDJ589911:DDM589917 DNF589911:DNI589917 DXB589911:DXE589917 EGX589911:EHA589917 EQT589911:EQW589917 FAP589911:FAS589917 FKL589911:FKO589917 FUH589911:FUK589917 GED589911:GEG589917 GNZ589911:GOC589917 GXV589911:GXY589917 HHR589911:HHU589917 HRN589911:HRQ589917 IBJ589911:IBM589917 ILF589911:ILI589917 IVB589911:IVE589917 JEX589911:JFA589917 JOT589911:JOW589917 JYP589911:JYS589917 KIL589911:KIO589917 KSH589911:KSK589917 LCD589911:LCG589917 LLZ589911:LMC589917 LVV589911:LVY589917 MFR589911:MFU589917 MPN589911:MPQ589917 MZJ589911:MZM589917 NJF589911:NJI589917 NTB589911:NTE589917 OCX589911:ODA589917 OMT589911:OMW589917 OWP589911:OWS589917 PGL589911:PGO589917 PQH589911:PQK589917 QAD589911:QAG589917 QJZ589911:QKC589917 QTV589911:QTY589917 RDR589911:RDU589917 RNN589911:RNQ589917 RXJ589911:RXM589917 SHF589911:SHI589917 SRB589911:SRE589917 TAX589911:TBA589917 TKT589911:TKW589917 TUP589911:TUS589917 UEL589911:UEO589917 UOH589911:UOK589917 UYD589911:UYG589917 VHZ589911:VIC589917 VRV589911:VRY589917 WBR589911:WBU589917 WLN589911:WLQ589917 WVJ589911:WVM589917 B655447:E655453 IX655447:JA655453 ST655447:SW655453 ACP655447:ACS655453 AML655447:AMO655453 AWH655447:AWK655453 BGD655447:BGG655453 BPZ655447:BQC655453 BZV655447:BZY655453 CJR655447:CJU655453 CTN655447:CTQ655453 DDJ655447:DDM655453 DNF655447:DNI655453 DXB655447:DXE655453 EGX655447:EHA655453 EQT655447:EQW655453 FAP655447:FAS655453 FKL655447:FKO655453 FUH655447:FUK655453 GED655447:GEG655453 GNZ655447:GOC655453 GXV655447:GXY655453 HHR655447:HHU655453 HRN655447:HRQ655453 IBJ655447:IBM655453 ILF655447:ILI655453 IVB655447:IVE655453 JEX655447:JFA655453 JOT655447:JOW655453 JYP655447:JYS655453 KIL655447:KIO655453 KSH655447:KSK655453 LCD655447:LCG655453 LLZ655447:LMC655453 LVV655447:LVY655453 MFR655447:MFU655453 MPN655447:MPQ655453 MZJ655447:MZM655453 NJF655447:NJI655453 NTB655447:NTE655453 OCX655447:ODA655453 OMT655447:OMW655453 OWP655447:OWS655453 PGL655447:PGO655453 PQH655447:PQK655453 QAD655447:QAG655453 QJZ655447:QKC655453 QTV655447:QTY655453 RDR655447:RDU655453 RNN655447:RNQ655453 RXJ655447:RXM655453 SHF655447:SHI655453 SRB655447:SRE655453 TAX655447:TBA655453 TKT655447:TKW655453 TUP655447:TUS655453 UEL655447:UEO655453 UOH655447:UOK655453 UYD655447:UYG655453 VHZ655447:VIC655453 VRV655447:VRY655453 WBR655447:WBU655453 WLN655447:WLQ655453 WVJ655447:WVM655453 B720983:E720989 IX720983:JA720989 ST720983:SW720989 ACP720983:ACS720989 AML720983:AMO720989 AWH720983:AWK720989 BGD720983:BGG720989 BPZ720983:BQC720989 BZV720983:BZY720989 CJR720983:CJU720989 CTN720983:CTQ720989 DDJ720983:DDM720989 DNF720983:DNI720989 DXB720983:DXE720989 EGX720983:EHA720989 EQT720983:EQW720989 FAP720983:FAS720989 FKL720983:FKO720989 FUH720983:FUK720989 GED720983:GEG720989 GNZ720983:GOC720989 GXV720983:GXY720989 HHR720983:HHU720989 HRN720983:HRQ720989 IBJ720983:IBM720989 ILF720983:ILI720989 IVB720983:IVE720989 JEX720983:JFA720989 JOT720983:JOW720989 JYP720983:JYS720989 KIL720983:KIO720989 KSH720983:KSK720989 LCD720983:LCG720989 LLZ720983:LMC720989 LVV720983:LVY720989 MFR720983:MFU720989 MPN720983:MPQ720989 MZJ720983:MZM720989 NJF720983:NJI720989 NTB720983:NTE720989 OCX720983:ODA720989 OMT720983:OMW720989 OWP720983:OWS720989 PGL720983:PGO720989 PQH720983:PQK720989 QAD720983:QAG720989 QJZ720983:QKC720989 QTV720983:QTY720989 RDR720983:RDU720989 RNN720983:RNQ720989 RXJ720983:RXM720989 SHF720983:SHI720989 SRB720983:SRE720989 TAX720983:TBA720989 TKT720983:TKW720989 TUP720983:TUS720989 UEL720983:UEO720989 UOH720983:UOK720989 UYD720983:UYG720989 VHZ720983:VIC720989 VRV720983:VRY720989 WBR720983:WBU720989 WLN720983:WLQ720989 WVJ720983:WVM720989 B786519:E786525 IX786519:JA786525 ST786519:SW786525 ACP786519:ACS786525 AML786519:AMO786525 AWH786519:AWK786525 BGD786519:BGG786525 BPZ786519:BQC786525 BZV786519:BZY786525 CJR786519:CJU786525 CTN786519:CTQ786525 DDJ786519:DDM786525 DNF786519:DNI786525 DXB786519:DXE786525 EGX786519:EHA786525 EQT786519:EQW786525 FAP786519:FAS786525 FKL786519:FKO786525 FUH786519:FUK786525 GED786519:GEG786525 GNZ786519:GOC786525 GXV786519:GXY786525 HHR786519:HHU786525 HRN786519:HRQ786525 IBJ786519:IBM786525 ILF786519:ILI786525 IVB786519:IVE786525 JEX786519:JFA786525 JOT786519:JOW786525 JYP786519:JYS786525 KIL786519:KIO786525 KSH786519:KSK786525 LCD786519:LCG786525 LLZ786519:LMC786525 LVV786519:LVY786525 MFR786519:MFU786525 MPN786519:MPQ786525 MZJ786519:MZM786525 NJF786519:NJI786525 NTB786519:NTE786525 OCX786519:ODA786525 OMT786519:OMW786525 OWP786519:OWS786525 PGL786519:PGO786525 PQH786519:PQK786525 QAD786519:QAG786525 QJZ786519:QKC786525 QTV786519:QTY786525 RDR786519:RDU786525 RNN786519:RNQ786525 RXJ786519:RXM786525 SHF786519:SHI786525 SRB786519:SRE786525 TAX786519:TBA786525 TKT786519:TKW786525 TUP786519:TUS786525 UEL786519:UEO786525 UOH786519:UOK786525 UYD786519:UYG786525 VHZ786519:VIC786525 VRV786519:VRY786525 WBR786519:WBU786525 WLN786519:WLQ786525 WVJ786519:WVM786525 B852055:E852061 IX852055:JA852061 ST852055:SW852061 ACP852055:ACS852061 AML852055:AMO852061 AWH852055:AWK852061 BGD852055:BGG852061 BPZ852055:BQC852061 BZV852055:BZY852061 CJR852055:CJU852061 CTN852055:CTQ852061 DDJ852055:DDM852061 DNF852055:DNI852061 DXB852055:DXE852061 EGX852055:EHA852061 EQT852055:EQW852061 FAP852055:FAS852061 FKL852055:FKO852061 FUH852055:FUK852061 GED852055:GEG852061 GNZ852055:GOC852061 GXV852055:GXY852061 HHR852055:HHU852061 HRN852055:HRQ852061 IBJ852055:IBM852061 ILF852055:ILI852061 IVB852055:IVE852061 JEX852055:JFA852061 JOT852055:JOW852061 JYP852055:JYS852061 KIL852055:KIO852061 KSH852055:KSK852061 LCD852055:LCG852061 LLZ852055:LMC852061 LVV852055:LVY852061 MFR852055:MFU852061 MPN852055:MPQ852061 MZJ852055:MZM852061 NJF852055:NJI852061 NTB852055:NTE852061 OCX852055:ODA852061 OMT852055:OMW852061 OWP852055:OWS852061 PGL852055:PGO852061 PQH852055:PQK852061 QAD852055:QAG852061 QJZ852055:QKC852061 QTV852055:QTY852061 RDR852055:RDU852061 RNN852055:RNQ852061 RXJ852055:RXM852061 SHF852055:SHI852061 SRB852055:SRE852061 TAX852055:TBA852061 TKT852055:TKW852061 TUP852055:TUS852061 UEL852055:UEO852061 UOH852055:UOK852061 UYD852055:UYG852061 VHZ852055:VIC852061 VRV852055:VRY852061 WBR852055:WBU852061 WLN852055:WLQ852061 WVJ852055:WVM852061 B917591:E917597 IX917591:JA917597 ST917591:SW917597 ACP917591:ACS917597 AML917591:AMO917597 AWH917591:AWK917597 BGD917591:BGG917597 BPZ917591:BQC917597 BZV917591:BZY917597 CJR917591:CJU917597 CTN917591:CTQ917597 DDJ917591:DDM917597 DNF917591:DNI917597 DXB917591:DXE917597 EGX917591:EHA917597 EQT917591:EQW917597 FAP917591:FAS917597 FKL917591:FKO917597 FUH917591:FUK917597 GED917591:GEG917597 GNZ917591:GOC917597 GXV917591:GXY917597 HHR917591:HHU917597 HRN917591:HRQ917597 IBJ917591:IBM917597 ILF917591:ILI917597 IVB917591:IVE917597 JEX917591:JFA917597 JOT917591:JOW917597 JYP917591:JYS917597 KIL917591:KIO917597 KSH917591:KSK917597 LCD917591:LCG917597 LLZ917591:LMC917597 LVV917591:LVY917597 MFR917591:MFU917597 MPN917591:MPQ917597 MZJ917591:MZM917597 NJF917591:NJI917597 NTB917591:NTE917597 OCX917591:ODA917597 OMT917591:OMW917597 OWP917591:OWS917597 PGL917591:PGO917597 PQH917591:PQK917597 QAD917591:QAG917597 QJZ917591:QKC917597 QTV917591:QTY917597 RDR917591:RDU917597 RNN917591:RNQ917597 RXJ917591:RXM917597 SHF917591:SHI917597 SRB917591:SRE917597 TAX917591:TBA917597 TKT917591:TKW917597 TUP917591:TUS917597 UEL917591:UEO917597 UOH917591:UOK917597 UYD917591:UYG917597 VHZ917591:VIC917597 VRV917591:VRY917597 WBR917591:WBU917597 WLN917591:WLQ917597 WVJ917591:WVM917597 B983127:E983133 IX983127:JA983133 ST983127:SW983133 ACP983127:ACS983133 AML983127:AMO983133 AWH983127:AWK983133 BGD983127:BGG983133 BPZ983127:BQC983133 BZV983127:BZY983133 CJR983127:CJU983133 CTN983127:CTQ983133 DDJ983127:DDM983133 DNF983127:DNI983133 DXB983127:DXE983133 EGX983127:EHA983133 EQT983127:EQW983133 FAP983127:FAS983133 FKL983127:FKO983133 FUH983127:FUK983133 GED983127:GEG983133 GNZ983127:GOC983133 GXV983127:GXY983133 HHR983127:HHU983133 HRN983127:HRQ983133 IBJ983127:IBM983133 ILF983127:ILI983133 IVB983127:IVE983133 JEX983127:JFA983133 JOT983127:JOW983133 JYP983127:JYS983133 KIL983127:KIO983133 KSH983127:KSK983133 LCD983127:LCG983133 LLZ983127:LMC983133 LVV983127:LVY983133 MFR983127:MFU983133 MPN983127:MPQ983133 MZJ983127:MZM983133 NJF983127:NJI983133 NTB983127:NTE983133 OCX983127:ODA983133 OMT983127:OMW983133 OWP983127:OWS983133 PGL983127:PGO983133 PQH983127:PQK983133 QAD983127:QAG983133 QJZ983127:QKC983133 QTV983127:QTY983133 RDR983127:RDU983133 RNN983127:RNQ983133 RXJ983127:RXM983133 SHF983127:SHI983133 SRB983127:SRE983133 TAX983127:TBA983133 TKT983127:TKW983133 TUP983127:TUS983133 UEL983127:UEO983133 UOH983127:UOK983133 UYD983127:UYG983133 VHZ983127:VIC983133 VRV983127:VRY983133 WBR983127:WBU983133 WLN983127:WLQ983133 WVJ983127:WVM983133 K119:W65536 JG119:JS65536 TC119:TO65536 ACY119:ADK65536 AMU119:ANG65536 AWQ119:AXC65536 BGM119:BGY65536 BQI119:BQU65536 CAE119:CAQ65536 CKA119:CKM65536 CTW119:CUI65536 DDS119:DEE65536 DNO119:DOA65536 DXK119:DXW65536 EHG119:EHS65536 ERC119:ERO65536 FAY119:FBK65536 FKU119:FLG65536 FUQ119:FVC65536 GEM119:GEY65536 GOI119:GOU65536 GYE119:GYQ65536 HIA119:HIM65536 HRW119:HSI65536 IBS119:ICE65536 ILO119:IMA65536 IVK119:IVW65536 JFG119:JFS65536 JPC119:JPO65536 JYY119:JZK65536 KIU119:KJG65536 KSQ119:KTC65536 LCM119:LCY65536 LMI119:LMU65536 LWE119:LWQ65536 MGA119:MGM65536 MPW119:MQI65536 MZS119:NAE65536 NJO119:NKA65536 NTK119:NTW65536 ODG119:ODS65536 ONC119:ONO65536 OWY119:OXK65536 PGU119:PHG65536 PQQ119:PRC65536 QAM119:QAY65536 QKI119:QKU65536 QUE119:QUQ65536 REA119:REM65536 RNW119:ROI65536 RXS119:RYE65536 SHO119:SIA65536 SRK119:SRW65536 TBG119:TBS65536 TLC119:TLO65536 TUY119:TVK65536 UEU119:UFG65536 UOQ119:UPC65536 UYM119:UYY65536 VII119:VIU65536 VSE119:VSQ65536 WCA119:WCM65536 WLW119:WMI65536 WVS119:WWE65536 K65655:W131072 JG65655:JS131072 TC65655:TO131072 ACY65655:ADK131072 AMU65655:ANG131072 AWQ65655:AXC131072 BGM65655:BGY131072 BQI65655:BQU131072 CAE65655:CAQ131072 CKA65655:CKM131072 CTW65655:CUI131072 DDS65655:DEE131072 DNO65655:DOA131072 DXK65655:DXW131072 EHG65655:EHS131072 ERC65655:ERO131072 FAY65655:FBK131072 FKU65655:FLG131072 FUQ65655:FVC131072 GEM65655:GEY131072 GOI65655:GOU131072 GYE65655:GYQ131072 HIA65655:HIM131072 HRW65655:HSI131072 IBS65655:ICE131072 ILO65655:IMA131072 IVK65655:IVW131072 JFG65655:JFS131072 JPC65655:JPO131072 JYY65655:JZK131072 KIU65655:KJG131072 KSQ65655:KTC131072 LCM65655:LCY131072 LMI65655:LMU131072 LWE65655:LWQ131072 MGA65655:MGM131072 MPW65655:MQI131072 MZS65655:NAE131072 NJO65655:NKA131072 NTK65655:NTW131072 ODG65655:ODS131072 ONC65655:ONO131072 OWY65655:OXK131072 PGU65655:PHG131072 PQQ65655:PRC131072 QAM65655:QAY131072 QKI65655:QKU131072 QUE65655:QUQ131072 REA65655:REM131072 RNW65655:ROI131072 RXS65655:RYE131072 SHO65655:SIA131072 SRK65655:SRW131072 TBG65655:TBS131072 TLC65655:TLO131072 TUY65655:TVK131072 UEU65655:UFG131072 UOQ65655:UPC131072 UYM65655:UYY131072 VII65655:VIU131072 VSE65655:VSQ131072 WCA65655:WCM131072 WLW65655:WMI131072 WVS65655:WWE131072 K131191:W196608 JG131191:JS196608 TC131191:TO196608 ACY131191:ADK196608 AMU131191:ANG196608 AWQ131191:AXC196608 BGM131191:BGY196608 BQI131191:BQU196608 CAE131191:CAQ196608 CKA131191:CKM196608 CTW131191:CUI196608 DDS131191:DEE196608 DNO131191:DOA196608 DXK131191:DXW196608 EHG131191:EHS196608 ERC131191:ERO196608 FAY131191:FBK196608 FKU131191:FLG196608 FUQ131191:FVC196608 GEM131191:GEY196608 GOI131191:GOU196608 GYE131191:GYQ196608 HIA131191:HIM196608 HRW131191:HSI196608 IBS131191:ICE196608 ILO131191:IMA196608 IVK131191:IVW196608 JFG131191:JFS196608 JPC131191:JPO196608 JYY131191:JZK196608 KIU131191:KJG196608 KSQ131191:KTC196608 LCM131191:LCY196608 LMI131191:LMU196608 LWE131191:LWQ196608 MGA131191:MGM196608 MPW131191:MQI196608 MZS131191:NAE196608 NJO131191:NKA196608 NTK131191:NTW196608 ODG131191:ODS196608 ONC131191:ONO196608 OWY131191:OXK196608 PGU131191:PHG196608 PQQ131191:PRC196608 QAM131191:QAY196608 QKI131191:QKU196608 QUE131191:QUQ196608 REA131191:REM196608 RNW131191:ROI196608 RXS131191:RYE196608 SHO131191:SIA196608 SRK131191:SRW196608 TBG131191:TBS196608 TLC131191:TLO196608 TUY131191:TVK196608 UEU131191:UFG196608 UOQ131191:UPC196608 UYM131191:UYY196608 VII131191:VIU196608 VSE131191:VSQ196608 WCA131191:WCM196608 WLW131191:WMI196608 WVS131191:WWE196608 K196727:W262144 JG196727:JS262144 TC196727:TO262144 ACY196727:ADK262144 AMU196727:ANG262144 AWQ196727:AXC262144 BGM196727:BGY262144 BQI196727:BQU262144 CAE196727:CAQ262144 CKA196727:CKM262144 CTW196727:CUI262144 DDS196727:DEE262144 DNO196727:DOA262144 DXK196727:DXW262144 EHG196727:EHS262144 ERC196727:ERO262144 FAY196727:FBK262144 FKU196727:FLG262144 FUQ196727:FVC262144 GEM196727:GEY262144 GOI196727:GOU262144 GYE196727:GYQ262144 HIA196727:HIM262144 HRW196727:HSI262144 IBS196727:ICE262144 ILO196727:IMA262144 IVK196727:IVW262144 JFG196727:JFS262144 JPC196727:JPO262144 JYY196727:JZK262144 KIU196727:KJG262144 KSQ196727:KTC262144 LCM196727:LCY262144 LMI196727:LMU262144 LWE196727:LWQ262144 MGA196727:MGM262144 MPW196727:MQI262144 MZS196727:NAE262144 NJO196727:NKA262144 NTK196727:NTW262144 ODG196727:ODS262144 ONC196727:ONO262144 OWY196727:OXK262144 PGU196727:PHG262144 PQQ196727:PRC262144 QAM196727:QAY262144 QKI196727:QKU262144 QUE196727:QUQ262144 REA196727:REM262144 RNW196727:ROI262144 RXS196727:RYE262144 SHO196727:SIA262144 SRK196727:SRW262144 TBG196727:TBS262144 TLC196727:TLO262144 TUY196727:TVK262144 UEU196727:UFG262144 UOQ196727:UPC262144 UYM196727:UYY262144 VII196727:VIU262144 VSE196727:VSQ262144 WCA196727:WCM262144 WLW196727:WMI262144 WVS196727:WWE262144 K262263:W327680 JG262263:JS327680 TC262263:TO327680 ACY262263:ADK327680 AMU262263:ANG327680 AWQ262263:AXC327680 BGM262263:BGY327680 BQI262263:BQU327680 CAE262263:CAQ327680 CKA262263:CKM327680 CTW262263:CUI327680 DDS262263:DEE327680 DNO262263:DOA327680 DXK262263:DXW327680 EHG262263:EHS327680 ERC262263:ERO327680 FAY262263:FBK327680 FKU262263:FLG327680 FUQ262263:FVC327680 GEM262263:GEY327680 GOI262263:GOU327680 GYE262263:GYQ327680 HIA262263:HIM327680 HRW262263:HSI327680 IBS262263:ICE327680 ILO262263:IMA327680 IVK262263:IVW327680 JFG262263:JFS327680 JPC262263:JPO327680 JYY262263:JZK327680 KIU262263:KJG327680 KSQ262263:KTC327680 LCM262263:LCY327680 LMI262263:LMU327680 LWE262263:LWQ327680 MGA262263:MGM327680 MPW262263:MQI327680 MZS262263:NAE327680 NJO262263:NKA327680 NTK262263:NTW327680 ODG262263:ODS327680 ONC262263:ONO327680 OWY262263:OXK327680 PGU262263:PHG327680 PQQ262263:PRC327680 QAM262263:QAY327680 QKI262263:QKU327680 QUE262263:QUQ327680 REA262263:REM327680 RNW262263:ROI327680 RXS262263:RYE327680 SHO262263:SIA327680 SRK262263:SRW327680 TBG262263:TBS327680 TLC262263:TLO327680 TUY262263:TVK327680 UEU262263:UFG327680 UOQ262263:UPC327680 UYM262263:UYY327680 VII262263:VIU327680 VSE262263:VSQ327680 WCA262263:WCM327680 WLW262263:WMI327680 WVS262263:WWE327680 K327799:W393216 JG327799:JS393216 TC327799:TO393216 ACY327799:ADK393216 AMU327799:ANG393216 AWQ327799:AXC393216 BGM327799:BGY393216 BQI327799:BQU393216 CAE327799:CAQ393216 CKA327799:CKM393216 CTW327799:CUI393216 DDS327799:DEE393216 DNO327799:DOA393216 DXK327799:DXW393216 EHG327799:EHS393216 ERC327799:ERO393216 FAY327799:FBK393216 FKU327799:FLG393216 FUQ327799:FVC393216 GEM327799:GEY393216 GOI327799:GOU393216 GYE327799:GYQ393216 HIA327799:HIM393216 HRW327799:HSI393216 IBS327799:ICE393216 ILO327799:IMA393216 IVK327799:IVW393216 JFG327799:JFS393216 JPC327799:JPO393216 JYY327799:JZK393216 KIU327799:KJG393216 KSQ327799:KTC393216 LCM327799:LCY393216 LMI327799:LMU393216 LWE327799:LWQ393216 MGA327799:MGM393216 MPW327799:MQI393216 MZS327799:NAE393216 NJO327799:NKA393216 NTK327799:NTW393216 ODG327799:ODS393216 ONC327799:ONO393216 OWY327799:OXK393216 PGU327799:PHG393216 PQQ327799:PRC393216 QAM327799:QAY393216 QKI327799:QKU393216 QUE327799:QUQ393216 REA327799:REM393216 RNW327799:ROI393216 RXS327799:RYE393216 SHO327799:SIA393216 SRK327799:SRW393216 TBG327799:TBS393216 TLC327799:TLO393216 TUY327799:TVK393216 UEU327799:UFG393216 UOQ327799:UPC393216 UYM327799:UYY393216 VII327799:VIU393216 VSE327799:VSQ393216 WCA327799:WCM393216 WLW327799:WMI393216 WVS327799:WWE393216 K393335:W458752 JG393335:JS458752 TC393335:TO458752 ACY393335:ADK458752 AMU393335:ANG458752 AWQ393335:AXC458752 BGM393335:BGY458752 BQI393335:BQU458752 CAE393335:CAQ458752 CKA393335:CKM458752 CTW393335:CUI458752 DDS393335:DEE458752 DNO393335:DOA458752 DXK393335:DXW458752 EHG393335:EHS458752 ERC393335:ERO458752 FAY393335:FBK458752 FKU393335:FLG458752 FUQ393335:FVC458752 GEM393335:GEY458752 GOI393335:GOU458752 GYE393335:GYQ458752 HIA393335:HIM458752 HRW393335:HSI458752 IBS393335:ICE458752 ILO393335:IMA458752 IVK393335:IVW458752 JFG393335:JFS458752 JPC393335:JPO458752 JYY393335:JZK458752 KIU393335:KJG458752 KSQ393335:KTC458752 LCM393335:LCY458752 LMI393335:LMU458752 LWE393335:LWQ458752 MGA393335:MGM458752 MPW393335:MQI458752 MZS393335:NAE458752 NJO393335:NKA458752 NTK393335:NTW458752 ODG393335:ODS458752 ONC393335:ONO458752 OWY393335:OXK458752 PGU393335:PHG458752 PQQ393335:PRC458752 QAM393335:QAY458752 QKI393335:QKU458752 QUE393335:QUQ458752 REA393335:REM458752 RNW393335:ROI458752 RXS393335:RYE458752 SHO393335:SIA458752 SRK393335:SRW458752 TBG393335:TBS458752 TLC393335:TLO458752 TUY393335:TVK458752 UEU393335:UFG458752 UOQ393335:UPC458752 UYM393335:UYY458752 VII393335:VIU458752 VSE393335:VSQ458752 WCA393335:WCM458752 WLW393335:WMI458752 WVS393335:WWE458752 K458871:W524288 JG458871:JS524288 TC458871:TO524288 ACY458871:ADK524288 AMU458871:ANG524288 AWQ458871:AXC524288 BGM458871:BGY524288 BQI458871:BQU524288 CAE458871:CAQ524288 CKA458871:CKM524288 CTW458871:CUI524288 DDS458871:DEE524288 DNO458871:DOA524288 DXK458871:DXW524288 EHG458871:EHS524288 ERC458871:ERO524288 FAY458871:FBK524288 FKU458871:FLG524288 FUQ458871:FVC524288 GEM458871:GEY524288 GOI458871:GOU524288 GYE458871:GYQ524288 HIA458871:HIM524288 HRW458871:HSI524288 IBS458871:ICE524288 ILO458871:IMA524288 IVK458871:IVW524288 JFG458871:JFS524288 JPC458871:JPO524288 JYY458871:JZK524288 KIU458871:KJG524288 KSQ458871:KTC524288 LCM458871:LCY524288 LMI458871:LMU524288 LWE458871:LWQ524288 MGA458871:MGM524288 MPW458871:MQI524288 MZS458871:NAE524288 NJO458871:NKA524288 NTK458871:NTW524288 ODG458871:ODS524288 ONC458871:ONO524288 OWY458871:OXK524288 PGU458871:PHG524288 PQQ458871:PRC524288 QAM458871:QAY524288 QKI458871:QKU524288 QUE458871:QUQ524288 REA458871:REM524288 RNW458871:ROI524288 RXS458871:RYE524288 SHO458871:SIA524288 SRK458871:SRW524288 TBG458871:TBS524288 TLC458871:TLO524288 TUY458871:TVK524288 UEU458871:UFG524288 UOQ458871:UPC524288 UYM458871:UYY524288 VII458871:VIU524288 VSE458871:VSQ524288 WCA458871:WCM524288 WLW458871:WMI524288 WVS458871:WWE524288 K524407:W589824 JG524407:JS589824 TC524407:TO589824 ACY524407:ADK589824 AMU524407:ANG589824 AWQ524407:AXC589824 BGM524407:BGY589824 BQI524407:BQU589824 CAE524407:CAQ589824 CKA524407:CKM589824 CTW524407:CUI589824 DDS524407:DEE589824 DNO524407:DOA589824 DXK524407:DXW589824 EHG524407:EHS589824 ERC524407:ERO589824 FAY524407:FBK589824 FKU524407:FLG589824 FUQ524407:FVC589824 GEM524407:GEY589824 GOI524407:GOU589824 GYE524407:GYQ589824 HIA524407:HIM589824 HRW524407:HSI589824 IBS524407:ICE589824 ILO524407:IMA589824 IVK524407:IVW589824 JFG524407:JFS589824 JPC524407:JPO589824 JYY524407:JZK589824 KIU524407:KJG589824 KSQ524407:KTC589824 LCM524407:LCY589824 LMI524407:LMU589824 LWE524407:LWQ589824 MGA524407:MGM589824 MPW524407:MQI589824 MZS524407:NAE589824 NJO524407:NKA589824 NTK524407:NTW589824 ODG524407:ODS589824 ONC524407:ONO589824 OWY524407:OXK589824 PGU524407:PHG589824 PQQ524407:PRC589824 QAM524407:QAY589824 QKI524407:QKU589824 QUE524407:QUQ589824 REA524407:REM589824 RNW524407:ROI589824 RXS524407:RYE589824 SHO524407:SIA589824 SRK524407:SRW589824 TBG524407:TBS589824 TLC524407:TLO589824 TUY524407:TVK589824 UEU524407:UFG589824 UOQ524407:UPC589824 UYM524407:UYY589824 VII524407:VIU589824 VSE524407:VSQ589824 WCA524407:WCM589824 WLW524407:WMI589824 WVS524407:WWE589824 K589943:W655360 JG589943:JS655360 TC589943:TO655360 ACY589943:ADK655360 AMU589943:ANG655360 AWQ589943:AXC655360 BGM589943:BGY655360 BQI589943:BQU655360 CAE589943:CAQ655360 CKA589943:CKM655360 CTW589943:CUI655360 DDS589943:DEE655360 DNO589943:DOA655360 DXK589943:DXW655360 EHG589943:EHS655360 ERC589943:ERO655360 FAY589943:FBK655360 FKU589943:FLG655360 FUQ589943:FVC655360 GEM589943:GEY655360 GOI589943:GOU655360 GYE589943:GYQ655360 HIA589943:HIM655360 HRW589943:HSI655360 IBS589943:ICE655360 ILO589943:IMA655360 IVK589943:IVW655360 JFG589943:JFS655360 JPC589943:JPO655360 JYY589943:JZK655360 KIU589943:KJG655360 KSQ589943:KTC655360 LCM589943:LCY655360 LMI589943:LMU655360 LWE589943:LWQ655360 MGA589943:MGM655360 MPW589943:MQI655360 MZS589943:NAE655360 NJO589943:NKA655360 NTK589943:NTW655360 ODG589943:ODS655360 ONC589943:ONO655360 OWY589943:OXK655360 PGU589943:PHG655360 PQQ589943:PRC655360 QAM589943:QAY655360 QKI589943:QKU655360 QUE589943:QUQ655360 REA589943:REM655360 RNW589943:ROI655360 RXS589943:RYE655360 SHO589943:SIA655360 SRK589943:SRW655360 TBG589943:TBS655360 TLC589943:TLO655360 TUY589943:TVK655360 UEU589943:UFG655360 UOQ589943:UPC655360 UYM589943:UYY655360 VII589943:VIU655360 VSE589943:VSQ655360 WCA589943:WCM655360 WLW589943:WMI655360 WVS589943:WWE655360 K655479:W720896 JG655479:JS720896 TC655479:TO720896 ACY655479:ADK720896 AMU655479:ANG720896 AWQ655479:AXC720896 BGM655479:BGY720896 BQI655479:BQU720896 CAE655479:CAQ720896 CKA655479:CKM720896 CTW655479:CUI720896 DDS655479:DEE720896 DNO655479:DOA720896 DXK655479:DXW720896 EHG655479:EHS720896 ERC655479:ERO720896 FAY655479:FBK720896 FKU655479:FLG720896 FUQ655479:FVC720896 GEM655479:GEY720896 GOI655479:GOU720896 GYE655479:GYQ720896 HIA655479:HIM720896 HRW655479:HSI720896 IBS655479:ICE720896 ILO655479:IMA720896 IVK655479:IVW720896 JFG655479:JFS720896 JPC655479:JPO720896 JYY655479:JZK720896 KIU655479:KJG720896 KSQ655479:KTC720896 LCM655479:LCY720896 LMI655479:LMU720896 LWE655479:LWQ720896 MGA655479:MGM720896 MPW655479:MQI720896 MZS655479:NAE720896 NJO655479:NKA720896 NTK655479:NTW720896 ODG655479:ODS720896 ONC655479:ONO720896 OWY655479:OXK720896 PGU655479:PHG720896 PQQ655479:PRC720896 QAM655479:QAY720896 QKI655479:QKU720896 QUE655479:QUQ720896 REA655479:REM720896 RNW655479:ROI720896 RXS655479:RYE720896 SHO655479:SIA720896 SRK655479:SRW720896 TBG655479:TBS720896 TLC655479:TLO720896 TUY655479:TVK720896 UEU655479:UFG720896 UOQ655479:UPC720896 UYM655479:UYY720896 VII655479:VIU720896 VSE655479:VSQ720896 WCA655479:WCM720896 WLW655479:WMI720896 WVS655479:WWE720896 K721015:W786432 JG721015:JS786432 TC721015:TO786432 ACY721015:ADK786432 AMU721015:ANG786432 AWQ721015:AXC786432 BGM721015:BGY786432 BQI721015:BQU786432 CAE721015:CAQ786432 CKA721015:CKM786432 CTW721015:CUI786432 DDS721015:DEE786432 DNO721015:DOA786432 DXK721015:DXW786432 EHG721015:EHS786432 ERC721015:ERO786432 FAY721015:FBK786432 FKU721015:FLG786432 FUQ721015:FVC786432 GEM721015:GEY786432 GOI721015:GOU786432 GYE721015:GYQ786432 HIA721015:HIM786432 HRW721015:HSI786432 IBS721015:ICE786432 ILO721015:IMA786432 IVK721015:IVW786432 JFG721015:JFS786432 JPC721015:JPO786432 JYY721015:JZK786432 KIU721015:KJG786432 KSQ721015:KTC786432 LCM721015:LCY786432 LMI721015:LMU786432 LWE721015:LWQ786432 MGA721015:MGM786432 MPW721015:MQI786432 MZS721015:NAE786432 NJO721015:NKA786432 NTK721015:NTW786432 ODG721015:ODS786432 ONC721015:ONO786432 OWY721015:OXK786432 PGU721015:PHG786432 PQQ721015:PRC786432 QAM721015:QAY786432 QKI721015:QKU786432 QUE721015:QUQ786432 REA721015:REM786432 RNW721015:ROI786432 RXS721015:RYE786432 SHO721015:SIA786432 SRK721015:SRW786432 TBG721015:TBS786432 TLC721015:TLO786432 TUY721015:TVK786432 UEU721015:UFG786432 UOQ721015:UPC786432 UYM721015:UYY786432 VII721015:VIU786432 VSE721015:VSQ786432 WCA721015:WCM786432 WLW721015:WMI786432 WVS721015:WWE786432 K786551:W851968 JG786551:JS851968 TC786551:TO851968 ACY786551:ADK851968 AMU786551:ANG851968 AWQ786551:AXC851968 BGM786551:BGY851968 BQI786551:BQU851968 CAE786551:CAQ851968 CKA786551:CKM851968 CTW786551:CUI851968 DDS786551:DEE851968 DNO786551:DOA851968 DXK786551:DXW851968 EHG786551:EHS851968 ERC786551:ERO851968 FAY786551:FBK851968 FKU786551:FLG851968 FUQ786551:FVC851968 GEM786551:GEY851968 GOI786551:GOU851968 GYE786551:GYQ851968 HIA786551:HIM851968 HRW786551:HSI851968 IBS786551:ICE851968 ILO786551:IMA851968 IVK786551:IVW851968 JFG786551:JFS851968 JPC786551:JPO851968 JYY786551:JZK851968 KIU786551:KJG851968 KSQ786551:KTC851968 LCM786551:LCY851968 LMI786551:LMU851968 LWE786551:LWQ851968 MGA786551:MGM851968 MPW786551:MQI851968 MZS786551:NAE851968 NJO786551:NKA851968 NTK786551:NTW851968 ODG786551:ODS851968 ONC786551:ONO851968 OWY786551:OXK851968 PGU786551:PHG851968 PQQ786551:PRC851968 QAM786551:QAY851968 QKI786551:QKU851968 QUE786551:QUQ851968 REA786551:REM851968 RNW786551:ROI851968 RXS786551:RYE851968 SHO786551:SIA851968 SRK786551:SRW851968 TBG786551:TBS851968 TLC786551:TLO851968 TUY786551:TVK851968 UEU786551:UFG851968 UOQ786551:UPC851968 UYM786551:UYY851968 VII786551:VIU851968 VSE786551:VSQ851968 WCA786551:WCM851968 WLW786551:WMI851968 WVS786551:WWE851968 K852087:W917504 JG852087:JS917504 TC852087:TO917504 ACY852087:ADK917504 AMU852087:ANG917504 AWQ852087:AXC917504 BGM852087:BGY917504 BQI852087:BQU917504 CAE852087:CAQ917504 CKA852087:CKM917504 CTW852087:CUI917504 DDS852087:DEE917504 DNO852087:DOA917504 DXK852087:DXW917504 EHG852087:EHS917504 ERC852087:ERO917504 FAY852087:FBK917504 FKU852087:FLG917504 FUQ852087:FVC917504 GEM852087:GEY917504 GOI852087:GOU917504 GYE852087:GYQ917504 HIA852087:HIM917504 HRW852087:HSI917504 IBS852087:ICE917504 ILO852087:IMA917504 IVK852087:IVW917504 JFG852087:JFS917504 JPC852087:JPO917504 JYY852087:JZK917504 KIU852087:KJG917504 KSQ852087:KTC917504 LCM852087:LCY917504 LMI852087:LMU917504 LWE852087:LWQ917504 MGA852087:MGM917504 MPW852087:MQI917504 MZS852087:NAE917504 NJO852087:NKA917504 NTK852087:NTW917504 ODG852087:ODS917504 ONC852087:ONO917504 OWY852087:OXK917504 PGU852087:PHG917504 PQQ852087:PRC917504 QAM852087:QAY917504 QKI852087:QKU917504 QUE852087:QUQ917504 REA852087:REM917504 RNW852087:ROI917504 RXS852087:RYE917504 SHO852087:SIA917504 SRK852087:SRW917504 TBG852087:TBS917504 TLC852087:TLO917504 TUY852087:TVK917504 UEU852087:UFG917504 UOQ852087:UPC917504 UYM852087:UYY917504 VII852087:VIU917504 VSE852087:VSQ917504 WCA852087:WCM917504 WLW852087:WMI917504 WVS852087:WWE917504 K917623:W983040 JG917623:JS983040 TC917623:TO983040 ACY917623:ADK983040 AMU917623:ANG983040 AWQ917623:AXC983040 BGM917623:BGY983040 BQI917623:BQU983040 CAE917623:CAQ983040 CKA917623:CKM983040 CTW917623:CUI983040 DDS917623:DEE983040 DNO917623:DOA983040 DXK917623:DXW983040 EHG917623:EHS983040 ERC917623:ERO983040 FAY917623:FBK983040 FKU917623:FLG983040 FUQ917623:FVC983040 GEM917623:GEY983040 GOI917623:GOU983040 GYE917623:GYQ983040 HIA917623:HIM983040 HRW917623:HSI983040 IBS917623:ICE983040 ILO917623:IMA983040 IVK917623:IVW983040 JFG917623:JFS983040 JPC917623:JPO983040 JYY917623:JZK983040 KIU917623:KJG983040 KSQ917623:KTC983040 LCM917623:LCY983040 LMI917623:LMU983040 LWE917623:LWQ983040 MGA917623:MGM983040 MPW917623:MQI983040 MZS917623:NAE983040 NJO917623:NKA983040 NTK917623:NTW983040 ODG917623:ODS983040 ONC917623:ONO983040 OWY917623:OXK983040 PGU917623:PHG983040 PQQ917623:PRC983040 QAM917623:QAY983040 QKI917623:QKU983040 QUE917623:QUQ983040 REA917623:REM983040 RNW917623:ROI983040 RXS917623:RYE983040 SHO917623:SIA983040 SRK917623:SRW983040 TBG917623:TBS983040 TLC917623:TLO983040 TUY917623:TVK983040 UEU917623:UFG983040 UOQ917623:UPC983040 UYM917623:UYY983040 VII917623:VIU983040 VSE917623:VSQ983040 WCA917623:WCM983040 WLW917623:WMI983040 WVS917623:WWE983040 K983159:W1048576 JG983159:JS1048576 TC983159:TO1048576 ACY983159:ADK1048576 AMU983159:ANG1048576 AWQ983159:AXC1048576 BGM983159:BGY1048576 BQI983159:BQU1048576 CAE983159:CAQ1048576 CKA983159:CKM1048576 CTW983159:CUI1048576 DDS983159:DEE1048576 DNO983159:DOA1048576 DXK983159:DXW1048576 EHG983159:EHS1048576 ERC983159:ERO1048576 FAY983159:FBK1048576 FKU983159:FLG1048576 FUQ983159:FVC1048576 GEM983159:GEY1048576 GOI983159:GOU1048576 GYE983159:GYQ1048576 HIA983159:HIM1048576 HRW983159:HSI1048576 IBS983159:ICE1048576 ILO983159:IMA1048576 IVK983159:IVW1048576 JFG983159:JFS1048576 JPC983159:JPO1048576 JYY983159:JZK1048576 KIU983159:KJG1048576 KSQ983159:KTC1048576 LCM983159:LCY1048576 LMI983159:LMU1048576 LWE983159:LWQ1048576 MGA983159:MGM1048576 MPW983159:MQI1048576 MZS983159:NAE1048576 NJO983159:NKA1048576 NTK983159:NTW1048576 ODG983159:ODS1048576 ONC983159:ONO1048576 OWY983159:OXK1048576 PGU983159:PHG1048576 PQQ983159:PRC1048576 QAM983159:QAY1048576 QKI983159:QKU1048576 QUE983159:QUQ1048576 REA983159:REM1048576 RNW983159:ROI1048576 RXS983159:RYE1048576 SHO983159:SIA1048576 SRK983159:SRW1048576 TBG983159:TBS1048576 TLC983159:TLO1048576 TUY983159:TVK1048576 UEU983159:UFG1048576 UOQ983159:UPC1048576 UYM983159:UYY1048576 VII983159:VIU1048576 VSE983159:VSQ1048576 WCA983159:WCM1048576 WLW983159:WMI1048576 WVS983159:WWE1048576 C119:J119 IY119:JF119 SU119:TB119 ACQ119:ACX119 AMM119:AMT119 AWI119:AWP119 BGE119:BGL119 BQA119:BQH119 BZW119:CAD119 CJS119:CJZ119 CTO119:CTV119 DDK119:DDR119 DNG119:DNN119 DXC119:DXJ119 EGY119:EHF119 EQU119:ERB119 FAQ119:FAX119 FKM119:FKT119 FUI119:FUP119 GEE119:GEL119 GOA119:GOH119 GXW119:GYD119 HHS119:HHZ119 HRO119:HRV119 IBK119:IBR119 ILG119:ILN119 IVC119:IVJ119 JEY119:JFF119 JOU119:JPB119 JYQ119:JYX119 KIM119:KIT119 KSI119:KSP119 LCE119:LCL119 LMA119:LMH119 LVW119:LWD119 MFS119:MFZ119 MPO119:MPV119 MZK119:MZR119 NJG119:NJN119 NTC119:NTJ119 OCY119:ODF119 OMU119:ONB119 OWQ119:OWX119 PGM119:PGT119 PQI119:PQP119 QAE119:QAL119 QKA119:QKH119 QTW119:QUD119 RDS119:RDZ119 RNO119:RNV119 RXK119:RXR119 SHG119:SHN119 SRC119:SRJ119 TAY119:TBF119 TKU119:TLB119 TUQ119:TUX119 UEM119:UET119 UOI119:UOP119 UYE119:UYL119 VIA119:VIH119 VRW119:VSD119 WBS119:WBZ119 WLO119:WLV119 WVK119:WVR119 C65655:J65655 IY65655:JF65655 SU65655:TB65655 ACQ65655:ACX65655 AMM65655:AMT65655 AWI65655:AWP65655 BGE65655:BGL65655 BQA65655:BQH65655 BZW65655:CAD65655 CJS65655:CJZ65655 CTO65655:CTV65655 DDK65655:DDR65655 DNG65655:DNN65655 DXC65655:DXJ65655 EGY65655:EHF65655 EQU65655:ERB65655 FAQ65655:FAX65655 FKM65655:FKT65655 FUI65655:FUP65655 GEE65655:GEL65655 GOA65655:GOH65655 GXW65655:GYD65655 HHS65655:HHZ65655 HRO65655:HRV65655 IBK65655:IBR65655 ILG65655:ILN65655 IVC65655:IVJ65655 JEY65655:JFF65655 JOU65655:JPB65655 JYQ65655:JYX65655 KIM65655:KIT65655 KSI65655:KSP65655 LCE65655:LCL65655 LMA65655:LMH65655 LVW65655:LWD65655 MFS65655:MFZ65655 MPO65655:MPV65655 MZK65655:MZR65655 NJG65655:NJN65655 NTC65655:NTJ65655 OCY65655:ODF65655 OMU65655:ONB65655 OWQ65655:OWX65655 PGM65655:PGT65655 PQI65655:PQP65655 QAE65655:QAL65655 QKA65655:QKH65655 QTW65655:QUD65655 RDS65655:RDZ65655 RNO65655:RNV65655 RXK65655:RXR65655 SHG65655:SHN65655 SRC65655:SRJ65655 TAY65655:TBF65655 TKU65655:TLB65655 TUQ65655:TUX65655 UEM65655:UET65655 UOI65655:UOP65655 UYE65655:UYL65655 VIA65655:VIH65655 VRW65655:VSD65655 WBS65655:WBZ65655 WLO65655:WLV65655 WVK65655:WVR65655 C131191:J131191 IY131191:JF131191 SU131191:TB131191 ACQ131191:ACX131191 AMM131191:AMT131191 AWI131191:AWP131191 BGE131191:BGL131191 BQA131191:BQH131191 BZW131191:CAD131191 CJS131191:CJZ131191 CTO131191:CTV131191 DDK131191:DDR131191 DNG131191:DNN131191 DXC131191:DXJ131191 EGY131191:EHF131191 EQU131191:ERB131191 FAQ131191:FAX131191 FKM131191:FKT131191 FUI131191:FUP131191 GEE131191:GEL131191 GOA131191:GOH131191 GXW131191:GYD131191 HHS131191:HHZ131191 HRO131191:HRV131191 IBK131191:IBR131191 ILG131191:ILN131191 IVC131191:IVJ131191 JEY131191:JFF131191 JOU131191:JPB131191 JYQ131191:JYX131191 KIM131191:KIT131191 KSI131191:KSP131191 LCE131191:LCL131191 LMA131191:LMH131191 LVW131191:LWD131191 MFS131191:MFZ131191 MPO131191:MPV131191 MZK131191:MZR131191 NJG131191:NJN131191 NTC131191:NTJ131191 OCY131191:ODF131191 OMU131191:ONB131191 OWQ131191:OWX131191 PGM131191:PGT131191 PQI131191:PQP131191 QAE131191:QAL131191 QKA131191:QKH131191 QTW131191:QUD131191 RDS131191:RDZ131191 RNO131191:RNV131191 RXK131191:RXR131191 SHG131191:SHN131191 SRC131191:SRJ131191 TAY131191:TBF131191 TKU131191:TLB131191 TUQ131191:TUX131191 UEM131191:UET131191 UOI131191:UOP131191 UYE131191:UYL131191 VIA131191:VIH131191 VRW131191:VSD131191 WBS131191:WBZ131191 WLO131191:WLV131191 WVK131191:WVR131191 C196727:J196727 IY196727:JF196727 SU196727:TB196727 ACQ196727:ACX196727 AMM196727:AMT196727 AWI196727:AWP196727 BGE196727:BGL196727 BQA196727:BQH196727 BZW196727:CAD196727 CJS196727:CJZ196727 CTO196727:CTV196727 DDK196727:DDR196727 DNG196727:DNN196727 DXC196727:DXJ196727 EGY196727:EHF196727 EQU196727:ERB196727 FAQ196727:FAX196727 FKM196727:FKT196727 FUI196727:FUP196727 GEE196727:GEL196727 GOA196727:GOH196727 GXW196727:GYD196727 HHS196727:HHZ196727 HRO196727:HRV196727 IBK196727:IBR196727 ILG196727:ILN196727 IVC196727:IVJ196727 JEY196727:JFF196727 JOU196727:JPB196727 JYQ196727:JYX196727 KIM196727:KIT196727 KSI196727:KSP196727 LCE196727:LCL196727 LMA196727:LMH196727 LVW196727:LWD196727 MFS196727:MFZ196727 MPO196727:MPV196727 MZK196727:MZR196727 NJG196727:NJN196727 NTC196727:NTJ196727 OCY196727:ODF196727 OMU196727:ONB196727 OWQ196727:OWX196727 PGM196727:PGT196727 PQI196727:PQP196727 QAE196727:QAL196727 QKA196727:QKH196727 QTW196727:QUD196727 RDS196727:RDZ196727 RNO196727:RNV196727 RXK196727:RXR196727 SHG196727:SHN196727 SRC196727:SRJ196727 TAY196727:TBF196727 TKU196727:TLB196727 TUQ196727:TUX196727 UEM196727:UET196727 UOI196727:UOP196727 UYE196727:UYL196727 VIA196727:VIH196727 VRW196727:VSD196727 WBS196727:WBZ196727 WLO196727:WLV196727 WVK196727:WVR196727 C262263:J262263 IY262263:JF262263 SU262263:TB262263 ACQ262263:ACX262263 AMM262263:AMT262263 AWI262263:AWP262263 BGE262263:BGL262263 BQA262263:BQH262263 BZW262263:CAD262263 CJS262263:CJZ262263 CTO262263:CTV262263 DDK262263:DDR262263 DNG262263:DNN262263 DXC262263:DXJ262263 EGY262263:EHF262263 EQU262263:ERB262263 FAQ262263:FAX262263 FKM262263:FKT262263 FUI262263:FUP262263 GEE262263:GEL262263 GOA262263:GOH262263 GXW262263:GYD262263 HHS262263:HHZ262263 HRO262263:HRV262263 IBK262263:IBR262263 ILG262263:ILN262263 IVC262263:IVJ262263 JEY262263:JFF262263 JOU262263:JPB262263 JYQ262263:JYX262263 KIM262263:KIT262263 KSI262263:KSP262263 LCE262263:LCL262263 LMA262263:LMH262263 LVW262263:LWD262263 MFS262263:MFZ262263 MPO262263:MPV262263 MZK262263:MZR262263 NJG262263:NJN262263 NTC262263:NTJ262263 OCY262263:ODF262263 OMU262263:ONB262263 OWQ262263:OWX262263 PGM262263:PGT262263 PQI262263:PQP262263 QAE262263:QAL262263 QKA262263:QKH262263 QTW262263:QUD262263 RDS262263:RDZ262263 RNO262263:RNV262263 RXK262263:RXR262263 SHG262263:SHN262263 SRC262263:SRJ262263 TAY262263:TBF262263 TKU262263:TLB262263 TUQ262263:TUX262263 UEM262263:UET262263 UOI262263:UOP262263 UYE262263:UYL262263 VIA262263:VIH262263 VRW262263:VSD262263 WBS262263:WBZ262263 WLO262263:WLV262263 WVK262263:WVR262263 C327799:J327799 IY327799:JF327799 SU327799:TB327799 ACQ327799:ACX327799 AMM327799:AMT327799 AWI327799:AWP327799 BGE327799:BGL327799 BQA327799:BQH327799 BZW327799:CAD327799 CJS327799:CJZ327799 CTO327799:CTV327799 DDK327799:DDR327799 DNG327799:DNN327799 DXC327799:DXJ327799 EGY327799:EHF327799 EQU327799:ERB327799 FAQ327799:FAX327799 FKM327799:FKT327799 FUI327799:FUP327799 GEE327799:GEL327799 GOA327799:GOH327799 GXW327799:GYD327799 HHS327799:HHZ327799 HRO327799:HRV327799 IBK327799:IBR327799 ILG327799:ILN327799 IVC327799:IVJ327799 JEY327799:JFF327799 JOU327799:JPB327799 JYQ327799:JYX327799 KIM327799:KIT327799 KSI327799:KSP327799 LCE327799:LCL327799 LMA327799:LMH327799 LVW327799:LWD327799 MFS327799:MFZ327799 MPO327799:MPV327799 MZK327799:MZR327799 NJG327799:NJN327799 NTC327799:NTJ327799 OCY327799:ODF327799 OMU327799:ONB327799 OWQ327799:OWX327799 PGM327799:PGT327799 PQI327799:PQP327799 QAE327799:QAL327799 QKA327799:QKH327799 QTW327799:QUD327799 RDS327799:RDZ327799 RNO327799:RNV327799 RXK327799:RXR327799 SHG327799:SHN327799 SRC327799:SRJ327799 TAY327799:TBF327799 TKU327799:TLB327799 TUQ327799:TUX327799 UEM327799:UET327799 UOI327799:UOP327799 UYE327799:UYL327799 VIA327799:VIH327799 VRW327799:VSD327799 WBS327799:WBZ327799 WLO327799:WLV327799 WVK327799:WVR327799 C393335:J393335 IY393335:JF393335 SU393335:TB393335 ACQ393335:ACX393335 AMM393335:AMT393335 AWI393335:AWP393335 BGE393335:BGL393335 BQA393335:BQH393335 BZW393335:CAD393335 CJS393335:CJZ393335 CTO393335:CTV393335 DDK393335:DDR393335 DNG393335:DNN393335 DXC393335:DXJ393335 EGY393335:EHF393335 EQU393335:ERB393335 FAQ393335:FAX393335 FKM393335:FKT393335 FUI393335:FUP393335 GEE393335:GEL393335 GOA393335:GOH393335 GXW393335:GYD393335 HHS393335:HHZ393335 HRO393335:HRV393335 IBK393335:IBR393335 ILG393335:ILN393335 IVC393335:IVJ393335 JEY393335:JFF393335 JOU393335:JPB393335 JYQ393335:JYX393335 KIM393335:KIT393335 KSI393335:KSP393335 LCE393335:LCL393335 LMA393335:LMH393335 LVW393335:LWD393335 MFS393335:MFZ393335 MPO393335:MPV393335 MZK393335:MZR393335 NJG393335:NJN393335 NTC393335:NTJ393335 OCY393335:ODF393335 OMU393335:ONB393335 OWQ393335:OWX393335 PGM393335:PGT393335 PQI393335:PQP393335 QAE393335:QAL393335 QKA393335:QKH393335 QTW393335:QUD393335 RDS393335:RDZ393335 RNO393335:RNV393335 RXK393335:RXR393335 SHG393335:SHN393335 SRC393335:SRJ393335 TAY393335:TBF393335 TKU393335:TLB393335 TUQ393335:TUX393335 UEM393335:UET393335 UOI393335:UOP393335 UYE393335:UYL393335 VIA393335:VIH393335 VRW393335:VSD393335 WBS393335:WBZ393335 WLO393335:WLV393335 WVK393335:WVR393335 C458871:J458871 IY458871:JF458871 SU458871:TB458871 ACQ458871:ACX458871 AMM458871:AMT458871 AWI458871:AWP458871 BGE458871:BGL458871 BQA458871:BQH458871 BZW458871:CAD458871 CJS458871:CJZ458871 CTO458871:CTV458871 DDK458871:DDR458871 DNG458871:DNN458871 DXC458871:DXJ458871 EGY458871:EHF458871 EQU458871:ERB458871 FAQ458871:FAX458871 FKM458871:FKT458871 FUI458871:FUP458871 GEE458871:GEL458871 GOA458871:GOH458871 GXW458871:GYD458871 HHS458871:HHZ458871 HRO458871:HRV458871 IBK458871:IBR458871 ILG458871:ILN458871 IVC458871:IVJ458871 JEY458871:JFF458871 JOU458871:JPB458871 JYQ458871:JYX458871 KIM458871:KIT458871 KSI458871:KSP458871 LCE458871:LCL458871 LMA458871:LMH458871 LVW458871:LWD458871 MFS458871:MFZ458871 MPO458871:MPV458871 MZK458871:MZR458871 NJG458871:NJN458871 NTC458871:NTJ458871 OCY458871:ODF458871 OMU458871:ONB458871 OWQ458871:OWX458871 PGM458871:PGT458871 PQI458871:PQP458871 QAE458871:QAL458871 QKA458871:QKH458871 QTW458871:QUD458871 RDS458871:RDZ458871 RNO458871:RNV458871 RXK458871:RXR458871 SHG458871:SHN458871 SRC458871:SRJ458871 TAY458871:TBF458871 TKU458871:TLB458871 TUQ458871:TUX458871 UEM458871:UET458871 UOI458871:UOP458871 UYE458871:UYL458871 VIA458871:VIH458871 VRW458871:VSD458871 WBS458871:WBZ458871 WLO458871:WLV458871 WVK458871:WVR458871 C524407:J524407 IY524407:JF524407 SU524407:TB524407 ACQ524407:ACX524407 AMM524407:AMT524407 AWI524407:AWP524407 BGE524407:BGL524407 BQA524407:BQH524407 BZW524407:CAD524407 CJS524407:CJZ524407 CTO524407:CTV524407 DDK524407:DDR524407 DNG524407:DNN524407 DXC524407:DXJ524407 EGY524407:EHF524407 EQU524407:ERB524407 FAQ524407:FAX524407 FKM524407:FKT524407 FUI524407:FUP524407 GEE524407:GEL524407 GOA524407:GOH524407 GXW524407:GYD524407 HHS524407:HHZ524407 HRO524407:HRV524407 IBK524407:IBR524407 ILG524407:ILN524407 IVC524407:IVJ524407 JEY524407:JFF524407 JOU524407:JPB524407 JYQ524407:JYX524407 KIM524407:KIT524407 KSI524407:KSP524407 LCE524407:LCL524407 LMA524407:LMH524407 LVW524407:LWD524407 MFS524407:MFZ524407 MPO524407:MPV524407 MZK524407:MZR524407 NJG524407:NJN524407 NTC524407:NTJ524407 OCY524407:ODF524407 OMU524407:ONB524407 OWQ524407:OWX524407 PGM524407:PGT524407 PQI524407:PQP524407 QAE524407:QAL524407 QKA524407:QKH524407 QTW524407:QUD524407 RDS524407:RDZ524407 RNO524407:RNV524407 RXK524407:RXR524407 SHG524407:SHN524407 SRC524407:SRJ524407 TAY524407:TBF524407 TKU524407:TLB524407 TUQ524407:TUX524407 UEM524407:UET524407 UOI524407:UOP524407 UYE524407:UYL524407 VIA524407:VIH524407 VRW524407:VSD524407 WBS524407:WBZ524407 WLO524407:WLV524407 WVK524407:WVR524407 C589943:J589943 IY589943:JF589943 SU589943:TB589943 ACQ589943:ACX589943 AMM589943:AMT589943 AWI589943:AWP589943 BGE589943:BGL589943 BQA589943:BQH589943 BZW589943:CAD589943 CJS589943:CJZ589943 CTO589943:CTV589943 DDK589943:DDR589943 DNG589943:DNN589943 DXC589943:DXJ589943 EGY589943:EHF589943 EQU589943:ERB589943 FAQ589943:FAX589943 FKM589943:FKT589943 FUI589943:FUP589943 GEE589943:GEL589943 GOA589943:GOH589943 GXW589943:GYD589943 HHS589943:HHZ589943 HRO589943:HRV589943 IBK589943:IBR589943 ILG589943:ILN589943 IVC589943:IVJ589943 JEY589943:JFF589943 JOU589943:JPB589943 JYQ589943:JYX589943 KIM589943:KIT589943 KSI589943:KSP589943 LCE589943:LCL589943 LMA589943:LMH589943 LVW589943:LWD589943 MFS589943:MFZ589943 MPO589943:MPV589943 MZK589943:MZR589943 NJG589943:NJN589943 NTC589943:NTJ589943 OCY589943:ODF589943 OMU589943:ONB589943 OWQ589943:OWX589943 PGM589943:PGT589943 PQI589943:PQP589943 QAE589943:QAL589943 QKA589943:QKH589943 QTW589943:QUD589943 RDS589943:RDZ589943 RNO589943:RNV589943 RXK589943:RXR589943 SHG589943:SHN589943 SRC589943:SRJ589943 TAY589943:TBF589943 TKU589943:TLB589943 TUQ589943:TUX589943 UEM589943:UET589943 UOI589943:UOP589943 UYE589943:UYL589943 VIA589943:VIH589943 VRW589943:VSD589943 WBS589943:WBZ589943 WLO589943:WLV589943 WVK589943:WVR589943 C655479:J655479 IY655479:JF655479 SU655479:TB655479 ACQ655479:ACX655479 AMM655479:AMT655479 AWI655479:AWP655479 BGE655479:BGL655479 BQA655479:BQH655479 BZW655479:CAD655479 CJS655479:CJZ655479 CTO655479:CTV655479 DDK655479:DDR655479 DNG655479:DNN655479 DXC655479:DXJ655479 EGY655479:EHF655479 EQU655479:ERB655479 FAQ655479:FAX655479 FKM655479:FKT655479 FUI655479:FUP655479 GEE655479:GEL655479 GOA655479:GOH655479 GXW655479:GYD655479 HHS655479:HHZ655479 HRO655479:HRV655479 IBK655479:IBR655479 ILG655479:ILN655479 IVC655479:IVJ655479 JEY655479:JFF655479 JOU655479:JPB655479 JYQ655479:JYX655479 KIM655479:KIT655479 KSI655479:KSP655479 LCE655479:LCL655479 LMA655479:LMH655479 LVW655479:LWD655479 MFS655479:MFZ655479 MPO655479:MPV655479 MZK655479:MZR655479 NJG655479:NJN655479 NTC655479:NTJ655479 OCY655479:ODF655479 OMU655479:ONB655479 OWQ655479:OWX655479 PGM655479:PGT655479 PQI655479:PQP655479 QAE655479:QAL655479 QKA655479:QKH655479 QTW655479:QUD655479 RDS655479:RDZ655479 RNO655479:RNV655479 RXK655479:RXR655479 SHG655479:SHN655479 SRC655479:SRJ655479 TAY655479:TBF655479 TKU655479:TLB655479 TUQ655479:TUX655479 UEM655479:UET655479 UOI655479:UOP655479 UYE655479:UYL655479 VIA655479:VIH655479 VRW655479:VSD655479 WBS655479:WBZ655479 WLO655479:WLV655479 WVK655479:WVR655479 C721015:J721015 IY721015:JF721015 SU721015:TB721015 ACQ721015:ACX721015 AMM721015:AMT721015 AWI721015:AWP721015 BGE721015:BGL721015 BQA721015:BQH721015 BZW721015:CAD721015 CJS721015:CJZ721015 CTO721015:CTV721015 DDK721015:DDR721015 DNG721015:DNN721015 DXC721015:DXJ721015 EGY721015:EHF721015 EQU721015:ERB721015 FAQ721015:FAX721015 FKM721015:FKT721015 FUI721015:FUP721015 GEE721015:GEL721015 GOA721015:GOH721015 GXW721015:GYD721015 HHS721015:HHZ721015 HRO721015:HRV721015 IBK721015:IBR721015 ILG721015:ILN721015 IVC721015:IVJ721015 JEY721015:JFF721015 JOU721015:JPB721015 JYQ721015:JYX721015 KIM721015:KIT721015 KSI721015:KSP721015 LCE721015:LCL721015 LMA721015:LMH721015 LVW721015:LWD721015 MFS721015:MFZ721015 MPO721015:MPV721015 MZK721015:MZR721015 NJG721015:NJN721015 NTC721015:NTJ721015 OCY721015:ODF721015 OMU721015:ONB721015 OWQ721015:OWX721015 PGM721015:PGT721015 PQI721015:PQP721015 QAE721015:QAL721015 QKA721015:QKH721015 QTW721015:QUD721015 RDS721015:RDZ721015 RNO721015:RNV721015 RXK721015:RXR721015 SHG721015:SHN721015 SRC721015:SRJ721015 TAY721015:TBF721015 TKU721015:TLB721015 TUQ721015:TUX721015 UEM721015:UET721015 UOI721015:UOP721015 UYE721015:UYL721015 VIA721015:VIH721015 VRW721015:VSD721015 WBS721015:WBZ721015 WLO721015:WLV721015 WVK721015:WVR721015 C786551:J786551 IY786551:JF786551 SU786551:TB786551 ACQ786551:ACX786551 AMM786551:AMT786551 AWI786551:AWP786551 BGE786551:BGL786551 BQA786551:BQH786551 BZW786551:CAD786551 CJS786551:CJZ786551 CTO786551:CTV786551 DDK786551:DDR786551 DNG786551:DNN786551 DXC786551:DXJ786551 EGY786551:EHF786551 EQU786551:ERB786551 FAQ786551:FAX786551 FKM786551:FKT786551 FUI786551:FUP786551 GEE786551:GEL786551 GOA786551:GOH786551 GXW786551:GYD786551 HHS786551:HHZ786551 HRO786551:HRV786551 IBK786551:IBR786551 ILG786551:ILN786551 IVC786551:IVJ786551 JEY786551:JFF786551 JOU786551:JPB786551 JYQ786551:JYX786551 KIM786551:KIT786551 KSI786551:KSP786551 LCE786551:LCL786551 LMA786551:LMH786551 LVW786551:LWD786551 MFS786551:MFZ786551 MPO786551:MPV786551 MZK786551:MZR786551 NJG786551:NJN786551 NTC786551:NTJ786551 OCY786551:ODF786551 OMU786551:ONB786551 OWQ786551:OWX786551 PGM786551:PGT786551 PQI786551:PQP786551 QAE786551:QAL786551 QKA786551:QKH786551 QTW786551:QUD786551 RDS786551:RDZ786551 RNO786551:RNV786551 RXK786551:RXR786551 SHG786551:SHN786551 SRC786551:SRJ786551 TAY786551:TBF786551 TKU786551:TLB786551 TUQ786551:TUX786551 UEM786551:UET786551 UOI786551:UOP786551 UYE786551:UYL786551 VIA786551:VIH786551 VRW786551:VSD786551 WBS786551:WBZ786551 WLO786551:WLV786551 WVK786551:WVR786551 C852087:J852087 IY852087:JF852087 SU852087:TB852087 ACQ852087:ACX852087 AMM852087:AMT852087 AWI852087:AWP852087 BGE852087:BGL852087 BQA852087:BQH852087 BZW852087:CAD852087 CJS852087:CJZ852087 CTO852087:CTV852087 DDK852087:DDR852087 DNG852087:DNN852087 DXC852087:DXJ852087 EGY852087:EHF852087 EQU852087:ERB852087 FAQ852087:FAX852087 FKM852087:FKT852087 FUI852087:FUP852087 GEE852087:GEL852087 GOA852087:GOH852087 GXW852087:GYD852087 HHS852087:HHZ852087 HRO852087:HRV852087 IBK852087:IBR852087 ILG852087:ILN852087 IVC852087:IVJ852087 JEY852087:JFF852087 JOU852087:JPB852087 JYQ852087:JYX852087 KIM852087:KIT852087 KSI852087:KSP852087 LCE852087:LCL852087 LMA852087:LMH852087 LVW852087:LWD852087 MFS852087:MFZ852087 MPO852087:MPV852087 MZK852087:MZR852087 NJG852087:NJN852087 NTC852087:NTJ852087 OCY852087:ODF852087 OMU852087:ONB852087 OWQ852087:OWX852087 PGM852087:PGT852087 PQI852087:PQP852087 QAE852087:QAL852087 QKA852087:QKH852087 QTW852087:QUD852087 RDS852087:RDZ852087 RNO852087:RNV852087 RXK852087:RXR852087 SHG852087:SHN852087 SRC852087:SRJ852087 TAY852087:TBF852087 TKU852087:TLB852087 TUQ852087:TUX852087 UEM852087:UET852087 UOI852087:UOP852087 UYE852087:UYL852087 VIA852087:VIH852087 VRW852087:VSD852087 WBS852087:WBZ852087 WLO852087:WLV852087 WVK852087:WVR852087 C917623:J917623 IY917623:JF917623 SU917623:TB917623 ACQ917623:ACX917623 AMM917623:AMT917623 AWI917623:AWP917623 BGE917623:BGL917623 BQA917623:BQH917623 BZW917623:CAD917623 CJS917623:CJZ917623 CTO917623:CTV917623 DDK917623:DDR917623 DNG917623:DNN917623 DXC917623:DXJ917623 EGY917623:EHF917623 EQU917623:ERB917623 FAQ917623:FAX917623 FKM917623:FKT917623 FUI917623:FUP917623 GEE917623:GEL917623 GOA917623:GOH917623 GXW917623:GYD917623 HHS917623:HHZ917623 HRO917623:HRV917623 IBK917623:IBR917623 ILG917623:ILN917623 IVC917623:IVJ917623 JEY917623:JFF917623 JOU917623:JPB917623 JYQ917623:JYX917623 KIM917623:KIT917623 KSI917623:KSP917623 LCE917623:LCL917623 LMA917623:LMH917623 LVW917623:LWD917623 MFS917623:MFZ917623 MPO917623:MPV917623 MZK917623:MZR917623 NJG917623:NJN917623 NTC917623:NTJ917623 OCY917623:ODF917623 OMU917623:ONB917623 OWQ917623:OWX917623 PGM917623:PGT917623 PQI917623:PQP917623 QAE917623:QAL917623 QKA917623:QKH917623 QTW917623:QUD917623 RDS917623:RDZ917623 RNO917623:RNV917623 RXK917623:RXR917623 SHG917623:SHN917623 SRC917623:SRJ917623 TAY917623:TBF917623 TKU917623:TLB917623 TUQ917623:TUX917623 UEM917623:UET917623 UOI917623:UOP917623 UYE917623:UYL917623 VIA917623:VIH917623 VRW917623:VSD917623 WBS917623:WBZ917623 WLO917623:WLV917623 WVK917623:WVR917623 C983159:J983159 IY983159:JF983159 SU983159:TB983159 ACQ983159:ACX983159 AMM983159:AMT983159 AWI983159:AWP983159 BGE983159:BGL983159 BQA983159:BQH983159 BZW983159:CAD983159 CJS983159:CJZ983159 CTO983159:CTV983159 DDK983159:DDR983159 DNG983159:DNN983159 DXC983159:DXJ983159 EGY983159:EHF983159 EQU983159:ERB983159 FAQ983159:FAX983159 FKM983159:FKT983159 FUI983159:FUP983159 GEE983159:GEL983159 GOA983159:GOH983159 GXW983159:GYD983159 HHS983159:HHZ983159 HRO983159:HRV983159 IBK983159:IBR983159 ILG983159:ILN983159 IVC983159:IVJ983159 JEY983159:JFF983159 JOU983159:JPB983159 JYQ983159:JYX983159 KIM983159:KIT983159 KSI983159:KSP983159 LCE983159:LCL983159 LMA983159:LMH983159 LVW983159:LWD983159 MFS983159:MFZ983159 MPO983159:MPV983159 MZK983159:MZR983159 NJG983159:NJN983159 NTC983159:NTJ983159 OCY983159:ODF983159 OMU983159:ONB983159 OWQ983159:OWX983159 PGM983159:PGT983159 PQI983159:PQP983159 QAE983159:QAL983159 QKA983159:QKH983159 QTW983159:QUD983159 RDS983159:RDZ983159 RNO983159:RNV983159 RXK983159:RXR983159 SHG983159:SHN983159 SRC983159:SRJ983159 TAY983159:TBF983159 TKU983159:TLB983159 TUQ983159:TUX983159 UEM983159:UET983159 UOI983159:UOP983159 UYE983159:UYL983159 VIA983159:VIH983159 VRW983159:VSD983159 WBS983159:WBZ983159 WLO983159:WLV983159 WVK983159:WVR983159 J138:J65536 JF138:JF65536 TB138:TB65536 ACX138:ACX65536 AMT138:AMT65536 AWP138:AWP65536 BGL138:BGL65536 BQH138:BQH65536 CAD138:CAD65536 CJZ138:CJZ65536 CTV138:CTV65536 DDR138:DDR65536 DNN138:DNN65536 DXJ138:DXJ65536 EHF138:EHF65536 ERB138:ERB65536 FAX138:FAX65536 FKT138:FKT65536 FUP138:FUP65536 GEL138:GEL65536 GOH138:GOH65536 GYD138:GYD65536 HHZ138:HHZ65536 HRV138:HRV65536 IBR138:IBR65536 ILN138:ILN65536 IVJ138:IVJ65536 JFF138:JFF65536 JPB138:JPB65536 JYX138:JYX65536 KIT138:KIT65536 KSP138:KSP65536 LCL138:LCL65536 LMH138:LMH65536 LWD138:LWD65536 MFZ138:MFZ65536 MPV138:MPV65536 MZR138:MZR65536 NJN138:NJN65536 NTJ138:NTJ65536 ODF138:ODF65536 ONB138:ONB65536 OWX138:OWX65536 PGT138:PGT65536 PQP138:PQP65536 QAL138:QAL65536 QKH138:QKH65536 QUD138:QUD65536 RDZ138:RDZ65536 RNV138:RNV65536 RXR138:RXR65536 SHN138:SHN65536 SRJ138:SRJ65536 TBF138:TBF65536 TLB138:TLB65536 TUX138:TUX65536 UET138:UET65536 UOP138:UOP65536 UYL138:UYL65536 VIH138:VIH65536 VSD138:VSD65536 WBZ138:WBZ65536 WLV138:WLV65536 WVR138:WVR65536 J65674:J131072 JF65674:JF131072 TB65674:TB131072 ACX65674:ACX131072 AMT65674:AMT131072 AWP65674:AWP131072 BGL65674:BGL131072 BQH65674:BQH131072 CAD65674:CAD131072 CJZ65674:CJZ131072 CTV65674:CTV131072 DDR65674:DDR131072 DNN65674:DNN131072 DXJ65674:DXJ131072 EHF65674:EHF131072 ERB65674:ERB131072 FAX65674:FAX131072 FKT65674:FKT131072 FUP65674:FUP131072 GEL65674:GEL131072 GOH65674:GOH131072 GYD65674:GYD131072 HHZ65674:HHZ131072 HRV65674:HRV131072 IBR65674:IBR131072 ILN65674:ILN131072 IVJ65674:IVJ131072 JFF65674:JFF131072 JPB65674:JPB131072 JYX65674:JYX131072 KIT65674:KIT131072 KSP65674:KSP131072 LCL65674:LCL131072 LMH65674:LMH131072 LWD65674:LWD131072 MFZ65674:MFZ131072 MPV65674:MPV131072 MZR65674:MZR131072 NJN65674:NJN131072 NTJ65674:NTJ131072 ODF65674:ODF131072 ONB65674:ONB131072 OWX65674:OWX131072 PGT65674:PGT131072 PQP65674:PQP131072 QAL65674:QAL131072 QKH65674:QKH131072 QUD65674:QUD131072 RDZ65674:RDZ131072 RNV65674:RNV131072 RXR65674:RXR131072 SHN65674:SHN131072 SRJ65674:SRJ131072 TBF65674:TBF131072 TLB65674:TLB131072 TUX65674:TUX131072 UET65674:UET131072 UOP65674:UOP131072 UYL65674:UYL131072 VIH65674:VIH131072 VSD65674:VSD131072 WBZ65674:WBZ131072 WLV65674:WLV131072 WVR65674:WVR131072 J131210:J196608 JF131210:JF196608 TB131210:TB196608 ACX131210:ACX196608 AMT131210:AMT196608 AWP131210:AWP196608 BGL131210:BGL196608 BQH131210:BQH196608 CAD131210:CAD196608 CJZ131210:CJZ196608 CTV131210:CTV196608 DDR131210:DDR196608 DNN131210:DNN196608 DXJ131210:DXJ196608 EHF131210:EHF196608 ERB131210:ERB196608 FAX131210:FAX196608 FKT131210:FKT196608 FUP131210:FUP196608 GEL131210:GEL196608 GOH131210:GOH196608 GYD131210:GYD196608 HHZ131210:HHZ196608 HRV131210:HRV196608 IBR131210:IBR196608 ILN131210:ILN196608 IVJ131210:IVJ196608 JFF131210:JFF196608 JPB131210:JPB196608 JYX131210:JYX196608 KIT131210:KIT196608 KSP131210:KSP196608 LCL131210:LCL196608 LMH131210:LMH196608 LWD131210:LWD196608 MFZ131210:MFZ196608 MPV131210:MPV196608 MZR131210:MZR196608 NJN131210:NJN196608 NTJ131210:NTJ196608 ODF131210:ODF196608 ONB131210:ONB196608 OWX131210:OWX196608 PGT131210:PGT196608 PQP131210:PQP196608 QAL131210:QAL196608 QKH131210:QKH196608 QUD131210:QUD196608 RDZ131210:RDZ196608 RNV131210:RNV196608 RXR131210:RXR196608 SHN131210:SHN196608 SRJ131210:SRJ196608 TBF131210:TBF196608 TLB131210:TLB196608 TUX131210:TUX196608 UET131210:UET196608 UOP131210:UOP196608 UYL131210:UYL196608 VIH131210:VIH196608 VSD131210:VSD196608 WBZ131210:WBZ196608 WLV131210:WLV196608 WVR131210:WVR196608 J196746:J262144 JF196746:JF262144 TB196746:TB262144 ACX196746:ACX262144 AMT196746:AMT262144 AWP196746:AWP262144 BGL196746:BGL262144 BQH196746:BQH262144 CAD196746:CAD262144 CJZ196746:CJZ262144 CTV196746:CTV262144 DDR196746:DDR262144 DNN196746:DNN262144 DXJ196746:DXJ262144 EHF196746:EHF262144 ERB196746:ERB262144 FAX196746:FAX262144 FKT196746:FKT262144 FUP196746:FUP262144 GEL196746:GEL262144 GOH196746:GOH262144 GYD196746:GYD262144 HHZ196746:HHZ262144 HRV196746:HRV262144 IBR196746:IBR262144 ILN196746:ILN262144 IVJ196746:IVJ262144 JFF196746:JFF262144 JPB196746:JPB262144 JYX196746:JYX262144 KIT196746:KIT262144 KSP196746:KSP262144 LCL196746:LCL262144 LMH196746:LMH262144 LWD196746:LWD262144 MFZ196746:MFZ262144 MPV196746:MPV262144 MZR196746:MZR262144 NJN196746:NJN262144 NTJ196746:NTJ262144 ODF196746:ODF262144 ONB196746:ONB262144 OWX196746:OWX262144 PGT196746:PGT262144 PQP196746:PQP262144 QAL196746:QAL262144 QKH196746:QKH262144 QUD196746:QUD262144 RDZ196746:RDZ262144 RNV196746:RNV262144 RXR196746:RXR262144 SHN196746:SHN262144 SRJ196746:SRJ262144 TBF196746:TBF262144 TLB196746:TLB262144 TUX196746:TUX262144 UET196746:UET262144 UOP196746:UOP262144 UYL196746:UYL262144 VIH196746:VIH262144 VSD196746:VSD262144 WBZ196746:WBZ262144 WLV196746:WLV262144 WVR196746:WVR262144 J262282:J327680 JF262282:JF327680 TB262282:TB327680 ACX262282:ACX327680 AMT262282:AMT327680 AWP262282:AWP327680 BGL262282:BGL327680 BQH262282:BQH327680 CAD262282:CAD327680 CJZ262282:CJZ327680 CTV262282:CTV327680 DDR262282:DDR327680 DNN262282:DNN327680 DXJ262282:DXJ327680 EHF262282:EHF327680 ERB262282:ERB327680 FAX262282:FAX327680 FKT262282:FKT327680 FUP262282:FUP327680 GEL262282:GEL327680 GOH262282:GOH327680 GYD262282:GYD327680 HHZ262282:HHZ327680 HRV262282:HRV327680 IBR262282:IBR327680 ILN262282:ILN327680 IVJ262282:IVJ327680 JFF262282:JFF327680 JPB262282:JPB327680 JYX262282:JYX327680 KIT262282:KIT327680 KSP262282:KSP327680 LCL262282:LCL327680 LMH262282:LMH327680 LWD262282:LWD327680 MFZ262282:MFZ327680 MPV262282:MPV327680 MZR262282:MZR327680 NJN262282:NJN327680 NTJ262282:NTJ327680 ODF262282:ODF327680 ONB262282:ONB327680 OWX262282:OWX327680 PGT262282:PGT327680 PQP262282:PQP327680 QAL262282:QAL327680 QKH262282:QKH327680 QUD262282:QUD327680 RDZ262282:RDZ327680 RNV262282:RNV327680 RXR262282:RXR327680 SHN262282:SHN327680 SRJ262282:SRJ327680 TBF262282:TBF327680 TLB262282:TLB327680 TUX262282:TUX327680 UET262282:UET327680 UOP262282:UOP327680 UYL262282:UYL327680 VIH262282:VIH327680 VSD262282:VSD327680 WBZ262282:WBZ327680 WLV262282:WLV327680 WVR262282:WVR327680 J327818:J393216 JF327818:JF393216 TB327818:TB393216 ACX327818:ACX393216 AMT327818:AMT393216 AWP327818:AWP393216 BGL327818:BGL393216 BQH327818:BQH393216 CAD327818:CAD393216 CJZ327818:CJZ393216 CTV327818:CTV393216 DDR327818:DDR393216 DNN327818:DNN393216 DXJ327818:DXJ393216 EHF327818:EHF393216 ERB327818:ERB393216 FAX327818:FAX393216 FKT327818:FKT393216 FUP327818:FUP393216 GEL327818:GEL393216 GOH327818:GOH393216 GYD327818:GYD393216 HHZ327818:HHZ393216 HRV327818:HRV393216 IBR327818:IBR393216 ILN327818:ILN393216 IVJ327818:IVJ393216 JFF327818:JFF393216 JPB327818:JPB393216 JYX327818:JYX393216 KIT327818:KIT393216 KSP327818:KSP393216 LCL327818:LCL393216 LMH327818:LMH393216 LWD327818:LWD393216 MFZ327818:MFZ393216 MPV327818:MPV393216 MZR327818:MZR393216 NJN327818:NJN393216 NTJ327818:NTJ393216 ODF327818:ODF393216 ONB327818:ONB393216 OWX327818:OWX393216 PGT327818:PGT393216 PQP327818:PQP393216 QAL327818:QAL393216 QKH327818:QKH393216 QUD327818:QUD393216 RDZ327818:RDZ393216 RNV327818:RNV393216 RXR327818:RXR393216 SHN327818:SHN393216 SRJ327818:SRJ393216 TBF327818:TBF393216 TLB327818:TLB393216 TUX327818:TUX393216 UET327818:UET393216 UOP327818:UOP393216 UYL327818:UYL393216 VIH327818:VIH393216 VSD327818:VSD393216 WBZ327818:WBZ393216 WLV327818:WLV393216 WVR327818:WVR393216 J393354:J458752 JF393354:JF458752 TB393354:TB458752 ACX393354:ACX458752 AMT393354:AMT458752 AWP393354:AWP458752 BGL393354:BGL458752 BQH393354:BQH458752 CAD393354:CAD458752 CJZ393354:CJZ458752 CTV393354:CTV458752 DDR393354:DDR458752 DNN393354:DNN458752 DXJ393354:DXJ458752 EHF393354:EHF458752 ERB393354:ERB458752 FAX393354:FAX458752 FKT393354:FKT458752 FUP393354:FUP458752 GEL393354:GEL458752 GOH393354:GOH458752 GYD393354:GYD458752 HHZ393354:HHZ458752 HRV393354:HRV458752 IBR393354:IBR458752 ILN393354:ILN458752 IVJ393354:IVJ458752 JFF393354:JFF458752 JPB393354:JPB458752 JYX393354:JYX458752 KIT393354:KIT458752 KSP393354:KSP458752 LCL393354:LCL458752 LMH393354:LMH458752 LWD393354:LWD458752 MFZ393354:MFZ458752 MPV393354:MPV458752 MZR393354:MZR458752 NJN393354:NJN458752 NTJ393354:NTJ458752 ODF393354:ODF458752 ONB393354:ONB458752 OWX393354:OWX458752 PGT393354:PGT458752 PQP393354:PQP458752 QAL393354:QAL458752 QKH393354:QKH458752 QUD393354:QUD458752 RDZ393354:RDZ458752 RNV393354:RNV458752 RXR393354:RXR458752 SHN393354:SHN458752 SRJ393354:SRJ458752 TBF393354:TBF458752 TLB393354:TLB458752 TUX393354:TUX458752 UET393354:UET458752 UOP393354:UOP458752 UYL393354:UYL458752 VIH393354:VIH458752 VSD393354:VSD458752 WBZ393354:WBZ458752 WLV393354:WLV458752 WVR393354:WVR458752 J458890:J524288 JF458890:JF524288 TB458890:TB524288 ACX458890:ACX524288 AMT458890:AMT524288 AWP458890:AWP524288 BGL458890:BGL524288 BQH458890:BQH524288 CAD458890:CAD524288 CJZ458890:CJZ524288 CTV458890:CTV524288 DDR458890:DDR524288 DNN458890:DNN524288 DXJ458890:DXJ524288 EHF458890:EHF524288 ERB458890:ERB524288 FAX458890:FAX524288 FKT458890:FKT524288 FUP458890:FUP524288 GEL458890:GEL524288 GOH458890:GOH524288 GYD458890:GYD524288 HHZ458890:HHZ524288 HRV458890:HRV524288 IBR458890:IBR524288 ILN458890:ILN524288 IVJ458890:IVJ524288 JFF458890:JFF524288 JPB458890:JPB524288 JYX458890:JYX524288 KIT458890:KIT524288 KSP458890:KSP524288 LCL458890:LCL524288 LMH458890:LMH524288 LWD458890:LWD524288 MFZ458890:MFZ524288 MPV458890:MPV524288 MZR458890:MZR524288 NJN458890:NJN524288 NTJ458890:NTJ524288 ODF458890:ODF524288 ONB458890:ONB524288 OWX458890:OWX524288 PGT458890:PGT524288 PQP458890:PQP524288 QAL458890:QAL524288 QKH458890:QKH524288 QUD458890:QUD524288 RDZ458890:RDZ524288 RNV458890:RNV524288 RXR458890:RXR524288 SHN458890:SHN524288 SRJ458890:SRJ524288 TBF458890:TBF524288 TLB458890:TLB524288 TUX458890:TUX524288 UET458890:UET524288 UOP458890:UOP524288 UYL458890:UYL524288 VIH458890:VIH524288 VSD458890:VSD524288 WBZ458890:WBZ524288 WLV458890:WLV524288 WVR458890:WVR524288 J524426:J589824 JF524426:JF589824 TB524426:TB589824 ACX524426:ACX589824 AMT524426:AMT589824 AWP524426:AWP589824 BGL524426:BGL589824 BQH524426:BQH589824 CAD524426:CAD589824 CJZ524426:CJZ589824 CTV524426:CTV589824 DDR524426:DDR589824 DNN524426:DNN589824 DXJ524426:DXJ589824 EHF524426:EHF589824 ERB524426:ERB589824 FAX524426:FAX589824 FKT524426:FKT589824 FUP524426:FUP589824 GEL524426:GEL589824 GOH524426:GOH589824 GYD524426:GYD589824 HHZ524426:HHZ589824 HRV524426:HRV589824 IBR524426:IBR589824 ILN524426:ILN589824 IVJ524426:IVJ589824 JFF524426:JFF589824 JPB524426:JPB589824 JYX524426:JYX589824 KIT524426:KIT589824 KSP524426:KSP589824 LCL524426:LCL589824 LMH524426:LMH589824 LWD524426:LWD589824 MFZ524426:MFZ589824 MPV524426:MPV589824 MZR524426:MZR589824 NJN524426:NJN589824 NTJ524426:NTJ589824 ODF524426:ODF589824 ONB524426:ONB589824 OWX524426:OWX589824 PGT524426:PGT589824 PQP524426:PQP589824 QAL524426:QAL589824 QKH524426:QKH589824 QUD524426:QUD589824 RDZ524426:RDZ589824 RNV524426:RNV589824 RXR524426:RXR589824 SHN524426:SHN589824 SRJ524426:SRJ589824 TBF524426:TBF589824 TLB524426:TLB589824 TUX524426:TUX589824 UET524426:UET589824 UOP524426:UOP589824 UYL524426:UYL589824 VIH524426:VIH589824 VSD524426:VSD589824 WBZ524426:WBZ589824 WLV524426:WLV589824 WVR524426:WVR589824 J589962:J655360 JF589962:JF655360 TB589962:TB655360 ACX589962:ACX655360 AMT589962:AMT655360 AWP589962:AWP655360 BGL589962:BGL655360 BQH589962:BQH655360 CAD589962:CAD655360 CJZ589962:CJZ655360 CTV589962:CTV655360 DDR589962:DDR655360 DNN589962:DNN655360 DXJ589962:DXJ655360 EHF589962:EHF655360 ERB589962:ERB655360 FAX589962:FAX655360 FKT589962:FKT655360 FUP589962:FUP655360 GEL589962:GEL655360 GOH589962:GOH655360 GYD589962:GYD655360 HHZ589962:HHZ655360 HRV589962:HRV655360 IBR589962:IBR655360 ILN589962:ILN655360 IVJ589962:IVJ655360 JFF589962:JFF655360 JPB589962:JPB655360 JYX589962:JYX655360 KIT589962:KIT655360 KSP589962:KSP655360 LCL589962:LCL655360 LMH589962:LMH655360 LWD589962:LWD655360 MFZ589962:MFZ655360 MPV589962:MPV655360 MZR589962:MZR655360 NJN589962:NJN655360 NTJ589962:NTJ655360 ODF589962:ODF655360 ONB589962:ONB655360 OWX589962:OWX655360 PGT589962:PGT655360 PQP589962:PQP655360 QAL589962:QAL655360 QKH589962:QKH655360 QUD589962:QUD655360 RDZ589962:RDZ655360 RNV589962:RNV655360 RXR589962:RXR655360 SHN589962:SHN655360 SRJ589962:SRJ655360 TBF589962:TBF655360 TLB589962:TLB655360 TUX589962:TUX655360 UET589962:UET655360 UOP589962:UOP655360 UYL589962:UYL655360 VIH589962:VIH655360 VSD589962:VSD655360 WBZ589962:WBZ655360 WLV589962:WLV655360 WVR589962:WVR655360 J655498:J720896 JF655498:JF720896 TB655498:TB720896 ACX655498:ACX720896 AMT655498:AMT720896 AWP655498:AWP720896 BGL655498:BGL720896 BQH655498:BQH720896 CAD655498:CAD720896 CJZ655498:CJZ720896 CTV655498:CTV720896 DDR655498:DDR720896 DNN655498:DNN720896 DXJ655498:DXJ720896 EHF655498:EHF720896 ERB655498:ERB720896 FAX655498:FAX720896 FKT655498:FKT720896 FUP655498:FUP720896 GEL655498:GEL720896 GOH655498:GOH720896 GYD655498:GYD720896 HHZ655498:HHZ720896 HRV655498:HRV720896 IBR655498:IBR720896 ILN655498:ILN720896 IVJ655498:IVJ720896 JFF655498:JFF720896 JPB655498:JPB720896 JYX655498:JYX720896 KIT655498:KIT720896 KSP655498:KSP720896 LCL655498:LCL720896 LMH655498:LMH720896 LWD655498:LWD720896 MFZ655498:MFZ720896 MPV655498:MPV720896 MZR655498:MZR720896 NJN655498:NJN720896 NTJ655498:NTJ720896 ODF655498:ODF720896 ONB655498:ONB720896 OWX655498:OWX720896 PGT655498:PGT720896 PQP655498:PQP720896 QAL655498:QAL720896 QKH655498:QKH720896 QUD655498:QUD720896 RDZ655498:RDZ720896 RNV655498:RNV720896 RXR655498:RXR720896 SHN655498:SHN720896 SRJ655498:SRJ720896 TBF655498:TBF720896 TLB655498:TLB720896 TUX655498:TUX720896 UET655498:UET720896 UOP655498:UOP720896 UYL655498:UYL720896 VIH655498:VIH720896 VSD655498:VSD720896 WBZ655498:WBZ720896 WLV655498:WLV720896 WVR655498:WVR720896 J721034:J786432 JF721034:JF786432 TB721034:TB786432 ACX721034:ACX786432 AMT721034:AMT786432 AWP721034:AWP786432 BGL721034:BGL786432 BQH721034:BQH786432 CAD721034:CAD786432 CJZ721034:CJZ786432 CTV721034:CTV786432 DDR721034:DDR786432 DNN721034:DNN786432 DXJ721034:DXJ786432 EHF721034:EHF786432 ERB721034:ERB786432 FAX721034:FAX786432 FKT721034:FKT786432 FUP721034:FUP786432 GEL721034:GEL786432 GOH721034:GOH786432 GYD721034:GYD786432 HHZ721034:HHZ786432 HRV721034:HRV786432 IBR721034:IBR786432 ILN721034:ILN786432 IVJ721034:IVJ786432 JFF721034:JFF786432 JPB721034:JPB786432 JYX721034:JYX786432 KIT721034:KIT786432 KSP721034:KSP786432 LCL721034:LCL786432 LMH721034:LMH786432 LWD721034:LWD786432 MFZ721034:MFZ786432 MPV721034:MPV786432 MZR721034:MZR786432 NJN721034:NJN786432 NTJ721034:NTJ786432 ODF721034:ODF786432 ONB721034:ONB786432 OWX721034:OWX786432 PGT721034:PGT786432 PQP721034:PQP786432 QAL721034:QAL786432 QKH721034:QKH786432 QUD721034:QUD786432 RDZ721034:RDZ786432 RNV721034:RNV786432 RXR721034:RXR786432 SHN721034:SHN786432 SRJ721034:SRJ786432 TBF721034:TBF786432 TLB721034:TLB786432 TUX721034:TUX786432 UET721034:UET786432 UOP721034:UOP786432 UYL721034:UYL786432 VIH721034:VIH786432 VSD721034:VSD786432 WBZ721034:WBZ786432 WLV721034:WLV786432 WVR721034:WVR786432 J786570:J851968 JF786570:JF851968 TB786570:TB851968 ACX786570:ACX851968 AMT786570:AMT851968 AWP786570:AWP851968 BGL786570:BGL851968 BQH786570:BQH851968 CAD786570:CAD851968 CJZ786570:CJZ851968 CTV786570:CTV851968 DDR786570:DDR851968 DNN786570:DNN851968 DXJ786570:DXJ851968 EHF786570:EHF851968 ERB786570:ERB851968 FAX786570:FAX851968 FKT786570:FKT851968 FUP786570:FUP851968 GEL786570:GEL851968 GOH786570:GOH851968 GYD786570:GYD851968 HHZ786570:HHZ851968 HRV786570:HRV851968 IBR786570:IBR851968 ILN786570:ILN851968 IVJ786570:IVJ851968 JFF786570:JFF851968 JPB786570:JPB851968 JYX786570:JYX851968 KIT786570:KIT851968 KSP786570:KSP851968 LCL786570:LCL851968 LMH786570:LMH851968 LWD786570:LWD851968 MFZ786570:MFZ851968 MPV786570:MPV851968 MZR786570:MZR851968 NJN786570:NJN851968 NTJ786570:NTJ851968 ODF786570:ODF851968 ONB786570:ONB851968 OWX786570:OWX851968 PGT786570:PGT851968 PQP786570:PQP851968 QAL786570:QAL851968 QKH786570:QKH851968 QUD786570:QUD851968 RDZ786570:RDZ851968 RNV786570:RNV851968 RXR786570:RXR851968 SHN786570:SHN851968 SRJ786570:SRJ851968 TBF786570:TBF851968 TLB786570:TLB851968 TUX786570:TUX851968 UET786570:UET851968 UOP786570:UOP851968 UYL786570:UYL851968 VIH786570:VIH851968 VSD786570:VSD851968 WBZ786570:WBZ851968 WLV786570:WLV851968 WVR786570:WVR851968 J852106:J917504 JF852106:JF917504 TB852106:TB917504 ACX852106:ACX917504 AMT852106:AMT917504 AWP852106:AWP917504 BGL852106:BGL917504 BQH852106:BQH917504 CAD852106:CAD917504 CJZ852106:CJZ917504 CTV852106:CTV917504 DDR852106:DDR917504 DNN852106:DNN917504 DXJ852106:DXJ917504 EHF852106:EHF917504 ERB852106:ERB917504 FAX852106:FAX917504 FKT852106:FKT917504 FUP852106:FUP917504 GEL852106:GEL917504 GOH852106:GOH917504 GYD852106:GYD917504 HHZ852106:HHZ917504 HRV852106:HRV917504 IBR852106:IBR917504 ILN852106:ILN917504 IVJ852106:IVJ917504 JFF852106:JFF917504 JPB852106:JPB917504 JYX852106:JYX917504 KIT852106:KIT917504 KSP852106:KSP917504 LCL852106:LCL917504 LMH852106:LMH917504 LWD852106:LWD917504 MFZ852106:MFZ917504 MPV852106:MPV917504 MZR852106:MZR917504 NJN852106:NJN917504 NTJ852106:NTJ917504 ODF852106:ODF917504 ONB852106:ONB917504 OWX852106:OWX917504 PGT852106:PGT917504 PQP852106:PQP917504 QAL852106:QAL917504 QKH852106:QKH917504 QUD852106:QUD917504 RDZ852106:RDZ917504 RNV852106:RNV917504 RXR852106:RXR917504 SHN852106:SHN917504 SRJ852106:SRJ917504 TBF852106:TBF917504 TLB852106:TLB917504 TUX852106:TUX917504 UET852106:UET917504 UOP852106:UOP917504 UYL852106:UYL917504 VIH852106:VIH917504 VSD852106:VSD917504 WBZ852106:WBZ917504 WLV852106:WLV917504 WVR852106:WVR917504 J917642:J983040 JF917642:JF983040 TB917642:TB983040 ACX917642:ACX983040 AMT917642:AMT983040 AWP917642:AWP983040 BGL917642:BGL983040 BQH917642:BQH983040 CAD917642:CAD983040 CJZ917642:CJZ983040 CTV917642:CTV983040 DDR917642:DDR983040 DNN917642:DNN983040 DXJ917642:DXJ983040 EHF917642:EHF983040 ERB917642:ERB983040 FAX917642:FAX983040 FKT917642:FKT983040 FUP917642:FUP983040 GEL917642:GEL983040 GOH917642:GOH983040 GYD917642:GYD983040 HHZ917642:HHZ983040 HRV917642:HRV983040 IBR917642:IBR983040 ILN917642:ILN983040 IVJ917642:IVJ983040 JFF917642:JFF983040 JPB917642:JPB983040 JYX917642:JYX983040 KIT917642:KIT983040 KSP917642:KSP983040 LCL917642:LCL983040 LMH917642:LMH983040 LWD917642:LWD983040 MFZ917642:MFZ983040 MPV917642:MPV983040 MZR917642:MZR983040 NJN917642:NJN983040 NTJ917642:NTJ983040 ODF917642:ODF983040 ONB917642:ONB983040 OWX917642:OWX983040 PGT917642:PGT983040 PQP917642:PQP983040 QAL917642:QAL983040 QKH917642:QKH983040 QUD917642:QUD983040 RDZ917642:RDZ983040 RNV917642:RNV983040 RXR917642:RXR983040 SHN917642:SHN983040 SRJ917642:SRJ983040 TBF917642:TBF983040 TLB917642:TLB983040 TUX917642:TUX983040 UET917642:UET983040 UOP917642:UOP983040 UYL917642:UYL983040 VIH917642:VIH983040 VSD917642:VSD983040 WBZ917642:WBZ983040 WLV917642:WLV983040 WVR917642:WVR983040 J983178:J1048576 JF983178:JF1048576 TB983178:TB1048576 ACX983178:ACX1048576 AMT983178:AMT1048576 AWP983178:AWP1048576 BGL983178:BGL1048576 BQH983178:BQH1048576 CAD983178:CAD1048576 CJZ983178:CJZ1048576 CTV983178:CTV1048576 DDR983178:DDR1048576 DNN983178:DNN1048576 DXJ983178:DXJ1048576 EHF983178:EHF1048576 ERB983178:ERB1048576 FAX983178:FAX1048576 FKT983178:FKT1048576 FUP983178:FUP1048576 GEL983178:GEL1048576 GOH983178:GOH1048576 GYD983178:GYD1048576 HHZ983178:HHZ1048576 HRV983178:HRV1048576 IBR983178:IBR1048576 ILN983178:ILN1048576 IVJ983178:IVJ1048576 JFF983178:JFF1048576 JPB983178:JPB1048576 JYX983178:JYX1048576 KIT983178:KIT1048576 KSP983178:KSP1048576 LCL983178:LCL1048576 LMH983178:LMH1048576 LWD983178:LWD1048576 MFZ983178:MFZ1048576 MPV983178:MPV1048576 MZR983178:MZR1048576 NJN983178:NJN1048576 NTJ983178:NTJ1048576 ODF983178:ODF1048576 ONB983178:ONB1048576 OWX983178:OWX1048576 PGT983178:PGT1048576 PQP983178:PQP1048576 QAL983178:QAL1048576 QKH983178:QKH1048576 QUD983178:QUD1048576 RDZ983178:RDZ1048576 RNV983178:RNV1048576 RXR983178:RXR1048576 SHN983178:SHN1048576 SRJ983178:SRJ1048576 TBF983178:TBF1048576 TLB983178:TLB1048576 TUX983178:TUX1048576 UET983178:UET1048576 UOP983178:UOP1048576 UYL983178:UYL1048576 VIH983178:VIH1048576 VSD983178:VSD1048576 WBZ983178:WBZ1048576 WLV983178:WLV1048576 WVR983178:WVR1048576 I121:J137 JE121:JF137 TA121:TB137 ACW121:ACX137 AMS121:AMT137 AWO121:AWP137 BGK121:BGL137 BQG121:BQH137 CAC121:CAD137 CJY121:CJZ137 CTU121:CTV137 DDQ121:DDR137 DNM121:DNN137 DXI121:DXJ137 EHE121:EHF137 ERA121:ERB137 FAW121:FAX137 FKS121:FKT137 FUO121:FUP137 GEK121:GEL137 GOG121:GOH137 GYC121:GYD137 HHY121:HHZ137 HRU121:HRV137 IBQ121:IBR137 ILM121:ILN137 IVI121:IVJ137 JFE121:JFF137 JPA121:JPB137 JYW121:JYX137 KIS121:KIT137 KSO121:KSP137 LCK121:LCL137 LMG121:LMH137 LWC121:LWD137 MFY121:MFZ137 MPU121:MPV137 MZQ121:MZR137 NJM121:NJN137 NTI121:NTJ137 ODE121:ODF137 ONA121:ONB137 OWW121:OWX137 PGS121:PGT137 PQO121:PQP137 QAK121:QAL137 QKG121:QKH137 QUC121:QUD137 RDY121:RDZ137 RNU121:RNV137 RXQ121:RXR137 SHM121:SHN137 SRI121:SRJ137 TBE121:TBF137 TLA121:TLB137 TUW121:TUX137 UES121:UET137 UOO121:UOP137 UYK121:UYL137 VIG121:VIH137 VSC121:VSD137 WBY121:WBZ137 WLU121:WLV137 WVQ121:WVR137 I65657:J65673 JE65657:JF65673 TA65657:TB65673 ACW65657:ACX65673 AMS65657:AMT65673 AWO65657:AWP65673 BGK65657:BGL65673 BQG65657:BQH65673 CAC65657:CAD65673 CJY65657:CJZ65673 CTU65657:CTV65673 DDQ65657:DDR65673 DNM65657:DNN65673 DXI65657:DXJ65673 EHE65657:EHF65673 ERA65657:ERB65673 FAW65657:FAX65673 FKS65657:FKT65673 FUO65657:FUP65673 GEK65657:GEL65673 GOG65657:GOH65673 GYC65657:GYD65673 HHY65657:HHZ65673 HRU65657:HRV65673 IBQ65657:IBR65673 ILM65657:ILN65673 IVI65657:IVJ65673 JFE65657:JFF65673 JPA65657:JPB65673 JYW65657:JYX65673 KIS65657:KIT65673 KSO65657:KSP65673 LCK65657:LCL65673 LMG65657:LMH65673 LWC65657:LWD65673 MFY65657:MFZ65673 MPU65657:MPV65673 MZQ65657:MZR65673 NJM65657:NJN65673 NTI65657:NTJ65673 ODE65657:ODF65673 ONA65657:ONB65673 OWW65657:OWX65673 PGS65657:PGT65673 PQO65657:PQP65673 QAK65657:QAL65673 QKG65657:QKH65673 QUC65657:QUD65673 RDY65657:RDZ65673 RNU65657:RNV65673 RXQ65657:RXR65673 SHM65657:SHN65673 SRI65657:SRJ65673 TBE65657:TBF65673 TLA65657:TLB65673 TUW65657:TUX65673 UES65657:UET65673 UOO65657:UOP65673 UYK65657:UYL65673 VIG65657:VIH65673 VSC65657:VSD65673 WBY65657:WBZ65673 WLU65657:WLV65673 WVQ65657:WVR65673 I131193:J131209 JE131193:JF131209 TA131193:TB131209 ACW131193:ACX131209 AMS131193:AMT131209 AWO131193:AWP131209 BGK131193:BGL131209 BQG131193:BQH131209 CAC131193:CAD131209 CJY131193:CJZ131209 CTU131193:CTV131209 DDQ131193:DDR131209 DNM131193:DNN131209 DXI131193:DXJ131209 EHE131193:EHF131209 ERA131193:ERB131209 FAW131193:FAX131209 FKS131193:FKT131209 FUO131193:FUP131209 GEK131193:GEL131209 GOG131193:GOH131209 GYC131193:GYD131209 HHY131193:HHZ131209 HRU131193:HRV131209 IBQ131193:IBR131209 ILM131193:ILN131209 IVI131193:IVJ131209 JFE131193:JFF131209 JPA131193:JPB131209 JYW131193:JYX131209 KIS131193:KIT131209 KSO131193:KSP131209 LCK131193:LCL131209 LMG131193:LMH131209 LWC131193:LWD131209 MFY131193:MFZ131209 MPU131193:MPV131209 MZQ131193:MZR131209 NJM131193:NJN131209 NTI131193:NTJ131209 ODE131193:ODF131209 ONA131193:ONB131209 OWW131193:OWX131209 PGS131193:PGT131209 PQO131193:PQP131209 QAK131193:QAL131209 QKG131193:QKH131209 QUC131193:QUD131209 RDY131193:RDZ131209 RNU131193:RNV131209 RXQ131193:RXR131209 SHM131193:SHN131209 SRI131193:SRJ131209 TBE131193:TBF131209 TLA131193:TLB131209 TUW131193:TUX131209 UES131193:UET131209 UOO131193:UOP131209 UYK131193:UYL131209 VIG131193:VIH131209 VSC131193:VSD131209 WBY131193:WBZ131209 WLU131193:WLV131209 WVQ131193:WVR131209 I196729:J196745 JE196729:JF196745 TA196729:TB196745 ACW196729:ACX196745 AMS196729:AMT196745 AWO196729:AWP196745 BGK196729:BGL196745 BQG196729:BQH196745 CAC196729:CAD196745 CJY196729:CJZ196745 CTU196729:CTV196745 DDQ196729:DDR196745 DNM196729:DNN196745 DXI196729:DXJ196745 EHE196729:EHF196745 ERA196729:ERB196745 FAW196729:FAX196745 FKS196729:FKT196745 FUO196729:FUP196745 GEK196729:GEL196745 GOG196729:GOH196745 GYC196729:GYD196745 HHY196729:HHZ196745 HRU196729:HRV196745 IBQ196729:IBR196745 ILM196729:ILN196745 IVI196729:IVJ196745 JFE196729:JFF196745 JPA196729:JPB196745 JYW196729:JYX196745 KIS196729:KIT196745 KSO196729:KSP196745 LCK196729:LCL196745 LMG196729:LMH196745 LWC196729:LWD196745 MFY196729:MFZ196745 MPU196729:MPV196745 MZQ196729:MZR196745 NJM196729:NJN196745 NTI196729:NTJ196745 ODE196729:ODF196745 ONA196729:ONB196745 OWW196729:OWX196745 PGS196729:PGT196745 PQO196729:PQP196745 QAK196729:QAL196745 QKG196729:QKH196745 QUC196729:QUD196745 RDY196729:RDZ196745 RNU196729:RNV196745 RXQ196729:RXR196745 SHM196729:SHN196745 SRI196729:SRJ196745 TBE196729:TBF196745 TLA196729:TLB196745 TUW196729:TUX196745 UES196729:UET196745 UOO196729:UOP196745 UYK196729:UYL196745 VIG196729:VIH196745 VSC196729:VSD196745 WBY196729:WBZ196745 WLU196729:WLV196745 WVQ196729:WVR196745 I262265:J262281 JE262265:JF262281 TA262265:TB262281 ACW262265:ACX262281 AMS262265:AMT262281 AWO262265:AWP262281 BGK262265:BGL262281 BQG262265:BQH262281 CAC262265:CAD262281 CJY262265:CJZ262281 CTU262265:CTV262281 DDQ262265:DDR262281 DNM262265:DNN262281 DXI262265:DXJ262281 EHE262265:EHF262281 ERA262265:ERB262281 FAW262265:FAX262281 FKS262265:FKT262281 FUO262265:FUP262281 GEK262265:GEL262281 GOG262265:GOH262281 GYC262265:GYD262281 HHY262265:HHZ262281 HRU262265:HRV262281 IBQ262265:IBR262281 ILM262265:ILN262281 IVI262265:IVJ262281 JFE262265:JFF262281 JPA262265:JPB262281 JYW262265:JYX262281 KIS262265:KIT262281 KSO262265:KSP262281 LCK262265:LCL262281 LMG262265:LMH262281 LWC262265:LWD262281 MFY262265:MFZ262281 MPU262265:MPV262281 MZQ262265:MZR262281 NJM262265:NJN262281 NTI262265:NTJ262281 ODE262265:ODF262281 ONA262265:ONB262281 OWW262265:OWX262281 PGS262265:PGT262281 PQO262265:PQP262281 QAK262265:QAL262281 QKG262265:QKH262281 QUC262265:QUD262281 RDY262265:RDZ262281 RNU262265:RNV262281 RXQ262265:RXR262281 SHM262265:SHN262281 SRI262265:SRJ262281 TBE262265:TBF262281 TLA262265:TLB262281 TUW262265:TUX262281 UES262265:UET262281 UOO262265:UOP262281 UYK262265:UYL262281 VIG262265:VIH262281 VSC262265:VSD262281 WBY262265:WBZ262281 WLU262265:WLV262281 WVQ262265:WVR262281 I327801:J327817 JE327801:JF327817 TA327801:TB327817 ACW327801:ACX327817 AMS327801:AMT327817 AWO327801:AWP327817 BGK327801:BGL327817 BQG327801:BQH327817 CAC327801:CAD327817 CJY327801:CJZ327817 CTU327801:CTV327817 DDQ327801:DDR327817 DNM327801:DNN327817 DXI327801:DXJ327817 EHE327801:EHF327817 ERA327801:ERB327817 FAW327801:FAX327817 FKS327801:FKT327817 FUO327801:FUP327817 GEK327801:GEL327817 GOG327801:GOH327817 GYC327801:GYD327817 HHY327801:HHZ327817 HRU327801:HRV327817 IBQ327801:IBR327817 ILM327801:ILN327817 IVI327801:IVJ327817 JFE327801:JFF327817 JPA327801:JPB327817 JYW327801:JYX327817 KIS327801:KIT327817 KSO327801:KSP327817 LCK327801:LCL327817 LMG327801:LMH327817 LWC327801:LWD327817 MFY327801:MFZ327817 MPU327801:MPV327817 MZQ327801:MZR327817 NJM327801:NJN327817 NTI327801:NTJ327817 ODE327801:ODF327817 ONA327801:ONB327817 OWW327801:OWX327817 PGS327801:PGT327817 PQO327801:PQP327817 QAK327801:QAL327817 QKG327801:QKH327817 QUC327801:QUD327817 RDY327801:RDZ327817 RNU327801:RNV327817 RXQ327801:RXR327817 SHM327801:SHN327817 SRI327801:SRJ327817 TBE327801:TBF327817 TLA327801:TLB327817 TUW327801:TUX327817 UES327801:UET327817 UOO327801:UOP327817 UYK327801:UYL327817 VIG327801:VIH327817 VSC327801:VSD327817 WBY327801:WBZ327817 WLU327801:WLV327817 WVQ327801:WVR327817 I393337:J393353 JE393337:JF393353 TA393337:TB393353 ACW393337:ACX393353 AMS393337:AMT393353 AWO393337:AWP393353 BGK393337:BGL393353 BQG393337:BQH393353 CAC393337:CAD393353 CJY393337:CJZ393353 CTU393337:CTV393353 DDQ393337:DDR393353 DNM393337:DNN393353 DXI393337:DXJ393353 EHE393337:EHF393353 ERA393337:ERB393353 FAW393337:FAX393353 FKS393337:FKT393353 FUO393337:FUP393353 GEK393337:GEL393353 GOG393337:GOH393353 GYC393337:GYD393353 HHY393337:HHZ393353 HRU393337:HRV393353 IBQ393337:IBR393353 ILM393337:ILN393353 IVI393337:IVJ393353 JFE393337:JFF393353 JPA393337:JPB393353 JYW393337:JYX393353 KIS393337:KIT393353 KSO393337:KSP393353 LCK393337:LCL393353 LMG393337:LMH393353 LWC393337:LWD393353 MFY393337:MFZ393353 MPU393337:MPV393353 MZQ393337:MZR393353 NJM393337:NJN393353 NTI393337:NTJ393353 ODE393337:ODF393353 ONA393337:ONB393353 OWW393337:OWX393353 PGS393337:PGT393353 PQO393337:PQP393353 QAK393337:QAL393353 QKG393337:QKH393353 QUC393337:QUD393353 RDY393337:RDZ393353 RNU393337:RNV393353 RXQ393337:RXR393353 SHM393337:SHN393353 SRI393337:SRJ393353 TBE393337:TBF393353 TLA393337:TLB393353 TUW393337:TUX393353 UES393337:UET393353 UOO393337:UOP393353 UYK393337:UYL393353 VIG393337:VIH393353 VSC393337:VSD393353 WBY393337:WBZ393353 WLU393337:WLV393353 WVQ393337:WVR393353 I458873:J458889 JE458873:JF458889 TA458873:TB458889 ACW458873:ACX458889 AMS458873:AMT458889 AWO458873:AWP458889 BGK458873:BGL458889 BQG458873:BQH458889 CAC458873:CAD458889 CJY458873:CJZ458889 CTU458873:CTV458889 DDQ458873:DDR458889 DNM458873:DNN458889 DXI458873:DXJ458889 EHE458873:EHF458889 ERA458873:ERB458889 FAW458873:FAX458889 FKS458873:FKT458889 FUO458873:FUP458889 GEK458873:GEL458889 GOG458873:GOH458889 GYC458873:GYD458889 HHY458873:HHZ458889 HRU458873:HRV458889 IBQ458873:IBR458889 ILM458873:ILN458889 IVI458873:IVJ458889 JFE458873:JFF458889 JPA458873:JPB458889 JYW458873:JYX458889 KIS458873:KIT458889 KSO458873:KSP458889 LCK458873:LCL458889 LMG458873:LMH458889 LWC458873:LWD458889 MFY458873:MFZ458889 MPU458873:MPV458889 MZQ458873:MZR458889 NJM458873:NJN458889 NTI458873:NTJ458889 ODE458873:ODF458889 ONA458873:ONB458889 OWW458873:OWX458889 PGS458873:PGT458889 PQO458873:PQP458889 QAK458873:QAL458889 QKG458873:QKH458889 QUC458873:QUD458889 RDY458873:RDZ458889 RNU458873:RNV458889 RXQ458873:RXR458889 SHM458873:SHN458889 SRI458873:SRJ458889 TBE458873:TBF458889 TLA458873:TLB458889 TUW458873:TUX458889 UES458873:UET458889 UOO458873:UOP458889 UYK458873:UYL458889 VIG458873:VIH458889 VSC458873:VSD458889 WBY458873:WBZ458889 WLU458873:WLV458889 WVQ458873:WVR458889 I524409:J524425 JE524409:JF524425 TA524409:TB524425 ACW524409:ACX524425 AMS524409:AMT524425 AWO524409:AWP524425 BGK524409:BGL524425 BQG524409:BQH524425 CAC524409:CAD524425 CJY524409:CJZ524425 CTU524409:CTV524425 DDQ524409:DDR524425 DNM524409:DNN524425 DXI524409:DXJ524425 EHE524409:EHF524425 ERA524409:ERB524425 FAW524409:FAX524425 FKS524409:FKT524425 FUO524409:FUP524425 GEK524409:GEL524425 GOG524409:GOH524425 GYC524409:GYD524425 HHY524409:HHZ524425 HRU524409:HRV524425 IBQ524409:IBR524425 ILM524409:ILN524425 IVI524409:IVJ524425 JFE524409:JFF524425 JPA524409:JPB524425 JYW524409:JYX524425 KIS524409:KIT524425 KSO524409:KSP524425 LCK524409:LCL524425 LMG524409:LMH524425 LWC524409:LWD524425 MFY524409:MFZ524425 MPU524409:MPV524425 MZQ524409:MZR524425 NJM524409:NJN524425 NTI524409:NTJ524425 ODE524409:ODF524425 ONA524409:ONB524425 OWW524409:OWX524425 PGS524409:PGT524425 PQO524409:PQP524425 QAK524409:QAL524425 QKG524409:QKH524425 QUC524409:QUD524425 RDY524409:RDZ524425 RNU524409:RNV524425 RXQ524409:RXR524425 SHM524409:SHN524425 SRI524409:SRJ524425 TBE524409:TBF524425 TLA524409:TLB524425 TUW524409:TUX524425 UES524409:UET524425 UOO524409:UOP524425 UYK524409:UYL524425 VIG524409:VIH524425 VSC524409:VSD524425 WBY524409:WBZ524425 WLU524409:WLV524425 WVQ524409:WVR524425 I589945:J589961 JE589945:JF589961 TA589945:TB589961 ACW589945:ACX589961 AMS589945:AMT589961 AWO589945:AWP589961 BGK589945:BGL589961 BQG589945:BQH589961 CAC589945:CAD589961 CJY589945:CJZ589961 CTU589945:CTV589961 DDQ589945:DDR589961 DNM589945:DNN589961 DXI589945:DXJ589961 EHE589945:EHF589961 ERA589945:ERB589961 FAW589945:FAX589961 FKS589945:FKT589961 FUO589945:FUP589961 GEK589945:GEL589961 GOG589945:GOH589961 GYC589945:GYD589961 HHY589945:HHZ589961 HRU589945:HRV589961 IBQ589945:IBR589961 ILM589945:ILN589961 IVI589945:IVJ589961 JFE589945:JFF589961 JPA589945:JPB589961 JYW589945:JYX589961 KIS589945:KIT589961 KSO589945:KSP589961 LCK589945:LCL589961 LMG589945:LMH589961 LWC589945:LWD589961 MFY589945:MFZ589961 MPU589945:MPV589961 MZQ589945:MZR589961 NJM589945:NJN589961 NTI589945:NTJ589961 ODE589945:ODF589961 ONA589945:ONB589961 OWW589945:OWX589961 PGS589945:PGT589961 PQO589945:PQP589961 QAK589945:QAL589961 QKG589945:QKH589961 QUC589945:QUD589961 RDY589945:RDZ589961 RNU589945:RNV589961 RXQ589945:RXR589961 SHM589945:SHN589961 SRI589945:SRJ589961 TBE589945:TBF589961 TLA589945:TLB589961 TUW589945:TUX589961 UES589945:UET589961 UOO589945:UOP589961 UYK589945:UYL589961 VIG589945:VIH589961 VSC589945:VSD589961 WBY589945:WBZ589961 WLU589945:WLV589961 WVQ589945:WVR589961 I655481:J655497 JE655481:JF655497 TA655481:TB655497 ACW655481:ACX655497 AMS655481:AMT655497 AWO655481:AWP655497 BGK655481:BGL655497 BQG655481:BQH655497 CAC655481:CAD655497 CJY655481:CJZ655497 CTU655481:CTV655497 DDQ655481:DDR655497 DNM655481:DNN655497 DXI655481:DXJ655497 EHE655481:EHF655497 ERA655481:ERB655497 FAW655481:FAX655497 FKS655481:FKT655497 FUO655481:FUP655497 GEK655481:GEL655497 GOG655481:GOH655497 GYC655481:GYD655497 HHY655481:HHZ655497 HRU655481:HRV655497 IBQ655481:IBR655497 ILM655481:ILN655497 IVI655481:IVJ655497 JFE655481:JFF655497 JPA655481:JPB655497 JYW655481:JYX655497 KIS655481:KIT655497 KSO655481:KSP655497 LCK655481:LCL655497 LMG655481:LMH655497 LWC655481:LWD655497 MFY655481:MFZ655497 MPU655481:MPV655497 MZQ655481:MZR655497 NJM655481:NJN655497 NTI655481:NTJ655497 ODE655481:ODF655497 ONA655481:ONB655497 OWW655481:OWX655497 PGS655481:PGT655497 PQO655481:PQP655497 QAK655481:QAL655497 QKG655481:QKH655497 QUC655481:QUD655497 RDY655481:RDZ655497 RNU655481:RNV655497 RXQ655481:RXR655497 SHM655481:SHN655497 SRI655481:SRJ655497 TBE655481:TBF655497 TLA655481:TLB655497 TUW655481:TUX655497 UES655481:UET655497 UOO655481:UOP655497 UYK655481:UYL655497 VIG655481:VIH655497 VSC655481:VSD655497 WBY655481:WBZ655497 WLU655481:WLV655497 WVQ655481:WVR655497 I721017:J721033 JE721017:JF721033 TA721017:TB721033 ACW721017:ACX721033 AMS721017:AMT721033 AWO721017:AWP721033 BGK721017:BGL721033 BQG721017:BQH721033 CAC721017:CAD721033 CJY721017:CJZ721033 CTU721017:CTV721033 DDQ721017:DDR721033 DNM721017:DNN721033 DXI721017:DXJ721033 EHE721017:EHF721033 ERA721017:ERB721033 FAW721017:FAX721033 FKS721017:FKT721033 FUO721017:FUP721033 GEK721017:GEL721033 GOG721017:GOH721033 GYC721017:GYD721033 HHY721017:HHZ721033 HRU721017:HRV721033 IBQ721017:IBR721033 ILM721017:ILN721033 IVI721017:IVJ721033 JFE721017:JFF721033 JPA721017:JPB721033 JYW721017:JYX721033 KIS721017:KIT721033 KSO721017:KSP721033 LCK721017:LCL721033 LMG721017:LMH721033 LWC721017:LWD721033 MFY721017:MFZ721033 MPU721017:MPV721033 MZQ721017:MZR721033 NJM721017:NJN721033 NTI721017:NTJ721033 ODE721017:ODF721033 ONA721017:ONB721033 OWW721017:OWX721033 PGS721017:PGT721033 PQO721017:PQP721033 QAK721017:QAL721033 QKG721017:QKH721033 QUC721017:QUD721033 RDY721017:RDZ721033 RNU721017:RNV721033 RXQ721017:RXR721033 SHM721017:SHN721033 SRI721017:SRJ721033 TBE721017:TBF721033 TLA721017:TLB721033 TUW721017:TUX721033 UES721017:UET721033 UOO721017:UOP721033 UYK721017:UYL721033 VIG721017:VIH721033 VSC721017:VSD721033 WBY721017:WBZ721033 WLU721017:WLV721033 WVQ721017:WVR721033 I786553:J786569 JE786553:JF786569 TA786553:TB786569 ACW786553:ACX786569 AMS786553:AMT786569 AWO786553:AWP786569 BGK786553:BGL786569 BQG786553:BQH786569 CAC786553:CAD786569 CJY786553:CJZ786569 CTU786553:CTV786569 DDQ786553:DDR786569 DNM786553:DNN786569 DXI786553:DXJ786569 EHE786553:EHF786569 ERA786553:ERB786569 FAW786553:FAX786569 FKS786553:FKT786569 FUO786553:FUP786569 GEK786553:GEL786569 GOG786553:GOH786569 GYC786553:GYD786569 HHY786553:HHZ786569 HRU786553:HRV786569 IBQ786553:IBR786569 ILM786553:ILN786569 IVI786553:IVJ786569 JFE786553:JFF786569 JPA786553:JPB786569 JYW786553:JYX786569 KIS786553:KIT786569 KSO786553:KSP786569 LCK786553:LCL786569 LMG786553:LMH786569 LWC786553:LWD786569 MFY786553:MFZ786569 MPU786553:MPV786569 MZQ786553:MZR786569 NJM786553:NJN786569 NTI786553:NTJ786569 ODE786553:ODF786569 ONA786553:ONB786569 OWW786553:OWX786569 PGS786553:PGT786569 PQO786553:PQP786569 QAK786553:QAL786569 QKG786553:QKH786569 QUC786553:QUD786569 RDY786553:RDZ786569 RNU786553:RNV786569 RXQ786553:RXR786569 SHM786553:SHN786569 SRI786553:SRJ786569 TBE786553:TBF786569 TLA786553:TLB786569 TUW786553:TUX786569 UES786553:UET786569 UOO786553:UOP786569 UYK786553:UYL786569 VIG786553:VIH786569 VSC786553:VSD786569 WBY786553:WBZ786569 WLU786553:WLV786569 WVQ786553:WVR786569 I852089:J852105 JE852089:JF852105 TA852089:TB852105 ACW852089:ACX852105 AMS852089:AMT852105 AWO852089:AWP852105 BGK852089:BGL852105 BQG852089:BQH852105 CAC852089:CAD852105 CJY852089:CJZ852105 CTU852089:CTV852105 DDQ852089:DDR852105 DNM852089:DNN852105 DXI852089:DXJ852105 EHE852089:EHF852105 ERA852089:ERB852105 FAW852089:FAX852105 FKS852089:FKT852105 FUO852089:FUP852105 GEK852089:GEL852105 GOG852089:GOH852105 GYC852089:GYD852105 HHY852089:HHZ852105 HRU852089:HRV852105 IBQ852089:IBR852105 ILM852089:ILN852105 IVI852089:IVJ852105 JFE852089:JFF852105 JPA852089:JPB852105 JYW852089:JYX852105 KIS852089:KIT852105 KSO852089:KSP852105 LCK852089:LCL852105 LMG852089:LMH852105 LWC852089:LWD852105 MFY852089:MFZ852105 MPU852089:MPV852105 MZQ852089:MZR852105 NJM852089:NJN852105 NTI852089:NTJ852105 ODE852089:ODF852105 ONA852089:ONB852105 OWW852089:OWX852105 PGS852089:PGT852105 PQO852089:PQP852105 QAK852089:QAL852105 QKG852089:QKH852105 QUC852089:QUD852105 RDY852089:RDZ852105 RNU852089:RNV852105 RXQ852089:RXR852105 SHM852089:SHN852105 SRI852089:SRJ852105 TBE852089:TBF852105 TLA852089:TLB852105 TUW852089:TUX852105 UES852089:UET852105 UOO852089:UOP852105 UYK852089:UYL852105 VIG852089:VIH852105 VSC852089:VSD852105 WBY852089:WBZ852105 WLU852089:WLV852105 WVQ852089:WVR852105 I917625:J917641 JE917625:JF917641 TA917625:TB917641 ACW917625:ACX917641 AMS917625:AMT917641 AWO917625:AWP917641 BGK917625:BGL917641 BQG917625:BQH917641 CAC917625:CAD917641 CJY917625:CJZ917641 CTU917625:CTV917641 DDQ917625:DDR917641 DNM917625:DNN917641 DXI917625:DXJ917641 EHE917625:EHF917641 ERA917625:ERB917641 FAW917625:FAX917641 FKS917625:FKT917641 FUO917625:FUP917641 GEK917625:GEL917641 GOG917625:GOH917641 GYC917625:GYD917641 HHY917625:HHZ917641 HRU917625:HRV917641 IBQ917625:IBR917641 ILM917625:ILN917641 IVI917625:IVJ917641 JFE917625:JFF917641 JPA917625:JPB917641 JYW917625:JYX917641 KIS917625:KIT917641 KSO917625:KSP917641 LCK917625:LCL917641 LMG917625:LMH917641 LWC917625:LWD917641 MFY917625:MFZ917641 MPU917625:MPV917641 MZQ917625:MZR917641 NJM917625:NJN917641 NTI917625:NTJ917641 ODE917625:ODF917641 ONA917625:ONB917641 OWW917625:OWX917641 PGS917625:PGT917641 PQO917625:PQP917641 QAK917625:QAL917641 QKG917625:QKH917641 QUC917625:QUD917641 RDY917625:RDZ917641 RNU917625:RNV917641 RXQ917625:RXR917641 SHM917625:SHN917641 SRI917625:SRJ917641 TBE917625:TBF917641 TLA917625:TLB917641 TUW917625:TUX917641 UES917625:UET917641 UOO917625:UOP917641 UYK917625:UYL917641 VIG917625:VIH917641 VSC917625:VSD917641 WBY917625:WBZ917641 WLU917625:WLV917641 WVQ917625:WVR917641 I983161:J983177 JE983161:JF983177 TA983161:TB983177 ACW983161:ACX983177 AMS983161:AMT983177 AWO983161:AWP983177 BGK983161:BGL983177 BQG983161:BQH983177 CAC983161:CAD983177 CJY983161:CJZ983177 CTU983161:CTV983177 DDQ983161:DDR983177 DNM983161:DNN983177 DXI983161:DXJ983177 EHE983161:EHF983177 ERA983161:ERB983177 FAW983161:FAX983177 FKS983161:FKT983177 FUO983161:FUP983177 GEK983161:GEL983177 GOG983161:GOH983177 GYC983161:GYD983177 HHY983161:HHZ983177 HRU983161:HRV983177 IBQ983161:IBR983177 ILM983161:ILN983177 IVI983161:IVJ983177 JFE983161:JFF983177 JPA983161:JPB983177 JYW983161:JYX983177 KIS983161:KIT983177 KSO983161:KSP983177 LCK983161:LCL983177 LMG983161:LMH983177 LWC983161:LWD983177 MFY983161:MFZ983177 MPU983161:MPV983177 MZQ983161:MZR983177 NJM983161:NJN983177 NTI983161:NTJ983177 ODE983161:ODF983177 ONA983161:ONB983177 OWW983161:OWX983177 PGS983161:PGT983177 PQO983161:PQP983177 QAK983161:QAL983177 QKG983161:QKH983177 QUC983161:QUD983177 RDY983161:RDZ983177 RNU983161:RNV983177 RXQ983161:RXR983177 SHM983161:SHN983177 SRI983161:SRJ983177 TBE983161:TBF983177 TLA983161:TLB983177 TUW983161:TUX983177 UES983161:UET983177 UOO983161:UOP983177 UYK983161:UYL983177 VIG983161:VIH983177 VSC983161:VSD983177 WBY983161:WBZ983177 WLU983161:WLV983177 WVQ983161:WVR983177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39"/>
  <sheetViews>
    <sheetView workbookViewId="0">
      <selection activeCell="B18" sqref="B18:B19"/>
    </sheetView>
  </sheetViews>
  <sheetFormatPr baseColWidth="10" defaultRowHeight="12.75" x14ac:dyDescent="0.2"/>
  <cols>
    <col min="1" max="1" width="35.42578125" style="263" customWidth="1"/>
    <col min="2" max="2" width="23.5703125" style="263" customWidth="1"/>
    <col min="3" max="3" width="15" style="263" customWidth="1"/>
    <col min="4" max="4" width="15.7109375" style="263" customWidth="1"/>
    <col min="5" max="5" width="13.42578125" style="263" customWidth="1"/>
    <col min="6" max="6" width="13.5703125" style="263" customWidth="1"/>
    <col min="7" max="7" width="14.7109375" style="263" customWidth="1"/>
    <col min="8" max="8" width="13.85546875" style="263" customWidth="1"/>
    <col min="9" max="9" width="12.5703125" style="263" customWidth="1"/>
    <col min="10" max="10" width="11.85546875" style="263" customWidth="1"/>
    <col min="11" max="11" width="10.28515625" style="263" customWidth="1"/>
    <col min="12" max="12" width="9.28515625" style="263" customWidth="1"/>
    <col min="13" max="13" width="9.42578125" style="263" customWidth="1"/>
    <col min="14" max="14" width="9.140625" style="263" customWidth="1"/>
    <col min="15" max="15" width="9.28515625" style="79" customWidth="1"/>
    <col min="16" max="16" width="9.42578125" style="79" customWidth="1"/>
    <col min="17" max="17" width="9.7109375" style="79" customWidth="1"/>
    <col min="18" max="18" width="9.5703125" style="79" customWidth="1"/>
    <col min="19" max="19" width="9.28515625" style="79" customWidth="1"/>
    <col min="20" max="20" width="8.5703125" style="79" customWidth="1"/>
    <col min="21" max="21" width="8.85546875" style="79" customWidth="1"/>
    <col min="22" max="22" width="9.7109375" style="79" customWidth="1"/>
    <col min="23" max="23" width="8.7109375" style="79" customWidth="1"/>
    <col min="24" max="24" width="13.5703125" style="79" customWidth="1"/>
    <col min="25" max="25" width="16.28515625" style="79" customWidth="1"/>
    <col min="26" max="43" width="9.42578125" style="79" customWidth="1"/>
    <col min="44" max="47" width="10.28515625" style="79" customWidth="1"/>
    <col min="48" max="48" width="9.140625" style="79" customWidth="1"/>
    <col min="49" max="49" width="11.42578125" style="80" hidden="1" customWidth="1"/>
    <col min="50" max="67" width="11.42578125" style="79" hidden="1" customWidth="1"/>
    <col min="68" max="68" width="11.42578125" style="80" hidden="1" customWidth="1"/>
    <col min="69" max="78" width="11.42578125" style="79" customWidth="1"/>
    <col min="79" max="83" width="10.28515625" style="79" customWidth="1"/>
    <col min="84" max="92" width="9.42578125" style="79" customWidth="1"/>
    <col min="93" max="256" width="11.42578125" style="79"/>
    <col min="257" max="257" width="35.42578125" style="79" customWidth="1"/>
    <col min="258" max="258" width="23.5703125" style="79" customWidth="1"/>
    <col min="259" max="259" width="15" style="79" customWidth="1"/>
    <col min="260" max="260" width="15.7109375" style="79" customWidth="1"/>
    <col min="261" max="261" width="13.42578125" style="79" customWidth="1"/>
    <col min="262" max="262" width="13.5703125" style="79" customWidth="1"/>
    <col min="263" max="263" width="14.7109375" style="79" customWidth="1"/>
    <col min="264" max="264" width="13.85546875" style="79" customWidth="1"/>
    <col min="265" max="265" width="12.5703125" style="79" customWidth="1"/>
    <col min="266" max="266" width="11.85546875" style="79" customWidth="1"/>
    <col min="267" max="267" width="10.28515625" style="79" customWidth="1"/>
    <col min="268" max="268" width="9.28515625" style="79" customWidth="1"/>
    <col min="269" max="269" width="9.42578125" style="79" customWidth="1"/>
    <col min="270" max="270" width="9.140625" style="79" customWidth="1"/>
    <col min="271" max="271" width="9.28515625" style="79" customWidth="1"/>
    <col min="272" max="272" width="9.42578125" style="79" customWidth="1"/>
    <col min="273" max="273" width="9.7109375" style="79" customWidth="1"/>
    <col min="274" max="274" width="9.5703125" style="79" customWidth="1"/>
    <col min="275" max="275" width="9.28515625" style="79" customWidth="1"/>
    <col min="276" max="276" width="8.5703125" style="79" customWidth="1"/>
    <col min="277" max="277" width="8.85546875" style="79" customWidth="1"/>
    <col min="278" max="278" width="9.7109375" style="79" customWidth="1"/>
    <col min="279" max="279" width="8.7109375" style="79" customWidth="1"/>
    <col min="280" max="280" width="13.5703125" style="79" customWidth="1"/>
    <col min="281" max="281" width="16.28515625" style="79" customWidth="1"/>
    <col min="282" max="299" width="9.42578125" style="79" customWidth="1"/>
    <col min="300" max="303" width="10.28515625" style="79" customWidth="1"/>
    <col min="304" max="304" width="9.140625" style="79" customWidth="1"/>
    <col min="305" max="324" width="0" style="79" hidden="1" customWidth="1"/>
    <col min="325" max="334" width="11.42578125" style="79" customWidth="1"/>
    <col min="335" max="339" width="10.28515625" style="79" customWidth="1"/>
    <col min="340" max="348" width="9.42578125" style="79" customWidth="1"/>
    <col min="349" max="512" width="11.42578125" style="79"/>
    <col min="513" max="513" width="35.42578125" style="79" customWidth="1"/>
    <col min="514" max="514" width="23.5703125" style="79" customWidth="1"/>
    <col min="515" max="515" width="15" style="79" customWidth="1"/>
    <col min="516" max="516" width="15.7109375" style="79" customWidth="1"/>
    <col min="517" max="517" width="13.42578125" style="79" customWidth="1"/>
    <col min="518" max="518" width="13.5703125" style="79" customWidth="1"/>
    <col min="519" max="519" width="14.7109375" style="79" customWidth="1"/>
    <col min="520" max="520" width="13.85546875" style="79" customWidth="1"/>
    <col min="521" max="521" width="12.5703125" style="79" customWidth="1"/>
    <col min="522" max="522" width="11.85546875" style="79" customWidth="1"/>
    <col min="523" max="523" width="10.28515625" style="79" customWidth="1"/>
    <col min="524" max="524" width="9.28515625" style="79" customWidth="1"/>
    <col min="525" max="525" width="9.42578125" style="79" customWidth="1"/>
    <col min="526" max="526" width="9.140625" style="79" customWidth="1"/>
    <col min="527" max="527" width="9.28515625" style="79" customWidth="1"/>
    <col min="528" max="528" width="9.42578125" style="79" customWidth="1"/>
    <col min="529" max="529" width="9.7109375" style="79" customWidth="1"/>
    <col min="530" max="530" width="9.5703125" style="79" customWidth="1"/>
    <col min="531" max="531" width="9.28515625" style="79" customWidth="1"/>
    <col min="532" max="532" width="8.5703125" style="79" customWidth="1"/>
    <col min="533" max="533" width="8.85546875" style="79" customWidth="1"/>
    <col min="534" max="534" width="9.7109375" style="79" customWidth="1"/>
    <col min="535" max="535" width="8.7109375" style="79" customWidth="1"/>
    <col min="536" max="536" width="13.5703125" style="79" customWidth="1"/>
    <col min="537" max="537" width="16.28515625" style="79" customWidth="1"/>
    <col min="538" max="555" width="9.42578125" style="79" customWidth="1"/>
    <col min="556" max="559" width="10.28515625" style="79" customWidth="1"/>
    <col min="560" max="560" width="9.140625" style="79" customWidth="1"/>
    <col min="561" max="580" width="0" style="79" hidden="1" customWidth="1"/>
    <col min="581" max="590" width="11.42578125" style="79" customWidth="1"/>
    <col min="591" max="595" width="10.28515625" style="79" customWidth="1"/>
    <col min="596" max="604" width="9.42578125" style="79" customWidth="1"/>
    <col min="605" max="768" width="11.42578125" style="79"/>
    <col min="769" max="769" width="35.42578125" style="79" customWidth="1"/>
    <col min="770" max="770" width="23.5703125" style="79" customWidth="1"/>
    <col min="771" max="771" width="15" style="79" customWidth="1"/>
    <col min="772" max="772" width="15.7109375" style="79" customWidth="1"/>
    <col min="773" max="773" width="13.42578125" style="79" customWidth="1"/>
    <col min="774" max="774" width="13.5703125" style="79" customWidth="1"/>
    <col min="775" max="775" width="14.7109375" style="79" customWidth="1"/>
    <col min="776" max="776" width="13.85546875" style="79" customWidth="1"/>
    <col min="777" max="777" width="12.5703125" style="79" customWidth="1"/>
    <col min="778" max="778" width="11.85546875" style="79" customWidth="1"/>
    <col min="779" max="779" width="10.28515625" style="79" customWidth="1"/>
    <col min="780" max="780" width="9.28515625" style="79" customWidth="1"/>
    <col min="781" max="781" width="9.42578125" style="79" customWidth="1"/>
    <col min="782" max="782" width="9.140625" style="79" customWidth="1"/>
    <col min="783" max="783" width="9.28515625" style="79" customWidth="1"/>
    <col min="784" max="784" width="9.42578125" style="79" customWidth="1"/>
    <col min="785" max="785" width="9.7109375" style="79" customWidth="1"/>
    <col min="786" max="786" width="9.5703125" style="79" customWidth="1"/>
    <col min="787" max="787" width="9.28515625" style="79" customWidth="1"/>
    <col min="788" max="788" width="8.5703125" style="79" customWidth="1"/>
    <col min="789" max="789" width="8.85546875" style="79" customWidth="1"/>
    <col min="790" max="790" width="9.7109375" style="79" customWidth="1"/>
    <col min="791" max="791" width="8.7109375" style="79" customWidth="1"/>
    <col min="792" max="792" width="13.5703125" style="79" customWidth="1"/>
    <col min="793" max="793" width="16.28515625" style="79" customWidth="1"/>
    <col min="794" max="811" width="9.42578125" style="79" customWidth="1"/>
    <col min="812" max="815" width="10.28515625" style="79" customWidth="1"/>
    <col min="816" max="816" width="9.140625" style="79" customWidth="1"/>
    <col min="817" max="836" width="0" style="79" hidden="1" customWidth="1"/>
    <col min="837" max="846" width="11.42578125" style="79" customWidth="1"/>
    <col min="847" max="851" width="10.28515625" style="79" customWidth="1"/>
    <col min="852" max="860" width="9.42578125" style="79" customWidth="1"/>
    <col min="861" max="1024" width="11.42578125" style="79"/>
    <col min="1025" max="1025" width="35.42578125" style="79" customWidth="1"/>
    <col min="1026" max="1026" width="23.5703125" style="79" customWidth="1"/>
    <col min="1027" max="1027" width="15" style="79" customWidth="1"/>
    <col min="1028" max="1028" width="15.7109375" style="79" customWidth="1"/>
    <col min="1029" max="1029" width="13.42578125" style="79" customWidth="1"/>
    <col min="1030" max="1030" width="13.5703125" style="79" customWidth="1"/>
    <col min="1031" max="1031" width="14.7109375" style="79" customWidth="1"/>
    <col min="1032" max="1032" width="13.85546875" style="79" customWidth="1"/>
    <col min="1033" max="1033" width="12.5703125" style="79" customWidth="1"/>
    <col min="1034" max="1034" width="11.85546875" style="79" customWidth="1"/>
    <col min="1035" max="1035" width="10.28515625" style="79" customWidth="1"/>
    <col min="1036" max="1036" width="9.28515625" style="79" customWidth="1"/>
    <col min="1037" max="1037" width="9.42578125" style="79" customWidth="1"/>
    <col min="1038" max="1038" width="9.140625" style="79" customWidth="1"/>
    <col min="1039" max="1039" width="9.28515625" style="79" customWidth="1"/>
    <col min="1040" max="1040" width="9.42578125" style="79" customWidth="1"/>
    <col min="1041" max="1041" width="9.7109375" style="79" customWidth="1"/>
    <col min="1042" max="1042" width="9.5703125" style="79" customWidth="1"/>
    <col min="1043" max="1043" width="9.28515625" style="79" customWidth="1"/>
    <col min="1044" max="1044" width="8.5703125" style="79" customWidth="1"/>
    <col min="1045" max="1045" width="8.85546875" style="79" customWidth="1"/>
    <col min="1046" max="1046" width="9.7109375" style="79" customWidth="1"/>
    <col min="1047" max="1047" width="8.7109375" style="79" customWidth="1"/>
    <col min="1048" max="1048" width="13.5703125" style="79" customWidth="1"/>
    <col min="1049" max="1049" width="16.28515625" style="79" customWidth="1"/>
    <col min="1050" max="1067" width="9.42578125" style="79" customWidth="1"/>
    <col min="1068" max="1071" width="10.28515625" style="79" customWidth="1"/>
    <col min="1072" max="1072" width="9.140625" style="79" customWidth="1"/>
    <col min="1073" max="1092" width="0" style="79" hidden="1" customWidth="1"/>
    <col min="1093" max="1102" width="11.42578125" style="79" customWidth="1"/>
    <col min="1103" max="1107" width="10.28515625" style="79" customWidth="1"/>
    <col min="1108" max="1116" width="9.42578125" style="79" customWidth="1"/>
    <col min="1117" max="1280" width="11.42578125" style="79"/>
    <col min="1281" max="1281" width="35.42578125" style="79" customWidth="1"/>
    <col min="1282" max="1282" width="23.5703125" style="79" customWidth="1"/>
    <col min="1283" max="1283" width="15" style="79" customWidth="1"/>
    <col min="1284" max="1284" width="15.7109375" style="79" customWidth="1"/>
    <col min="1285" max="1285" width="13.42578125" style="79" customWidth="1"/>
    <col min="1286" max="1286" width="13.5703125" style="79" customWidth="1"/>
    <col min="1287" max="1287" width="14.7109375" style="79" customWidth="1"/>
    <col min="1288" max="1288" width="13.85546875" style="79" customWidth="1"/>
    <col min="1289" max="1289" width="12.5703125" style="79" customWidth="1"/>
    <col min="1290" max="1290" width="11.85546875" style="79" customWidth="1"/>
    <col min="1291" max="1291" width="10.28515625" style="79" customWidth="1"/>
    <col min="1292" max="1292" width="9.28515625" style="79" customWidth="1"/>
    <col min="1293" max="1293" width="9.42578125" style="79" customWidth="1"/>
    <col min="1294" max="1294" width="9.140625" style="79" customWidth="1"/>
    <col min="1295" max="1295" width="9.28515625" style="79" customWidth="1"/>
    <col min="1296" max="1296" width="9.42578125" style="79" customWidth="1"/>
    <col min="1297" max="1297" width="9.7109375" style="79" customWidth="1"/>
    <col min="1298" max="1298" width="9.5703125" style="79" customWidth="1"/>
    <col min="1299" max="1299" width="9.28515625" style="79" customWidth="1"/>
    <col min="1300" max="1300" width="8.5703125" style="79" customWidth="1"/>
    <col min="1301" max="1301" width="8.85546875" style="79" customWidth="1"/>
    <col min="1302" max="1302" width="9.7109375" style="79" customWidth="1"/>
    <col min="1303" max="1303" width="8.7109375" style="79" customWidth="1"/>
    <col min="1304" max="1304" width="13.5703125" style="79" customWidth="1"/>
    <col min="1305" max="1305" width="16.28515625" style="79" customWidth="1"/>
    <col min="1306" max="1323" width="9.42578125" style="79" customWidth="1"/>
    <col min="1324" max="1327" width="10.28515625" style="79" customWidth="1"/>
    <col min="1328" max="1328" width="9.140625" style="79" customWidth="1"/>
    <col min="1329" max="1348" width="0" style="79" hidden="1" customWidth="1"/>
    <col min="1349" max="1358" width="11.42578125" style="79" customWidth="1"/>
    <col min="1359" max="1363" width="10.28515625" style="79" customWidth="1"/>
    <col min="1364" max="1372" width="9.42578125" style="79" customWidth="1"/>
    <col min="1373" max="1536" width="11.42578125" style="79"/>
    <col min="1537" max="1537" width="35.42578125" style="79" customWidth="1"/>
    <col min="1538" max="1538" width="23.5703125" style="79" customWidth="1"/>
    <col min="1539" max="1539" width="15" style="79" customWidth="1"/>
    <col min="1540" max="1540" width="15.7109375" style="79" customWidth="1"/>
    <col min="1541" max="1541" width="13.42578125" style="79" customWidth="1"/>
    <col min="1542" max="1542" width="13.5703125" style="79" customWidth="1"/>
    <col min="1543" max="1543" width="14.7109375" style="79" customWidth="1"/>
    <col min="1544" max="1544" width="13.85546875" style="79" customWidth="1"/>
    <col min="1545" max="1545" width="12.5703125" style="79" customWidth="1"/>
    <col min="1546" max="1546" width="11.85546875" style="79" customWidth="1"/>
    <col min="1547" max="1547" width="10.28515625" style="79" customWidth="1"/>
    <col min="1548" max="1548" width="9.28515625" style="79" customWidth="1"/>
    <col min="1549" max="1549" width="9.42578125" style="79" customWidth="1"/>
    <col min="1550" max="1550" width="9.140625" style="79" customWidth="1"/>
    <col min="1551" max="1551" width="9.28515625" style="79" customWidth="1"/>
    <col min="1552" max="1552" width="9.42578125" style="79" customWidth="1"/>
    <col min="1553" max="1553" width="9.7109375" style="79" customWidth="1"/>
    <col min="1554" max="1554" width="9.5703125" style="79" customWidth="1"/>
    <col min="1555" max="1555" width="9.28515625" style="79" customWidth="1"/>
    <col min="1556" max="1556" width="8.5703125" style="79" customWidth="1"/>
    <col min="1557" max="1557" width="8.85546875" style="79" customWidth="1"/>
    <col min="1558" max="1558" width="9.7109375" style="79" customWidth="1"/>
    <col min="1559" max="1559" width="8.7109375" style="79" customWidth="1"/>
    <col min="1560" max="1560" width="13.5703125" style="79" customWidth="1"/>
    <col min="1561" max="1561" width="16.28515625" style="79" customWidth="1"/>
    <col min="1562" max="1579" width="9.42578125" style="79" customWidth="1"/>
    <col min="1580" max="1583" width="10.28515625" style="79" customWidth="1"/>
    <col min="1584" max="1584" width="9.140625" style="79" customWidth="1"/>
    <col min="1585" max="1604" width="0" style="79" hidden="1" customWidth="1"/>
    <col min="1605" max="1614" width="11.42578125" style="79" customWidth="1"/>
    <col min="1615" max="1619" width="10.28515625" style="79" customWidth="1"/>
    <col min="1620" max="1628" width="9.42578125" style="79" customWidth="1"/>
    <col min="1629" max="1792" width="11.42578125" style="79"/>
    <col min="1793" max="1793" width="35.42578125" style="79" customWidth="1"/>
    <col min="1794" max="1794" width="23.5703125" style="79" customWidth="1"/>
    <col min="1795" max="1795" width="15" style="79" customWidth="1"/>
    <col min="1796" max="1796" width="15.7109375" style="79" customWidth="1"/>
    <col min="1797" max="1797" width="13.42578125" style="79" customWidth="1"/>
    <col min="1798" max="1798" width="13.5703125" style="79" customWidth="1"/>
    <col min="1799" max="1799" width="14.7109375" style="79" customWidth="1"/>
    <col min="1800" max="1800" width="13.85546875" style="79" customWidth="1"/>
    <col min="1801" max="1801" width="12.5703125" style="79" customWidth="1"/>
    <col min="1802" max="1802" width="11.85546875" style="79" customWidth="1"/>
    <col min="1803" max="1803" width="10.28515625" style="79" customWidth="1"/>
    <col min="1804" max="1804" width="9.28515625" style="79" customWidth="1"/>
    <col min="1805" max="1805" width="9.42578125" style="79" customWidth="1"/>
    <col min="1806" max="1806" width="9.140625" style="79" customWidth="1"/>
    <col min="1807" max="1807" width="9.28515625" style="79" customWidth="1"/>
    <col min="1808" max="1808" width="9.42578125" style="79" customWidth="1"/>
    <col min="1809" max="1809" width="9.7109375" style="79" customWidth="1"/>
    <col min="1810" max="1810" width="9.5703125" style="79" customWidth="1"/>
    <col min="1811" max="1811" width="9.28515625" style="79" customWidth="1"/>
    <col min="1812" max="1812" width="8.5703125" style="79" customWidth="1"/>
    <col min="1813" max="1813" width="8.85546875" style="79" customWidth="1"/>
    <col min="1814" max="1814" width="9.7109375" style="79" customWidth="1"/>
    <col min="1815" max="1815" width="8.7109375" style="79" customWidth="1"/>
    <col min="1816" max="1816" width="13.5703125" style="79" customWidth="1"/>
    <col min="1817" max="1817" width="16.28515625" style="79" customWidth="1"/>
    <col min="1818" max="1835" width="9.42578125" style="79" customWidth="1"/>
    <col min="1836" max="1839" width="10.28515625" style="79" customWidth="1"/>
    <col min="1840" max="1840" width="9.140625" style="79" customWidth="1"/>
    <col min="1841" max="1860" width="0" style="79" hidden="1" customWidth="1"/>
    <col min="1861" max="1870" width="11.42578125" style="79" customWidth="1"/>
    <col min="1871" max="1875" width="10.28515625" style="79" customWidth="1"/>
    <col min="1876" max="1884" width="9.42578125" style="79" customWidth="1"/>
    <col min="1885" max="2048" width="11.42578125" style="79"/>
    <col min="2049" max="2049" width="35.42578125" style="79" customWidth="1"/>
    <col min="2050" max="2050" width="23.5703125" style="79" customWidth="1"/>
    <col min="2051" max="2051" width="15" style="79" customWidth="1"/>
    <col min="2052" max="2052" width="15.7109375" style="79" customWidth="1"/>
    <col min="2053" max="2053" width="13.42578125" style="79" customWidth="1"/>
    <col min="2054" max="2054" width="13.5703125" style="79" customWidth="1"/>
    <col min="2055" max="2055" width="14.7109375" style="79" customWidth="1"/>
    <col min="2056" max="2056" width="13.85546875" style="79" customWidth="1"/>
    <col min="2057" max="2057" width="12.5703125" style="79" customWidth="1"/>
    <col min="2058" max="2058" width="11.85546875" style="79" customWidth="1"/>
    <col min="2059" max="2059" width="10.28515625" style="79" customWidth="1"/>
    <col min="2060" max="2060" width="9.28515625" style="79" customWidth="1"/>
    <col min="2061" max="2061" width="9.42578125" style="79" customWidth="1"/>
    <col min="2062" max="2062" width="9.140625" style="79" customWidth="1"/>
    <col min="2063" max="2063" width="9.28515625" style="79" customWidth="1"/>
    <col min="2064" max="2064" width="9.42578125" style="79" customWidth="1"/>
    <col min="2065" max="2065" width="9.7109375" style="79" customWidth="1"/>
    <col min="2066" max="2066" width="9.5703125" style="79" customWidth="1"/>
    <col min="2067" max="2067" width="9.28515625" style="79" customWidth="1"/>
    <col min="2068" max="2068" width="8.5703125" style="79" customWidth="1"/>
    <col min="2069" max="2069" width="8.85546875" style="79" customWidth="1"/>
    <col min="2070" max="2070" width="9.7109375" style="79" customWidth="1"/>
    <col min="2071" max="2071" width="8.7109375" style="79" customWidth="1"/>
    <col min="2072" max="2072" width="13.5703125" style="79" customWidth="1"/>
    <col min="2073" max="2073" width="16.28515625" style="79" customWidth="1"/>
    <col min="2074" max="2091" width="9.42578125" style="79" customWidth="1"/>
    <col min="2092" max="2095" width="10.28515625" style="79" customWidth="1"/>
    <col min="2096" max="2096" width="9.140625" style="79" customWidth="1"/>
    <col min="2097" max="2116" width="0" style="79" hidden="1" customWidth="1"/>
    <col min="2117" max="2126" width="11.42578125" style="79" customWidth="1"/>
    <col min="2127" max="2131" width="10.28515625" style="79" customWidth="1"/>
    <col min="2132" max="2140" width="9.42578125" style="79" customWidth="1"/>
    <col min="2141" max="2304" width="11.42578125" style="79"/>
    <col min="2305" max="2305" width="35.42578125" style="79" customWidth="1"/>
    <col min="2306" max="2306" width="23.5703125" style="79" customWidth="1"/>
    <col min="2307" max="2307" width="15" style="79" customWidth="1"/>
    <col min="2308" max="2308" width="15.7109375" style="79" customWidth="1"/>
    <col min="2309" max="2309" width="13.42578125" style="79" customWidth="1"/>
    <col min="2310" max="2310" width="13.5703125" style="79" customWidth="1"/>
    <col min="2311" max="2311" width="14.7109375" style="79" customWidth="1"/>
    <col min="2312" max="2312" width="13.85546875" style="79" customWidth="1"/>
    <col min="2313" max="2313" width="12.5703125" style="79" customWidth="1"/>
    <col min="2314" max="2314" width="11.85546875" style="79" customWidth="1"/>
    <col min="2315" max="2315" width="10.28515625" style="79" customWidth="1"/>
    <col min="2316" max="2316" width="9.28515625" style="79" customWidth="1"/>
    <col min="2317" max="2317" width="9.42578125" style="79" customWidth="1"/>
    <col min="2318" max="2318" width="9.140625" style="79" customWidth="1"/>
    <col min="2319" max="2319" width="9.28515625" style="79" customWidth="1"/>
    <col min="2320" max="2320" width="9.42578125" style="79" customWidth="1"/>
    <col min="2321" max="2321" width="9.7109375" style="79" customWidth="1"/>
    <col min="2322" max="2322" width="9.5703125" style="79" customWidth="1"/>
    <col min="2323" max="2323" width="9.28515625" style="79" customWidth="1"/>
    <col min="2324" max="2324" width="8.5703125" style="79" customWidth="1"/>
    <col min="2325" max="2325" width="8.85546875" style="79" customWidth="1"/>
    <col min="2326" max="2326" width="9.7109375" style="79" customWidth="1"/>
    <col min="2327" max="2327" width="8.7109375" style="79" customWidth="1"/>
    <col min="2328" max="2328" width="13.5703125" style="79" customWidth="1"/>
    <col min="2329" max="2329" width="16.28515625" style="79" customWidth="1"/>
    <col min="2330" max="2347" width="9.42578125" style="79" customWidth="1"/>
    <col min="2348" max="2351" width="10.28515625" style="79" customWidth="1"/>
    <col min="2352" max="2352" width="9.140625" style="79" customWidth="1"/>
    <col min="2353" max="2372" width="0" style="79" hidden="1" customWidth="1"/>
    <col min="2373" max="2382" width="11.42578125" style="79" customWidth="1"/>
    <col min="2383" max="2387" width="10.28515625" style="79" customWidth="1"/>
    <col min="2388" max="2396" width="9.42578125" style="79" customWidth="1"/>
    <col min="2397" max="2560" width="11.42578125" style="79"/>
    <col min="2561" max="2561" width="35.42578125" style="79" customWidth="1"/>
    <col min="2562" max="2562" width="23.5703125" style="79" customWidth="1"/>
    <col min="2563" max="2563" width="15" style="79" customWidth="1"/>
    <col min="2564" max="2564" width="15.7109375" style="79" customWidth="1"/>
    <col min="2565" max="2565" width="13.42578125" style="79" customWidth="1"/>
    <col min="2566" max="2566" width="13.5703125" style="79" customWidth="1"/>
    <col min="2567" max="2567" width="14.7109375" style="79" customWidth="1"/>
    <col min="2568" max="2568" width="13.85546875" style="79" customWidth="1"/>
    <col min="2569" max="2569" width="12.5703125" style="79" customWidth="1"/>
    <col min="2570" max="2570" width="11.85546875" style="79" customWidth="1"/>
    <col min="2571" max="2571" width="10.28515625" style="79" customWidth="1"/>
    <col min="2572" max="2572" width="9.28515625" style="79" customWidth="1"/>
    <col min="2573" max="2573" width="9.42578125" style="79" customWidth="1"/>
    <col min="2574" max="2574" width="9.140625" style="79" customWidth="1"/>
    <col min="2575" max="2575" width="9.28515625" style="79" customWidth="1"/>
    <col min="2576" max="2576" width="9.42578125" style="79" customWidth="1"/>
    <col min="2577" max="2577" width="9.7109375" style="79" customWidth="1"/>
    <col min="2578" max="2578" width="9.5703125" style="79" customWidth="1"/>
    <col min="2579" max="2579" width="9.28515625" style="79" customWidth="1"/>
    <col min="2580" max="2580" width="8.5703125" style="79" customWidth="1"/>
    <col min="2581" max="2581" width="8.85546875" style="79" customWidth="1"/>
    <col min="2582" max="2582" width="9.7109375" style="79" customWidth="1"/>
    <col min="2583" max="2583" width="8.7109375" style="79" customWidth="1"/>
    <col min="2584" max="2584" width="13.5703125" style="79" customWidth="1"/>
    <col min="2585" max="2585" width="16.28515625" style="79" customWidth="1"/>
    <col min="2586" max="2603" width="9.42578125" style="79" customWidth="1"/>
    <col min="2604" max="2607" width="10.28515625" style="79" customWidth="1"/>
    <col min="2608" max="2608" width="9.140625" style="79" customWidth="1"/>
    <col min="2609" max="2628" width="0" style="79" hidden="1" customWidth="1"/>
    <col min="2629" max="2638" width="11.42578125" style="79" customWidth="1"/>
    <col min="2639" max="2643" width="10.28515625" style="79" customWidth="1"/>
    <col min="2644" max="2652" width="9.42578125" style="79" customWidth="1"/>
    <col min="2653" max="2816" width="11.42578125" style="79"/>
    <col min="2817" max="2817" width="35.42578125" style="79" customWidth="1"/>
    <col min="2818" max="2818" width="23.5703125" style="79" customWidth="1"/>
    <col min="2819" max="2819" width="15" style="79" customWidth="1"/>
    <col min="2820" max="2820" width="15.7109375" style="79" customWidth="1"/>
    <col min="2821" max="2821" width="13.42578125" style="79" customWidth="1"/>
    <col min="2822" max="2822" width="13.5703125" style="79" customWidth="1"/>
    <col min="2823" max="2823" width="14.7109375" style="79" customWidth="1"/>
    <col min="2824" max="2824" width="13.85546875" style="79" customWidth="1"/>
    <col min="2825" max="2825" width="12.5703125" style="79" customWidth="1"/>
    <col min="2826" max="2826" width="11.85546875" style="79" customWidth="1"/>
    <col min="2827" max="2827" width="10.28515625" style="79" customWidth="1"/>
    <col min="2828" max="2828" width="9.28515625" style="79" customWidth="1"/>
    <col min="2829" max="2829" width="9.42578125" style="79" customWidth="1"/>
    <col min="2830" max="2830" width="9.140625" style="79" customWidth="1"/>
    <col min="2831" max="2831" width="9.28515625" style="79" customWidth="1"/>
    <col min="2832" max="2832" width="9.42578125" style="79" customWidth="1"/>
    <col min="2833" max="2833" width="9.7109375" style="79" customWidth="1"/>
    <col min="2834" max="2834" width="9.5703125" style="79" customWidth="1"/>
    <col min="2835" max="2835" width="9.28515625" style="79" customWidth="1"/>
    <col min="2836" max="2836" width="8.5703125" style="79" customWidth="1"/>
    <col min="2837" max="2837" width="8.85546875" style="79" customWidth="1"/>
    <col min="2838" max="2838" width="9.7109375" style="79" customWidth="1"/>
    <col min="2839" max="2839" width="8.7109375" style="79" customWidth="1"/>
    <col min="2840" max="2840" width="13.5703125" style="79" customWidth="1"/>
    <col min="2841" max="2841" width="16.28515625" style="79" customWidth="1"/>
    <col min="2842" max="2859" width="9.42578125" style="79" customWidth="1"/>
    <col min="2860" max="2863" width="10.28515625" style="79" customWidth="1"/>
    <col min="2864" max="2864" width="9.140625" style="79" customWidth="1"/>
    <col min="2865" max="2884" width="0" style="79" hidden="1" customWidth="1"/>
    <col min="2885" max="2894" width="11.42578125" style="79" customWidth="1"/>
    <col min="2895" max="2899" width="10.28515625" style="79" customWidth="1"/>
    <col min="2900" max="2908" width="9.42578125" style="79" customWidth="1"/>
    <col min="2909" max="3072" width="11.42578125" style="79"/>
    <col min="3073" max="3073" width="35.42578125" style="79" customWidth="1"/>
    <col min="3074" max="3074" width="23.5703125" style="79" customWidth="1"/>
    <col min="3075" max="3075" width="15" style="79" customWidth="1"/>
    <col min="3076" max="3076" width="15.7109375" style="79" customWidth="1"/>
    <col min="3077" max="3077" width="13.42578125" style="79" customWidth="1"/>
    <col min="3078" max="3078" width="13.5703125" style="79" customWidth="1"/>
    <col min="3079" max="3079" width="14.7109375" style="79" customWidth="1"/>
    <col min="3080" max="3080" width="13.85546875" style="79" customWidth="1"/>
    <col min="3081" max="3081" width="12.5703125" style="79" customWidth="1"/>
    <col min="3082" max="3082" width="11.85546875" style="79" customWidth="1"/>
    <col min="3083" max="3083" width="10.28515625" style="79" customWidth="1"/>
    <col min="3084" max="3084" width="9.28515625" style="79" customWidth="1"/>
    <col min="3085" max="3085" width="9.42578125" style="79" customWidth="1"/>
    <col min="3086" max="3086" width="9.140625" style="79" customWidth="1"/>
    <col min="3087" max="3087" width="9.28515625" style="79" customWidth="1"/>
    <col min="3088" max="3088" width="9.42578125" style="79" customWidth="1"/>
    <col min="3089" max="3089" width="9.7109375" style="79" customWidth="1"/>
    <col min="3090" max="3090" width="9.5703125" style="79" customWidth="1"/>
    <col min="3091" max="3091" width="9.28515625" style="79" customWidth="1"/>
    <col min="3092" max="3092" width="8.5703125" style="79" customWidth="1"/>
    <col min="3093" max="3093" width="8.85546875" style="79" customWidth="1"/>
    <col min="3094" max="3094" width="9.7109375" style="79" customWidth="1"/>
    <col min="3095" max="3095" width="8.7109375" style="79" customWidth="1"/>
    <col min="3096" max="3096" width="13.5703125" style="79" customWidth="1"/>
    <col min="3097" max="3097" width="16.28515625" style="79" customWidth="1"/>
    <col min="3098" max="3115" width="9.42578125" style="79" customWidth="1"/>
    <col min="3116" max="3119" width="10.28515625" style="79" customWidth="1"/>
    <col min="3120" max="3120" width="9.140625" style="79" customWidth="1"/>
    <col min="3121" max="3140" width="0" style="79" hidden="1" customWidth="1"/>
    <col min="3141" max="3150" width="11.42578125" style="79" customWidth="1"/>
    <col min="3151" max="3155" width="10.28515625" style="79" customWidth="1"/>
    <col min="3156" max="3164" width="9.42578125" style="79" customWidth="1"/>
    <col min="3165" max="3328" width="11.42578125" style="79"/>
    <col min="3329" max="3329" width="35.42578125" style="79" customWidth="1"/>
    <col min="3330" max="3330" width="23.5703125" style="79" customWidth="1"/>
    <col min="3331" max="3331" width="15" style="79" customWidth="1"/>
    <col min="3332" max="3332" width="15.7109375" style="79" customWidth="1"/>
    <col min="3333" max="3333" width="13.42578125" style="79" customWidth="1"/>
    <col min="3334" max="3334" width="13.5703125" style="79" customWidth="1"/>
    <col min="3335" max="3335" width="14.7109375" style="79" customWidth="1"/>
    <col min="3336" max="3336" width="13.85546875" style="79" customWidth="1"/>
    <col min="3337" max="3337" width="12.5703125" style="79" customWidth="1"/>
    <col min="3338" max="3338" width="11.85546875" style="79" customWidth="1"/>
    <col min="3339" max="3339" width="10.28515625" style="79" customWidth="1"/>
    <col min="3340" max="3340" width="9.28515625" style="79" customWidth="1"/>
    <col min="3341" max="3341" width="9.42578125" style="79" customWidth="1"/>
    <col min="3342" max="3342" width="9.140625" style="79" customWidth="1"/>
    <col min="3343" max="3343" width="9.28515625" style="79" customWidth="1"/>
    <col min="3344" max="3344" width="9.42578125" style="79" customWidth="1"/>
    <col min="3345" max="3345" width="9.7109375" style="79" customWidth="1"/>
    <col min="3346" max="3346" width="9.5703125" style="79" customWidth="1"/>
    <col min="3347" max="3347" width="9.28515625" style="79" customWidth="1"/>
    <col min="3348" max="3348" width="8.5703125" style="79" customWidth="1"/>
    <col min="3349" max="3349" width="8.85546875" style="79" customWidth="1"/>
    <col min="3350" max="3350" width="9.7109375" style="79" customWidth="1"/>
    <col min="3351" max="3351" width="8.7109375" style="79" customWidth="1"/>
    <col min="3352" max="3352" width="13.5703125" style="79" customWidth="1"/>
    <col min="3353" max="3353" width="16.28515625" style="79" customWidth="1"/>
    <col min="3354" max="3371" width="9.42578125" style="79" customWidth="1"/>
    <col min="3372" max="3375" width="10.28515625" style="79" customWidth="1"/>
    <col min="3376" max="3376" width="9.140625" style="79" customWidth="1"/>
    <col min="3377" max="3396" width="0" style="79" hidden="1" customWidth="1"/>
    <col min="3397" max="3406" width="11.42578125" style="79" customWidth="1"/>
    <col min="3407" max="3411" width="10.28515625" style="79" customWidth="1"/>
    <col min="3412" max="3420" width="9.42578125" style="79" customWidth="1"/>
    <col min="3421" max="3584" width="11.42578125" style="79"/>
    <col min="3585" max="3585" width="35.42578125" style="79" customWidth="1"/>
    <col min="3586" max="3586" width="23.5703125" style="79" customWidth="1"/>
    <col min="3587" max="3587" width="15" style="79" customWidth="1"/>
    <col min="3588" max="3588" width="15.7109375" style="79" customWidth="1"/>
    <col min="3589" max="3589" width="13.42578125" style="79" customWidth="1"/>
    <col min="3590" max="3590" width="13.5703125" style="79" customWidth="1"/>
    <col min="3591" max="3591" width="14.7109375" style="79" customWidth="1"/>
    <col min="3592" max="3592" width="13.85546875" style="79" customWidth="1"/>
    <col min="3593" max="3593" width="12.5703125" style="79" customWidth="1"/>
    <col min="3594" max="3594" width="11.85546875" style="79" customWidth="1"/>
    <col min="3595" max="3595" width="10.28515625" style="79" customWidth="1"/>
    <col min="3596" max="3596" width="9.28515625" style="79" customWidth="1"/>
    <col min="3597" max="3597" width="9.42578125" style="79" customWidth="1"/>
    <col min="3598" max="3598" width="9.140625" style="79" customWidth="1"/>
    <col min="3599" max="3599" width="9.28515625" style="79" customWidth="1"/>
    <col min="3600" max="3600" width="9.42578125" style="79" customWidth="1"/>
    <col min="3601" max="3601" width="9.7109375" style="79" customWidth="1"/>
    <col min="3602" max="3602" width="9.5703125" style="79" customWidth="1"/>
    <col min="3603" max="3603" width="9.28515625" style="79" customWidth="1"/>
    <col min="3604" max="3604" width="8.5703125" style="79" customWidth="1"/>
    <col min="3605" max="3605" width="8.85546875" style="79" customWidth="1"/>
    <col min="3606" max="3606" width="9.7109375" style="79" customWidth="1"/>
    <col min="3607" max="3607" width="8.7109375" style="79" customWidth="1"/>
    <col min="3608" max="3608" width="13.5703125" style="79" customWidth="1"/>
    <col min="3609" max="3609" width="16.28515625" style="79" customWidth="1"/>
    <col min="3610" max="3627" width="9.42578125" style="79" customWidth="1"/>
    <col min="3628" max="3631" width="10.28515625" style="79" customWidth="1"/>
    <col min="3632" max="3632" width="9.140625" style="79" customWidth="1"/>
    <col min="3633" max="3652" width="0" style="79" hidden="1" customWidth="1"/>
    <col min="3653" max="3662" width="11.42578125" style="79" customWidth="1"/>
    <col min="3663" max="3667" width="10.28515625" style="79" customWidth="1"/>
    <col min="3668" max="3676" width="9.42578125" style="79" customWidth="1"/>
    <col min="3677" max="3840" width="11.42578125" style="79"/>
    <col min="3841" max="3841" width="35.42578125" style="79" customWidth="1"/>
    <col min="3842" max="3842" width="23.5703125" style="79" customWidth="1"/>
    <col min="3843" max="3843" width="15" style="79" customWidth="1"/>
    <col min="3844" max="3844" width="15.7109375" style="79" customWidth="1"/>
    <col min="3845" max="3845" width="13.42578125" style="79" customWidth="1"/>
    <col min="3846" max="3846" width="13.5703125" style="79" customWidth="1"/>
    <col min="3847" max="3847" width="14.7109375" style="79" customWidth="1"/>
    <col min="3848" max="3848" width="13.85546875" style="79" customWidth="1"/>
    <col min="3849" max="3849" width="12.5703125" style="79" customWidth="1"/>
    <col min="3850" max="3850" width="11.85546875" style="79" customWidth="1"/>
    <col min="3851" max="3851" width="10.28515625" style="79" customWidth="1"/>
    <col min="3852" max="3852" width="9.28515625" style="79" customWidth="1"/>
    <col min="3853" max="3853" width="9.42578125" style="79" customWidth="1"/>
    <col min="3854" max="3854" width="9.140625" style="79" customWidth="1"/>
    <col min="3855" max="3855" width="9.28515625" style="79" customWidth="1"/>
    <col min="3856" max="3856" width="9.42578125" style="79" customWidth="1"/>
    <col min="3857" max="3857" width="9.7109375" style="79" customWidth="1"/>
    <col min="3858" max="3858" width="9.5703125" style="79" customWidth="1"/>
    <col min="3859" max="3859" width="9.28515625" style="79" customWidth="1"/>
    <col min="3860" max="3860" width="8.5703125" style="79" customWidth="1"/>
    <col min="3861" max="3861" width="8.85546875" style="79" customWidth="1"/>
    <col min="3862" max="3862" width="9.7109375" style="79" customWidth="1"/>
    <col min="3863" max="3863" width="8.7109375" style="79" customWidth="1"/>
    <col min="3864" max="3864" width="13.5703125" style="79" customWidth="1"/>
    <col min="3865" max="3865" width="16.28515625" style="79" customWidth="1"/>
    <col min="3866" max="3883" width="9.42578125" style="79" customWidth="1"/>
    <col min="3884" max="3887" width="10.28515625" style="79" customWidth="1"/>
    <col min="3888" max="3888" width="9.140625" style="79" customWidth="1"/>
    <col min="3889" max="3908" width="0" style="79" hidden="1" customWidth="1"/>
    <col min="3909" max="3918" width="11.42578125" style="79" customWidth="1"/>
    <col min="3919" max="3923" width="10.28515625" style="79" customWidth="1"/>
    <col min="3924" max="3932" width="9.42578125" style="79" customWidth="1"/>
    <col min="3933" max="4096" width="11.42578125" style="79"/>
    <col min="4097" max="4097" width="35.42578125" style="79" customWidth="1"/>
    <col min="4098" max="4098" width="23.5703125" style="79" customWidth="1"/>
    <col min="4099" max="4099" width="15" style="79" customWidth="1"/>
    <col min="4100" max="4100" width="15.7109375" style="79" customWidth="1"/>
    <col min="4101" max="4101" width="13.42578125" style="79" customWidth="1"/>
    <col min="4102" max="4102" width="13.5703125" style="79" customWidth="1"/>
    <col min="4103" max="4103" width="14.7109375" style="79" customWidth="1"/>
    <col min="4104" max="4104" width="13.85546875" style="79" customWidth="1"/>
    <col min="4105" max="4105" width="12.5703125" style="79" customWidth="1"/>
    <col min="4106" max="4106" width="11.85546875" style="79" customWidth="1"/>
    <col min="4107" max="4107" width="10.28515625" style="79" customWidth="1"/>
    <col min="4108" max="4108" width="9.28515625" style="79" customWidth="1"/>
    <col min="4109" max="4109" width="9.42578125" style="79" customWidth="1"/>
    <col min="4110" max="4110" width="9.140625" style="79" customWidth="1"/>
    <col min="4111" max="4111" width="9.28515625" style="79" customWidth="1"/>
    <col min="4112" max="4112" width="9.42578125" style="79" customWidth="1"/>
    <col min="4113" max="4113" width="9.7109375" style="79" customWidth="1"/>
    <col min="4114" max="4114" width="9.5703125" style="79" customWidth="1"/>
    <col min="4115" max="4115" width="9.28515625" style="79" customWidth="1"/>
    <col min="4116" max="4116" width="8.5703125" style="79" customWidth="1"/>
    <col min="4117" max="4117" width="8.85546875" style="79" customWidth="1"/>
    <col min="4118" max="4118" width="9.7109375" style="79" customWidth="1"/>
    <col min="4119" max="4119" width="8.7109375" style="79" customWidth="1"/>
    <col min="4120" max="4120" width="13.5703125" style="79" customWidth="1"/>
    <col min="4121" max="4121" width="16.28515625" style="79" customWidth="1"/>
    <col min="4122" max="4139" width="9.42578125" style="79" customWidth="1"/>
    <col min="4140" max="4143" width="10.28515625" style="79" customWidth="1"/>
    <col min="4144" max="4144" width="9.140625" style="79" customWidth="1"/>
    <col min="4145" max="4164" width="0" style="79" hidden="1" customWidth="1"/>
    <col min="4165" max="4174" width="11.42578125" style="79" customWidth="1"/>
    <col min="4175" max="4179" width="10.28515625" style="79" customWidth="1"/>
    <col min="4180" max="4188" width="9.42578125" style="79" customWidth="1"/>
    <col min="4189" max="4352" width="11.42578125" style="79"/>
    <col min="4353" max="4353" width="35.42578125" style="79" customWidth="1"/>
    <col min="4354" max="4354" width="23.5703125" style="79" customWidth="1"/>
    <col min="4355" max="4355" width="15" style="79" customWidth="1"/>
    <col min="4356" max="4356" width="15.7109375" style="79" customWidth="1"/>
    <col min="4357" max="4357" width="13.42578125" style="79" customWidth="1"/>
    <col min="4358" max="4358" width="13.5703125" style="79" customWidth="1"/>
    <col min="4359" max="4359" width="14.7109375" style="79" customWidth="1"/>
    <col min="4360" max="4360" width="13.85546875" style="79" customWidth="1"/>
    <col min="4361" max="4361" width="12.5703125" style="79" customWidth="1"/>
    <col min="4362" max="4362" width="11.85546875" style="79" customWidth="1"/>
    <col min="4363" max="4363" width="10.28515625" style="79" customWidth="1"/>
    <col min="4364" max="4364" width="9.28515625" style="79" customWidth="1"/>
    <col min="4365" max="4365" width="9.42578125" style="79" customWidth="1"/>
    <col min="4366" max="4366" width="9.140625" style="79" customWidth="1"/>
    <col min="4367" max="4367" width="9.28515625" style="79" customWidth="1"/>
    <col min="4368" max="4368" width="9.42578125" style="79" customWidth="1"/>
    <col min="4369" max="4369" width="9.7109375" style="79" customWidth="1"/>
    <col min="4370" max="4370" width="9.5703125" style="79" customWidth="1"/>
    <col min="4371" max="4371" width="9.28515625" style="79" customWidth="1"/>
    <col min="4372" max="4372" width="8.5703125" style="79" customWidth="1"/>
    <col min="4373" max="4373" width="8.85546875" style="79" customWidth="1"/>
    <col min="4374" max="4374" width="9.7109375" style="79" customWidth="1"/>
    <col min="4375" max="4375" width="8.7109375" style="79" customWidth="1"/>
    <col min="4376" max="4376" width="13.5703125" style="79" customWidth="1"/>
    <col min="4377" max="4377" width="16.28515625" style="79" customWidth="1"/>
    <col min="4378" max="4395" width="9.42578125" style="79" customWidth="1"/>
    <col min="4396" max="4399" width="10.28515625" style="79" customWidth="1"/>
    <col min="4400" max="4400" width="9.140625" style="79" customWidth="1"/>
    <col min="4401" max="4420" width="0" style="79" hidden="1" customWidth="1"/>
    <col min="4421" max="4430" width="11.42578125" style="79" customWidth="1"/>
    <col min="4431" max="4435" width="10.28515625" style="79" customWidth="1"/>
    <col min="4436" max="4444" width="9.42578125" style="79" customWidth="1"/>
    <col min="4445" max="4608" width="11.42578125" style="79"/>
    <col min="4609" max="4609" width="35.42578125" style="79" customWidth="1"/>
    <col min="4610" max="4610" width="23.5703125" style="79" customWidth="1"/>
    <col min="4611" max="4611" width="15" style="79" customWidth="1"/>
    <col min="4612" max="4612" width="15.7109375" style="79" customWidth="1"/>
    <col min="4613" max="4613" width="13.42578125" style="79" customWidth="1"/>
    <col min="4614" max="4614" width="13.5703125" style="79" customWidth="1"/>
    <col min="4615" max="4615" width="14.7109375" style="79" customWidth="1"/>
    <col min="4616" max="4616" width="13.85546875" style="79" customWidth="1"/>
    <col min="4617" max="4617" width="12.5703125" style="79" customWidth="1"/>
    <col min="4618" max="4618" width="11.85546875" style="79" customWidth="1"/>
    <col min="4619" max="4619" width="10.28515625" style="79" customWidth="1"/>
    <col min="4620" max="4620" width="9.28515625" style="79" customWidth="1"/>
    <col min="4621" max="4621" width="9.42578125" style="79" customWidth="1"/>
    <col min="4622" max="4622" width="9.140625" style="79" customWidth="1"/>
    <col min="4623" max="4623" width="9.28515625" style="79" customWidth="1"/>
    <col min="4624" max="4624" width="9.42578125" style="79" customWidth="1"/>
    <col min="4625" max="4625" width="9.7109375" style="79" customWidth="1"/>
    <col min="4626" max="4626" width="9.5703125" style="79" customWidth="1"/>
    <col min="4627" max="4627" width="9.28515625" style="79" customWidth="1"/>
    <col min="4628" max="4628" width="8.5703125" style="79" customWidth="1"/>
    <col min="4629" max="4629" width="8.85546875" style="79" customWidth="1"/>
    <col min="4630" max="4630" width="9.7109375" style="79" customWidth="1"/>
    <col min="4631" max="4631" width="8.7109375" style="79" customWidth="1"/>
    <col min="4632" max="4632" width="13.5703125" style="79" customWidth="1"/>
    <col min="4633" max="4633" width="16.28515625" style="79" customWidth="1"/>
    <col min="4634" max="4651" width="9.42578125" style="79" customWidth="1"/>
    <col min="4652" max="4655" width="10.28515625" style="79" customWidth="1"/>
    <col min="4656" max="4656" width="9.140625" style="79" customWidth="1"/>
    <col min="4657" max="4676" width="0" style="79" hidden="1" customWidth="1"/>
    <col min="4677" max="4686" width="11.42578125" style="79" customWidth="1"/>
    <col min="4687" max="4691" width="10.28515625" style="79" customWidth="1"/>
    <col min="4692" max="4700" width="9.42578125" style="79" customWidth="1"/>
    <col min="4701" max="4864" width="11.42578125" style="79"/>
    <col min="4865" max="4865" width="35.42578125" style="79" customWidth="1"/>
    <col min="4866" max="4866" width="23.5703125" style="79" customWidth="1"/>
    <col min="4867" max="4867" width="15" style="79" customWidth="1"/>
    <col min="4868" max="4868" width="15.7109375" style="79" customWidth="1"/>
    <col min="4869" max="4869" width="13.42578125" style="79" customWidth="1"/>
    <col min="4870" max="4870" width="13.5703125" style="79" customWidth="1"/>
    <col min="4871" max="4871" width="14.7109375" style="79" customWidth="1"/>
    <col min="4872" max="4872" width="13.85546875" style="79" customWidth="1"/>
    <col min="4873" max="4873" width="12.5703125" style="79" customWidth="1"/>
    <col min="4874" max="4874" width="11.85546875" style="79" customWidth="1"/>
    <col min="4875" max="4875" width="10.28515625" style="79" customWidth="1"/>
    <col min="4876" max="4876" width="9.28515625" style="79" customWidth="1"/>
    <col min="4877" max="4877" width="9.42578125" style="79" customWidth="1"/>
    <col min="4878" max="4878" width="9.140625" style="79" customWidth="1"/>
    <col min="4879" max="4879" width="9.28515625" style="79" customWidth="1"/>
    <col min="4880" max="4880" width="9.42578125" style="79" customWidth="1"/>
    <col min="4881" max="4881" width="9.7109375" style="79" customWidth="1"/>
    <col min="4882" max="4882" width="9.5703125" style="79" customWidth="1"/>
    <col min="4883" max="4883" width="9.28515625" style="79" customWidth="1"/>
    <col min="4884" max="4884" width="8.5703125" style="79" customWidth="1"/>
    <col min="4885" max="4885" width="8.85546875" style="79" customWidth="1"/>
    <col min="4886" max="4886" width="9.7109375" style="79" customWidth="1"/>
    <col min="4887" max="4887" width="8.7109375" style="79" customWidth="1"/>
    <col min="4888" max="4888" width="13.5703125" style="79" customWidth="1"/>
    <col min="4889" max="4889" width="16.28515625" style="79" customWidth="1"/>
    <col min="4890" max="4907" width="9.42578125" style="79" customWidth="1"/>
    <col min="4908" max="4911" width="10.28515625" style="79" customWidth="1"/>
    <col min="4912" max="4912" width="9.140625" style="79" customWidth="1"/>
    <col min="4913" max="4932" width="0" style="79" hidden="1" customWidth="1"/>
    <col min="4933" max="4942" width="11.42578125" style="79" customWidth="1"/>
    <col min="4943" max="4947" width="10.28515625" style="79" customWidth="1"/>
    <col min="4948" max="4956" width="9.42578125" style="79" customWidth="1"/>
    <col min="4957" max="5120" width="11.42578125" style="79"/>
    <col min="5121" max="5121" width="35.42578125" style="79" customWidth="1"/>
    <col min="5122" max="5122" width="23.5703125" style="79" customWidth="1"/>
    <col min="5123" max="5123" width="15" style="79" customWidth="1"/>
    <col min="5124" max="5124" width="15.7109375" style="79" customWidth="1"/>
    <col min="5125" max="5125" width="13.42578125" style="79" customWidth="1"/>
    <col min="5126" max="5126" width="13.5703125" style="79" customWidth="1"/>
    <col min="5127" max="5127" width="14.7109375" style="79" customWidth="1"/>
    <col min="5128" max="5128" width="13.85546875" style="79" customWidth="1"/>
    <col min="5129" max="5129" width="12.5703125" style="79" customWidth="1"/>
    <col min="5130" max="5130" width="11.85546875" style="79" customWidth="1"/>
    <col min="5131" max="5131" width="10.28515625" style="79" customWidth="1"/>
    <col min="5132" max="5132" width="9.28515625" style="79" customWidth="1"/>
    <col min="5133" max="5133" width="9.42578125" style="79" customWidth="1"/>
    <col min="5134" max="5134" width="9.140625" style="79" customWidth="1"/>
    <col min="5135" max="5135" width="9.28515625" style="79" customWidth="1"/>
    <col min="5136" max="5136" width="9.42578125" style="79" customWidth="1"/>
    <col min="5137" max="5137" width="9.7109375" style="79" customWidth="1"/>
    <col min="5138" max="5138" width="9.5703125" style="79" customWidth="1"/>
    <col min="5139" max="5139" width="9.28515625" style="79" customWidth="1"/>
    <col min="5140" max="5140" width="8.5703125" style="79" customWidth="1"/>
    <col min="5141" max="5141" width="8.85546875" style="79" customWidth="1"/>
    <col min="5142" max="5142" width="9.7109375" style="79" customWidth="1"/>
    <col min="5143" max="5143" width="8.7109375" style="79" customWidth="1"/>
    <col min="5144" max="5144" width="13.5703125" style="79" customWidth="1"/>
    <col min="5145" max="5145" width="16.28515625" style="79" customWidth="1"/>
    <col min="5146" max="5163" width="9.42578125" style="79" customWidth="1"/>
    <col min="5164" max="5167" width="10.28515625" style="79" customWidth="1"/>
    <col min="5168" max="5168" width="9.140625" style="79" customWidth="1"/>
    <col min="5169" max="5188" width="0" style="79" hidden="1" customWidth="1"/>
    <col min="5189" max="5198" width="11.42578125" style="79" customWidth="1"/>
    <col min="5199" max="5203" width="10.28515625" style="79" customWidth="1"/>
    <col min="5204" max="5212" width="9.42578125" style="79" customWidth="1"/>
    <col min="5213" max="5376" width="11.42578125" style="79"/>
    <col min="5377" max="5377" width="35.42578125" style="79" customWidth="1"/>
    <col min="5378" max="5378" width="23.5703125" style="79" customWidth="1"/>
    <col min="5379" max="5379" width="15" style="79" customWidth="1"/>
    <col min="5380" max="5380" width="15.7109375" style="79" customWidth="1"/>
    <col min="5381" max="5381" width="13.42578125" style="79" customWidth="1"/>
    <col min="5382" max="5382" width="13.5703125" style="79" customWidth="1"/>
    <col min="5383" max="5383" width="14.7109375" style="79" customWidth="1"/>
    <col min="5384" max="5384" width="13.85546875" style="79" customWidth="1"/>
    <col min="5385" max="5385" width="12.5703125" style="79" customWidth="1"/>
    <col min="5386" max="5386" width="11.85546875" style="79" customWidth="1"/>
    <col min="5387" max="5387" width="10.28515625" style="79" customWidth="1"/>
    <col min="5388" max="5388" width="9.28515625" style="79" customWidth="1"/>
    <col min="5389" max="5389" width="9.42578125" style="79" customWidth="1"/>
    <col min="5390" max="5390" width="9.140625" style="79" customWidth="1"/>
    <col min="5391" max="5391" width="9.28515625" style="79" customWidth="1"/>
    <col min="5392" max="5392" width="9.42578125" style="79" customWidth="1"/>
    <col min="5393" max="5393" width="9.7109375" style="79" customWidth="1"/>
    <col min="5394" max="5394" width="9.5703125" style="79" customWidth="1"/>
    <col min="5395" max="5395" width="9.28515625" style="79" customWidth="1"/>
    <col min="5396" max="5396" width="8.5703125" style="79" customWidth="1"/>
    <col min="5397" max="5397" width="8.85546875" style="79" customWidth="1"/>
    <col min="5398" max="5398" width="9.7109375" style="79" customWidth="1"/>
    <col min="5399" max="5399" width="8.7109375" style="79" customWidth="1"/>
    <col min="5400" max="5400" width="13.5703125" style="79" customWidth="1"/>
    <col min="5401" max="5401" width="16.28515625" style="79" customWidth="1"/>
    <col min="5402" max="5419" width="9.42578125" style="79" customWidth="1"/>
    <col min="5420" max="5423" width="10.28515625" style="79" customWidth="1"/>
    <col min="5424" max="5424" width="9.140625" style="79" customWidth="1"/>
    <col min="5425" max="5444" width="0" style="79" hidden="1" customWidth="1"/>
    <col min="5445" max="5454" width="11.42578125" style="79" customWidth="1"/>
    <col min="5455" max="5459" width="10.28515625" style="79" customWidth="1"/>
    <col min="5460" max="5468" width="9.42578125" style="79" customWidth="1"/>
    <col min="5469" max="5632" width="11.42578125" style="79"/>
    <col min="5633" max="5633" width="35.42578125" style="79" customWidth="1"/>
    <col min="5634" max="5634" width="23.5703125" style="79" customWidth="1"/>
    <col min="5635" max="5635" width="15" style="79" customWidth="1"/>
    <col min="5636" max="5636" width="15.7109375" style="79" customWidth="1"/>
    <col min="5637" max="5637" width="13.42578125" style="79" customWidth="1"/>
    <col min="5638" max="5638" width="13.5703125" style="79" customWidth="1"/>
    <col min="5639" max="5639" width="14.7109375" style="79" customWidth="1"/>
    <col min="5640" max="5640" width="13.85546875" style="79" customWidth="1"/>
    <col min="5641" max="5641" width="12.5703125" style="79" customWidth="1"/>
    <col min="5642" max="5642" width="11.85546875" style="79" customWidth="1"/>
    <col min="5643" max="5643" width="10.28515625" style="79" customWidth="1"/>
    <col min="5644" max="5644" width="9.28515625" style="79" customWidth="1"/>
    <col min="5645" max="5645" width="9.42578125" style="79" customWidth="1"/>
    <col min="5646" max="5646" width="9.140625" style="79" customWidth="1"/>
    <col min="5647" max="5647" width="9.28515625" style="79" customWidth="1"/>
    <col min="5648" max="5648" width="9.42578125" style="79" customWidth="1"/>
    <col min="5649" max="5649" width="9.7109375" style="79" customWidth="1"/>
    <col min="5650" max="5650" width="9.5703125" style="79" customWidth="1"/>
    <col min="5651" max="5651" width="9.28515625" style="79" customWidth="1"/>
    <col min="5652" max="5652" width="8.5703125" style="79" customWidth="1"/>
    <col min="5653" max="5653" width="8.85546875" style="79" customWidth="1"/>
    <col min="5654" max="5654" width="9.7109375" style="79" customWidth="1"/>
    <col min="5655" max="5655" width="8.7109375" style="79" customWidth="1"/>
    <col min="5656" max="5656" width="13.5703125" style="79" customWidth="1"/>
    <col min="5657" max="5657" width="16.28515625" style="79" customWidth="1"/>
    <col min="5658" max="5675" width="9.42578125" style="79" customWidth="1"/>
    <col min="5676" max="5679" width="10.28515625" style="79" customWidth="1"/>
    <col min="5680" max="5680" width="9.140625" style="79" customWidth="1"/>
    <col min="5681" max="5700" width="0" style="79" hidden="1" customWidth="1"/>
    <col min="5701" max="5710" width="11.42578125" style="79" customWidth="1"/>
    <col min="5711" max="5715" width="10.28515625" style="79" customWidth="1"/>
    <col min="5716" max="5724" width="9.42578125" style="79" customWidth="1"/>
    <col min="5725" max="5888" width="11.42578125" style="79"/>
    <col min="5889" max="5889" width="35.42578125" style="79" customWidth="1"/>
    <col min="5890" max="5890" width="23.5703125" style="79" customWidth="1"/>
    <col min="5891" max="5891" width="15" style="79" customWidth="1"/>
    <col min="5892" max="5892" width="15.7109375" style="79" customWidth="1"/>
    <col min="5893" max="5893" width="13.42578125" style="79" customWidth="1"/>
    <col min="5894" max="5894" width="13.5703125" style="79" customWidth="1"/>
    <col min="5895" max="5895" width="14.7109375" style="79" customWidth="1"/>
    <col min="5896" max="5896" width="13.85546875" style="79" customWidth="1"/>
    <col min="5897" max="5897" width="12.5703125" style="79" customWidth="1"/>
    <col min="5898" max="5898" width="11.85546875" style="79" customWidth="1"/>
    <col min="5899" max="5899" width="10.28515625" style="79" customWidth="1"/>
    <col min="5900" max="5900" width="9.28515625" style="79" customWidth="1"/>
    <col min="5901" max="5901" width="9.42578125" style="79" customWidth="1"/>
    <col min="5902" max="5902" width="9.140625" style="79" customWidth="1"/>
    <col min="5903" max="5903" width="9.28515625" style="79" customWidth="1"/>
    <col min="5904" max="5904" width="9.42578125" style="79" customWidth="1"/>
    <col min="5905" max="5905" width="9.7109375" style="79" customWidth="1"/>
    <col min="5906" max="5906" width="9.5703125" style="79" customWidth="1"/>
    <col min="5907" max="5907" width="9.28515625" style="79" customWidth="1"/>
    <col min="5908" max="5908" width="8.5703125" style="79" customWidth="1"/>
    <col min="5909" max="5909" width="8.85546875" style="79" customWidth="1"/>
    <col min="5910" max="5910" width="9.7109375" style="79" customWidth="1"/>
    <col min="5911" max="5911" width="8.7109375" style="79" customWidth="1"/>
    <col min="5912" max="5912" width="13.5703125" style="79" customWidth="1"/>
    <col min="5913" max="5913" width="16.28515625" style="79" customWidth="1"/>
    <col min="5914" max="5931" width="9.42578125" style="79" customWidth="1"/>
    <col min="5932" max="5935" width="10.28515625" style="79" customWidth="1"/>
    <col min="5936" max="5936" width="9.140625" style="79" customWidth="1"/>
    <col min="5937" max="5956" width="0" style="79" hidden="1" customWidth="1"/>
    <col min="5957" max="5966" width="11.42578125" style="79" customWidth="1"/>
    <col min="5967" max="5971" width="10.28515625" style="79" customWidth="1"/>
    <col min="5972" max="5980" width="9.42578125" style="79" customWidth="1"/>
    <col min="5981" max="6144" width="11.42578125" style="79"/>
    <col min="6145" max="6145" width="35.42578125" style="79" customWidth="1"/>
    <col min="6146" max="6146" width="23.5703125" style="79" customWidth="1"/>
    <col min="6147" max="6147" width="15" style="79" customWidth="1"/>
    <col min="6148" max="6148" width="15.7109375" style="79" customWidth="1"/>
    <col min="6149" max="6149" width="13.42578125" style="79" customWidth="1"/>
    <col min="6150" max="6150" width="13.5703125" style="79" customWidth="1"/>
    <col min="6151" max="6151" width="14.7109375" style="79" customWidth="1"/>
    <col min="6152" max="6152" width="13.85546875" style="79" customWidth="1"/>
    <col min="6153" max="6153" width="12.5703125" style="79" customWidth="1"/>
    <col min="6154" max="6154" width="11.85546875" style="79" customWidth="1"/>
    <col min="6155" max="6155" width="10.28515625" style="79" customWidth="1"/>
    <col min="6156" max="6156" width="9.28515625" style="79" customWidth="1"/>
    <col min="6157" max="6157" width="9.42578125" style="79" customWidth="1"/>
    <col min="6158" max="6158" width="9.140625" style="79" customWidth="1"/>
    <col min="6159" max="6159" width="9.28515625" style="79" customWidth="1"/>
    <col min="6160" max="6160" width="9.42578125" style="79" customWidth="1"/>
    <col min="6161" max="6161" width="9.7109375" style="79" customWidth="1"/>
    <col min="6162" max="6162" width="9.5703125" style="79" customWidth="1"/>
    <col min="6163" max="6163" width="9.28515625" style="79" customWidth="1"/>
    <col min="6164" max="6164" width="8.5703125" style="79" customWidth="1"/>
    <col min="6165" max="6165" width="8.85546875" style="79" customWidth="1"/>
    <col min="6166" max="6166" width="9.7109375" style="79" customWidth="1"/>
    <col min="6167" max="6167" width="8.7109375" style="79" customWidth="1"/>
    <col min="6168" max="6168" width="13.5703125" style="79" customWidth="1"/>
    <col min="6169" max="6169" width="16.28515625" style="79" customWidth="1"/>
    <col min="6170" max="6187" width="9.42578125" style="79" customWidth="1"/>
    <col min="6188" max="6191" width="10.28515625" style="79" customWidth="1"/>
    <col min="6192" max="6192" width="9.140625" style="79" customWidth="1"/>
    <col min="6193" max="6212" width="0" style="79" hidden="1" customWidth="1"/>
    <col min="6213" max="6222" width="11.42578125" style="79" customWidth="1"/>
    <col min="6223" max="6227" width="10.28515625" style="79" customWidth="1"/>
    <col min="6228" max="6236" width="9.42578125" style="79" customWidth="1"/>
    <col min="6237" max="6400" width="11.42578125" style="79"/>
    <col min="6401" max="6401" width="35.42578125" style="79" customWidth="1"/>
    <col min="6402" max="6402" width="23.5703125" style="79" customWidth="1"/>
    <col min="6403" max="6403" width="15" style="79" customWidth="1"/>
    <col min="6404" max="6404" width="15.7109375" style="79" customWidth="1"/>
    <col min="6405" max="6405" width="13.42578125" style="79" customWidth="1"/>
    <col min="6406" max="6406" width="13.5703125" style="79" customWidth="1"/>
    <col min="6407" max="6407" width="14.7109375" style="79" customWidth="1"/>
    <col min="6408" max="6408" width="13.85546875" style="79" customWidth="1"/>
    <col min="6409" max="6409" width="12.5703125" style="79" customWidth="1"/>
    <col min="6410" max="6410" width="11.85546875" style="79" customWidth="1"/>
    <col min="6411" max="6411" width="10.28515625" style="79" customWidth="1"/>
    <col min="6412" max="6412" width="9.28515625" style="79" customWidth="1"/>
    <col min="6413" max="6413" width="9.42578125" style="79" customWidth="1"/>
    <col min="6414" max="6414" width="9.140625" style="79" customWidth="1"/>
    <col min="6415" max="6415" width="9.28515625" style="79" customWidth="1"/>
    <col min="6416" max="6416" width="9.42578125" style="79" customWidth="1"/>
    <col min="6417" max="6417" width="9.7109375" style="79" customWidth="1"/>
    <col min="6418" max="6418" width="9.5703125" style="79" customWidth="1"/>
    <col min="6419" max="6419" width="9.28515625" style="79" customWidth="1"/>
    <col min="6420" max="6420" width="8.5703125" style="79" customWidth="1"/>
    <col min="6421" max="6421" width="8.85546875" style="79" customWidth="1"/>
    <col min="6422" max="6422" width="9.7109375" style="79" customWidth="1"/>
    <col min="6423" max="6423" width="8.7109375" style="79" customWidth="1"/>
    <col min="6424" max="6424" width="13.5703125" style="79" customWidth="1"/>
    <col min="6425" max="6425" width="16.28515625" style="79" customWidth="1"/>
    <col min="6426" max="6443" width="9.42578125" style="79" customWidth="1"/>
    <col min="6444" max="6447" width="10.28515625" style="79" customWidth="1"/>
    <col min="6448" max="6448" width="9.140625" style="79" customWidth="1"/>
    <col min="6449" max="6468" width="0" style="79" hidden="1" customWidth="1"/>
    <col min="6469" max="6478" width="11.42578125" style="79" customWidth="1"/>
    <col min="6479" max="6483" width="10.28515625" style="79" customWidth="1"/>
    <col min="6484" max="6492" width="9.42578125" style="79" customWidth="1"/>
    <col min="6493" max="6656" width="11.42578125" style="79"/>
    <col min="6657" max="6657" width="35.42578125" style="79" customWidth="1"/>
    <col min="6658" max="6658" width="23.5703125" style="79" customWidth="1"/>
    <col min="6659" max="6659" width="15" style="79" customWidth="1"/>
    <col min="6660" max="6660" width="15.7109375" style="79" customWidth="1"/>
    <col min="6661" max="6661" width="13.42578125" style="79" customWidth="1"/>
    <col min="6662" max="6662" width="13.5703125" style="79" customWidth="1"/>
    <col min="6663" max="6663" width="14.7109375" style="79" customWidth="1"/>
    <col min="6664" max="6664" width="13.85546875" style="79" customWidth="1"/>
    <col min="6665" max="6665" width="12.5703125" style="79" customWidth="1"/>
    <col min="6666" max="6666" width="11.85546875" style="79" customWidth="1"/>
    <col min="6667" max="6667" width="10.28515625" style="79" customWidth="1"/>
    <col min="6668" max="6668" width="9.28515625" style="79" customWidth="1"/>
    <col min="6669" max="6669" width="9.42578125" style="79" customWidth="1"/>
    <col min="6670" max="6670" width="9.140625" style="79" customWidth="1"/>
    <col min="6671" max="6671" width="9.28515625" style="79" customWidth="1"/>
    <col min="6672" max="6672" width="9.42578125" style="79" customWidth="1"/>
    <col min="6673" max="6673" width="9.7109375" style="79" customWidth="1"/>
    <col min="6674" max="6674" width="9.5703125" style="79" customWidth="1"/>
    <col min="6675" max="6675" width="9.28515625" style="79" customWidth="1"/>
    <col min="6676" max="6676" width="8.5703125" style="79" customWidth="1"/>
    <col min="6677" max="6677" width="8.85546875" style="79" customWidth="1"/>
    <col min="6678" max="6678" width="9.7109375" style="79" customWidth="1"/>
    <col min="6679" max="6679" width="8.7109375" style="79" customWidth="1"/>
    <col min="6680" max="6680" width="13.5703125" style="79" customWidth="1"/>
    <col min="6681" max="6681" width="16.28515625" style="79" customWidth="1"/>
    <col min="6682" max="6699" width="9.42578125" style="79" customWidth="1"/>
    <col min="6700" max="6703" width="10.28515625" style="79" customWidth="1"/>
    <col min="6704" max="6704" width="9.140625" style="79" customWidth="1"/>
    <col min="6705" max="6724" width="0" style="79" hidden="1" customWidth="1"/>
    <col min="6725" max="6734" width="11.42578125" style="79" customWidth="1"/>
    <col min="6735" max="6739" width="10.28515625" style="79" customWidth="1"/>
    <col min="6740" max="6748" width="9.42578125" style="79" customWidth="1"/>
    <col min="6749" max="6912" width="11.42578125" style="79"/>
    <col min="6913" max="6913" width="35.42578125" style="79" customWidth="1"/>
    <col min="6914" max="6914" width="23.5703125" style="79" customWidth="1"/>
    <col min="6915" max="6915" width="15" style="79" customWidth="1"/>
    <col min="6916" max="6916" width="15.7109375" style="79" customWidth="1"/>
    <col min="6917" max="6917" width="13.42578125" style="79" customWidth="1"/>
    <col min="6918" max="6918" width="13.5703125" style="79" customWidth="1"/>
    <col min="6919" max="6919" width="14.7109375" style="79" customWidth="1"/>
    <col min="6920" max="6920" width="13.85546875" style="79" customWidth="1"/>
    <col min="6921" max="6921" width="12.5703125" style="79" customWidth="1"/>
    <col min="6922" max="6922" width="11.85546875" style="79" customWidth="1"/>
    <col min="6923" max="6923" width="10.28515625" style="79" customWidth="1"/>
    <col min="6924" max="6924" width="9.28515625" style="79" customWidth="1"/>
    <col min="6925" max="6925" width="9.42578125" style="79" customWidth="1"/>
    <col min="6926" max="6926" width="9.140625" style="79" customWidth="1"/>
    <col min="6927" max="6927" width="9.28515625" style="79" customWidth="1"/>
    <col min="6928" max="6928" width="9.42578125" style="79" customWidth="1"/>
    <col min="6929" max="6929" width="9.7109375" style="79" customWidth="1"/>
    <col min="6930" max="6930" width="9.5703125" style="79" customWidth="1"/>
    <col min="6931" max="6931" width="9.28515625" style="79" customWidth="1"/>
    <col min="6932" max="6932" width="8.5703125" style="79" customWidth="1"/>
    <col min="6933" max="6933" width="8.85546875" style="79" customWidth="1"/>
    <col min="6934" max="6934" width="9.7109375" style="79" customWidth="1"/>
    <col min="6935" max="6935" width="8.7109375" style="79" customWidth="1"/>
    <col min="6936" max="6936" width="13.5703125" style="79" customWidth="1"/>
    <col min="6937" max="6937" width="16.28515625" style="79" customWidth="1"/>
    <col min="6938" max="6955" width="9.42578125" style="79" customWidth="1"/>
    <col min="6956" max="6959" width="10.28515625" style="79" customWidth="1"/>
    <col min="6960" max="6960" width="9.140625" style="79" customWidth="1"/>
    <col min="6961" max="6980" width="0" style="79" hidden="1" customWidth="1"/>
    <col min="6981" max="6990" width="11.42578125" style="79" customWidth="1"/>
    <col min="6991" max="6995" width="10.28515625" style="79" customWidth="1"/>
    <col min="6996" max="7004" width="9.42578125" style="79" customWidth="1"/>
    <col min="7005" max="7168" width="11.42578125" style="79"/>
    <col min="7169" max="7169" width="35.42578125" style="79" customWidth="1"/>
    <col min="7170" max="7170" width="23.5703125" style="79" customWidth="1"/>
    <col min="7171" max="7171" width="15" style="79" customWidth="1"/>
    <col min="7172" max="7172" width="15.7109375" style="79" customWidth="1"/>
    <col min="7173" max="7173" width="13.42578125" style="79" customWidth="1"/>
    <col min="7174" max="7174" width="13.5703125" style="79" customWidth="1"/>
    <col min="7175" max="7175" width="14.7109375" style="79" customWidth="1"/>
    <col min="7176" max="7176" width="13.85546875" style="79" customWidth="1"/>
    <col min="7177" max="7177" width="12.5703125" style="79" customWidth="1"/>
    <col min="7178" max="7178" width="11.85546875" style="79" customWidth="1"/>
    <col min="7179" max="7179" width="10.28515625" style="79" customWidth="1"/>
    <col min="7180" max="7180" width="9.28515625" style="79" customWidth="1"/>
    <col min="7181" max="7181" width="9.42578125" style="79" customWidth="1"/>
    <col min="7182" max="7182" width="9.140625" style="79" customWidth="1"/>
    <col min="7183" max="7183" width="9.28515625" style="79" customWidth="1"/>
    <col min="7184" max="7184" width="9.42578125" style="79" customWidth="1"/>
    <col min="7185" max="7185" width="9.7109375" style="79" customWidth="1"/>
    <col min="7186" max="7186" width="9.5703125" style="79" customWidth="1"/>
    <col min="7187" max="7187" width="9.28515625" style="79" customWidth="1"/>
    <col min="7188" max="7188" width="8.5703125" style="79" customWidth="1"/>
    <col min="7189" max="7189" width="8.85546875" style="79" customWidth="1"/>
    <col min="7190" max="7190" width="9.7109375" style="79" customWidth="1"/>
    <col min="7191" max="7191" width="8.7109375" style="79" customWidth="1"/>
    <col min="7192" max="7192" width="13.5703125" style="79" customWidth="1"/>
    <col min="7193" max="7193" width="16.28515625" style="79" customWidth="1"/>
    <col min="7194" max="7211" width="9.42578125" style="79" customWidth="1"/>
    <col min="7212" max="7215" width="10.28515625" style="79" customWidth="1"/>
    <col min="7216" max="7216" width="9.140625" style="79" customWidth="1"/>
    <col min="7217" max="7236" width="0" style="79" hidden="1" customWidth="1"/>
    <col min="7237" max="7246" width="11.42578125" style="79" customWidth="1"/>
    <col min="7247" max="7251" width="10.28515625" style="79" customWidth="1"/>
    <col min="7252" max="7260" width="9.42578125" style="79" customWidth="1"/>
    <col min="7261" max="7424" width="11.42578125" style="79"/>
    <col min="7425" max="7425" width="35.42578125" style="79" customWidth="1"/>
    <col min="7426" max="7426" width="23.5703125" style="79" customWidth="1"/>
    <col min="7427" max="7427" width="15" style="79" customWidth="1"/>
    <col min="7428" max="7428" width="15.7109375" style="79" customWidth="1"/>
    <col min="7429" max="7429" width="13.42578125" style="79" customWidth="1"/>
    <col min="7430" max="7430" width="13.5703125" style="79" customWidth="1"/>
    <col min="7431" max="7431" width="14.7109375" style="79" customWidth="1"/>
    <col min="7432" max="7432" width="13.85546875" style="79" customWidth="1"/>
    <col min="7433" max="7433" width="12.5703125" style="79" customWidth="1"/>
    <col min="7434" max="7434" width="11.85546875" style="79" customWidth="1"/>
    <col min="7435" max="7435" width="10.28515625" style="79" customWidth="1"/>
    <col min="7436" max="7436" width="9.28515625" style="79" customWidth="1"/>
    <col min="7437" max="7437" width="9.42578125" style="79" customWidth="1"/>
    <col min="7438" max="7438" width="9.140625" style="79" customWidth="1"/>
    <col min="7439" max="7439" width="9.28515625" style="79" customWidth="1"/>
    <col min="7440" max="7440" width="9.42578125" style="79" customWidth="1"/>
    <col min="7441" max="7441" width="9.7109375" style="79" customWidth="1"/>
    <col min="7442" max="7442" width="9.5703125" style="79" customWidth="1"/>
    <col min="7443" max="7443" width="9.28515625" style="79" customWidth="1"/>
    <col min="7444" max="7444" width="8.5703125" style="79" customWidth="1"/>
    <col min="7445" max="7445" width="8.85546875" style="79" customWidth="1"/>
    <col min="7446" max="7446" width="9.7109375" style="79" customWidth="1"/>
    <col min="7447" max="7447" width="8.7109375" style="79" customWidth="1"/>
    <col min="7448" max="7448" width="13.5703125" style="79" customWidth="1"/>
    <col min="7449" max="7449" width="16.28515625" style="79" customWidth="1"/>
    <col min="7450" max="7467" width="9.42578125" style="79" customWidth="1"/>
    <col min="7468" max="7471" width="10.28515625" style="79" customWidth="1"/>
    <col min="7472" max="7472" width="9.140625" style="79" customWidth="1"/>
    <col min="7473" max="7492" width="0" style="79" hidden="1" customWidth="1"/>
    <col min="7493" max="7502" width="11.42578125" style="79" customWidth="1"/>
    <col min="7503" max="7507" width="10.28515625" style="79" customWidth="1"/>
    <col min="7508" max="7516" width="9.42578125" style="79" customWidth="1"/>
    <col min="7517" max="7680" width="11.42578125" style="79"/>
    <col min="7681" max="7681" width="35.42578125" style="79" customWidth="1"/>
    <col min="7682" max="7682" width="23.5703125" style="79" customWidth="1"/>
    <col min="7683" max="7683" width="15" style="79" customWidth="1"/>
    <col min="7684" max="7684" width="15.7109375" style="79" customWidth="1"/>
    <col min="7685" max="7685" width="13.42578125" style="79" customWidth="1"/>
    <col min="7686" max="7686" width="13.5703125" style="79" customWidth="1"/>
    <col min="7687" max="7687" width="14.7109375" style="79" customWidth="1"/>
    <col min="7688" max="7688" width="13.85546875" style="79" customWidth="1"/>
    <col min="7689" max="7689" width="12.5703125" style="79" customWidth="1"/>
    <col min="7690" max="7690" width="11.85546875" style="79" customWidth="1"/>
    <col min="7691" max="7691" width="10.28515625" style="79" customWidth="1"/>
    <col min="7692" max="7692" width="9.28515625" style="79" customWidth="1"/>
    <col min="7693" max="7693" width="9.42578125" style="79" customWidth="1"/>
    <col min="7694" max="7694" width="9.140625" style="79" customWidth="1"/>
    <col min="7695" max="7695" width="9.28515625" style="79" customWidth="1"/>
    <col min="7696" max="7696" width="9.42578125" style="79" customWidth="1"/>
    <col min="7697" max="7697" width="9.7109375" style="79" customWidth="1"/>
    <col min="7698" max="7698" width="9.5703125" style="79" customWidth="1"/>
    <col min="7699" max="7699" width="9.28515625" style="79" customWidth="1"/>
    <col min="7700" max="7700" width="8.5703125" style="79" customWidth="1"/>
    <col min="7701" max="7701" width="8.85546875" style="79" customWidth="1"/>
    <col min="7702" max="7702" width="9.7109375" style="79" customWidth="1"/>
    <col min="7703" max="7703" width="8.7109375" style="79" customWidth="1"/>
    <col min="7704" max="7704" width="13.5703125" style="79" customWidth="1"/>
    <col min="7705" max="7705" width="16.28515625" style="79" customWidth="1"/>
    <col min="7706" max="7723" width="9.42578125" style="79" customWidth="1"/>
    <col min="7724" max="7727" width="10.28515625" style="79" customWidth="1"/>
    <col min="7728" max="7728" width="9.140625" style="79" customWidth="1"/>
    <col min="7729" max="7748" width="0" style="79" hidden="1" customWidth="1"/>
    <col min="7749" max="7758" width="11.42578125" style="79" customWidth="1"/>
    <col min="7759" max="7763" width="10.28515625" style="79" customWidth="1"/>
    <col min="7764" max="7772" width="9.42578125" style="79" customWidth="1"/>
    <col min="7773" max="7936" width="11.42578125" style="79"/>
    <col min="7937" max="7937" width="35.42578125" style="79" customWidth="1"/>
    <col min="7938" max="7938" width="23.5703125" style="79" customWidth="1"/>
    <col min="7939" max="7939" width="15" style="79" customWidth="1"/>
    <col min="7940" max="7940" width="15.7109375" style="79" customWidth="1"/>
    <col min="7941" max="7941" width="13.42578125" style="79" customWidth="1"/>
    <col min="7942" max="7942" width="13.5703125" style="79" customWidth="1"/>
    <col min="7943" max="7943" width="14.7109375" style="79" customWidth="1"/>
    <col min="7944" max="7944" width="13.85546875" style="79" customWidth="1"/>
    <col min="7945" max="7945" width="12.5703125" style="79" customWidth="1"/>
    <col min="7946" max="7946" width="11.85546875" style="79" customWidth="1"/>
    <col min="7947" max="7947" width="10.28515625" style="79" customWidth="1"/>
    <col min="7948" max="7948" width="9.28515625" style="79" customWidth="1"/>
    <col min="7949" max="7949" width="9.42578125" style="79" customWidth="1"/>
    <col min="7950" max="7950" width="9.140625" style="79" customWidth="1"/>
    <col min="7951" max="7951" width="9.28515625" style="79" customWidth="1"/>
    <col min="7952" max="7952" width="9.42578125" style="79" customWidth="1"/>
    <col min="7953" max="7953" width="9.7109375" style="79" customWidth="1"/>
    <col min="7954" max="7954" width="9.5703125" style="79" customWidth="1"/>
    <col min="7955" max="7955" width="9.28515625" style="79" customWidth="1"/>
    <col min="7956" max="7956" width="8.5703125" style="79" customWidth="1"/>
    <col min="7957" max="7957" width="8.85546875" style="79" customWidth="1"/>
    <col min="7958" max="7958" width="9.7109375" style="79" customWidth="1"/>
    <col min="7959" max="7959" width="8.7109375" style="79" customWidth="1"/>
    <col min="7960" max="7960" width="13.5703125" style="79" customWidth="1"/>
    <col min="7961" max="7961" width="16.28515625" style="79" customWidth="1"/>
    <col min="7962" max="7979" width="9.42578125" style="79" customWidth="1"/>
    <col min="7980" max="7983" width="10.28515625" style="79" customWidth="1"/>
    <col min="7984" max="7984" width="9.140625" style="79" customWidth="1"/>
    <col min="7985" max="8004" width="0" style="79" hidden="1" customWidth="1"/>
    <col min="8005" max="8014" width="11.42578125" style="79" customWidth="1"/>
    <col min="8015" max="8019" width="10.28515625" style="79" customWidth="1"/>
    <col min="8020" max="8028" width="9.42578125" style="79" customWidth="1"/>
    <col min="8029" max="8192" width="11.42578125" style="79"/>
    <col min="8193" max="8193" width="35.42578125" style="79" customWidth="1"/>
    <col min="8194" max="8194" width="23.5703125" style="79" customWidth="1"/>
    <col min="8195" max="8195" width="15" style="79" customWidth="1"/>
    <col min="8196" max="8196" width="15.7109375" style="79" customWidth="1"/>
    <col min="8197" max="8197" width="13.42578125" style="79" customWidth="1"/>
    <col min="8198" max="8198" width="13.5703125" style="79" customWidth="1"/>
    <col min="8199" max="8199" width="14.7109375" style="79" customWidth="1"/>
    <col min="8200" max="8200" width="13.85546875" style="79" customWidth="1"/>
    <col min="8201" max="8201" width="12.5703125" style="79" customWidth="1"/>
    <col min="8202" max="8202" width="11.85546875" style="79" customWidth="1"/>
    <col min="8203" max="8203" width="10.28515625" style="79" customWidth="1"/>
    <col min="8204" max="8204" width="9.28515625" style="79" customWidth="1"/>
    <col min="8205" max="8205" width="9.42578125" style="79" customWidth="1"/>
    <col min="8206" max="8206" width="9.140625" style="79" customWidth="1"/>
    <col min="8207" max="8207" width="9.28515625" style="79" customWidth="1"/>
    <col min="8208" max="8208" width="9.42578125" style="79" customWidth="1"/>
    <col min="8209" max="8209" width="9.7109375" style="79" customWidth="1"/>
    <col min="8210" max="8210" width="9.5703125" style="79" customWidth="1"/>
    <col min="8211" max="8211" width="9.28515625" style="79" customWidth="1"/>
    <col min="8212" max="8212" width="8.5703125" style="79" customWidth="1"/>
    <col min="8213" max="8213" width="8.85546875" style="79" customWidth="1"/>
    <col min="8214" max="8214" width="9.7109375" style="79" customWidth="1"/>
    <col min="8215" max="8215" width="8.7109375" style="79" customWidth="1"/>
    <col min="8216" max="8216" width="13.5703125" style="79" customWidth="1"/>
    <col min="8217" max="8217" width="16.28515625" style="79" customWidth="1"/>
    <col min="8218" max="8235" width="9.42578125" style="79" customWidth="1"/>
    <col min="8236" max="8239" width="10.28515625" style="79" customWidth="1"/>
    <col min="8240" max="8240" width="9.140625" style="79" customWidth="1"/>
    <col min="8241" max="8260" width="0" style="79" hidden="1" customWidth="1"/>
    <col min="8261" max="8270" width="11.42578125" style="79" customWidth="1"/>
    <col min="8271" max="8275" width="10.28515625" style="79" customWidth="1"/>
    <col min="8276" max="8284" width="9.42578125" style="79" customWidth="1"/>
    <col min="8285" max="8448" width="11.42578125" style="79"/>
    <col min="8449" max="8449" width="35.42578125" style="79" customWidth="1"/>
    <col min="8450" max="8450" width="23.5703125" style="79" customWidth="1"/>
    <col min="8451" max="8451" width="15" style="79" customWidth="1"/>
    <col min="8452" max="8452" width="15.7109375" style="79" customWidth="1"/>
    <col min="8453" max="8453" width="13.42578125" style="79" customWidth="1"/>
    <col min="8454" max="8454" width="13.5703125" style="79" customWidth="1"/>
    <col min="8455" max="8455" width="14.7109375" style="79" customWidth="1"/>
    <col min="8456" max="8456" width="13.85546875" style="79" customWidth="1"/>
    <col min="8457" max="8457" width="12.5703125" style="79" customWidth="1"/>
    <col min="8458" max="8458" width="11.85546875" style="79" customWidth="1"/>
    <col min="8459" max="8459" width="10.28515625" style="79" customWidth="1"/>
    <col min="8460" max="8460" width="9.28515625" style="79" customWidth="1"/>
    <col min="8461" max="8461" width="9.42578125" style="79" customWidth="1"/>
    <col min="8462" max="8462" width="9.140625" style="79" customWidth="1"/>
    <col min="8463" max="8463" width="9.28515625" style="79" customWidth="1"/>
    <col min="8464" max="8464" width="9.42578125" style="79" customWidth="1"/>
    <col min="8465" max="8465" width="9.7109375" style="79" customWidth="1"/>
    <col min="8466" max="8466" width="9.5703125" style="79" customWidth="1"/>
    <col min="8467" max="8467" width="9.28515625" style="79" customWidth="1"/>
    <col min="8468" max="8468" width="8.5703125" style="79" customWidth="1"/>
    <col min="8469" max="8469" width="8.85546875" style="79" customWidth="1"/>
    <col min="8470" max="8470" width="9.7109375" style="79" customWidth="1"/>
    <col min="8471" max="8471" width="8.7109375" style="79" customWidth="1"/>
    <col min="8472" max="8472" width="13.5703125" style="79" customWidth="1"/>
    <col min="8473" max="8473" width="16.28515625" style="79" customWidth="1"/>
    <col min="8474" max="8491" width="9.42578125" style="79" customWidth="1"/>
    <col min="8492" max="8495" width="10.28515625" style="79" customWidth="1"/>
    <col min="8496" max="8496" width="9.140625" style="79" customWidth="1"/>
    <col min="8497" max="8516" width="0" style="79" hidden="1" customWidth="1"/>
    <col min="8517" max="8526" width="11.42578125" style="79" customWidth="1"/>
    <col min="8527" max="8531" width="10.28515625" style="79" customWidth="1"/>
    <col min="8532" max="8540" width="9.42578125" style="79" customWidth="1"/>
    <col min="8541" max="8704" width="11.42578125" style="79"/>
    <col min="8705" max="8705" width="35.42578125" style="79" customWidth="1"/>
    <col min="8706" max="8706" width="23.5703125" style="79" customWidth="1"/>
    <col min="8707" max="8707" width="15" style="79" customWidth="1"/>
    <col min="8708" max="8708" width="15.7109375" style="79" customWidth="1"/>
    <col min="8709" max="8709" width="13.42578125" style="79" customWidth="1"/>
    <col min="8710" max="8710" width="13.5703125" style="79" customWidth="1"/>
    <col min="8711" max="8711" width="14.7109375" style="79" customWidth="1"/>
    <col min="8712" max="8712" width="13.85546875" style="79" customWidth="1"/>
    <col min="8713" max="8713" width="12.5703125" style="79" customWidth="1"/>
    <col min="8714" max="8714" width="11.85546875" style="79" customWidth="1"/>
    <col min="8715" max="8715" width="10.28515625" style="79" customWidth="1"/>
    <col min="8716" max="8716" width="9.28515625" style="79" customWidth="1"/>
    <col min="8717" max="8717" width="9.42578125" style="79" customWidth="1"/>
    <col min="8718" max="8718" width="9.140625" style="79" customWidth="1"/>
    <col min="8719" max="8719" width="9.28515625" style="79" customWidth="1"/>
    <col min="8720" max="8720" width="9.42578125" style="79" customWidth="1"/>
    <col min="8721" max="8721" width="9.7109375" style="79" customWidth="1"/>
    <col min="8722" max="8722" width="9.5703125" style="79" customWidth="1"/>
    <col min="8723" max="8723" width="9.28515625" style="79" customWidth="1"/>
    <col min="8724" max="8724" width="8.5703125" style="79" customWidth="1"/>
    <col min="8725" max="8725" width="8.85546875" style="79" customWidth="1"/>
    <col min="8726" max="8726" width="9.7109375" style="79" customWidth="1"/>
    <col min="8727" max="8727" width="8.7109375" style="79" customWidth="1"/>
    <col min="8728" max="8728" width="13.5703125" style="79" customWidth="1"/>
    <col min="8729" max="8729" width="16.28515625" style="79" customWidth="1"/>
    <col min="8730" max="8747" width="9.42578125" style="79" customWidth="1"/>
    <col min="8748" max="8751" width="10.28515625" style="79" customWidth="1"/>
    <col min="8752" max="8752" width="9.140625" style="79" customWidth="1"/>
    <col min="8753" max="8772" width="0" style="79" hidden="1" customWidth="1"/>
    <col min="8773" max="8782" width="11.42578125" style="79" customWidth="1"/>
    <col min="8783" max="8787" width="10.28515625" style="79" customWidth="1"/>
    <col min="8788" max="8796" width="9.42578125" style="79" customWidth="1"/>
    <col min="8797" max="8960" width="11.42578125" style="79"/>
    <col min="8961" max="8961" width="35.42578125" style="79" customWidth="1"/>
    <col min="8962" max="8962" width="23.5703125" style="79" customWidth="1"/>
    <col min="8963" max="8963" width="15" style="79" customWidth="1"/>
    <col min="8964" max="8964" width="15.7109375" style="79" customWidth="1"/>
    <col min="8965" max="8965" width="13.42578125" style="79" customWidth="1"/>
    <col min="8966" max="8966" width="13.5703125" style="79" customWidth="1"/>
    <col min="8967" max="8967" width="14.7109375" style="79" customWidth="1"/>
    <col min="8968" max="8968" width="13.85546875" style="79" customWidth="1"/>
    <col min="8969" max="8969" width="12.5703125" style="79" customWidth="1"/>
    <col min="8970" max="8970" width="11.85546875" style="79" customWidth="1"/>
    <col min="8971" max="8971" width="10.28515625" style="79" customWidth="1"/>
    <col min="8972" max="8972" width="9.28515625" style="79" customWidth="1"/>
    <col min="8973" max="8973" width="9.42578125" style="79" customWidth="1"/>
    <col min="8974" max="8974" width="9.140625" style="79" customWidth="1"/>
    <col min="8975" max="8975" width="9.28515625" style="79" customWidth="1"/>
    <col min="8976" max="8976" width="9.42578125" style="79" customWidth="1"/>
    <col min="8977" max="8977" width="9.7109375" style="79" customWidth="1"/>
    <col min="8978" max="8978" width="9.5703125" style="79" customWidth="1"/>
    <col min="8979" max="8979" width="9.28515625" style="79" customWidth="1"/>
    <col min="8980" max="8980" width="8.5703125" style="79" customWidth="1"/>
    <col min="8981" max="8981" width="8.85546875" style="79" customWidth="1"/>
    <col min="8982" max="8982" width="9.7109375" style="79" customWidth="1"/>
    <col min="8983" max="8983" width="8.7109375" style="79" customWidth="1"/>
    <col min="8984" max="8984" width="13.5703125" style="79" customWidth="1"/>
    <col min="8985" max="8985" width="16.28515625" style="79" customWidth="1"/>
    <col min="8986" max="9003" width="9.42578125" style="79" customWidth="1"/>
    <col min="9004" max="9007" width="10.28515625" style="79" customWidth="1"/>
    <col min="9008" max="9008" width="9.140625" style="79" customWidth="1"/>
    <col min="9009" max="9028" width="0" style="79" hidden="1" customWidth="1"/>
    <col min="9029" max="9038" width="11.42578125" style="79" customWidth="1"/>
    <col min="9039" max="9043" width="10.28515625" style="79" customWidth="1"/>
    <col min="9044" max="9052" width="9.42578125" style="79" customWidth="1"/>
    <col min="9053" max="9216" width="11.42578125" style="79"/>
    <col min="9217" max="9217" width="35.42578125" style="79" customWidth="1"/>
    <col min="9218" max="9218" width="23.5703125" style="79" customWidth="1"/>
    <col min="9219" max="9219" width="15" style="79" customWidth="1"/>
    <col min="9220" max="9220" width="15.7109375" style="79" customWidth="1"/>
    <col min="9221" max="9221" width="13.42578125" style="79" customWidth="1"/>
    <col min="9222" max="9222" width="13.5703125" style="79" customWidth="1"/>
    <col min="9223" max="9223" width="14.7109375" style="79" customWidth="1"/>
    <col min="9224" max="9224" width="13.85546875" style="79" customWidth="1"/>
    <col min="9225" max="9225" width="12.5703125" style="79" customWidth="1"/>
    <col min="9226" max="9226" width="11.85546875" style="79" customWidth="1"/>
    <col min="9227" max="9227" width="10.28515625" style="79" customWidth="1"/>
    <col min="9228" max="9228" width="9.28515625" style="79" customWidth="1"/>
    <col min="9229" max="9229" width="9.42578125" style="79" customWidth="1"/>
    <col min="9230" max="9230" width="9.140625" style="79" customWidth="1"/>
    <col min="9231" max="9231" width="9.28515625" style="79" customWidth="1"/>
    <col min="9232" max="9232" width="9.42578125" style="79" customWidth="1"/>
    <col min="9233" max="9233" width="9.7109375" style="79" customWidth="1"/>
    <col min="9234" max="9234" width="9.5703125" style="79" customWidth="1"/>
    <col min="9235" max="9235" width="9.28515625" style="79" customWidth="1"/>
    <col min="9236" max="9236" width="8.5703125" style="79" customWidth="1"/>
    <col min="9237" max="9237" width="8.85546875" style="79" customWidth="1"/>
    <col min="9238" max="9238" width="9.7109375" style="79" customWidth="1"/>
    <col min="9239" max="9239" width="8.7109375" style="79" customWidth="1"/>
    <col min="9240" max="9240" width="13.5703125" style="79" customWidth="1"/>
    <col min="9241" max="9241" width="16.28515625" style="79" customWidth="1"/>
    <col min="9242" max="9259" width="9.42578125" style="79" customWidth="1"/>
    <col min="9260" max="9263" width="10.28515625" style="79" customWidth="1"/>
    <col min="9264" max="9264" width="9.140625" style="79" customWidth="1"/>
    <col min="9265" max="9284" width="0" style="79" hidden="1" customWidth="1"/>
    <col min="9285" max="9294" width="11.42578125" style="79" customWidth="1"/>
    <col min="9295" max="9299" width="10.28515625" style="79" customWidth="1"/>
    <col min="9300" max="9308" width="9.42578125" style="79" customWidth="1"/>
    <col min="9309" max="9472" width="11.42578125" style="79"/>
    <col min="9473" max="9473" width="35.42578125" style="79" customWidth="1"/>
    <col min="9474" max="9474" width="23.5703125" style="79" customWidth="1"/>
    <col min="9475" max="9475" width="15" style="79" customWidth="1"/>
    <col min="9476" max="9476" width="15.7109375" style="79" customWidth="1"/>
    <col min="9477" max="9477" width="13.42578125" style="79" customWidth="1"/>
    <col min="9478" max="9478" width="13.5703125" style="79" customWidth="1"/>
    <col min="9479" max="9479" width="14.7109375" style="79" customWidth="1"/>
    <col min="9480" max="9480" width="13.85546875" style="79" customWidth="1"/>
    <col min="9481" max="9481" width="12.5703125" style="79" customWidth="1"/>
    <col min="9482" max="9482" width="11.85546875" style="79" customWidth="1"/>
    <col min="9483" max="9483" width="10.28515625" style="79" customWidth="1"/>
    <col min="9484" max="9484" width="9.28515625" style="79" customWidth="1"/>
    <col min="9485" max="9485" width="9.42578125" style="79" customWidth="1"/>
    <col min="9486" max="9486" width="9.140625" style="79" customWidth="1"/>
    <col min="9487" max="9487" width="9.28515625" style="79" customWidth="1"/>
    <col min="9488" max="9488" width="9.42578125" style="79" customWidth="1"/>
    <col min="9489" max="9489" width="9.7109375" style="79" customWidth="1"/>
    <col min="9490" max="9490" width="9.5703125" style="79" customWidth="1"/>
    <col min="9491" max="9491" width="9.28515625" style="79" customWidth="1"/>
    <col min="9492" max="9492" width="8.5703125" style="79" customWidth="1"/>
    <col min="9493" max="9493" width="8.85546875" style="79" customWidth="1"/>
    <col min="9494" max="9494" width="9.7109375" style="79" customWidth="1"/>
    <col min="9495" max="9495" width="8.7109375" style="79" customWidth="1"/>
    <col min="9496" max="9496" width="13.5703125" style="79" customWidth="1"/>
    <col min="9497" max="9497" width="16.28515625" style="79" customWidth="1"/>
    <col min="9498" max="9515" width="9.42578125" style="79" customWidth="1"/>
    <col min="9516" max="9519" width="10.28515625" style="79" customWidth="1"/>
    <col min="9520" max="9520" width="9.140625" style="79" customWidth="1"/>
    <col min="9521" max="9540" width="0" style="79" hidden="1" customWidth="1"/>
    <col min="9541" max="9550" width="11.42578125" style="79" customWidth="1"/>
    <col min="9551" max="9555" width="10.28515625" style="79" customWidth="1"/>
    <col min="9556" max="9564" width="9.42578125" style="79" customWidth="1"/>
    <col min="9565" max="9728" width="11.42578125" style="79"/>
    <col min="9729" max="9729" width="35.42578125" style="79" customWidth="1"/>
    <col min="9730" max="9730" width="23.5703125" style="79" customWidth="1"/>
    <col min="9731" max="9731" width="15" style="79" customWidth="1"/>
    <col min="9732" max="9732" width="15.7109375" style="79" customWidth="1"/>
    <col min="9733" max="9733" width="13.42578125" style="79" customWidth="1"/>
    <col min="9734" max="9734" width="13.5703125" style="79" customWidth="1"/>
    <col min="9735" max="9735" width="14.7109375" style="79" customWidth="1"/>
    <col min="9736" max="9736" width="13.85546875" style="79" customWidth="1"/>
    <col min="9737" max="9737" width="12.5703125" style="79" customWidth="1"/>
    <col min="9738" max="9738" width="11.85546875" style="79" customWidth="1"/>
    <col min="9739" max="9739" width="10.28515625" style="79" customWidth="1"/>
    <col min="9740" max="9740" width="9.28515625" style="79" customWidth="1"/>
    <col min="9741" max="9741" width="9.42578125" style="79" customWidth="1"/>
    <col min="9742" max="9742" width="9.140625" style="79" customWidth="1"/>
    <col min="9743" max="9743" width="9.28515625" style="79" customWidth="1"/>
    <col min="9744" max="9744" width="9.42578125" style="79" customWidth="1"/>
    <col min="9745" max="9745" width="9.7109375" style="79" customWidth="1"/>
    <col min="9746" max="9746" width="9.5703125" style="79" customWidth="1"/>
    <col min="9747" max="9747" width="9.28515625" style="79" customWidth="1"/>
    <col min="9748" max="9748" width="8.5703125" style="79" customWidth="1"/>
    <col min="9749" max="9749" width="8.85546875" style="79" customWidth="1"/>
    <col min="9750" max="9750" width="9.7109375" style="79" customWidth="1"/>
    <col min="9751" max="9751" width="8.7109375" style="79" customWidth="1"/>
    <col min="9752" max="9752" width="13.5703125" style="79" customWidth="1"/>
    <col min="9753" max="9753" width="16.28515625" style="79" customWidth="1"/>
    <col min="9754" max="9771" width="9.42578125" style="79" customWidth="1"/>
    <col min="9772" max="9775" width="10.28515625" style="79" customWidth="1"/>
    <col min="9776" max="9776" width="9.140625" style="79" customWidth="1"/>
    <col min="9777" max="9796" width="0" style="79" hidden="1" customWidth="1"/>
    <col min="9797" max="9806" width="11.42578125" style="79" customWidth="1"/>
    <col min="9807" max="9811" width="10.28515625" style="79" customWidth="1"/>
    <col min="9812" max="9820" width="9.42578125" style="79" customWidth="1"/>
    <col min="9821" max="9984" width="11.42578125" style="79"/>
    <col min="9985" max="9985" width="35.42578125" style="79" customWidth="1"/>
    <col min="9986" max="9986" width="23.5703125" style="79" customWidth="1"/>
    <col min="9987" max="9987" width="15" style="79" customWidth="1"/>
    <col min="9988" max="9988" width="15.7109375" style="79" customWidth="1"/>
    <col min="9989" max="9989" width="13.42578125" style="79" customWidth="1"/>
    <col min="9990" max="9990" width="13.5703125" style="79" customWidth="1"/>
    <col min="9991" max="9991" width="14.7109375" style="79" customWidth="1"/>
    <col min="9992" max="9992" width="13.85546875" style="79" customWidth="1"/>
    <col min="9993" max="9993" width="12.5703125" style="79" customWidth="1"/>
    <col min="9994" max="9994" width="11.85546875" style="79" customWidth="1"/>
    <col min="9995" max="9995" width="10.28515625" style="79" customWidth="1"/>
    <col min="9996" max="9996" width="9.28515625" style="79" customWidth="1"/>
    <col min="9997" max="9997" width="9.42578125" style="79" customWidth="1"/>
    <col min="9998" max="9998" width="9.140625" style="79" customWidth="1"/>
    <col min="9999" max="9999" width="9.28515625" style="79" customWidth="1"/>
    <col min="10000" max="10000" width="9.42578125" style="79" customWidth="1"/>
    <col min="10001" max="10001" width="9.7109375" style="79" customWidth="1"/>
    <col min="10002" max="10002" width="9.5703125" style="79" customWidth="1"/>
    <col min="10003" max="10003" width="9.28515625" style="79" customWidth="1"/>
    <col min="10004" max="10004" width="8.5703125" style="79" customWidth="1"/>
    <col min="10005" max="10005" width="8.85546875" style="79" customWidth="1"/>
    <col min="10006" max="10006" width="9.7109375" style="79" customWidth="1"/>
    <col min="10007" max="10007" width="8.7109375" style="79" customWidth="1"/>
    <col min="10008" max="10008" width="13.5703125" style="79" customWidth="1"/>
    <col min="10009" max="10009" width="16.28515625" style="79" customWidth="1"/>
    <col min="10010" max="10027" width="9.42578125" style="79" customWidth="1"/>
    <col min="10028" max="10031" width="10.28515625" style="79" customWidth="1"/>
    <col min="10032" max="10032" width="9.140625" style="79" customWidth="1"/>
    <col min="10033" max="10052" width="0" style="79" hidden="1" customWidth="1"/>
    <col min="10053" max="10062" width="11.42578125" style="79" customWidth="1"/>
    <col min="10063" max="10067" width="10.28515625" style="79" customWidth="1"/>
    <col min="10068" max="10076" width="9.42578125" style="79" customWidth="1"/>
    <col min="10077" max="10240" width="11.42578125" style="79"/>
    <col min="10241" max="10241" width="35.42578125" style="79" customWidth="1"/>
    <col min="10242" max="10242" width="23.5703125" style="79" customWidth="1"/>
    <col min="10243" max="10243" width="15" style="79" customWidth="1"/>
    <col min="10244" max="10244" width="15.7109375" style="79" customWidth="1"/>
    <col min="10245" max="10245" width="13.42578125" style="79" customWidth="1"/>
    <col min="10246" max="10246" width="13.5703125" style="79" customWidth="1"/>
    <col min="10247" max="10247" width="14.7109375" style="79" customWidth="1"/>
    <col min="10248" max="10248" width="13.85546875" style="79" customWidth="1"/>
    <col min="10249" max="10249" width="12.5703125" style="79" customWidth="1"/>
    <col min="10250" max="10250" width="11.85546875" style="79" customWidth="1"/>
    <col min="10251" max="10251" width="10.28515625" style="79" customWidth="1"/>
    <col min="10252" max="10252" width="9.28515625" style="79" customWidth="1"/>
    <col min="10253" max="10253" width="9.42578125" style="79" customWidth="1"/>
    <col min="10254" max="10254" width="9.140625" style="79" customWidth="1"/>
    <col min="10255" max="10255" width="9.28515625" style="79" customWidth="1"/>
    <col min="10256" max="10256" width="9.42578125" style="79" customWidth="1"/>
    <col min="10257" max="10257" width="9.7109375" style="79" customWidth="1"/>
    <col min="10258" max="10258" width="9.5703125" style="79" customWidth="1"/>
    <col min="10259" max="10259" width="9.28515625" style="79" customWidth="1"/>
    <col min="10260" max="10260" width="8.5703125" style="79" customWidth="1"/>
    <col min="10261" max="10261" width="8.85546875" style="79" customWidth="1"/>
    <col min="10262" max="10262" width="9.7109375" style="79" customWidth="1"/>
    <col min="10263" max="10263" width="8.7109375" style="79" customWidth="1"/>
    <col min="10264" max="10264" width="13.5703125" style="79" customWidth="1"/>
    <col min="10265" max="10265" width="16.28515625" style="79" customWidth="1"/>
    <col min="10266" max="10283" width="9.42578125" style="79" customWidth="1"/>
    <col min="10284" max="10287" width="10.28515625" style="79" customWidth="1"/>
    <col min="10288" max="10288" width="9.140625" style="79" customWidth="1"/>
    <col min="10289" max="10308" width="0" style="79" hidden="1" customWidth="1"/>
    <col min="10309" max="10318" width="11.42578125" style="79" customWidth="1"/>
    <col min="10319" max="10323" width="10.28515625" style="79" customWidth="1"/>
    <col min="10324" max="10332" width="9.42578125" style="79" customWidth="1"/>
    <col min="10333" max="10496" width="11.42578125" style="79"/>
    <col min="10497" max="10497" width="35.42578125" style="79" customWidth="1"/>
    <col min="10498" max="10498" width="23.5703125" style="79" customWidth="1"/>
    <col min="10499" max="10499" width="15" style="79" customWidth="1"/>
    <col min="10500" max="10500" width="15.7109375" style="79" customWidth="1"/>
    <col min="10501" max="10501" width="13.42578125" style="79" customWidth="1"/>
    <col min="10502" max="10502" width="13.5703125" style="79" customWidth="1"/>
    <col min="10503" max="10503" width="14.7109375" style="79" customWidth="1"/>
    <col min="10504" max="10504" width="13.85546875" style="79" customWidth="1"/>
    <col min="10505" max="10505" width="12.5703125" style="79" customWidth="1"/>
    <col min="10506" max="10506" width="11.85546875" style="79" customWidth="1"/>
    <col min="10507" max="10507" width="10.28515625" style="79" customWidth="1"/>
    <col min="10508" max="10508" width="9.28515625" style="79" customWidth="1"/>
    <col min="10509" max="10509" width="9.42578125" style="79" customWidth="1"/>
    <col min="10510" max="10510" width="9.140625" style="79" customWidth="1"/>
    <col min="10511" max="10511" width="9.28515625" style="79" customWidth="1"/>
    <col min="10512" max="10512" width="9.42578125" style="79" customWidth="1"/>
    <col min="10513" max="10513" width="9.7109375" style="79" customWidth="1"/>
    <col min="10514" max="10514" width="9.5703125" style="79" customWidth="1"/>
    <col min="10515" max="10515" width="9.28515625" style="79" customWidth="1"/>
    <col min="10516" max="10516" width="8.5703125" style="79" customWidth="1"/>
    <col min="10517" max="10517" width="8.85546875" style="79" customWidth="1"/>
    <col min="10518" max="10518" width="9.7109375" style="79" customWidth="1"/>
    <col min="10519" max="10519" width="8.7109375" style="79" customWidth="1"/>
    <col min="10520" max="10520" width="13.5703125" style="79" customWidth="1"/>
    <col min="10521" max="10521" width="16.28515625" style="79" customWidth="1"/>
    <col min="10522" max="10539" width="9.42578125" style="79" customWidth="1"/>
    <col min="10540" max="10543" width="10.28515625" style="79" customWidth="1"/>
    <col min="10544" max="10544" width="9.140625" style="79" customWidth="1"/>
    <col min="10545" max="10564" width="0" style="79" hidden="1" customWidth="1"/>
    <col min="10565" max="10574" width="11.42578125" style="79" customWidth="1"/>
    <col min="10575" max="10579" width="10.28515625" style="79" customWidth="1"/>
    <col min="10580" max="10588" width="9.42578125" style="79" customWidth="1"/>
    <col min="10589" max="10752" width="11.42578125" style="79"/>
    <col min="10753" max="10753" width="35.42578125" style="79" customWidth="1"/>
    <col min="10754" max="10754" width="23.5703125" style="79" customWidth="1"/>
    <col min="10755" max="10755" width="15" style="79" customWidth="1"/>
    <col min="10756" max="10756" width="15.7109375" style="79" customWidth="1"/>
    <col min="10757" max="10757" width="13.42578125" style="79" customWidth="1"/>
    <col min="10758" max="10758" width="13.5703125" style="79" customWidth="1"/>
    <col min="10759" max="10759" width="14.7109375" style="79" customWidth="1"/>
    <col min="10760" max="10760" width="13.85546875" style="79" customWidth="1"/>
    <col min="10761" max="10761" width="12.5703125" style="79" customWidth="1"/>
    <col min="10762" max="10762" width="11.85546875" style="79" customWidth="1"/>
    <col min="10763" max="10763" width="10.28515625" style="79" customWidth="1"/>
    <col min="10764" max="10764" width="9.28515625" style="79" customWidth="1"/>
    <col min="10765" max="10765" width="9.42578125" style="79" customWidth="1"/>
    <col min="10766" max="10766" width="9.140625" style="79" customWidth="1"/>
    <col min="10767" max="10767" width="9.28515625" style="79" customWidth="1"/>
    <col min="10768" max="10768" width="9.42578125" style="79" customWidth="1"/>
    <col min="10769" max="10769" width="9.7109375" style="79" customWidth="1"/>
    <col min="10770" max="10770" width="9.5703125" style="79" customWidth="1"/>
    <col min="10771" max="10771" width="9.28515625" style="79" customWidth="1"/>
    <col min="10772" max="10772" width="8.5703125" style="79" customWidth="1"/>
    <col min="10773" max="10773" width="8.85546875" style="79" customWidth="1"/>
    <col min="10774" max="10774" width="9.7109375" style="79" customWidth="1"/>
    <col min="10775" max="10775" width="8.7109375" style="79" customWidth="1"/>
    <col min="10776" max="10776" width="13.5703125" style="79" customWidth="1"/>
    <col min="10777" max="10777" width="16.28515625" style="79" customWidth="1"/>
    <col min="10778" max="10795" width="9.42578125" style="79" customWidth="1"/>
    <col min="10796" max="10799" width="10.28515625" style="79" customWidth="1"/>
    <col min="10800" max="10800" width="9.140625" style="79" customWidth="1"/>
    <col min="10801" max="10820" width="0" style="79" hidden="1" customWidth="1"/>
    <col min="10821" max="10830" width="11.42578125" style="79" customWidth="1"/>
    <col min="10831" max="10835" width="10.28515625" style="79" customWidth="1"/>
    <col min="10836" max="10844" width="9.42578125" style="79" customWidth="1"/>
    <col min="10845" max="11008" width="11.42578125" style="79"/>
    <col min="11009" max="11009" width="35.42578125" style="79" customWidth="1"/>
    <col min="11010" max="11010" width="23.5703125" style="79" customWidth="1"/>
    <col min="11011" max="11011" width="15" style="79" customWidth="1"/>
    <col min="11012" max="11012" width="15.7109375" style="79" customWidth="1"/>
    <col min="11013" max="11013" width="13.42578125" style="79" customWidth="1"/>
    <col min="11014" max="11014" width="13.5703125" style="79" customWidth="1"/>
    <col min="11015" max="11015" width="14.7109375" style="79" customWidth="1"/>
    <col min="11016" max="11016" width="13.85546875" style="79" customWidth="1"/>
    <col min="11017" max="11017" width="12.5703125" style="79" customWidth="1"/>
    <col min="11018" max="11018" width="11.85546875" style="79" customWidth="1"/>
    <col min="11019" max="11019" width="10.28515625" style="79" customWidth="1"/>
    <col min="11020" max="11020" width="9.28515625" style="79" customWidth="1"/>
    <col min="11021" max="11021" width="9.42578125" style="79" customWidth="1"/>
    <col min="11022" max="11022" width="9.140625" style="79" customWidth="1"/>
    <col min="11023" max="11023" width="9.28515625" style="79" customWidth="1"/>
    <col min="11024" max="11024" width="9.42578125" style="79" customWidth="1"/>
    <col min="11025" max="11025" width="9.7109375" style="79" customWidth="1"/>
    <col min="11026" max="11026" width="9.5703125" style="79" customWidth="1"/>
    <col min="11027" max="11027" width="9.28515625" style="79" customWidth="1"/>
    <col min="11028" max="11028" width="8.5703125" style="79" customWidth="1"/>
    <col min="11029" max="11029" width="8.85546875" style="79" customWidth="1"/>
    <col min="11030" max="11030" width="9.7109375" style="79" customWidth="1"/>
    <col min="11031" max="11031" width="8.7109375" style="79" customWidth="1"/>
    <col min="11032" max="11032" width="13.5703125" style="79" customWidth="1"/>
    <col min="11033" max="11033" width="16.28515625" style="79" customWidth="1"/>
    <col min="11034" max="11051" width="9.42578125" style="79" customWidth="1"/>
    <col min="11052" max="11055" width="10.28515625" style="79" customWidth="1"/>
    <col min="11056" max="11056" width="9.140625" style="79" customWidth="1"/>
    <col min="11057" max="11076" width="0" style="79" hidden="1" customWidth="1"/>
    <col min="11077" max="11086" width="11.42578125" style="79" customWidth="1"/>
    <col min="11087" max="11091" width="10.28515625" style="79" customWidth="1"/>
    <col min="11092" max="11100" width="9.42578125" style="79" customWidth="1"/>
    <col min="11101" max="11264" width="11.42578125" style="79"/>
    <col min="11265" max="11265" width="35.42578125" style="79" customWidth="1"/>
    <col min="11266" max="11266" width="23.5703125" style="79" customWidth="1"/>
    <col min="11267" max="11267" width="15" style="79" customWidth="1"/>
    <col min="11268" max="11268" width="15.7109375" style="79" customWidth="1"/>
    <col min="11269" max="11269" width="13.42578125" style="79" customWidth="1"/>
    <col min="11270" max="11270" width="13.5703125" style="79" customWidth="1"/>
    <col min="11271" max="11271" width="14.7109375" style="79" customWidth="1"/>
    <col min="11272" max="11272" width="13.85546875" style="79" customWidth="1"/>
    <col min="11273" max="11273" width="12.5703125" style="79" customWidth="1"/>
    <col min="11274" max="11274" width="11.85546875" style="79" customWidth="1"/>
    <col min="11275" max="11275" width="10.28515625" style="79" customWidth="1"/>
    <col min="11276" max="11276" width="9.28515625" style="79" customWidth="1"/>
    <col min="11277" max="11277" width="9.42578125" style="79" customWidth="1"/>
    <col min="11278" max="11278" width="9.140625" style="79" customWidth="1"/>
    <col min="11279" max="11279" width="9.28515625" style="79" customWidth="1"/>
    <col min="11280" max="11280" width="9.42578125" style="79" customWidth="1"/>
    <col min="11281" max="11281" width="9.7109375" style="79" customWidth="1"/>
    <col min="11282" max="11282" width="9.5703125" style="79" customWidth="1"/>
    <col min="11283" max="11283" width="9.28515625" style="79" customWidth="1"/>
    <col min="11284" max="11284" width="8.5703125" style="79" customWidth="1"/>
    <col min="11285" max="11285" width="8.85546875" style="79" customWidth="1"/>
    <col min="11286" max="11286" width="9.7109375" style="79" customWidth="1"/>
    <col min="11287" max="11287" width="8.7109375" style="79" customWidth="1"/>
    <col min="11288" max="11288" width="13.5703125" style="79" customWidth="1"/>
    <col min="11289" max="11289" width="16.28515625" style="79" customWidth="1"/>
    <col min="11290" max="11307" width="9.42578125" style="79" customWidth="1"/>
    <col min="11308" max="11311" width="10.28515625" style="79" customWidth="1"/>
    <col min="11312" max="11312" width="9.140625" style="79" customWidth="1"/>
    <col min="11313" max="11332" width="0" style="79" hidden="1" customWidth="1"/>
    <col min="11333" max="11342" width="11.42578125" style="79" customWidth="1"/>
    <col min="11343" max="11347" width="10.28515625" style="79" customWidth="1"/>
    <col min="11348" max="11356" width="9.42578125" style="79" customWidth="1"/>
    <col min="11357" max="11520" width="11.42578125" style="79"/>
    <col min="11521" max="11521" width="35.42578125" style="79" customWidth="1"/>
    <col min="11522" max="11522" width="23.5703125" style="79" customWidth="1"/>
    <col min="11523" max="11523" width="15" style="79" customWidth="1"/>
    <col min="11524" max="11524" width="15.7109375" style="79" customWidth="1"/>
    <col min="11525" max="11525" width="13.42578125" style="79" customWidth="1"/>
    <col min="11526" max="11526" width="13.5703125" style="79" customWidth="1"/>
    <col min="11527" max="11527" width="14.7109375" style="79" customWidth="1"/>
    <col min="11528" max="11528" width="13.85546875" style="79" customWidth="1"/>
    <col min="11529" max="11529" width="12.5703125" style="79" customWidth="1"/>
    <col min="11530" max="11530" width="11.85546875" style="79" customWidth="1"/>
    <col min="11531" max="11531" width="10.28515625" style="79" customWidth="1"/>
    <col min="11532" max="11532" width="9.28515625" style="79" customWidth="1"/>
    <col min="11533" max="11533" width="9.42578125" style="79" customWidth="1"/>
    <col min="11534" max="11534" width="9.140625" style="79" customWidth="1"/>
    <col min="11535" max="11535" width="9.28515625" style="79" customWidth="1"/>
    <col min="11536" max="11536" width="9.42578125" style="79" customWidth="1"/>
    <col min="11537" max="11537" width="9.7109375" style="79" customWidth="1"/>
    <col min="11538" max="11538" width="9.5703125" style="79" customWidth="1"/>
    <col min="11539" max="11539" width="9.28515625" style="79" customWidth="1"/>
    <col min="11540" max="11540" width="8.5703125" style="79" customWidth="1"/>
    <col min="11541" max="11541" width="8.85546875" style="79" customWidth="1"/>
    <col min="11542" max="11542" width="9.7109375" style="79" customWidth="1"/>
    <col min="11543" max="11543" width="8.7109375" style="79" customWidth="1"/>
    <col min="11544" max="11544" width="13.5703125" style="79" customWidth="1"/>
    <col min="11545" max="11545" width="16.28515625" style="79" customWidth="1"/>
    <col min="11546" max="11563" width="9.42578125" style="79" customWidth="1"/>
    <col min="11564" max="11567" width="10.28515625" style="79" customWidth="1"/>
    <col min="11568" max="11568" width="9.140625" style="79" customWidth="1"/>
    <col min="11569" max="11588" width="0" style="79" hidden="1" customWidth="1"/>
    <col min="11589" max="11598" width="11.42578125" style="79" customWidth="1"/>
    <col min="11599" max="11603" width="10.28515625" style="79" customWidth="1"/>
    <col min="11604" max="11612" width="9.42578125" style="79" customWidth="1"/>
    <col min="11613" max="11776" width="11.42578125" style="79"/>
    <col min="11777" max="11777" width="35.42578125" style="79" customWidth="1"/>
    <col min="11778" max="11778" width="23.5703125" style="79" customWidth="1"/>
    <col min="11779" max="11779" width="15" style="79" customWidth="1"/>
    <col min="11780" max="11780" width="15.7109375" style="79" customWidth="1"/>
    <col min="11781" max="11781" width="13.42578125" style="79" customWidth="1"/>
    <col min="11782" max="11782" width="13.5703125" style="79" customWidth="1"/>
    <col min="11783" max="11783" width="14.7109375" style="79" customWidth="1"/>
    <col min="11784" max="11784" width="13.85546875" style="79" customWidth="1"/>
    <col min="11785" max="11785" width="12.5703125" style="79" customWidth="1"/>
    <col min="11786" max="11786" width="11.85546875" style="79" customWidth="1"/>
    <col min="11787" max="11787" width="10.28515625" style="79" customWidth="1"/>
    <col min="11788" max="11788" width="9.28515625" style="79" customWidth="1"/>
    <col min="11789" max="11789" width="9.42578125" style="79" customWidth="1"/>
    <col min="11790" max="11790" width="9.140625" style="79" customWidth="1"/>
    <col min="11791" max="11791" width="9.28515625" style="79" customWidth="1"/>
    <col min="11792" max="11792" width="9.42578125" style="79" customWidth="1"/>
    <col min="11793" max="11793" width="9.7109375" style="79" customWidth="1"/>
    <col min="11794" max="11794" width="9.5703125" style="79" customWidth="1"/>
    <col min="11795" max="11795" width="9.28515625" style="79" customWidth="1"/>
    <col min="11796" max="11796" width="8.5703125" style="79" customWidth="1"/>
    <col min="11797" max="11797" width="8.85546875" style="79" customWidth="1"/>
    <col min="11798" max="11798" width="9.7109375" style="79" customWidth="1"/>
    <col min="11799" max="11799" width="8.7109375" style="79" customWidth="1"/>
    <col min="11800" max="11800" width="13.5703125" style="79" customWidth="1"/>
    <col min="11801" max="11801" width="16.28515625" style="79" customWidth="1"/>
    <col min="11802" max="11819" width="9.42578125" style="79" customWidth="1"/>
    <col min="11820" max="11823" width="10.28515625" style="79" customWidth="1"/>
    <col min="11824" max="11824" width="9.140625" style="79" customWidth="1"/>
    <col min="11825" max="11844" width="0" style="79" hidden="1" customWidth="1"/>
    <col min="11845" max="11854" width="11.42578125" style="79" customWidth="1"/>
    <col min="11855" max="11859" width="10.28515625" style="79" customWidth="1"/>
    <col min="11860" max="11868" width="9.42578125" style="79" customWidth="1"/>
    <col min="11869" max="12032" width="11.42578125" style="79"/>
    <col min="12033" max="12033" width="35.42578125" style="79" customWidth="1"/>
    <col min="12034" max="12034" width="23.5703125" style="79" customWidth="1"/>
    <col min="12035" max="12035" width="15" style="79" customWidth="1"/>
    <col min="12036" max="12036" width="15.7109375" style="79" customWidth="1"/>
    <col min="12037" max="12037" width="13.42578125" style="79" customWidth="1"/>
    <col min="12038" max="12038" width="13.5703125" style="79" customWidth="1"/>
    <col min="12039" max="12039" width="14.7109375" style="79" customWidth="1"/>
    <col min="12040" max="12040" width="13.85546875" style="79" customWidth="1"/>
    <col min="12041" max="12041" width="12.5703125" style="79" customWidth="1"/>
    <col min="12042" max="12042" width="11.85546875" style="79" customWidth="1"/>
    <col min="12043" max="12043" width="10.28515625" style="79" customWidth="1"/>
    <col min="12044" max="12044" width="9.28515625" style="79" customWidth="1"/>
    <col min="12045" max="12045" width="9.42578125" style="79" customWidth="1"/>
    <col min="12046" max="12046" width="9.140625" style="79" customWidth="1"/>
    <col min="12047" max="12047" width="9.28515625" style="79" customWidth="1"/>
    <col min="12048" max="12048" width="9.42578125" style="79" customWidth="1"/>
    <col min="12049" max="12049" width="9.7109375" style="79" customWidth="1"/>
    <col min="12050" max="12050" width="9.5703125" style="79" customWidth="1"/>
    <col min="12051" max="12051" width="9.28515625" style="79" customWidth="1"/>
    <col min="12052" max="12052" width="8.5703125" style="79" customWidth="1"/>
    <col min="12053" max="12053" width="8.85546875" style="79" customWidth="1"/>
    <col min="12054" max="12054" width="9.7109375" style="79" customWidth="1"/>
    <col min="12055" max="12055" width="8.7109375" style="79" customWidth="1"/>
    <col min="12056" max="12056" width="13.5703125" style="79" customWidth="1"/>
    <col min="12057" max="12057" width="16.28515625" style="79" customWidth="1"/>
    <col min="12058" max="12075" width="9.42578125" style="79" customWidth="1"/>
    <col min="12076" max="12079" width="10.28515625" style="79" customWidth="1"/>
    <col min="12080" max="12080" width="9.140625" style="79" customWidth="1"/>
    <col min="12081" max="12100" width="0" style="79" hidden="1" customWidth="1"/>
    <col min="12101" max="12110" width="11.42578125" style="79" customWidth="1"/>
    <col min="12111" max="12115" width="10.28515625" style="79" customWidth="1"/>
    <col min="12116" max="12124" width="9.42578125" style="79" customWidth="1"/>
    <col min="12125" max="12288" width="11.42578125" style="79"/>
    <col min="12289" max="12289" width="35.42578125" style="79" customWidth="1"/>
    <col min="12290" max="12290" width="23.5703125" style="79" customWidth="1"/>
    <col min="12291" max="12291" width="15" style="79" customWidth="1"/>
    <col min="12292" max="12292" width="15.7109375" style="79" customWidth="1"/>
    <col min="12293" max="12293" width="13.42578125" style="79" customWidth="1"/>
    <col min="12294" max="12294" width="13.5703125" style="79" customWidth="1"/>
    <col min="12295" max="12295" width="14.7109375" style="79" customWidth="1"/>
    <col min="12296" max="12296" width="13.85546875" style="79" customWidth="1"/>
    <col min="12297" max="12297" width="12.5703125" style="79" customWidth="1"/>
    <col min="12298" max="12298" width="11.85546875" style="79" customWidth="1"/>
    <col min="12299" max="12299" width="10.28515625" style="79" customWidth="1"/>
    <col min="12300" max="12300" width="9.28515625" style="79" customWidth="1"/>
    <col min="12301" max="12301" width="9.42578125" style="79" customWidth="1"/>
    <col min="12302" max="12302" width="9.140625" style="79" customWidth="1"/>
    <col min="12303" max="12303" width="9.28515625" style="79" customWidth="1"/>
    <col min="12304" max="12304" width="9.42578125" style="79" customWidth="1"/>
    <col min="12305" max="12305" width="9.7109375" style="79" customWidth="1"/>
    <col min="12306" max="12306" width="9.5703125" style="79" customWidth="1"/>
    <col min="12307" max="12307" width="9.28515625" style="79" customWidth="1"/>
    <col min="12308" max="12308" width="8.5703125" style="79" customWidth="1"/>
    <col min="12309" max="12309" width="8.85546875" style="79" customWidth="1"/>
    <col min="12310" max="12310" width="9.7109375" style="79" customWidth="1"/>
    <col min="12311" max="12311" width="8.7109375" style="79" customWidth="1"/>
    <col min="12312" max="12312" width="13.5703125" style="79" customWidth="1"/>
    <col min="12313" max="12313" width="16.28515625" style="79" customWidth="1"/>
    <col min="12314" max="12331" width="9.42578125" style="79" customWidth="1"/>
    <col min="12332" max="12335" width="10.28515625" style="79" customWidth="1"/>
    <col min="12336" max="12336" width="9.140625" style="79" customWidth="1"/>
    <col min="12337" max="12356" width="0" style="79" hidden="1" customWidth="1"/>
    <col min="12357" max="12366" width="11.42578125" style="79" customWidth="1"/>
    <col min="12367" max="12371" width="10.28515625" style="79" customWidth="1"/>
    <col min="12372" max="12380" width="9.42578125" style="79" customWidth="1"/>
    <col min="12381" max="12544" width="11.42578125" style="79"/>
    <col min="12545" max="12545" width="35.42578125" style="79" customWidth="1"/>
    <col min="12546" max="12546" width="23.5703125" style="79" customWidth="1"/>
    <col min="12547" max="12547" width="15" style="79" customWidth="1"/>
    <col min="12548" max="12548" width="15.7109375" style="79" customWidth="1"/>
    <col min="12549" max="12549" width="13.42578125" style="79" customWidth="1"/>
    <col min="12550" max="12550" width="13.5703125" style="79" customWidth="1"/>
    <col min="12551" max="12551" width="14.7109375" style="79" customWidth="1"/>
    <col min="12552" max="12552" width="13.85546875" style="79" customWidth="1"/>
    <col min="12553" max="12553" width="12.5703125" style="79" customWidth="1"/>
    <col min="12554" max="12554" width="11.85546875" style="79" customWidth="1"/>
    <col min="12555" max="12555" width="10.28515625" style="79" customWidth="1"/>
    <col min="12556" max="12556" width="9.28515625" style="79" customWidth="1"/>
    <col min="12557" max="12557" width="9.42578125" style="79" customWidth="1"/>
    <col min="12558" max="12558" width="9.140625" style="79" customWidth="1"/>
    <col min="12559" max="12559" width="9.28515625" style="79" customWidth="1"/>
    <col min="12560" max="12560" width="9.42578125" style="79" customWidth="1"/>
    <col min="12561" max="12561" width="9.7109375" style="79" customWidth="1"/>
    <col min="12562" max="12562" width="9.5703125" style="79" customWidth="1"/>
    <col min="12563" max="12563" width="9.28515625" style="79" customWidth="1"/>
    <col min="12564" max="12564" width="8.5703125" style="79" customWidth="1"/>
    <col min="12565" max="12565" width="8.85546875" style="79" customWidth="1"/>
    <col min="12566" max="12566" width="9.7109375" style="79" customWidth="1"/>
    <col min="12567" max="12567" width="8.7109375" style="79" customWidth="1"/>
    <col min="12568" max="12568" width="13.5703125" style="79" customWidth="1"/>
    <col min="12569" max="12569" width="16.28515625" style="79" customWidth="1"/>
    <col min="12570" max="12587" width="9.42578125" style="79" customWidth="1"/>
    <col min="12588" max="12591" width="10.28515625" style="79" customWidth="1"/>
    <col min="12592" max="12592" width="9.140625" style="79" customWidth="1"/>
    <col min="12593" max="12612" width="0" style="79" hidden="1" customWidth="1"/>
    <col min="12613" max="12622" width="11.42578125" style="79" customWidth="1"/>
    <col min="12623" max="12627" width="10.28515625" style="79" customWidth="1"/>
    <col min="12628" max="12636" width="9.42578125" style="79" customWidth="1"/>
    <col min="12637" max="12800" width="11.42578125" style="79"/>
    <col min="12801" max="12801" width="35.42578125" style="79" customWidth="1"/>
    <col min="12802" max="12802" width="23.5703125" style="79" customWidth="1"/>
    <col min="12803" max="12803" width="15" style="79" customWidth="1"/>
    <col min="12804" max="12804" width="15.7109375" style="79" customWidth="1"/>
    <col min="12805" max="12805" width="13.42578125" style="79" customWidth="1"/>
    <col min="12806" max="12806" width="13.5703125" style="79" customWidth="1"/>
    <col min="12807" max="12807" width="14.7109375" style="79" customWidth="1"/>
    <col min="12808" max="12808" width="13.85546875" style="79" customWidth="1"/>
    <col min="12809" max="12809" width="12.5703125" style="79" customWidth="1"/>
    <col min="12810" max="12810" width="11.85546875" style="79" customWidth="1"/>
    <col min="12811" max="12811" width="10.28515625" style="79" customWidth="1"/>
    <col min="12812" max="12812" width="9.28515625" style="79" customWidth="1"/>
    <col min="12813" max="12813" width="9.42578125" style="79" customWidth="1"/>
    <col min="12814" max="12814" width="9.140625" style="79" customWidth="1"/>
    <col min="12815" max="12815" width="9.28515625" style="79" customWidth="1"/>
    <col min="12816" max="12816" width="9.42578125" style="79" customWidth="1"/>
    <col min="12817" max="12817" width="9.7109375" style="79" customWidth="1"/>
    <col min="12818" max="12818" width="9.5703125" style="79" customWidth="1"/>
    <col min="12819" max="12819" width="9.28515625" style="79" customWidth="1"/>
    <col min="12820" max="12820" width="8.5703125" style="79" customWidth="1"/>
    <col min="12821" max="12821" width="8.85546875" style="79" customWidth="1"/>
    <col min="12822" max="12822" width="9.7109375" style="79" customWidth="1"/>
    <col min="12823" max="12823" width="8.7109375" style="79" customWidth="1"/>
    <col min="12824" max="12824" width="13.5703125" style="79" customWidth="1"/>
    <col min="12825" max="12825" width="16.28515625" style="79" customWidth="1"/>
    <col min="12826" max="12843" width="9.42578125" style="79" customWidth="1"/>
    <col min="12844" max="12847" width="10.28515625" style="79" customWidth="1"/>
    <col min="12848" max="12848" width="9.140625" style="79" customWidth="1"/>
    <col min="12849" max="12868" width="0" style="79" hidden="1" customWidth="1"/>
    <col min="12869" max="12878" width="11.42578125" style="79" customWidth="1"/>
    <col min="12879" max="12883" width="10.28515625" style="79" customWidth="1"/>
    <col min="12884" max="12892" width="9.42578125" style="79" customWidth="1"/>
    <col min="12893" max="13056" width="11.42578125" style="79"/>
    <col min="13057" max="13057" width="35.42578125" style="79" customWidth="1"/>
    <col min="13058" max="13058" width="23.5703125" style="79" customWidth="1"/>
    <col min="13059" max="13059" width="15" style="79" customWidth="1"/>
    <col min="13060" max="13060" width="15.7109375" style="79" customWidth="1"/>
    <col min="13061" max="13061" width="13.42578125" style="79" customWidth="1"/>
    <col min="13062" max="13062" width="13.5703125" style="79" customWidth="1"/>
    <col min="13063" max="13063" width="14.7109375" style="79" customWidth="1"/>
    <col min="13064" max="13064" width="13.85546875" style="79" customWidth="1"/>
    <col min="13065" max="13065" width="12.5703125" style="79" customWidth="1"/>
    <col min="13066" max="13066" width="11.85546875" style="79" customWidth="1"/>
    <col min="13067" max="13067" width="10.28515625" style="79" customWidth="1"/>
    <col min="13068" max="13068" width="9.28515625" style="79" customWidth="1"/>
    <col min="13069" max="13069" width="9.42578125" style="79" customWidth="1"/>
    <col min="13070" max="13070" width="9.140625" style="79" customWidth="1"/>
    <col min="13071" max="13071" width="9.28515625" style="79" customWidth="1"/>
    <col min="13072" max="13072" width="9.42578125" style="79" customWidth="1"/>
    <col min="13073" max="13073" width="9.7109375" style="79" customWidth="1"/>
    <col min="13074" max="13074" width="9.5703125" style="79" customWidth="1"/>
    <col min="13075" max="13075" width="9.28515625" style="79" customWidth="1"/>
    <col min="13076" max="13076" width="8.5703125" style="79" customWidth="1"/>
    <col min="13077" max="13077" width="8.85546875" style="79" customWidth="1"/>
    <col min="13078" max="13078" width="9.7109375" style="79" customWidth="1"/>
    <col min="13079" max="13079" width="8.7109375" style="79" customWidth="1"/>
    <col min="13080" max="13080" width="13.5703125" style="79" customWidth="1"/>
    <col min="13081" max="13081" width="16.28515625" style="79" customWidth="1"/>
    <col min="13082" max="13099" width="9.42578125" style="79" customWidth="1"/>
    <col min="13100" max="13103" width="10.28515625" style="79" customWidth="1"/>
    <col min="13104" max="13104" width="9.140625" style="79" customWidth="1"/>
    <col min="13105" max="13124" width="0" style="79" hidden="1" customWidth="1"/>
    <col min="13125" max="13134" width="11.42578125" style="79" customWidth="1"/>
    <col min="13135" max="13139" width="10.28515625" style="79" customWidth="1"/>
    <col min="13140" max="13148" width="9.42578125" style="79" customWidth="1"/>
    <col min="13149" max="13312" width="11.42578125" style="79"/>
    <col min="13313" max="13313" width="35.42578125" style="79" customWidth="1"/>
    <col min="13314" max="13314" width="23.5703125" style="79" customWidth="1"/>
    <col min="13315" max="13315" width="15" style="79" customWidth="1"/>
    <col min="13316" max="13316" width="15.7109375" style="79" customWidth="1"/>
    <col min="13317" max="13317" width="13.42578125" style="79" customWidth="1"/>
    <col min="13318" max="13318" width="13.5703125" style="79" customWidth="1"/>
    <col min="13319" max="13319" width="14.7109375" style="79" customWidth="1"/>
    <col min="13320" max="13320" width="13.85546875" style="79" customWidth="1"/>
    <col min="13321" max="13321" width="12.5703125" style="79" customWidth="1"/>
    <col min="13322" max="13322" width="11.85546875" style="79" customWidth="1"/>
    <col min="13323" max="13323" width="10.28515625" style="79" customWidth="1"/>
    <col min="13324" max="13324" width="9.28515625" style="79" customWidth="1"/>
    <col min="13325" max="13325" width="9.42578125" style="79" customWidth="1"/>
    <col min="13326" max="13326" width="9.140625" style="79" customWidth="1"/>
    <col min="13327" max="13327" width="9.28515625" style="79" customWidth="1"/>
    <col min="13328" max="13328" width="9.42578125" style="79" customWidth="1"/>
    <col min="13329" max="13329" width="9.7109375" style="79" customWidth="1"/>
    <col min="13330" max="13330" width="9.5703125" style="79" customWidth="1"/>
    <col min="13331" max="13331" width="9.28515625" style="79" customWidth="1"/>
    <col min="13332" max="13332" width="8.5703125" style="79" customWidth="1"/>
    <col min="13333" max="13333" width="8.85546875" style="79" customWidth="1"/>
    <col min="13334" max="13334" width="9.7109375" style="79" customWidth="1"/>
    <col min="13335" max="13335" width="8.7109375" style="79" customWidth="1"/>
    <col min="13336" max="13336" width="13.5703125" style="79" customWidth="1"/>
    <col min="13337" max="13337" width="16.28515625" style="79" customWidth="1"/>
    <col min="13338" max="13355" width="9.42578125" style="79" customWidth="1"/>
    <col min="13356" max="13359" width="10.28515625" style="79" customWidth="1"/>
    <col min="13360" max="13360" width="9.140625" style="79" customWidth="1"/>
    <col min="13361" max="13380" width="0" style="79" hidden="1" customWidth="1"/>
    <col min="13381" max="13390" width="11.42578125" style="79" customWidth="1"/>
    <col min="13391" max="13395" width="10.28515625" style="79" customWidth="1"/>
    <col min="13396" max="13404" width="9.42578125" style="79" customWidth="1"/>
    <col min="13405" max="13568" width="11.42578125" style="79"/>
    <col min="13569" max="13569" width="35.42578125" style="79" customWidth="1"/>
    <col min="13570" max="13570" width="23.5703125" style="79" customWidth="1"/>
    <col min="13571" max="13571" width="15" style="79" customWidth="1"/>
    <col min="13572" max="13572" width="15.7109375" style="79" customWidth="1"/>
    <col min="13573" max="13573" width="13.42578125" style="79" customWidth="1"/>
    <col min="13574" max="13574" width="13.5703125" style="79" customWidth="1"/>
    <col min="13575" max="13575" width="14.7109375" style="79" customWidth="1"/>
    <col min="13576" max="13576" width="13.85546875" style="79" customWidth="1"/>
    <col min="13577" max="13577" width="12.5703125" style="79" customWidth="1"/>
    <col min="13578" max="13578" width="11.85546875" style="79" customWidth="1"/>
    <col min="13579" max="13579" width="10.28515625" style="79" customWidth="1"/>
    <col min="13580" max="13580" width="9.28515625" style="79" customWidth="1"/>
    <col min="13581" max="13581" width="9.42578125" style="79" customWidth="1"/>
    <col min="13582" max="13582" width="9.140625" style="79" customWidth="1"/>
    <col min="13583" max="13583" width="9.28515625" style="79" customWidth="1"/>
    <col min="13584" max="13584" width="9.42578125" style="79" customWidth="1"/>
    <col min="13585" max="13585" width="9.7109375" style="79" customWidth="1"/>
    <col min="13586" max="13586" width="9.5703125" style="79" customWidth="1"/>
    <col min="13587" max="13587" width="9.28515625" style="79" customWidth="1"/>
    <col min="13588" max="13588" width="8.5703125" style="79" customWidth="1"/>
    <col min="13589" max="13589" width="8.85546875" style="79" customWidth="1"/>
    <col min="13590" max="13590" width="9.7109375" style="79" customWidth="1"/>
    <col min="13591" max="13591" width="8.7109375" style="79" customWidth="1"/>
    <col min="13592" max="13592" width="13.5703125" style="79" customWidth="1"/>
    <col min="13593" max="13593" width="16.28515625" style="79" customWidth="1"/>
    <col min="13594" max="13611" width="9.42578125" style="79" customWidth="1"/>
    <col min="13612" max="13615" width="10.28515625" style="79" customWidth="1"/>
    <col min="13616" max="13616" width="9.140625" style="79" customWidth="1"/>
    <col min="13617" max="13636" width="0" style="79" hidden="1" customWidth="1"/>
    <col min="13637" max="13646" width="11.42578125" style="79" customWidth="1"/>
    <col min="13647" max="13651" width="10.28515625" style="79" customWidth="1"/>
    <col min="13652" max="13660" width="9.42578125" style="79" customWidth="1"/>
    <col min="13661" max="13824" width="11.42578125" style="79"/>
    <col min="13825" max="13825" width="35.42578125" style="79" customWidth="1"/>
    <col min="13826" max="13826" width="23.5703125" style="79" customWidth="1"/>
    <col min="13827" max="13827" width="15" style="79" customWidth="1"/>
    <col min="13828" max="13828" width="15.7109375" style="79" customWidth="1"/>
    <col min="13829" max="13829" width="13.42578125" style="79" customWidth="1"/>
    <col min="13830" max="13830" width="13.5703125" style="79" customWidth="1"/>
    <col min="13831" max="13831" width="14.7109375" style="79" customWidth="1"/>
    <col min="13832" max="13832" width="13.85546875" style="79" customWidth="1"/>
    <col min="13833" max="13833" width="12.5703125" style="79" customWidth="1"/>
    <col min="13834" max="13834" width="11.85546875" style="79" customWidth="1"/>
    <col min="13835" max="13835" width="10.28515625" style="79" customWidth="1"/>
    <col min="13836" max="13836" width="9.28515625" style="79" customWidth="1"/>
    <col min="13837" max="13837" width="9.42578125" style="79" customWidth="1"/>
    <col min="13838" max="13838" width="9.140625" style="79" customWidth="1"/>
    <col min="13839" max="13839" width="9.28515625" style="79" customWidth="1"/>
    <col min="13840" max="13840" width="9.42578125" style="79" customWidth="1"/>
    <col min="13841" max="13841" width="9.7109375" style="79" customWidth="1"/>
    <col min="13842" max="13842" width="9.5703125" style="79" customWidth="1"/>
    <col min="13843" max="13843" width="9.28515625" style="79" customWidth="1"/>
    <col min="13844" max="13844" width="8.5703125" style="79" customWidth="1"/>
    <col min="13845" max="13845" width="8.85546875" style="79" customWidth="1"/>
    <col min="13846" max="13846" width="9.7109375" style="79" customWidth="1"/>
    <col min="13847" max="13847" width="8.7109375" style="79" customWidth="1"/>
    <col min="13848" max="13848" width="13.5703125" style="79" customWidth="1"/>
    <col min="13849" max="13849" width="16.28515625" style="79" customWidth="1"/>
    <col min="13850" max="13867" width="9.42578125" style="79" customWidth="1"/>
    <col min="13868" max="13871" width="10.28515625" style="79" customWidth="1"/>
    <col min="13872" max="13872" width="9.140625" style="79" customWidth="1"/>
    <col min="13873" max="13892" width="0" style="79" hidden="1" customWidth="1"/>
    <col min="13893" max="13902" width="11.42578125" style="79" customWidth="1"/>
    <col min="13903" max="13907" width="10.28515625" style="79" customWidth="1"/>
    <col min="13908" max="13916" width="9.42578125" style="79" customWidth="1"/>
    <col min="13917" max="14080" width="11.42578125" style="79"/>
    <col min="14081" max="14081" width="35.42578125" style="79" customWidth="1"/>
    <col min="14082" max="14082" width="23.5703125" style="79" customWidth="1"/>
    <col min="14083" max="14083" width="15" style="79" customWidth="1"/>
    <col min="14084" max="14084" width="15.7109375" style="79" customWidth="1"/>
    <col min="14085" max="14085" width="13.42578125" style="79" customWidth="1"/>
    <col min="14086" max="14086" width="13.5703125" style="79" customWidth="1"/>
    <col min="14087" max="14087" width="14.7109375" style="79" customWidth="1"/>
    <col min="14088" max="14088" width="13.85546875" style="79" customWidth="1"/>
    <col min="14089" max="14089" width="12.5703125" style="79" customWidth="1"/>
    <col min="14090" max="14090" width="11.85546875" style="79" customWidth="1"/>
    <col min="14091" max="14091" width="10.28515625" style="79" customWidth="1"/>
    <col min="14092" max="14092" width="9.28515625" style="79" customWidth="1"/>
    <col min="14093" max="14093" width="9.42578125" style="79" customWidth="1"/>
    <col min="14094" max="14094" width="9.140625" style="79" customWidth="1"/>
    <col min="14095" max="14095" width="9.28515625" style="79" customWidth="1"/>
    <col min="14096" max="14096" width="9.42578125" style="79" customWidth="1"/>
    <col min="14097" max="14097" width="9.7109375" style="79" customWidth="1"/>
    <col min="14098" max="14098" width="9.5703125" style="79" customWidth="1"/>
    <col min="14099" max="14099" width="9.28515625" style="79" customWidth="1"/>
    <col min="14100" max="14100" width="8.5703125" style="79" customWidth="1"/>
    <col min="14101" max="14101" width="8.85546875" style="79" customWidth="1"/>
    <col min="14102" max="14102" width="9.7109375" style="79" customWidth="1"/>
    <col min="14103" max="14103" width="8.7109375" style="79" customWidth="1"/>
    <col min="14104" max="14104" width="13.5703125" style="79" customWidth="1"/>
    <col min="14105" max="14105" width="16.28515625" style="79" customWidth="1"/>
    <col min="14106" max="14123" width="9.42578125" style="79" customWidth="1"/>
    <col min="14124" max="14127" width="10.28515625" style="79" customWidth="1"/>
    <col min="14128" max="14128" width="9.140625" style="79" customWidth="1"/>
    <col min="14129" max="14148" width="0" style="79" hidden="1" customWidth="1"/>
    <col min="14149" max="14158" width="11.42578125" style="79" customWidth="1"/>
    <col min="14159" max="14163" width="10.28515625" style="79" customWidth="1"/>
    <col min="14164" max="14172" width="9.42578125" style="79" customWidth="1"/>
    <col min="14173" max="14336" width="11.42578125" style="79"/>
    <col min="14337" max="14337" width="35.42578125" style="79" customWidth="1"/>
    <col min="14338" max="14338" width="23.5703125" style="79" customWidth="1"/>
    <col min="14339" max="14339" width="15" style="79" customWidth="1"/>
    <col min="14340" max="14340" width="15.7109375" style="79" customWidth="1"/>
    <col min="14341" max="14341" width="13.42578125" style="79" customWidth="1"/>
    <col min="14342" max="14342" width="13.5703125" style="79" customWidth="1"/>
    <col min="14343" max="14343" width="14.7109375" style="79" customWidth="1"/>
    <col min="14344" max="14344" width="13.85546875" style="79" customWidth="1"/>
    <col min="14345" max="14345" width="12.5703125" style="79" customWidth="1"/>
    <col min="14346" max="14346" width="11.85546875" style="79" customWidth="1"/>
    <col min="14347" max="14347" width="10.28515625" style="79" customWidth="1"/>
    <col min="14348" max="14348" width="9.28515625" style="79" customWidth="1"/>
    <col min="14349" max="14349" width="9.42578125" style="79" customWidth="1"/>
    <col min="14350" max="14350" width="9.140625" style="79" customWidth="1"/>
    <col min="14351" max="14351" width="9.28515625" style="79" customWidth="1"/>
    <col min="14352" max="14352" width="9.42578125" style="79" customWidth="1"/>
    <col min="14353" max="14353" width="9.7109375" style="79" customWidth="1"/>
    <col min="14354" max="14354" width="9.5703125" style="79" customWidth="1"/>
    <col min="14355" max="14355" width="9.28515625" style="79" customWidth="1"/>
    <col min="14356" max="14356" width="8.5703125" style="79" customWidth="1"/>
    <col min="14357" max="14357" width="8.85546875" style="79" customWidth="1"/>
    <col min="14358" max="14358" width="9.7109375" style="79" customWidth="1"/>
    <col min="14359" max="14359" width="8.7109375" style="79" customWidth="1"/>
    <col min="14360" max="14360" width="13.5703125" style="79" customWidth="1"/>
    <col min="14361" max="14361" width="16.28515625" style="79" customWidth="1"/>
    <col min="14362" max="14379" width="9.42578125" style="79" customWidth="1"/>
    <col min="14380" max="14383" width="10.28515625" style="79" customWidth="1"/>
    <col min="14384" max="14384" width="9.140625" style="79" customWidth="1"/>
    <col min="14385" max="14404" width="0" style="79" hidden="1" customWidth="1"/>
    <col min="14405" max="14414" width="11.42578125" style="79" customWidth="1"/>
    <col min="14415" max="14419" width="10.28515625" style="79" customWidth="1"/>
    <col min="14420" max="14428" width="9.42578125" style="79" customWidth="1"/>
    <col min="14429" max="14592" width="11.42578125" style="79"/>
    <col min="14593" max="14593" width="35.42578125" style="79" customWidth="1"/>
    <col min="14594" max="14594" width="23.5703125" style="79" customWidth="1"/>
    <col min="14595" max="14595" width="15" style="79" customWidth="1"/>
    <col min="14596" max="14596" width="15.7109375" style="79" customWidth="1"/>
    <col min="14597" max="14597" width="13.42578125" style="79" customWidth="1"/>
    <col min="14598" max="14598" width="13.5703125" style="79" customWidth="1"/>
    <col min="14599" max="14599" width="14.7109375" style="79" customWidth="1"/>
    <col min="14600" max="14600" width="13.85546875" style="79" customWidth="1"/>
    <col min="14601" max="14601" width="12.5703125" style="79" customWidth="1"/>
    <col min="14602" max="14602" width="11.85546875" style="79" customWidth="1"/>
    <col min="14603" max="14603" width="10.28515625" style="79" customWidth="1"/>
    <col min="14604" max="14604" width="9.28515625" style="79" customWidth="1"/>
    <col min="14605" max="14605" width="9.42578125" style="79" customWidth="1"/>
    <col min="14606" max="14606" width="9.140625" style="79" customWidth="1"/>
    <col min="14607" max="14607" width="9.28515625" style="79" customWidth="1"/>
    <col min="14608" max="14608" width="9.42578125" style="79" customWidth="1"/>
    <col min="14609" max="14609" width="9.7109375" style="79" customWidth="1"/>
    <col min="14610" max="14610" width="9.5703125" style="79" customWidth="1"/>
    <col min="14611" max="14611" width="9.28515625" style="79" customWidth="1"/>
    <col min="14612" max="14612" width="8.5703125" style="79" customWidth="1"/>
    <col min="14613" max="14613" width="8.85546875" style="79" customWidth="1"/>
    <col min="14614" max="14614" width="9.7109375" style="79" customWidth="1"/>
    <col min="14615" max="14615" width="8.7109375" style="79" customWidth="1"/>
    <col min="14616" max="14616" width="13.5703125" style="79" customWidth="1"/>
    <col min="14617" max="14617" width="16.28515625" style="79" customWidth="1"/>
    <col min="14618" max="14635" width="9.42578125" style="79" customWidth="1"/>
    <col min="14636" max="14639" width="10.28515625" style="79" customWidth="1"/>
    <col min="14640" max="14640" width="9.140625" style="79" customWidth="1"/>
    <col min="14641" max="14660" width="0" style="79" hidden="1" customWidth="1"/>
    <col min="14661" max="14670" width="11.42578125" style="79" customWidth="1"/>
    <col min="14671" max="14675" width="10.28515625" style="79" customWidth="1"/>
    <col min="14676" max="14684" width="9.42578125" style="79" customWidth="1"/>
    <col min="14685" max="14848" width="11.42578125" style="79"/>
    <col min="14849" max="14849" width="35.42578125" style="79" customWidth="1"/>
    <col min="14850" max="14850" width="23.5703125" style="79" customWidth="1"/>
    <col min="14851" max="14851" width="15" style="79" customWidth="1"/>
    <col min="14852" max="14852" width="15.7109375" style="79" customWidth="1"/>
    <col min="14853" max="14853" width="13.42578125" style="79" customWidth="1"/>
    <col min="14854" max="14854" width="13.5703125" style="79" customWidth="1"/>
    <col min="14855" max="14855" width="14.7109375" style="79" customWidth="1"/>
    <col min="14856" max="14856" width="13.85546875" style="79" customWidth="1"/>
    <col min="14857" max="14857" width="12.5703125" style="79" customWidth="1"/>
    <col min="14858" max="14858" width="11.85546875" style="79" customWidth="1"/>
    <col min="14859" max="14859" width="10.28515625" style="79" customWidth="1"/>
    <col min="14860" max="14860" width="9.28515625" style="79" customWidth="1"/>
    <col min="14861" max="14861" width="9.42578125" style="79" customWidth="1"/>
    <col min="14862" max="14862" width="9.140625" style="79" customWidth="1"/>
    <col min="14863" max="14863" width="9.28515625" style="79" customWidth="1"/>
    <col min="14864" max="14864" width="9.42578125" style="79" customWidth="1"/>
    <col min="14865" max="14865" width="9.7109375" style="79" customWidth="1"/>
    <col min="14866" max="14866" width="9.5703125" style="79" customWidth="1"/>
    <col min="14867" max="14867" width="9.28515625" style="79" customWidth="1"/>
    <col min="14868" max="14868" width="8.5703125" style="79" customWidth="1"/>
    <col min="14869" max="14869" width="8.85546875" style="79" customWidth="1"/>
    <col min="14870" max="14870" width="9.7109375" style="79" customWidth="1"/>
    <col min="14871" max="14871" width="8.7109375" style="79" customWidth="1"/>
    <col min="14872" max="14872" width="13.5703125" style="79" customWidth="1"/>
    <col min="14873" max="14873" width="16.28515625" style="79" customWidth="1"/>
    <col min="14874" max="14891" width="9.42578125" style="79" customWidth="1"/>
    <col min="14892" max="14895" width="10.28515625" style="79" customWidth="1"/>
    <col min="14896" max="14896" width="9.140625" style="79" customWidth="1"/>
    <col min="14897" max="14916" width="0" style="79" hidden="1" customWidth="1"/>
    <col min="14917" max="14926" width="11.42578125" style="79" customWidth="1"/>
    <col min="14927" max="14931" width="10.28515625" style="79" customWidth="1"/>
    <col min="14932" max="14940" width="9.42578125" style="79" customWidth="1"/>
    <col min="14941" max="15104" width="11.42578125" style="79"/>
    <col min="15105" max="15105" width="35.42578125" style="79" customWidth="1"/>
    <col min="15106" max="15106" width="23.5703125" style="79" customWidth="1"/>
    <col min="15107" max="15107" width="15" style="79" customWidth="1"/>
    <col min="15108" max="15108" width="15.7109375" style="79" customWidth="1"/>
    <col min="15109" max="15109" width="13.42578125" style="79" customWidth="1"/>
    <col min="15110" max="15110" width="13.5703125" style="79" customWidth="1"/>
    <col min="15111" max="15111" width="14.7109375" style="79" customWidth="1"/>
    <col min="15112" max="15112" width="13.85546875" style="79" customWidth="1"/>
    <col min="15113" max="15113" width="12.5703125" style="79" customWidth="1"/>
    <col min="15114" max="15114" width="11.85546875" style="79" customWidth="1"/>
    <col min="15115" max="15115" width="10.28515625" style="79" customWidth="1"/>
    <col min="15116" max="15116" width="9.28515625" style="79" customWidth="1"/>
    <col min="15117" max="15117" width="9.42578125" style="79" customWidth="1"/>
    <col min="15118" max="15118" width="9.140625" style="79" customWidth="1"/>
    <col min="15119" max="15119" width="9.28515625" style="79" customWidth="1"/>
    <col min="15120" max="15120" width="9.42578125" style="79" customWidth="1"/>
    <col min="15121" max="15121" width="9.7109375" style="79" customWidth="1"/>
    <col min="15122" max="15122" width="9.5703125" style="79" customWidth="1"/>
    <col min="15123" max="15123" width="9.28515625" style="79" customWidth="1"/>
    <col min="15124" max="15124" width="8.5703125" style="79" customWidth="1"/>
    <col min="15125" max="15125" width="8.85546875" style="79" customWidth="1"/>
    <col min="15126" max="15126" width="9.7109375" style="79" customWidth="1"/>
    <col min="15127" max="15127" width="8.7109375" style="79" customWidth="1"/>
    <col min="15128" max="15128" width="13.5703125" style="79" customWidth="1"/>
    <col min="15129" max="15129" width="16.28515625" style="79" customWidth="1"/>
    <col min="15130" max="15147" width="9.42578125" style="79" customWidth="1"/>
    <col min="15148" max="15151" width="10.28515625" style="79" customWidth="1"/>
    <col min="15152" max="15152" width="9.140625" style="79" customWidth="1"/>
    <col min="15153" max="15172" width="0" style="79" hidden="1" customWidth="1"/>
    <col min="15173" max="15182" width="11.42578125" style="79" customWidth="1"/>
    <col min="15183" max="15187" width="10.28515625" style="79" customWidth="1"/>
    <col min="15188" max="15196" width="9.42578125" style="79" customWidth="1"/>
    <col min="15197" max="15360" width="11.42578125" style="79"/>
    <col min="15361" max="15361" width="35.42578125" style="79" customWidth="1"/>
    <col min="15362" max="15362" width="23.5703125" style="79" customWidth="1"/>
    <col min="15363" max="15363" width="15" style="79" customWidth="1"/>
    <col min="15364" max="15364" width="15.7109375" style="79" customWidth="1"/>
    <col min="15365" max="15365" width="13.42578125" style="79" customWidth="1"/>
    <col min="15366" max="15366" width="13.5703125" style="79" customWidth="1"/>
    <col min="15367" max="15367" width="14.7109375" style="79" customWidth="1"/>
    <col min="15368" max="15368" width="13.85546875" style="79" customWidth="1"/>
    <col min="15369" max="15369" width="12.5703125" style="79" customWidth="1"/>
    <col min="15370" max="15370" width="11.85546875" style="79" customWidth="1"/>
    <col min="15371" max="15371" width="10.28515625" style="79" customWidth="1"/>
    <col min="15372" max="15372" width="9.28515625" style="79" customWidth="1"/>
    <col min="15373" max="15373" width="9.42578125" style="79" customWidth="1"/>
    <col min="15374" max="15374" width="9.140625" style="79" customWidth="1"/>
    <col min="15375" max="15375" width="9.28515625" style="79" customWidth="1"/>
    <col min="15376" max="15376" width="9.42578125" style="79" customWidth="1"/>
    <col min="15377" max="15377" width="9.7109375" style="79" customWidth="1"/>
    <col min="15378" max="15378" width="9.5703125" style="79" customWidth="1"/>
    <col min="15379" max="15379" width="9.28515625" style="79" customWidth="1"/>
    <col min="15380" max="15380" width="8.5703125" style="79" customWidth="1"/>
    <col min="15381" max="15381" width="8.85546875" style="79" customWidth="1"/>
    <col min="15382" max="15382" width="9.7109375" style="79" customWidth="1"/>
    <col min="15383" max="15383" width="8.7109375" style="79" customWidth="1"/>
    <col min="15384" max="15384" width="13.5703125" style="79" customWidth="1"/>
    <col min="15385" max="15385" width="16.28515625" style="79" customWidth="1"/>
    <col min="15386" max="15403" width="9.42578125" style="79" customWidth="1"/>
    <col min="15404" max="15407" width="10.28515625" style="79" customWidth="1"/>
    <col min="15408" max="15408" width="9.140625" style="79" customWidth="1"/>
    <col min="15409" max="15428" width="0" style="79" hidden="1" customWidth="1"/>
    <col min="15429" max="15438" width="11.42578125" style="79" customWidth="1"/>
    <col min="15439" max="15443" width="10.28515625" style="79" customWidth="1"/>
    <col min="15444" max="15452" width="9.42578125" style="79" customWidth="1"/>
    <col min="15453" max="15616" width="11.42578125" style="79"/>
    <col min="15617" max="15617" width="35.42578125" style="79" customWidth="1"/>
    <col min="15618" max="15618" width="23.5703125" style="79" customWidth="1"/>
    <col min="15619" max="15619" width="15" style="79" customWidth="1"/>
    <col min="15620" max="15620" width="15.7109375" style="79" customWidth="1"/>
    <col min="15621" max="15621" width="13.42578125" style="79" customWidth="1"/>
    <col min="15622" max="15622" width="13.5703125" style="79" customWidth="1"/>
    <col min="15623" max="15623" width="14.7109375" style="79" customWidth="1"/>
    <col min="15624" max="15624" width="13.85546875" style="79" customWidth="1"/>
    <col min="15625" max="15625" width="12.5703125" style="79" customWidth="1"/>
    <col min="15626" max="15626" width="11.85546875" style="79" customWidth="1"/>
    <col min="15627" max="15627" width="10.28515625" style="79" customWidth="1"/>
    <col min="15628" max="15628" width="9.28515625" style="79" customWidth="1"/>
    <col min="15629" max="15629" width="9.42578125" style="79" customWidth="1"/>
    <col min="15630" max="15630" width="9.140625" style="79" customWidth="1"/>
    <col min="15631" max="15631" width="9.28515625" style="79" customWidth="1"/>
    <col min="15632" max="15632" width="9.42578125" style="79" customWidth="1"/>
    <col min="15633" max="15633" width="9.7109375" style="79" customWidth="1"/>
    <col min="15634" max="15634" width="9.5703125" style="79" customWidth="1"/>
    <col min="15635" max="15635" width="9.28515625" style="79" customWidth="1"/>
    <col min="15636" max="15636" width="8.5703125" style="79" customWidth="1"/>
    <col min="15637" max="15637" width="8.85546875" style="79" customWidth="1"/>
    <col min="15638" max="15638" width="9.7109375" style="79" customWidth="1"/>
    <col min="15639" max="15639" width="8.7109375" style="79" customWidth="1"/>
    <col min="15640" max="15640" width="13.5703125" style="79" customWidth="1"/>
    <col min="15641" max="15641" width="16.28515625" style="79" customWidth="1"/>
    <col min="15642" max="15659" width="9.42578125" style="79" customWidth="1"/>
    <col min="15660" max="15663" width="10.28515625" style="79" customWidth="1"/>
    <col min="15664" max="15664" width="9.140625" style="79" customWidth="1"/>
    <col min="15665" max="15684" width="0" style="79" hidden="1" customWidth="1"/>
    <col min="15685" max="15694" width="11.42578125" style="79" customWidth="1"/>
    <col min="15695" max="15699" width="10.28515625" style="79" customWidth="1"/>
    <col min="15700" max="15708" width="9.42578125" style="79" customWidth="1"/>
    <col min="15709" max="15872" width="11.42578125" style="79"/>
    <col min="15873" max="15873" width="35.42578125" style="79" customWidth="1"/>
    <col min="15874" max="15874" width="23.5703125" style="79" customWidth="1"/>
    <col min="15875" max="15875" width="15" style="79" customWidth="1"/>
    <col min="15876" max="15876" width="15.7109375" style="79" customWidth="1"/>
    <col min="15877" max="15877" width="13.42578125" style="79" customWidth="1"/>
    <col min="15878" max="15878" width="13.5703125" style="79" customWidth="1"/>
    <col min="15879" max="15879" width="14.7109375" style="79" customWidth="1"/>
    <col min="15880" max="15880" width="13.85546875" style="79" customWidth="1"/>
    <col min="15881" max="15881" width="12.5703125" style="79" customWidth="1"/>
    <col min="15882" max="15882" width="11.85546875" style="79" customWidth="1"/>
    <col min="15883" max="15883" width="10.28515625" style="79" customWidth="1"/>
    <col min="15884" max="15884" width="9.28515625" style="79" customWidth="1"/>
    <col min="15885" max="15885" width="9.42578125" style="79" customWidth="1"/>
    <col min="15886" max="15886" width="9.140625" style="79" customWidth="1"/>
    <col min="15887" max="15887" width="9.28515625" style="79" customWidth="1"/>
    <col min="15888" max="15888" width="9.42578125" style="79" customWidth="1"/>
    <col min="15889" max="15889" width="9.7109375" style="79" customWidth="1"/>
    <col min="15890" max="15890" width="9.5703125" style="79" customWidth="1"/>
    <col min="15891" max="15891" width="9.28515625" style="79" customWidth="1"/>
    <col min="15892" max="15892" width="8.5703125" style="79" customWidth="1"/>
    <col min="15893" max="15893" width="8.85546875" style="79" customWidth="1"/>
    <col min="15894" max="15894" width="9.7109375" style="79" customWidth="1"/>
    <col min="15895" max="15895" width="8.7109375" style="79" customWidth="1"/>
    <col min="15896" max="15896" width="13.5703125" style="79" customWidth="1"/>
    <col min="15897" max="15897" width="16.28515625" style="79" customWidth="1"/>
    <col min="15898" max="15915" width="9.42578125" style="79" customWidth="1"/>
    <col min="15916" max="15919" width="10.28515625" style="79" customWidth="1"/>
    <col min="15920" max="15920" width="9.140625" style="79" customWidth="1"/>
    <col min="15921" max="15940" width="0" style="79" hidden="1" customWidth="1"/>
    <col min="15941" max="15950" width="11.42578125" style="79" customWidth="1"/>
    <col min="15951" max="15955" width="10.28515625" style="79" customWidth="1"/>
    <col min="15956" max="15964" width="9.42578125" style="79" customWidth="1"/>
    <col min="15965" max="16128" width="11.42578125" style="79"/>
    <col min="16129" max="16129" width="35.42578125" style="79" customWidth="1"/>
    <col min="16130" max="16130" width="23.5703125" style="79" customWidth="1"/>
    <col min="16131" max="16131" width="15" style="79" customWidth="1"/>
    <col min="16132" max="16132" width="15.7109375" style="79" customWidth="1"/>
    <col min="16133" max="16133" width="13.42578125" style="79" customWidth="1"/>
    <col min="16134" max="16134" width="13.5703125" style="79" customWidth="1"/>
    <col min="16135" max="16135" width="14.7109375" style="79" customWidth="1"/>
    <col min="16136" max="16136" width="13.85546875" style="79" customWidth="1"/>
    <col min="16137" max="16137" width="12.5703125" style="79" customWidth="1"/>
    <col min="16138" max="16138" width="11.85546875" style="79" customWidth="1"/>
    <col min="16139" max="16139" width="10.28515625" style="79" customWidth="1"/>
    <col min="16140" max="16140" width="9.28515625" style="79" customWidth="1"/>
    <col min="16141" max="16141" width="9.42578125" style="79" customWidth="1"/>
    <col min="16142" max="16142" width="9.140625" style="79" customWidth="1"/>
    <col min="16143" max="16143" width="9.28515625" style="79" customWidth="1"/>
    <col min="16144" max="16144" width="9.42578125" style="79" customWidth="1"/>
    <col min="16145" max="16145" width="9.7109375" style="79" customWidth="1"/>
    <col min="16146" max="16146" width="9.5703125" style="79" customWidth="1"/>
    <col min="16147" max="16147" width="9.28515625" style="79" customWidth="1"/>
    <col min="16148" max="16148" width="8.5703125" style="79" customWidth="1"/>
    <col min="16149" max="16149" width="8.85546875" style="79" customWidth="1"/>
    <col min="16150" max="16150" width="9.7109375" style="79" customWidth="1"/>
    <col min="16151" max="16151" width="8.7109375" style="79" customWidth="1"/>
    <col min="16152" max="16152" width="13.5703125" style="79" customWidth="1"/>
    <col min="16153" max="16153" width="16.28515625" style="79" customWidth="1"/>
    <col min="16154" max="16171" width="9.42578125" style="79" customWidth="1"/>
    <col min="16172" max="16175" width="10.28515625" style="79" customWidth="1"/>
    <col min="16176" max="16176" width="9.140625" style="79" customWidth="1"/>
    <col min="16177" max="16196" width="0" style="79" hidden="1" customWidth="1"/>
    <col min="16197" max="16206" width="11.42578125" style="79" customWidth="1"/>
    <col min="16207" max="16211" width="10.28515625" style="79" customWidth="1"/>
    <col min="16212" max="16220" width="9.42578125" style="79" customWidth="1"/>
    <col min="16221" max="16384" width="11.42578125" style="79"/>
  </cols>
  <sheetData>
    <row r="1" spans="1:81" s="76" customFormat="1" x14ac:dyDescent="0.2">
      <c r="A1" s="1" t="s">
        <v>0</v>
      </c>
      <c r="B1" s="75"/>
      <c r="C1" s="75"/>
      <c r="D1" s="75"/>
      <c r="E1" s="75"/>
      <c r="F1" s="75"/>
      <c r="G1" s="75"/>
      <c r="H1" s="75"/>
      <c r="I1" s="75"/>
      <c r="J1" s="75"/>
      <c r="K1" s="75"/>
      <c r="L1" s="75"/>
      <c r="M1" s="75"/>
      <c r="N1" s="75"/>
      <c r="AK1" s="77"/>
      <c r="AL1" s="77"/>
      <c r="AM1" s="77"/>
      <c r="AN1" s="77"/>
      <c r="AO1" s="77"/>
      <c r="AP1" s="77"/>
      <c r="AS1" s="78"/>
      <c r="AT1" s="78"/>
      <c r="AU1" s="78"/>
      <c r="AV1" s="79"/>
      <c r="AW1" s="80"/>
      <c r="AX1" s="78"/>
      <c r="AY1" s="78"/>
      <c r="AZ1" s="78"/>
      <c r="BA1" s="78"/>
      <c r="BB1" s="78"/>
      <c r="BC1" s="78"/>
      <c r="BD1" s="78"/>
      <c r="BE1" s="78"/>
      <c r="BF1" s="78"/>
      <c r="BG1" s="78"/>
      <c r="BH1" s="78"/>
      <c r="BI1" s="78"/>
      <c r="BJ1" s="78"/>
      <c r="BK1" s="78"/>
      <c r="BL1" s="78"/>
      <c r="BM1" s="78"/>
      <c r="BN1" s="78"/>
      <c r="BO1" s="78"/>
      <c r="BP1" s="80"/>
      <c r="BQ1" s="78"/>
      <c r="BR1" s="78"/>
      <c r="BS1" s="78"/>
      <c r="BT1" s="78"/>
      <c r="BU1" s="78"/>
      <c r="BV1" s="78"/>
      <c r="BW1" s="78"/>
      <c r="BX1" s="78"/>
      <c r="BY1" s="78"/>
      <c r="BZ1" s="78"/>
      <c r="CA1" s="78"/>
      <c r="CB1" s="78"/>
      <c r="CC1" s="78"/>
    </row>
    <row r="2" spans="1:81" s="76" customFormat="1" x14ac:dyDescent="0.2">
      <c r="A2" s="1" t="str">
        <f>CONCATENATE("COMUNA: ",[4]NOMBRE!B2," - ","( ",[4]NOMBRE!C2,[4]NOMBRE!D2,[4]NOMBRE!E2,[4]NOMBRE!F2,[4]NOMBRE!G2," )")</f>
        <v>COMUNA: Linares - ( 07401 )</v>
      </c>
      <c r="B2" s="75"/>
      <c r="C2" s="75"/>
      <c r="D2" s="75"/>
      <c r="E2" s="75"/>
      <c r="F2" s="75"/>
      <c r="G2" s="75"/>
      <c r="H2" s="75"/>
      <c r="I2" s="75"/>
      <c r="J2" s="75"/>
      <c r="K2" s="75"/>
      <c r="L2" s="75"/>
      <c r="M2" s="75"/>
      <c r="N2" s="75"/>
      <c r="AK2" s="77"/>
      <c r="AL2" s="77"/>
      <c r="AM2" s="77"/>
      <c r="AN2" s="77"/>
      <c r="AO2" s="77"/>
      <c r="AP2" s="77"/>
      <c r="AS2" s="78"/>
      <c r="AT2" s="78"/>
      <c r="AU2" s="78"/>
      <c r="AV2" s="79"/>
      <c r="AW2" s="80"/>
      <c r="AX2" s="78"/>
      <c r="AY2" s="78"/>
      <c r="AZ2" s="78"/>
      <c r="BA2" s="78"/>
      <c r="BB2" s="78"/>
      <c r="BC2" s="78"/>
      <c r="BD2" s="78"/>
      <c r="BE2" s="78"/>
      <c r="BF2" s="78"/>
      <c r="BG2" s="78"/>
      <c r="BH2" s="78"/>
      <c r="BI2" s="78"/>
      <c r="BJ2" s="78"/>
      <c r="BK2" s="78"/>
      <c r="BL2" s="78"/>
      <c r="BM2" s="78"/>
      <c r="BN2" s="78"/>
      <c r="BO2" s="78"/>
      <c r="BP2" s="80"/>
      <c r="BQ2" s="78"/>
      <c r="BR2" s="78"/>
      <c r="BS2" s="78"/>
      <c r="BT2" s="78"/>
      <c r="BU2" s="78"/>
      <c r="BV2" s="78"/>
      <c r="BW2" s="78"/>
      <c r="BX2" s="78"/>
      <c r="BY2" s="78"/>
      <c r="BZ2" s="78"/>
      <c r="CA2" s="78"/>
      <c r="CB2" s="78"/>
      <c r="CC2" s="78"/>
    </row>
    <row r="3" spans="1:81" s="76" customFormat="1" x14ac:dyDescent="0.2">
      <c r="A3" s="1" t="str">
        <f>CONCATENATE("ESTABLECIMIENTO/ESTRATEGIA: ",[4]NOMBRE!B3," - ","( ",[4]NOMBRE!C3,[4]NOMBRE!D3,[4]NOMBRE!E3,[4]NOMBRE!F3,[4]NOMBRE!G3,[4]NOMBRE!H3," )")</f>
        <v>ESTABLECIMIENTO/ESTRATEGIA: Hospital Presidente Carlos Ibáñez del Campo - ( 116108 )</v>
      </c>
      <c r="B3" s="75"/>
      <c r="C3" s="75"/>
      <c r="D3" s="75"/>
      <c r="E3" s="75"/>
      <c r="F3" s="75"/>
      <c r="G3" s="75"/>
      <c r="H3" s="75"/>
      <c r="I3" s="75"/>
      <c r="J3" s="75"/>
      <c r="K3" s="75"/>
      <c r="L3" s="75"/>
      <c r="M3" s="75"/>
      <c r="N3" s="75"/>
      <c r="AK3" s="77"/>
      <c r="AL3" s="77"/>
      <c r="AM3" s="77"/>
      <c r="AN3" s="77"/>
      <c r="AO3" s="77"/>
      <c r="AP3" s="77"/>
      <c r="AS3" s="78"/>
      <c r="AT3" s="78"/>
      <c r="AU3" s="78"/>
      <c r="AV3" s="79"/>
      <c r="AW3" s="80"/>
      <c r="AX3" s="78"/>
      <c r="AY3" s="78"/>
      <c r="AZ3" s="78"/>
      <c r="BA3" s="78"/>
      <c r="BB3" s="78"/>
      <c r="BC3" s="78"/>
      <c r="BD3" s="78"/>
      <c r="BE3" s="78"/>
      <c r="BF3" s="78"/>
      <c r="BG3" s="78"/>
      <c r="BH3" s="78"/>
      <c r="BI3" s="78"/>
      <c r="BJ3" s="78"/>
      <c r="BK3" s="78"/>
      <c r="BL3" s="78"/>
      <c r="BM3" s="78"/>
      <c r="BN3" s="78"/>
      <c r="BO3" s="78"/>
      <c r="BP3" s="80"/>
      <c r="BQ3" s="78"/>
      <c r="BR3" s="78"/>
      <c r="BS3" s="78"/>
      <c r="BT3" s="78"/>
      <c r="BU3" s="78"/>
      <c r="BV3" s="78"/>
      <c r="BW3" s="78"/>
      <c r="BX3" s="78"/>
      <c r="BY3" s="78"/>
      <c r="BZ3" s="78"/>
      <c r="CA3" s="78"/>
      <c r="CB3" s="78"/>
      <c r="CC3" s="78"/>
    </row>
    <row r="4" spans="1:81" s="76" customFormat="1" x14ac:dyDescent="0.2">
      <c r="A4" s="1" t="str">
        <f>CONCATENATE("MES: ",[4]NOMBRE!B6," - ","( ",[4]NOMBRE!C6,[4]NOMBRE!D6," )")</f>
        <v>MES: MARZO - ( 03 )</v>
      </c>
      <c r="B4" s="75"/>
      <c r="C4" s="75"/>
      <c r="D4" s="75"/>
      <c r="E4" s="75"/>
      <c r="F4" s="75"/>
      <c r="G4" s="75"/>
      <c r="H4" s="75"/>
      <c r="I4" s="75"/>
      <c r="J4" s="75"/>
      <c r="K4" s="75"/>
      <c r="L4" s="75"/>
      <c r="M4" s="75"/>
      <c r="N4" s="75"/>
      <c r="AK4" s="77"/>
      <c r="AL4" s="77"/>
      <c r="AM4" s="77"/>
      <c r="AN4" s="77"/>
      <c r="AO4" s="77"/>
      <c r="AP4" s="77"/>
      <c r="AS4" s="78"/>
      <c r="AT4" s="78"/>
      <c r="AU4" s="78"/>
      <c r="AV4" s="79"/>
      <c r="AW4" s="80"/>
      <c r="AX4" s="78"/>
      <c r="AY4" s="78"/>
      <c r="AZ4" s="78"/>
      <c r="BA4" s="78"/>
      <c r="BB4" s="78"/>
      <c r="BC4" s="78"/>
      <c r="BD4" s="78"/>
      <c r="BE4" s="78"/>
      <c r="BF4" s="78"/>
      <c r="BG4" s="78"/>
      <c r="BH4" s="78"/>
      <c r="BI4" s="78"/>
      <c r="BJ4" s="78"/>
      <c r="BK4" s="78"/>
      <c r="BL4" s="78"/>
      <c r="BM4" s="78"/>
      <c r="BN4" s="78"/>
      <c r="BO4" s="78"/>
      <c r="BP4" s="80"/>
      <c r="BQ4" s="78"/>
      <c r="BR4" s="78"/>
      <c r="BS4" s="78"/>
      <c r="BT4" s="78"/>
      <c r="BU4" s="78"/>
      <c r="BV4" s="78"/>
      <c r="BW4" s="78"/>
      <c r="BX4" s="78"/>
      <c r="BY4" s="78"/>
      <c r="BZ4" s="78"/>
      <c r="CA4" s="78"/>
      <c r="CB4" s="78"/>
      <c r="CC4" s="78"/>
    </row>
    <row r="5" spans="1:81" s="76" customFormat="1" x14ac:dyDescent="0.2">
      <c r="A5" s="2" t="str">
        <f>CONCATENATE("AÑO: ",[4]NOMBRE!B7)</f>
        <v>AÑO: 2016</v>
      </c>
      <c r="B5" s="75"/>
      <c r="C5" s="75"/>
      <c r="D5" s="75"/>
      <c r="E5" s="75"/>
      <c r="F5" s="75"/>
      <c r="G5" s="75"/>
      <c r="H5" s="75"/>
      <c r="I5" s="75"/>
      <c r="J5" s="75"/>
      <c r="K5" s="75"/>
      <c r="L5" s="75"/>
      <c r="M5" s="75"/>
      <c r="N5" s="75"/>
      <c r="AK5" s="77"/>
      <c r="AL5" s="77"/>
      <c r="AM5" s="77"/>
      <c r="AN5" s="77"/>
      <c r="AO5" s="77"/>
      <c r="AP5" s="77"/>
      <c r="AS5" s="78"/>
      <c r="AT5" s="78"/>
      <c r="AU5" s="78"/>
      <c r="AV5" s="79"/>
      <c r="AW5" s="80"/>
      <c r="AX5" s="78"/>
      <c r="AY5" s="78"/>
      <c r="AZ5" s="78"/>
      <c r="BA5" s="78"/>
      <c r="BB5" s="78"/>
      <c r="BC5" s="78"/>
      <c r="BD5" s="78"/>
      <c r="BE5" s="78"/>
      <c r="BF5" s="78"/>
      <c r="BG5" s="78"/>
      <c r="BH5" s="78"/>
      <c r="BI5" s="78"/>
      <c r="BJ5" s="78"/>
      <c r="BK5" s="78"/>
      <c r="BL5" s="78"/>
      <c r="BM5" s="78"/>
      <c r="BN5" s="78"/>
      <c r="BO5" s="78"/>
      <c r="BP5" s="80"/>
      <c r="BQ5" s="78"/>
      <c r="BR5" s="78"/>
      <c r="BS5" s="78"/>
      <c r="BT5" s="78"/>
      <c r="BU5" s="78"/>
      <c r="BV5" s="78"/>
      <c r="BW5" s="78"/>
      <c r="BX5" s="78"/>
      <c r="BY5" s="78"/>
      <c r="BZ5" s="78"/>
      <c r="CA5" s="78"/>
      <c r="CB5" s="78"/>
      <c r="CC5" s="78"/>
    </row>
    <row r="6" spans="1:81" s="76" customFormat="1" ht="14.25" customHeight="1" x14ac:dyDescent="0.15">
      <c r="A6" s="447" t="s">
        <v>15</v>
      </c>
      <c r="B6" s="447"/>
      <c r="C6" s="447"/>
      <c r="D6" s="447"/>
      <c r="E6" s="447"/>
      <c r="F6" s="447"/>
      <c r="G6" s="447"/>
      <c r="H6" s="447"/>
      <c r="I6" s="447"/>
      <c r="J6" s="447"/>
      <c r="K6" s="447"/>
      <c r="L6" s="447"/>
      <c r="M6" s="447"/>
      <c r="N6" s="447"/>
      <c r="O6" s="81"/>
      <c r="AK6" s="77"/>
      <c r="AL6" s="77"/>
      <c r="AM6" s="77"/>
      <c r="AN6" s="77"/>
      <c r="AO6" s="77"/>
      <c r="AP6" s="77"/>
      <c r="AS6" s="78"/>
      <c r="AT6" s="78"/>
      <c r="AU6" s="78"/>
      <c r="AV6" s="79"/>
      <c r="AW6" s="80"/>
      <c r="AX6" s="78"/>
      <c r="AY6" s="78"/>
      <c r="AZ6" s="78"/>
      <c r="BA6" s="78"/>
      <c r="BB6" s="78"/>
      <c r="BC6" s="78"/>
      <c r="BD6" s="78"/>
      <c r="BE6" s="78"/>
      <c r="BF6" s="78"/>
      <c r="BG6" s="78"/>
      <c r="BH6" s="78"/>
      <c r="BI6" s="78"/>
      <c r="BJ6" s="78"/>
      <c r="BK6" s="78"/>
      <c r="BL6" s="78"/>
      <c r="BM6" s="78"/>
      <c r="BN6" s="78"/>
      <c r="BO6" s="78"/>
      <c r="BP6" s="80"/>
      <c r="BQ6" s="78"/>
      <c r="BR6" s="78"/>
      <c r="BS6" s="78"/>
      <c r="BT6" s="78"/>
      <c r="BU6" s="78"/>
      <c r="BV6" s="78"/>
      <c r="BW6" s="78"/>
      <c r="BX6" s="78"/>
      <c r="BY6" s="78"/>
      <c r="BZ6" s="78"/>
      <c r="CA6" s="78"/>
      <c r="CB6" s="78"/>
      <c r="CC6" s="78"/>
    </row>
    <row r="7" spans="1:81" s="76" customFormat="1" x14ac:dyDescent="0.2">
      <c r="A7" s="75"/>
      <c r="B7" s="75"/>
      <c r="C7" s="75"/>
      <c r="D7" s="75"/>
      <c r="E7" s="75"/>
      <c r="F7" s="75"/>
      <c r="G7" s="75"/>
      <c r="H7" s="75"/>
      <c r="I7" s="75"/>
      <c r="J7" s="75"/>
      <c r="K7" s="75"/>
      <c r="L7" s="75"/>
      <c r="M7" s="75"/>
      <c r="N7" s="75"/>
      <c r="AK7" s="77"/>
      <c r="AL7" s="77"/>
      <c r="AM7" s="77"/>
      <c r="AN7" s="77"/>
      <c r="AO7" s="77"/>
      <c r="AP7" s="77"/>
      <c r="AS7" s="78"/>
      <c r="AT7" s="78"/>
      <c r="AU7" s="78"/>
      <c r="AV7" s="79"/>
      <c r="AW7" s="80"/>
      <c r="AX7" s="78"/>
      <c r="AY7" s="78"/>
      <c r="AZ7" s="78"/>
      <c r="BA7" s="78"/>
      <c r="BB7" s="78"/>
      <c r="BC7" s="78"/>
      <c r="BD7" s="78"/>
      <c r="BE7" s="78"/>
      <c r="BF7" s="78"/>
      <c r="BG7" s="78"/>
      <c r="BH7" s="78"/>
      <c r="BI7" s="78"/>
      <c r="BJ7" s="78"/>
      <c r="BK7" s="78"/>
      <c r="BL7" s="78"/>
      <c r="BM7" s="78"/>
      <c r="BN7" s="78"/>
      <c r="BO7" s="78"/>
      <c r="BP7" s="80"/>
      <c r="BQ7" s="78"/>
      <c r="BR7" s="78"/>
      <c r="BS7" s="78"/>
      <c r="BT7" s="78"/>
      <c r="BU7" s="78"/>
      <c r="BV7" s="78"/>
      <c r="BW7" s="78"/>
      <c r="BX7" s="78"/>
      <c r="BY7" s="78"/>
      <c r="BZ7" s="78"/>
      <c r="CA7" s="78"/>
      <c r="CB7" s="78"/>
      <c r="CC7" s="78"/>
    </row>
    <row r="8" spans="1:81" s="76" customFormat="1" ht="14.25" x14ac:dyDescent="0.2">
      <c r="A8" s="82" t="s">
        <v>16</v>
      </c>
      <c r="B8" s="75"/>
      <c r="C8" s="75"/>
      <c r="D8" s="75"/>
      <c r="E8" s="75"/>
      <c r="F8" s="75"/>
      <c r="G8" s="75"/>
      <c r="H8" s="83"/>
      <c r="I8" s="83"/>
      <c r="J8" s="83"/>
      <c r="K8" s="83"/>
      <c r="L8" s="83"/>
      <c r="M8" s="75"/>
      <c r="N8" s="75"/>
      <c r="AK8" s="77"/>
      <c r="AL8" s="77"/>
      <c r="AM8" s="77"/>
      <c r="AN8" s="77"/>
      <c r="AO8" s="77"/>
      <c r="AP8" s="77"/>
      <c r="AS8" s="78"/>
      <c r="AT8" s="78"/>
      <c r="AU8" s="78"/>
      <c r="AV8" s="79"/>
      <c r="AW8" s="80"/>
      <c r="AX8" s="78"/>
      <c r="AY8" s="78"/>
      <c r="AZ8" s="78"/>
      <c r="BA8" s="78"/>
      <c r="BB8" s="78"/>
      <c r="BC8" s="78"/>
      <c r="BD8" s="78"/>
      <c r="BE8" s="78"/>
      <c r="BF8" s="78"/>
      <c r="BG8" s="78"/>
      <c r="BH8" s="78"/>
      <c r="BI8" s="78"/>
      <c r="BJ8" s="78"/>
      <c r="BK8" s="78"/>
      <c r="BL8" s="78"/>
      <c r="BM8" s="78"/>
      <c r="BN8" s="78"/>
      <c r="BO8" s="78"/>
      <c r="BP8" s="80"/>
      <c r="BQ8" s="78"/>
      <c r="BR8" s="78"/>
      <c r="BS8" s="78"/>
      <c r="BT8" s="78"/>
      <c r="BU8" s="78"/>
      <c r="BV8" s="78"/>
      <c r="BW8" s="78"/>
      <c r="BX8" s="78"/>
      <c r="BY8" s="78"/>
      <c r="BZ8" s="78"/>
      <c r="CA8" s="78"/>
      <c r="CB8" s="78"/>
      <c r="CC8" s="78"/>
    </row>
    <row r="9" spans="1:81" s="3" customFormat="1" ht="15.75" customHeight="1" x14ac:dyDescent="0.2">
      <c r="A9" s="84" t="s">
        <v>17</v>
      </c>
      <c r="B9" s="84"/>
      <c r="R9" s="85"/>
      <c r="S9" s="85"/>
      <c r="T9" s="85"/>
      <c r="U9" s="86"/>
      <c r="V9" s="86"/>
      <c r="W9" s="86"/>
      <c r="X9" s="86"/>
      <c r="Y9" s="86"/>
      <c r="Z9" s="86"/>
      <c r="AA9" s="86"/>
      <c r="AB9" s="86"/>
      <c r="AC9" s="86"/>
      <c r="AI9" s="86"/>
      <c r="AJ9" s="86"/>
      <c r="AK9" s="86"/>
      <c r="AL9" s="86"/>
      <c r="AM9" s="86"/>
      <c r="AW9" s="87"/>
      <c r="AZ9" s="88"/>
      <c r="BA9" s="86"/>
      <c r="BB9" s="86"/>
      <c r="BC9" s="86"/>
      <c r="BD9" s="86"/>
      <c r="BE9" s="86"/>
      <c r="BF9" s="86"/>
      <c r="BP9" s="87"/>
    </row>
    <row r="10" spans="1:81" s="3" customFormat="1" ht="15.75" customHeight="1" x14ac:dyDescent="0.15">
      <c r="A10" s="385" t="s">
        <v>18</v>
      </c>
      <c r="B10" s="400" t="s">
        <v>1</v>
      </c>
      <c r="C10" s="401" t="s">
        <v>19</v>
      </c>
      <c r="D10" s="401"/>
      <c r="E10" s="401"/>
      <c r="F10" s="401"/>
      <c r="G10" s="401"/>
      <c r="H10" s="401"/>
      <c r="I10" s="401"/>
      <c r="J10" s="401"/>
      <c r="K10" s="401"/>
      <c r="L10" s="401"/>
      <c r="M10" s="401"/>
      <c r="N10" s="401"/>
      <c r="O10" s="401"/>
      <c r="P10" s="401"/>
      <c r="Q10" s="401"/>
      <c r="R10" s="401"/>
      <c r="S10" s="401"/>
      <c r="T10" s="401"/>
      <c r="U10" s="387"/>
      <c r="V10" s="387" t="s">
        <v>20</v>
      </c>
      <c r="W10" s="388"/>
      <c r="X10" s="443" t="s">
        <v>21</v>
      </c>
      <c r="Y10" s="441" t="s">
        <v>22</v>
      </c>
      <c r="Z10" s="86"/>
      <c r="AA10" s="86"/>
      <c r="AB10" s="86"/>
      <c r="AC10" s="86"/>
      <c r="AI10" s="86"/>
      <c r="AJ10" s="86"/>
      <c r="AK10" s="86"/>
      <c r="AL10" s="86"/>
      <c r="AM10" s="86"/>
      <c r="AW10" s="87"/>
      <c r="AZ10" s="88"/>
      <c r="BP10" s="87"/>
    </row>
    <row r="11" spans="1:81" s="3" customFormat="1" ht="39" customHeight="1" x14ac:dyDescent="0.15">
      <c r="A11" s="386"/>
      <c r="B11" s="400"/>
      <c r="C11" s="66" t="s">
        <v>23</v>
      </c>
      <c r="D11" s="67" t="s">
        <v>24</v>
      </c>
      <c r="E11" s="89" t="s">
        <v>25</v>
      </c>
      <c r="F11" s="89" t="s">
        <v>26</v>
      </c>
      <c r="G11" s="89" t="s">
        <v>27</v>
      </c>
      <c r="H11" s="67" t="s">
        <v>28</v>
      </c>
      <c r="I11" s="67" t="s">
        <v>29</v>
      </c>
      <c r="J11" s="67" t="s">
        <v>30</v>
      </c>
      <c r="K11" s="67" t="s">
        <v>31</v>
      </c>
      <c r="L11" s="67" t="s">
        <v>2</v>
      </c>
      <c r="M11" s="67" t="s">
        <v>3</v>
      </c>
      <c r="N11" s="67" t="s">
        <v>32</v>
      </c>
      <c r="O11" s="67" t="s">
        <v>4</v>
      </c>
      <c r="P11" s="67" t="s">
        <v>5</v>
      </c>
      <c r="Q11" s="67" t="s">
        <v>6</v>
      </c>
      <c r="R11" s="67" t="s">
        <v>7</v>
      </c>
      <c r="S11" s="67" t="s">
        <v>8</v>
      </c>
      <c r="T11" s="67" t="s">
        <v>9</v>
      </c>
      <c r="U11" s="90" t="s">
        <v>10</v>
      </c>
      <c r="V11" s="91" t="s">
        <v>11</v>
      </c>
      <c r="W11" s="92" t="s">
        <v>12</v>
      </c>
      <c r="X11" s="444"/>
      <c r="Y11" s="442"/>
      <c r="Z11" s="86"/>
      <c r="AA11" s="86"/>
      <c r="AB11" s="86"/>
      <c r="AC11" s="86"/>
      <c r="AD11" s="86"/>
      <c r="AE11" s="86"/>
      <c r="AF11" s="86"/>
      <c r="AG11" s="86"/>
      <c r="AH11" s="86"/>
      <c r="AN11" s="86"/>
      <c r="AO11" s="86"/>
      <c r="AP11" s="86"/>
      <c r="AQ11" s="86"/>
      <c r="AR11" s="86"/>
      <c r="AW11" s="87"/>
      <c r="BP11" s="87"/>
    </row>
    <row r="12" spans="1:81" s="3" customFormat="1" ht="15.75" customHeight="1" x14ac:dyDescent="0.15">
      <c r="A12" s="4" t="s">
        <v>33</v>
      </c>
      <c r="B12" s="4">
        <f>+SUM(C12:U12)</f>
        <v>0</v>
      </c>
      <c r="C12" s="93"/>
      <c r="D12" s="5"/>
      <c r="E12" s="5"/>
      <c r="F12" s="5"/>
      <c r="G12" s="5">
        <v>0</v>
      </c>
      <c r="H12" s="5"/>
      <c r="I12" s="5"/>
      <c r="J12" s="5"/>
      <c r="K12" s="5"/>
      <c r="L12" s="5"/>
      <c r="M12" s="5"/>
      <c r="N12" s="5"/>
      <c r="O12" s="5"/>
      <c r="P12" s="5"/>
      <c r="Q12" s="5"/>
      <c r="R12" s="5"/>
      <c r="S12" s="5"/>
      <c r="T12" s="5"/>
      <c r="U12" s="94"/>
      <c r="V12" s="6"/>
      <c r="W12" s="7"/>
      <c r="X12" s="95"/>
      <c r="Y12" s="96"/>
      <c r="Z12" s="97" t="str">
        <f>$BA12&amp;" "&amp;$BB12</f>
        <v xml:space="preserve"> </v>
      </c>
      <c r="AA12" s="86"/>
      <c r="AB12" s="86"/>
      <c r="AC12" s="86"/>
      <c r="AD12" s="86"/>
      <c r="AE12" s="86"/>
      <c r="AF12" s="86"/>
      <c r="AG12" s="86"/>
      <c r="AH12" s="86"/>
      <c r="AN12" s="86"/>
      <c r="AO12" s="86"/>
      <c r="AP12" s="86"/>
      <c r="AQ12" s="86"/>
      <c r="AR12" s="86"/>
      <c r="AW12" s="87"/>
      <c r="BA12" s="98" t="str">
        <f>IF($B12&lt;&gt;($V12+$W12)," El número de ingresos según sexo NO puede ser diferente al Total.","")</f>
        <v/>
      </c>
      <c r="BB12" s="98" t="str">
        <f>IF($B12&lt;$Y12," Ingresos con PTI cuidador NO puede ser mayor al Total de Ingresos.","")</f>
        <v/>
      </c>
      <c r="BD12" s="87">
        <f>IF($B12&lt;&gt;($V12+$W12),1,0)</f>
        <v>0</v>
      </c>
      <c r="BE12" s="87">
        <f>IF($B12&lt;$Y12,1,0)</f>
        <v>0</v>
      </c>
      <c r="BP12" s="87"/>
    </row>
    <row r="13" spans="1:81" s="3" customFormat="1" ht="24" customHeight="1" x14ac:dyDescent="0.15">
      <c r="A13" s="99" t="s">
        <v>34</v>
      </c>
      <c r="B13" s="8">
        <f>+SUM(C13:U13)</f>
        <v>0</v>
      </c>
      <c r="C13" s="9"/>
      <c r="D13" s="10"/>
      <c r="E13" s="10"/>
      <c r="F13" s="10"/>
      <c r="G13" s="10"/>
      <c r="H13" s="10"/>
      <c r="I13" s="10"/>
      <c r="J13" s="10"/>
      <c r="K13" s="10"/>
      <c r="L13" s="10"/>
      <c r="M13" s="10"/>
      <c r="N13" s="10"/>
      <c r="O13" s="10"/>
      <c r="P13" s="10"/>
      <c r="Q13" s="10"/>
      <c r="R13" s="10"/>
      <c r="S13" s="10"/>
      <c r="T13" s="10"/>
      <c r="U13" s="11"/>
      <c r="V13" s="12"/>
      <c r="W13" s="13"/>
      <c r="X13" s="100"/>
      <c r="Y13" s="101"/>
      <c r="Z13" s="97" t="str">
        <f>$BA13&amp;" "&amp;$BB13</f>
        <v xml:space="preserve"> </v>
      </c>
      <c r="AA13" s="86"/>
      <c r="AB13" s="86"/>
      <c r="AC13" s="86"/>
      <c r="AD13" s="86"/>
      <c r="AE13" s="86"/>
      <c r="AF13" s="86"/>
      <c r="AG13" s="86"/>
      <c r="AH13" s="86"/>
      <c r="AN13" s="86"/>
      <c r="AO13" s="86"/>
      <c r="AP13" s="86"/>
      <c r="AQ13" s="86"/>
      <c r="AR13" s="86"/>
      <c r="AW13" s="87"/>
      <c r="BA13" s="98" t="str">
        <f>IF($B13&lt;&gt;($V13+$W13)," El número de ingresos según sexo NO puede ser diferente al Total.","")</f>
        <v/>
      </c>
      <c r="BB13" s="98" t="str">
        <f>IF($B13&gt;$B12," Ingresos con PTI  NO puede ser mayor al Total de Ingresos.","")</f>
        <v/>
      </c>
      <c r="BD13" s="87">
        <f>IF($B13&lt;&gt;($V13+$W13),1,0)</f>
        <v>0</v>
      </c>
      <c r="BE13" s="87">
        <f>IF($B13&gt;$B12,1,0)</f>
        <v>0</v>
      </c>
      <c r="BP13" s="87"/>
    </row>
    <row r="14" spans="1:81" s="3" customFormat="1" ht="27" customHeight="1" x14ac:dyDescent="0.15">
      <c r="A14" s="102" t="s">
        <v>35</v>
      </c>
      <c r="B14" s="14">
        <f>+SUM(C14:U14)</f>
        <v>0</v>
      </c>
      <c r="C14" s="15"/>
      <c r="D14" s="16"/>
      <c r="E14" s="16"/>
      <c r="F14" s="16"/>
      <c r="G14" s="16"/>
      <c r="H14" s="17"/>
      <c r="I14" s="17"/>
      <c r="J14" s="17"/>
      <c r="K14" s="17"/>
      <c r="L14" s="17"/>
      <c r="M14" s="17"/>
      <c r="N14" s="17"/>
      <c r="O14" s="17"/>
      <c r="P14" s="17"/>
      <c r="Q14" s="17"/>
      <c r="R14" s="17"/>
      <c r="S14" s="16"/>
      <c r="T14" s="16"/>
      <c r="U14" s="18"/>
      <c r="V14" s="19"/>
      <c r="W14" s="20"/>
      <c r="X14" s="15"/>
      <c r="Y14" s="103"/>
      <c r="Z14" s="97" t="str">
        <f>$BA14&amp;" "&amp;$BB14</f>
        <v xml:space="preserve"> </v>
      </c>
      <c r="AA14" s="86"/>
      <c r="AB14" s="86"/>
      <c r="AC14" s="86"/>
      <c r="AD14" s="86"/>
      <c r="AE14" s="86"/>
      <c r="AF14" s="86"/>
      <c r="AG14" s="86"/>
      <c r="AH14" s="86"/>
      <c r="AN14" s="86"/>
      <c r="AO14" s="86"/>
      <c r="AP14" s="86"/>
      <c r="AQ14" s="86"/>
      <c r="AR14" s="86"/>
      <c r="AW14" s="87"/>
      <c r="BA14" s="98" t="str">
        <f>IF($B14&lt;&gt;($V14+$W14)," El número de ingresos según sexo NO puede ser diferente al Total.","")</f>
        <v/>
      </c>
      <c r="BB14" s="98" t="str">
        <f>IF($B14&gt;$B13," Ingresos con PTI Laboral  NO puede ser mayor al Nº Ingresos con PTI .","")</f>
        <v/>
      </c>
      <c r="BD14" s="87">
        <f>IF($B14&lt;&gt;($V14+$W14),1,0)</f>
        <v>0</v>
      </c>
      <c r="BE14" s="87">
        <f>IF($B14&gt;$B13,1,0)</f>
        <v>0</v>
      </c>
      <c r="BP14" s="87"/>
    </row>
    <row r="15" spans="1:81" s="3" customFormat="1" ht="24" customHeight="1" x14ac:dyDescent="0.15">
      <c r="A15" s="104" t="s">
        <v>36</v>
      </c>
      <c r="B15" s="14">
        <f>+SUM(C15:U15)</f>
        <v>0</v>
      </c>
      <c r="C15" s="21"/>
      <c r="D15" s="17"/>
      <c r="E15" s="17"/>
      <c r="F15" s="17"/>
      <c r="G15" s="17"/>
      <c r="H15" s="17"/>
      <c r="I15" s="17"/>
      <c r="J15" s="17"/>
      <c r="K15" s="17"/>
      <c r="L15" s="17"/>
      <c r="M15" s="17"/>
      <c r="N15" s="17"/>
      <c r="O15" s="17"/>
      <c r="P15" s="17"/>
      <c r="Q15" s="17"/>
      <c r="R15" s="17"/>
      <c r="S15" s="17"/>
      <c r="T15" s="17"/>
      <c r="U15" s="22"/>
      <c r="V15" s="19"/>
      <c r="W15" s="20"/>
      <c r="X15" s="15"/>
      <c r="Y15" s="103"/>
      <c r="Z15" s="97" t="str">
        <f>$BA15&amp;" "&amp;$BB15</f>
        <v xml:space="preserve"> </v>
      </c>
      <c r="AA15" s="86"/>
      <c r="AB15" s="86"/>
      <c r="AC15" s="86"/>
      <c r="AD15" s="86"/>
      <c r="AE15" s="86"/>
      <c r="AF15" s="86"/>
      <c r="AG15" s="86"/>
      <c r="AH15" s="86"/>
      <c r="AN15" s="86"/>
      <c r="AO15" s="86"/>
      <c r="AP15" s="86"/>
      <c r="AQ15" s="86"/>
      <c r="AR15" s="86"/>
      <c r="AW15" s="87"/>
      <c r="BA15" s="98" t="str">
        <f>IF($B15&lt;&gt;($V15+$W15)," El número de ingresos según sexo NO puede ser diferente al Total.","")</f>
        <v/>
      </c>
      <c r="BD15" s="87">
        <f>IF($B15&lt;&gt;($V15+$W15),1,0)</f>
        <v>0</v>
      </c>
      <c r="BE15" s="87"/>
      <c r="BP15" s="87"/>
    </row>
    <row r="16" spans="1:81" s="3" customFormat="1" ht="24.75" customHeight="1" x14ac:dyDescent="0.15">
      <c r="A16" s="104" t="s">
        <v>37</v>
      </c>
      <c r="B16" s="23">
        <f>+SUM(C16:U16)</f>
        <v>0</v>
      </c>
      <c r="C16" s="24"/>
      <c r="D16" s="25"/>
      <c r="E16" s="25"/>
      <c r="F16" s="25"/>
      <c r="G16" s="25"/>
      <c r="H16" s="25"/>
      <c r="I16" s="25"/>
      <c r="J16" s="25"/>
      <c r="K16" s="25"/>
      <c r="L16" s="25"/>
      <c r="M16" s="25"/>
      <c r="N16" s="25"/>
      <c r="O16" s="25"/>
      <c r="P16" s="25"/>
      <c r="Q16" s="25"/>
      <c r="R16" s="25"/>
      <c r="S16" s="25"/>
      <c r="T16" s="25"/>
      <c r="U16" s="26"/>
      <c r="V16" s="27"/>
      <c r="W16" s="28"/>
      <c r="X16" s="29"/>
      <c r="Y16" s="30"/>
      <c r="Z16" s="97" t="str">
        <f>$BA16&amp;" "&amp;$BB16</f>
        <v xml:space="preserve"> </v>
      </c>
      <c r="AA16" s="86"/>
      <c r="AB16" s="86"/>
      <c r="AC16" s="86"/>
      <c r="AD16" s="86"/>
      <c r="AE16" s="86"/>
      <c r="AF16" s="86"/>
      <c r="AG16" s="86"/>
      <c r="AH16" s="86"/>
      <c r="AN16" s="86"/>
      <c r="AO16" s="86"/>
      <c r="AP16" s="86"/>
      <c r="AQ16" s="86"/>
      <c r="AR16" s="86"/>
      <c r="AW16" s="87"/>
      <c r="BA16" s="98" t="str">
        <f>IF($B16&lt;&gt;($V16+$W16)," El número de ingresos según sexo NO puede ser diferente al Total.","")</f>
        <v/>
      </c>
      <c r="BD16" s="87">
        <f>IF($B16&lt;&gt;($V16+$W16),1,0)</f>
        <v>0</v>
      </c>
      <c r="BE16" s="87"/>
      <c r="BP16" s="87"/>
    </row>
    <row r="17" spans="1:81" s="3" customFormat="1" ht="24" customHeight="1" x14ac:dyDescent="0.2">
      <c r="A17" s="84" t="s">
        <v>38</v>
      </c>
      <c r="B17" s="84"/>
      <c r="D17" s="105"/>
      <c r="E17" s="105"/>
      <c r="F17" s="105"/>
      <c r="G17" s="105"/>
      <c r="H17" s="105"/>
      <c r="I17" s="105"/>
      <c r="J17" s="105"/>
      <c r="K17" s="105"/>
      <c r="L17" s="105"/>
      <c r="M17" s="105"/>
      <c r="N17" s="105"/>
      <c r="O17" s="105"/>
      <c r="P17" s="105"/>
      <c r="Q17" s="106"/>
      <c r="R17" s="97"/>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W17" s="87"/>
      <c r="AX17" s="86"/>
      <c r="AY17" s="86"/>
      <c r="AZ17" s="86"/>
      <c r="BA17" s="86"/>
      <c r="BD17" s="86"/>
      <c r="BE17" s="86"/>
      <c r="BF17" s="86"/>
      <c r="BG17" s="86"/>
      <c r="BH17" s="86"/>
      <c r="BP17" s="87"/>
    </row>
    <row r="18" spans="1:81" s="3" customFormat="1" ht="15.75" customHeight="1" x14ac:dyDescent="0.15">
      <c r="A18" s="385" t="s">
        <v>39</v>
      </c>
      <c r="B18" s="385" t="s">
        <v>1</v>
      </c>
      <c r="C18" s="422" t="s">
        <v>40</v>
      </c>
      <c r="D18" s="423"/>
      <c r="E18" s="423"/>
      <c r="F18" s="385" t="s">
        <v>41</v>
      </c>
      <c r="G18" s="105"/>
      <c r="K18" s="105"/>
      <c r="L18" s="105"/>
      <c r="M18" s="105"/>
      <c r="N18" s="105"/>
      <c r="O18" s="106"/>
      <c r="P18" s="97"/>
      <c r="Q18" s="86"/>
      <c r="R18" s="86"/>
      <c r="S18" s="86"/>
      <c r="T18" s="86"/>
      <c r="U18" s="86"/>
      <c r="V18" s="86"/>
      <c r="W18" s="86"/>
      <c r="X18" s="86"/>
      <c r="Y18" s="86"/>
      <c r="Z18" s="86"/>
      <c r="AA18" s="86"/>
      <c r="AW18" s="87"/>
      <c r="BP18" s="87"/>
    </row>
    <row r="19" spans="1:81" s="3" customFormat="1" ht="46.5" customHeight="1" x14ac:dyDescent="0.15">
      <c r="A19" s="386"/>
      <c r="B19" s="386"/>
      <c r="C19" s="31" t="s">
        <v>42</v>
      </c>
      <c r="D19" s="107" t="s">
        <v>43</v>
      </c>
      <c r="E19" s="108" t="s">
        <v>44</v>
      </c>
      <c r="F19" s="386"/>
      <c r="G19" s="105"/>
      <c r="H19" s="105"/>
      <c r="I19" s="105"/>
      <c r="J19" s="105"/>
      <c r="K19" s="105"/>
      <c r="L19" s="105"/>
      <c r="M19" s="105"/>
      <c r="N19" s="105"/>
      <c r="O19" s="106"/>
      <c r="P19" s="97"/>
      <c r="Q19" s="86"/>
      <c r="R19" s="86"/>
      <c r="S19" s="86"/>
      <c r="T19" s="86"/>
      <c r="U19" s="86"/>
      <c r="V19" s="86"/>
      <c r="W19" s="86"/>
      <c r="X19" s="86"/>
      <c r="Y19" s="86"/>
      <c r="Z19" s="86"/>
      <c r="AA19" s="86"/>
      <c r="AG19" s="86"/>
      <c r="AH19" s="86"/>
      <c r="AI19" s="86"/>
      <c r="AJ19" s="86"/>
      <c r="AK19" s="86"/>
      <c r="AW19" s="87"/>
      <c r="AX19" s="88"/>
      <c r="AY19" s="88"/>
      <c r="BA19" s="32"/>
      <c r="BB19" s="32"/>
      <c r="BC19" s="32"/>
      <c r="BD19" s="32"/>
      <c r="BE19" s="32"/>
      <c r="BF19" s="88"/>
      <c r="BP19" s="87"/>
    </row>
    <row r="20" spans="1:81" s="3" customFormat="1" ht="15" customHeight="1" x14ac:dyDescent="0.15">
      <c r="A20" s="109" t="s">
        <v>45</v>
      </c>
      <c r="B20" s="110">
        <f>+SUM(C20:F20)</f>
        <v>0</v>
      </c>
      <c r="C20" s="33"/>
      <c r="D20" s="34"/>
      <c r="E20" s="35"/>
      <c r="F20" s="36"/>
      <c r="G20" s="105"/>
      <c r="H20" s="105"/>
      <c r="I20" s="105"/>
      <c r="J20" s="105"/>
      <c r="K20" s="105"/>
      <c r="L20" s="105"/>
      <c r="M20" s="105"/>
      <c r="N20" s="105"/>
      <c r="O20" s="106"/>
      <c r="P20" s="97"/>
      <c r="Q20" s="86"/>
      <c r="R20" s="86"/>
      <c r="S20" s="86"/>
      <c r="T20" s="86"/>
      <c r="U20" s="86"/>
      <c r="V20" s="86"/>
      <c r="W20" s="86"/>
      <c r="X20" s="86"/>
      <c r="Y20" s="86"/>
      <c r="Z20" s="86"/>
      <c r="AA20" s="86"/>
      <c r="AG20" s="86"/>
      <c r="AH20" s="86"/>
      <c r="AI20" s="86"/>
      <c r="AJ20" s="86"/>
      <c r="AK20" s="86"/>
      <c r="AW20" s="87"/>
      <c r="AX20" s="88"/>
      <c r="AY20" s="88"/>
      <c r="BA20" s="32"/>
      <c r="BB20" s="32"/>
      <c r="BC20" s="32"/>
      <c r="BD20" s="32"/>
      <c r="BE20" s="32"/>
      <c r="BF20" s="88"/>
      <c r="BP20" s="87"/>
    </row>
    <row r="21" spans="1:81" s="3" customFormat="1" ht="15" customHeight="1" x14ac:dyDescent="0.15">
      <c r="A21" s="102" t="s">
        <v>46</v>
      </c>
      <c r="B21" s="111">
        <f>+SUM(C21:F21)</f>
        <v>0</v>
      </c>
      <c r="C21" s="21"/>
      <c r="D21" s="17"/>
      <c r="E21" s="22"/>
      <c r="F21" s="37"/>
      <c r="G21" s="105"/>
      <c r="H21" s="105"/>
      <c r="I21" s="105"/>
      <c r="J21" s="105"/>
      <c r="K21" s="105"/>
      <c r="L21" s="105"/>
      <c r="M21" s="105"/>
      <c r="N21" s="105"/>
      <c r="O21" s="106"/>
      <c r="P21" s="97"/>
      <c r="Q21" s="86"/>
      <c r="R21" s="86"/>
      <c r="S21" s="86"/>
      <c r="T21" s="86"/>
      <c r="U21" s="86"/>
      <c r="V21" s="86"/>
      <c r="W21" s="86"/>
      <c r="X21" s="86"/>
      <c r="Y21" s="86"/>
      <c r="Z21" s="86"/>
      <c r="AA21" s="86"/>
      <c r="AG21" s="86"/>
      <c r="AH21" s="86"/>
      <c r="AI21" s="86"/>
      <c r="AJ21" s="86"/>
      <c r="AK21" s="86"/>
      <c r="AW21" s="87"/>
      <c r="AX21" s="88"/>
      <c r="AY21" s="88"/>
      <c r="BC21" s="88"/>
      <c r="BF21" s="88"/>
      <c r="BP21" s="87"/>
    </row>
    <row r="22" spans="1:81" s="3" customFormat="1" ht="15" customHeight="1" x14ac:dyDescent="0.15">
      <c r="A22" s="112" t="s">
        <v>47</v>
      </c>
      <c r="B22" s="113">
        <f>+SUM(C22:F22)</f>
        <v>0</v>
      </c>
      <c r="C22" s="38"/>
      <c r="D22" s="39"/>
      <c r="E22" s="40"/>
      <c r="F22" s="41"/>
      <c r="G22" s="105"/>
      <c r="H22" s="105"/>
      <c r="I22" s="105"/>
      <c r="J22" s="105"/>
      <c r="K22" s="105"/>
      <c r="L22" s="105"/>
      <c r="M22" s="105"/>
      <c r="N22" s="105"/>
      <c r="O22" s="106"/>
      <c r="P22" s="97"/>
      <c r="Q22" s="86"/>
      <c r="R22" s="86"/>
      <c r="S22" s="86"/>
      <c r="T22" s="86"/>
      <c r="U22" s="86"/>
      <c r="V22" s="86"/>
      <c r="W22" s="86"/>
      <c r="X22" s="86"/>
      <c r="Y22" s="86"/>
      <c r="Z22" s="86"/>
      <c r="AA22" s="86"/>
      <c r="AG22" s="86"/>
      <c r="AH22" s="86"/>
      <c r="AI22" s="86"/>
      <c r="AJ22" s="86"/>
      <c r="AK22" s="86"/>
      <c r="AW22" s="87"/>
      <c r="AX22" s="88"/>
      <c r="AY22" s="88"/>
      <c r="BA22" s="32"/>
      <c r="BB22" s="32"/>
      <c r="BC22" s="32"/>
      <c r="BD22" s="32"/>
      <c r="BE22" s="32"/>
      <c r="BF22" s="88"/>
      <c r="BP22" s="87"/>
    </row>
    <row r="23" spans="1:81" s="3" customFormat="1" ht="15" customHeight="1" x14ac:dyDescent="0.15">
      <c r="A23" s="114" t="s">
        <v>1</v>
      </c>
      <c r="B23" s="294">
        <f>+SUM(C23:F23)</f>
        <v>0</v>
      </c>
      <c r="C23" s="42">
        <f>+SUM(C20:C22)</f>
        <v>0</v>
      </c>
      <c r="D23" s="43">
        <f>+SUM(D20:D22)</f>
        <v>0</v>
      </c>
      <c r="E23" s="44">
        <f>+SUM(E20:E22)</f>
        <v>0</v>
      </c>
      <c r="F23" s="4">
        <f>+SUM(F20:F22)</f>
        <v>0</v>
      </c>
      <c r="G23" s="105"/>
      <c r="H23" s="105"/>
      <c r="I23" s="105"/>
      <c r="J23" s="105"/>
      <c r="K23" s="105"/>
      <c r="L23" s="105"/>
      <c r="M23" s="105"/>
      <c r="N23" s="105"/>
      <c r="O23" s="106"/>
      <c r="P23" s="97"/>
      <c r="Q23" s="86"/>
      <c r="R23" s="86"/>
      <c r="S23" s="86"/>
      <c r="T23" s="86"/>
      <c r="U23" s="86"/>
      <c r="V23" s="86"/>
      <c r="W23" s="86"/>
      <c r="X23" s="86"/>
      <c r="Y23" s="86"/>
      <c r="Z23" s="86"/>
      <c r="AA23" s="86"/>
      <c r="AG23" s="86"/>
      <c r="AH23" s="86"/>
      <c r="AI23" s="86"/>
      <c r="AJ23" s="86"/>
      <c r="AK23" s="86"/>
      <c r="AW23" s="87"/>
      <c r="AX23" s="88"/>
      <c r="AY23" s="88"/>
      <c r="BA23" s="32"/>
      <c r="BB23" s="32"/>
      <c r="BC23" s="32"/>
      <c r="BD23" s="32"/>
      <c r="BE23" s="32"/>
      <c r="BF23" s="115"/>
      <c r="BP23" s="87"/>
    </row>
    <row r="24" spans="1:81" s="83" customFormat="1" ht="50.25" customHeight="1" x14ac:dyDescent="0.2">
      <c r="A24" s="116" t="s">
        <v>48</v>
      </c>
      <c r="B24" s="116"/>
      <c r="D24" s="116"/>
      <c r="E24" s="116"/>
      <c r="AS24" s="117"/>
      <c r="AT24" s="117"/>
      <c r="AU24" s="117"/>
      <c r="AV24" s="118"/>
      <c r="AW24" s="119"/>
      <c r="AX24" s="117"/>
      <c r="AY24" s="117"/>
      <c r="AZ24" s="117"/>
      <c r="BA24" s="32"/>
      <c r="BB24" s="32"/>
      <c r="BC24" s="32"/>
      <c r="BD24" s="32"/>
      <c r="BE24" s="32"/>
      <c r="BF24" s="115"/>
      <c r="BG24" s="117"/>
      <c r="BH24" s="117"/>
      <c r="BI24" s="117"/>
      <c r="BJ24" s="117"/>
      <c r="BK24" s="117"/>
      <c r="BL24" s="117"/>
      <c r="BM24" s="117"/>
      <c r="BN24" s="117"/>
      <c r="BO24" s="117"/>
      <c r="BP24" s="119"/>
      <c r="BQ24" s="117"/>
      <c r="BR24" s="117"/>
      <c r="BS24" s="117"/>
      <c r="BT24" s="117"/>
      <c r="BU24" s="117"/>
      <c r="BV24" s="117"/>
      <c r="BW24" s="117"/>
      <c r="BX24" s="117"/>
      <c r="BY24" s="117"/>
      <c r="BZ24" s="117"/>
      <c r="CA24" s="117"/>
      <c r="CB24" s="117"/>
      <c r="CC24" s="117"/>
    </row>
    <row r="25" spans="1:81" s="83" customFormat="1" ht="15" customHeight="1" x14ac:dyDescent="0.2">
      <c r="A25" s="438" t="s">
        <v>49</v>
      </c>
      <c r="B25" s="400" t="s">
        <v>50</v>
      </c>
      <c r="C25" s="400"/>
      <c r="D25" s="385" t="s">
        <v>1</v>
      </c>
      <c r="E25" s="406" t="s">
        <v>40</v>
      </c>
      <c r="F25" s="406"/>
      <c r="G25" s="406"/>
      <c r="H25" s="439" t="s">
        <v>41</v>
      </c>
      <c r="AS25" s="117"/>
      <c r="AT25" s="117"/>
      <c r="AU25" s="117"/>
      <c r="AV25" s="118"/>
      <c r="AW25" s="119"/>
      <c r="AX25" s="117"/>
      <c r="AY25" s="117"/>
      <c r="AZ25" s="117"/>
      <c r="BA25" s="32"/>
      <c r="BB25" s="32"/>
      <c r="BC25" s="32"/>
      <c r="BD25" s="32"/>
      <c r="BE25" s="32"/>
      <c r="BF25" s="115"/>
      <c r="BG25" s="117"/>
      <c r="BH25" s="117"/>
      <c r="BI25" s="117"/>
      <c r="BJ25" s="117"/>
      <c r="BK25" s="117"/>
      <c r="BL25" s="117"/>
      <c r="BM25" s="117"/>
      <c r="BN25" s="117"/>
      <c r="BO25" s="117"/>
      <c r="BP25" s="119"/>
      <c r="BQ25" s="117"/>
      <c r="BR25" s="117"/>
      <c r="BS25" s="117"/>
      <c r="BT25" s="117"/>
      <c r="BU25" s="117"/>
      <c r="BV25" s="117"/>
      <c r="BW25" s="117"/>
      <c r="BX25" s="117"/>
      <c r="BY25" s="117"/>
      <c r="BZ25" s="117"/>
      <c r="CA25" s="117"/>
      <c r="CB25" s="117"/>
      <c r="CC25" s="117"/>
    </row>
    <row r="26" spans="1:81" s="83" customFormat="1" ht="49.5" customHeight="1" x14ac:dyDescent="0.2">
      <c r="A26" s="438"/>
      <c r="B26" s="400"/>
      <c r="C26" s="400"/>
      <c r="D26" s="386"/>
      <c r="E26" s="120" t="s">
        <v>42</v>
      </c>
      <c r="F26" s="120" t="s">
        <v>51</v>
      </c>
      <c r="G26" s="120" t="s">
        <v>44</v>
      </c>
      <c r="H26" s="440"/>
      <c r="AS26" s="117"/>
      <c r="AT26" s="117"/>
      <c r="AU26" s="117"/>
      <c r="AV26" s="118"/>
      <c r="AW26" s="119"/>
      <c r="AX26" s="117"/>
      <c r="AY26" s="117"/>
      <c r="AZ26" s="117"/>
      <c r="BA26" s="32"/>
      <c r="BB26" s="32"/>
      <c r="BC26" s="32"/>
      <c r="BD26" s="32"/>
      <c r="BE26" s="32"/>
      <c r="BF26" s="115"/>
      <c r="BG26" s="117"/>
      <c r="BH26" s="117"/>
      <c r="BI26" s="117"/>
      <c r="BJ26" s="117"/>
      <c r="BK26" s="117"/>
      <c r="BL26" s="117"/>
      <c r="BM26" s="117"/>
      <c r="BN26" s="117"/>
      <c r="BO26" s="117"/>
      <c r="BP26" s="119"/>
      <c r="BQ26" s="117"/>
      <c r="BR26" s="117"/>
      <c r="BS26" s="117"/>
      <c r="BT26" s="117"/>
      <c r="BU26" s="117"/>
      <c r="BV26" s="117"/>
      <c r="BW26" s="117"/>
      <c r="BX26" s="117"/>
      <c r="BY26" s="117"/>
      <c r="BZ26" s="117"/>
      <c r="CA26" s="117"/>
      <c r="CB26" s="117"/>
      <c r="CC26" s="117"/>
    </row>
    <row r="27" spans="1:81" s="83" customFormat="1" ht="14.25" x14ac:dyDescent="0.2">
      <c r="A27" s="433" t="s">
        <v>52</v>
      </c>
      <c r="B27" s="434"/>
      <c r="C27" s="435"/>
      <c r="D27" s="121">
        <f>+SUM(E27:H27)</f>
        <v>0</v>
      </c>
      <c r="E27" s="122"/>
      <c r="F27" s="123"/>
      <c r="G27" s="124"/>
      <c r="H27" s="125"/>
      <c r="I27" s="126" t="str">
        <f>$AZ27&amp;"  "&amp;$BA27&amp;"  "&amp;$BB27&amp;"  "&amp;$BC27&amp;"  "&amp;AZ28</f>
        <v xml:space="preserve">        </v>
      </c>
      <c r="J27" s="127"/>
      <c r="K27" s="127"/>
      <c r="L27" s="127"/>
      <c r="AS27" s="117"/>
      <c r="AT27" s="117"/>
      <c r="AU27" s="117"/>
      <c r="AV27" s="118"/>
      <c r="AW27" s="119"/>
      <c r="AX27" s="117"/>
      <c r="AY27" s="117"/>
      <c r="AZ27" s="128" t="str">
        <f>IF($E27&lt;MAX($E28:$E45),"EN RBC existen patologías que son mayores a los Ingresos-personas","")</f>
        <v/>
      </c>
      <c r="BA27" s="129" t="str">
        <f>IF($F27&lt;MAX($F28:$F45),"EN RI existen patologías que son mayores a los Ingresos-personas","")</f>
        <v/>
      </c>
      <c r="BB27" s="129" t="str">
        <f>IF($G27&lt;MAX($G28:$G45),"EN RR existen patologías que son mayores a los Ingresos-personas","")</f>
        <v/>
      </c>
      <c r="BC27" s="129" t="str">
        <f>IF($H27&lt;MAX($H28:$H45),"EN Otros existen patologías que son mayores a los Ingresos-personas","")</f>
        <v/>
      </c>
      <c r="BD27" s="130" t="str">
        <f>IF($E27&lt;MAX($E28:$E45),1,"")</f>
        <v/>
      </c>
      <c r="BE27" s="130" t="str">
        <f>IF($F27&lt;MAX($F28:$F45),1,"")</f>
        <v/>
      </c>
      <c r="BF27" s="130" t="str">
        <f>IF($G27&lt;MAX($G28:$G45),1,"")</f>
        <v/>
      </c>
      <c r="BG27" s="131" t="str">
        <f>IF($H27&lt;MAX($H28:$H45),1,"")</f>
        <v/>
      </c>
      <c r="BH27" s="117"/>
      <c r="BI27" s="117"/>
      <c r="BJ27" s="117"/>
      <c r="BK27" s="117"/>
      <c r="BL27" s="117"/>
      <c r="BM27" s="117"/>
      <c r="BN27" s="117"/>
      <c r="BO27" s="117"/>
      <c r="BP27" s="119"/>
      <c r="BQ27" s="117"/>
      <c r="BR27" s="117"/>
      <c r="BS27" s="117"/>
      <c r="BT27" s="117"/>
      <c r="BU27" s="117"/>
      <c r="BV27" s="117"/>
      <c r="BW27" s="117"/>
      <c r="BX27" s="117"/>
      <c r="BY27" s="117"/>
      <c r="BZ27" s="117"/>
      <c r="CA27" s="117"/>
      <c r="CB27" s="117"/>
      <c r="CC27" s="117"/>
    </row>
    <row r="28" spans="1:81" s="83" customFormat="1" ht="20.25" customHeight="1" x14ac:dyDescent="0.2">
      <c r="A28" s="424" t="s">
        <v>53</v>
      </c>
      <c r="B28" s="426" t="s">
        <v>54</v>
      </c>
      <c r="C28" s="427"/>
      <c r="D28" s="132">
        <f t="shared" ref="D28:D46" si="0">+SUM(E28:H28)</f>
        <v>0</v>
      </c>
      <c r="E28" s="133"/>
      <c r="F28" s="134"/>
      <c r="G28" s="135"/>
      <c r="H28" s="136"/>
      <c r="I28" s="126"/>
      <c r="J28" s="137"/>
      <c r="K28" s="137"/>
      <c r="L28" s="137"/>
      <c r="M28" s="137"/>
      <c r="N28" s="137"/>
      <c r="O28" s="137"/>
      <c r="P28" s="137"/>
      <c r="Q28" s="137"/>
      <c r="R28" s="137"/>
      <c r="S28" s="137"/>
      <c r="T28" s="137"/>
      <c r="U28" s="137"/>
      <c r="AS28" s="117"/>
      <c r="AT28" s="117"/>
      <c r="AU28" s="117"/>
      <c r="AV28" s="118"/>
      <c r="AW28" s="119"/>
      <c r="AX28" s="117"/>
      <c r="AY28" s="117"/>
      <c r="AZ28" s="128" t="str">
        <f>IF($D27&lt;&gt;($B12),"EL NÚMERO DE INGRESOS NO PUEDE SER DISTINTO AL TOTAL DE INGRESOS DE LA SECCION A.1","")</f>
        <v/>
      </c>
      <c r="BA28" s="88"/>
      <c r="BB28" s="88"/>
      <c r="BC28" s="88"/>
      <c r="BD28" s="130" t="str">
        <f>IF($D27&lt;&gt;$B12,1,"")</f>
        <v/>
      </c>
      <c r="BE28" s="88"/>
      <c r="BF28" s="88"/>
      <c r="BG28" s="118"/>
      <c r="BH28" s="117"/>
      <c r="BI28" s="117"/>
      <c r="BJ28" s="117"/>
      <c r="BK28" s="117"/>
      <c r="BL28" s="117"/>
      <c r="BM28" s="117"/>
      <c r="BN28" s="117"/>
      <c r="BO28" s="117"/>
      <c r="BP28" s="119"/>
      <c r="BQ28" s="117"/>
      <c r="BR28" s="117"/>
      <c r="BS28" s="117"/>
      <c r="BT28" s="117"/>
      <c r="BU28" s="117"/>
      <c r="BV28" s="117"/>
      <c r="BW28" s="117"/>
      <c r="BX28" s="117"/>
      <c r="BY28" s="117"/>
      <c r="BZ28" s="117"/>
      <c r="CA28" s="117"/>
      <c r="CB28" s="117"/>
      <c r="CC28" s="117"/>
    </row>
    <row r="29" spans="1:81" s="83" customFormat="1" ht="22.5" customHeight="1" x14ac:dyDescent="0.2">
      <c r="A29" s="425"/>
      <c r="B29" s="428" t="s">
        <v>55</v>
      </c>
      <c r="C29" s="429"/>
      <c r="D29" s="138">
        <f t="shared" si="0"/>
        <v>0</v>
      </c>
      <c r="E29" s="133"/>
      <c r="F29" s="134"/>
      <c r="G29" s="135"/>
      <c r="H29" s="136"/>
      <c r="I29" s="126"/>
      <c r="J29" s="137"/>
      <c r="K29" s="137"/>
      <c r="L29" s="137"/>
      <c r="M29" s="137"/>
      <c r="N29" s="137"/>
      <c r="O29" s="137"/>
      <c r="P29" s="137"/>
      <c r="Q29" s="137"/>
      <c r="R29" s="137"/>
      <c r="S29" s="137"/>
      <c r="T29" s="137"/>
      <c r="U29" s="137"/>
      <c r="AS29" s="117"/>
      <c r="AT29" s="117"/>
      <c r="AU29" s="117"/>
      <c r="AV29" s="118"/>
      <c r="AW29" s="119"/>
      <c r="AX29" s="117"/>
      <c r="AY29" s="117"/>
      <c r="AZ29" s="118"/>
      <c r="BA29" s="3"/>
      <c r="BB29" s="139"/>
      <c r="BC29" s="3"/>
      <c r="BD29" s="3"/>
      <c r="BE29" s="3"/>
      <c r="BF29" s="3"/>
      <c r="BG29" s="3"/>
      <c r="BH29" s="117"/>
      <c r="BI29" s="117"/>
      <c r="BJ29" s="117"/>
      <c r="BK29" s="117"/>
      <c r="BL29" s="117"/>
      <c r="BM29" s="117"/>
      <c r="BN29" s="117"/>
      <c r="BO29" s="117"/>
      <c r="BP29" s="119"/>
      <c r="BQ29" s="117"/>
      <c r="BR29" s="117"/>
      <c r="BS29" s="117"/>
      <c r="BT29" s="117"/>
      <c r="BU29" s="117"/>
      <c r="BV29" s="117"/>
      <c r="BW29" s="117"/>
      <c r="BX29" s="117"/>
      <c r="BY29" s="117"/>
      <c r="BZ29" s="117"/>
      <c r="CA29" s="117"/>
      <c r="CB29" s="117"/>
      <c r="CC29" s="117"/>
    </row>
    <row r="30" spans="1:81" s="83" customFormat="1" ht="23.25" customHeight="1" x14ac:dyDescent="0.2">
      <c r="A30" s="425"/>
      <c r="B30" s="436" t="s">
        <v>56</v>
      </c>
      <c r="C30" s="437"/>
      <c r="D30" s="138">
        <f t="shared" si="0"/>
        <v>0</v>
      </c>
      <c r="E30" s="133"/>
      <c r="F30" s="134"/>
      <c r="G30" s="135"/>
      <c r="H30" s="136"/>
      <c r="I30" s="126"/>
      <c r="J30" s="137"/>
      <c r="K30" s="137"/>
      <c r="L30" s="137"/>
      <c r="M30" s="137"/>
      <c r="N30" s="137"/>
      <c r="O30" s="137"/>
      <c r="P30" s="137"/>
      <c r="Q30" s="137"/>
      <c r="R30" s="137"/>
      <c r="S30" s="137"/>
      <c r="T30" s="137"/>
      <c r="U30" s="137"/>
      <c r="AS30" s="117"/>
      <c r="AT30" s="117"/>
      <c r="AU30" s="117"/>
      <c r="AV30" s="118"/>
      <c r="AW30" s="119"/>
      <c r="AX30" s="117"/>
      <c r="AY30" s="117"/>
      <c r="AZ30" s="3"/>
      <c r="BA30" s="3"/>
      <c r="BB30" s="139"/>
      <c r="BC30" s="3"/>
      <c r="BD30" s="3"/>
      <c r="BE30" s="3"/>
      <c r="BF30" s="3"/>
      <c r="BG30" s="3"/>
      <c r="BH30" s="117"/>
      <c r="BI30" s="117"/>
      <c r="BJ30" s="117"/>
      <c r="BK30" s="117"/>
      <c r="BL30" s="117"/>
      <c r="BM30" s="117"/>
      <c r="BN30" s="117"/>
      <c r="BO30" s="117"/>
      <c r="BP30" s="119"/>
      <c r="BQ30" s="117"/>
      <c r="BR30" s="117"/>
      <c r="BS30" s="117"/>
      <c r="BT30" s="117"/>
      <c r="BU30" s="117"/>
      <c r="BV30" s="117"/>
      <c r="BW30" s="117"/>
      <c r="BX30" s="117"/>
      <c r="BY30" s="117"/>
      <c r="BZ30" s="117"/>
      <c r="CA30" s="117"/>
      <c r="CB30" s="117"/>
      <c r="CC30" s="117"/>
    </row>
    <row r="31" spans="1:81" s="83" customFormat="1" ht="13.5" customHeight="1" x14ac:dyDescent="0.2">
      <c r="A31" s="425"/>
      <c r="B31" s="428" t="s">
        <v>57</v>
      </c>
      <c r="C31" s="429"/>
      <c r="D31" s="138">
        <f t="shared" si="0"/>
        <v>0</v>
      </c>
      <c r="E31" s="133"/>
      <c r="F31" s="134"/>
      <c r="G31" s="135"/>
      <c r="H31" s="136"/>
      <c r="I31" s="126"/>
      <c r="J31" s="137"/>
      <c r="K31" s="137"/>
      <c r="L31" s="137"/>
      <c r="M31" s="137"/>
      <c r="N31" s="137"/>
      <c r="O31" s="137"/>
      <c r="P31" s="137"/>
      <c r="Q31" s="137"/>
      <c r="R31" s="137"/>
      <c r="S31" s="137"/>
      <c r="T31" s="137"/>
      <c r="U31" s="137"/>
      <c r="AS31" s="117"/>
      <c r="AT31" s="117"/>
      <c r="AU31" s="117"/>
      <c r="AV31" s="118"/>
      <c r="AW31" s="119"/>
      <c r="AX31" s="117"/>
      <c r="AY31" s="117"/>
      <c r="AZ31" s="3"/>
      <c r="BA31" s="3"/>
      <c r="BB31" s="139"/>
      <c r="BC31" s="3"/>
      <c r="BD31" s="3"/>
      <c r="BE31" s="3"/>
      <c r="BF31" s="3"/>
      <c r="BG31" s="3"/>
      <c r="BH31" s="117"/>
      <c r="BI31" s="117"/>
      <c r="BJ31" s="117"/>
      <c r="BK31" s="117"/>
      <c r="BL31" s="117"/>
      <c r="BM31" s="117"/>
      <c r="BN31" s="117"/>
      <c r="BO31" s="117"/>
      <c r="BP31" s="119"/>
      <c r="BQ31" s="117"/>
      <c r="BR31" s="117"/>
      <c r="BS31" s="117"/>
      <c r="BT31" s="117"/>
      <c r="BU31" s="117"/>
      <c r="BV31" s="117"/>
      <c r="BW31" s="117"/>
      <c r="BX31" s="117"/>
      <c r="BY31" s="117"/>
      <c r="BZ31" s="117"/>
      <c r="CA31" s="117"/>
      <c r="CB31" s="117"/>
      <c r="CC31" s="117"/>
    </row>
    <row r="32" spans="1:81" s="83" customFormat="1" ht="16.5" customHeight="1" x14ac:dyDescent="0.2">
      <c r="A32" s="425"/>
      <c r="B32" s="428" t="s">
        <v>58</v>
      </c>
      <c r="C32" s="429"/>
      <c r="D32" s="138">
        <f t="shared" si="0"/>
        <v>0</v>
      </c>
      <c r="E32" s="133"/>
      <c r="F32" s="134"/>
      <c r="G32" s="135"/>
      <c r="H32" s="136"/>
      <c r="I32" s="126"/>
      <c r="J32" s="137"/>
      <c r="K32" s="137"/>
      <c r="L32" s="137"/>
      <c r="M32" s="137"/>
      <c r="N32" s="137"/>
      <c r="O32" s="137"/>
      <c r="P32" s="137"/>
      <c r="Q32" s="137"/>
      <c r="R32" s="137"/>
      <c r="S32" s="137"/>
      <c r="T32" s="137"/>
      <c r="U32" s="137"/>
      <c r="AS32" s="117"/>
      <c r="AT32" s="117"/>
      <c r="AU32" s="117"/>
      <c r="AV32" s="118"/>
      <c r="AW32" s="119"/>
      <c r="AX32" s="117"/>
      <c r="AY32" s="117"/>
      <c r="AZ32" s="3"/>
      <c r="BA32" s="3"/>
      <c r="BB32" s="139"/>
      <c r="BC32" s="3"/>
      <c r="BD32" s="3"/>
      <c r="BE32" s="3"/>
      <c r="BF32" s="3"/>
      <c r="BG32" s="3"/>
      <c r="BH32" s="117"/>
      <c r="BI32" s="117"/>
      <c r="BJ32" s="117"/>
      <c r="BK32" s="117"/>
      <c r="BL32" s="117"/>
      <c r="BM32" s="117"/>
      <c r="BN32" s="117"/>
      <c r="BO32" s="117"/>
      <c r="BP32" s="119"/>
      <c r="BQ32" s="117"/>
      <c r="BR32" s="117"/>
      <c r="BS32" s="117"/>
      <c r="BT32" s="117"/>
      <c r="BU32" s="117"/>
      <c r="BV32" s="117"/>
      <c r="BW32" s="117"/>
      <c r="BX32" s="117"/>
      <c r="BY32" s="117"/>
      <c r="BZ32" s="117"/>
      <c r="CA32" s="117"/>
      <c r="CB32" s="117"/>
      <c r="CC32" s="117"/>
    </row>
    <row r="33" spans="1:81" s="83" customFormat="1" ht="16.5" customHeight="1" x14ac:dyDescent="0.2">
      <c r="A33" s="425"/>
      <c r="B33" s="428" t="s">
        <v>59</v>
      </c>
      <c r="C33" s="429"/>
      <c r="D33" s="138">
        <f t="shared" si="0"/>
        <v>0</v>
      </c>
      <c r="E33" s="133"/>
      <c r="F33" s="134"/>
      <c r="G33" s="135"/>
      <c r="H33" s="136"/>
      <c r="I33" s="126"/>
      <c r="J33" s="137"/>
      <c r="K33" s="137"/>
      <c r="L33" s="137"/>
      <c r="M33" s="137"/>
      <c r="N33" s="137"/>
      <c r="O33" s="137"/>
      <c r="P33" s="137"/>
      <c r="Q33" s="137"/>
      <c r="R33" s="137"/>
      <c r="S33" s="137"/>
      <c r="T33" s="137"/>
      <c r="U33" s="137"/>
      <c r="AS33" s="117"/>
      <c r="AT33" s="117"/>
      <c r="AU33" s="117"/>
      <c r="AV33" s="118"/>
      <c r="AW33" s="119"/>
      <c r="AX33" s="117"/>
      <c r="AY33" s="117"/>
      <c r="AZ33" s="3"/>
      <c r="BA33" s="3"/>
      <c r="BB33" s="139"/>
      <c r="BC33" s="3"/>
      <c r="BD33" s="3"/>
      <c r="BE33" s="3"/>
      <c r="BF33" s="3"/>
      <c r="BG33" s="3"/>
      <c r="BH33" s="117"/>
      <c r="BI33" s="117"/>
      <c r="BJ33" s="117"/>
      <c r="BK33" s="117"/>
      <c r="BL33" s="117"/>
      <c r="BM33" s="117"/>
      <c r="BN33" s="117"/>
      <c r="BO33" s="117"/>
      <c r="BP33" s="119"/>
      <c r="BQ33" s="117"/>
      <c r="BR33" s="117"/>
      <c r="BS33" s="117"/>
      <c r="BT33" s="117"/>
      <c r="BU33" s="117"/>
      <c r="BV33" s="117"/>
      <c r="BW33" s="117"/>
      <c r="BX33" s="117"/>
      <c r="BY33" s="117"/>
      <c r="BZ33" s="117"/>
      <c r="CA33" s="117"/>
      <c r="CB33" s="117"/>
      <c r="CC33" s="117"/>
    </row>
    <row r="34" spans="1:81" s="83" customFormat="1" ht="15" customHeight="1" x14ac:dyDescent="0.2">
      <c r="A34" s="425"/>
      <c r="B34" s="428" t="s">
        <v>60</v>
      </c>
      <c r="C34" s="429"/>
      <c r="D34" s="138">
        <f t="shared" si="0"/>
        <v>0</v>
      </c>
      <c r="E34" s="133"/>
      <c r="F34" s="134"/>
      <c r="G34" s="135"/>
      <c r="H34" s="136"/>
      <c r="I34" s="126"/>
      <c r="J34" s="137"/>
      <c r="K34" s="137"/>
      <c r="L34" s="137"/>
      <c r="M34" s="137"/>
      <c r="N34" s="137"/>
      <c r="O34" s="137"/>
      <c r="P34" s="137"/>
      <c r="Q34" s="137"/>
      <c r="R34" s="137"/>
      <c r="S34" s="137"/>
      <c r="T34" s="137"/>
      <c r="U34" s="137"/>
      <c r="AS34" s="117"/>
      <c r="AT34" s="117"/>
      <c r="AU34" s="117"/>
      <c r="AV34" s="118"/>
      <c r="AW34" s="119"/>
      <c r="AX34" s="117"/>
      <c r="AY34" s="117"/>
      <c r="AZ34" s="3"/>
      <c r="BA34" s="3"/>
      <c r="BB34" s="139"/>
      <c r="BC34" s="3"/>
      <c r="BD34" s="3"/>
      <c r="BE34" s="3"/>
      <c r="BF34" s="3"/>
      <c r="BG34" s="3"/>
      <c r="BH34" s="117"/>
      <c r="BI34" s="117"/>
      <c r="BJ34" s="117"/>
      <c r="BK34" s="117"/>
      <c r="BL34" s="117"/>
      <c r="BM34" s="117"/>
      <c r="BN34" s="117"/>
      <c r="BO34" s="117"/>
      <c r="BP34" s="119"/>
      <c r="BQ34" s="117"/>
      <c r="BR34" s="117"/>
      <c r="BS34" s="117"/>
      <c r="BT34" s="117"/>
      <c r="BU34" s="117"/>
      <c r="BV34" s="117"/>
      <c r="BW34" s="117"/>
      <c r="BX34" s="117"/>
      <c r="BY34" s="117"/>
      <c r="BZ34" s="117"/>
      <c r="CA34" s="117"/>
      <c r="CB34" s="117"/>
      <c r="CC34" s="117"/>
    </row>
    <row r="35" spans="1:81" s="83" customFormat="1" ht="15.75" customHeight="1" x14ac:dyDescent="0.2">
      <c r="A35" s="425"/>
      <c r="B35" s="428" t="s">
        <v>61</v>
      </c>
      <c r="C35" s="429"/>
      <c r="D35" s="138">
        <f t="shared" si="0"/>
        <v>0</v>
      </c>
      <c r="E35" s="133"/>
      <c r="F35" s="134"/>
      <c r="G35" s="135"/>
      <c r="H35" s="136"/>
      <c r="I35" s="126"/>
      <c r="J35" s="137"/>
      <c r="K35" s="137"/>
      <c r="L35" s="137"/>
      <c r="M35" s="137"/>
      <c r="N35" s="137"/>
      <c r="O35" s="137"/>
      <c r="P35" s="137"/>
      <c r="Q35" s="137"/>
      <c r="R35" s="137"/>
      <c r="S35" s="137"/>
      <c r="T35" s="137"/>
      <c r="U35" s="137"/>
      <c r="AS35" s="117"/>
      <c r="AT35" s="117"/>
      <c r="AU35" s="117"/>
      <c r="AV35" s="118"/>
      <c r="AW35" s="119"/>
      <c r="AX35" s="117"/>
      <c r="AY35" s="117"/>
      <c r="AZ35" s="3"/>
      <c r="BA35" s="3"/>
      <c r="BB35" s="139"/>
      <c r="BC35" s="3"/>
      <c r="BD35" s="3"/>
      <c r="BE35" s="3"/>
      <c r="BF35" s="3"/>
      <c r="BG35" s="3"/>
      <c r="BH35" s="117"/>
      <c r="BI35" s="117"/>
      <c r="BJ35" s="117"/>
      <c r="BK35" s="117"/>
      <c r="BL35" s="117"/>
      <c r="BM35" s="117"/>
      <c r="BN35" s="117"/>
      <c r="BO35" s="117"/>
      <c r="BP35" s="119"/>
      <c r="BQ35" s="117"/>
      <c r="BR35" s="117"/>
      <c r="BS35" s="117"/>
      <c r="BT35" s="117"/>
      <c r="BU35" s="117"/>
      <c r="BV35" s="117"/>
      <c r="BW35" s="117"/>
      <c r="BX35" s="117"/>
      <c r="BY35" s="117"/>
      <c r="BZ35" s="117"/>
      <c r="CA35" s="117"/>
      <c r="CB35" s="117"/>
      <c r="CC35" s="117"/>
    </row>
    <row r="36" spans="1:81" s="83" customFormat="1" ht="33.75" customHeight="1" x14ac:dyDescent="0.2">
      <c r="A36" s="425"/>
      <c r="B36" s="428" t="s">
        <v>62</v>
      </c>
      <c r="C36" s="429"/>
      <c r="D36" s="138">
        <f t="shared" si="0"/>
        <v>0</v>
      </c>
      <c r="E36" s="133"/>
      <c r="F36" s="134"/>
      <c r="G36" s="135"/>
      <c r="H36" s="136"/>
      <c r="I36" s="126"/>
      <c r="J36" s="137"/>
      <c r="K36" s="137"/>
      <c r="L36" s="137"/>
      <c r="M36" s="137"/>
      <c r="N36" s="137"/>
      <c r="O36" s="137"/>
      <c r="P36" s="137"/>
      <c r="Q36" s="137"/>
      <c r="R36" s="137"/>
      <c r="S36" s="137"/>
      <c r="T36" s="137"/>
      <c r="U36" s="137"/>
      <c r="AS36" s="117"/>
      <c r="AT36" s="117"/>
      <c r="AU36" s="117"/>
      <c r="AV36" s="118"/>
      <c r="AW36" s="119"/>
      <c r="AX36" s="117"/>
      <c r="AY36" s="117"/>
      <c r="AZ36" s="3"/>
      <c r="BA36" s="3"/>
      <c r="BB36" s="139"/>
      <c r="BC36" s="3"/>
      <c r="BD36" s="3"/>
      <c r="BE36" s="3"/>
      <c r="BF36" s="3"/>
      <c r="BG36" s="3"/>
      <c r="BH36" s="117"/>
      <c r="BI36" s="117"/>
      <c r="BJ36" s="117"/>
      <c r="BK36" s="117"/>
      <c r="BL36" s="117"/>
      <c r="BM36" s="117"/>
      <c r="BN36" s="117"/>
      <c r="BO36" s="117"/>
      <c r="BP36" s="119"/>
      <c r="BQ36" s="117"/>
      <c r="BR36" s="117"/>
      <c r="BS36" s="117"/>
      <c r="BT36" s="117"/>
      <c r="BU36" s="117"/>
      <c r="BV36" s="117"/>
      <c r="BW36" s="117"/>
      <c r="BX36" s="117"/>
      <c r="BY36" s="117"/>
      <c r="BZ36" s="117"/>
      <c r="CA36" s="117"/>
      <c r="CB36" s="117"/>
      <c r="CC36" s="117"/>
    </row>
    <row r="37" spans="1:81" s="83" customFormat="1" ht="33.75" customHeight="1" x14ac:dyDescent="0.2">
      <c r="A37" s="425"/>
      <c r="B37" s="428" t="s">
        <v>63</v>
      </c>
      <c r="C37" s="429"/>
      <c r="D37" s="138">
        <f t="shared" si="0"/>
        <v>0</v>
      </c>
      <c r="E37" s="133"/>
      <c r="F37" s="134"/>
      <c r="G37" s="135"/>
      <c r="H37" s="136"/>
      <c r="I37" s="126"/>
      <c r="J37" s="137"/>
      <c r="K37" s="137"/>
      <c r="L37" s="137"/>
      <c r="M37" s="137"/>
      <c r="N37" s="137"/>
      <c r="O37" s="137"/>
      <c r="P37" s="137"/>
      <c r="Q37" s="137"/>
      <c r="R37" s="137"/>
      <c r="S37" s="137"/>
      <c r="T37" s="137"/>
      <c r="U37" s="137"/>
      <c r="AS37" s="117"/>
      <c r="AT37" s="117"/>
      <c r="AU37" s="117"/>
      <c r="AV37" s="118"/>
      <c r="AW37" s="119"/>
      <c r="AX37" s="117"/>
      <c r="AY37" s="117"/>
      <c r="AZ37" s="3"/>
      <c r="BA37" s="3"/>
      <c r="BB37" s="139"/>
      <c r="BC37" s="3"/>
      <c r="BD37" s="3"/>
      <c r="BE37" s="3"/>
      <c r="BF37" s="3"/>
      <c r="BG37" s="3"/>
      <c r="BH37" s="117"/>
      <c r="BI37" s="117"/>
      <c r="BJ37" s="117"/>
      <c r="BK37" s="117"/>
      <c r="BL37" s="117"/>
      <c r="BM37" s="117"/>
      <c r="BN37" s="117"/>
      <c r="BO37" s="117"/>
      <c r="BP37" s="119"/>
      <c r="BQ37" s="117"/>
      <c r="BR37" s="117"/>
      <c r="BS37" s="117"/>
      <c r="BT37" s="117"/>
      <c r="BU37" s="117"/>
      <c r="BV37" s="117"/>
      <c r="BW37" s="117"/>
      <c r="BX37" s="117"/>
      <c r="BY37" s="117"/>
      <c r="BZ37" s="117"/>
      <c r="CA37" s="117"/>
      <c r="CB37" s="117"/>
      <c r="CC37" s="117"/>
    </row>
    <row r="38" spans="1:81" s="83" customFormat="1" ht="35.25" customHeight="1" x14ac:dyDescent="0.2">
      <c r="A38" s="425"/>
      <c r="B38" s="428" t="s">
        <v>64</v>
      </c>
      <c r="C38" s="429"/>
      <c r="D38" s="138">
        <f t="shared" si="0"/>
        <v>0</v>
      </c>
      <c r="E38" s="133"/>
      <c r="F38" s="134"/>
      <c r="G38" s="135"/>
      <c r="H38" s="136"/>
      <c r="I38" s="126"/>
      <c r="J38" s="137"/>
      <c r="K38" s="137"/>
      <c r="L38" s="137"/>
      <c r="M38" s="137"/>
      <c r="N38" s="137"/>
      <c r="O38" s="137"/>
      <c r="P38" s="137"/>
      <c r="Q38" s="137"/>
      <c r="R38" s="137"/>
      <c r="S38" s="137"/>
      <c r="T38" s="137"/>
      <c r="U38" s="137"/>
      <c r="AS38" s="117"/>
      <c r="AT38" s="117"/>
      <c r="AU38" s="117"/>
      <c r="AV38" s="118"/>
      <c r="AW38" s="119"/>
      <c r="AX38" s="117"/>
      <c r="AY38" s="117"/>
      <c r="AZ38" s="3"/>
      <c r="BA38" s="3"/>
      <c r="BB38" s="139"/>
      <c r="BC38" s="3"/>
      <c r="BD38" s="3"/>
      <c r="BE38" s="3"/>
      <c r="BF38" s="3"/>
      <c r="BG38" s="3"/>
      <c r="BH38" s="117"/>
      <c r="BI38" s="117"/>
      <c r="BJ38" s="117"/>
      <c r="BK38" s="117"/>
      <c r="BL38" s="117"/>
      <c r="BM38" s="117"/>
      <c r="BN38" s="117"/>
      <c r="BO38" s="117"/>
      <c r="BP38" s="119"/>
      <c r="BQ38" s="117"/>
      <c r="BR38" s="117"/>
      <c r="BS38" s="117"/>
      <c r="BT38" s="117"/>
      <c r="BU38" s="117"/>
      <c r="BV38" s="117"/>
      <c r="BW38" s="117"/>
      <c r="BX38" s="117"/>
      <c r="BY38" s="117"/>
      <c r="BZ38" s="117"/>
      <c r="CA38" s="117"/>
      <c r="CB38" s="117"/>
      <c r="CC38" s="117"/>
    </row>
    <row r="39" spans="1:81" s="83" customFormat="1" ht="14.25" customHeight="1" x14ac:dyDescent="0.2">
      <c r="A39" s="430"/>
      <c r="B39" s="448" t="s">
        <v>13</v>
      </c>
      <c r="C39" s="449"/>
      <c r="D39" s="140">
        <f t="shared" si="0"/>
        <v>0</v>
      </c>
      <c r="E39" s="141"/>
      <c r="F39" s="142"/>
      <c r="G39" s="143"/>
      <c r="H39" s="144"/>
      <c r="I39" s="126"/>
      <c r="J39" s="137"/>
      <c r="K39" s="137"/>
      <c r="L39" s="137"/>
      <c r="M39" s="137"/>
      <c r="N39" s="137"/>
      <c r="O39" s="137"/>
      <c r="P39" s="137"/>
      <c r="Q39" s="137"/>
      <c r="R39" s="137"/>
      <c r="S39" s="137"/>
      <c r="T39" s="137"/>
      <c r="U39" s="137"/>
      <c r="AS39" s="117"/>
      <c r="AT39" s="117"/>
      <c r="AU39" s="117"/>
      <c r="AV39" s="118"/>
      <c r="AW39" s="119"/>
      <c r="AX39" s="117"/>
      <c r="AY39" s="117"/>
      <c r="AZ39" s="3"/>
      <c r="BA39" s="3"/>
      <c r="BB39" s="139"/>
      <c r="BC39" s="3"/>
      <c r="BD39" s="3"/>
      <c r="BE39" s="3"/>
      <c r="BF39" s="3"/>
      <c r="BG39" s="3"/>
      <c r="BH39" s="117"/>
      <c r="BI39" s="117"/>
      <c r="BJ39" s="117"/>
      <c r="BK39" s="117"/>
      <c r="BL39" s="117"/>
      <c r="BM39" s="117"/>
      <c r="BN39" s="117"/>
      <c r="BO39" s="117"/>
      <c r="BP39" s="119"/>
      <c r="BQ39" s="117"/>
      <c r="BR39" s="117"/>
      <c r="BS39" s="117"/>
      <c r="BT39" s="117"/>
      <c r="BU39" s="117"/>
      <c r="BV39" s="117"/>
      <c r="BW39" s="117"/>
      <c r="BX39" s="117"/>
      <c r="BY39" s="117"/>
      <c r="BZ39" s="117"/>
      <c r="CA39" s="117"/>
      <c r="CB39" s="117"/>
      <c r="CC39" s="117"/>
    </row>
    <row r="40" spans="1:81" s="83" customFormat="1" ht="14.25" x14ac:dyDescent="0.2">
      <c r="A40" s="424" t="s">
        <v>65</v>
      </c>
      <c r="B40" s="426" t="s">
        <v>66</v>
      </c>
      <c r="C40" s="427"/>
      <c r="D40" s="132">
        <f t="shared" si="0"/>
        <v>0</v>
      </c>
      <c r="E40" s="145"/>
      <c r="F40" s="146"/>
      <c r="G40" s="147"/>
      <c r="H40" s="148"/>
      <c r="I40" s="126"/>
      <c r="J40" s="137"/>
      <c r="K40" s="137"/>
      <c r="L40" s="137"/>
      <c r="M40" s="137"/>
      <c r="N40" s="137"/>
      <c r="O40" s="137"/>
      <c r="P40" s="137"/>
      <c r="Q40" s="137"/>
      <c r="R40" s="137"/>
      <c r="S40" s="137"/>
      <c r="T40" s="137"/>
      <c r="U40" s="137"/>
      <c r="AS40" s="117"/>
      <c r="AT40" s="117"/>
      <c r="AU40" s="117"/>
      <c r="AV40" s="118"/>
      <c r="AW40" s="119"/>
      <c r="AX40" s="117"/>
      <c r="AY40" s="117"/>
      <c r="AZ40" s="3"/>
      <c r="BA40" s="3"/>
      <c r="BB40" s="139"/>
      <c r="BC40" s="3"/>
      <c r="BD40" s="3"/>
      <c r="BE40" s="3"/>
      <c r="BF40" s="3"/>
      <c r="BG40" s="3"/>
      <c r="BH40" s="117"/>
      <c r="BI40" s="117"/>
      <c r="BJ40" s="117"/>
      <c r="BK40" s="117"/>
      <c r="BL40" s="117"/>
      <c r="BM40" s="117"/>
      <c r="BN40" s="117"/>
      <c r="BO40" s="117"/>
      <c r="BP40" s="119"/>
      <c r="BQ40" s="117"/>
      <c r="BR40" s="117"/>
      <c r="BS40" s="117"/>
      <c r="BT40" s="117"/>
      <c r="BU40" s="117"/>
      <c r="BV40" s="117"/>
      <c r="BW40" s="117"/>
      <c r="BX40" s="117"/>
      <c r="BY40" s="117"/>
      <c r="BZ40" s="117"/>
      <c r="CA40" s="117"/>
      <c r="CB40" s="117"/>
      <c r="CC40" s="117"/>
    </row>
    <row r="41" spans="1:81" s="83" customFormat="1" ht="14.25" x14ac:dyDescent="0.2">
      <c r="A41" s="425"/>
      <c r="B41" s="428" t="s">
        <v>67</v>
      </c>
      <c r="C41" s="429"/>
      <c r="D41" s="138">
        <f t="shared" si="0"/>
        <v>0</v>
      </c>
      <c r="E41" s="133"/>
      <c r="F41" s="134"/>
      <c r="G41" s="135"/>
      <c r="H41" s="136"/>
      <c r="I41" s="126"/>
      <c r="J41" s="137"/>
      <c r="K41" s="137"/>
      <c r="L41" s="137"/>
      <c r="M41" s="137"/>
      <c r="N41" s="137"/>
      <c r="O41" s="137"/>
      <c r="P41" s="137"/>
      <c r="Q41" s="137"/>
      <c r="R41" s="137"/>
      <c r="S41" s="137"/>
      <c r="T41" s="137"/>
      <c r="U41" s="137"/>
      <c r="AS41" s="117"/>
      <c r="AT41" s="117"/>
      <c r="AU41" s="117"/>
      <c r="AV41" s="118"/>
      <c r="AW41" s="119"/>
      <c r="AX41" s="117"/>
      <c r="AY41" s="117"/>
      <c r="AZ41" s="3"/>
      <c r="BA41" s="3"/>
      <c r="BB41" s="139"/>
      <c r="BC41" s="3"/>
      <c r="BD41" s="3"/>
      <c r="BE41" s="3"/>
      <c r="BF41" s="3"/>
      <c r="BG41" s="3"/>
      <c r="BH41" s="117"/>
      <c r="BI41" s="117"/>
      <c r="BJ41" s="117"/>
      <c r="BK41" s="117"/>
      <c r="BL41" s="117"/>
      <c r="BM41" s="117"/>
      <c r="BN41" s="117"/>
      <c r="BO41" s="117"/>
      <c r="BP41" s="119"/>
      <c r="BQ41" s="117"/>
      <c r="BR41" s="117"/>
      <c r="BS41" s="117"/>
      <c r="BT41" s="117"/>
      <c r="BU41" s="117"/>
      <c r="BV41" s="117"/>
      <c r="BW41" s="117"/>
      <c r="BX41" s="117"/>
      <c r="BY41" s="117"/>
      <c r="BZ41" s="117"/>
      <c r="CA41" s="117"/>
      <c r="CB41" s="117"/>
      <c r="CC41" s="117"/>
    </row>
    <row r="42" spans="1:81" s="83" customFormat="1" ht="14.25" x14ac:dyDescent="0.2">
      <c r="A42" s="425"/>
      <c r="B42" s="448" t="s">
        <v>13</v>
      </c>
      <c r="C42" s="449"/>
      <c r="D42" s="140">
        <f t="shared" si="0"/>
        <v>0</v>
      </c>
      <c r="E42" s="133"/>
      <c r="F42" s="134"/>
      <c r="G42" s="135"/>
      <c r="H42" s="136"/>
      <c r="I42" s="126"/>
      <c r="J42" s="137"/>
      <c r="K42" s="137"/>
      <c r="L42" s="137"/>
      <c r="M42" s="137"/>
      <c r="N42" s="137"/>
      <c r="O42" s="137"/>
      <c r="P42" s="137"/>
      <c r="Q42" s="137"/>
      <c r="R42" s="137"/>
      <c r="S42" s="137"/>
      <c r="T42" s="137"/>
      <c r="U42" s="137"/>
      <c r="AS42" s="117"/>
      <c r="AT42" s="117"/>
      <c r="AU42" s="117"/>
      <c r="AV42" s="118"/>
      <c r="AW42" s="119"/>
      <c r="AX42" s="117"/>
      <c r="AY42" s="117"/>
      <c r="AZ42" s="3"/>
      <c r="BA42" s="3"/>
      <c r="BB42" s="139"/>
      <c r="BC42" s="3"/>
      <c r="BD42" s="3"/>
      <c r="BE42" s="3"/>
      <c r="BF42" s="3"/>
      <c r="BG42" s="3"/>
      <c r="BH42" s="117"/>
      <c r="BI42" s="117"/>
      <c r="BJ42" s="117"/>
      <c r="BK42" s="117"/>
      <c r="BL42" s="117"/>
      <c r="BM42" s="117"/>
      <c r="BN42" s="117"/>
      <c r="BO42" s="117"/>
      <c r="BP42" s="119"/>
      <c r="BQ42" s="117"/>
      <c r="BR42" s="117"/>
      <c r="BS42" s="117"/>
      <c r="BT42" s="117"/>
      <c r="BU42" s="117"/>
      <c r="BV42" s="117"/>
      <c r="BW42" s="117"/>
      <c r="BX42" s="117"/>
      <c r="BY42" s="117"/>
      <c r="BZ42" s="117"/>
      <c r="CA42" s="117"/>
      <c r="CB42" s="117"/>
      <c r="CC42" s="117"/>
    </row>
    <row r="43" spans="1:81" s="83" customFormat="1" ht="14.25" x14ac:dyDescent="0.2">
      <c r="A43" s="424" t="s">
        <v>68</v>
      </c>
      <c r="B43" s="426" t="s">
        <v>66</v>
      </c>
      <c r="C43" s="427"/>
      <c r="D43" s="132">
        <f t="shared" si="0"/>
        <v>0</v>
      </c>
      <c r="E43" s="145"/>
      <c r="F43" s="146"/>
      <c r="G43" s="147"/>
      <c r="H43" s="148"/>
      <c r="I43" s="126"/>
      <c r="J43" s="137"/>
      <c r="K43" s="137"/>
      <c r="L43" s="137"/>
      <c r="M43" s="137"/>
      <c r="N43" s="137"/>
      <c r="O43" s="137"/>
      <c r="P43" s="137"/>
      <c r="Q43" s="137"/>
      <c r="R43" s="137"/>
      <c r="S43" s="137"/>
      <c r="T43" s="137"/>
      <c r="U43" s="137"/>
      <c r="AS43" s="117"/>
      <c r="AT43" s="117"/>
      <c r="AU43" s="117"/>
      <c r="AV43" s="118"/>
      <c r="AW43" s="119"/>
      <c r="AX43" s="117"/>
      <c r="AY43" s="117"/>
      <c r="AZ43" s="3"/>
      <c r="BA43" s="3"/>
      <c r="BB43" s="139"/>
      <c r="BC43" s="3"/>
      <c r="BD43" s="3"/>
      <c r="BE43" s="3"/>
      <c r="BF43" s="3"/>
      <c r="BG43" s="3"/>
      <c r="BH43" s="117"/>
      <c r="BI43" s="117"/>
      <c r="BJ43" s="117"/>
      <c r="BK43" s="117"/>
      <c r="BL43" s="117"/>
      <c r="BM43" s="117"/>
      <c r="BN43" s="117"/>
      <c r="BO43" s="117"/>
      <c r="BP43" s="119"/>
      <c r="BQ43" s="117"/>
      <c r="BR43" s="117"/>
      <c r="BS43" s="117"/>
      <c r="BT43" s="117"/>
      <c r="BU43" s="117"/>
      <c r="BV43" s="117"/>
      <c r="BW43" s="117"/>
      <c r="BX43" s="117"/>
      <c r="BY43" s="117"/>
      <c r="BZ43" s="117"/>
      <c r="CA43" s="117"/>
      <c r="CB43" s="117"/>
      <c r="CC43" s="117"/>
    </row>
    <row r="44" spans="1:81" s="83" customFormat="1" ht="14.25" x14ac:dyDescent="0.2">
      <c r="A44" s="425"/>
      <c r="B44" s="428" t="s">
        <v>67</v>
      </c>
      <c r="C44" s="429"/>
      <c r="D44" s="138">
        <f t="shared" si="0"/>
        <v>0</v>
      </c>
      <c r="E44" s="133"/>
      <c r="F44" s="134"/>
      <c r="G44" s="135"/>
      <c r="H44" s="136"/>
      <c r="I44" s="126"/>
      <c r="J44" s="137"/>
      <c r="K44" s="137"/>
      <c r="L44" s="137"/>
      <c r="M44" s="137"/>
      <c r="N44" s="137"/>
      <c r="O44" s="137"/>
      <c r="P44" s="137"/>
      <c r="Q44" s="137"/>
      <c r="R44" s="137"/>
      <c r="S44" s="137"/>
      <c r="T44" s="137"/>
      <c r="U44" s="137"/>
      <c r="AS44" s="117"/>
      <c r="AT44" s="117"/>
      <c r="AU44" s="117"/>
      <c r="AV44" s="118"/>
      <c r="AW44" s="119"/>
      <c r="AX44" s="117"/>
      <c r="AY44" s="117"/>
      <c r="AZ44" s="3"/>
      <c r="BA44" s="3"/>
      <c r="BB44" s="139"/>
      <c r="BC44" s="3"/>
      <c r="BD44" s="3"/>
      <c r="BE44" s="3"/>
      <c r="BF44" s="3"/>
      <c r="BG44" s="3"/>
      <c r="BH44" s="117"/>
      <c r="BI44" s="117"/>
      <c r="BJ44" s="117"/>
      <c r="BK44" s="117"/>
      <c r="BL44" s="117"/>
      <c r="BM44" s="117"/>
      <c r="BN44" s="117"/>
      <c r="BO44" s="117"/>
      <c r="BP44" s="119"/>
      <c r="BQ44" s="117"/>
      <c r="BR44" s="117"/>
      <c r="BS44" s="117"/>
      <c r="BT44" s="117"/>
      <c r="BU44" s="117"/>
      <c r="BV44" s="117"/>
      <c r="BW44" s="117"/>
      <c r="BX44" s="117"/>
      <c r="BY44" s="117"/>
      <c r="BZ44" s="117"/>
      <c r="CA44" s="117"/>
      <c r="CB44" s="117"/>
      <c r="CC44" s="117"/>
    </row>
    <row r="45" spans="1:81" s="83" customFormat="1" ht="14.25" x14ac:dyDescent="0.2">
      <c r="A45" s="430"/>
      <c r="B45" s="431" t="s">
        <v>13</v>
      </c>
      <c r="C45" s="432"/>
      <c r="D45" s="140">
        <f t="shared" si="0"/>
        <v>0</v>
      </c>
      <c r="E45" s="141"/>
      <c r="F45" s="142"/>
      <c r="G45" s="143"/>
      <c r="H45" s="144"/>
      <c r="I45" s="126"/>
      <c r="J45" s="137"/>
      <c r="K45" s="137"/>
      <c r="L45" s="137"/>
      <c r="M45" s="137"/>
      <c r="N45" s="137"/>
      <c r="O45" s="137"/>
      <c r="P45" s="137"/>
      <c r="Q45" s="137"/>
      <c r="R45" s="137"/>
      <c r="S45" s="137"/>
      <c r="T45" s="137"/>
      <c r="U45" s="137"/>
      <c r="AS45" s="117"/>
      <c r="AT45" s="117"/>
      <c r="AU45" s="117"/>
      <c r="AV45" s="118"/>
      <c r="AW45" s="119"/>
      <c r="AX45" s="117"/>
      <c r="AY45" s="117"/>
      <c r="AZ45" s="3"/>
      <c r="BA45" s="3"/>
      <c r="BB45" s="139"/>
      <c r="BC45" s="3"/>
      <c r="BD45" s="3"/>
      <c r="BE45" s="3"/>
      <c r="BF45" s="3"/>
      <c r="BG45" s="3"/>
      <c r="BH45" s="117"/>
      <c r="BI45" s="117"/>
      <c r="BJ45" s="117"/>
      <c r="BK45" s="117"/>
      <c r="BL45" s="117"/>
      <c r="BM45" s="117"/>
      <c r="BN45" s="117"/>
      <c r="BO45" s="117"/>
      <c r="BP45" s="119"/>
      <c r="BQ45" s="117"/>
      <c r="BR45" s="117"/>
      <c r="BS45" s="117"/>
      <c r="BT45" s="117"/>
      <c r="BU45" s="117"/>
      <c r="BV45" s="117"/>
      <c r="BW45" s="117"/>
      <c r="BX45" s="117"/>
      <c r="BY45" s="117"/>
      <c r="BZ45" s="117"/>
      <c r="CA45" s="117"/>
      <c r="CB45" s="117"/>
      <c r="CC45" s="117"/>
    </row>
    <row r="46" spans="1:81" s="83" customFormat="1" ht="25.5" customHeight="1" x14ac:dyDescent="0.2">
      <c r="A46" s="149" t="s">
        <v>13</v>
      </c>
      <c r="B46" s="450" t="s">
        <v>69</v>
      </c>
      <c r="C46" s="451"/>
      <c r="D46" s="150">
        <f t="shared" si="0"/>
        <v>0</v>
      </c>
      <c r="E46" s="151"/>
      <c r="F46" s="152"/>
      <c r="G46" s="153"/>
      <c r="H46" s="154"/>
      <c r="I46" s="126"/>
      <c r="J46" s="137"/>
      <c r="K46" s="137"/>
      <c r="L46" s="137"/>
      <c r="M46" s="137"/>
      <c r="N46" s="137"/>
      <c r="O46" s="137"/>
      <c r="P46" s="137"/>
      <c r="Q46" s="137"/>
      <c r="R46" s="137"/>
      <c r="S46" s="137"/>
      <c r="T46" s="137"/>
      <c r="U46" s="137"/>
      <c r="AS46" s="117"/>
      <c r="AT46" s="117"/>
      <c r="AU46" s="117"/>
      <c r="AV46" s="118"/>
      <c r="AW46" s="119"/>
      <c r="AX46" s="117"/>
      <c r="AY46" s="117"/>
      <c r="AZ46" s="3"/>
      <c r="BA46" s="3"/>
      <c r="BB46" s="139"/>
      <c r="BC46" s="3"/>
      <c r="BD46" s="3"/>
      <c r="BE46" s="3"/>
      <c r="BF46" s="3"/>
      <c r="BG46" s="3"/>
      <c r="BH46" s="117"/>
      <c r="BI46" s="117"/>
      <c r="BJ46" s="117"/>
      <c r="BK46" s="117"/>
      <c r="BL46" s="117"/>
      <c r="BM46" s="117"/>
      <c r="BN46" s="117"/>
      <c r="BO46" s="117"/>
      <c r="BP46" s="119"/>
      <c r="BQ46" s="117"/>
      <c r="BR46" s="117"/>
      <c r="BS46" s="117"/>
      <c r="BT46" s="117"/>
      <c r="BU46" s="117"/>
      <c r="BV46" s="117"/>
      <c r="BW46" s="117"/>
      <c r="BX46" s="117"/>
      <c r="BY46" s="117"/>
      <c r="BZ46" s="117"/>
      <c r="CA46" s="117"/>
      <c r="CB46" s="117"/>
      <c r="CC46" s="117"/>
    </row>
    <row r="47" spans="1:81" s="86" customFormat="1" ht="34.5" customHeight="1" x14ac:dyDescent="0.2">
      <c r="A47" s="155" t="s">
        <v>70</v>
      </c>
      <c r="B47" s="155"/>
      <c r="C47" s="155"/>
      <c r="D47" s="155"/>
      <c r="E47" s="155"/>
      <c r="F47" s="155"/>
      <c r="G47" s="155"/>
      <c r="H47" s="83"/>
      <c r="I47" s="83"/>
      <c r="J47" s="83"/>
      <c r="K47" s="83"/>
      <c r="L47" s="83"/>
      <c r="M47" s="155"/>
      <c r="N47" s="155"/>
      <c r="R47" s="83"/>
      <c r="AK47" s="3"/>
      <c r="AL47" s="3"/>
      <c r="AM47" s="3"/>
      <c r="AN47" s="3"/>
      <c r="AO47" s="3"/>
      <c r="AP47" s="3"/>
      <c r="AV47" s="88"/>
      <c r="AW47" s="156"/>
      <c r="BA47" s="32"/>
      <c r="BB47" s="32"/>
      <c r="BC47" s="32"/>
      <c r="BD47" s="32"/>
      <c r="BE47" s="32"/>
      <c r="BF47" s="115"/>
      <c r="BP47" s="87"/>
    </row>
    <row r="48" spans="1:81" s="3" customFormat="1" ht="19.5" customHeight="1" x14ac:dyDescent="0.15">
      <c r="A48" s="389" t="s">
        <v>71</v>
      </c>
      <c r="B48" s="391" t="s">
        <v>72</v>
      </c>
      <c r="C48" s="393" t="s">
        <v>14</v>
      </c>
      <c r="D48" s="394"/>
      <c r="E48" s="394"/>
      <c r="F48" s="394"/>
      <c r="G48" s="394"/>
      <c r="H48" s="394"/>
      <c r="I48" s="394"/>
      <c r="J48" s="394"/>
      <c r="K48" s="394"/>
      <c r="L48" s="394"/>
      <c r="M48" s="394"/>
      <c r="N48" s="394"/>
      <c r="O48" s="394"/>
      <c r="P48" s="394"/>
      <c r="Q48" s="394"/>
      <c r="R48" s="394"/>
      <c r="S48" s="394"/>
      <c r="T48" s="394"/>
      <c r="U48" s="395"/>
      <c r="V48" s="393" t="s">
        <v>20</v>
      </c>
      <c r="W48" s="395"/>
      <c r="X48" s="385" t="s">
        <v>73</v>
      </c>
      <c r="Y48" s="86"/>
      <c r="Z48" s="86"/>
      <c r="AA48" s="86"/>
      <c r="AB48" s="86"/>
      <c r="AC48" s="86"/>
      <c r="AD48" s="86"/>
      <c r="AE48" s="86"/>
      <c r="AF48" s="86"/>
      <c r="AG48" s="86"/>
      <c r="AH48" s="86"/>
      <c r="AI48" s="86"/>
      <c r="AJ48" s="86"/>
      <c r="AW48" s="156"/>
      <c r="AX48" s="88"/>
      <c r="BA48" s="32"/>
      <c r="BB48" s="32"/>
      <c r="BC48" s="32"/>
      <c r="BD48" s="32"/>
      <c r="BE48" s="32"/>
      <c r="BF48" s="115"/>
      <c r="BP48" s="87"/>
    </row>
    <row r="49" spans="1:68" s="3" customFormat="1" ht="27.75" customHeight="1" x14ac:dyDescent="0.15">
      <c r="A49" s="390"/>
      <c r="B49" s="392"/>
      <c r="C49" s="157" t="s">
        <v>23</v>
      </c>
      <c r="D49" s="67" t="s">
        <v>24</v>
      </c>
      <c r="E49" s="89" t="s">
        <v>25</v>
      </c>
      <c r="F49" s="89" t="s">
        <v>26</v>
      </c>
      <c r="G49" s="89" t="s">
        <v>27</v>
      </c>
      <c r="H49" s="67" t="s">
        <v>28</v>
      </c>
      <c r="I49" s="67" t="s">
        <v>29</v>
      </c>
      <c r="J49" s="67" t="s">
        <v>30</v>
      </c>
      <c r="K49" s="67" t="s">
        <v>31</v>
      </c>
      <c r="L49" s="67" t="s">
        <v>2</v>
      </c>
      <c r="M49" s="67" t="s">
        <v>3</v>
      </c>
      <c r="N49" s="67" t="s">
        <v>32</v>
      </c>
      <c r="O49" s="67" t="s">
        <v>4</v>
      </c>
      <c r="P49" s="67" t="s">
        <v>5</v>
      </c>
      <c r="Q49" s="67" t="s">
        <v>6</v>
      </c>
      <c r="R49" s="67" t="s">
        <v>7</v>
      </c>
      <c r="S49" s="67" t="s">
        <v>8</v>
      </c>
      <c r="T49" s="67" t="s">
        <v>9</v>
      </c>
      <c r="U49" s="92" t="s">
        <v>10</v>
      </c>
      <c r="V49" s="91" t="s">
        <v>11</v>
      </c>
      <c r="W49" s="92" t="s">
        <v>12</v>
      </c>
      <c r="X49" s="386"/>
      <c r="Y49" s="86"/>
      <c r="Z49" s="86"/>
      <c r="AA49" s="86"/>
      <c r="AB49" s="86"/>
      <c r="AC49" s="86"/>
      <c r="AD49" s="86"/>
      <c r="AE49" s="86"/>
      <c r="AF49" s="76"/>
      <c r="AG49" s="86"/>
      <c r="AH49" s="86"/>
      <c r="AI49" s="86"/>
      <c r="AJ49" s="86"/>
      <c r="AK49" s="86"/>
      <c r="AL49" s="86"/>
      <c r="AM49" s="86"/>
      <c r="AW49" s="87"/>
      <c r="AZ49" s="88"/>
      <c r="BA49" s="32"/>
      <c r="BB49" s="32"/>
      <c r="BC49" s="32"/>
      <c r="BD49" s="32"/>
      <c r="BE49" s="32"/>
      <c r="BF49" s="115"/>
      <c r="BP49" s="87"/>
    </row>
    <row r="50" spans="1:68" s="3" customFormat="1" ht="15.75" customHeight="1" x14ac:dyDescent="0.15">
      <c r="A50" s="158" t="s">
        <v>74</v>
      </c>
      <c r="B50" s="45">
        <f t="shared" ref="B50:B55" si="1">SUM(C50:U50)</f>
        <v>0</v>
      </c>
      <c r="C50" s="19"/>
      <c r="D50" s="17"/>
      <c r="E50" s="17"/>
      <c r="F50" s="17"/>
      <c r="G50" s="17"/>
      <c r="H50" s="17"/>
      <c r="I50" s="17"/>
      <c r="J50" s="17"/>
      <c r="K50" s="17"/>
      <c r="L50" s="17"/>
      <c r="M50" s="22"/>
      <c r="N50" s="22"/>
      <c r="O50" s="22"/>
      <c r="P50" s="22"/>
      <c r="Q50" s="22"/>
      <c r="R50" s="22"/>
      <c r="S50" s="22"/>
      <c r="T50" s="22"/>
      <c r="U50" s="22"/>
      <c r="V50" s="19"/>
      <c r="W50" s="20"/>
      <c r="X50" s="159"/>
      <c r="Y50" s="137" t="str">
        <f t="shared" ref="Y50:Y55" si="2">+BA50&amp;BB50&amp;BC50</f>
        <v/>
      </c>
      <c r="Z50" s="86"/>
      <c r="AA50" s="86"/>
      <c r="AB50" s="86"/>
      <c r="AC50" s="86"/>
      <c r="AI50" s="86"/>
      <c r="AJ50" s="86"/>
      <c r="AK50" s="86"/>
      <c r="AL50" s="86"/>
      <c r="AM50" s="86"/>
      <c r="AW50" s="87"/>
      <c r="AZ50" s="98" t="str">
        <f t="shared" ref="AZ50:BA55" si="3">IF($B50&lt;&gt;($V50+$W50)," El número de consultas según sexo NO puede ser diferente al Total.","")</f>
        <v/>
      </c>
      <c r="BA50" s="98" t="str">
        <f t="shared" si="3"/>
        <v/>
      </c>
      <c r="BB50" s="160" t="str">
        <f t="shared" ref="BB50:BB55" si="4">IF($B50=0,"",IF($X50="",IF($B50="",""," No olvide escribir la columna Beneficiarios."),""))</f>
        <v/>
      </c>
      <c r="BC50" s="98" t="str">
        <f t="shared" ref="BC50:BC55" si="5">IF($B50&lt;$X50," El número de Beneficiarios NO puede ser mayor que el Total.","")</f>
        <v/>
      </c>
      <c r="BD50" s="87">
        <f t="shared" ref="BD50:BD55" si="6">IF($B50&lt;&gt;($V50+$W50),1,0)</f>
        <v>0</v>
      </c>
      <c r="BE50" s="87">
        <f t="shared" ref="BE50:BE55" si="7">IF($B50&lt;$X50,1,0)</f>
        <v>0</v>
      </c>
      <c r="BF50" s="87" t="str">
        <f t="shared" ref="BF50:BF55" si="8">IF($B50=0,"",IF($X50="",IF($B50="","",1),0))</f>
        <v/>
      </c>
      <c r="BP50" s="87"/>
    </row>
    <row r="51" spans="1:68" s="3" customFormat="1" ht="15.75" customHeight="1" x14ac:dyDescent="0.15">
      <c r="A51" s="158" t="s">
        <v>75</v>
      </c>
      <c r="B51" s="14">
        <f t="shared" si="1"/>
        <v>0</v>
      </c>
      <c r="C51" s="19"/>
      <c r="D51" s="17"/>
      <c r="E51" s="17"/>
      <c r="F51" s="17"/>
      <c r="G51" s="17"/>
      <c r="H51" s="17"/>
      <c r="I51" s="17"/>
      <c r="J51" s="17"/>
      <c r="K51" s="17"/>
      <c r="L51" s="17"/>
      <c r="M51" s="22"/>
      <c r="N51" s="22"/>
      <c r="O51" s="22"/>
      <c r="P51" s="22"/>
      <c r="Q51" s="22"/>
      <c r="R51" s="22"/>
      <c r="S51" s="22"/>
      <c r="T51" s="22"/>
      <c r="U51" s="22"/>
      <c r="V51" s="19"/>
      <c r="W51" s="20"/>
      <c r="X51" s="159"/>
      <c r="Y51" s="137" t="str">
        <f t="shared" si="2"/>
        <v/>
      </c>
      <c r="Z51" s="86"/>
      <c r="AA51" s="86"/>
      <c r="AB51" s="86"/>
      <c r="AC51" s="86"/>
      <c r="AI51" s="86"/>
      <c r="AJ51" s="86"/>
      <c r="AK51" s="86"/>
      <c r="AL51" s="86"/>
      <c r="AM51" s="86"/>
      <c r="AW51" s="87"/>
      <c r="AZ51" s="88"/>
      <c r="BA51" s="98" t="str">
        <f t="shared" si="3"/>
        <v/>
      </c>
      <c r="BB51" s="160" t="str">
        <f t="shared" si="4"/>
        <v/>
      </c>
      <c r="BC51" s="98" t="str">
        <f t="shared" si="5"/>
        <v/>
      </c>
      <c r="BD51" s="87">
        <f t="shared" si="6"/>
        <v>0</v>
      </c>
      <c r="BE51" s="87">
        <f t="shared" si="7"/>
        <v>0</v>
      </c>
      <c r="BF51" s="87" t="str">
        <f t="shared" si="8"/>
        <v/>
      </c>
      <c r="BP51" s="87"/>
    </row>
    <row r="52" spans="1:68" s="3" customFormat="1" ht="15.75" customHeight="1" x14ac:dyDescent="0.15">
      <c r="A52" s="158" t="s">
        <v>76</v>
      </c>
      <c r="B52" s="14">
        <f t="shared" si="1"/>
        <v>0</v>
      </c>
      <c r="C52" s="19"/>
      <c r="D52" s="17"/>
      <c r="E52" s="17"/>
      <c r="F52" s="17"/>
      <c r="G52" s="17"/>
      <c r="H52" s="17"/>
      <c r="I52" s="17"/>
      <c r="J52" s="17"/>
      <c r="K52" s="17"/>
      <c r="L52" s="17"/>
      <c r="M52" s="22"/>
      <c r="N52" s="22"/>
      <c r="O52" s="22"/>
      <c r="P52" s="22"/>
      <c r="Q52" s="22"/>
      <c r="R52" s="22"/>
      <c r="S52" s="22"/>
      <c r="T52" s="22"/>
      <c r="U52" s="22"/>
      <c r="V52" s="19"/>
      <c r="W52" s="20"/>
      <c r="X52" s="159"/>
      <c r="Y52" s="137" t="str">
        <f t="shared" si="2"/>
        <v/>
      </c>
      <c r="Z52" s="86"/>
      <c r="AA52" s="86"/>
      <c r="AB52" s="86"/>
      <c r="AC52" s="86"/>
      <c r="AI52" s="86"/>
      <c r="AJ52" s="86"/>
      <c r="AK52" s="86"/>
      <c r="AL52" s="86"/>
      <c r="AM52" s="86"/>
      <c r="AW52" s="87"/>
      <c r="AZ52" s="88"/>
      <c r="BA52" s="98" t="str">
        <f t="shared" si="3"/>
        <v/>
      </c>
      <c r="BB52" s="160" t="str">
        <f t="shared" si="4"/>
        <v/>
      </c>
      <c r="BC52" s="98" t="str">
        <f t="shared" si="5"/>
        <v/>
      </c>
      <c r="BD52" s="87">
        <f t="shared" si="6"/>
        <v>0</v>
      </c>
      <c r="BE52" s="87">
        <f t="shared" si="7"/>
        <v>0</v>
      </c>
      <c r="BF52" s="87" t="str">
        <f t="shared" si="8"/>
        <v/>
      </c>
      <c r="BP52" s="87"/>
    </row>
    <row r="53" spans="1:68" s="3" customFormat="1" ht="15.75" customHeight="1" x14ac:dyDescent="0.15">
      <c r="A53" s="158" t="s">
        <v>77</v>
      </c>
      <c r="B53" s="14">
        <f t="shared" si="1"/>
        <v>0</v>
      </c>
      <c r="C53" s="19"/>
      <c r="D53" s="17"/>
      <c r="E53" s="17"/>
      <c r="F53" s="17"/>
      <c r="G53" s="17"/>
      <c r="H53" s="17"/>
      <c r="I53" s="17"/>
      <c r="J53" s="17"/>
      <c r="K53" s="17"/>
      <c r="L53" s="17"/>
      <c r="M53" s="22"/>
      <c r="N53" s="22"/>
      <c r="O53" s="22"/>
      <c r="P53" s="22"/>
      <c r="Q53" s="22"/>
      <c r="R53" s="22"/>
      <c r="S53" s="22"/>
      <c r="T53" s="22"/>
      <c r="U53" s="22"/>
      <c r="V53" s="19"/>
      <c r="W53" s="20"/>
      <c r="X53" s="159"/>
      <c r="Y53" s="137" t="str">
        <f t="shared" si="2"/>
        <v/>
      </c>
      <c r="Z53" s="86"/>
      <c r="AA53" s="86"/>
      <c r="AB53" s="86"/>
      <c r="AC53" s="86"/>
      <c r="AI53" s="86"/>
      <c r="AJ53" s="86"/>
      <c r="AK53" s="86"/>
      <c r="AL53" s="86"/>
      <c r="AM53" s="86"/>
      <c r="AW53" s="87"/>
      <c r="AZ53" s="88"/>
      <c r="BA53" s="98" t="str">
        <f t="shared" si="3"/>
        <v/>
      </c>
      <c r="BB53" s="160" t="str">
        <f t="shared" si="4"/>
        <v/>
      </c>
      <c r="BC53" s="98" t="str">
        <f t="shared" si="5"/>
        <v/>
      </c>
      <c r="BD53" s="87">
        <f t="shared" si="6"/>
        <v>0</v>
      </c>
      <c r="BE53" s="87">
        <f t="shared" si="7"/>
        <v>0</v>
      </c>
      <c r="BF53" s="87" t="str">
        <f t="shared" si="8"/>
        <v/>
      </c>
      <c r="BP53" s="87"/>
    </row>
    <row r="54" spans="1:68" s="3" customFormat="1" ht="15.75" customHeight="1" x14ac:dyDescent="0.15">
      <c r="A54" s="161" t="s">
        <v>78</v>
      </c>
      <c r="B54" s="23">
        <f t="shared" si="1"/>
        <v>0</v>
      </c>
      <c r="C54" s="27"/>
      <c r="D54" s="25"/>
      <c r="E54" s="25"/>
      <c r="F54" s="25"/>
      <c r="G54" s="25"/>
      <c r="H54" s="25"/>
      <c r="I54" s="25"/>
      <c r="J54" s="25"/>
      <c r="K54" s="25"/>
      <c r="L54" s="25"/>
      <c r="M54" s="26"/>
      <c r="N54" s="26"/>
      <c r="O54" s="26"/>
      <c r="P54" s="26"/>
      <c r="Q54" s="26"/>
      <c r="R54" s="26"/>
      <c r="S54" s="26"/>
      <c r="T54" s="26"/>
      <c r="U54" s="26"/>
      <c r="V54" s="27"/>
      <c r="W54" s="28"/>
      <c r="X54" s="162"/>
      <c r="Y54" s="137" t="str">
        <f t="shared" si="2"/>
        <v/>
      </c>
      <c r="Z54" s="86"/>
      <c r="AA54" s="86"/>
      <c r="AB54" s="86"/>
      <c r="AC54" s="86"/>
      <c r="AI54" s="86"/>
      <c r="AJ54" s="86"/>
      <c r="AK54" s="86"/>
      <c r="AL54" s="86"/>
      <c r="AM54" s="86"/>
      <c r="AW54" s="87"/>
      <c r="AZ54" s="88"/>
      <c r="BA54" s="98" t="str">
        <f t="shared" si="3"/>
        <v/>
      </c>
      <c r="BB54" s="160" t="str">
        <f t="shared" si="4"/>
        <v/>
      </c>
      <c r="BC54" s="98" t="str">
        <f t="shared" si="5"/>
        <v/>
      </c>
      <c r="BD54" s="87">
        <f t="shared" si="6"/>
        <v>0</v>
      </c>
      <c r="BE54" s="87">
        <f t="shared" si="7"/>
        <v>0</v>
      </c>
      <c r="BF54" s="87" t="str">
        <f t="shared" si="8"/>
        <v/>
      </c>
      <c r="BP54" s="87"/>
    </row>
    <row r="55" spans="1:68" s="3" customFormat="1" ht="15.75" customHeight="1" x14ac:dyDescent="0.15">
      <c r="A55" s="163" t="s">
        <v>1</v>
      </c>
      <c r="B55" s="164">
        <f t="shared" si="1"/>
        <v>0</v>
      </c>
      <c r="C55" s="165">
        <f>+SUM(C50:C54)</f>
        <v>0</v>
      </c>
      <c r="D55" s="166">
        <f t="shared" ref="D55:X55" si="9">+SUM(D50:D54)</f>
        <v>0</v>
      </c>
      <c r="E55" s="166">
        <f t="shared" si="9"/>
        <v>0</v>
      </c>
      <c r="F55" s="166">
        <f t="shared" si="9"/>
        <v>0</v>
      </c>
      <c r="G55" s="166">
        <f t="shared" si="9"/>
        <v>0</v>
      </c>
      <c r="H55" s="166">
        <f t="shared" si="9"/>
        <v>0</v>
      </c>
      <c r="I55" s="166">
        <f t="shared" si="9"/>
        <v>0</v>
      </c>
      <c r="J55" s="166">
        <f t="shared" si="9"/>
        <v>0</v>
      </c>
      <c r="K55" s="166">
        <f t="shared" si="9"/>
        <v>0</v>
      </c>
      <c r="L55" s="166">
        <f t="shared" si="9"/>
        <v>0</v>
      </c>
      <c r="M55" s="167">
        <f t="shared" si="9"/>
        <v>0</v>
      </c>
      <c r="N55" s="167">
        <f t="shared" si="9"/>
        <v>0</v>
      </c>
      <c r="O55" s="167">
        <f t="shared" si="9"/>
        <v>0</v>
      </c>
      <c r="P55" s="167">
        <f t="shared" si="9"/>
        <v>0</v>
      </c>
      <c r="Q55" s="167">
        <f t="shared" si="9"/>
        <v>0</v>
      </c>
      <c r="R55" s="167">
        <f t="shared" si="9"/>
        <v>0</v>
      </c>
      <c r="S55" s="167">
        <f t="shared" si="9"/>
        <v>0</v>
      </c>
      <c r="T55" s="167">
        <f t="shared" si="9"/>
        <v>0</v>
      </c>
      <c r="U55" s="167">
        <f t="shared" si="9"/>
        <v>0</v>
      </c>
      <c r="V55" s="165">
        <f t="shared" si="9"/>
        <v>0</v>
      </c>
      <c r="W55" s="168">
        <f t="shared" si="9"/>
        <v>0</v>
      </c>
      <c r="X55" s="169">
        <f t="shared" si="9"/>
        <v>0</v>
      </c>
      <c r="Y55" s="137" t="str">
        <f t="shared" si="2"/>
        <v/>
      </c>
      <c r="Z55" s="86"/>
      <c r="AA55" s="86"/>
      <c r="AB55" s="86"/>
      <c r="AC55" s="86"/>
      <c r="AI55" s="86"/>
      <c r="AJ55" s="86"/>
      <c r="AK55" s="86"/>
      <c r="AL55" s="86"/>
      <c r="AM55" s="86"/>
      <c r="AW55" s="87"/>
      <c r="AZ55" s="88"/>
      <c r="BA55" s="98" t="str">
        <f t="shared" si="3"/>
        <v/>
      </c>
      <c r="BB55" s="160" t="str">
        <f t="shared" si="4"/>
        <v/>
      </c>
      <c r="BC55" s="98" t="str">
        <f t="shared" si="5"/>
        <v/>
      </c>
      <c r="BD55" s="87">
        <f t="shared" si="6"/>
        <v>0</v>
      </c>
      <c r="BE55" s="87">
        <f t="shared" si="7"/>
        <v>0</v>
      </c>
      <c r="BF55" s="87" t="str">
        <f t="shared" si="8"/>
        <v/>
      </c>
      <c r="BP55" s="87"/>
    </row>
    <row r="56" spans="1:68" s="3" customFormat="1" ht="39.75" customHeight="1" x14ac:dyDescent="0.2">
      <c r="A56" s="170" t="s">
        <v>79</v>
      </c>
      <c r="C56" s="155"/>
      <c r="D56" s="155"/>
      <c r="E56" s="155"/>
      <c r="F56" s="155"/>
      <c r="G56" s="155"/>
      <c r="H56" s="155"/>
      <c r="I56" s="155"/>
      <c r="J56" s="155"/>
      <c r="K56" s="155"/>
      <c r="L56" s="155"/>
      <c r="M56" s="155"/>
      <c r="N56" s="155"/>
      <c r="O56" s="86"/>
      <c r="P56" s="86"/>
      <c r="Q56" s="86"/>
      <c r="R56" s="86"/>
      <c r="S56" s="86"/>
      <c r="T56" s="86"/>
      <c r="U56" s="86"/>
      <c r="V56" s="86"/>
      <c r="W56" s="86"/>
      <c r="X56" s="86"/>
      <c r="Y56" s="86"/>
      <c r="Z56" s="86"/>
      <c r="AF56" s="86"/>
      <c r="AG56" s="86"/>
      <c r="AH56" s="86"/>
      <c r="AI56" s="86"/>
      <c r="AJ56" s="86"/>
      <c r="AV56" s="88"/>
      <c r="AW56" s="156"/>
      <c r="BA56" s="32"/>
      <c r="BB56" s="32"/>
      <c r="BC56" s="32"/>
      <c r="BD56" s="32"/>
      <c r="BE56" s="32"/>
      <c r="BF56" s="115"/>
      <c r="BP56" s="87"/>
    </row>
    <row r="57" spans="1:68" s="3" customFormat="1" ht="19.5" customHeight="1" x14ac:dyDescent="0.15">
      <c r="A57" s="295" t="s">
        <v>71</v>
      </c>
      <c r="B57" s="120" t="s">
        <v>72</v>
      </c>
      <c r="C57" s="86"/>
      <c r="D57" s="86"/>
      <c r="E57" s="86"/>
      <c r="F57" s="86"/>
      <c r="G57" s="86"/>
      <c r="H57" s="86"/>
      <c r="I57" s="86"/>
      <c r="J57" s="86"/>
      <c r="K57" s="86"/>
      <c r="Q57" s="86"/>
      <c r="R57" s="86"/>
      <c r="S57" s="86"/>
      <c r="T57" s="86"/>
      <c r="U57" s="86"/>
      <c r="AH57" s="172"/>
      <c r="AI57" s="172"/>
      <c r="AW57" s="87"/>
      <c r="BA57" s="32"/>
      <c r="BB57" s="32"/>
      <c r="BC57" s="32"/>
      <c r="BD57" s="32"/>
      <c r="BE57" s="32"/>
      <c r="BF57" s="115"/>
      <c r="BP57" s="87"/>
    </row>
    <row r="58" spans="1:68" s="3" customFormat="1" ht="15" customHeight="1" x14ac:dyDescent="0.15">
      <c r="A58" s="173" t="s">
        <v>75</v>
      </c>
      <c r="B58" s="46"/>
      <c r="C58" s="86"/>
      <c r="D58" s="86"/>
      <c r="E58" s="86"/>
      <c r="F58" s="86"/>
      <c r="G58" s="86"/>
      <c r="H58" s="86"/>
      <c r="I58" s="86"/>
      <c r="J58" s="86"/>
      <c r="K58" s="86"/>
      <c r="Q58" s="86"/>
      <c r="R58" s="86"/>
      <c r="S58" s="86"/>
      <c r="T58" s="86"/>
      <c r="U58" s="86"/>
      <c r="AH58" s="172"/>
      <c r="AI58" s="172"/>
      <c r="AL58" s="47"/>
      <c r="AM58" s="174"/>
      <c r="AN58" s="47"/>
      <c r="AO58" s="47"/>
      <c r="AP58" s="47"/>
      <c r="AQ58" s="47"/>
      <c r="AW58" s="87"/>
      <c r="BA58" s="32"/>
      <c r="BB58" s="32"/>
      <c r="BC58" s="32"/>
      <c r="BD58" s="32"/>
      <c r="BE58" s="32"/>
      <c r="BF58" s="115"/>
      <c r="BP58" s="87"/>
    </row>
    <row r="59" spans="1:68" s="3" customFormat="1" ht="15" customHeight="1" x14ac:dyDescent="0.15">
      <c r="A59" s="158" t="s">
        <v>76</v>
      </c>
      <c r="B59" s="37"/>
      <c r="C59" s="86"/>
      <c r="D59" s="86"/>
      <c r="E59" s="86"/>
      <c r="F59" s="86"/>
      <c r="G59" s="86"/>
      <c r="H59" s="86"/>
      <c r="I59" s="86"/>
      <c r="J59" s="86"/>
      <c r="K59" s="86"/>
      <c r="Q59" s="86"/>
      <c r="R59" s="86"/>
      <c r="S59" s="86"/>
      <c r="T59" s="86"/>
      <c r="U59" s="86"/>
      <c r="AH59" s="172"/>
      <c r="AI59" s="172"/>
      <c r="AL59" s="47"/>
      <c r="AM59" s="174"/>
      <c r="AN59" s="47"/>
      <c r="AO59" s="47"/>
      <c r="AP59" s="47"/>
      <c r="AQ59" s="47"/>
      <c r="AW59" s="87"/>
      <c r="BA59" s="32"/>
      <c r="BB59" s="32"/>
      <c r="BC59" s="32"/>
      <c r="BD59" s="32"/>
      <c r="BE59" s="32"/>
      <c r="BF59" s="115"/>
      <c r="BP59" s="87"/>
    </row>
    <row r="60" spans="1:68" s="3" customFormat="1" ht="15" customHeight="1" x14ac:dyDescent="0.15">
      <c r="A60" s="158" t="s">
        <v>77</v>
      </c>
      <c r="B60" s="37"/>
      <c r="C60" s="86"/>
      <c r="D60" s="86"/>
      <c r="E60" s="86"/>
      <c r="F60" s="86"/>
      <c r="G60" s="86"/>
      <c r="H60" s="86"/>
      <c r="I60" s="86"/>
      <c r="J60" s="86"/>
      <c r="K60" s="86"/>
      <c r="Q60" s="86"/>
      <c r="R60" s="86"/>
      <c r="S60" s="86"/>
      <c r="T60" s="86"/>
      <c r="U60" s="86"/>
      <c r="AH60" s="172"/>
      <c r="AI60" s="172"/>
      <c r="AL60" s="47"/>
      <c r="AM60" s="174"/>
      <c r="AN60" s="47"/>
      <c r="AO60" s="47"/>
      <c r="AP60" s="47"/>
      <c r="AQ60" s="47"/>
      <c r="AW60" s="87"/>
      <c r="BA60" s="78"/>
      <c r="BB60" s="78"/>
      <c r="BC60" s="78"/>
      <c r="BD60" s="78"/>
      <c r="BE60" s="78"/>
      <c r="BF60" s="175"/>
      <c r="BP60" s="87"/>
    </row>
    <row r="61" spans="1:68" s="3" customFormat="1" ht="15" customHeight="1" x14ac:dyDescent="0.15">
      <c r="A61" s="161" t="s">
        <v>78</v>
      </c>
      <c r="B61" s="48"/>
      <c r="C61" s="86"/>
      <c r="D61" s="86"/>
      <c r="E61" s="86"/>
      <c r="F61" s="86"/>
      <c r="G61" s="86"/>
      <c r="H61" s="86"/>
      <c r="I61" s="86"/>
      <c r="J61" s="86"/>
      <c r="K61" s="86"/>
      <c r="Q61" s="86"/>
      <c r="R61" s="86"/>
      <c r="S61" s="86"/>
      <c r="T61" s="86"/>
      <c r="U61" s="86"/>
      <c r="AH61" s="172"/>
      <c r="AI61" s="172"/>
      <c r="AL61" s="47"/>
      <c r="AM61" s="174"/>
      <c r="AN61" s="47"/>
      <c r="AO61" s="47"/>
      <c r="AP61" s="47"/>
      <c r="AQ61" s="47"/>
      <c r="AW61" s="87"/>
      <c r="BA61" s="78"/>
      <c r="BB61" s="78"/>
      <c r="BC61" s="78"/>
      <c r="BD61" s="78"/>
      <c r="BE61" s="78"/>
      <c r="BF61" s="175"/>
      <c r="BP61" s="87"/>
    </row>
    <row r="62" spans="1:68" s="3" customFormat="1" ht="15" customHeight="1" x14ac:dyDescent="0.15">
      <c r="A62" s="163" t="s">
        <v>1</v>
      </c>
      <c r="B62" s="164">
        <f>+SUM(B58:B61)</f>
        <v>0</v>
      </c>
      <c r="C62" s="86"/>
      <c r="D62" s="86"/>
      <c r="E62" s="86"/>
      <c r="F62" s="86"/>
      <c r="G62" s="86"/>
      <c r="H62" s="86"/>
      <c r="I62" s="86"/>
      <c r="J62" s="86"/>
      <c r="K62" s="86"/>
      <c r="Q62" s="86"/>
      <c r="R62" s="86"/>
      <c r="S62" s="86"/>
      <c r="T62" s="86"/>
      <c r="U62" s="86"/>
      <c r="AH62" s="172"/>
      <c r="AI62" s="172"/>
      <c r="AL62" s="47"/>
      <c r="AM62" s="174"/>
      <c r="AN62" s="47"/>
      <c r="AO62" s="47"/>
      <c r="AP62" s="47"/>
      <c r="AQ62" s="47"/>
      <c r="AW62" s="87"/>
      <c r="BA62" s="78"/>
      <c r="BB62" s="78"/>
      <c r="BC62" s="78"/>
      <c r="BD62" s="78"/>
      <c r="BE62" s="78"/>
      <c r="BF62" s="175"/>
      <c r="BP62" s="87"/>
    </row>
    <row r="63" spans="1:68" s="3" customFormat="1" ht="41.25" customHeight="1" x14ac:dyDescent="0.2">
      <c r="A63" s="170" t="s">
        <v>80</v>
      </c>
      <c r="B63" s="170"/>
      <c r="C63" s="86"/>
      <c r="D63" s="86"/>
      <c r="E63" s="86"/>
      <c r="F63" s="86"/>
      <c r="G63" s="86"/>
      <c r="H63" s="86"/>
      <c r="I63" s="86"/>
      <c r="J63" s="86"/>
      <c r="K63" s="86"/>
      <c r="Q63" s="86"/>
      <c r="R63" s="86"/>
      <c r="S63" s="86"/>
      <c r="T63" s="86"/>
      <c r="U63" s="86"/>
      <c r="AH63" s="172"/>
      <c r="AI63" s="172"/>
      <c r="AL63" s="47"/>
      <c r="AM63" s="174"/>
      <c r="AN63" s="47"/>
      <c r="AO63" s="47"/>
      <c r="AP63" s="47"/>
      <c r="AQ63" s="47"/>
      <c r="AW63" s="87"/>
      <c r="BA63" s="78"/>
      <c r="BB63" s="78"/>
      <c r="BC63" s="78"/>
      <c r="BD63" s="78"/>
      <c r="BE63" s="78"/>
      <c r="BF63" s="175"/>
      <c r="BP63" s="87"/>
    </row>
    <row r="64" spans="1:68" s="3" customFormat="1" ht="15" customHeight="1" x14ac:dyDescent="0.15">
      <c r="A64" s="295" t="s">
        <v>71</v>
      </c>
      <c r="B64" s="120" t="s">
        <v>72</v>
      </c>
      <c r="C64" s="86"/>
      <c r="D64" s="86"/>
      <c r="E64" s="86"/>
      <c r="F64" s="86"/>
      <c r="G64" s="86"/>
      <c r="H64" s="86"/>
      <c r="I64" s="86"/>
      <c r="J64" s="86"/>
      <c r="K64" s="86"/>
      <c r="Q64" s="86"/>
      <c r="R64" s="86"/>
      <c r="S64" s="86"/>
      <c r="T64" s="86"/>
      <c r="U64" s="86"/>
      <c r="AH64" s="172"/>
      <c r="AI64" s="172"/>
      <c r="AL64" s="47"/>
      <c r="AM64" s="174"/>
      <c r="AN64" s="47"/>
      <c r="AO64" s="47"/>
      <c r="AP64" s="47"/>
      <c r="AQ64" s="47"/>
      <c r="AW64" s="87"/>
      <c r="BA64" s="78"/>
      <c r="BB64" s="78"/>
      <c r="BC64" s="78"/>
      <c r="BD64" s="78"/>
      <c r="BE64" s="78"/>
      <c r="BF64" s="175"/>
      <c r="BP64" s="87"/>
    </row>
    <row r="65" spans="1:81" s="3" customFormat="1" ht="15" customHeight="1" x14ac:dyDescent="0.15">
      <c r="A65" s="173" t="s">
        <v>75</v>
      </c>
      <c r="B65" s="46"/>
      <c r="C65" s="86"/>
      <c r="D65" s="86"/>
      <c r="E65" s="86"/>
      <c r="F65" s="86"/>
      <c r="G65" s="86"/>
      <c r="H65" s="86"/>
      <c r="I65" s="86"/>
      <c r="J65" s="86"/>
      <c r="K65" s="86"/>
      <c r="Q65" s="86"/>
      <c r="R65" s="86"/>
      <c r="S65" s="86"/>
      <c r="T65" s="86"/>
      <c r="U65" s="86"/>
      <c r="AH65" s="172"/>
      <c r="AI65" s="172"/>
      <c r="AL65" s="47"/>
      <c r="AM65" s="174"/>
      <c r="AN65" s="47"/>
      <c r="AO65" s="47"/>
      <c r="AP65" s="47"/>
      <c r="AQ65" s="47"/>
      <c r="AW65" s="87"/>
      <c r="BA65" s="78"/>
      <c r="BB65" s="78"/>
      <c r="BC65" s="78"/>
      <c r="BD65" s="78"/>
      <c r="BE65" s="78"/>
      <c r="BF65" s="175"/>
      <c r="BP65" s="87"/>
    </row>
    <row r="66" spans="1:81" s="3" customFormat="1" ht="15" customHeight="1" x14ac:dyDescent="0.15">
      <c r="A66" s="158" t="s">
        <v>76</v>
      </c>
      <c r="B66" s="37"/>
      <c r="C66" s="86"/>
      <c r="D66" s="86"/>
      <c r="E66" s="86"/>
      <c r="F66" s="86"/>
      <c r="G66" s="86"/>
      <c r="H66" s="86"/>
      <c r="I66" s="86"/>
      <c r="J66" s="86"/>
      <c r="K66" s="86"/>
      <c r="Q66" s="86"/>
      <c r="R66" s="86"/>
      <c r="S66" s="86"/>
      <c r="T66" s="86"/>
      <c r="U66" s="86"/>
      <c r="AH66" s="172"/>
      <c r="AI66" s="172"/>
      <c r="AL66" s="47"/>
      <c r="AM66" s="174"/>
      <c r="AN66" s="47"/>
      <c r="AO66" s="47"/>
      <c r="AP66" s="47"/>
      <c r="AQ66" s="47"/>
      <c r="AW66" s="87"/>
      <c r="BA66" s="78"/>
      <c r="BB66" s="78"/>
      <c r="BC66" s="78"/>
      <c r="BD66" s="78"/>
      <c r="BE66" s="78"/>
      <c r="BF66" s="175"/>
      <c r="BP66" s="87"/>
    </row>
    <row r="67" spans="1:81" s="3" customFormat="1" ht="15" customHeight="1" x14ac:dyDescent="0.15">
      <c r="A67" s="158" t="s">
        <v>77</v>
      </c>
      <c r="B67" s="37"/>
      <c r="C67" s="86"/>
      <c r="D67" s="86"/>
      <c r="E67" s="86"/>
      <c r="F67" s="86"/>
      <c r="G67" s="86"/>
      <c r="H67" s="86"/>
      <c r="I67" s="86"/>
      <c r="J67" s="86"/>
      <c r="K67" s="86"/>
      <c r="Q67" s="86"/>
      <c r="R67" s="86"/>
      <c r="S67" s="86"/>
      <c r="T67" s="86"/>
      <c r="U67" s="86"/>
      <c r="AH67" s="172"/>
      <c r="AI67" s="172"/>
      <c r="AL67" s="47"/>
      <c r="AM67" s="174"/>
      <c r="AN67" s="47"/>
      <c r="AO67" s="47"/>
      <c r="AP67" s="47"/>
      <c r="AQ67" s="47"/>
      <c r="AW67" s="87"/>
      <c r="BA67" s="78"/>
      <c r="BB67" s="78"/>
      <c r="BC67" s="78"/>
      <c r="BD67" s="78"/>
      <c r="BE67" s="78"/>
      <c r="BF67" s="175"/>
      <c r="BP67" s="87"/>
    </row>
    <row r="68" spans="1:81" s="3" customFormat="1" ht="15" customHeight="1" x14ac:dyDescent="0.15">
      <c r="A68" s="161" t="s">
        <v>78</v>
      </c>
      <c r="B68" s="48"/>
      <c r="C68" s="86"/>
      <c r="D68" s="86"/>
      <c r="E68" s="86"/>
      <c r="F68" s="86"/>
      <c r="G68" s="86"/>
      <c r="H68" s="86"/>
      <c r="I68" s="86"/>
      <c r="J68" s="86"/>
      <c r="K68" s="86"/>
      <c r="Q68" s="86"/>
      <c r="R68" s="86"/>
      <c r="S68" s="86"/>
      <c r="T68" s="86"/>
      <c r="U68" s="86"/>
      <c r="AH68" s="172"/>
      <c r="AI68" s="172"/>
      <c r="AL68" s="47"/>
      <c r="AM68" s="174"/>
      <c r="AN68" s="47"/>
      <c r="AO68" s="47"/>
      <c r="AP68" s="47"/>
      <c r="AQ68" s="47"/>
      <c r="AW68" s="87"/>
      <c r="BA68" s="78"/>
      <c r="BB68" s="78"/>
      <c r="BC68" s="78"/>
      <c r="BD68" s="78"/>
      <c r="BE68" s="78"/>
      <c r="BF68" s="175"/>
      <c r="BP68" s="87"/>
    </row>
    <row r="69" spans="1:81" s="3" customFormat="1" ht="15" customHeight="1" x14ac:dyDescent="0.15">
      <c r="A69" s="163" t="s">
        <v>1</v>
      </c>
      <c r="B69" s="164">
        <f>+SUM(B65:B68)</f>
        <v>0</v>
      </c>
      <c r="C69" s="86"/>
      <c r="D69" s="86"/>
      <c r="E69" s="86"/>
      <c r="F69" s="86"/>
      <c r="G69" s="86"/>
      <c r="H69" s="86"/>
      <c r="I69" s="86"/>
      <c r="J69" s="86"/>
      <c r="K69" s="86"/>
      <c r="Q69" s="86"/>
      <c r="R69" s="86"/>
      <c r="S69" s="86"/>
      <c r="T69" s="86"/>
      <c r="U69" s="86"/>
      <c r="AH69" s="172"/>
      <c r="AI69" s="172"/>
      <c r="AL69" s="47"/>
      <c r="AM69" s="174"/>
      <c r="AN69" s="47"/>
      <c r="AO69" s="47"/>
      <c r="AP69" s="47"/>
      <c r="AQ69" s="47"/>
      <c r="AW69" s="87"/>
      <c r="BA69" s="78"/>
      <c r="BB69" s="78"/>
      <c r="BC69" s="78"/>
      <c r="BD69" s="78"/>
      <c r="BE69" s="78"/>
      <c r="BF69" s="175"/>
      <c r="BP69" s="87"/>
    </row>
    <row r="70" spans="1:81" s="83" customFormat="1" ht="45" customHeight="1" x14ac:dyDescent="0.2">
      <c r="A70" s="176" t="s">
        <v>81</v>
      </c>
      <c r="B70" s="177"/>
      <c r="C70" s="178"/>
      <c r="AS70" s="117"/>
      <c r="AT70" s="117"/>
      <c r="AU70" s="117"/>
      <c r="AV70" s="118"/>
      <c r="AW70" s="119"/>
      <c r="AX70" s="117"/>
      <c r="AY70" s="117"/>
      <c r="AZ70" s="117"/>
      <c r="BA70" s="78"/>
      <c r="BB70" s="78"/>
      <c r="BC70" s="78"/>
      <c r="BD70" s="78"/>
      <c r="BE70" s="78"/>
      <c r="BF70" s="175"/>
      <c r="BG70" s="117"/>
      <c r="BH70" s="117"/>
      <c r="BI70" s="117"/>
      <c r="BJ70" s="117"/>
      <c r="BK70" s="117"/>
      <c r="BL70" s="117"/>
      <c r="BM70" s="117"/>
      <c r="BN70" s="117"/>
      <c r="BO70" s="117"/>
      <c r="BP70" s="119"/>
      <c r="BQ70" s="117"/>
      <c r="BR70" s="117"/>
      <c r="BS70" s="117"/>
      <c r="BT70" s="117"/>
      <c r="BU70" s="117"/>
      <c r="BV70" s="117"/>
      <c r="BW70" s="117"/>
      <c r="BX70" s="117"/>
      <c r="BY70" s="117"/>
      <c r="BZ70" s="117"/>
      <c r="CA70" s="117"/>
      <c r="CB70" s="117"/>
      <c r="CC70" s="117"/>
    </row>
    <row r="71" spans="1:81" s="83" customFormat="1" ht="39.75" customHeight="1" x14ac:dyDescent="0.2">
      <c r="A71" s="300" t="s">
        <v>82</v>
      </c>
      <c r="B71" s="179" t="s">
        <v>83</v>
      </c>
      <c r="C71" s="180" t="s">
        <v>84</v>
      </c>
      <c r="D71" s="180" t="s">
        <v>85</v>
      </c>
      <c r="E71" s="180" t="s">
        <v>13</v>
      </c>
      <c r="AS71" s="117"/>
      <c r="AT71" s="117"/>
      <c r="AU71" s="117"/>
      <c r="AV71" s="118"/>
      <c r="AW71" s="119"/>
      <c r="AX71" s="117"/>
      <c r="AY71" s="117"/>
      <c r="AZ71" s="117"/>
      <c r="BA71" s="78"/>
      <c r="BB71" s="78"/>
      <c r="BC71" s="78"/>
      <c r="BD71" s="78"/>
      <c r="BE71" s="78"/>
      <c r="BF71" s="175"/>
      <c r="BG71" s="117"/>
      <c r="BH71" s="117"/>
      <c r="BI71" s="117"/>
      <c r="BJ71" s="117"/>
      <c r="BK71" s="117"/>
      <c r="BL71" s="117"/>
      <c r="BM71" s="117"/>
      <c r="BN71" s="117"/>
      <c r="BO71" s="117"/>
      <c r="BP71" s="119"/>
      <c r="BQ71" s="117"/>
      <c r="BR71" s="117"/>
      <c r="BS71" s="117"/>
      <c r="BT71" s="117"/>
      <c r="BU71" s="117"/>
      <c r="BV71" s="117"/>
      <c r="BW71" s="117"/>
      <c r="BX71" s="117"/>
      <c r="BY71" s="117"/>
      <c r="BZ71" s="117"/>
      <c r="CA71" s="117"/>
      <c r="CB71" s="117"/>
      <c r="CC71" s="117"/>
    </row>
    <row r="72" spans="1:81" s="83" customFormat="1" ht="17.25" customHeight="1" x14ac:dyDescent="0.2">
      <c r="A72" s="181" t="s">
        <v>86</v>
      </c>
      <c r="B72" s="46"/>
      <c r="C72" s="46"/>
      <c r="D72" s="46"/>
      <c r="E72" s="46"/>
      <c r="AS72" s="117"/>
      <c r="AT72" s="117"/>
      <c r="AU72" s="117"/>
      <c r="AV72" s="118"/>
      <c r="AW72" s="119"/>
      <c r="AX72" s="117"/>
      <c r="AY72" s="117"/>
      <c r="AZ72" s="117"/>
      <c r="BA72" s="78"/>
      <c r="BB72" s="78"/>
      <c r="BC72" s="78"/>
      <c r="BD72" s="78"/>
      <c r="BE72" s="78"/>
      <c r="BF72" s="175"/>
      <c r="BG72" s="117"/>
      <c r="BH72" s="117"/>
      <c r="BI72" s="117"/>
      <c r="BJ72" s="117"/>
      <c r="BK72" s="117"/>
      <c r="BL72" s="117"/>
      <c r="BM72" s="117"/>
      <c r="BN72" s="117"/>
      <c r="BO72" s="117"/>
      <c r="BP72" s="119"/>
      <c r="BQ72" s="117"/>
      <c r="BR72" s="117"/>
      <c r="BS72" s="117"/>
      <c r="BT72" s="117"/>
      <c r="BU72" s="117"/>
      <c r="BV72" s="117"/>
      <c r="BW72" s="117"/>
      <c r="BX72" s="117"/>
      <c r="BY72" s="117"/>
      <c r="BZ72" s="117"/>
      <c r="CA72" s="117"/>
      <c r="CB72" s="117"/>
      <c r="CC72" s="117"/>
    </row>
    <row r="73" spans="1:81" s="83" customFormat="1" ht="15" customHeight="1" x14ac:dyDescent="0.2">
      <c r="A73" s="182" t="s">
        <v>87</v>
      </c>
      <c r="B73" s="37"/>
      <c r="C73" s="37"/>
      <c r="D73" s="37"/>
      <c r="E73" s="37"/>
      <c r="AS73" s="117"/>
      <c r="AT73" s="117"/>
      <c r="AU73" s="117"/>
      <c r="AV73" s="118"/>
      <c r="AW73" s="119"/>
      <c r="AX73" s="117"/>
      <c r="AY73" s="117"/>
      <c r="AZ73" s="117"/>
      <c r="BA73" s="78"/>
      <c r="BB73" s="78"/>
      <c r="BC73" s="78"/>
      <c r="BD73" s="78"/>
      <c r="BE73" s="78"/>
      <c r="BF73" s="175"/>
      <c r="BG73" s="117"/>
      <c r="BH73" s="117"/>
      <c r="BI73" s="117"/>
      <c r="BJ73" s="117"/>
      <c r="BK73" s="117"/>
      <c r="BL73" s="117"/>
      <c r="BM73" s="117"/>
      <c r="BN73" s="117"/>
      <c r="BO73" s="117"/>
      <c r="BP73" s="119"/>
      <c r="BQ73" s="117"/>
      <c r="BR73" s="117"/>
      <c r="BS73" s="117"/>
      <c r="BT73" s="117"/>
      <c r="BU73" s="117"/>
      <c r="BV73" s="117"/>
      <c r="BW73" s="117"/>
      <c r="BX73" s="117"/>
      <c r="BY73" s="117"/>
      <c r="BZ73" s="117"/>
      <c r="CA73" s="117"/>
      <c r="CB73" s="117"/>
      <c r="CC73" s="117"/>
    </row>
    <row r="74" spans="1:81" s="83" customFormat="1" ht="15" customHeight="1" x14ac:dyDescent="0.2">
      <c r="A74" s="182" t="s">
        <v>88</v>
      </c>
      <c r="B74" s="37"/>
      <c r="C74" s="37"/>
      <c r="D74" s="37"/>
      <c r="E74" s="37"/>
      <c r="AS74" s="117"/>
      <c r="AT74" s="117"/>
      <c r="AU74" s="117"/>
      <c r="AV74" s="118"/>
      <c r="AW74" s="119"/>
      <c r="AX74" s="117"/>
      <c r="AY74" s="117"/>
      <c r="AZ74" s="117"/>
      <c r="BA74" s="78"/>
      <c r="BB74" s="78"/>
      <c r="BC74" s="78"/>
      <c r="BD74" s="78"/>
      <c r="BE74" s="78"/>
      <c r="BF74" s="175"/>
      <c r="BG74" s="117"/>
      <c r="BH74" s="117"/>
      <c r="BI74" s="117"/>
      <c r="BJ74" s="117"/>
      <c r="BK74" s="117"/>
      <c r="BL74" s="117"/>
      <c r="BM74" s="117"/>
      <c r="BN74" s="117"/>
      <c r="BO74" s="117"/>
      <c r="BP74" s="119"/>
      <c r="BQ74" s="117"/>
      <c r="BR74" s="117"/>
      <c r="BS74" s="117"/>
      <c r="BT74" s="117"/>
      <c r="BU74" s="117"/>
      <c r="BV74" s="117"/>
      <c r="BW74" s="117"/>
      <c r="BX74" s="117"/>
      <c r="BY74" s="117"/>
      <c r="BZ74" s="117"/>
      <c r="CA74" s="117"/>
      <c r="CB74" s="117"/>
      <c r="CC74" s="117"/>
    </row>
    <row r="75" spans="1:81" s="83" customFormat="1" ht="14.25" x14ac:dyDescent="0.2">
      <c r="A75" s="182" t="s">
        <v>89</v>
      </c>
      <c r="B75" s="37"/>
      <c r="C75" s="37"/>
      <c r="D75" s="37"/>
      <c r="E75" s="37"/>
      <c r="AS75" s="117"/>
      <c r="AT75" s="117"/>
      <c r="AU75" s="117"/>
      <c r="AV75" s="118"/>
      <c r="AW75" s="119"/>
      <c r="AX75" s="117"/>
      <c r="AY75" s="117"/>
      <c r="AZ75" s="117"/>
      <c r="BA75" s="78"/>
      <c r="BB75" s="78"/>
      <c r="BC75" s="78"/>
      <c r="BD75" s="78"/>
      <c r="BE75" s="78"/>
      <c r="BF75" s="175"/>
      <c r="BG75" s="117"/>
      <c r="BH75" s="117"/>
      <c r="BI75" s="117"/>
      <c r="BJ75" s="117"/>
      <c r="BK75" s="117"/>
      <c r="BL75" s="117"/>
      <c r="BM75" s="117"/>
      <c r="BN75" s="117"/>
      <c r="BO75" s="117"/>
      <c r="BP75" s="119"/>
      <c r="BQ75" s="117"/>
      <c r="BR75" s="117"/>
      <c r="BS75" s="117"/>
      <c r="BT75" s="117"/>
      <c r="BU75" s="117"/>
      <c r="BV75" s="117"/>
      <c r="BW75" s="117"/>
      <c r="BX75" s="117"/>
      <c r="BY75" s="117"/>
      <c r="BZ75" s="117"/>
      <c r="CA75" s="117"/>
      <c r="CB75" s="117"/>
      <c r="CC75" s="117"/>
    </row>
    <row r="76" spans="1:81" s="83" customFormat="1" ht="15" customHeight="1" x14ac:dyDescent="0.2">
      <c r="A76" s="182" t="s">
        <v>90</v>
      </c>
      <c r="B76" s="37"/>
      <c r="C76" s="37"/>
      <c r="D76" s="37"/>
      <c r="E76" s="37"/>
      <c r="AS76" s="117"/>
      <c r="AT76" s="117"/>
      <c r="AU76" s="117"/>
      <c r="AV76" s="118"/>
      <c r="AW76" s="119"/>
      <c r="AX76" s="117"/>
      <c r="AY76" s="117"/>
      <c r="AZ76" s="117"/>
      <c r="BA76" s="78"/>
      <c r="BB76" s="78"/>
      <c r="BC76" s="78"/>
      <c r="BD76" s="78"/>
      <c r="BE76" s="78"/>
      <c r="BF76" s="175"/>
      <c r="BG76" s="117"/>
      <c r="BH76" s="117"/>
      <c r="BI76" s="117"/>
      <c r="BJ76" s="117"/>
      <c r="BK76" s="117"/>
      <c r="BL76" s="117"/>
      <c r="BM76" s="117"/>
      <c r="BN76" s="117"/>
      <c r="BO76" s="117"/>
      <c r="BP76" s="119"/>
      <c r="BQ76" s="117"/>
      <c r="BR76" s="117"/>
      <c r="BS76" s="117"/>
      <c r="BT76" s="117"/>
      <c r="BU76" s="117"/>
      <c r="BV76" s="117"/>
      <c r="BW76" s="117"/>
      <c r="BX76" s="117"/>
      <c r="BY76" s="117"/>
      <c r="BZ76" s="117"/>
      <c r="CA76" s="117"/>
      <c r="CB76" s="117"/>
      <c r="CC76" s="117"/>
    </row>
    <row r="77" spans="1:81" s="83" customFormat="1" ht="15" customHeight="1" x14ac:dyDescent="0.2">
      <c r="A77" s="182" t="s">
        <v>91</v>
      </c>
      <c r="B77" s="37"/>
      <c r="C77" s="37"/>
      <c r="D77" s="37"/>
      <c r="E77" s="37"/>
      <c r="AS77" s="117"/>
      <c r="AT77" s="117"/>
      <c r="AU77" s="117"/>
      <c r="AV77" s="118"/>
      <c r="AW77" s="119"/>
      <c r="AX77" s="117"/>
      <c r="AY77" s="117"/>
      <c r="AZ77" s="117"/>
      <c r="BA77" s="78"/>
      <c r="BB77" s="78"/>
      <c r="BC77" s="78"/>
      <c r="BD77" s="78"/>
      <c r="BE77" s="78"/>
      <c r="BF77" s="175"/>
      <c r="BG77" s="117"/>
      <c r="BH77" s="117"/>
      <c r="BI77" s="117"/>
      <c r="BJ77" s="117"/>
      <c r="BK77" s="117"/>
      <c r="BL77" s="117"/>
      <c r="BM77" s="117"/>
      <c r="BN77" s="117"/>
      <c r="BO77" s="117"/>
      <c r="BP77" s="119"/>
      <c r="BQ77" s="117"/>
      <c r="BR77" s="117"/>
      <c r="BS77" s="117"/>
      <c r="BT77" s="117"/>
      <c r="BU77" s="117"/>
      <c r="BV77" s="117"/>
      <c r="BW77" s="117"/>
      <c r="BX77" s="117"/>
      <c r="BY77" s="117"/>
      <c r="BZ77" s="117"/>
      <c r="CA77" s="117"/>
      <c r="CB77" s="117"/>
      <c r="CC77" s="117"/>
    </row>
    <row r="78" spans="1:81" s="83" customFormat="1" ht="15" customHeight="1" x14ac:dyDescent="0.2">
      <c r="A78" s="183" t="s">
        <v>92</v>
      </c>
      <c r="B78" s="37"/>
      <c r="C78" s="37"/>
      <c r="D78" s="37"/>
      <c r="E78" s="37"/>
      <c r="AS78" s="117"/>
      <c r="AT78" s="117"/>
      <c r="AU78" s="117"/>
      <c r="AV78" s="118"/>
      <c r="AW78" s="119"/>
      <c r="AX78" s="117"/>
      <c r="AY78" s="117"/>
      <c r="AZ78" s="117"/>
      <c r="BA78" s="78"/>
      <c r="BB78" s="78"/>
      <c r="BC78" s="78"/>
      <c r="BD78" s="78"/>
      <c r="BE78" s="78"/>
      <c r="BF78" s="175"/>
      <c r="BG78" s="117"/>
      <c r="BH78" s="117"/>
      <c r="BI78" s="117"/>
      <c r="BJ78" s="117"/>
      <c r="BK78" s="117"/>
      <c r="BL78" s="117"/>
      <c r="BM78" s="117"/>
      <c r="BN78" s="117"/>
      <c r="BO78" s="117"/>
      <c r="BP78" s="119"/>
      <c r="BQ78" s="117"/>
      <c r="BR78" s="117"/>
      <c r="BS78" s="117"/>
      <c r="BT78" s="117"/>
      <c r="BU78" s="117"/>
      <c r="BV78" s="117"/>
      <c r="BW78" s="117"/>
      <c r="BX78" s="117"/>
      <c r="BY78" s="117"/>
      <c r="BZ78" s="117"/>
      <c r="CA78" s="117"/>
      <c r="CB78" s="117"/>
      <c r="CC78" s="117"/>
    </row>
    <row r="79" spans="1:81" s="83" customFormat="1" ht="15" customHeight="1" x14ac:dyDescent="0.2">
      <c r="A79" s="182" t="s">
        <v>93</v>
      </c>
      <c r="B79" s="37"/>
      <c r="C79" s="37"/>
      <c r="D79" s="37"/>
      <c r="E79" s="37"/>
      <c r="AS79" s="117"/>
      <c r="AT79" s="117"/>
      <c r="AU79" s="117"/>
      <c r="AV79" s="118"/>
      <c r="AW79" s="119"/>
      <c r="AX79" s="117"/>
      <c r="AY79" s="117"/>
      <c r="AZ79" s="117"/>
      <c r="BA79" s="78"/>
      <c r="BB79" s="78"/>
      <c r="BC79" s="78"/>
      <c r="BD79" s="78"/>
      <c r="BE79" s="78"/>
      <c r="BF79" s="175"/>
      <c r="BG79" s="117"/>
      <c r="BH79" s="117"/>
      <c r="BI79" s="117"/>
      <c r="BJ79" s="117"/>
      <c r="BK79" s="117"/>
      <c r="BL79" s="117"/>
      <c r="BM79" s="117"/>
      <c r="BN79" s="117"/>
      <c r="BO79" s="117"/>
      <c r="BP79" s="119"/>
      <c r="BQ79" s="117"/>
      <c r="BR79" s="117"/>
      <c r="BS79" s="117"/>
      <c r="BT79" s="117"/>
      <c r="BU79" s="117"/>
      <c r="BV79" s="117"/>
      <c r="BW79" s="117"/>
      <c r="BX79" s="117"/>
      <c r="BY79" s="117"/>
      <c r="BZ79" s="117"/>
      <c r="CA79" s="117"/>
      <c r="CB79" s="117"/>
      <c r="CC79" s="117"/>
    </row>
    <row r="80" spans="1:81" s="83" customFormat="1" ht="15" customHeight="1" x14ac:dyDescent="0.2">
      <c r="A80" s="182" t="s">
        <v>94</v>
      </c>
      <c r="B80" s="37"/>
      <c r="C80" s="37"/>
      <c r="D80" s="37"/>
      <c r="E80" s="37"/>
      <c r="AS80" s="117"/>
      <c r="AT80" s="117"/>
      <c r="AU80" s="117"/>
      <c r="AV80" s="118"/>
      <c r="AW80" s="119"/>
      <c r="AX80" s="117"/>
      <c r="AY80" s="117"/>
      <c r="AZ80" s="117"/>
      <c r="BA80" s="78"/>
      <c r="BB80" s="78"/>
      <c r="BC80" s="78"/>
      <c r="BD80" s="78"/>
      <c r="BE80" s="78"/>
      <c r="BF80" s="175"/>
      <c r="BG80" s="117"/>
      <c r="BH80" s="117"/>
      <c r="BI80" s="117"/>
      <c r="BJ80" s="117"/>
      <c r="BK80" s="117"/>
      <c r="BL80" s="117"/>
      <c r="BM80" s="117"/>
      <c r="BN80" s="117"/>
      <c r="BO80" s="117"/>
      <c r="BP80" s="119"/>
      <c r="BQ80" s="117"/>
      <c r="BR80" s="117"/>
      <c r="BS80" s="117"/>
      <c r="BT80" s="117"/>
      <c r="BU80" s="117"/>
      <c r="BV80" s="117"/>
      <c r="BW80" s="117"/>
      <c r="BX80" s="117"/>
      <c r="BY80" s="117"/>
      <c r="BZ80" s="117"/>
      <c r="CA80" s="117"/>
      <c r="CB80" s="117"/>
      <c r="CC80" s="117"/>
    </row>
    <row r="81" spans="1:81" s="83" customFormat="1" ht="15" customHeight="1" x14ac:dyDescent="0.2">
      <c r="A81" s="182" t="s">
        <v>95</v>
      </c>
      <c r="B81" s="37"/>
      <c r="C81" s="37"/>
      <c r="D81" s="37"/>
      <c r="E81" s="37"/>
      <c r="AS81" s="117"/>
      <c r="AT81" s="117"/>
      <c r="AU81" s="117"/>
      <c r="AV81" s="118"/>
      <c r="AW81" s="119"/>
      <c r="AX81" s="117"/>
      <c r="AY81" s="117"/>
      <c r="AZ81" s="117"/>
      <c r="BA81" s="78"/>
      <c r="BB81" s="78"/>
      <c r="BC81" s="78"/>
      <c r="BD81" s="78"/>
      <c r="BE81" s="78"/>
      <c r="BF81" s="175"/>
      <c r="BG81" s="117"/>
      <c r="BH81" s="117"/>
      <c r="BI81" s="117"/>
      <c r="BJ81" s="117"/>
      <c r="BK81" s="117"/>
      <c r="BL81" s="117"/>
      <c r="BM81" s="117"/>
      <c r="BN81" s="117"/>
      <c r="BO81" s="117"/>
      <c r="BP81" s="119"/>
      <c r="BQ81" s="117"/>
      <c r="BR81" s="117"/>
      <c r="BS81" s="117"/>
      <c r="BT81" s="117"/>
      <c r="BU81" s="117"/>
      <c r="BV81" s="117"/>
      <c r="BW81" s="117"/>
      <c r="BX81" s="117"/>
      <c r="BY81" s="117"/>
      <c r="BZ81" s="117"/>
      <c r="CA81" s="117"/>
      <c r="CB81" s="117"/>
      <c r="CC81" s="117"/>
    </row>
    <row r="82" spans="1:81" s="83" customFormat="1" ht="15" customHeight="1" x14ac:dyDescent="0.2">
      <c r="A82" s="182" t="s">
        <v>96</v>
      </c>
      <c r="B82" s="37"/>
      <c r="C82" s="37"/>
      <c r="D82" s="37"/>
      <c r="E82" s="37"/>
      <c r="AS82" s="117"/>
      <c r="AT82" s="117"/>
      <c r="AU82" s="117"/>
      <c r="AV82" s="118"/>
      <c r="AW82" s="119"/>
      <c r="AX82" s="117"/>
      <c r="AY82" s="117"/>
      <c r="AZ82" s="117"/>
      <c r="BA82" s="78"/>
      <c r="BB82" s="78"/>
      <c r="BC82" s="78"/>
      <c r="BD82" s="78"/>
      <c r="BE82" s="78"/>
      <c r="BF82" s="175"/>
      <c r="BG82" s="117"/>
      <c r="BH82" s="117"/>
      <c r="BI82" s="117"/>
      <c r="BJ82" s="117"/>
      <c r="BK82" s="117"/>
      <c r="BL82" s="117"/>
      <c r="BM82" s="117"/>
      <c r="BN82" s="117"/>
      <c r="BO82" s="117"/>
      <c r="BP82" s="119"/>
      <c r="BQ82" s="117"/>
      <c r="BR82" s="117"/>
      <c r="BS82" s="117"/>
      <c r="BT82" s="117"/>
      <c r="BU82" s="117"/>
      <c r="BV82" s="117"/>
      <c r="BW82" s="117"/>
      <c r="BX82" s="117"/>
      <c r="BY82" s="117"/>
      <c r="BZ82" s="117"/>
      <c r="CA82" s="117"/>
      <c r="CB82" s="117"/>
      <c r="CC82" s="117"/>
    </row>
    <row r="83" spans="1:81" s="83" customFormat="1" ht="15" customHeight="1" x14ac:dyDescent="0.2">
      <c r="A83" s="184" t="s">
        <v>97</v>
      </c>
      <c r="B83" s="48"/>
      <c r="C83" s="48"/>
      <c r="D83" s="48"/>
      <c r="E83" s="48"/>
      <c r="AS83" s="117"/>
      <c r="AT83" s="117"/>
      <c r="AU83" s="117"/>
      <c r="AV83" s="118"/>
      <c r="AW83" s="119"/>
      <c r="AX83" s="117"/>
      <c r="AY83" s="117"/>
      <c r="AZ83" s="117"/>
      <c r="BA83" s="78"/>
      <c r="BB83" s="78"/>
      <c r="BC83" s="78"/>
      <c r="BD83" s="78"/>
      <c r="BE83" s="78"/>
      <c r="BF83" s="175"/>
      <c r="BG83" s="117"/>
      <c r="BH83" s="117"/>
      <c r="BI83" s="117"/>
      <c r="BJ83" s="117"/>
      <c r="BK83" s="117"/>
      <c r="BL83" s="117"/>
      <c r="BM83" s="117"/>
      <c r="BN83" s="117"/>
      <c r="BO83" s="117"/>
      <c r="BP83" s="119"/>
      <c r="BQ83" s="117"/>
      <c r="BR83" s="117"/>
      <c r="BS83" s="117"/>
      <c r="BT83" s="117"/>
      <c r="BU83" s="117"/>
      <c r="BV83" s="117"/>
      <c r="BW83" s="117"/>
      <c r="BX83" s="117"/>
      <c r="BY83" s="117"/>
      <c r="BZ83" s="117"/>
      <c r="CA83" s="117"/>
      <c r="CB83" s="117"/>
      <c r="CC83" s="117"/>
    </row>
    <row r="84" spans="1:81" s="83" customFormat="1" ht="15" customHeight="1" x14ac:dyDescent="0.2">
      <c r="A84" s="297" t="s">
        <v>1</v>
      </c>
      <c r="B84" s="164">
        <f>SUM(B72:B83)</f>
        <v>0</v>
      </c>
      <c r="C84" s="164">
        <f>SUM(C72:C83)</f>
        <v>0</v>
      </c>
      <c r="D84" s="164">
        <f>SUM(D72:D83)</f>
        <v>0</v>
      </c>
      <c r="E84" s="164">
        <f>SUM(E72:E83)</f>
        <v>0</v>
      </c>
      <c r="AS84" s="117"/>
      <c r="AT84" s="117"/>
      <c r="AU84" s="117"/>
      <c r="AV84" s="118"/>
      <c r="AW84" s="119"/>
      <c r="AX84" s="117"/>
      <c r="AY84" s="117"/>
      <c r="AZ84" s="117"/>
      <c r="BA84" s="78"/>
      <c r="BB84" s="78"/>
      <c r="BC84" s="78"/>
      <c r="BD84" s="78"/>
      <c r="BE84" s="78"/>
      <c r="BF84" s="175"/>
      <c r="BG84" s="117"/>
      <c r="BH84" s="117"/>
      <c r="BI84" s="117"/>
      <c r="BJ84" s="117"/>
      <c r="BK84" s="117"/>
      <c r="BL84" s="117"/>
      <c r="BM84" s="117"/>
      <c r="BN84" s="117"/>
      <c r="BO84" s="117"/>
      <c r="BP84" s="119"/>
      <c r="BQ84" s="117"/>
      <c r="BR84" s="117"/>
      <c r="BS84" s="117"/>
      <c r="BT84" s="117"/>
      <c r="BU84" s="117"/>
      <c r="BV84" s="117"/>
      <c r="BW84" s="117"/>
      <c r="BX84" s="117"/>
      <c r="BY84" s="117"/>
      <c r="BZ84" s="117"/>
      <c r="CA84" s="117"/>
      <c r="CB84" s="117"/>
      <c r="CC84" s="117"/>
    </row>
    <row r="85" spans="1:81" s="76" customFormat="1" ht="30" customHeight="1" x14ac:dyDescent="0.2">
      <c r="A85" s="176" t="s">
        <v>98</v>
      </c>
      <c r="B85" s="186"/>
      <c r="C85" s="186"/>
      <c r="D85" s="75"/>
      <c r="E85" s="75"/>
      <c r="F85" s="75"/>
      <c r="G85" s="75"/>
      <c r="H85" s="75"/>
      <c r="I85" s="75"/>
      <c r="J85" s="75"/>
      <c r="K85" s="75"/>
      <c r="L85" s="75"/>
      <c r="M85" s="75"/>
      <c r="N85" s="75"/>
      <c r="AS85" s="78"/>
      <c r="AT85" s="78"/>
      <c r="AU85" s="78"/>
      <c r="AV85" s="79"/>
      <c r="AW85" s="80"/>
      <c r="AX85" s="78"/>
      <c r="AY85" s="78"/>
      <c r="AZ85" s="78"/>
      <c r="BA85" s="78"/>
      <c r="BB85" s="78"/>
      <c r="BC85" s="78"/>
      <c r="BD85" s="78"/>
      <c r="BE85" s="78"/>
      <c r="BF85" s="175"/>
      <c r="BG85" s="78"/>
      <c r="BH85" s="78"/>
      <c r="BI85" s="78"/>
      <c r="BJ85" s="78"/>
      <c r="BK85" s="78"/>
      <c r="BL85" s="78"/>
      <c r="BM85" s="78"/>
      <c r="BN85" s="78"/>
      <c r="BO85" s="78"/>
      <c r="BP85" s="80"/>
      <c r="BQ85" s="78"/>
      <c r="BR85" s="78"/>
      <c r="BS85" s="78"/>
      <c r="BT85" s="78"/>
      <c r="BU85" s="78"/>
      <c r="BV85" s="78"/>
      <c r="BW85" s="78"/>
      <c r="BX85" s="78"/>
      <c r="BY85" s="78"/>
      <c r="BZ85" s="78"/>
      <c r="CA85" s="78"/>
      <c r="CB85" s="78"/>
      <c r="CC85" s="78"/>
    </row>
    <row r="86" spans="1:81" s="76" customFormat="1" ht="33.75" customHeight="1" x14ac:dyDescent="0.3">
      <c r="A86" s="187" t="s">
        <v>71</v>
      </c>
      <c r="B86" s="180" t="s">
        <v>83</v>
      </c>
      <c r="C86" s="180" t="s">
        <v>84</v>
      </c>
      <c r="D86" s="180" t="s">
        <v>85</v>
      </c>
      <c r="E86" s="180" t="s">
        <v>13</v>
      </c>
      <c r="F86" s="188"/>
      <c r="G86" s="188"/>
      <c r="H86" s="75"/>
      <c r="I86" s="75"/>
      <c r="J86" s="75"/>
      <c r="K86" s="75"/>
      <c r="L86" s="75"/>
      <c r="M86" s="75"/>
      <c r="N86" s="75"/>
      <c r="AS86" s="78"/>
      <c r="AT86" s="78"/>
      <c r="AU86" s="78"/>
      <c r="AV86" s="79"/>
      <c r="AW86" s="80"/>
      <c r="AX86" s="78"/>
      <c r="AY86" s="78"/>
      <c r="AZ86" s="78"/>
      <c r="BA86" s="78"/>
      <c r="BB86" s="78"/>
      <c r="BC86" s="78"/>
      <c r="BD86" s="78"/>
      <c r="BE86" s="78"/>
      <c r="BF86" s="175"/>
      <c r="BG86" s="78"/>
      <c r="BH86" s="78"/>
      <c r="BI86" s="78"/>
      <c r="BJ86" s="78"/>
      <c r="BK86" s="78"/>
      <c r="BL86" s="78"/>
      <c r="BM86" s="78"/>
      <c r="BN86" s="78"/>
      <c r="BO86" s="78"/>
      <c r="BP86" s="80"/>
      <c r="BQ86" s="78"/>
      <c r="BR86" s="78"/>
      <c r="BS86" s="78"/>
      <c r="BT86" s="78"/>
      <c r="BU86" s="78"/>
      <c r="BV86" s="78"/>
      <c r="BW86" s="78"/>
      <c r="BX86" s="78"/>
      <c r="BY86" s="78"/>
      <c r="BZ86" s="78"/>
      <c r="CA86" s="78"/>
      <c r="CB86" s="78"/>
      <c r="CC86" s="78"/>
    </row>
    <row r="87" spans="1:81" s="76" customFormat="1" ht="15" customHeight="1" x14ac:dyDescent="0.2">
      <c r="A87" s="189" t="s">
        <v>75</v>
      </c>
      <c r="B87" s="49"/>
      <c r="C87" s="49"/>
      <c r="D87" s="49"/>
      <c r="E87" s="49"/>
      <c r="F87" s="75"/>
      <c r="G87" s="75"/>
      <c r="H87" s="75"/>
      <c r="I87" s="75"/>
      <c r="J87" s="75"/>
      <c r="K87" s="75"/>
      <c r="L87" s="75"/>
      <c r="M87" s="75"/>
      <c r="N87" s="75"/>
      <c r="AS87" s="78"/>
      <c r="AT87" s="78"/>
      <c r="AU87" s="78"/>
      <c r="AV87" s="79"/>
      <c r="AW87" s="80"/>
      <c r="AX87" s="78"/>
      <c r="AY87" s="78"/>
      <c r="AZ87" s="78"/>
      <c r="BA87" s="78"/>
      <c r="BB87" s="78"/>
      <c r="BC87" s="78"/>
      <c r="BD87" s="78"/>
      <c r="BE87" s="78"/>
      <c r="BF87" s="175"/>
      <c r="BG87" s="78"/>
      <c r="BH87" s="78"/>
      <c r="BI87" s="78"/>
      <c r="BJ87" s="78"/>
      <c r="BK87" s="78"/>
      <c r="BL87" s="78"/>
      <c r="BM87" s="78"/>
      <c r="BN87" s="78"/>
      <c r="BO87" s="78"/>
      <c r="BP87" s="80"/>
      <c r="BQ87" s="78"/>
      <c r="BR87" s="78"/>
      <c r="BS87" s="78"/>
      <c r="BT87" s="78"/>
      <c r="BU87" s="78"/>
      <c r="BV87" s="78"/>
      <c r="BW87" s="78"/>
      <c r="BX87" s="78"/>
      <c r="BY87" s="78"/>
      <c r="BZ87" s="78"/>
      <c r="CA87" s="78"/>
      <c r="CB87" s="78"/>
      <c r="CC87" s="78"/>
    </row>
    <row r="88" spans="1:81" s="76" customFormat="1" ht="15" customHeight="1" x14ac:dyDescent="0.2">
      <c r="A88" s="190" t="s">
        <v>76</v>
      </c>
      <c r="B88" s="49"/>
      <c r="C88" s="49"/>
      <c r="D88" s="49"/>
      <c r="E88" s="49"/>
      <c r="F88" s="75"/>
      <c r="G88" s="75"/>
      <c r="H88" s="75"/>
      <c r="I88" s="75"/>
      <c r="J88" s="75"/>
      <c r="K88" s="75"/>
      <c r="L88" s="75"/>
      <c r="M88" s="75"/>
      <c r="N88" s="75"/>
      <c r="AS88" s="78"/>
      <c r="AT88" s="78"/>
      <c r="AU88" s="78"/>
      <c r="AV88" s="79"/>
      <c r="AW88" s="80"/>
      <c r="AX88" s="78"/>
      <c r="AY88" s="78"/>
      <c r="AZ88" s="78"/>
      <c r="BA88" s="78"/>
      <c r="BB88" s="78"/>
      <c r="BC88" s="78"/>
      <c r="BD88" s="78"/>
      <c r="BE88" s="78"/>
      <c r="BF88" s="175"/>
      <c r="BG88" s="78"/>
      <c r="BH88" s="78"/>
      <c r="BI88" s="78"/>
      <c r="BJ88" s="78"/>
      <c r="BK88" s="78"/>
      <c r="BL88" s="78"/>
      <c r="BM88" s="78"/>
      <c r="BN88" s="78"/>
      <c r="BO88" s="78"/>
      <c r="BP88" s="80"/>
      <c r="BQ88" s="78"/>
      <c r="BR88" s="78"/>
      <c r="BS88" s="78"/>
      <c r="BT88" s="78"/>
      <c r="BU88" s="78"/>
      <c r="BV88" s="78"/>
      <c r="BW88" s="78"/>
      <c r="BX88" s="78"/>
      <c r="BY88" s="78"/>
      <c r="BZ88" s="78"/>
      <c r="CA88" s="78"/>
      <c r="CB88" s="78"/>
      <c r="CC88" s="78"/>
    </row>
    <row r="89" spans="1:81" s="76" customFormat="1" ht="15" customHeight="1" x14ac:dyDescent="0.2">
      <c r="A89" s="190" t="s">
        <v>77</v>
      </c>
      <c r="B89" s="49"/>
      <c r="C89" s="49"/>
      <c r="D89" s="49"/>
      <c r="E89" s="49"/>
      <c r="F89" s="75"/>
      <c r="G89" s="75"/>
      <c r="H89" s="75"/>
      <c r="I89" s="75"/>
      <c r="J89" s="75"/>
      <c r="K89" s="75"/>
      <c r="L89" s="75"/>
      <c r="M89" s="75"/>
      <c r="N89" s="75"/>
      <c r="AS89" s="78"/>
      <c r="AT89" s="78"/>
      <c r="AU89" s="78"/>
      <c r="AV89" s="79"/>
      <c r="AW89" s="80"/>
      <c r="AX89" s="78"/>
      <c r="AY89" s="78"/>
      <c r="AZ89" s="78"/>
      <c r="BA89" s="78"/>
      <c r="BB89" s="78"/>
      <c r="BC89" s="78"/>
      <c r="BD89" s="78"/>
      <c r="BE89" s="78"/>
      <c r="BF89" s="175"/>
      <c r="BG89" s="78"/>
      <c r="BH89" s="78"/>
      <c r="BI89" s="78"/>
      <c r="BJ89" s="78"/>
      <c r="BK89" s="78"/>
      <c r="BL89" s="78"/>
      <c r="BM89" s="78"/>
      <c r="BN89" s="78"/>
      <c r="BO89" s="78"/>
      <c r="BP89" s="80"/>
      <c r="BQ89" s="78"/>
      <c r="BR89" s="78"/>
      <c r="BS89" s="78"/>
      <c r="BT89" s="78"/>
      <c r="BU89" s="78"/>
      <c r="BV89" s="78"/>
      <c r="BW89" s="78"/>
      <c r="BX89" s="78"/>
      <c r="BY89" s="78"/>
      <c r="BZ89" s="78"/>
      <c r="CA89" s="78"/>
      <c r="CB89" s="78"/>
      <c r="CC89" s="78"/>
    </row>
    <row r="90" spans="1:81" s="76" customFormat="1" ht="15" customHeight="1" x14ac:dyDescent="0.2">
      <c r="A90" s="190" t="s">
        <v>78</v>
      </c>
      <c r="B90" s="49"/>
      <c r="C90" s="49"/>
      <c r="D90" s="49"/>
      <c r="E90" s="49"/>
      <c r="F90" s="75"/>
      <c r="G90" s="75"/>
      <c r="H90" s="75"/>
      <c r="I90" s="75"/>
      <c r="J90" s="75"/>
      <c r="K90" s="75"/>
      <c r="L90" s="75"/>
      <c r="M90" s="75"/>
      <c r="N90" s="75"/>
      <c r="AS90" s="78"/>
      <c r="AT90" s="78"/>
      <c r="AU90" s="78"/>
      <c r="AV90" s="79"/>
      <c r="AW90" s="80"/>
      <c r="AX90" s="78"/>
      <c r="AY90" s="78"/>
      <c r="AZ90" s="78"/>
      <c r="BA90" s="78"/>
      <c r="BB90" s="78"/>
      <c r="BC90" s="78"/>
      <c r="BD90" s="78"/>
      <c r="BE90" s="78"/>
      <c r="BF90" s="175"/>
      <c r="BG90" s="78"/>
      <c r="BH90" s="78"/>
      <c r="BI90" s="78"/>
      <c r="BJ90" s="78"/>
      <c r="BK90" s="78"/>
      <c r="BL90" s="78"/>
      <c r="BM90" s="78"/>
      <c r="BN90" s="78"/>
      <c r="BO90" s="78"/>
      <c r="BP90" s="80"/>
      <c r="BQ90" s="78"/>
      <c r="BR90" s="78"/>
      <c r="BS90" s="78"/>
      <c r="BT90" s="78"/>
      <c r="BU90" s="78"/>
      <c r="BV90" s="78"/>
      <c r="BW90" s="78"/>
      <c r="BX90" s="78"/>
      <c r="BY90" s="78"/>
      <c r="BZ90" s="78"/>
      <c r="CA90" s="78"/>
      <c r="CB90" s="78"/>
      <c r="CC90" s="78"/>
    </row>
    <row r="91" spans="1:81" s="76" customFormat="1" ht="15" customHeight="1" x14ac:dyDescent="0.2">
      <c r="A91" s="191" t="s">
        <v>99</v>
      </c>
      <c r="B91" s="50"/>
      <c r="C91" s="50"/>
      <c r="D91" s="50"/>
      <c r="E91" s="50"/>
      <c r="F91" s="75"/>
      <c r="G91" s="75"/>
      <c r="H91" s="75"/>
      <c r="I91" s="75"/>
      <c r="J91" s="75"/>
      <c r="K91" s="75"/>
      <c r="L91" s="75"/>
      <c r="M91" s="75"/>
      <c r="N91" s="75"/>
      <c r="AS91" s="78"/>
      <c r="AT91" s="78"/>
      <c r="AU91" s="78"/>
      <c r="AV91" s="79"/>
      <c r="AW91" s="80"/>
      <c r="AX91" s="78"/>
      <c r="AY91" s="78"/>
      <c r="AZ91" s="78"/>
      <c r="BA91" s="78"/>
      <c r="BB91" s="78"/>
      <c r="BC91" s="78"/>
      <c r="BD91" s="78"/>
      <c r="BE91" s="78"/>
      <c r="BF91" s="175"/>
      <c r="BG91" s="78"/>
      <c r="BH91" s="78"/>
      <c r="BI91" s="78"/>
      <c r="BJ91" s="78"/>
      <c r="BK91" s="78"/>
      <c r="BL91" s="78"/>
      <c r="BM91" s="78"/>
      <c r="BN91" s="78"/>
      <c r="BO91" s="78"/>
      <c r="BP91" s="80"/>
      <c r="BQ91" s="78"/>
      <c r="BR91" s="78"/>
      <c r="BS91" s="78"/>
      <c r="BT91" s="78"/>
      <c r="BU91" s="78"/>
      <c r="BV91" s="78"/>
      <c r="BW91" s="78"/>
      <c r="BX91" s="78"/>
      <c r="BY91" s="78"/>
      <c r="BZ91" s="78"/>
      <c r="CA91" s="78"/>
      <c r="CB91" s="78"/>
      <c r="CC91" s="78"/>
    </row>
    <row r="92" spans="1:81" s="76" customFormat="1" ht="15" customHeight="1" x14ac:dyDescent="0.2">
      <c r="A92" s="163" t="s">
        <v>1</v>
      </c>
      <c r="B92" s="164">
        <f>+SUM(B87:B91)</f>
        <v>0</v>
      </c>
      <c r="C92" s="164">
        <f>+SUM(C87:C91)</f>
        <v>0</v>
      </c>
      <c r="D92" s="164">
        <f>+SUM(D87:D91)</f>
        <v>0</v>
      </c>
      <c r="E92" s="164">
        <f>+SUM(E87:E91)</f>
        <v>0</v>
      </c>
      <c r="F92" s="75"/>
      <c r="G92" s="75"/>
      <c r="H92" s="75"/>
      <c r="I92" s="75"/>
      <c r="J92" s="75"/>
      <c r="K92" s="75"/>
      <c r="L92" s="75"/>
      <c r="M92" s="75"/>
      <c r="N92" s="75"/>
      <c r="AS92" s="78"/>
      <c r="AT92" s="78"/>
      <c r="AU92" s="78"/>
      <c r="AV92" s="79"/>
      <c r="AW92" s="80"/>
      <c r="AX92" s="78"/>
      <c r="AY92" s="78"/>
      <c r="AZ92" s="78"/>
      <c r="BA92" s="78"/>
      <c r="BB92" s="78"/>
      <c r="BC92" s="78"/>
      <c r="BD92" s="78"/>
      <c r="BE92" s="78"/>
      <c r="BF92" s="175"/>
      <c r="BG92" s="78"/>
      <c r="BH92" s="78"/>
      <c r="BI92" s="78"/>
      <c r="BJ92" s="78"/>
      <c r="BK92" s="78"/>
      <c r="BL92" s="78"/>
      <c r="BM92" s="78"/>
      <c r="BN92" s="78"/>
      <c r="BO92" s="78"/>
      <c r="BP92" s="80"/>
      <c r="BQ92" s="78"/>
      <c r="BR92" s="78"/>
      <c r="BS92" s="78"/>
      <c r="BT92" s="78"/>
      <c r="BU92" s="78"/>
      <c r="BV92" s="78"/>
      <c r="BW92" s="78"/>
      <c r="BX92" s="78"/>
      <c r="BY92" s="78"/>
      <c r="BZ92" s="78"/>
      <c r="CA92" s="78"/>
      <c r="CB92" s="78"/>
      <c r="CC92" s="78"/>
    </row>
    <row r="93" spans="1:81" s="76" customFormat="1" ht="30" customHeight="1" x14ac:dyDescent="0.2">
      <c r="A93" s="176" t="s">
        <v>100</v>
      </c>
      <c r="B93" s="192"/>
      <c r="C93" s="193"/>
      <c r="D93" s="75"/>
      <c r="E93" s="75"/>
      <c r="F93" s="75"/>
      <c r="G93" s="75"/>
      <c r="H93" s="75"/>
      <c r="I93" s="75"/>
      <c r="J93" s="75"/>
      <c r="K93" s="75"/>
      <c r="L93" s="75"/>
      <c r="M93" s="75"/>
      <c r="N93" s="75"/>
      <c r="AS93" s="78"/>
      <c r="AT93" s="78"/>
      <c r="AU93" s="78"/>
      <c r="AV93" s="79"/>
      <c r="AW93" s="80"/>
      <c r="AX93" s="78"/>
      <c r="AY93" s="78"/>
      <c r="AZ93" s="78"/>
      <c r="BA93" s="78"/>
      <c r="BB93" s="78"/>
      <c r="BC93" s="78"/>
      <c r="BD93" s="78"/>
      <c r="BE93" s="78"/>
      <c r="BF93" s="175"/>
      <c r="BG93" s="78"/>
      <c r="BH93" s="78"/>
      <c r="BI93" s="78"/>
      <c r="BJ93" s="78"/>
      <c r="BK93" s="78"/>
      <c r="BL93" s="78"/>
      <c r="BM93" s="78"/>
      <c r="BN93" s="78"/>
      <c r="BO93" s="78"/>
      <c r="BP93" s="80"/>
      <c r="BQ93" s="78"/>
      <c r="BR93" s="78"/>
      <c r="BS93" s="78"/>
      <c r="BT93" s="78"/>
      <c r="BU93" s="78"/>
      <c r="BV93" s="78"/>
      <c r="BW93" s="78"/>
      <c r="BX93" s="78"/>
      <c r="BY93" s="78"/>
      <c r="BZ93" s="78"/>
      <c r="CA93" s="78"/>
      <c r="CB93" s="78"/>
      <c r="CC93" s="78"/>
    </row>
    <row r="94" spans="1:81" s="76" customFormat="1" ht="51" customHeight="1" x14ac:dyDescent="0.2">
      <c r="A94" s="187" t="s">
        <v>71</v>
      </c>
      <c r="B94" s="180" t="s">
        <v>83</v>
      </c>
      <c r="C94" s="180" t="s">
        <v>84</v>
      </c>
      <c r="D94" s="180" t="s">
        <v>85</v>
      </c>
      <c r="E94" s="180" t="s">
        <v>13</v>
      </c>
      <c r="F94" s="75"/>
      <c r="G94" s="75"/>
      <c r="H94" s="75"/>
      <c r="I94" s="75"/>
      <c r="J94" s="75"/>
      <c r="K94" s="75"/>
      <c r="L94" s="75"/>
      <c r="M94" s="75"/>
      <c r="N94" s="75"/>
      <c r="AS94" s="78"/>
      <c r="AT94" s="78"/>
      <c r="AU94" s="78"/>
      <c r="AV94" s="79"/>
      <c r="AW94" s="80"/>
      <c r="AX94" s="78"/>
      <c r="AY94" s="78"/>
      <c r="AZ94" s="78"/>
      <c r="BA94" s="78"/>
      <c r="BB94" s="78"/>
      <c r="BC94" s="78"/>
      <c r="BD94" s="78"/>
      <c r="BE94" s="78"/>
      <c r="BF94" s="175"/>
      <c r="BG94" s="78"/>
      <c r="BH94" s="78"/>
      <c r="BI94" s="78"/>
      <c r="BJ94" s="78"/>
      <c r="BK94" s="78"/>
      <c r="BL94" s="78"/>
      <c r="BM94" s="78"/>
      <c r="BN94" s="78"/>
      <c r="BO94" s="78"/>
      <c r="BP94" s="80"/>
      <c r="BQ94" s="78"/>
      <c r="BR94" s="78"/>
      <c r="BS94" s="78"/>
      <c r="BT94" s="78"/>
      <c r="BU94" s="78"/>
      <c r="BV94" s="78"/>
      <c r="BW94" s="78"/>
      <c r="BX94" s="78"/>
      <c r="BY94" s="78"/>
      <c r="BZ94" s="78"/>
      <c r="CA94" s="78"/>
      <c r="CB94" s="78"/>
      <c r="CC94" s="78"/>
    </row>
    <row r="95" spans="1:81" s="76" customFormat="1" ht="15" customHeight="1" x14ac:dyDescent="0.2">
      <c r="A95" s="189" t="s">
        <v>75</v>
      </c>
      <c r="B95" s="49"/>
      <c r="C95" s="49"/>
      <c r="D95" s="49"/>
      <c r="E95" s="49"/>
      <c r="F95" s="75"/>
      <c r="G95" s="75"/>
      <c r="H95" s="75"/>
      <c r="I95" s="75"/>
      <c r="J95" s="75"/>
      <c r="K95" s="75"/>
      <c r="L95" s="75"/>
      <c r="M95" s="75"/>
      <c r="N95" s="75"/>
      <c r="AS95" s="78"/>
      <c r="AT95" s="78"/>
      <c r="AU95" s="78"/>
      <c r="AV95" s="79"/>
      <c r="AW95" s="80"/>
      <c r="AX95" s="78"/>
      <c r="AY95" s="78"/>
      <c r="AZ95" s="78"/>
      <c r="BA95" s="78"/>
      <c r="BB95" s="78"/>
      <c r="BC95" s="78"/>
      <c r="BD95" s="78"/>
      <c r="BE95" s="78"/>
      <c r="BF95" s="175"/>
      <c r="BG95" s="78"/>
      <c r="BH95" s="78"/>
      <c r="BI95" s="78"/>
      <c r="BJ95" s="78"/>
      <c r="BK95" s="78"/>
      <c r="BL95" s="78"/>
      <c r="BM95" s="78"/>
      <c r="BN95" s="78"/>
      <c r="BO95" s="78"/>
      <c r="BP95" s="80"/>
      <c r="BQ95" s="78"/>
      <c r="BR95" s="78"/>
      <c r="BS95" s="78"/>
      <c r="BT95" s="78"/>
      <c r="BU95" s="78"/>
      <c r="BV95" s="78"/>
      <c r="BW95" s="78"/>
      <c r="BX95" s="78"/>
      <c r="BY95" s="78"/>
      <c r="BZ95" s="78"/>
      <c r="CA95" s="78"/>
      <c r="CB95" s="78"/>
      <c r="CC95" s="78"/>
    </row>
    <row r="96" spans="1:81" s="76" customFormat="1" ht="15" customHeight="1" x14ac:dyDescent="0.2">
      <c r="A96" s="190" t="s">
        <v>76</v>
      </c>
      <c r="B96" s="49"/>
      <c r="C96" s="49"/>
      <c r="D96" s="49"/>
      <c r="E96" s="49"/>
      <c r="F96" s="75"/>
      <c r="G96" s="75"/>
      <c r="H96" s="75"/>
      <c r="I96" s="75"/>
      <c r="J96" s="75"/>
      <c r="K96" s="75"/>
      <c r="L96" s="75"/>
      <c r="M96" s="75"/>
      <c r="N96" s="75"/>
      <c r="AS96" s="78"/>
      <c r="AT96" s="78"/>
      <c r="AU96" s="78"/>
      <c r="AV96" s="79"/>
      <c r="AW96" s="80"/>
      <c r="AX96" s="78"/>
      <c r="AY96" s="78"/>
      <c r="AZ96" s="78"/>
      <c r="BA96" s="78"/>
      <c r="BB96" s="78"/>
      <c r="BC96" s="78"/>
      <c r="BD96" s="78"/>
      <c r="BE96" s="78"/>
      <c r="BF96" s="175"/>
      <c r="BG96" s="78"/>
      <c r="BH96" s="78"/>
      <c r="BI96" s="78"/>
      <c r="BJ96" s="78"/>
      <c r="BK96" s="78"/>
      <c r="BL96" s="78"/>
      <c r="BM96" s="78"/>
      <c r="BN96" s="78"/>
      <c r="BO96" s="78"/>
      <c r="BP96" s="80"/>
      <c r="BQ96" s="78"/>
      <c r="BR96" s="78"/>
      <c r="BS96" s="78"/>
      <c r="BT96" s="78"/>
      <c r="BU96" s="78"/>
      <c r="BV96" s="78"/>
      <c r="BW96" s="78"/>
      <c r="BX96" s="78"/>
      <c r="BY96" s="78"/>
      <c r="BZ96" s="78"/>
      <c r="CA96" s="78"/>
      <c r="CB96" s="78"/>
      <c r="CC96" s="78"/>
    </row>
    <row r="97" spans="1:81" s="76" customFormat="1" ht="15" customHeight="1" x14ac:dyDescent="0.2">
      <c r="A97" s="190" t="s">
        <v>77</v>
      </c>
      <c r="B97" s="49"/>
      <c r="C97" s="49"/>
      <c r="D97" s="49"/>
      <c r="E97" s="49"/>
      <c r="F97" s="75"/>
      <c r="G97" s="75"/>
      <c r="H97" s="75"/>
      <c r="I97" s="75"/>
      <c r="J97" s="75"/>
      <c r="K97" s="75"/>
      <c r="L97" s="75"/>
      <c r="M97" s="75"/>
      <c r="N97" s="75"/>
      <c r="AS97" s="78"/>
      <c r="AT97" s="78"/>
      <c r="AU97" s="78"/>
      <c r="AV97" s="79"/>
      <c r="AW97" s="80"/>
      <c r="AX97" s="78"/>
      <c r="AY97" s="78"/>
      <c r="AZ97" s="78"/>
      <c r="BA97" s="78"/>
      <c r="BB97" s="78"/>
      <c r="BC97" s="78"/>
      <c r="BD97" s="78"/>
      <c r="BE97" s="78"/>
      <c r="BF97" s="78"/>
      <c r="BG97" s="78"/>
      <c r="BH97" s="78"/>
      <c r="BI97" s="78"/>
      <c r="BJ97" s="78"/>
      <c r="BK97" s="78"/>
      <c r="BL97" s="78"/>
      <c r="BM97" s="78"/>
      <c r="BN97" s="78"/>
      <c r="BO97" s="78"/>
      <c r="BP97" s="80"/>
      <c r="BQ97" s="78"/>
      <c r="BR97" s="78"/>
      <c r="BS97" s="78"/>
      <c r="BT97" s="78"/>
      <c r="BU97" s="78"/>
      <c r="BV97" s="78"/>
      <c r="BW97" s="78"/>
      <c r="BX97" s="78"/>
      <c r="BY97" s="78"/>
      <c r="BZ97" s="78"/>
      <c r="CA97" s="78"/>
      <c r="CB97" s="78"/>
      <c r="CC97" s="78"/>
    </row>
    <row r="98" spans="1:81" s="76" customFormat="1" ht="15" customHeight="1" x14ac:dyDescent="0.2">
      <c r="A98" s="190" t="s">
        <v>78</v>
      </c>
      <c r="B98" s="49"/>
      <c r="C98" s="49"/>
      <c r="D98" s="49"/>
      <c r="E98" s="49"/>
      <c r="F98" s="75"/>
      <c r="G98" s="75"/>
      <c r="H98" s="75"/>
      <c r="I98" s="75"/>
      <c r="J98" s="75"/>
      <c r="K98" s="75"/>
      <c r="L98" s="75"/>
      <c r="M98" s="75"/>
      <c r="N98" s="75"/>
      <c r="AS98" s="78"/>
      <c r="AT98" s="78"/>
      <c r="AU98" s="78"/>
      <c r="AV98" s="79"/>
      <c r="AW98" s="80"/>
      <c r="AX98" s="78"/>
      <c r="AY98" s="78"/>
      <c r="AZ98" s="78"/>
      <c r="BA98" s="79"/>
      <c r="BB98" s="79"/>
      <c r="BC98" s="79"/>
      <c r="BD98" s="79"/>
      <c r="BE98" s="79"/>
      <c r="BF98" s="79"/>
      <c r="BG98" s="78"/>
      <c r="BH98" s="78"/>
      <c r="BI98" s="78"/>
      <c r="BJ98" s="78"/>
      <c r="BK98" s="78"/>
      <c r="BL98" s="78"/>
      <c r="BM98" s="78"/>
      <c r="BN98" s="78"/>
      <c r="BO98" s="78"/>
      <c r="BP98" s="80"/>
      <c r="BQ98" s="78"/>
      <c r="BR98" s="78"/>
      <c r="BS98" s="78"/>
      <c r="BT98" s="78"/>
      <c r="BU98" s="78"/>
      <c r="BV98" s="78"/>
      <c r="BW98" s="78"/>
      <c r="BX98" s="78"/>
      <c r="BY98" s="78"/>
      <c r="BZ98" s="78"/>
      <c r="CA98" s="78"/>
      <c r="CB98" s="78"/>
      <c r="CC98" s="78"/>
    </row>
    <row r="99" spans="1:81" s="76" customFormat="1" ht="15" customHeight="1" x14ac:dyDescent="0.2">
      <c r="A99" s="191" t="s">
        <v>99</v>
      </c>
      <c r="B99" s="50"/>
      <c r="C99" s="50"/>
      <c r="D99" s="50"/>
      <c r="E99" s="50"/>
      <c r="F99" s="75"/>
      <c r="G99" s="75"/>
      <c r="H99" s="75"/>
      <c r="I99" s="75"/>
      <c r="J99" s="75"/>
      <c r="K99" s="75"/>
      <c r="L99" s="75"/>
      <c r="M99" s="75"/>
      <c r="N99" s="75"/>
      <c r="AS99" s="78"/>
      <c r="AT99" s="78"/>
      <c r="AU99" s="78"/>
      <c r="AV99" s="79"/>
      <c r="AW99" s="80"/>
      <c r="AX99" s="78"/>
      <c r="AY99" s="78"/>
      <c r="AZ99" s="78"/>
      <c r="BA99" s="79"/>
      <c r="BB99" s="79"/>
      <c r="BC99" s="79"/>
      <c r="BD99" s="79"/>
      <c r="BE99" s="79"/>
      <c r="BF99" s="79"/>
      <c r="BG99" s="78"/>
      <c r="BH99" s="78"/>
      <c r="BI99" s="78"/>
      <c r="BJ99" s="78"/>
      <c r="BK99" s="78"/>
      <c r="BL99" s="78"/>
      <c r="BM99" s="78"/>
      <c r="BN99" s="78"/>
      <c r="BO99" s="78"/>
      <c r="BP99" s="80"/>
      <c r="BQ99" s="78"/>
      <c r="BR99" s="78"/>
      <c r="BS99" s="78"/>
      <c r="BT99" s="78"/>
      <c r="BU99" s="78"/>
      <c r="BV99" s="78"/>
      <c r="BW99" s="78"/>
      <c r="BX99" s="78"/>
      <c r="BY99" s="78"/>
      <c r="BZ99" s="78"/>
      <c r="CA99" s="78"/>
      <c r="CB99" s="78"/>
      <c r="CC99" s="78"/>
    </row>
    <row r="100" spans="1:81" s="76" customFormat="1" ht="15" customHeight="1" x14ac:dyDescent="0.2">
      <c r="A100" s="163" t="s">
        <v>1</v>
      </c>
      <c r="B100" s="164">
        <f>+SUM(B95:B99)</f>
        <v>0</v>
      </c>
      <c r="C100" s="164">
        <f>+SUM(C95:C99)</f>
        <v>0</v>
      </c>
      <c r="D100" s="164">
        <f>+SUM(D95:D99)</f>
        <v>0</v>
      </c>
      <c r="E100" s="164">
        <f>+SUM(E95:E99)</f>
        <v>0</v>
      </c>
      <c r="F100" s="75"/>
      <c r="G100" s="75"/>
      <c r="H100" s="75"/>
      <c r="I100" s="75"/>
      <c r="J100" s="75"/>
      <c r="K100" s="75"/>
      <c r="L100" s="75"/>
      <c r="M100" s="75"/>
      <c r="N100" s="75"/>
      <c r="AS100" s="78"/>
      <c r="AT100" s="78"/>
      <c r="AU100" s="78"/>
      <c r="AV100" s="79"/>
      <c r="AW100" s="80"/>
      <c r="AX100" s="78"/>
      <c r="AY100" s="78"/>
      <c r="AZ100" s="78"/>
      <c r="BA100" s="79"/>
      <c r="BB100" s="79"/>
      <c r="BC100" s="79"/>
      <c r="BD100" s="79"/>
      <c r="BE100" s="79"/>
      <c r="BF100" s="79"/>
      <c r="BG100" s="78"/>
      <c r="BH100" s="78"/>
      <c r="BI100" s="78"/>
      <c r="BJ100" s="78"/>
      <c r="BK100" s="78"/>
      <c r="BL100" s="78"/>
      <c r="BM100" s="78"/>
      <c r="BN100" s="78"/>
      <c r="BO100" s="78"/>
      <c r="BP100" s="80"/>
      <c r="BQ100" s="78"/>
      <c r="BR100" s="78"/>
      <c r="BS100" s="78"/>
      <c r="BT100" s="78"/>
      <c r="BU100" s="78"/>
      <c r="BV100" s="78"/>
      <c r="BW100" s="78"/>
      <c r="BX100" s="78"/>
      <c r="BY100" s="78"/>
      <c r="BZ100" s="78"/>
      <c r="CA100" s="78"/>
      <c r="CB100" s="78"/>
      <c r="CC100" s="78"/>
    </row>
    <row r="101" spans="1:81" s="76" customFormat="1" ht="27.75" customHeight="1" x14ac:dyDescent="0.2">
      <c r="A101" s="176" t="s">
        <v>101</v>
      </c>
      <c r="B101" s="192"/>
      <c r="C101" s="193"/>
      <c r="D101" s="75"/>
      <c r="E101" s="75"/>
      <c r="F101" s="75"/>
      <c r="K101" s="75"/>
      <c r="L101" s="75"/>
      <c r="M101" s="75"/>
      <c r="N101" s="75"/>
      <c r="AS101" s="78"/>
      <c r="AT101" s="78"/>
      <c r="AU101" s="78"/>
      <c r="AV101" s="79"/>
      <c r="AW101" s="80"/>
      <c r="AX101" s="78"/>
      <c r="AY101" s="78"/>
      <c r="AZ101" s="78"/>
      <c r="BA101" s="79"/>
      <c r="BB101" s="79"/>
      <c r="BC101" s="79"/>
      <c r="BD101" s="79"/>
      <c r="BE101" s="79"/>
      <c r="BF101" s="79"/>
      <c r="BG101" s="78"/>
      <c r="BH101" s="78"/>
      <c r="BI101" s="78"/>
      <c r="BJ101" s="78"/>
      <c r="BK101" s="78"/>
      <c r="BL101" s="78"/>
      <c r="BM101" s="78"/>
      <c r="BN101" s="78"/>
      <c r="BO101" s="78"/>
      <c r="BP101" s="80"/>
      <c r="BQ101" s="78"/>
      <c r="BR101" s="78"/>
      <c r="BS101" s="78"/>
      <c r="BT101" s="78"/>
      <c r="BU101" s="78"/>
      <c r="BV101" s="78"/>
      <c r="BW101" s="78"/>
      <c r="BX101" s="78"/>
      <c r="BY101" s="78"/>
      <c r="BZ101" s="78"/>
      <c r="CA101" s="78"/>
      <c r="CB101" s="78"/>
      <c r="CC101" s="78"/>
    </row>
    <row r="102" spans="1:81" s="76" customFormat="1" ht="27.75" customHeight="1" x14ac:dyDescent="0.2">
      <c r="A102" s="452" t="s">
        <v>102</v>
      </c>
      <c r="B102" s="453"/>
      <c r="C102" s="420" t="s">
        <v>1</v>
      </c>
      <c r="D102" s="422" t="s">
        <v>40</v>
      </c>
      <c r="E102" s="423"/>
      <c r="F102" s="423"/>
      <c r="G102" s="385" t="s">
        <v>41</v>
      </c>
      <c r="K102" s="75"/>
      <c r="L102" s="75"/>
      <c r="M102" s="75"/>
      <c r="N102" s="75"/>
      <c r="AS102" s="78"/>
      <c r="AT102" s="78"/>
      <c r="AU102" s="78"/>
      <c r="AV102" s="79"/>
      <c r="AW102" s="80"/>
      <c r="AX102" s="78"/>
      <c r="AY102" s="78"/>
      <c r="AZ102" s="78"/>
      <c r="BA102" s="79"/>
      <c r="BB102" s="79"/>
      <c r="BC102" s="79"/>
      <c r="BD102" s="79"/>
      <c r="BE102" s="79"/>
      <c r="BF102" s="79"/>
      <c r="BG102" s="78"/>
      <c r="BH102" s="78"/>
      <c r="BI102" s="78"/>
      <c r="BJ102" s="78"/>
      <c r="BK102" s="78"/>
      <c r="BL102" s="78"/>
      <c r="BM102" s="78"/>
      <c r="BN102" s="78"/>
      <c r="BO102" s="78"/>
      <c r="BP102" s="80"/>
      <c r="BQ102" s="78"/>
      <c r="BR102" s="78"/>
      <c r="BS102" s="78"/>
      <c r="BT102" s="78"/>
      <c r="BU102" s="78"/>
      <c r="BV102" s="78"/>
      <c r="BW102" s="78"/>
      <c r="BX102" s="78"/>
      <c r="BY102" s="78"/>
      <c r="BZ102" s="78"/>
      <c r="CA102" s="78"/>
      <c r="CB102" s="78"/>
      <c r="CC102" s="78"/>
    </row>
    <row r="103" spans="1:81" s="76" customFormat="1" ht="51" customHeight="1" x14ac:dyDescent="0.2">
      <c r="A103" s="454"/>
      <c r="B103" s="455"/>
      <c r="C103" s="421"/>
      <c r="D103" s="294" t="s">
        <v>42</v>
      </c>
      <c r="E103" s="294" t="s">
        <v>43</v>
      </c>
      <c r="F103" s="294" t="s">
        <v>44</v>
      </c>
      <c r="G103" s="386"/>
      <c r="H103" s="75"/>
      <c r="I103" s="75"/>
      <c r="J103" s="75"/>
      <c r="K103" s="75"/>
      <c r="L103" s="75"/>
      <c r="M103" s="75"/>
      <c r="N103" s="75"/>
      <c r="AS103" s="78"/>
      <c r="AT103" s="78"/>
      <c r="AU103" s="78"/>
      <c r="AV103" s="79"/>
      <c r="AW103" s="80"/>
      <c r="AX103" s="78"/>
      <c r="AY103" s="78"/>
      <c r="AZ103" s="78"/>
      <c r="BA103" s="79"/>
      <c r="BB103" s="79"/>
      <c r="BC103" s="79"/>
      <c r="BD103" s="79"/>
      <c r="BE103" s="79"/>
      <c r="BF103" s="79"/>
      <c r="BG103" s="78"/>
      <c r="BH103" s="78"/>
      <c r="BI103" s="78"/>
      <c r="BJ103" s="78"/>
      <c r="BK103" s="78"/>
      <c r="BL103" s="78"/>
      <c r="BM103" s="78"/>
      <c r="BN103" s="78"/>
      <c r="BO103" s="78"/>
      <c r="BP103" s="80"/>
      <c r="BQ103" s="78"/>
      <c r="BR103" s="78"/>
      <c r="BS103" s="78"/>
      <c r="BT103" s="78"/>
      <c r="BU103" s="78"/>
      <c r="BV103" s="78"/>
      <c r="BW103" s="78"/>
      <c r="BX103" s="78"/>
      <c r="BY103" s="78"/>
      <c r="BZ103" s="78"/>
      <c r="CA103" s="78"/>
      <c r="CB103" s="78"/>
      <c r="CC103" s="78"/>
    </row>
    <row r="104" spans="1:81" s="76" customFormat="1" ht="16.5" customHeight="1" x14ac:dyDescent="0.2">
      <c r="A104" s="456" t="s">
        <v>103</v>
      </c>
      <c r="B104" s="457"/>
      <c r="C104" s="164">
        <f>SUM(D104:G104)</f>
        <v>0</v>
      </c>
      <c r="D104" s="6"/>
      <c r="E104" s="5"/>
      <c r="F104" s="7"/>
      <c r="G104" s="7"/>
      <c r="H104" s="75"/>
      <c r="I104" s="75"/>
      <c r="J104" s="75"/>
      <c r="K104" s="75"/>
      <c r="L104" s="75"/>
      <c r="M104" s="75"/>
      <c r="N104" s="75"/>
      <c r="AS104" s="78"/>
      <c r="AT104" s="78"/>
      <c r="AU104" s="78"/>
      <c r="AV104" s="79"/>
      <c r="AW104" s="80"/>
      <c r="AX104" s="78"/>
      <c r="AY104" s="78"/>
      <c r="AZ104" s="78"/>
      <c r="BA104" s="79"/>
      <c r="BB104" s="79"/>
      <c r="BC104" s="79"/>
      <c r="BD104" s="79"/>
      <c r="BE104" s="79"/>
      <c r="BF104" s="79"/>
      <c r="BG104" s="78"/>
      <c r="BH104" s="78"/>
      <c r="BI104" s="78"/>
      <c r="BJ104" s="78"/>
      <c r="BK104" s="78"/>
      <c r="BL104" s="78"/>
      <c r="BM104" s="78"/>
      <c r="BN104" s="78"/>
      <c r="BO104" s="78"/>
      <c r="BP104" s="80"/>
      <c r="BQ104" s="78"/>
      <c r="BR104" s="78"/>
      <c r="BS104" s="78"/>
      <c r="BT104" s="78"/>
      <c r="BU104" s="78"/>
      <c r="BV104" s="78"/>
      <c r="BW104" s="78"/>
      <c r="BX104" s="78"/>
      <c r="BY104" s="78"/>
      <c r="BZ104" s="78"/>
      <c r="CA104" s="78"/>
      <c r="CB104" s="78"/>
      <c r="CC104" s="78"/>
    </row>
    <row r="105" spans="1:81" s="76" customFormat="1" ht="15.75" customHeight="1" x14ac:dyDescent="0.2">
      <c r="A105" s="445" t="s">
        <v>104</v>
      </c>
      <c r="B105" s="446"/>
      <c r="C105" s="4">
        <f>SUM(D105:G105)</f>
        <v>0</v>
      </c>
      <c r="D105" s="6"/>
      <c r="E105" s="5"/>
      <c r="F105" s="7"/>
      <c r="G105" s="7"/>
      <c r="H105" s="75"/>
      <c r="I105" s="75"/>
      <c r="J105" s="75"/>
      <c r="K105" s="75"/>
      <c r="L105" s="75"/>
      <c r="M105" s="75"/>
      <c r="N105" s="75"/>
      <c r="AS105" s="78"/>
      <c r="AT105" s="78"/>
      <c r="AU105" s="78"/>
      <c r="AV105" s="79"/>
      <c r="AW105" s="80"/>
      <c r="AX105" s="78"/>
      <c r="AY105" s="78"/>
      <c r="AZ105" s="78"/>
      <c r="BA105" s="79"/>
      <c r="BB105" s="79"/>
      <c r="BC105" s="79"/>
      <c r="BD105" s="79"/>
      <c r="BE105" s="79"/>
      <c r="BF105" s="79"/>
      <c r="BG105" s="78"/>
      <c r="BH105" s="78"/>
      <c r="BI105" s="78"/>
      <c r="BJ105" s="78"/>
      <c r="BK105" s="78"/>
      <c r="BL105" s="78"/>
      <c r="BM105" s="78"/>
      <c r="BN105" s="78"/>
      <c r="BO105" s="78"/>
      <c r="BP105" s="80"/>
      <c r="BQ105" s="78"/>
      <c r="BR105" s="78"/>
      <c r="BS105" s="78"/>
      <c r="BT105" s="78"/>
      <c r="BU105" s="78"/>
      <c r="BV105" s="78"/>
      <c r="BW105" s="78"/>
      <c r="BX105" s="78"/>
      <c r="BY105" s="78"/>
      <c r="BZ105" s="78"/>
      <c r="CA105" s="78"/>
      <c r="CB105" s="78"/>
      <c r="CC105" s="78"/>
    </row>
    <row r="106" spans="1:81" s="76" customFormat="1" ht="20.25" customHeight="1" x14ac:dyDescent="0.2">
      <c r="A106" s="176" t="s">
        <v>105</v>
      </c>
      <c r="B106" s="293"/>
      <c r="C106" s="293"/>
      <c r="D106" s="293"/>
      <c r="E106" s="293"/>
      <c r="F106" s="293"/>
      <c r="G106" s="293"/>
      <c r="H106" s="293"/>
      <c r="I106" s="293"/>
      <c r="J106" s="293"/>
      <c r="K106" s="293"/>
      <c r="L106" s="293"/>
      <c r="M106" s="293"/>
      <c r="N106" s="75"/>
      <c r="AS106" s="78"/>
      <c r="AT106" s="78"/>
      <c r="AU106" s="78"/>
      <c r="AV106" s="79"/>
      <c r="AW106" s="80"/>
      <c r="AX106" s="78"/>
      <c r="AY106" s="78"/>
      <c r="AZ106" s="78"/>
      <c r="BA106" s="79"/>
      <c r="BB106" s="79"/>
      <c r="BC106" s="79"/>
      <c r="BD106" s="79"/>
      <c r="BE106" s="79"/>
      <c r="BF106" s="79"/>
      <c r="BG106" s="78"/>
      <c r="BH106" s="78"/>
      <c r="BI106" s="78"/>
      <c r="BJ106" s="78"/>
      <c r="BK106" s="78"/>
      <c r="BL106" s="78"/>
      <c r="BM106" s="78"/>
      <c r="BN106" s="78"/>
      <c r="BO106" s="78"/>
      <c r="BP106" s="80"/>
      <c r="BQ106" s="78"/>
      <c r="BR106" s="78"/>
      <c r="BS106" s="78"/>
      <c r="BT106" s="78"/>
      <c r="BU106" s="78"/>
      <c r="BV106" s="78"/>
      <c r="BW106" s="78"/>
      <c r="BX106" s="78"/>
      <c r="BY106" s="78"/>
      <c r="BZ106" s="78"/>
      <c r="CA106" s="78"/>
      <c r="CB106" s="78"/>
      <c r="CC106" s="78"/>
    </row>
    <row r="107" spans="1:81" s="76" customFormat="1" ht="33" customHeight="1" x14ac:dyDescent="0.2">
      <c r="A107" s="411" t="s">
        <v>106</v>
      </c>
      <c r="B107" s="412"/>
      <c r="C107" s="413"/>
      <c r="D107" s="194" t="s">
        <v>1</v>
      </c>
      <c r="E107" s="195"/>
      <c r="F107" s="195"/>
      <c r="G107" s="75"/>
      <c r="H107" s="75"/>
      <c r="I107" s="75"/>
      <c r="J107" s="75"/>
      <c r="K107" s="75"/>
      <c r="L107" s="75"/>
      <c r="M107" s="75"/>
      <c r="N107" s="75"/>
      <c r="AS107" s="78"/>
      <c r="AT107" s="78"/>
      <c r="AU107" s="78"/>
      <c r="AV107" s="79"/>
      <c r="AW107" s="80"/>
      <c r="AX107" s="78"/>
      <c r="AY107" s="78"/>
      <c r="AZ107" s="78"/>
      <c r="BA107" s="79"/>
      <c r="BB107" s="79"/>
      <c r="BC107" s="79"/>
      <c r="BD107" s="79"/>
      <c r="BE107" s="79"/>
      <c r="BF107" s="79"/>
      <c r="BG107" s="78"/>
      <c r="BH107" s="78"/>
      <c r="BI107" s="78"/>
      <c r="BJ107" s="78"/>
      <c r="BK107" s="78"/>
      <c r="BL107" s="78"/>
      <c r="BM107" s="78"/>
      <c r="BN107" s="78"/>
      <c r="BO107" s="78"/>
      <c r="BP107" s="80"/>
      <c r="BQ107" s="78"/>
      <c r="BR107" s="78"/>
      <c r="BS107" s="78"/>
      <c r="BT107" s="78"/>
      <c r="BU107" s="78"/>
      <c r="BV107" s="78"/>
      <c r="BW107" s="78"/>
      <c r="BX107" s="78"/>
      <c r="BY107" s="78"/>
      <c r="BZ107" s="78"/>
      <c r="CA107" s="78"/>
      <c r="CB107" s="78"/>
      <c r="CC107" s="78"/>
    </row>
    <row r="108" spans="1:81" s="76" customFormat="1" ht="15" customHeight="1" x14ac:dyDescent="0.2">
      <c r="A108" s="196" t="s">
        <v>107</v>
      </c>
      <c r="B108" s="197"/>
      <c r="C108" s="198"/>
      <c r="D108" s="199"/>
      <c r="E108" s="105"/>
      <c r="F108" s="105"/>
      <c r="K108" s="75"/>
      <c r="L108" s="75"/>
      <c r="M108" s="75"/>
      <c r="N108" s="75"/>
      <c r="AS108" s="78"/>
      <c r="AT108" s="78"/>
      <c r="AU108" s="78"/>
      <c r="AV108" s="79"/>
      <c r="AW108" s="80"/>
      <c r="AX108" s="78"/>
      <c r="AY108" s="78"/>
      <c r="AZ108" s="78"/>
      <c r="BA108" s="79"/>
      <c r="BB108" s="79"/>
      <c r="BC108" s="79"/>
      <c r="BD108" s="79"/>
      <c r="BE108" s="79"/>
      <c r="BF108" s="79"/>
      <c r="BG108" s="78"/>
      <c r="BH108" s="78"/>
      <c r="BI108" s="78"/>
      <c r="BJ108" s="78"/>
      <c r="BK108" s="78"/>
      <c r="BL108" s="78"/>
      <c r="BM108" s="78"/>
      <c r="BN108" s="78"/>
      <c r="BO108" s="78"/>
      <c r="BP108" s="80"/>
      <c r="BQ108" s="78"/>
      <c r="BR108" s="78"/>
      <c r="BS108" s="78"/>
      <c r="BT108" s="78"/>
      <c r="BU108" s="78"/>
      <c r="BV108" s="78"/>
      <c r="BW108" s="78"/>
      <c r="BX108" s="78"/>
      <c r="BY108" s="78"/>
      <c r="BZ108" s="78"/>
      <c r="CA108" s="78"/>
      <c r="CB108" s="78"/>
      <c r="CC108" s="78"/>
    </row>
    <row r="109" spans="1:81" s="76" customFormat="1" ht="30" customHeight="1" x14ac:dyDescent="0.2">
      <c r="A109" s="176" t="s">
        <v>108</v>
      </c>
      <c r="B109" s="293"/>
      <c r="C109" s="293"/>
      <c r="D109" s="293"/>
      <c r="E109" s="75"/>
      <c r="F109" s="75"/>
      <c r="G109" s="75"/>
      <c r="H109" s="75"/>
      <c r="I109" s="75"/>
      <c r="J109" s="75"/>
      <c r="K109" s="75"/>
      <c r="L109" s="75"/>
      <c r="M109" s="75"/>
      <c r="N109" s="75"/>
      <c r="AS109" s="78"/>
      <c r="AT109" s="78"/>
      <c r="AU109" s="78"/>
      <c r="AV109" s="79"/>
      <c r="AW109" s="80"/>
      <c r="AX109" s="78"/>
      <c r="AY109" s="78"/>
      <c r="AZ109" s="78"/>
      <c r="BA109" s="79"/>
      <c r="BB109" s="79"/>
      <c r="BC109" s="79"/>
      <c r="BD109" s="79"/>
      <c r="BE109" s="79"/>
      <c r="BF109" s="79"/>
      <c r="BG109" s="78"/>
      <c r="BH109" s="78"/>
      <c r="BI109" s="78"/>
      <c r="BJ109" s="78"/>
      <c r="BK109" s="78"/>
      <c r="BL109" s="78"/>
      <c r="BM109" s="78"/>
      <c r="BN109" s="78"/>
      <c r="BO109" s="78"/>
      <c r="BP109" s="80"/>
      <c r="BQ109" s="78"/>
      <c r="BR109" s="78"/>
      <c r="BS109" s="78"/>
      <c r="BT109" s="78"/>
      <c r="BU109" s="78"/>
      <c r="BV109" s="78"/>
      <c r="BW109" s="78"/>
      <c r="BX109" s="78"/>
      <c r="BY109" s="78"/>
      <c r="BZ109" s="78"/>
      <c r="CA109" s="78"/>
      <c r="CB109" s="78"/>
      <c r="CC109" s="78"/>
    </row>
    <row r="110" spans="1:81" s="76" customFormat="1" ht="30" customHeight="1" x14ac:dyDescent="0.2">
      <c r="A110" s="414" t="s">
        <v>106</v>
      </c>
      <c r="B110" s="415"/>
      <c r="C110" s="416"/>
      <c r="D110" s="420" t="s">
        <v>1</v>
      </c>
      <c r="E110" s="422" t="s">
        <v>40</v>
      </c>
      <c r="F110" s="423"/>
      <c r="G110" s="423"/>
      <c r="H110" s="385" t="s">
        <v>41</v>
      </c>
      <c r="I110" s="75"/>
      <c r="J110" s="75"/>
      <c r="K110" s="75"/>
      <c r="L110" s="75"/>
      <c r="M110" s="75"/>
      <c r="N110" s="75"/>
      <c r="AS110" s="78"/>
      <c r="AT110" s="78"/>
      <c r="AU110" s="78"/>
      <c r="AV110" s="79"/>
      <c r="AW110" s="80"/>
      <c r="AX110" s="78"/>
      <c r="AY110" s="78"/>
      <c r="AZ110" s="78"/>
      <c r="BA110" s="79"/>
      <c r="BB110" s="79"/>
      <c r="BC110" s="79"/>
      <c r="BD110" s="79"/>
      <c r="BE110" s="79"/>
      <c r="BF110" s="79"/>
      <c r="BG110" s="78"/>
      <c r="BH110" s="78"/>
      <c r="BI110" s="78"/>
      <c r="BJ110" s="78"/>
      <c r="BK110" s="78"/>
      <c r="BL110" s="78"/>
      <c r="BM110" s="78"/>
      <c r="BN110" s="78"/>
      <c r="BO110" s="78"/>
      <c r="BP110" s="80"/>
      <c r="BQ110" s="78"/>
      <c r="BR110" s="78"/>
      <c r="BS110" s="78"/>
      <c r="BT110" s="78"/>
      <c r="BU110" s="78"/>
      <c r="BV110" s="78"/>
      <c r="BW110" s="78"/>
      <c r="BX110" s="78"/>
      <c r="BY110" s="78"/>
      <c r="BZ110" s="78"/>
      <c r="CA110" s="78"/>
      <c r="CB110" s="78"/>
      <c r="CC110" s="78"/>
    </row>
    <row r="111" spans="1:81" s="76" customFormat="1" ht="44.25" customHeight="1" x14ac:dyDescent="0.2">
      <c r="A111" s="417"/>
      <c r="B111" s="418"/>
      <c r="C111" s="419"/>
      <c r="D111" s="421"/>
      <c r="E111" s="294" t="s">
        <v>42</v>
      </c>
      <c r="F111" s="294" t="s">
        <v>43</v>
      </c>
      <c r="G111" s="294" t="s">
        <v>44</v>
      </c>
      <c r="H111" s="386"/>
      <c r="I111" s="75"/>
      <c r="J111" s="75"/>
      <c r="K111" s="75"/>
      <c r="L111" s="75"/>
      <c r="M111" s="75"/>
      <c r="N111" s="75"/>
      <c r="AS111" s="78"/>
      <c r="AT111" s="78"/>
      <c r="AU111" s="78"/>
      <c r="AV111" s="79"/>
      <c r="AW111" s="80"/>
      <c r="AX111" s="78"/>
      <c r="AY111" s="78"/>
      <c r="AZ111" s="78"/>
      <c r="BA111" s="79"/>
      <c r="BB111" s="79"/>
      <c r="BC111" s="79"/>
      <c r="BD111" s="79"/>
      <c r="BE111" s="79"/>
      <c r="BF111" s="79"/>
      <c r="BG111" s="78"/>
      <c r="BH111" s="78"/>
      <c r="BI111" s="78"/>
      <c r="BJ111" s="78"/>
      <c r="BK111" s="78"/>
      <c r="BL111" s="78"/>
      <c r="BM111" s="78"/>
      <c r="BN111" s="78"/>
      <c r="BO111" s="78"/>
      <c r="BP111" s="80"/>
      <c r="BQ111" s="78"/>
      <c r="BR111" s="78"/>
      <c r="BS111" s="78"/>
      <c r="BT111" s="78"/>
      <c r="BU111" s="78"/>
      <c r="BV111" s="78"/>
      <c r="BW111" s="78"/>
      <c r="BX111" s="78"/>
      <c r="BY111" s="78"/>
      <c r="BZ111" s="78"/>
      <c r="CA111" s="78"/>
      <c r="CB111" s="78"/>
      <c r="CC111" s="78"/>
    </row>
    <row r="112" spans="1:81" s="76" customFormat="1" ht="21" customHeight="1" x14ac:dyDescent="0.2">
      <c r="A112" s="196" t="s">
        <v>107</v>
      </c>
      <c r="B112" s="197"/>
      <c r="C112" s="198"/>
      <c r="D112" s="164">
        <f>SUM(E112:H112)</f>
        <v>0</v>
      </c>
      <c r="E112" s="6"/>
      <c r="F112" s="5"/>
      <c r="G112" s="7"/>
      <c r="H112" s="7"/>
      <c r="I112" s="75"/>
      <c r="J112" s="75"/>
      <c r="K112" s="75"/>
      <c r="L112" s="75"/>
      <c r="M112" s="75"/>
      <c r="N112" s="75"/>
      <c r="AS112" s="78"/>
      <c r="AT112" s="78"/>
      <c r="AU112" s="78"/>
      <c r="AV112" s="79"/>
      <c r="AW112" s="80"/>
      <c r="AX112" s="78"/>
      <c r="AY112" s="78"/>
      <c r="AZ112" s="78"/>
      <c r="BA112" s="79"/>
      <c r="BB112" s="79"/>
      <c r="BC112" s="79"/>
      <c r="BD112" s="79"/>
      <c r="BE112" s="79"/>
      <c r="BF112" s="79"/>
      <c r="BG112" s="78"/>
      <c r="BH112" s="78"/>
      <c r="BI112" s="78"/>
      <c r="BJ112" s="78"/>
      <c r="BK112" s="78"/>
      <c r="BL112" s="78"/>
      <c r="BM112" s="78"/>
      <c r="BN112" s="78"/>
      <c r="BO112" s="78"/>
      <c r="BP112" s="80"/>
      <c r="BQ112" s="78"/>
      <c r="BR112" s="78"/>
      <c r="BS112" s="78"/>
      <c r="BT112" s="78"/>
      <c r="BU112" s="78"/>
      <c r="BV112" s="78"/>
      <c r="BW112" s="78"/>
      <c r="BX112" s="78"/>
      <c r="BY112" s="78"/>
      <c r="BZ112" s="78"/>
      <c r="CA112" s="78"/>
      <c r="CB112" s="78"/>
      <c r="CC112" s="78"/>
    </row>
    <row r="113" spans="1:91" s="83" customFormat="1" ht="24.75" customHeight="1" x14ac:dyDescent="0.2">
      <c r="A113" s="84" t="s">
        <v>109</v>
      </c>
      <c r="B113" s="200"/>
      <c r="C113" s="201"/>
      <c r="D113" s="201"/>
      <c r="E113" s="201"/>
      <c r="F113" s="202"/>
      <c r="AS113" s="117"/>
      <c r="AT113" s="117"/>
      <c r="AU113" s="117"/>
      <c r="AV113" s="118"/>
      <c r="AW113" s="119"/>
      <c r="AX113" s="117"/>
      <c r="AY113" s="117"/>
      <c r="AZ113" s="117"/>
      <c r="BA113" s="79"/>
      <c r="BB113" s="79"/>
      <c r="BC113" s="79"/>
      <c r="BD113" s="79"/>
      <c r="BE113" s="79"/>
      <c r="BF113" s="79"/>
      <c r="BG113" s="117"/>
      <c r="BH113" s="117"/>
      <c r="BI113" s="117"/>
      <c r="BJ113" s="117"/>
      <c r="BK113" s="117"/>
      <c r="BL113" s="117"/>
      <c r="BM113" s="117"/>
      <c r="BN113" s="117"/>
      <c r="BO113" s="117"/>
      <c r="BP113" s="119"/>
      <c r="BQ113" s="117"/>
      <c r="BR113" s="117"/>
      <c r="BS113" s="117"/>
      <c r="BT113" s="117"/>
      <c r="BU113" s="117"/>
      <c r="BV113" s="117"/>
      <c r="BW113" s="117"/>
      <c r="BX113" s="117"/>
      <c r="BY113" s="117"/>
      <c r="BZ113" s="117"/>
      <c r="CA113" s="117"/>
      <c r="CB113" s="117"/>
      <c r="CC113" s="117"/>
    </row>
    <row r="114" spans="1:91" s="83" customFormat="1" ht="17.25" customHeight="1" x14ac:dyDescent="0.2">
      <c r="A114" s="389" t="s">
        <v>110</v>
      </c>
      <c r="B114" s="407" t="s">
        <v>1</v>
      </c>
      <c r="C114" s="409" t="s">
        <v>111</v>
      </c>
      <c r="D114" s="409"/>
      <c r="E114" s="409"/>
      <c r="F114" s="409" t="s">
        <v>112</v>
      </c>
      <c r="G114" s="410" t="s">
        <v>113</v>
      </c>
      <c r="H114" s="405" t="s">
        <v>40</v>
      </c>
      <c r="I114" s="406"/>
      <c r="J114" s="406"/>
      <c r="K114" s="400" t="s">
        <v>41</v>
      </c>
      <c r="AS114" s="117"/>
      <c r="AT114" s="117"/>
      <c r="AU114" s="117"/>
      <c r="AV114" s="118"/>
      <c r="AW114" s="119"/>
      <c r="AX114" s="117"/>
      <c r="AY114" s="117"/>
      <c r="AZ114" s="117"/>
      <c r="BA114" s="79"/>
      <c r="BB114" s="79"/>
      <c r="BC114" s="79"/>
      <c r="BD114" s="79"/>
      <c r="BE114" s="79"/>
      <c r="BF114" s="79"/>
      <c r="BG114" s="117"/>
      <c r="BH114" s="117"/>
      <c r="BI114" s="117"/>
      <c r="BJ114" s="117"/>
      <c r="BK114" s="117"/>
      <c r="BL114" s="117"/>
      <c r="BM114" s="117"/>
      <c r="BN114" s="117"/>
      <c r="BO114" s="117"/>
      <c r="BP114" s="119"/>
      <c r="BQ114" s="117"/>
      <c r="BR114" s="117"/>
      <c r="BS114" s="117"/>
      <c r="BT114" s="117"/>
      <c r="BU114" s="117"/>
      <c r="BV114" s="117"/>
      <c r="BW114" s="117"/>
      <c r="BX114" s="117"/>
      <c r="BY114" s="117"/>
      <c r="BZ114" s="117"/>
      <c r="CA114" s="117"/>
      <c r="CB114" s="117"/>
      <c r="CC114" s="117"/>
    </row>
    <row r="115" spans="1:91" s="83" customFormat="1" ht="57" customHeight="1" x14ac:dyDescent="0.2">
      <c r="A115" s="390"/>
      <c r="B115" s="408"/>
      <c r="C115" s="203" t="s">
        <v>114</v>
      </c>
      <c r="D115" s="203" t="s">
        <v>115</v>
      </c>
      <c r="E115" s="51" t="s">
        <v>116</v>
      </c>
      <c r="F115" s="409"/>
      <c r="G115" s="410"/>
      <c r="H115" s="70" t="s">
        <v>42</v>
      </c>
      <c r="I115" s="294" t="s">
        <v>43</v>
      </c>
      <c r="J115" s="294" t="s">
        <v>44</v>
      </c>
      <c r="K115" s="400"/>
      <c r="AT115" s="117"/>
      <c r="AU115" s="117"/>
      <c r="AV115" s="117"/>
      <c r="AW115" s="118"/>
      <c r="AX115" s="119"/>
      <c r="AY115" s="117"/>
      <c r="AZ115" s="117"/>
      <c r="BA115" s="117"/>
      <c r="BB115" s="3"/>
      <c r="BC115" s="79"/>
      <c r="BD115" s="79"/>
      <c r="BE115" s="3"/>
      <c r="BF115" s="79"/>
      <c r="BG115" s="79"/>
      <c r="BH115" s="117"/>
      <c r="BI115" s="117"/>
      <c r="BJ115" s="117"/>
      <c r="BK115" s="117"/>
      <c r="BL115" s="117"/>
      <c r="BM115" s="117"/>
      <c r="BN115" s="117"/>
      <c r="BO115" s="117"/>
      <c r="BP115" s="117"/>
      <c r="BQ115" s="119"/>
      <c r="BR115" s="117"/>
      <c r="BS115" s="117"/>
      <c r="BT115" s="117"/>
      <c r="BU115" s="117"/>
      <c r="BV115" s="117"/>
      <c r="BW115" s="117"/>
      <c r="BX115" s="117"/>
      <c r="BY115" s="117"/>
      <c r="BZ115" s="117"/>
      <c r="CA115" s="117"/>
      <c r="CB115" s="117"/>
      <c r="CC115" s="117"/>
      <c r="CD115" s="117"/>
    </row>
    <row r="116" spans="1:91" s="83" customFormat="1" ht="15" customHeight="1" x14ac:dyDescent="0.2">
      <c r="A116" s="204" t="s">
        <v>53</v>
      </c>
      <c r="B116" s="45">
        <f>+SUM(C116:G116)</f>
        <v>0</v>
      </c>
      <c r="C116" s="52"/>
      <c r="D116" s="52"/>
      <c r="E116" s="53"/>
      <c r="F116" s="36"/>
      <c r="G116" s="205"/>
      <c r="H116" s="54"/>
      <c r="I116" s="36"/>
      <c r="J116" s="36"/>
      <c r="K116" s="36"/>
      <c r="L116" s="127" t="str">
        <f>+BB116</f>
        <v/>
      </c>
      <c r="AT116" s="117"/>
      <c r="AU116" s="117"/>
      <c r="AV116" s="117"/>
      <c r="AW116" s="118"/>
      <c r="AX116" s="119"/>
      <c r="AY116" s="117"/>
      <c r="AZ116" s="117"/>
      <c r="BA116" s="117"/>
      <c r="BB116" s="98" t="str">
        <f>IF($B116&lt;&gt;SUM($H116:$K116),"Total personas  debe ser igual que segúnTipo estrategia+otros","")</f>
        <v/>
      </c>
      <c r="BC116" s="79"/>
      <c r="BD116" s="79"/>
      <c r="BE116" s="87">
        <f>IF($B116&lt;&gt;SUM($H116:$K116),1,0)</f>
        <v>0</v>
      </c>
      <c r="BF116" s="79"/>
      <c r="BG116" s="79"/>
      <c r="BH116" s="117"/>
      <c r="BI116" s="117"/>
      <c r="BJ116" s="117"/>
      <c r="BK116" s="117"/>
      <c r="BL116" s="117"/>
      <c r="BM116" s="117"/>
      <c r="BN116" s="117"/>
      <c r="BO116" s="117"/>
      <c r="BP116" s="117"/>
      <c r="BQ116" s="119"/>
      <c r="BR116" s="117"/>
      <c r="BS116" s="117"/>
      <c r="BT116" s="117"/>
      <c r="BU116" s="117"/>
      <c r="BV116" s="117"/>
      <c r="BW116" s="117"/>
      <c r="BX116" s="117"/>
      <c r="BY116" s="117"/>
      <c r="BZ116" s="117"/>
      <c r="CA116" s="117"/>
      <c r="CB116" s="117"/>
      <c r="CC116" s="117"/>
      <c r="CD116" s="117"/>
    </row>
    <row r="117" spans="1:91" s="83" customFormat="1" ht="15" customHeight="1" x14ac:dyDescent="0.2">
      <c r="A117" s="206" t="s">
        <v>65</v>
      </c>
      <c r="B117" s="14">
        <f>+SUM(C117:G117)</f>
        <v>0</v>
      </c>
      <c r="C117" s="19"/>
      <c r="D117" s="19"/>
      <c r="E117" s="20"/>
      <c r="F117" s="37"/>
      <c r="G117" s="207"/>
      <c r="H117" s="49"/>
      <c r="I117" s="37"/>
      <c r="J117" s="37"/>
      <c r="K117" s="37"/>
      <c r="L117" s="127" t="str">
        <f>+BB117</f>
        <v/>
      </c>
      <c r="AT117" s="117"/>
      <c r="AU117" s="117"/>
      <c r="AV117" s="117"/>
      <c r="AW117" s="118"/>
      <c r="AX117" s="119"/>
      <c r="AY117" s="117"/>
      <c r="AZ117" s="117"/>
      <c r="BA117" s="117"/>
      <c r="BB117" s="98" t="str">
        <f>IF($B117&lt;&gt;SUM($H117:$K117),"Total personas  debe ser igual que segúnTipo estrategia+otros","")</f>
        <v/>
      </c>
      <c r="BC117" s="79"/>
      <c r="BD117" s="79"/>
      <c r="BE117" s="87">
        <f>IF($B117&lt;&gt;SUM($H117:$K117),1,0)</f>
        <v>0</v>
      </c>
      <c r="BF117" s="79"/>
      <c r="BG117" s="79"/>
      <c r="BH117" s="117"/>
      <c r="BI117" s="117"/>
      <c r="BJ117" s="117"/>
      <c r="BK117" s="117"/>
      <c r="BL117" s="117"/>
      <c r="BM117" s="117"/>
      <c r="BN117" s="117"/>
      <c r="BO117" s="117"/>
      <c r="BP117" s="117"/>
      <c r="BQ117" s="119"/>
      <c r="BR117" s="117"/>
      <c r="BS117" s="117"/>
      <c r="BT117" s="117"/>
      <c r="BU117" s="117"/>
      <c r="BV117" s="117"/>
      <c r="BW117" s="117"/>
      <c r="BX117" s="117"/>
      <c r="BY117" s="117"/>
      <c r="BZ117" s="117"/>
      <c r="CA117" s="117"/>
      <c r="CB117" s="117"/>
      <c r="CC117" s="117"/>
      <c r="CD117" s="117"/>
    </row>
    <row r="118" spans="1:91" s="210" customFormat="1" ht="15" customHeight="1" x14ac:dyDescent="0.2">
      <c r="A118" s="208" t="s">
        <v>68</v>
      </c>
      <c r="B118" s="23">
        <f>+SUM(C118:G118)</f>
        <v>0</v>
      </c>
      <c r="C118" s="27"/>
      <c r="D118" s="27"/>
      <c r="E118" s="28"/>
      <c r="F118" s="48"/>
      <c r="G118" s="209"/>
      <c r="H118" s="50"/>
      <c r="I118" s="48"/>
      <c r="J118" s="48"/>
      <c r="K118" s="48"/>
      <c r="L118" s="127" t="str">
        <f>+BB118</f>
        <v/>
      </c>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117"/>
      <c r="AU118" s="117"/>
      <c r="AV118" s="117"/>
      <c r="AW118" s="118"/>
      <c r="AX118" s="119"/>
      <c r="AY118" s="117"/>
      <c r="AZ118" s="117"/>
      <c r="BA118" s="117"/>
      <c r="BB118" s="98" t="str">
        <f>IF($B118&lt;&gt;SUM($H118:$K118),"Total personas  debe ser igual que segúnTipo estrategia+otros","")</f>
        <v/>
      </c>
      <c r="BC118" s="79"/>
      <c r="BD118" s="79"/>
      <c r="BE118" s="87">
        <f>IF($B118&lt;&gt;SUM($H118:$K118),1,0)</f>
        <v>0</v>
      </c>
      <c r="BF118" s="79"/>
      <c r="BG118" s="79"/>
      <c r="BH118" s="117"/>
      <c r="BI118" s="117"/>
      <c r="BJ118" s="117"/>
      <c r="BK118" s="117"/>
      <c r="BL118" s="117"/>
      <c r="BM118" s="117"/>
      <c r="BN118" s="117"/>
      <c r="BO118" s="117"/>
      <c r="BP118" s="117"/>
      <c r="BQ118" s="119"/>
      <c r="BR118" s="117"/>
      <c r="BS118" s="117"/>
      <c r="BT118" s="117"/>
      <c r="BU118" s="117"/>
      <c r="BV118" s="117"/>
      <c r="BW118" s="117"/>
      <c r="BX118" s="117"/>
      <c r="BY118" s="117"/>
      <c r="BZ118" s="117"/>
      <c r="CA118" s="117"/>
      <c r="CB118" s="117"/>
      <c r="CC118" s="117"/>
      <c r="CD118" s="117"/>
      <c r="CE118" s="83"/>
      <c r="CF118" s="83"/>
      <c r="CG118" s="83"/>
      <c r="CH118" s="83"/>
      <c r="CI118" s="83"/>
      <c r="CJ118" s="83"/>
      <c r="CK118" s="83"/>
      <c r="CL118" s="83"/>
      <c r="CM118" s="83"/>
    </row>
    <row r="119" spans="1:91" s="76" customFormat="1" ht="30" customHeight="1" x14ac:dyDescent="0.2">
      <c r="A119" s="176" t="s">
        <v>117</v>
      </c>
      <c r="B119" s="293"/>
      <c r="C119" s="293"/>
      <c r="D119" s="293"/>
      <c r="E119" s="293"/>
      <c r="F119" s="293"/>
      <c r="G119" s="293"/>
      <c r="H119" s="293"/>
      <c r="I119" s="293"/>
      <c r="J119" s="293"/>
      <c r="K119" s="293"/>
      <c r="L119" s="293"/>
      <c r="M119" s="293"/>
      <c r="N119" s="75"/>
      <c r="AS119" s="78"/>
      <c r="AT119" s="78"/>
      <c r="AU119" s="78"/>
      <c r="AV119" s="79"/>
      <c r="AW119" s="80"/>
      <c r="AX119" s="78"/>
      <c r="AY119" s="78"/>
      <c r="AZ119" s="78"/>
      <c r="BA119" s="79"/>
      <c r="BB119" s="79"/>
      <c r="BC119" s="79"/>
      <c r="BD119" s="79"/>
      <c r="BE119" s="79"/>
      <c r="BF119" s="79"/>
      <c r="BG119" s="78"/>
      <c r="BH119" s="78"/>
      <c r="BI119" s="78"/>
      <c r="BJ119" s="78"/>
      <c r="BK119" s="78"/>
      <c r="BL119" s="78"/>
      <c r="BM119" s="78"/>
      <c r="BN119" s="78"/>
      <c r="BO119" s="78"/>
      <c r="BP119" s="80"/>
      <c r="BQ119" s="78"/>
      <c r="BR119" s="78"/>
      <c r="BS119" s="78"/>
      <c r="BT119" s="78"/>
      <c r="BU119" s="78"/>
      <c r="BV119" s="78"/>
      <c r="BW119" s="78"/>
      <c r="BX119" s="78"/>
      <c r="BY119" s="78"/>
      <c r="BZ119" s="78"/>
      <c r="CA119" s="78"/>
      <c r="CB119" s="78"/>
      <c r="CC119" s="78"/>
    </row>
    <row r="120" spans="1:91" s="76" customFormat="1" ht="49.5" customHeight="1" x14ac:dyDescent="0.2">
      <c r="A120" s="296" t="s">
        <v>118</v>
      </c>
      <c r="B120" s="301" t="s">
        <v>119</v>
      </c>
      <c r="C120" s="301" t="s">
        <v>120</v>
      </c>
      <c r="D120" s="212" t="s">
        <v>121</v>
      </c>
      <c r="E120" s="213" t="s">
        <v>122</v>
      </c>
      <c r="F120" s="214" t="s">
        <v>123</v>
      </c>
      <c r="G120" s="215" t="s">
        <v>124</v>
      </c>
      <c r="H120" s="214" t="s">
        <v>125</v>
      </c>
      <c r="I120" s="215" t="s">
        <v>126</v>
      </c>
      <c r="J120" s="214" t="s">
        <v>127</v>
      </c>
      <c r="K120" s="293"/>
      <c r="L120" s="293"/>
      <c r="M120" s="293"/>
      <c r="N120" s="75"/>
      <c r="AS120" s="78"/>
      <c r="AT120" s="78"/>
      <c r="AU120" s="78"/>
      <c r="AV120" s="79"/>
      <c r="AW120" s="80"/>
      <c r="AX120" s="78"/>
      <c r="AY120" s="78"/>
      <c r="AZ120" s="78"/>
      <c r="BA120" s="79"/>
      <c r="BB120" s="79"/>
      <c r="BC120" s="79"/>
      <c r="BD120" s="79"/>
      <c r="BE120" s="79"/>
      <c r="BF120" s="79"/>
      <c r="BG120" s="78"/>
      <c r="BH120" s="78"/>
      <c r="BI120" s="78"/>
      <c r="BJ120" s="78"/>
      <c r="BK120" s="78"/>
      <c r="BL120" s="78"/>
      <c r="BM120" s="78"/>
      <c r="BN120" s="78"/>
      <c r="BO120" s="78"/>
      <c r="BP120" s="80"/>
      <c r="BQ120" s="78"/>
      <c r="BR120" s="78"/>
      <c r="BS120" s="78"/>
      <c r="BT120" s="78"/>
      <c r="BU120" s="78"/>
      <c r="BV120" s="78"/>
      <c r="BW120" s="78"/>
      <c r="BX120" s="78"/>
      <c r="BY120" s="78"/>
      <c r="BZ120" s="78"/>
      <c r="CA120" s="78"/>
      <c r="CB120" s="78"/>
      <c r="CC120" s="78"/>
    </row>
    <row r="121" spans="1:91" s="76" customFormat="1" ht="15" customHeight="1" x14ac:dyDescent="0.2">
      <c r="A121" s="385" t="s">
        <v>128</v>
      </c>
      <c r="B121" s="204" t="s">
        <v>129</v>
      </c>
      <c r="C121" s="36"/>
      <c r="D121" s="216"/>
      <c r="E121" s="217"/>
      <c r="F121" s="218"/>
      <c r="G121" s="54"/>
      <c r="H121" s="218"/>
      <c r="I121" s="54"/>
      <c r="J121" s="218"/>
      <c r="K121" s="293"/>
      <c r="L121" s="293"/>
      <c r="M121" s="293"/>
      <c r="N121" s="75"/>
      <c r="AS121" s="78"/>
      <c r="AT121" s="78"/>
      <c r="AU121" s="78"/>
      <c r="AV121" s="79"/>
      <c r="AW121" s="80"/>
      <c r="AX121" s="78"/>
      <c r="AY121" s="78"/>
      <c r="AZ121" s="78"/>
      <c r="BA121" s="79"/>
      <c r="BB121" s="79"/>
      <c r="BC121" s="79"/>
      <c r="BD121" s="79"/>
      <c r="BE121" s="79"/>
      <c r="BF121" s="79"/>
      <c r="BG121" s="78"/>
      <c r="BH121" s="78"/>
      <c r="BI121" s="78"/>
      <c r="BJ121" s="78"/>
      <c r="BK121" s="78"/>
      <c r="BL121" s="78"/>
      <c r="BM121" s="78"/>
      <c r="BN121" s="78"/>
      <c r="BO121" s="78"/>
      <c r="BP121" s="80"/>
      <c r="BQ121" s="78"/>
      <c r="BR121" s="78"/>
      <c r="BS121" s="78"/>
      <c r="BT121" s="78"/>
      <c r="BU121" s="78"/>
      <c r="BV121" s="78"/>
      <c r="BW121" s="78"/>
      <c r="BX121" s="78"/>
      <c r="BY121" s="78"/>
      <c r="BZ121" s="78"/>
      <c r="CA121" s="78"/>
      <c r="CB121" s="78"/>
      <c r="CC121" s="78"/>
    </row>
    <row r="122" spans="1:91" s="76" customFormat="1" ht="34.5" customHeight="1" x14ac:dyDescent="0.2">
      <c r="A122" s="404"/>
      <c r="B122" s="206" t="s">
        <v>130</v>
      </c>
      <c r="C122" s="37"/>
      <c r="D122" s="219"/>
      <c r="E122" s="220"/>
      <c r="F122" s="221"/>
      <c r="G122" s="49"/>
      <c r="H122" s="221"/>
      <c r="I122" s="49"/>
      <c r="J122" s="221"/>
      <c r="K122" s="293"/>
      <c r="L122" s="293"/>
      <c r="M122" s="293"/>
      <c r="N122" s="75"/>
      <c r="AS122" s="78"/>
      <c r="AT122" s="78"/>
      <c r="AU122" s="78"/>
      <c r="AV122" s="79"/>
      <c r="AW122" s="80"/>
      <c r="AX122" s="78"/>
      <c r="AY122" s="78"/>
      <c r="AZ122" s="78"/>
      <c r="BA122" s="79"/>
      <c r="BB122" s="79"/>
      <c r="BC122" s="79"/>
      <c r="BD122" s="79"/>
      <c r="BE122" s="79"/>
      <c r="BF122" s="79"/>
      <c r="BG122" s="78"/>
      <c r="BH122" s="78"/>
      <c r="BI122" s="78"/>
      <c r="BJ122" s="78"/>
      <c r="BK122" s="78"/>
      <c r="BL122" s="78"/>
      <c r="BM122" s="78"/>
      <c r="BN122" s="78"/>
      <c r="BO122" s="78"/>
      <c r="BP122" s="80"/>
      <c r="BQ122" s="78"/>
      <c r="BR122" s="78"/>
      <c r="BS122" s="78"/>
      <c r="BT122" s="78"/>
      <c r="BU122" s="78"/>
      <c r="BV122" s="78"/>
      <c r="BW122" s="78"/>
      <c r="BX122" s="78"/>
      <c r="BY122" s="78"/>
      <c r="BZ122" s="78"/>
      <c r="CA122" s="78"/>
      <c r="CB122" s="78"/>
      <c r="CC122" s="78"/>
    </row>
    <row r="123" spans="1:91" s="76" customFormat="1" ht="22.5" customHeight="1" x14ac:dyDescent="0.2">
      <c r="A123" s="404"/>
      <c r="B123" s="206" t="s">
        <v>131</v>
      </c>
      <c r="C123" s="37"/>
      <c r="D123" s="219"/>
      <c r="E123" s="220"/>
      <c r="F123" s="221"/>
      <c r="G123" s="49"/>
      <c r="H123" s="221"/>
      <c r="I123" s="49"/>
      <c r="J123" s="221"/>
      <c r="K123" s="293"/>
      <c r="L123" s="293"/>
      <c r="M123" s="293"/>
      <c r="N123" s="75"/>
      <c r="AS123" s="78"/>
      <c r="AT123" s="78"/>
      <c r="AU123" s="78"/>
      <c r="AV123" s="79"/>
      <c r="AW123" s="80"/>
      <c r="AX123" s="78"/>
      <c r="AY123" s="78"/>
      <c r="AZ123" s="78"/>
      <c r="BA123" s="79"/>
      <c r="BB123" s="79"/>
      <c r="BC123" s="79"/>
      <c r="BD123" s="79"/>
      <c r="BE123" s="79"/>
      <c r="BF123" s="79"/>
      <c r="BG123" s="78"/>
      <c r="BH123" s="78"/>
      <c r="BI123" s="78"/>
      <c r="BJ123" s="78"/>
      <c r="BK123" s="78"/>
      <c r="BL123" s="78"/>
      <c r="BM123" s="78"/>
      <c r="BN123" s="78"/>
      <c r="BO123" s="78"/>
      <c r="BP123" s="80"/>
      <c r="BQ123" s="78"/>
      <c r="BR123" s="78"/>
      <c r="BS123" s="78"/>
      <c r="BT123" s="78"/>
      <c r="BU123" s="78"/>
      <c r="BV123" s="78"/>
      <c r="BW123" s="78"/>
      <c r="BX123" s="78"/>
      <c r="BY123" s="78"/>
      <c r="BZ123" s="78"/>
      <c r="CA123" s="78"/>
      <c r="CB123" s="78"/>
      <c r="CC123" s="78"/>
    </row>
    <row r="124" spans="1:91" s="76" customFormat="1" ht="15" x14ac:dyDescent="0.2">
      <c r="A124" s="386"/>
      <c r="B124" s="206" t="s">
        <v>132</v>
      </c>
      <c r="C124" s="48"/>
      <c r="D124" s="222"/>
      <c r="E124" s="223"/>
      <c r="F124" s="224"/>
      <c r="G124" s="50"/>
      <c r="H124" s="224"/>
      <c r="I124" s="50"/>
      <c r="J124" s="224"/>
      <c r="K124" s="293"/>
      <c r="L124" s="293"/>
      <c r="M124" s="293"/>
      <c r="N124" s="75"/>
      <c r="AS124" s="78"/>
      <c r="AT124" s="78"/>
      <c r="AU124" s="78"/>
      <c r="AV124" s="79"/>
      <c r="AW124" s="80"/>
      <c r="AX124" s="78"/>
      <c r="AY124" s="78"/>
      <c r="AZ124" s="78"/>
      <c r="BA124" s="79"/>
      <c r="BB124" s="79"/>
      <c r="BC124" s="79"/>
      <c r="BD124" s="79"/>
      <c r="BE124" s="79"/>
      <c r="BF124" s="79"/>
      <c r="BG124" s="78"/>
      <c r="BH124" s="78"/>
      <c r="BI124" s="78"/>
      <c r="BJ124" s="78"/>
      <c r="BK124" s="78"/>
      <c r="BL124" s="78"/>
      <c r="BM124" s="78"/>
      <c r="BN124" s="78"/>
      <c r="BO124" s="78"/>
      <c r="BP124" s="80"/>
      <c r="BQ124" s="78"/>
      <c r="BR124" s="78"/>
      <c r="BS124" s="78"/>
      <c r="BT124" s="78"/>
      <c r="BU124" s="78"/>
      <c r="BV124" s="78"/>
      <c r="BW124" s="78"/>
      <c r="BX124" s="78"/>
      <c r="BY124" s="78"/>
      <c r="BZ124" s="78"/>
      <c r="CA124" s="78"/>
      <c r="CB124" s="78"/>
      <c r="CC124" s="78"/>
    </row>
    <row r="125" spans="1:91" s="76" customFormat="1" ht="14.25" customHeight="1" x14ac:dyDescent="0.2">
      <c r="A125" s="400" t="s">
        <v>133</v>
      </c>
      <c r="B125" s="204" t="s">
        <v>134</v>
      </c>
      <c r="C125" s="36"/>
      <c r="D125" s="216"/>
      <c r="E125" s="217"/>
      <c r="F125" s="218"/>
      <c r="G125" s="54"/>
      <c r="H125" s="218"/>
      <c r="I125" s="54"/>
      <c r="J125" s="218"/>
      <c r="K125" s="293"/>
      <c r="L125" s="293"/>
      <c r="M125" s="293"/>
      <c r="N125" s="75"/>
      <c r="AS125" s="78"/>
      <c r="AT125" s="78"/>
      <c r="AU125" s="78"/>
      <c r="AV125" s="79"/>
      <c r="AW125" s="80"/>
      <c r="AX125" s="78"/>
      <c r="AY125" s="78"/>
      <c r="AZ125" s="78"/>
      <c r="BA125" s="79"/>
      <c r="BB125" s="79"/>
      <c r="BC125" s="79"/>
      <c r="BD125" s="79"/>
      <c r="BE125" s="79"/>
      <c r="BF125" s="79"/>
      <c r="BG125" s="78"/>
      <c r="BH125" s="78"/>
      <c r="BI125" s="78"/>
      <c r="BJ125" s="78"/>
      <c r="BK125" s="78"/>
      <c r="BL125" s="78"/>
      <c r="BM125" s="78"/>
      <c r="BN125" s="78"/>
      <c r="BO125" s="78"/>
      <c r="BP125" s="80"/>
      <c r="BQ125" s="78"/>
      <c r="BR125" s="78"/>
      <c r="BS125" s="78"/>
      <c r="BT125" s="78"/>
      <c r="BU125" s="78"/>
      <c r="BV125" s="78"/>
      <c r="BW125" s="78"/>
      <c r="BX125" s="78"/>
      <c r="BY125" s="78"/>
      <c r="BZ125" s="78"/>
      <c r="CA125" s="78"/>
      <c r="CB125" s="78"/>
      <c r="CC125" s="78"/>
    </row>
    <row r="126" spans="1:91" s="76" customFormat="1" ht="23.25" customHeight="1" x14ac:dyDescent="0.2">
      <c r="A126" s="401"/>
      <c r="B126" s="206" t="s">
        <v>135</v>
      </c>
      <c r="C126" s="37"/>
      <c r="D126" s="219"/>
      <c r="E126" s="220"/>
      <c r="F126" s="221"/>
      <c r="G126" s="49"/>
      <c r="H126" s="221"/>
      <c r="I126" s="49"/>
      <c r="J126" s="221"/>
      <c r="K126" s="293"/>
      <c r="L126" s="293"/>
      <c r="M126" s="293"/>
      <c r="N126" s="75"/>
      <c r="AS126" s="78"/>
      <c r="AT126" s="78"/>
      <c r="AU126" s="78"/>
      <c r="AV126" s="79"/>
      <c r="AW126" s="80"/>
      <c r="AX126" s="78"/>
      <c r="AY126" s="78"/>
      <c r="AZ126" s="78"/>
      <c r="BA126" s="79"/>
      <c r="BB126" s="79"/>
      <c r="BC126" s="79"/>
      <c r="BD126" s="79"/>
      <c r="BE126" s="79"/>
      <c r="BF126" s="79"/>
      <c r="BG126" s="78"/>
      <c r="BH126" s="78"/>
      <c r="BI126" s="78"/>
      <c r="BJ126" s="78"/>
      <c r="BK126" s="78"/>
      <c r="BL126" s="78"/>
      <c r="BM126" s="78"/>
      <c r="BN126" s="78"/>
      <c r="BO126" s="78"/>
      <c r="BP126" s="80"/>
      <c r="BQ126" s="78"/>
      <c r="BR126" s="78"/>
      <c r="BS126" s="78"/>
      <c r="BT126" s="78"/>
      <c r="BU126" s="78"/>
      <c r="BV126" s="78"/>
      <c r="BW126" s="78"/>
      <c r="BX126" s="78"/>
      <c r="BY126" s="78"/>
      <c r="BZ126" s="78"/>
      <c r="CA126" s="78"/>
      <c r="CB126" s="78"/>
      <c r="CC126" s="78"/>
    </row>
    <row r="127" spans="1:91" s="76" customFormat="1" ht="18" customHeight="1" x14ac:dyDescent="0.2">
      <c r="A127" s="401"/>
      <c r="B127" s="206" t="s">
        <v>132</v>
      </c>
      <c r="C127" s="37"/>
      <c r="D127" s="219"/>
      <c r="E127" s="220"/>
      <c r="F127" s="221"/>
      <c r="G127" s="49"/>
      <c r="H127" s="221"/>
      <c r="I127" s="49"/>
      <c r="J127" s="221"/>
      <c r="K127" s="293"/>
      <c r="L127" s="293"/>
      <c r="M127" s="293"/>
      <c r="N127" s="75"/>
      <c r="AS127" s="78"/>
      <c r="AT127" s="78"/>
      <c r="AU127" s="78"/>
      <c r="AV127" s="79"/>
      <c r="AW127" s="80"/>
      <c r="AX127" s="78"/>
      <c r="AY127" s="78"/>
      <c r="AZ127" s="78"/>
      <c r="BA127" s="79"/>
      <c r="BB127" s="79"/>
      <c r="BC127" s="79"/>
      <c r="BD127" s="79"/>
      <c r="BE127" s="79"/>
      <c r="BF127" s="79"/>
      <c r="BG127" s="78"/>
      <c r="BH127" s="78"/>
      <c r="BI127" s="78"/>
      <c r="BJ127" s="78"/>
      <c r="BK127" s="78"/>
      <c r="BL127" s="78"/>
      <c r="BM127" s="78"/>
      <c r="BN127" s="78"/>
      <c r="BO127" s="78"/>
      <c r="BP127" s="80"/>
      <c r="BQ127" s="78"/>
      <c r="BR127" s="78"/>
      <c r="BS127" s="78"/>
      <c r="BT127" s="78"/>
      <c r="BU127" s="78"/>
      <c r="BV127" s="78"/>
      <c r="BW127" s="78"/>
      <c r="BX127" s="78"/>
      <c r="BY127" s="78"/>
      <c r="BZ127" s="78"/>
      <c r="CA127" s="78"/>
      <c r="CB127" s="78"/>
      <c r="CC127" s="78"/>
    </row>
    <row r="128" spans="1:91" s="76" customFormat="1" ht="15" customHeight="1" x14ac:dyDescent="0.2">
      <c r="A128" s="401"/>
      <c r="B128" s="225" t="s">
        <v>136</v>
      </c>
      <c r="C128" s="41"/>
      <c r="D128" s="226"/>
      <c r="E128" s="227"/>
      <c r="F128" s="228"/>
      <c r="G128" s="64"/>
      <c r="H128" s="228"/>
      <c r="I128" s="64"/>
      <c r="J128" s="228"/>
      <c r="K128" s="293"/>
      <c r="L128" s="293"/>
      <c r="M128" s="293"/>
      <c r="N128" s="75"/>
      <c r="AS128" s="78"/>
      <c r="AT128" s="78"/>
      <c r="AU128" s="78"/>
      <c r="AV128" s="79"/>
      <c r="AW128" s="80"/>
      <c r="AX128" s="78"/>
      <c r="AY128" s="78"/>
      <c r="AZ128" s="78"/>
      <c r="BA128" s="79"/>
      <c r="BB128" s="79"/>
      <c r="BC128" s="79"/>
      <c r="BD128" s="79"/>
      <c r="BE128" s="79"/>
      <c r="BF128" s="79"/>
      <c r="BG128" s="78"/>
      <c r="BH128" s="78"/>
      <c r="BI128" s="78"/>
      <c r="BJ128" s="78"/>
      <c r="BK128" s="78"/>
      <c r="BL128" s="78"/>
      <c r="BM128" s="78"/>
      <c r="BN128" s="78"/>
      <c r="BO128" s="78"/>
      <c r="BP128" s="80"/>
      <c r="BQ128" s="78"/>
      <c r="BR128" s="78"/>
      <c r="BS128" s="78"/>
      <c r="BT128" s="78"/>
      <c r="BU128" s="78"/>
      <c r="BV128" s="78"/>
      <c r="BW128" s="78"/>
      <c r="BX128" s="78"/>
      <c r="BY128" s="78"/>
      <c r="BZ128" s="78"/>
      <c r="CA128" s="78"/>
      <c r="CB128" s="78"/>
      <c r="CC128" s="78"/>
    </row>
    <row r="129" spans="1:81" s="76" customFormat="1" ht="15" customHeight="1" x14ac:dyDescent="0.2">
      <c r="A129" s="401"/>
      <c r="B129" s="208" t="s">
        <v>69</v>
      </c>
      <c r="C129" s="48"/>
      <c r="D129" s="222"/>
      <c r="E129" s="223"/>
      <c r="F129" s="224"/>
      <c r="G129" s="50"/>
      <c r="H129" s="224"/>
      <c r="I129" s="50"/>
      <c r="J129" s="224"/>
      <c r="K129" s="293"/>
      <c r="L129" s="293"/>
      <c r="M129" s="293"/>
      <c r="N129" s="75"/>
      <c r="AS129" s="78"/>
      <c r="AT129" s="78"/>
      <c r="AU129" s="78"/>
      <c r="AV129" s="79"/>
      <c r="AW129" s="80"/>
      <c r="AX129" s="78"/>
      <c r="AY129" s="78"/>
      <c r="AZ129" s="78"/>
      <c r="BA129" s="79"/>
      <c r="BB129" s="79"/>
      <c r="BC129" s="79"/>
      <c r="BD129" s="79"/>
      <c r="BE129" s="79"/>
      <c r="BF129" s="79"/>
      <c r="BG129" s="78"/>
      <c r="BH129" s="78"/>
      <c r="BI129" s="78"/>
      <c r="BJ129" s="78"/>
      <c r="BK129" s="78"/>
      <c r="BL129" s="78"/>
      <c r="BM129" s="78"/>
      <c r="BN129" s="78"/>
      <c r="BO129" s="78"/>
      <c r="BP129" s="80"/>
      <c r="BQ129" s="78"/>
      <c r="BR129" s="78"/>
      <c r="BS129" s="78"/>
      <c r="BT129" s="78"/>
      <c r="BU129" s="78"/>
      <c r="BV129" s="78"/>
      <c r="BW129" s="78"/>
      <c r="BX129" s="78"/>
      <c r="BY129" s="78"/>
      <c r="BZ129" s="78"/>
      <c r="CA129" s="78"/>
      <c r="CB129" s="78"/>
      <c r="CC129" s="78"/>
    </row>
    <row r="130" spans="1:81" s="76" customFormat="1" ht="23.25" customHeight="1" x14ac:dyDescent="0.2">
      <c r="A130" s="385" t="s">
        <v>137</v>
      </c>
      <c r="B130" s="204" t="s">
        <v>138</v>
      </c>
      <c r="C130" s="36"/>
      <c r="D130" s="216"/>
      <c r="E130" s="217"/>
      <c r="F130" s="218"/>
      <c r="G130" s="54"/>
      <c r="H130" s="218"/>
      <c r="I130" s="54"/>
      <c r="J130" s="218"/>
      <c r="K130" s="293"/>
      <c r="L130" s="293"/>
      <c r="M130" s="293"/>
      <c r="N130" s="75"/>
      <c r="AS130" s="78"/>
      <c r="AT130" s="78"/>
      <c r="AU130" s="78"/>
      <c r="AV130" s="79"/>
      <c r="AW130" s="80"/>
      <c r="AX130" s="78"/>
      <c r="AY130" s="78"/>
      <c r="AZ130" s="78"/>
      <c r="BA130" s="79"/>
      <c r="BB130" s="79"/>
      <c r="BC130" s="79"/>
      <c r="BD130" s="79"/>
      <c r="BE130" s="79"/>
      <c r="BF130" s="79"/>
      <c r="BG130" s="78"/>
      <c r="BH130" s="78"/>
      <c r="BI130" s="78"/>
      <c r="BJ130" s="78"/>
      <c r="BK130" s="78"/>
      <c r="BL130" s="78"/>
      <c r="BM130" s="78"/>
      <c r="BN130" s="78"/>
      <c r="BO130" s="78"/>
      <c r="BP130" s="80"/>
      <c r="BQ130" s="78"/>
      <c r="BR130" s="78"/>
      <c r="BS130" s="78"/>
      <c r="BT130" s="78"/>
      <c r="BU130" s="78"/>
      <c r="BV130" s="78"/>
      <c r="BW130" s="78"/>
      <c r="BX130" s="78"/>
      <c r="BY130" s="78"/>
      <c r="BZ130" s="78"/>
      <c r="CA130" s="78"/>
      <c r="CB130" s="78"/>
      <c r="CC130" s="78"/>
    </row>
    <row r="131" spans="1:81" s="76" customFormat="1" ht="27" customHeight="1" x14ac:dyDescent="0.2">
      <c r="A131" s="404"/>
      <c r="B131" s="206" t="s">
        <v>135</v>
      </c>
      <c r="C131" s="37"/>
      <c r="D131" s="219"/>
      <c r="E131" s="220"/>
      <c r="F131" s="221"/>
      <c r="G131" s="49"/>
      <c r="H131" s="221"/>
      <c r="I131" s="49"/>
      <c r="J131" s="221"/>
      <c r="K131" s="293"/>
      <c r="L131" s="293"/>
      <c r="M131" s="293"/>
      <c r="N131" s="75"/>
      <c r="AS131" s="78"/>
      <c r="AT131" s="78"/>
      <c r="AU131" s="78"/>
      <c r="AV131" s="79"/>
      <c r="AW131" s="80"/>
      <c r="AX131" s="78"/>
      <c r="AY131" s="78"/>
      <c r="AZ131" s="78"/>
      <c r="BA131" s="79"/>
      <c r="BB131" s="79"/>
      <c r="BC131" s="79"/>
      <c r="BD131" s="79"/>
      <c r="BE131" s="79"/>
      <c r="BF131" s="79"/>
      <c r="BG131" s="78"/>
      <c r="BH131" s="78"/>
      <c r="BI131" s="78"/>
      <c r="BJ131" s="78"/>
      <c r="BK131" s="78"/>
      <c r="BL131" s="78"/>
      <c r="BM131" s="78"/>
      <c r="BN131" s="78"/>
      <c r="BO131" s="78"/>
      <c r="BP131" s="80"/>
      <c r="BQ131" s="78"/>
      <c r="BR131" s="78"/>
      <c r="BS131" s="78"/>
      <c r="BT131" s="78"/>
      <c r="BU131" s="78"/>
      <c r="BV131" s="78"/>
      <c r="BW131" s="78"/>
      <c r="BX131" s="78"/>
      <c r="BY131" s="78"/>
      <c r="BZ131" s="78"/>
      <c r="CA131" s="78"/>
      <c r="CB131" s="78"/>
      <c r="CC131" s="78"/>
    </row>
    <row r="132" spans="1:81" s="76" customFormat="1" ht="15" customHeight="1" x14ac:dyDescent="0.2">
      <c r="A132" s="404"/>
      <c r="B132" s="206" t="s">
        <v>132</v>
      </c>
      <c r="C132" s="37"/>
      <c r="D132" s="219"/>
      <c r="E132" s="220"/>
      <c r="F132" s="221"/>
      <c r="G132" s="49"/>
      <c r="H132" s="221"/>
      <c r="I132" s="49"/>
      <c r="J132" s="221"/>
      <c r="K132" s="75"/>
      <c r="L132" s="75"/>
      <c r="M132" s="75"/>
      <c r="N132" s="75"/>
      <c r="AS132" s="78"/>
      <c r="AT132" s="78"/>
      <c r="AU132" s="78"/>
      <c r="AV132" s="79"/>
      <c r="AW132" s="80"/>
      <c r="AX132" s="78"/>
      <c r="AY132" s="78"/>
      <c r="AZ132" s="78"/>
      <c r="BA132" s="79"/>
      <c r="BB132" s="79"/>
      <c r="BC132" s="79"/>
      <c r="BD132" s="79"/>
      <c r="BE132" s="79"/>
      <c r="BF132" s="79"/>
      <c r="BG132" s="78"/>
      <c r="BH132" s="78"/>
      <c r="BI132" s="78"/>
      <c r="BJ132" s="78"/>
      <c r="BK132" s="78"/>
      <c r="BL132" s="78"/>
      <c r="BM132" s="78"/>
      <c r="BN132" s="78"/>
      <c r="BO132" s="78"/>
      <c r="BP132" s="80"/>
      <c r="BQ132" s="78"/>
      <c r="BR132" s="78"/>
      <c r="BS132" s="78"/>
      <c r="BT132" s="78"/>
      <c r="BU132" s="78"/>
      <c r="BV132" s="78"/>
      <c r="BW132" s="78"/>
      <c r="BX132" s="78"/>
      <c r="BY132" s="78"/>
      <c r="BZ132" s="78"/>
      <c r="CA132" s="78"/>
      <c r="CB132" s="78"/>
      <c r="CC132" s="78"/>
    </row>
    <row r="133" spans="1:81" s="76" customFormat="1" ht="19.5" customHeight="1" x14ac:dyDescent="0.2">
      <c r="A133" s="404"/>
      <c r="B133" s="225" t="s">
        <v>139</v>
      </c>
      <c r="C133" s="37"/>
      <c r="D133" s="219"/>
      <c r="E133" s="220"/>
      <c r="F133" s="221"/>
      <c r="G133" s="49"/>
      <c r="H133" s="221"/>
      <c r="I133" s="49"/>
      <c r="J133" s="221"/>
      <c r="K133" s="75"/>
      <c r="L133" s="75"/>
      <c r="M133" s="75"/>
      <c r="N133" s="75"/>
      <c r="AS133" s="78"/>
      <c r="AT133" s="78"/>
      <c r="AU133" s="78"/>
      <c r="AV133" s="79"/>
      <c r="AW133" s="80"/>
      <c r="AX133" s="78"/>
      <c r="AY133" s="78"/>
      <c r="AZ133" s="78"/>
      <c r="BA133" s="79"/>
      <c r="BB133" s="79"/>
      <c r="BC133" s="79"/>
      <c r="BD133" s="79"/>
      <c r="BE133" s="79"/>
      <c r="BF133" s="79"/>
      <c r="BG133" s="78"/>
      <c r="BH133" s="78"/>
      <c r="BI133" s="78"/>
      <c r="BJ133" s="78"/>
      <c r="BK133" s="78"/>
      <c r="BL133" s="78"/>
      <c r="BM133" s="78"/>
      <c r="BN133" s="78"/>
      <c r="BO133" s="78"/>
      <c r="BP133" s="80"/>
      <c r="BQ133" s="78"/>
      <c r="BR133" s="78"/>
      <c r="BS133" s="78"/>
      <c r="BT133" s="78"/>
      <c r="BU133" s="78"/>
      <c r="BV133" s="78"/>
      <c r="BW133" s="78"/>
      <c r="BX133" s="78"/>
      <c r="BY133" s="78"/>
      <c r="BZ133" s="78"/>
      <c r="CA133" s="78"/>
      <c r="CB133" s="78"/>
      <c r="CC133" s="78"/>
    </row>
    <row r="134" spans="1:81" s="76" customFormat="1" x14ac:dyDescent="0.2">
      <c r="A134" s="404"/>
      <c r="B134" s="225" t="s">
        <v>136</v>
      </c>
      <c r="C134" s="37"/>
      <c r="D134" s="219"/>
      <c r="E134" s="220"/>
      <c r="F134" s="221"/>
      <c r="G134" s="49"/>
      <c r="H134" s="221"/>
      <c r="I134" s="49"/>
      <c r="J134" s="221"/>
      <c r="K134" s="75"/>
      <c r="L134" s="75"/>
      <c r="M134" s="75"/>
      <c r="N134" s="75"/>
      <c r="AS134" s="78"/>
      <c r="AT134" s="78"/>
      <c r="AU134" s="78"/>
      <c r="AV134" s="79"/>
      <c r="AW134" s="80"/>
      <c r="AX134" s="78"/>
      <c r="AY134" s="78"/>
      <c r="AZ134" s="78"/>
      <c r="BA134" s="79"/>
      <c r="BB134" s="79"/>
      <c r="BC134" s="79"/>
      <c r="BD134" s="79"/>
      <c r="BE134" s="79"/>
      <c r="BF134" s="79"/>
      <c r="BG134" s="78"/>
      <c r="BH134" s="78"/>
      <c r="BI134" s="78"/>
      <c r="BJ134" s="78"/>
      <c r="BK134" s="78"/>
      <c r="BL134" s="78"/>
      <c r="BM134" s="78"/>
      <c r="BN134" s="78"/>
      <c r="BO134" s="78"/>
      <c r="BP134" s="80"/>
      <c r="BQ134" s="78"/>
      <c r="BR134" s="78"/>
      <c r="BS134" s="78"/>
      <c r="BT134" s="78"/>
      <c r="BU134" s="78"/>
      <c r="BV134" s="78"/>
      <c r="BW134" s="78"/>
      <c r="BX134" s="78"/>
      <c r="BY134" s="78"/>
      <c r="BZ134" s="78"/>
      <c r="CA134" s="78"/>
      <c r="CB134" s="78"/>
      <c r="CC134" s="78"/>
    </row>
    <row r="135" spans="1:81" s="76" customFormat="1" ht="15" customHeight="1" x14ac:dyDescent="0.2">
      <c r="A135" s="386"/>
      <c r="B135" s="208" t="s">
        <v>69</v>
      </c>
      <c r="C135" s="229"/>
      <c r="D135" s="230"/>
      <c r="E135" s="231"/>
      <c r="F135" s="232"/>
      <c r="G135" s="233"/>
      <c r="H135" s="232"/>
      <c r="I135" s="233"/>
      <c r="J135" s="232"/>
      <c r="K135" s="75"/>
      <c r="L135" s="75"/>
      <c r="M135" s="75"/>
      <c r="N135" s="75"/>
      <c r="AS135" s="78"/>
      <c r="AT135" s="78"/>
      <c r="AU135" s="78"/>
      <c r="AV135" s="79"/>
      <c r="AW135" s="80"/>
      <c r="AX135" s="78"/>
      <c r="AY135" s="78"/>
      <c r="AZ135" s="78"/>
      <c r="BA135" s="79"/>
      <c r="BB135" s="79"/>
      <c r="BC135" s="79"/>
      <c r="BD135" s="79"/>
      <c r="BE135" s="79"/>
      <c r="BF135" s="79"/>
      <c r="BG135" s="78"/>
      <c r="BH135" s="78"/>
      <c r="BI135" s="78"/>
      <c r="BJ135" s="78"/>
      <c r="BK135" s="78"/>
      <c r="BL135" s="78"/>
      <c r="BM135" s="78"/>
      <c r="BN135" s="78"/>
      <c r="BO135" s="78"/>
      <c r="BP135" s="80"/>
      <c r="BQ135" s="78"/>
      <c r="BR135" s="78"/>
      <c r="BS135" s="78"/>
      <c r="BT135" s="78"/>
      <c r="BU135" s="78"/>
      <c r="BV135" s="78"/>
      <c r="BW135" s="78"/>
      <c r="BX135" s="78"/>
      <c r="BY135" s="78"/>
      <c r="BZ135" s="78"/>
      <c r="CA135" s="78"/>
      <c r="CB135" s="78"/>
      <c r="CC135" s="78"/>
    </row>
    <row r="136" spans="1:81" s="76" customFormat="1" ht="15" customHeight="1" x14ac:dyDescent="0.2">
      <c r="A136" s="400" t="s">
        <v>140</v>
      </c>
      <c r="B136" s="204" t="s">
        <v>141</v>
      </c>
      <c r="C136" s="36"/>
      <c r="D136" s="216"/>
      <c r="E136" s="217"/>
      <c r="F136" s="218"/>
      <c r="G136" s="54"/>
      <c r="H136" s="218"/>
      <c r="I136" s="54"/>
      <c r="J136" s="218"/>
      <c r="K136" s="75"/>
      <c r="L136" s="75"/>
      <c r="M136" s="75"/>
      <c r="N136" s="75"/>
      <c r="AS136" s="78"/>
      <c r="AT136" s="78"/>
      <c r="AU136" s="78"/>
      <c r="AV136" s="79"/>
      <c r="AW136" s="80"/>
      <c r="AX136" s="78"/>
      <c r="AY136" s="78"/>
      <c r="AZ136" s="78"/>
      <c r="BA136" s="79"/>
      <c r="BB136" s="79"/>
      <c r="BC136" s="79"/>
      <c r="BD136" s="79"/>
      <c r="BE136" s="79"/>
      <c r="BF136" s="79"/>
      <c r="BG136" s="78"/>
      <c r="BH136" s="78"/>
      <c r="BI136" s="78"/>
      <c r="BJ136" s="78"/>
      <c r="BK136" s="78"/>
      <c r="BL136" s="78"/>
      <c r="BM136" s="78"/>
      <c r="BN136" s="78"/>
      <c r="BO136" s="78"/>
      <c r="BP136" s="80"/>
      <c r="BQ136" s="78"/>
      <c r="BR136" s="78"/>
      <c r="BS136" s="78"/>
      <c r="BT136" s="78"/>
      <c r="BU136" s="78"/>
      <c r="BV136" s="78"/>
      <c r="BW136" s="78"/>
      <c r="BX136" s="78"/>
      <c r="BY136" s="78"/>
      <c r="BZ136" s="78"/>
      <c r="CA136" s="78"/>
      <c r="CB136" s="78"/>
      <c r="CC136" s="78"/>
    </row>
    <row r="137" spans="1:81" s="76" customFormat="1" ht="25.5" customHeight="1" x14ac:dyDescent="0.2">
      <c r="A137" s="401"/>
      <c r="B137" s="208" t="s">
        <v>142</v>
      </c>
      <c r="C137" s="48"/>
      <c r="D137" s="222"/>
      <c r="E137" s="223"/>
      <c r="F137" s="224"/>
      <c r="G137" s="50"/>
      <c r="H137" s="224"/>
      <c r="I137" s="50"/>
      <c r="J137" s="224"/>
      <c r="K137" s="75"/>
      <c r="L137" s="75"/>
      <c r="M137" s="75"/>
      <c r="N137" s="75"/>
      <c r="AS137" s="78"/>
      <c r="AT137" s="78"/>
      <c r="AU137" s="78"/>
      <c r="AV137" s="79"/>
      <c r="AW137" s="80"/>
      <c r="AX137" s="78"/>
      <c r="AY137" s="78"/>
      <c r="AZ137" s="78"/>
      <c r="BA137" s="79"/>
      <c r="BB137" s="79"/>
      <c r="BC137" s="79"/>
      <c r="BD137" s="79"/>
      <c r="BE137" s="79"/>
      <c r="BF137" s="79"/>
      <c r="BG137" s="78"/>
      <c r="BH137" s="78"/>
      <c r="BI137" s="78"/>
      <c r="BJ137" s="78"/>
      <c r="BK137" s="78"/>
      <c r="BL137" s="78"/>
      <c r="BM137" s="78"/>
      <c r="BN137" s="78"/>
      <c r="BO137" s="78"/>
      <c r="BP137" s="80"/>
      <c r="BQ137" s="78"/>
      <c r="BR137" s="78"/>
      <c r="BS137" s="78"/>
      <c r="BT137" s="78"/>
      <c r="BU137" s="78"/>
      <c r="BV137" s="78"/>
      <c r="BW137" s="78"/>
      <c r="BX137" s="78"/>
      <c r="BY137" s="78"/>
      <c r="BZ137" s="78"/>
      <c r="CA137" s="78"/>
      <c r="CB137" s="78"/>
      <c r="CC137" s="78"/>
    </row>
    <row r="138" spans="1:81" s="78" customFormat="1" ht="56.25" customHeight="1" x14ac:dyDescent="0.2">
      <c r="A138" s="234" t="s">
        <v>143</v>
      </c>
      <c r="B138" s="235"/>
      <c r="C138" s="236"/>
      <c r="D138" s="236"/>
      <c r="E138" s="236"/>
      <c r="F138" s="236"/>
      <c r="G138" s="236"/>
      <c r="H138" s="236"/>
      <c r="I138" s="236"/>
      <c r="J138" s="236"/>
      <c r="K138" s="236"/>
      <c r="L138" s="236"/>
      <c r="M138" s="236"/>
      <c r="N138" s="236"/>
      <c r="AV138" s="79"/>
      <c r="AW138" s="80"/>
      <c r="BA138" s="79"/>
      <c r="BB138" s="79"/>
      <c r="BC138" s="79"/>
      <c r="BD138" s="79"/>
      <c r="BE138" s="79"/>
      <c r="BF138" s="79"/>
      <c r="BP138" s="80"/>
    </row>
    <row r="139" spans="1:81" s="78" customFormat="1" ht="18.75" customHeight="1" x14ac:dyDescent="0.2">
      <c r="A139" s="234" t="s">
        <v>144</v>
      </c>
      <c r="B139" s="235"/>
      <c r="C139" s="236"/>
      <c r="D139" s="236"/>
      <c r="E139" s="236"/>
      <c r="F139" s="236"/>
      <c r="G139" s="236"/>
      <c r="H139" s="236"/>
      <c r="I139" s="236"/>
      <c r="J139" s="236"/>
      <c r="K139" s="236"/>
      <c r="L139" s="236"/>
      <c r="M139" s="236"/>
      <c r="N139" s="236"/>
      <c r="AV139" s="79"/>
      <c r="AW139" s="80"/>
      <c r="BA139" s="79"/>
      <c r="BB139" s="79"/>
      <c r="BC139" s="79"/>
      <c r="BD139" s="79"/>
      <c r="BE139" s="79"/>
      <c r="BF139" s="79"/>
      <c r="BP139" s="80"/>
    </row>
    <row r="140" spans="1:81" s="83" customFormat="1" ht="34.5" customHeight="1" x14ac:dyDescent="0.2">
      <c r="A140" s="402" t="s">
        <v>33</v>
      </c>
      <c r="B140" s="385" t="s">
        <v>1</v>
      </c>
      <c r="C140" s="393" t="s">
        <v>14</v>
      </c>
      <c r="D140" s="394"/>
      <c r="E140" s="394"/>
      <c r="F140" s="394"/>
      <c r="G140" s="394"/>
      <c r="H140" s="394"/>
      <c r="I140" s="394"/>
      <c r="J140" s="394"/>
      <c r="K140" s="394"/>
      <c r="L140" s="394"/>
      <c r="M140" s="394"/>
      <c r="N140" s="394"/>
      <c r="O140" s="394"/>
      <c r="P140" s="394"/>
      <c r="Q140" s="394"/>
      <c r="R140" s="394"/>
      <c r="S140" s="394"/>
      <c r="T140" s="394"/>
      <c r="U140" s="395"/>
      <c r="V140" s="383" t="s">
        <v>145</v>
      </c>
      <c r="W140" s="384"/>
      <c r="X140" s="383" t="s">
        <v>146</v>
      </c>
      <c r="Y140" s="384"/>
      <c r="AS140" s="117"/>
      <c r="AT140" s="117"/>
      <c r="AU140" s="117"/>
      <c r="AV140" s="118"/>
      <c r="AW140" s="119"/>
      <c r="AX140" s="117"/>
      <c r="AY140" s="117"/>
      <c r="AZ140" s="117"/>
      <c r="BA140" s="79"/>
      <c r="BB140" s="79"/>
      <c r="BC140" s="79"/>
      <c r="BD140" s="79"/>
      <c r="BE140" s="79"/>
      <c r="BF140" s="79"/>
      <c r="BG140" s="117"/>
      <c r="BH140" s="117"/>
      <c r="BI140" s="117"/>
      <c r="BJ140" s="117"/>
      <c r="BK140" s="117"/>
      <c r="BL140" s="117"/>
      <c r="BM140" s="117"/>
      <c r="BN140" s="117"/>
      <c r="BO140" s="117"/>
      <c r="BP140" s="119"/>
      <c r="BQ140" s="117"/>
      <c r="BR140" s="117"/>
      <c r="BS140" s="117"/>
      <c r="BT140" s="117"/>
      <c r="BU140" s="117"/>
      <c r="BV140" s="117"/>
      <c r="BW140" s="117"/>
      <c r="BX140" s="117"/>
      <c r="BY140" s="117"/>
      <c r="BZ140" s="117"/>
      <c r="CA140" s="117"/>
      <c r="CB140" s="117"/>
      <c r="CC140" s="117"/>
    </row>
    <row r="141" spans="1:81" s="85" customFormat="1" ht="54" customHeight="1" x14ac:dyDescent="0.2">
      <c r="A141" s="403"/>
      <c r="B141" s="404"/>
      <c r="C141" s="237" t="s">
        <v>23</v>
      </c>
      <c r="D141" s="107" t="s">
        <v>24</v>
      </c>
      <c r="E141" s="238" t="s">
        <v>25</v>
      </c>
      <c r="F141" s="238" t="s">
        <v>26</v>
      </c>
      <c r="G141" s="238" t="s">
        <v>27</v>
      </c>
      <c r="H141" s="107" t="s">
        <v>28</v>
      </c>
      <c r="I141" s="107" t="s">
        <v>29</v>
      </c>
      <c r="J141" s="107" t="s">
        <v>30</v>
      </c>
      <c r="K141" s="107" t="s">
        <v>31</v>
      </c>
      <c r="L141" s="107" t="s">
        <v>2</v>
      </c>
      <c r="M141" s="107" t="s">
        <v>3</v>
      </c>
      <c r="N141" s="107" t="s">
        <v>32</v>
      </c>
      <c r="O141" s="107" t="s">
        <v>4</v>
      </c>
      <c r="P141" s="107" t="s">
        <v>5</v>
      </c>
      <c r="Q141" s="107" t="s">
        <v>6</v>
      </c>
      <c r="R141" s="107" t="s">
        <v>7</v>
      </c>
      <c r="S141" s="107" t="s">
        <v>8</v>
      </c>
      <c r="T141" s="107" t="s">
        <v>9</v>
      </c>
      <c r="U141" s="239" t="s">
        <v>10</v>
      </c>
      <c r="V141" s="240" t="s">
        <v>11</v>
      </c>
      <c r="W141" s="239" t="s">
        <v>12</v>
      </c>
      <c r="X141" s="240" t="s">
        <v>147</v>
      </c>
      <c r="Y141" s="239" t="s">
        <v>148</v>
      </c>
      <c r="Z141" s="83"/>
      <c r="AS141" s="241"/>
      <c r="AT141" s="241"/>
      <c r="AU141" s="241"/>
      <c r="AV141" s="118"/>
      <c r="AW141" s="119"/>
      <c r="AX141" s="241"/>
      <c r="AY141" s="241"/>
      <c r="AZ141" s="241"/>
      <c r="BA141" s="79"/>
      <c r="BB141" s="79"/>
      <c r="BC141" s="79"/>
      <c r="BD141" s="79"/>
      <c r="BE141" s="79"/>
      <c r="BF141" s="79"/>
      <c r="BG141" s="241"/>
      <c r="BH141" s="241"/>
      <c r="BI141" s="241"/>
      <c r="BJ141" s="241"/>
      <c r="BK141" s="241"/>
      <c r="BL141" s="241"/>
      <c r="BM141" s="241"/>
      <c r="BN141" s="241"/>
      <c r="BO141" s="241"/>
      <c r="BP141" s="119"/>
      <c r="BQ141" s="241"/>
      <c r="BR141" s="241"/>
      <c r="BS141" s="241"/>
      <c r="BT141" s="241"/>
      <c r="BU141" s="241"/>
      <c r="BV141" s="241"/>
      <c r="BW141" s="241"/>
      <c r="BX141" s="241"/>
      <c r="BY141" s="241"/>
      <c r="BZ141" s="241"/>
      <c r="CA141" s="241"/>
      <c r="CB141" s="241"/>
      <c r="CC141" s="241"/>
    </row>
    <row r="142" spans="1:81" s="83" customFormat="1" ht="22.5" customHeight="1" x14ac:dyDescent="0.2">
      <c r="A142" s="242" t="s">
        <v>52</v>
      </c>
      <c r="B142" s="4">
        <f>+SUM(C142:U142)</f>
        <v>149</v>
      </c>
      <c r="C142" s="6">
        <v>5</v>
      </c>
      <c r="D142" s="5">
        <v>2</v>
      </c>
      <c r="E142" s="5">
        <v>6</v>
      </c>
      <c r="F142" s="5">
        <v>8</v>
      </c>
      <c r="G142" s="5">
        <v>4</v>
      </c>
      <c r="H142" s="5">
        <v>4</v>
      </c>
      <c r="I142" s="5">
        <v>1</v>
      </c>
      <c r="J142" s="5">
        <v>4</v>
      </c>
      <c r="K142" s="5">
        <v>1</v>
      </c>
      <c r="L142" s="5">
        <v>5</v>
      </c>
      <c r="M142" s="5">
        <v>5</v>
      </c>
      <c r="N142" s="5">
        <v>8</v>
      </c>
      <c r="O142" s="5">
        <v>13</v>
      </c>
      <c r="P142" s="5">
        <v>12</v>
      </c>
      <c r="Q142" s="5">
        <v>10</v>
      </c>
      <c r="R142" s="5">
        <v>7</v>
      </c>
      <c r="S142" s="5">
        <v>18</v>
      </c>
      <c r="T142" s="5">
        <v>16</v>
      </c>
      <c r="U142" s="7">
        <v>20</v>
      </c>
      <c r="V142" s="93">
        <v>54</v>
      </c>
      <c r="W142" s="7">
        <v>95</v>
      </c>
      <c r="X142" s="93">
        <v>72</v>
      </c>
      <c r="Y142" s="7">
        <v>77</v>
      </c>
      <c r="Z142" s="86" t="str">
        <f>$BA142&amp;"  "&amp;$BB142</f>
        <v xml:space="preserve">  </v>
      </c>
      <c r="AA142" s="86"/>
      <c r="AB142" s="86"/>
      <c r="AC142" s="86"/>
      <c r="AD142" s="3"/>
      <c r="AE142" s="3"/>
      <c r="AF142" s="3"/>
      <c r="AG142" s="3"/>
      <c r="AH142" s="3"/>
      <c r="AI142" s="86"/>
      <c r="AJ142" s="86"/>
      <c r="AK142" s="86"/>
      <c r="AL142" s="86"/>
      <c r="AM142" s="86"/>
      <c r="AN142" s="3"/>
      <c r="AO142" s="3"/>
      <c r="AP142" s="3"/>
      <c r="AQ142" s="3"/>
      <c r="AR142" s="3"/>
      <c r="AS142" s="3"/>
      <c r="AT142" s="3"/>
      <c r="AU142" s="3"/>
      <c r="AV142" s="3"/>
      <c r="AW142" s="87"/>
      <c r="AX142" s="3"/>
      <c r="AY142" s="3"/>
      <c r="AZ142" s="88"/>
      <c r="BA142" s="98" t="str">
        <f t="shared" ref="BA142:BA159" si="10">IF($B142&lt;&gt;($V142+$W142)," El número de consultas según sexo NO puede ser diferente al Total.","")</f>
        <v/>
      </c>
      <c r="BB142" s="98" t="str">
        <f>IF($B142&lt;&gt;($X142+$Y142)," El número de consultas según tipo atención NO puede ser diferente al Total.","")</f>
        <v/>
      </c>
      <c r="BC142" s="3"/>
      <c r="BD142" s="87">
        <f t="shared" ref="BD142:BD159" si="11">IF($B142&lt;&gt;($V142+$W142),1,0)</f>
        <v>0</v>
      </c>
      <c r="BE142" s="87">
        <f>IF($B142&lt;&gt;($X142+$Y142),1,0)</f>
        <v>0</v>
      </c>
      <c r="BF142" s="3"/>
      <c r="BG142" s="3"/>
      <c r="BH142" s="3"/>
      <c r="BI142" s="3"/>
      <c r="BJ142" s="3"/>
      <c r="BK142" s="3"/>
      <c r="BL142" s="3"/>
      <c r="BM142" s="3"/>
      <c r="BN142" s="3"/>
      <c r="BO142" s="3"/>
      <c r="BP142" s="87"/>
      <c r="BQ142" s="3"/>
      <c r="BR142" s="3"/>
      <c r="BS142" s="117"/>
      <c r="BT142" s="117"/>
      <c r="BU142" s="117"/>
      <c r="BV142" s="117"/>
      <c r="BW142" s="117"/>
      <c r="BX142" s="117"/>
      <c r="BY142" s="117"/>
      <c r="BZ142" s="117"/>
      <c r="CA142" s="117"/>
      <c r="CB142" s="117"/>
      <c r="CC142" s="117"/>
    </row>
    <row r="143" spans="1:81" s="117" customFormat="1" ht="22.5" customHeight="1" x14ac:dyDescent="0.2">
      <c r="A143" s="243" t="s">
        <v>34</v>
      </c>
      <c r="B143" s="55">
        <f>+SUM(C143:U143)</f>
        <v>0</v>
      </c>
      <c r="C143" s="56"/>
      <c r="D143" s="57"/>
      <c r="E143" s="57"/>
      <c r="F143" s="57"/>
      <c r="G143" s="57"/>
      <c r="H143" s="57"/>
      <c r="I143" s="57"/>
      <c r="J143" s="57"/>
      <c r="K143" s="57"/>
      <c r="L143" s="57"/>
      <c r="M143" s="57"/>
      <c r="N143" s="57"/>
      <c r="O143" s="57"/>
      <c r="P143" s="57"/>
      <c r="Q143" s="57"/>
      <c r="R143" s="57"/>
      <c r="S143" s="57"/>
      <c r="T143" s="57"/>
      <c r="U143" s="58"/>
      <c r="V143" s="59"/>
      <c r="W143" s="58"/>
      <c r="X143" s="59"/>
      <c r="Y143" s="7"/>
      <c r="Z143" s="86" t="str">
        <f>$BA143&amp;"  "&amp;$BB143</f>
        <v xml:space="preserve">  </v>
      </c>
      <c r="AA143" s="86"/>
      <c r="AB143" s="86"/>
      <c r="AC143" s="86"/>
      <c r="AD143" s="3"/>
      <c r="AE143" s="3"/>
      <c r="AF143" s="3"/>
      <c r="AG143" s="3"/>
      <c r="AH143" s="3"/>
      <c r="AI143" s="86"/>
      <c r="AJ143" s="86"/>
      <c r="AK143" s="86"/>
      <c r="AL143" s="86"/>
      <c r="AM143" s="86"/>
      <c r="AN143" s="3"/>
      <c r="AO143" s="3"/>
      <c r="AP143" s="3"/>
      <c r="AQ143" s="3"/>
      <c r="AR143" s="3"/>
      <c r="AS143" s="3"/>
      <c r="AT143" s="3"/>
      <c r="AU143" s="3"/>
      <c r="AV143" s="3"/>
      <c r="AW143" s="87"/>
      <c r="AX143" s="3"/>
      <c r="AY143" s="3"/>
      <c r="AZ143" s="88"/>
      <c r="BA143" s="98" t="str">
        <f t="shared" si="10"/>
        <v/>
      </c>
      <c r="BB143" s="98" t="str">
        <f>IF($B143&lt;&gt;($X143+$Y143)," El número de consultas según tipo atención NO puede ser diferente al Total.","")</f>
        <v/>
      </c>
      <c r="BC143" s="3"/>
      <c r="BD143" s="87">
        <f t="shared" si="11"/>
        <v>0</v>
      </c>
      <c r="BE143" s="87">
        <f>IF($B143&lt;&gt;($X143+$Y143),1,0)</f>
        <v>0</v>
      </c>
      <c r="BF143" s="3"/>
      <c r="BG143" s="3"/>
      <c r="BH143" s="3"/>
      <c r="BI143" s="3"/>
      <c r="BJ143" s="3"/>
      <c r="BK143" s="3"/>
      <c r="BL143" s="3"/>
      <c r="BM143" s="3"/>
      <c r="BN143" s="3"/>
      <c r="BO143" s="3"/>
      <c r="BP143" s="87"/>
      <c r="BQ143" s="3"/>
      <c r="BR143" s="3"/>
    </row>
    <row r="144" spans="1:81" s="83" customFormat="1" ht="31.5" customHeight="1" x14ac:dyDescent="0.2">
      <c r="A144" s="244" t="s">
        <v>149</v>
      </c>
      <c r="B144" s="8">
        <f t="shared" ref="B144:B159" si="12">+SUM(C144:U144)</f>
        <v>3</v>
      </c>
      <c r="C144" s="12"/>
      <c r="D144" s="10"/>
      <c r="E144" s="10">
        <v>2</v>
      </c>
      <c r="F144" s="10"/>
      <c r="G144" s="10"/>
      <c r="H144" s="10"/>
      <c r="I144" s="10"/>
      <c r="J144" s="10"/>
      <c r="K144" s="10"/>
      <c r="L144" s="10">
        <v>1</v>
      </c>
      <c r="M144" s="10"/>
      <c r="N144" s="10"/>
      <c r="O144" s="10"/>
      <c r="P144" s="10"/>
      <c r="Q144" s="10"/>
      <c r="R144" s="10"/>
      <c r="S144" s="10"/>
      <c r="T144" s="10"/>
      <c r="U144" s="13"/>
      <c r="V144" s="9">
        <v>3</v>
      </c>
      <c r="W144" s="13"/>
      <c r="X144" s="9">
        <v>1</v>
      </c>
      <c r="Y144" s="13">
        <v>2</v>
      </c>
      <c r="Z144" s="86" t="str">
        <f t="shared" ref="Z144:Z158" si="13">$BA144&amp;"  "&amp;$BB144</f>
        <v xml:space="preserve">  </v>
      </c>
      <c r="AA144" s="86"/>
      <c r="AB144" s="86"/>
      <c r="AC144" s="86"/>
      <c r="AD144" s="3"/>
      <c r="AE144" s="3"/>
      <c r="AF144" s="3"/>
      <c r="AG144" s="3"/>
      <c r="AH144" s="3"/>
      <c r="AI144" s="86"/>
      <c r="AJ144" s="86"/>
      <c r="AK144" s="86"/>
      <c r="AL144" s="86"/>
      <c r="AM144" s="86"/>
      <c r="AN144" s="3"/>
      <c r="AO144" s="3"/>
      <c r="AP144" s="3"/>
      <c r="AQ144" s="3"/>
      <c r="AR144" s="3"/>
      <c r="AS144" s="3"/>
      <c r="AT144" s="3"/>
      <c r="AU144" s="3"/>
      <c r="AV144" s="3"/>
      <c r="AW144" s="87"/>
      <c r="AX144" s="3"/>
      <c r="AY144" s="3"/>
      <c r="AZ144" s="88"/>
      <c r="BA144" s="98" t="str">
        <f t="shared" si="10"/>
        <v/>
      </c>
      <c r="BB144" s="160" t="str">
        <f t="shared" ref="BB144:BB159" si="14">IF($B144&lt;&gt;($X144+$Y144)," El número de consultas según tipo atención NO puede ser diferente al Total.","")</f>
        <v/>
      </c>
      <c r="BC144" s="3"/>
      <c r="BD144" s="87">
        <f t="shared" si="11"/>
        <v>0</v>
      </c>
      <c r="BE144" s="87">
        <f t="shared" ref="BE144:BE159" si="15">IF($B144&lt;&gt;($X144+$Y144),1,0)</f>
        <v>0</v>
      </c>
      <c r="BF144" s="3"/>
      <c r="BG144" s="117"/>
      <c r="BH144" s="117"/>
      <c r="BI144" s="117"/>
      <c r="BJ144" s="117"/>
      <c r="BK144" s="117"/>
      <c r="BL144" s="117"/>
      <c r="BM144" s="117"/>
      <c r="BN144" s="117"/>
      <c r="BO144" s="117"/>
      <c r="BP144" s="119"/>
      <c r="BQ144" s="117"/>
      <c r="BR144" s="117"/>
      <c r="BS144" s="117"/>
      <c r="BT144" s="117"/>
      <c r="BU144" s="117"/>
      <c r="BV144" s="117"/>
      <c r="BW144" s="117"/>
      <c r="BX144" s="117"/>
      <c r="BY144" s="117"/>
      <c r="BZ144" s="117"/>
      <c r="CA144" s="117"/>
      <c r="CB144" s="117"/>
      <c r="CC144" s="117"/>
    </row>
    <row r="145" spans="1:81" s="83" customFormat="1" ht="18" customHeight="1" x14ac:dyDescent="0.2">
      <c r="A145" s="245" t="s">
        <v>150</v>
      </c>
      <c r="B145" s="14">
        <f t="shared" si="12"/>
        <v>0</v>
      </c>
      <c r="C145" s="19"/>
      <c r="D145" s="17"/>
      <c r="E145" s="21"/>
      <c r="F145" s="17"/>
      <c r="G145" s="17"/>
      <c r="H145" s="17"/>
      <c r="I145" s="17"/>
      <c r="J145" s="17"/>
      <c r="K145" s="17"/>
      <c r="L145" s="17"/>
      <c r="M145" s="17"/>
      <c r="N145" s="17"/>
      <c r="O145" s="21"/>
      <c r="P145" s="17"/>
      <c r="Q145" s="17"/>
      <c r="R145" s="17"/>
      <c r="S145" s="17"/>
      <c r="T145" s="17"/>
      <c r="U145" s="20"/>
      <c r="V145" s="21"/>
      <c r="W145" s="20"/>
      <c r="X145" s="21"/>
      <c r="Y145" s="20"/>
      <c r="Z145" s="86" t="str">
        <f t="shared" si="13"/>
        <v xml:space="preserve">  </v>
      </c>
      <c r="AA145" s="86"/>
      <c r="AB145" s="86"/>
      <c r="AC145" s="86"/>
      <c r="AD145" s="3"/>
      <c r="AE145" s="3"/>
      <c r="AF145" s="3"/>
      <c r="AG145" s="3"/>
      <c r="AH145" s="3"/>
      <c r="AI145" s="86"/>
      <c r="AJ145" s="86"/>
      <c r="AK145" s="86"/>
      <c r="AL145" s="86"/>
      <c r="AM145" s="86"/>
      <c r="AN145" s="3"/>
      <c r="AO145" s="3"/>
      <c r="AP145" s="3"/>
      <c r="AQ145" s="3"/>
      <c r="AR145" s="3"/>
      <c r="AS145" s="3"/>
      <c r="AT145" s="3"/>
      <c r="AU145" s="3"/>
      <c r="AV145" s="3"/>
      <c r="AW145" s="87"/>
      <c r="AX145" s="3"/>
      <c r="AY145" s="3"/>
      <c r="AZ145" s="88"/>
      <c r="BA145" s="98" t="str">
        <f t="shared" si="10"/>
        <v/>
      </c>
      <c r="BB145" s="160" t="str">
        <f t="shared" si="14"/>
        <v/>
      </c>
      <c r="BC145" s="3"/>
      <c r="BD145" s="87">
        <f t="shared" si="11"/>
        <v>0</v>
      </c>
      <c r="BE145" s="87">
        <f t="shared" si="15"/>
        <v>0</v>
      </c>
      <c r="BF145" s="3"/>
      <c r="BG145" s="117"/>
      <c r="BH145" s="117"/>
      <c r="BI145" s="117"/>
      <c r="BJ145" s="117"/>
      <c r="BK145" s="117"/>
      <c r="BL145" s="117"/>
      <c r="BM145" s="117"/>
      <c r="BN145" s="117"/>
      <c r="BO145" s="117"/>
      <c r="BP145" s="119"/>
      <c r="BQ145" s="117"/>
      <c r="BR145" s="117"/>
      <c r="BS145" s="117"/>
      <c r="BT145" s="117"/>
      <c r="BU145" s="117"/>
      <c r="BV145" s="117"/>
      <c r="BW145" s="117"/>
      <c r="BX145" s="117"/>
      <c r="BY145" s="117"/>
      <c r="BZ145" s="117"/>
      <c r="CA145" s="117"/>
      <c r="CB145" s="117"/>
      <c r="CC145" s="117"/>
    </row>
    <row r="146" spans="1:81" s="248" customFormat="1" ht="18" customHeight="1" x14ac:dyDescent="0.2">
      <c r="A146" s="245" t="s">
        <v>151</v>
      </c>
      <c r="B146" s="14">
        <f t="shared" si="12"/>
        <v>32</v>
      </c>
      <c r="C146" s="19"/>
      <c r="D146" s="17"/>
      <c r="E146" s="21"/>
      <c r="F146" s="17"/>
      <c r="G146" s="17"/>
      <c r="H146" s="17"/>
      <c r="I146" s="17"/>
      <c r="J146" s="17"/>
      <c r="K146" s="17"/>
      <c r="L146" s="17">
        <v>1</v>
      </c>
      <c r="M146" s="17">
        <v>1</v>
      </c>
      <c r="N146" s="17"/>
      <c r="O146" s="21">
        <v>3</v>
      </c>
      <c r="P146" s="17">
        <v>2</v>
      </c>
      <c r="Q146" s="17">
        <v>3</v>
      </c>
      <c r="R146" s="17">
        <v>1</v>
      </c>
      <c r="S146" s="17">
        <v>7</v>
      </c>
      <c r="T146" s="17">
        <v>6</v>
      </c>
      <c r="U146" s="20">
        <v>8</v>
      </c>
      <c r="V146" s="21">
        <v>14</v>
      </c>
      <c r="W146" s="20">
        <v>18</v>
      </c>
      <c r="X146" s="21">
        <v>5</v>
      </c>
      <c r="Y146" s="20">
        <v>27</v>
      </c>
      <c r="Z146" s="86" t="str">
        <f t="shared" si="13"/>
        <v xml:space="preserve">  </v>
      </c>
      <c r="AA146" s="86"/>
      <c r="AB146" s="86"/>
      <c r="AC146" s="86"/>
      <c r="AD146" s="3"/>
      <c r="AE146" s="3"/>
      <c r="AF146" s="3"/>
      <c r="AG146" s="3"/>
      <c r="AH146" s="3"/>
      <c r="AI146" s="86"/>
      <c r="AJ146" s="86"/>
      <c r="AK146" s="86"/>
      <c r="AL146" s="86"/>
      <c r="AM146" s="86"/>
      <c r="AN146" s="3"/>
      <c r="AO146" s="3"/>
      <c r="AP146" s="3"/>
      <c r="AQ146" s="3"/>
      <c r="AR146" s="3"/>
      <c r="AS146" s="3"/>
      <c r="AT146" s="3"/>
      <c r="AU146" s="3"/>
      <c r="AV146" s="3"/>
      <c r="AW146" s="87"/>
      <c r="AX146" s="3"/>
      <c r="AY146" s="3"/>
      <c r="AZ146" s="88"/>
      <c r="BA146" s="98" t="str">
        <f t="shared" si="10"/>
        <v/>
      </c>
      <c r="BB146" s="160" t="str">
        <f t="shared" si="14"/>
        <v/>
      </c>
      <c r="BC146" s="3"/>
      <c r="BD146" s="87">
        <f t="shared" si="11"/>
        <v>0</v>
      </c>
      <c r="BE146" s="87">
        <f t="shared" si="15"/>
        <v>0</v>
      </c>
      <c r="BF146" s="3"/>
      <c r="BG146" s="246"/>
      <c r="BH146" s="246"/>
      <c r="BI146" s="246"/>
      <c r="BJ146" s="246"/>
      <c r="BK146" s="246"/>
      <c r="BL146" s="246"/>
      <c r="BM146" s="246"/>
      <c r="BN146" s="246"/>
      <c r="BO146" s="246"/>
      <c r="BP146" s="247"/>
      <c r="BQ146" s="246"/>
      <c r="BR146" s="246"/>
      <c r="BS146" s="246"/>
      <c r="BT146" s="246"/>
      <c r="BU146" s="246"/>
      <c r="BV146" s="246"/>
      <c r="BW146" s="246"/>
      <c r="BX146" s="246"/>
      <c r="BY146" s="246"/>
      <c r="BZ146" s="246"/>
      <c r="CA146" s="246"/>
      <c r="CB146" s="246"/>
      <c r="CC146" s="246"/>
    </row>
    <row r="147" spans="1:81" s="248" customFormat="1" ht="18" customHeight="1" x14ac:dyDescent="0.2">
      <c r="A147" s="245" t="s">
        <v>152</v>
      </c>
      <c r="B147" s="14">
        <f t="shared" si="12"/>
        <v>0</v>
      </c>
      <c r="C147" s="19"/>
      <c r="D147" s="17"/>
      <c r="E147" s="21"/>
      <c r="F147" s="17"/>
      <c r="G147" s="17"/>
      <c r="H147" s="17"/>
      <c r="I147" s="17"/>
      <c r="J147" s="17"/>
      <c r="K147" s="17"/>
      <c r="L147" s="17"/>
      <c r="M147" s="17"/>
      <c r="N147" s="17"/>
      <c r="O147" s="21"/>
      <c r="P147" s="17"/>
      <c r="Q147" s="17"/>
      <c r="R147" s="17"/>
      <c r="S147" s="17"/>
      <c r="T147" s="17"/>
      <c r="U147" s="20"/>
      <c r="V147" s="21"/>
      <c r="W147" s="20"/>
      <c r="X147" s="21"/>
      <c r="Y147" s="20"/>
      <c r="Z147" s="86" t="str">
        <f t="shared" si="13"/>
        <v xml:space="preserve">  </v>
      </c>
      <c r="AA147" s="86"/>
      <c r="AB147" s="86"/>
      <c r="AC147" s="86"/>
      <c r="AD147" s="3"/>
      <c r="AE147" s="3"/>
      <c r="AF147" s="3"/>
      <c r="AG147" s="3"/>
      <c r="AH147" s="3"/>
      <c r="AI147" s="86"/>
      <c r="AJ147" s="86"/>
      <c r="AK147" s="86"/>
      <c r="AL147" s="86"/>
      <c r="AM147" s="86"/>
      <c r="AN147" s="3"/>
      <c r="AO147" s="3"/>
      <c r="AP147" s="3"/>
      <c r="AQ147" s="3"/>
      <c r="AR147" s="3"/>
      <c r="AS147" s="3"/>
      <c r="AT147" s="3"/>
      <c r="AU147" s="3"/>
      <c r="AV147" s="3"/>
      <c r="AW147" s="87"/>
      <c r="AX147" s="3"/>
      <c r="AY147" s="3"/>
      <c r="AZ147" s="88"/>
      <c r="BA147" s="98" t="str">
        <f t="shared" si="10"/>
        <v/>
      </c>
      <c r="BB147" s="160" t="str">
        <f t="shared" si="14"/>
        <v/>
      </c>
      <c r="BC147" s="3"/>
      <c r="BD147" s="87">
        <f t="shared" si="11"/>
        <v>0</v>
      </c>
      <c r="BE147" s="87">
        <f t="shared" si="15"/>
        <v>0</v>
      </c>
      <c r="BF147" s="3"/>
      <c r="BG147" s="246"/>
      <c r="BH147" s="246"/>
      <c r="BI147" s="246"/>
      <c r="BJ147" s="246"/>
      <c r="BK147" s="246"/>
      <c r="BL147" s="246"/>
      <c r="BM147" s="246"/>
      <c r="BN147" s="246"/>
      <c r="BO147" s="246"/>
      <c r="BP147" s="247"/>
      <c r="BQ147" s="246"/>
      <c r="BR147" s="246"/>
      <c r="BS147" s="246"/>
      <c r="BT147" s="246"/>
      <c r="BU147" s="246"/>
      <c r="BV147" s="246"/>
      <c r="BW147" s="246"/>
      <c r="BX147" s="246"/>
      <c r="BY147" s="246"/>
      <c r="BZ147" s="246"/>
      <c r="CA147" s="246"/>
      <c r="CB147" s="246"/>
      <c r="CC147" s="246"/>
    </row>
    <row r="148" spans="1:81" s="248" customFormat="1" ht="18" customHeight="1" x14ac:dyDescent="0.2">
      <c r="A148" s="245" t="s">
        <v>153</v>
      </c>
      <c r="B148" s="14">
        <f t="shared" si="12"/>
        <v>0</v>
      </c>
      <c r="C148" s="19"/>
      <c r="D148" s="17"/>
      <c r="E148" s="21"/>
      <c r="F148" s="17"/>
      <c r="G148" s="17"/>
      <c r="H148" s="17"/>
      <c r="I148" s="17"/>
      <c r="J148" s="17"/>
      <c r="K148" s="17"/>
      <c r="L148" s="17"/>
      <c r="M148" s="17"/>
      <c r="N148" s="17"/>
      <c r="O148" s="21"/>
      <c r="P148" s="17"/>
      <c r="Q148" s="17"/>
      <c r="R148" s="17"/>
      <c r="S148" s="17"/>
      <c r="T148" s="17"/>
      <c r="U148" s="20"/>
      <c r="V148" s="21"/>
      <c r="W148" s="20"/>
      <c r="X148" s="21"/>
      <c r="Y148" s="20"/>
      <c r="Z148" s="86" t="str">
        <f t="shared" si="13"/>
        <v xml:space="preserve">  </v>
      </c>
      <c r="AA148" s="86"/>
      <c r="AB148" s="86"/>
      <c r="AC148" s="86"/>
      <c r="AD148" s="3"/>
      <c r="AE148" s="3"/>
      <c r="AF148" s="3"/>
      <c r="AG148" s="3"/>
      <c r="AH148" s="3"/>
      <c r="AI148" s="86"/>
      <c r="AJ148" s="86"/>
      <c r="AK148" s="86"/>
      <c r="AL148" s="86"/>
      <c r="AM148" s="86"/>
      <c r="AN148" s="3"/>
      <c r="AO148" s="3"/>
      <c r="AP148" s="3"/>
      <c r="AQ148" s="3"/>
      <c r="AR148" s="3"/>
      <c r="AS148" s="3"/>
      <c r="AT148" s="3"/>
      <c r="AU148" s="3"/>
      <c r="AV148" s="3"/>
      <c r="AW148" s="87"/>
      <c r="AX148" s="3"/>
      <c r="AY148" s="3"/>
      <c r="AZ148" s="88"/>
      <c r="BA148" s="98" t="str">
        <f t="shared" si="10"/>
        <v/>
      </c>
      <c r="BB148" s="160" t="str">
        <f t="shared" si="14"/>
        <v/>
      </c>
      <c r="BC148" s="3"/>
      <c r="BD148" s="87">
        <f t="shared" si="11"/>
        <v>0</v>
      </c>
      <c r="BE148" s="87">
        <f t="shared" si="15"/>
        <v>0</v>
      </c>
      <c r="BF148" s="3"/>
      <c r="BG148" s="246"/>
      <c r="BH148" s="246"/>
      <c r="BI148" s="246"/>
      <c r="BJ148" s="246"/>
      <c r="BK148" s="246"/>
      <c r="BL148" s="246"/>
      <c r="BM148" s="246"/>
      <c r="BN148" s="246"/>
      <c r="BO148" s="246"/>
      <c r="BP148" s="247"/>
      <c r="BQ148" s="246"/>
      <c r="BR148" s="246"/>
      <c r="BS148" s="246"/>
      <c r="BT148" s="246"/>
      <c r="BU148" s="246"/>
      <c r="BV148" s="246"/>
      <c r="BW148" s="246"/>
      <c r="BX148" s="246"/>
      <c r="BY148" s="246"/>
      <c r="BZ148" s="246"/>
      <c r="CA148" s="246"/>
      <c r="CB148" s="246"/>
      <c r="CC148" s="246"/>
    </row>
    <row r="149" spans="1:81" s="248" customFormat="1" ht="18" customHeight="1" x14ac:dyDescent="0.2">
      <c r="A149" s="245" t="s">
        <v>154</v>
      </c>
      <c r="B149" s="14">
        <f t="shared" si="12"/>
        <v>0</v>
      </c>
      <c r="C149" s="19"/>
      <c r="D149" s="17"/>
      <c r="E149" s="21"/>
      <c r="F149" s="17"/>
      <c r="G149" s="17"/>
      <c r="H149" s="17"/>
      <c r="I149" s="17"/>
      <c r="J149" s="17"/>
      <c r="K149" s="17"/>
      <c r="L149" s="17"/>
      <c r="M149" s="17"/>
      <c r="N149" s="17"/>
      <c r="O149" s="21"/>
      <c r="P149" s="17"/>
      <c r="Q149" s="17"/>
      <c r="R149" s="17"/>
      <c r="S149" s="17"/>
      <c r="T149" s="17"/>
      <c r="U149" s="20"/>
      <c r="V149" s="21"/>
      <c r="W149" s="20"/>
      <c r="X149" s="21"/>
      <c r="Y149" s="20"/>
      <c r="Z149" s="86" t="str">
        <f t="shared" si="13"/>
        <v xml:space="preserve">  </v>
      </c>
      <c r="AA149" s="86"/>
      <c r="AB149" s="86"/>
      <c r="AC149" s="86"/>
      <c r="AD149" s="3"/>
      <c r="AE149" s="3"/>
      <c r="AF149" s="3"/>
      <c r="AG149" s="3"/>
      <c r="AH149" s="3"/>
      <c r="AI149" s="86"/>
      <c r="AJ149" s="86"/>
      <c r="AK149" s="86"/>
      <c r="AL149" s="86"/>
      <c r="AM149" s="86"/>
      <c r="AN149" s="3"/>
      <c r="AO149" s="3"/>
      <c r="AP149" s="3"/>
      <c r="AQ149" s="3"/>
      <c r="AR149" s="3"/>
      <c r="AS149" s="3"/>
      <c r="AT149" s="3"/>
      <c r="AU149" s="3"/>
      <c r="AV149" s="3"/>
      <c r="AW149" s="87"/>
      <c r="AX149" s="3"/>
      <c r="AY149" s="3"/>
      <c r="AZ149" s="88"/>
      <c r="BA149" s="98" t="str">
        <f t="shared" si="10"/>
        <v/>
      </c>
      <c r="BB149" s="160" t="str">
        <f t="shared" si="14"/>
        <v/>
      </c>
      <c r="BC149" s="3"/>
      <c r="BD149" s="87">
        <f t="shared" si="11"/>
        <v>0</v>
      </c>
      <c r="BE149" s="87">
        <f t="shared" si="15"/>
        <v>0</v>
      </c>
      <c r="BF149" s="3"/>
      <c r="BG149" s="246"/>
      <c r="BH149" s="246"/>
      <c r="BI149" s="246"/>
      <c r="BJ149" s="246"/>
      <c r="BK149" s="246"/>
      <c r="BL149" s="246"/>
      <c r="BM149" s="246"/>
      <c r="BN149" s="246"/>
      <c r="BO149" s="246"/>
      <c r="BP149" s="247"/>
      <c r="BQ149" s="246"/>
      <c r="BR149" s="246"/>
      <c r="BS149" s="246"/>
      <c r="BT149" s="246"/>
      <c r="BU149" s="246"/>
      <c r="BV149" s="246"/>
      <c r="BW149" s="246"/>
      <c r="BX149" s="246"/>
      <c r="BY149" s="246"/>
      <c r="BZ149" s="246"/>
      <c r="CA149" s="246"/>
      <c r="CB149" s="246"/>
      <c r="CC149" s="246"/>
    </row>
    <row r="150" spans="1:81" s="248" customFormat="1" ht="18" customHeight="1" x14ac:dyDescent="0.2">
      <c r="A150" s="245" t="s">
        <v>155</v>
      </c>
      <c r="B150" s="14">
        <f t="shared" si="12"/>
        <v>0</v>
      </c>
      <c r="C150" s="19"/>
      <c r="D150" s="17"/>
      <c r="E150" s="21"/>
      <c r="F150" s="17"/>
      <c r="G150" s="17"/>
      <c r="H150" s="17"/>
      <c r="I150" s="17"/>
      <c r="J150" s="17"/>
      <c r="K150" s="17"/>
      <c r="L150" s="17"/>
      <c r="M150" s="17"/>
      <c r="N150" s="17"/>
      <c r="O150" s="21"/>
      <c r="P150" s="17"/>
      <c r="Q150" s="17"/>
      <c r="R150" s="17"/>
      <c r="S150" s="17"/>
      <c r="T150" s="17"/>
      <c r="U150" s="20"/>
      <c r="V150" s="21"/>
      <c r="W150" s="20"/>
      <c r="X150" s="21"/>
      <c r="Y150" s="20"/>
      <c r="Z150" s="86" t="str">
        <f t="shared" si="13"/>
        <v xml:space="preserve">  </v>
      </c>
      <c r="AA150" s="86"/>
      <c r="AB150" s="86"/>
      <c r="AC150" s="86"/>
      <c r="AD150" s="3"/>
      <c r="AE150" s="3"/>
      <c r="AF150" s="3"/>
      <c r="AG150" s="3"/>
      <c r="AH150" s="3"/>
      <c r="AI150" s="86"/>
      <c r="AJ150" s="86"/>
      <c r="AK150" s="86"/>
      <c r="AL150" s="86"/>
      <c r="AM150" s="86"/>
      <c r="AN150" s="3"/>
      <c r="AO150" s="3"/>
      <c r="AP150" s="3"/>
      <c r="AQ150" s="3"/>
      <c r="AR150" s="3"/>
      <c r="AS150" s="3"/>
      <c r="AT150" s="3"/>
      <c r="AU150" s="3"/>
      <c r="AV150" s="3"/>
      <c r="AW150" s="87"/>
      <c r="AX150" s="3"/>
      <c r="AY150" s="3"/>
      <c r="AZ150" s="88"/>
      <c r="BA150" s="98" t="str">
        <f t="shared" si="10"/>
        <v/>
      </c>
      <c r="BB150" s="160" t="str">
        <f t="shared" si="14"/>
        <v/>
      </c>
      <c r="BC150" s="3"/>
      <c r="BD150" s="87">
        <f t="shared" si="11"/>
        <v>0</v>
      </c>
      <c r="BE150" s="87">
        <f t="shared" si="15"/>
        <v>0</v>
      </c>
      <c r="BF150" s="3"/>
      <c r="BG150" s="246"/>
      <c r="BH150" s="246"/>
      <c r="BI150" s="246"/>
      <c r="BJ150" s="246"/>
      <c r="BK150" s="246"/>
      <c r="BL150" s="246"/>
      <c r="BM150" s="246"/>
      <c r="BN150" s="246"/>
      <c r="BO150" s="246"/>
      <c r="BP150" s="247"/>
      <c r="BQ150" s="246"/>
      <c r="BR150" s="246"/>
      <c r="BS150" s="246"/>
      <c r="BT150" s="246"/>
      <c r="BU150" s="246"/>
      <c r="BV150" s="246"/>
      <c r="BW150" s="246"/>
      <c r="BX150" s="246"/>
      <c r="BY150" s="246"/>
      <c r="BZ150" s="246"/>
      <c r="CA150" s="246"/>
      <c r="CB150" s="246"/>
      <c r="CC150" s="246"/>
    </row>
    <row r="151" spans="1:81" s="248" customFormat="1" ht="18" customHeight="1" x14ac:dyDescent="0.2">
      <c r="A151" s="245" t="s">
        <v>156</v>
      </c>
      <c r="B151" s="14">
        <f t="shared" si="12"/>
        <v>0</v>
      </c>
      <c r="C151" s="19"/>
      <c r="D151" s="17"/>
      <c r="E151" s="21"/>
      <c r="F151" s="17"/>
      <c r="G151" s="17"/>
      <c r="H151" s="17"/>
      <c r="I151" s="17"/>
      <c r="J151" s="17"/>
      <c r="K151" s="17"/>
      <c r="L151" s="17"/>
      <c r="M151" s="17"/>
      <c r="N151" s="17"/>
      <c r="O151" s="21"/>
      <c r="P151" s="17"/>
      <c r="Q151" s="17"/>
      <c r="R151" s="17"/>
      <c r="S151" s="17"/>
      <c r="T151" s="17"/>
      <c r="U151" s="20"/>
      <c r="V151" s="21"/>
      <c r="W151" s="20"/>
      <c r="X151" s="21"/>
      <c r="Y151" s="20"/>
      <c r="Z151" s="86" t="str">
        <f t="shared" si="13"/>
        <v xml:space="preserve">  </v>
      </c>
      <c r="AA151" s="86"/>
      <c r="AB151" s="86"/>
      <c r="AC151" s="86"/>
      <c r="AD151" s="3"/>
      <c r="AE151" s="3"/>
      <c r="AF151" s="3"/>
      <c r="AG151" s="3"/>
      <c r="AH151" s="3"/>
      <c r="AI151" s="86"/>
      <c r="AJ151" s="86"/>
      <c r="AK151" s="86"/>
      <c r="AL151" s="86"/>
      <c r="AM151" s="86"/>
      <c r="AN151" s="3"/>
      <c r="AO151" s="3"/>
      <c r="AP151" s="3"/>
      <c r="AQ151" s="3"/>
      <c r="AR151" s="3"/>
      <c r="AS151" s="3"/>
      <c r="AT151" s="3"/>
      <c r="AU151" s="3"/>
      <c r="AV151" s="3"/>
      <c r="AW151" s="87"/>
      <c r="AX151" s="3"/>
      <c r="AY151" s="3"/>
      <c r="AZ151" s="88"/>
      <c r="BA151" s="98" t="str">
        <f t="shared" si="10"/>
        <v/>
      </c>
      <c r="BB151" s="160" t="str">
        <f t="shared" si="14"/>
        <v/>
      </c>
      <c r="BC151" s="3"/>
      <c r="BD151" s="87">
        <f t="shared" si="11"/>
        <v>0</v>
      </c>
      <c r="BE151" s="87">
        <f t="shared" si="15"/>
        <v>0</v>
      </c>
      <c r="BF151" s="3"/>
      <c r="BG151" s="246"/>
      <c r="BH151" s="246"/>
      <c r="BI151" s="246"/>
      <c r="BJ151" s="246"/>
      <c r="BK151" s="246"/>
      <c r="BL151" s="246"/>
      <c r="BM151" s="246"/>
      <c r="BN151" s="246"/>
      <c r="BO151" s="246"/>
      <c r="BP151" s="247"/>
      <c r="BQ151" s="246"/>
      <c r="BR151" s="246"/>
      <c r="BS151" s="246"/>
      <c r="BT151" s="246"/>
      <c r="BU151" s="246"/>
      <c r="BV151" s="246"/>
      <c r="BW151" s="246"/>
      <c r="BX151" s="246"/>
      <c r="BY151" s="246"/>
      <c r="BZ151" s="246"/>
      <c r="CA151" s="246"/>
      <c r="CB151" s="246"/>
      <c r="CC151" s="246"/>
    </row>
    <row r="152" spans="1:81" s="248" customFormat="1" ht="18" customHeight="1" x14ac:dyDescent="0.2">
      <c r="A152" s="245" t="s">
        <v>157</v>
      </c>
      <c r="B152" s="14">
        <f t="shared" si="12"/>
        <v>51</v>
      </c>
      <c r="C152" s="19"/>
      <c r="D152" s="17"/>
      <c r="E152" s="21">
        <v>1</v>
      </c>
      <c r="F152" s="17">
        <v>4</v>
      </c>
      <c r="G152" s="17"/>
      <c r="H152" s="17">
        <v>4</v>
      </c>
      <c r="I152" s="17"/>
      <c r="J152" s="17">
        <v>2</v>
      </c>
      <c r="K152" s="17">
        <v>1</v>
      </c>
      <c r="L152" s="17">
        <v>2</v>
      </c>
      <c r="M152" s="17">
        <v>3</v>
      </c>
      <c r="N152" s="17">
        <v>7</v>
      </c>
      <c r="O152" s="21">
        <v>7</v>
      </c>
      <c r="P152" s="17">
        <v>6</v>
      </c>
      <c r="Q152" s="17">
        <v>4</v>
      </c>
      <c r="R152" s="17">
        <v>2</v>
      </c>
      <c r="S152" s="17">
        <v>3</v>
      </c>
      <c r="T152" s="17">
        <v>2</v>
      </c>
      <c r="U152" s="20">
        <v>3</v>
      </c>
      <c r="V152" s="21">
        <v>17</v>
      </c>
      <c r="W152" s="20">
        <v>34</v>
      </c>
      <c r="X152" s="21">
        <v>50</v>
      </c>
      <c r="Y152" s="20">
        <v>1</v>
      </c>
      <c r="Z152" s="86" t="str">
        <f t="shared" si="13"/>
        <v xml:space="preserve">  </v>
      </c>
      <c r="AA152" s="86"/>
      <c r="AB152" s="86"/>
      <c r="AC152" s="86"/>
      <c r="AD152" s="3"/>
      <c r="AE152" s="3"/>
      <c r="AF152" s="3"/>
      <c r="AG152" s="3"/>
      <c r="AH152" s="3"/>
      <c r="AI152" s="86"/>
      <c r="AJ152" s="86"/>
      <c r="AK152" s="86"/>
      <c r="AL152" s="86"/>
      <c r="AM152" s="86"/>
      <c r="AN152" s="3"/>
      <c r="AO152" s="3"/>
      <c r="AP152" s="3"/>
      <c r="AQ152" s="3"/>
      <c r="AR152" s="3"/>
      <c r="AS152" s="3"/>
      <c r="AT152" s="3"/>
      <c r="AU152" s="3"/>
      <c r="AV152" s="3"/>
      <c r="AW152" s="87"/>
      <c r="AX152" s="3"/>
      <c r="AY152" s="3"/>
      <c r="AZ152" s="88"/>
      <c r="BA152" s="98" t="str">
        <f t="shared" si="10"/>
        <v/>
      </c>
      <c r="BB152" s="160" t="str">
        <f t="shared" si="14"/>
        <v/>
      </c>
      <c r="BC152" s="3"/>
      <c r="BD152" s="87">
        <f t="shared" si="11"/>
        <v>0</v>
      </c>
      <c r="BE152" s="87">
        <f t="shared" si="15"/>
        <v>0</v>
      </c>
      <c r="BF152" s="3"/>
      <c r="BG152" s="246"/>
      <c r="BH152" s="246"/>
      <c r="BI152" s="246"/>
      <c r="BJ152" s="246"/>
      <c r="BK152" s="246"/>
      <c r="BL152" s="246"/>
      <c r="BM152" s="246"/>
      <c r="BN152" s="246"/>
      <c r="BO152" s="246"/>
      <c r="BP152" s="247"/>
      <c r="BQ152" s="246"/>
      <c r="BR152" s="246"/>
      <c r="BS152" s="246"/>
      <c r="BT152" s="246"/>
      <c r="BU152" s="246"/>
      <c r="BV152" s="246"/>
      <c r="BW152" s="246"/>
      <c r="BX152" s="246"/>
      <c r="BY152" s="246"/>
      <c r="BZ152" s="246"/>
      <c r="CA152" s="246"/>
      <c r="CB152" s="246"/>
      <c r="CC152" s="246"/>
    </row>
    <row r="153" spans="1:81" s="248" customFormat="1" ht="18" customHeight="1" x14ac:dyDescent="0.2">
      <c r="A153" s="245" t="s">
        <v>158</v>
      </c>
      <c r="B153" s="14">
        <f t="shared" si="12"/>
        <v>0</v>
      </c>
      <c r="C153" s="19"/>
      <c r="D153" s="17"/>
      <c r="E153" s="21"/>
      <c r="F153" s="17"/>
      <c r="G153" s="17"/>
      <c r="H153" s="17"/>
      <c r="I153" s="17"/>
      <c r="J153" s="17"/>
      <c r="K153" s="17"/>
      <c r="L153" s="17"/>
      <c r="M153" s="17"/>
      <c r="N153" s="17"/>
      <c r="O153" s="21"/>
      <c r="P153" s="17"/>
      <c r="Q153" s="17"/>
      <c r="R153" s="17"/>
      <c r="S153" s="17"/>
      <c r="T153" s="17"/>
      <c r="U153" s="20"/>
      <c r="V153" s="21"/>
      <c r="W153" s="20"/>
      <c r="X153" s="21"/>
      <c r="Y153" s="20"/>
      <c r="Z153" s="86" t="str">
        <f t="shared" si="13"/>
        <v xml:space="preserve">  </v>
      </c>
      <c r="AA153" s="86"/>
      <c r="AB153" s="86"/>
      <c r="AC153" s="86"/>
      <c r="AD153" s="3"/>
      <c r="AE153" s="3"/>
      <c r="AF153" s="3"/>
      <c r="AG153" s="3"/>
      <c r="AH153" s="3"/>
      <c r="AI153" s="86"/>
      <c r="AJ153" s="86"/>
      <c r="AK153" s="86"/>
      <c r="AL153" s="86"/>
      <c r="AM153" s="86"/>
      <c r="AN153" s="3"/>
      <c r="AO153" s="3"/>
      <c r="AP153" s="3"/>
      <c r="AQ153" s="3"/>
      <c r="AR153" s="3"/>
      <c r="AS153" s="3"/>
      <c r="AT153" s="3"/>
      <c r="AU153" s="3"/>
      <c r="AV153" s="3"/>
      <c r="AW153" s="87"/>
      <c r="AX153" s="3"/>
      <c r="AY153" s="3"/>
      <c r="AZ153" s="88"/>
      <c r="BA153" s="98" t="str">
        <f t="shared" si="10"/>
        <v/>
      </c>
      <c r="BB153" s="160" t="str">
        <f t="shared" si="14"/>
        <v/>
      </c>
      <c r="BC153" s="3"/>
      <c r="BD153" s="87">
        <f t="shared" si="11"/>
        <v>0</v>
      </c>
      <c r="BE153" s="87">
        <f t="shared" si="15"/>
        <v>0</v>
      </c>
      <c r="BF153" s="3"/>
      <c r="BG153" s="246"/>
      <c r="BH153" s="246"/>
      <c r="BI153" s="246"/>
      <c r="BJ153" s="246"/>
      <c r="BK153" s="246"/>
      <c r="BL153" s="246"/>
      <c r="BM153" s="246"/>
      <c r="BN153" s="246"/>
      <c r="BO153" s="246"/>
      <c r="BP153" s="247"/>
      <c r="BQ153" s="246"/>
      <c r="BR153" s="246"/>
      <c r="BS153" s="246"/>
      <c r="BT153" s="246"/>
      <c r="BU153" s="246"/>
      <c r="BV153" s="246"/>
      <c r="BW153" s="246"/>
      <c r="BX153" s="246"/>
      <c r="BY153" s="246"/>
      <c r="BZ153" s="246"/>
      <c r="CA153" s="246"/>
      <c r="CB153" s="246"/>
      <c r="CC153" s="246"/>
    </row>
    <row r="154" spans="1:81" s="248" customFormat="1" ht="18" customHeight="1" x14ac:dyDescent="0.2">
      <c r="A154" s="245" t="s">
        <v>159</v>
      </c>
      <c r="B154" s="14">
        <f t="shared" si="12"/>
        <v>0</v>
      </c>
      <c r="C154" s="19"/>
      <c r="D154" s="17"/>
      <c r="E154" s="21"/>
      <c r="F154" s="17"/>
      <c r="G154" s="17"/>
      <c r="H154" s="17"/>
      <c r="I154" s="17"/>
      <c r="J154" s="17"/>
      <c r="K154" s="17"/>
      <c r="L154" s="17"/>
      <c r="M154" s="17"/>
      <c r="N154" s="17"/>
      <c r="O154" s="21"/>
      <c r="P154" s="17"/>
      <c r="Q154" s="17"/>
      <c r="R154" s="17"/>
      <c r="S154" s="17"/>
      <c r="T154" s="17"/>
      <c r="U154" s="20"/>
      <c r="V154" s="21"/>
      <c r="W154" s="20"/>
      <c r="X154" s="21"/>
      <c r="Y154" s="20"/>
      <c r="Z154" s="86" t="str">
        <f t="shared" si="13"/>
        <v xml:space="preserve">  </v>
      </c>
      <c r="AA154" s="86"/>
      <c r="AB154" s="86"/>
      <c r="AC154" s="86"/>
      <c r="AD154" s="3"/>
      <c r="AE154" s="3"/>
      <c r="AF154" s="3"/>
      <c r="AG154" s="3"/>
      <c r="AH154" s="3"/>
      <c r="AI154" s="86"/>
      <c r="AJ154" s="86"/>
      <c r="AK154" s="86"/>
      <c r="AL154" s="86"/>
      <c r="AM154" s="86"/>
      <c r="AN154" s="3"/>
      <c r="AO154" s="3"/>
      <c r="AP154" s="3"/>
      <c r="AQ154" s="3"/>
      <c r="AR154" s="3"/>
      <c r="AS154" s="3"/>
      <c r="AT154" s="3"/>
      <c r="AU154" s="3"/>
      <c r="AV154" s="3"/>
      <c r="AW154" s="87"/>
      <c r="AX154" s="3"/>
      <c r="AY154" s="3"/>
      <c r="AZ154" s="88"/>
      <c r="BA154" s="98" t="str">
        <f t="shared" si="10"/>
        <v/>
      </c>
      <c r="BB154" s="160" t="str">
        <f t="shared" si="14"/>
        <v/>
      </c>
      <c r="BC154" s="3"/>
      <c r="BD154" s="87">
        <f t="shared" si="11"/>
        <v>0</v>
      </c>
      <c r="BE154" s="87">
        <f t="shared" si="15"/>
        <v>0</v>
      </c>
      <c r="BF154" s="3"/>
      <c r="BG154" s="246"/>
      <c r="BH154" s="246"/>
      <c r="BI154" s="246"/>
      <c r="BJ154" s="246"/>
      <c r="BK154" s="246"/>
      <c r="BL154" s="246"/>
      <c r="BM154" s="246"/>
      <c r="BN154" s="246"/>
      <c r="BO154" s="246"/>
      <c r="BP154" s="247"/>
      <c r="BQ154" s="246"/>
      <c r="BR154" s="246"/>
      <c r="BS154" s="246"/>
      <c r="BT154" s="246"/>
      <c r="BU154" s="246"/>
      <c r="BV154" s="246"/>
      <c r="BW154" s="246"/>
      <c r="BX154" s="246"/>
      <c r="BY154" s="246"/>
      <c r="BZ154" s="246"/>
      <c r="CA154" s="246"/>
      <c r="CB154" s="246"/>
      <c r="CC154" s="246"/>
    </row>
    <row r="155" spans="1:81" s="248" customFormat="1" ht="18" customHeight="1" x14ac:dyDescent="0.2">
      <c r="A155" s="245" t="s">
        <v>160</v>
      </c>
      <c r="B155" s="14">
        <f t="shared" si="12"/>
        <v>28</v>
      </c>
      <c r="C155" s="19">
        <v>4</v>
      </c>
      <c r="D155" s="17">
        <v>1</v>
      </c>
      <c r="E155" s="21">
        <v>1</v>
      </c>
      <c r="F155" s="17">
        <v>2</v>
      </c>
      <c r="G155" s="17">
        <v>1</v>
      </c>
      <c r="H155" s="17"/>
      <c r="I155" s="17"/>
      <c r="J155" s="17"/>
      <c r="K155" s="17"/>
      <c r="L155" s="17"/>
      <c r="M155" s="17"/>
      <c r="N155" s="17"/>
      <c r="O155" s="21">
        <v>1</v>
      </c>
      <c r="P155" s="17">
        <v>1</v>
      </c>
      <c r="Q155" s="17">
        <v>2</v>
      </c>
      <c r="R155" s="17">
        <v>2</v>
      </c>
      <c r="S155" s="17">
        <v>2</v>
      </c>
      <c r="T155" s="17">
        <v>6</v>
      </c>
      <c r="U155" s="20">
        <v>5</v>
      </c>
      <c r="V155" s="21">
        <v>8</v>
      </c>
      <c r="W155" s="20">
        <v>20</v>
      </c>
      <c r="X155" s="21"/>
      <c r="Y155" s="20">
        <v>28</v>
      </c>
      <c r="Z155" s="86" t="str">
        <f t="shared" si="13"/>
        <v xml:space="preserve">  </v>
      </c>
      <c r="AA155" s="86"/>
      <c r="AB155" s="86"/>
      <c r="AC155" s="86"/>
      <c r="AD155" s="3"/>
      <c r="AE155" s="3"/>
      <c r="AF155" s="3"/>
      <c r="AG155" s="3"/>
      <c r="AH155" s="3"/>
      <c r="AI155" s="86"/>
      <c r="AJ155" s="86"/>
      <c r="AK155" s="86"/>
      <c r="AL155" s="86"/>
      <c r="AM155" s="86"/>
      <c r="AN155" s="3"/>
      <c r="AO155" s="3"/>
      <c r="AP155" s="3"/>
      <c r="AQ155" s="3"/>
      <c r="AR155" s="3"/>
      <c r="AS155" s="3"/>
      <c r="AT155" s="3"/>
      <c r="AU155" s="3"/>
      <c r="AV155" s="3"/>
      <c r="AW155" s="87"/>
      <c r="AX155" s="3"/>
      <c r="AY155" s="3"/>
      <c r="AZ155" s="88"/>
      <c r="BA155" s="98" t="str">
        <f t="shared" si="10"/>
        <v/>
      </c>
      <c r="BB155" s="160" t="str">
        <f t="shared" si="14"/>
        <v/>
      </c>
      <c r="BC155" s="3"/>
      <c r="BD155" s="87">
        <f t="shared" si="11"/>
        <v>0</v>
      </c>
      <c r="BE155" s="87">
        <f t="shared" si="15"/>
        <v>0</v>
      </c>
      <c r="BF155" s="3"/>
      <c r="BG155" s="246"/>
      <c r="BH155" s="246"/>
      <c r="BI155" s="246"/>
      <c r="BJ155" s="246"/>
      <c r="BK155" s="246"/>
      <c r="BL155" s="246"/>
      <c r="BM155" s="246"/>
      <c r="BN155" s="246"/>
      <c r="BO155" s="246"/>
      <c r="BP155" s="247"/>
      <c r="BQ155" s="246"/>
      <c r="BR155" s="246"/>
      <c r="BS155" s="246"/>
      <c r="BT155" s="246"/>
      <c r="BU155" s="246"/>
      <c r="BV155" s="246"/>
      <c r="BW155" s="246"/>
      <c r="BX155" s="246"/>
      <c r="BY155" s="246"/>
      <c r="BZ155" s="246"/>
      <c r="CA155" s="246"/>
      <c r="CB155" s="246"/>
      <c r="CC155" s="246"/>
    </row>
    <row r="156" spans="1:81" s="248" customFormat="1" ht="18" customHeight="1" x14ac:dyDescent="0.2">
      <c r="A156" s="245" t="s">
        <v>161</v>
      </c>
      <c r="B156" s="14">
        <f t="shared" si="12"/>
        <v>0</v>
      </c>
      <c r="C156" s="19"/>
      <c r="D156" s="17"/>
      <c r="E156" s="21"/>
      <c r="F156" s="17"/>
      <c r="G156" s="17"/>
      <c r="H156" s="17"/>
      <c r="I156" s="17"/>
      <c r="J156" s="17"/>
      <c r="K156" s="17"/>
      <c r="L156" s="17"/>
      <c r="M156" s="17"/>
      <c r="N156" s="17"/>
      <c r="O156" s="21"/>
      <c r="P156" s="17"/>
      <c r="Q156" s="17"/>
      <c r="R156" s="17"/>
      <c r="S156" s="17"/>
      <c r="T156" s="17"/>
      <c r="U156" s="20"/>
      <c r="V156" s="21"/>
      <c r="W156" s="20"/>
      <c r="X156" s="21"/>
      <c r="Y156" s="20"/>
      <c r="Z156" s="86" t="str">
        <f t="shared" si="13"/>
        <v xml:space="preserve">  </v>
      </c>
      <c r="AA156" s="86"/>
      <c r="AB156" s="86"/>
      <c r="AC156" s="86"/>
      <c r="AD156" s="3"/>
      <c r="AE156" s="3"/>
      <c r="AF156" s="3"/>
      <c r="AG156" s="3"/>
      <c r="AH156" s="3"/>
      <c r="AI156" s="86"/>
      <c r="AJ156" s="86"/>
      <c r="AK156" s="86"/>
      <c r="AL156" s="86"/>
      <c r="AM156" s="86"/>
      <c r="AN156" s="3"/>
      <c r="AO156" s="3"/>
      <c r="AP156" s="3"/>
      <c r="AQ156" s="3"/>
      <c r="AR156" s="3"/>
      <c r="AS156" s="3"/>
      <c r="AT156" s="3"/>
      <c r="AU156" s="3"/>
      <c r="AV156" s="3"/>
      <c r="AW156" s="87"/>
      <c r="AX156" s="3"/>
      <c r="AY156" s="3"/>
      <c r="AZ156" s="88"/>
      <c r="BA156" s="98" t="str">
        <f t="shared" si="10"/>
        <v/>
      </c>
      <c r="BB156" s="160" t="str">
        <f t="shared" si="14"/>
        <v/>
      </c>
      <c r="BC156" s="3"/>
      <c r="BD156" s="87">
        <f t="shared" si="11"/>
        <v>0</v>
      </c>
      <c r="BE156" s="87">
        <f t="shared" si="15"/>
        <v>0</v>
      </c>
      <c r="BF156" s="3"/>
      <c r="BG156" s="246"/>
      <c r="BH156" s="246"/>
      <c r="BI156" s="246"/>
      <c r="BJ156" s="246"/>
      <c r="BK156" s="246"/>
      <c r="BL156" s="246"/>
      <c r="BM156" s="246"/>
      <c r="BN156" s="246"/>
      <c r="BO156" s="246"/>
      <c r="BP156" s="247"/>
      <c r="BQ156" s="246"/>
      <c r="BR156" s="246"/>
      <c r="BS156" s="246"/>
      <c r="BT156" s="246"/>
      <c r="BU156" s="246"/>
      <c r="BV156" s="246"/>
      <c r="BW156" s="246"/>
      <c r="BX156" s="246"/>
      <c r="BY156" s="246"/>
      <c r="BZ156" s="246"/>
      <c r="CA156" s="246"/>
      <c r="CB156" s="246"/>
      <c r="CC156" s="246"/>
    </row>
    <row r="157" spans="1:81" s="248" customFormat="1" ht="18" customHeight="1" x14ac:dyDescent="0.2">
      <c r="A157" s="245" t="s">
        <v>162</v>
      </c>
      <c r="B157" s="14">
        <f t="shared" si="12"/>
        <v>0</v>
      </c>
      <c r="C157" s="19"/>
      <c r="D157" s="17"/>
      <c r="E157" s="21"/>
      <c r="F157" s="17"/>
      <c r="G157" s="17"/>
      <c r="H157" s="17"/>
      <c r="I157" s="17"/>
      <c r="J157" s="17"/>
      <c r="K157" s="17"/>
      <c r="L157" s="17"/>
      <c r="M157" s="17"/>
      <c r="N157" s="17"/>
      <c r="O157" s="21"/>
      <c r="P157" s="17"/>
      <c r="Q157" s="17"/>
      <c r="R157" s="17"/>
      <c r="S157" s="17"/>
      <c r="T157" s="17"/>
      <c r="U157" s="20"/>
      <c r="V157" s="21"/>
      <c r="W157" s="20"/>
      <c r="X157" s="21"/>
      <c r="Y157" s="20"/>
      <c r="Z157" s="86" t="str">
        <f t="shared" si="13"/>
        <v xml:space="preserve">  </v>
      </c>
      <c r="AA157" s="86"/>
      <c r="AB157" s="86"/>
      <c r="AC157" s="86"/>
      <c r="AD157" s="3"/>
      <c r="AE157" s="3"/>
      <c r="AF157" s="3"/>
      <c r="AG157" s="3"/>
      <c r="AH157" s="3"/>
      <c r="AI157" s="86"/>
      <c r="AJ157" s="86"/>
      <c r="AK157" s="86"/>
      <c r="AL157" s="86"/>
      <c r="AM157" s="86"/>
      <c r="AN157" s="3"/>
      <c r="AO157" s="3"/>
      <c r="AP157" s="3"/>
      <c r="AQ157" s="3"/>
      <c r="AR157" s="3"/>
      <c r="AS157" s="3"/>
      <c r="AT157" s="3"/>
      <c r="AU157" s="3"/>
      <c r="AV157" s="3"/>
      <c r="AW157" s="87"/>
      <c r="AX157" s="3"/>
      <c r="AY157" s="3"/>
      <c r="AZ157" s="88"/>
      <c r="BA157" s="98" t="str">
        <f t="shared" si="10"/>
        <v/>
      </c>
      <c r="BB157" s="160" t="str">
        <f t="shared" si="14"/>
        <v/>
      </c>
      <c r="BC157" s="3"/>
      <c r="BD157" s="87">
        <f t="shared" si="11"/>
        <v>0</v>
      </c>
      <c r="BE157" s="87">
        <f t="shared" si="15"/>
        <v>0</v>
      </c>
      <c r="BF157" s="3"/>
      <c r="BG157" s="246"/>
      <c r="BH157" s="246"/>
      <c r="BI157" s="246"/>
      <c r="BJ157" s="246"/>
      <c r="BK157" s="246"/>
      <c r="BL157" s="246"/>
      <c r="BM157" s="246"/>
      <c r="BN157" s="246"/>
      <c r="BO157" s="246"/>
      <c r="BP157" s="247"/>
      <c r="BQ157" s="246"/>
      <c r="BR157" s="246"/>
      <c r="BS157" s="246"/>
      <c r="BT157" s="246"/>
      <c r="BU157" s="246"/>
      <c r="BV157" s="246"/>
      <c r="BW157" s="246"/>
      <c r="BX157" s="246"/>
      <c r="BY157" s="246"/>
      <c r="BZ157" s="246"/>
      <c r="CA157" s="246"/>
      <c r="CB157" s="246"/>
      <c r="CC157" s="246"/>
    </row>
    <row r="158" spans="1:81" s="248" customFormat="1" ht="18" customHeight="1" x14ac:dyDescent="0.2">
      <c r="A158" s="245" t="s">
        <v>163</v>
      </c>
      <c r="B158" s="14">
        <f t="shared" si="12"/>
        <v>3</v>
      </c>
      <c r="C158" s="19"/>
      <c r="D158" s="17"/>
      <c r="E158" s="21"/>
      <c r="F158" s="17"/>
      <c r="G158" s="17"/>
      <c r="H158" s="17"/>
      <c r="I158" s="17"/>
      <c r="J158" s="17"/>
      <c r="K158" s="17"/>
      <c r="L158" s="17">
        <v>1</v>
      </c>
      <c r="M158" s="17"/>
      <c r="N158" s="17"/>
      <c r="O158" s="21">
        <v>1</v>
      </c>
      <c r="P158" s="17"/>
      <c r="Q158" s="17"/>
      <c r="R158" s="17"/>
      <c r="S158" s="17"/>
      <c r="T158" s="17">
        <v>1</v>
      </c>
      <c r="U158" s="20"/>
      <c r="V158" s="21">
        <v>1</v>
      </c>
      <c r="W158" s="20">
        <v>2</v>
      </c>
      <c r="X158" s="21">
        <v>3</v>
      </c>
      <c r="Y158" s="20"/>
      <c r="Z158" s="86" t="str">
        <f t="shared" si="13"/>
        <v xml:space="preserve">  </v>
      </c>
      <c r="AA158" s="86"/>
      <c r="AB158" s="86"/>
      <c r="AC158" s="86"/>
      <c r="AD158" s="3"/>
      <c r="AE158" s="3"/>
      <c r="AF158" s="3"/>
      <c r="AG158" s="3"/>
      <c r="AH158" s="3"/>
      <c r="AI158" s="86"/>
      <c r="AJ158" s="86"/>
      <c r="AK158" s="86"/>
      <c r="AL158" s="86"/>
      <c r="AM158" s="86"/>
      <c r="AN158" s="3"/>
      <c r="AO158" s="3"/>
      <c r="AP158" s="3"/>
      <c r="AQ158" s="3"/>
      <c r="AR158" s="3"/>
      <c r="AS158" s="3"/>
      <c r="AT158" s="3"/>
      <c r="AU158" s="3"/>
      <c r="AV158" s="3"/>
      <c r="AW158" s="87"/>
      <c r="AX158" s="3"/>
      <c r="AY158" s="3"/>
      <c r="AZ158" s="88"/>
      <c r="BA158" s="98" t="str">
        <f t="shared" si="10"/>
        <v/>
      </c>
      <c r="BB158" s="160" t="str">
        <f t="shared" si="14"/>
        <v/>
      </c>
      <c r="BC158" s="3"/>
      <c r="BD158" s="87">
        <f t="shared" si="11"/>
        <v>0</v>
      </c>
      <c r="BE158" s="87">
        <f t="shared" si="15"/>
        <v>0</v>
      </c>
      <c r="BF158" s="3"/>
      <c r="BG158" s="246"/>
      <c r="BH158" s="246"/>
      <c r="BI158" s="246"/>
      <c r="BJ158" s="246"/>
      <c r="BK158" s="246"/>
      <c r="BL158" s="246"/>
      <c r="BM158" s="246"/>
      <c r="BN158" s="246"/>
      <c r="BO158" s="246"/>
      <c r="BP158" s="247"/>
      <c r="BQ158" s="246"/>
      <c r="BR158" s="246"/>
      <c r="BS158" s="246"/>
      <c r="BT158" s="246"/>
      <c r="BU158" s="246"/>
      <c r="BV158" s="246"/>
      <c r="BW158" s="246"/>
      <c r="BX158" s="246"/>
      <c r="BY158" s="246"/>
      <c r="BZ158" s="246"/>
      <c r="CA158" s="246"/>
      <c r="CB158" s="246"/>
      <c r="CC158" s="246"/>
    </row>
    <row r="159" spans="1:81" s="248" customFormat="1" ht="18" customHeight="1" x14ac:dyDescent="0.2">
      <c r="A159" s="249" t="s">
        <v>41</v>
      </c>
      <c r="B159" s="23">
        <f t="shared" si="12"/>
        <v>32</v>
      </c>
      <c r="C159" s="27">
        <v>1</v>
      </c>
      <c r="D159" s="25">
        <v>1</v>
      </c>
      <c r="E159" s="25">
        <v>2</v>
      </c>
      <c r="F159" s="25">
        <v>2</v>
      </c>
      <c r="G159" s="25">
        <v>3</v>
      </c>
      <c r="H159" s="25"/>
      <c r="I159" s="25">
        <v>1</v>
      </c>
      <c r="J159" s="25">
        <v>2</v>
      </c>
      <c r="K159" s="25"/>
      <c r="L159" s="25"/>
      <c r="M159" s="25">
        <v>1</v>
      </c>
      <c r="N159" s="25">
        <v>1</v>
      </c>
      <c r="O159" s="25">
        <v>1</v>
      </c>
      <c r="P159" s="25">
        <v>3</v>
      </c>
      <c r="Q159" s="25">
        <v>1</v>
      </c>
      <c r="R159" s="25">
        <v>2</v>
      </c>
      <c r="S159" s="25">
        <v>6</v>
      </c>
      <c r="T159" s="25">
        <v>1</v>
      </c>
      <c r="U159" s="28">
        <v>4</v>
      </c>
      <c r="V159" s="24">
        <v>11</v>
      </c>
      <c r="W159" s="28">
        <v>21</v>
      </c>
      <c r="X159" s="24">
        <v>13</v>
      </c>
      <c r="Y159" s="28">
        <v>19</v>
      </c>
      <c r="Z159" s="86" t="str">
        <f>$BA159&amp;"  "&amp;$BB159</f>
        <v xml:space="preserve">  </v>
      </c>
      <c r="AA159" s="86"/>
      <c r="AB159" s="86"/>
      <c r="AC159" s="86"/>
      <c r="AD159" s="3"/>
      <c r="AE159" s="3"/>
      <c r="AF159" s="3"/>
      <c r="AG159" s="3"/>
      <c r="AH159" s="3"/>
      <c r="AI159" s="86"/>
      <c r="AJ159" s="86"/>
      <c r="AK159" s="86"/>
      <c r="AL159" s="86"/>
      <c r="AM159" s="86"/>
      <c r="AN159" s="3"/>
      <c r="AO159" s="3"/>
      <c r="AP159" s="3"/>
      <c r="AQ159" s="3"/>
      <c r="AR159" s="3"/>
      <c r="AS159" s="3"/>
      <c r="AT159" s="3"/>
      <c r="AU159" s="3"/>
      <c r="AV159" s="3"/>
      <c r="AW159" s="87"/>
      <c r="AX159" s="3"/>
      <c r="AY159" s="3"/>
      <c r="AZ159" s="88"/>
      <c r="BA159" s="98" t="str">
        <f t="shared" si="10"/>
        <v/>
      </c>
      <c r="BB159" s="160" t="str">
        <f t="shared" si="14"/>
        <v/>
      </c>
      <c r="BC159" s="3"/>
      <c r="BD159" s="87">
        <f t="shared" si="11"/>
        <v>0</v>
      </c>
      <c r="BE159" s="87">
        <f t="shared" si="15"/>
        <v>0</v>
      </c>
      <c r="BF159" s="3"/>
      <c r="BG159" s="246"/>
      <c r="BH159" s="246"/>
      <c r="BI159" s="246"/>
      <c r="BJ159" s="246"/>
      <c r="BK159" s="246"/>
      <c r="BL159" s="246"/>
      <c r="BM159" s="246"/>
      <c r="BN159" s="246"/>
      <c r="BO159" s="246"/>
      <c r="BP159" s="247"/>
      <c r="BQ159" s="246"/>
      <c r="BR159" s="246"/>
      <c r="BS159" s="246"/>
      <c r="BT159" s="246"/>
      <c r="BU159" s="246"/>
      <c r="BV159" s="246"/>
      <c r="BW159" s="246"/>
      <c r="BX159" s="246"/>
      <c r="BY159" s="246"/>
      <c r="BZ159" s="246"/>
      <c r="CA159" s="246"/>
      <c r="CB159" s="246"/>
      <c r="CC159" s="246"/>
    </row>
    <row r="160" spans="1:81" s="248" customFormat="1" ht="33" customHeight="1" x14ac:dyDescent="0.2">
      <c r="A160" s="84" t="s">
        <v>164</v>
      </c>
      <c r="B160" s="84"/>
      <c r="C160" s="3"/>
      <c r="D160" s="105"/>
      <c r="E160" s="105"/>
      <c r="F160" s="105"/>
      <c r="G160" s="105"/>
      <c r="H160" s="105"/>
      <c r="I160" s="105"/>
      <c r="J160" s="105"/>
      <c r="K160" s="105"/>
      <c r="L160" s="105"/>
      <c r="M160" s="105"/>
      <c r="N160" s="105"/>
      <c r="O160" s="105"/>
      <c r="P160" s="105"/>
      <c r="Q160" s="105"/>
      <c r="R160" s="105"/>
      <c r="S160" s="105"/>
      <c r="T160" s="105"/>
      <c r="U160" s="83"/>
      <c r="Y160" s="83"/>
      <c r="Z160" s="83"/>
      <c r="AA160" s="83"/>
      <c r="AC160" s="250"/>
      <c r="AS160" s="246"/>
      <c r="AT160" s="246"/>
      <c r="AU160" s="246"/>
      <c r="AV160" s="251"/>
      <c r="AW160" s="247"/>
      <c r="AX160" s="246"/>
      <c r="AY160" s="246"/>
      <c r="AZ160" s="246"/>
      <c r="BA160" s="79"/>
      <c r="BB160" s="79"/>
      <c r="BC160" s="79"/>
      <c r="BD160" s="79"/>
      <c r="BE160" s="79"/>
      <c r="BF160" s="79"/>
      <c r="BG160" s="246"/>
      <c r="BH160" s="246"/>
      <c r="BI160" s="246"/>
      <c r="BJ160" s="246"/>
      <c r="BK160" s="246"/>
      <c r="BL160" s="246"/>
      <c r="BM160" s="246"/>
      <c r="BN160" s="246"/>
      <c r="BO160" s="246"/>
      <c r="BP160" s="247"/>
      <c r="BQ160" s="246"/>
      <c r="BR160" s="246"/>
      <c r="BS160" s="246"/>
      <c r="BT160" s="246"/>
      <c r="BU160" s="246"/>
      <c r="BV160" s="246"/>
      <c r="BW160" s="246"/>
      <c r="BX160" s="246"/>
      <c r="BY160" s="246"/>
      <c r="BZ160" s="246"/>
      <c r="CA160" s="246"/>
      <c r="CB160" s="246"/>
      <c r="CC160" s="246"/>
    </row>
    <row r="161" spans="1:81" s="248" customFormat="1" ht="14.25" customHeight="1" x14ac:dyDescent="0.2">
      <c r="A161" s="385" t="s">
        <v>165</v>
      </c>
      <c r="B161" s="385" t="s">
        <v>1</v>
      </c>
      <c r="C161" s="387" t="s">
        <v>166</v>
      </c>
      <c r="D161" s="388"/>
      <c r="E161" s="105"/>
      <c r="F161" s="105"/>
      <c r="G161" s="105"/>
      <c r="H161" s="105"/>
      <c r="I161" s="105"/>
      <c r="J161" s="105"/>
      <c r="K161" s="105"/>
      <c r="L161" s="105"/>
      <c r="M161" s="105"/>
      <c r="N161" s="105"/>
      <c r="O161" s="105"/>
      <c r="P161" s="105"/>
      <c r="Q161" s="105"/>
      <c r="R161" s="83"/>
      <c r="S161" s="83"/>
      <c r="T161" s="83"/>
      <c r="U161" s="83"/>
      <c r="V161" s="83"/>
      <c r="W161" s="83"/>
      <c r="X161" s="83"/>
      <c r="Z161" s="250"/>
      <c r="AS161" s="246"/>
      <c r="AT161" s="246"/>
      <c r="AU161" s="246"/>
      <c r="AV161" s="251"/>
      <c r="AW161" s="247"/>
      <c r="AX161" s="246"/>
      <c r="AY161" s="246"/>
      <c r="AZ161" s="246"/>
      <c r="BA161" s="79"/>
      <c r="BB161" s="79"/>
      <c r="BC161" s="79"/>
      <c r="BD161" s="79"/>
      <c r="BE161" s="79"/>
      <c r="BF161" s="79"/>
      <c r="BG161" s="246"/>
      <c r="BH161" s="246"/>
      <c r="BI161" s="246"/>
      <c r="BJ161" s="246"/>
      <c r="BK161" s="246"/>
      <c r="BL161" s="246"/>
      <c r="BM161" s="246"/>
      <c r="BN161" s="246"/>
      <c r="BO161" s="246"/>
      <c r="BP161" s="247"/>
      <c r="BQ161" s="246"/>
      <c r="BR161" s="246"/>
      <c r="BS161" s="246"/>
      <c r="BT161" s="246"/>
      <c r="BU161" s="246"/>
      <c r="BV161" s="246"/>
      <c r="BW161" s="246"/>
      <c r="BX161" s="246"/>
      <c r="BY161" s="246"/>
      <c r="BZ161" s="246"/>
      <c r="CA161" s="246"/>
      <c r="CB161" s="246"/>
      <c r="CC161" s="246"/>
    </row>
    <row r="162" spans="1:81" s="248" customFormat="1" ht="14.25" x14ac:dyDescent="0.2">
      <c r="A162" s="386"/>
      <c r="B162" s="386"/>
      <c r="C162" s="298" t="s">
        <v>147</v>
      </c>
      <c r="D162" s="298" t="s">
        <v>148</v>
      </c>
      <c r="E162" s="105"/>
      <c r="F162" s="105"/>
      <c r="G162" s="105"/>
      <c r="H162" s="105"/>
      <c r="I162" s="105"/>
      <c r="J162" s="105"/>
      <c r="K162" s="105"/>
      <c r="L162" s="105"/>
      <c r="M162" s="105"/>
      <c r="N162" s="105"/>
      <c r="O162" s="105"/>
      <c r="P162" s="105"/>
      <c r="Q162" s="105"/>
      <c r="R162" s="83"/>
      <c r="S162" s="83"/>
      <c r="T162" s="83"/>
      <c r="U162" s="83"/>
      <c r="V162" s="83"/>
      <c r="W162" s="83"/>
      <c r="X162" s="83"/>
      <c r="Z162" s="250"/>
      <c r="AS162" s="246"/>
      <c r="AT162" s="246"/>
      <c r="AU162" s="246"/>
      <c r="AV162" s="251"/>
      <c r="AW162" s="247"/>
      <c r="AX162" s="246"/>
      <c r="AY162" s="246"/>
      <c r="AZ162" s="246"/>
      <c r="BA162" s="79"/>
      <c r="BB162" s="79"/>
      <c r="BC162" s="79"/>
      <c r="BD162" s="79"/>
      <c r="BE162" s="79"/>
      <c r="BF162" s="79"/>
      <c r="BG162" s="246"/>
      <c r="BH162" s="246"/>
      <c r="BI162" s="246"/>
      <c r="BJ162" s="246"/>
      <c r="BK162" s="246"/>
      <c r="BL162" s="246"/>
      <c r="BM162" s="246"/>
      <c r="BN162" s="246"/>
      <c r="BO162" s="246"/>
      <c r="BP162" s="247"/>
      <c r="BQ162" s="246"/>
      <c r="BR162" s="246"/>
      <c r="BS162" s="246"/>
      <c r="BT162" s="246"/>
      <c r="BU162" s="246"/>
      <c r="BV162" s="246"/>
      <c r="BW162" s="246"/>
      <c r="BX162" s="246"/>
      <c r="BY162" s="246"/>
      <c r="BZ162" s="246"/>
      <c r="CA162" s="246"/>
      <c r="CB162" s="246"/>
      <c r="CC162" s="246"/>
    </row>
    <row r="163" spans="1:81" s="248" customFormat="1" ht="15.75" customHeight="1" x14ac:dyDescent="0.2">
      <c r="A163" s="245" t="s">
        <v>45</v>
      </c>
      <c r="B163" s="14">
        <f>+SUM(C163:D163)</f>
        <v>82</v>
      </c>
      <c r="C163" s="36">
        <v>34</v>
      </c>
      <c r="D163" s="36">
        <v>48</v>
      </c>
      <c r="E163" s="105"/>
      <c r="F163" s="105"/>
      <c r="G163" s="105"/>
      <c r="H163" s="105"/>
      <c r="I163" s="105"/>
      <c r="J163" s="105"/>
      <c r="K163" s="105"/>
      <c r="L163" s="105"/>
      <c r="M163" s="105"/>
      <c r="N163" s="105"/>
      <c r="O163" s="105"/>
      <c r="P163" s="105"/>
      <c r="Q163" s="105"/>
      <c r="U163" s="85"/>
      <c r="V163" s="85"/>
      <c r="W163" s="83"/>
      <c r="X163" s="83"/>
      <c r="Z163" s="250"/>
      <c r="AS163" s="246"/>
      <c r="AT163" s="246"/>
      <c r="AU163" s="246"/>
      <c r="AV163" s="251"/>
      <c r="AW163" s="247"/>
      <c r="AX163" s="246"/>
      <c r="AY163" s="246"/>
      <c r="AZ163" s="246"/>
      <c r="BA163" s="79"/>
      <c r="BB163" s="79"/>
      <c r="BC163" s="79"/>
      <c r="BD163" s="79"/>
      <c r="BE163" s="79"/>
      <c r="BF163" s="79"/>
      <c r="BG163" s="246"/>
      <c r="BH163" s="246"/>
      <c r="BI163" s="246"/>
      <c r="BJ163" s="246"/>
      <c r="BK163" s="246"/>
      <c r="BL163" s="246"/>
      <c r="BM163" s="246"/>
      <c r="BN163" s="246"/>
      <c r="BO163" s="246"/>
      <c r="BP163" s="247"/>
      <c r="BQ163" s="246"/>
      <c r="BR163" s="246"/>
      <c r="BS163" s="246"/>
      <c r="BT163" s="246"/>
      <c r="BU163" s="246"/>
      <c r="BV163" s="246"/>
      <c r="BW163" s="246"/>
      <c r="BX163" s="246"/>
      <c r="BY163" s="246"/>
      <c r="BZ163" s="246"/>
      <c r="CA163" s="246"/>
      <c r="CB163" s="246"/>
      <c r="CC163" s="246"/>
    </row>
    <row r="164" spans="1:81" s="248" customFormat="1" ht="15.75" customHeight="1" x14ac:dyDescent="0.2">
      <c r="A164" s="245" t="s">
        <v>46</v>
      </c>
      <c r="B164" s="14">
        <f>+SUM(C164:D164)</f>
        <v>0</v>
      </c>
      <c r="C164" s="37"/>
      <c r="D164" s="37"/>
      <c r="E164" s="105"/>
      <c r="F164" s="105"/>
      <c r="G164" s="105"/>
      <c r="H164" s="105"/>
      <c r="I164" s="105"/>
      <c r="J164" s="105"/>
      <c r="K164" s="105"/>
      <c r="L164" s="105"/>
      <c r="M164" s="105"/>
      <c r="N164" s="105"/>
      <c r="O164" s="105"/>
      <c r="P164" s="105"/>
      <c r="Q164" s="105"/>
      <c r="U164" s="85"/>
      <c r="V164" s="85"/>
      <c r="W164" s="83"/>
      <c r="X164" s="83"/>
      <c r="Z164" s="250"/>
      <c r="AS164" s="246"/>
      <c r="AT164" s="246"/>
      <c r="AU164" s="246"/>
      <c r="AV164" s="251"/>
      <c r="AW164" s="247"/>
      <c r="AX164" s="246"/>
      <c r="AY164" s="246"/>
      <c r="AZ164" s="246"/>
      <c r="BA164" s="79"/>
      <c r="BB164" s="79"/>
      <c r="BC164" s="79"/>
      <c r="BD164" s="79"/>
      <c r="BE164" s="79"/>
      <c r="BF164" s="79"/>
      <c r="BG164" s="246"/>
      <c r="BH164" s="246"/>
      <c r="BI164" s="246"/>
      <c r="BJ164" s="246"/>
      <c r="BK164" s="246"/>
      <c r="BL164" s="246"/>
      <c r="BM164" s="246"/>
      <c r="BN164" s="246"/>
      <c r="BO164" s="246"/>
      <c r="BP164" s="247"/>
      <c r="BQ164" s="246"/>
      <c r="BR164" s="246"/>
      <c r="BS164" s="246"/>
      <c r="BT164" s="246"/>
      <c r="BU164" s="246"/>
      <c r="BV164" s="246"/>
      <c r="BW164" s="246"/>
      <c r="BX164" s="246"/>
      <c r="BY164" s="246"/>
      <c r="BZ164" s="246"/>
      <c r="CA164" s="246"/>
      <c r="CB164" s="246"/>
      <c r="CC164" s="246"/>
    </row>
    <row r="165" spans="1:81" s="248" customFormat="1" ht="15.75" customHeight="1" x14ac:dyDescent="0.2">
      <c r="A165" s="252" t="s">
        <v>47</v>
      </c>
      <c r="B165" s="60">
        <f>+SUM(C165:D165)</f>
        <v>0</v>
      </c>
      <c r="C165" s="41"/>
      <c r="D165" s="41"/>
      <c r="E165" s="105"/>
      <c r="F165" s="105"/>
      <c r="G165" s="105"/>
      <c r="H165" s="105"/>
      <c r="I165" s="105"/>
      <c r="J165" s="105"/>
      <c r="K165" s="105"/>
      <c r="L165" s="105"/>
      <c r="M165" s="105"/>
      <c r="N165" s="105"/>
      <c r="O165" s="105"/>
      <c r="P165" s="105"/>
      <c r="Q165" s="105"/>
      <c r="U165" s="85"/>
      <c r="V165" s="85"/>
      <c r="W165" s="83"/>
      <c r="X165" s="83"/>
      <c r="Z165" s="250"/>
      <c r="AS165" s="246"/>
      <c r="AT165" s="246"/>
      <c r="AU165" s="246"/>
      <c r="AV165" s="251"/>
      <c r="AW165" s="247"/>
      <c r="AX165" s="246"/>
      <c r="AY165" s="246"/>
      <c r="AZ165" s="246"/>
      <c r="BA165" s="79"/>
      <c r="BB165" s="79"/>
      <c r="BC165" s="79"/>
      <c r="BD165" s="79"/>
      <c r="BE165" s="79"/>
      <c r="BF165" s="79"/>
      <c r="BG165" s="246"/>
      <c r="BH165" s="246"/>
      <c r="BI165" s="246"/>
      <c r="BJ165" s="246"/>
      <c r="BK165" s="246"/>
      <c r="BL165" s="246"/>
      <c r="BM165" s="246"/>
      <c r="BN165" s="246"/>
      <c r="BO165" s="246"/>
      <c r="BP165" s="247"/>
      <c r="BQ165" s="246"/>
      <c r="BR165" s="246"/>
      <c r="BS165" s="246"/>
      <c r="BT165" s="246"/>
      <c r="BU165" s="246"/>
      <c r="BV165" s="246"/>
      <c r="BW165" s="246"/>
      <c r="BX165" s="246"/>
      <c r="BY165" s="246"/>
      <c r="BZ165" s="246"/>
      <c r="CA165" s="246"/>
      <c r="CB165" s="246"/>
      <c r="CC165" s="246"/>
    </row>
    <row r="166" spans="1:81" s="248" customFormat="1" ht="15.75" customHeight="1" x14ac:dyDescent="0.2">
      <c r="A166" s="252" t="s">
        <v>167</v>
      </c>
      <c r="B166" s="60">
        <f>+SUM(C166:D166)</f>
        <v>3</v>
      </c>
      <c r="C166" s="41"/>
      <c r="D166" s="41">
        <v>3</v>
      </c>
      <c r="E166" s="105"/>
      <c r="F166" s="105"/>
      <c r="G166" s="105"/>
      <c r="H166" s="105"/>
      <c r="I166" s="253"/>
      <c r="J166" s="105"/>
      <c r="K166" s="105"/>
      <c r="L166" s="105"/>
      <c r="M166" s="105"/>
      <c r="N166" s="105"/>
      <c r="O166" s="105"/>
      <c r="P166" s="105"/>
      <c r="Q166" s="105"/>
      <c r="U166" s="85"/>
      <c r="V166" s="85"/>
      <c r="W166" s="83"/>
      <c r="X166" s="83"/>
      <c r="Z166" s="250"/>
      <c r="AS166" s="246"/>
      <c r="AT166" s="246"/>
      <c r="AU166" s="246"/>
      <c r="AV166" s="251"/>
      <c r="AW166" s="247"/>
      <c r="AX166" s="246"/>
      <c r="AY166" s="246"/>
      <c r="AZ166" s="246"/>
      <c r="BA166" s="79"/>
      <c r="BB166" s="79"/>
      <c r="BC166" s="79"/>
      <c r="BD166" s="79"/>
      <c r="BE166" s="79"/>
      <c r="BF166" s="79"/>
      <c r="BG166" s="246"/>
      <c r="BH166" s="246"/>
      <c r="BI166" s="246"/>
      <c r="BJ166" s="246"/>
      <c r="BK166" s="246"/>
      <c r="BL166" s="246"/>
      <c r="BM166" s="246"/>
      <c r="BN166" s="246"/>
      <c r="BO166" s="246"/>
      <c r="BP166" s="247"/>
      <c r="BQ166" s="246"/>
      <c r="BR166" s="246"/>
      <c r="BS166" s="246"/>
      <c r="BT166" s="246"/>
      <c r="BU166" s="246"/>
      <c r="BV166" s="246"/>
      <c r="BW166" s="246"/>
      <c r="BX166" s="246"/>
      <c r="BY166" s="246"/>
      <c r="BZ166" s="246"/>
      <c r="CA166" s="246"/>
      <c r="CB166" s="246"/>
      <c r="CC166" s="246"/>
    </row>
    <row r="167" spans="1:81" s="248" customFormat="1" ht="15.75" customHeight="1" x14ac:dyDescent="0.2">
      <c r="A167" s="242" t="s">
        <v>1</v>
      </c>
      <c r="B167" s="4">
        <f>+SUM(C167:D167)</f>
        <v>85</v>
      </c>
      <c r="C167" s="4">
        <f>+SUM(C163:C166)</f>
        <v>34</v>
      </c>
      <c r="D167" s="4">
        <f>+SUM(D163:D166)</f>
        <v>51</v>
      </c>
      <c r="E167" s="105"/>
      <c r="F167" s="105"/>
      <c r="G167" s="105"/>
      <c r="H167" s="105"/>
      <c r="I167" s="105"/>
      <c r="J167" s="105"/>
      <c r="K167" s="105"/>
      <c r="L167" s="105"/>
      <c r="M167" s="105"/>
      <c r="N167" s="105"/>
      <c r="O167" s="105"/>
      <c r="P167" s="105"/>
      <c r="Q167" s="105"/>
      <c r="U167" s="85"/>
      <c r="V167" s="85"/>
      <c r="W167" s="83"/>
      <c r="X167" s="83"/>
      <c r="Z167" s="250"/>
      <c r="AS167" s="246"/>
      <c r="AT167" s="246"/>
      <c r="AU167" s="246"/>
      <c r="AV167" s="251"/>
      <c r="AW167" s="247"/>
      <c r="AX167" s="246"/>
      <c r="AY167" s="246"/>
      <c r="AZ167" s="246"/>
      <c r="BA167" s="79"/>
      <c r="BB167" s="79"/>
      <c r="BC167" s="79"/>
      <c r="BD167" s="79"/>
      <c r="BE167" s="79"/>
      <c r="BF167" s="79"/>
      <c r="BG167" s="246"/>
      <c r="BH167" s="246"/>
      <c r="BI167" s="246"/>
      <c r="BJ167" s="246"/>
      <c r="BK167" s="246"/>
      <c r="BL167" s="246"/>
      <c r="BM167" s="246"/>
      <c r="BN167" s="246"/>
      <c r="BO167" s="246"/>
      <c r="BP167" s="247"/>
      <c r="BQ167" s="246"/>
      <c r="BR167" s="246"/>
      <c r="BS167" s="246"/>
      <c r="BT167" s="246"/>
      <c r="BU167" s="246"/>
      <c r="BV167" s="246"/>
      <c r="BW167" s="246"/>
      <c r="BX167" s="246"/>
      <c r="BY167" s="246"/>
      <c r="BZ167" s="246"/>
      <c r="CA167" s="246"/>
      <c r="CB167" s="246"/>
      <c r="CC167" s="246"/>
    </row>
    <row r="168" spans="1:81" s="86" customFormat="1" ht="40.5" customHeight="1" x14ac:dyDescent="0.2">
      <c r="A168" s="155" t="s">
        <v>168</v>
      </c>
      <c r="B168" s="155"/>
      <c r="C168" s="155"/>
      <c r="D168" s="155"/>
      <c r="E168" s="155"/>
      <c r="F168" s="155"/>
      <c r="G168" s="155"/>
      <c r="H168" s="83"/>
      <c r="I168" s="83"/>
      <c r="J168" s="83"/>
      <c r="K168" s="83"/>
      <c r="L168" s="83"/>
      <c r="M168" s="155"/>
      <c r="N168" s="155"/>
      <c r="R168" s="83"/>
      <c r="S168" s="83"/>
      <c r="AK168" s="3"/>
      <c r="AL168" s="3"/>
      <c r="AM168" s="3"/>
      <c r="AN168" s="3"/>
      <c r="AO168" s="3"/>
      <c r="AP168" s="3"/>
      <c r="AV168" s="88"/>
      <c r="AW168" s="156"/>
      <c r="BA168" s="79"/>
      <c r="BB168" s="79"/>
      <c r="BC168" s="79"/>
      <c r="BD168" s="79"/>
      <c r="BE168" s="79"/>
      <c r="BF168" s="79"/>
      <c r="BP168" s="87"/>
    </row>
    <row r="169" spans="1:81" s="3" customFormat="1" ht="14.25" customHeight="1" x14ac:dyDescent="0.15">
      <c r="A169" s="389" t="s">
        <v>71</v>
      </c>
      <c r="B169" s="391" t="s">
        <v>72</v>
      </c>
      <c r="C169" s="393" t="s">
        <v>14</v>
      </c>
      <c r="D169" s="394"/>
      <c r="E169" s="394"/>
      <c r="F169" s="394"/>
      <c r="G169" s="394"/>
      <c r="H169" s="394"/>
      <c r="I169" s="394"/>
      <c r="J169" s="394"/>
      <c r="K169" s="394"/>
      <c r="L169" s="394"/>
      <c r="M169" s="394"/>
      <c r="N169" s="394"/>
      <c r="O169" s="394"/>
      <c r="P169" s="394"/>
      <c r="Q169" s="394"/>
      <c r="R169" s="394"/>
      <c r="S169" s="394"/>
      <c r="T169" s="394"/>
      <c r="U169" s="394"/>
      <c r="V169" s="393" t="s">
        <v>20</v>
      </c>
      <c r="W169" s="395"/>
      <c r="X169" s="396" t="s">
        <v>73</v>
      </c>
      <c r="Y169" s="398" t="s">
        <v>169</v>
      </c>
      <c r="Z169" s="86"/>
      <c r="AA169" s="86"/>
      <c r="AB169" s="86"/>
      <c r="AC169" s="86"/>
      <c r="AD169" s="86"/>
      <c r="AE169" s="86"/>
      <c r="AF169" s="86"/>
      <c r="AG169" s="86"/>
      <c r="AH169" s="86"/>
      <c r="AI169" s="86"/>
      <c r="AJ169" s="86"/>
      <c r="AW169" s="156"/>
      <c r="AX169" s="88"/>
      <c r="BA169" s="79"/>
      <c r="BB169" s="79"/>
      <c r="BC169" s="79"/>
      <c r="BD169" s="79"/>
      <c r="BE169" s="79"/>
      <c r="BF169" s="79"/>
      <c r="BP169" s="87"/>
    </row>
    <row r="170" spans="1:81" s="3" customFormat="1" ht="30" customHeight="1" x14ac:dyDescent="0.15">
      <c r="A170" s="390"/>
      <c r="B170" s="392"/>
      <c r="C170" s="157" t="s">
        <v>23</v>
      </c>
      <c r="D170" s="67" t="s">
        <v>24</v>
      </c>
      <c r="E170" s="89" t="s">
        <v>25</v>
      </c>
      <c r="F170" s="89" t="s">
        <v>26</v>
      </c>
      <c r="G170" s="89" t="s">
        <v>27</v>
      </c>
      <c r="H170" s="67" t="s">
        <v>28</v>
      </c>
      <c r="I170" s="67" t="s">
        <v>29</v>
      </c>
      <c r="J170" s="67" t="s">
        <v>30</v>
      </c>
      <c r="K170" s="67" t="s">
        <v>31</v>
      </c>
      <c r="L170" s="67" t="s">
        <v>2</v>
      </c>
      <c r="M170" s="67" t="s">
        <v>3</v>
      </c>
      <c r="N170" s="67" t="s">
        <v>32</v>
      </c>
      <c r="O170" s="67" t="s">
        <v>4</v>
      </c>
      <c r="P170" s="67" t="s">
        <v>5</v>
      </c>
      <c r="Q170" s="67" t="s">
        <v>6</v>
      </c>
      <c r="R170" s="67" t="s">
        <v>7</v>
      </c>
      <c r="S170" s="67" t="s">
        <v>8</v>
      </c>
      <c r="T170" s="67" t="s">
        <v>9</v>
      </c>
      <c r="U170" s="90" t="s">
        <v>10</v>
      </c>
      <c r="V170" s="91" t="s">
        <v>11</v>
      </c>
      <c r="W170" s="92" t="s">
        <v>12</v>
      </c>
      <c r="X170" s="397"/>
      <c r="Y170" s="399"/>
      <c r="Z170" s="86"/>
      <c r="AA170" s="86"/>
      <c r="AB170" s="86"/>
      <c r="AC170" s="86"/>
      <c r="AD170" s="86"/>
      <c r="AE170" s="86"/>
      <c r="AF170" s="76"/>
      <c r="AG170" s="86"/>
      <c r="AH170" s="86"/>
      <c r="AI170" s="86"/>
      <c r="AJ170" s="86"/>
      <c r="AK170" s="86"/>
      <c r="AL170" s="86"/>
      <c r="AM170" s="86"/>
      <c r="AW170" s="87"/>
      <c r="AZ170" s="88"/>
      <c r="BA170" s="79"/>
      <c r="BB170" s="79"/>
      <c r="BC170" s="79"/>
      <c r="BD170" s="79"/>
      <c r="BE170" s="79"/>
      <c r="BF170" s="79"/>
      <c r="BP170" s="87"/>
    </row>
    <row r="171" spans="1:81" s="3" customFormat="1" ht="15.75" customHeight="1" x14ac:dyDescent="0.15">
      <c r="A171" s="158" t="s">
        <v>75</v>
      </c>
      <c r="B171" s="45">
        <f t="shared" ref="B171:B176" si="16">SUM(C171:U171)</f>
        <v>72</v>
      </c>
      <c r="C171" s="19"/>
      <c r="D171" s="17"/>
      <c r="E171" s="17">
        <v>1</v>
      </c>
      <c r="F171" s="17">
        <v>3</v>
      </c>
      <c r="G171" s="17">
        <v>2</v>
      </c>
      <c r="H171" s="17">
        <v>4</v>
      </c>
      <c r="I171" s="17">
        <v>1</v>
      </c>
      <c r="J171" s="17">
        <v>3</v>
      </c>
      <c r="K171" s="17">
        <v>1</v>
      </c>
      <c r="L171" s="17">
        <v>4</v>
      </c>
      <c r="M171" s="22">
        <v>4</v>
      </c>
      <c r="N171" s="22">
        <v>8</v>
      </c>
      <c r="O171" s="22">
        <v>9</v>
      </c>
      <c r="P171" s="22">
        <v>9</v>
      </c>
      <c r="Q171" s="22">
        <v>5</v>
      </c>
      <c r="R171" s="22">
        <v>3</v>
      </c>
      <c r="S171" s="22">
        <v>5</v>
      </c>
      <c r="T171" s="22">
        <v>4</v>
      </c>
      <c r="U171" s="22">
        <v>6</v>
      </c>
      <c r="V171" s="19">
        <v>23</v>
      </c>
      <c r="W171" s="20">
        <v>49</v>
      </c>
      <c r="X171" s="254">
        <v>72</v>
      </c>
      <c r="Y171" s="255"/>
      <c r="Z171" s="137" t="str">
        <f t="shared" ref="Z171:Z176" si="17">+BA171&amp;BB171&amp;BC171</f>
        <v/>
      </c>
      <c r="AA171" s="86"/>
      <c r="AB171" s="86"/>
      <c r="AC171" s="86"/>
      <c r="AI171" s="86"/>
      <c r="AJ171" s="86"/>
      <c r="AK171" s="86"/>
      <c r="AL171" s="86"/>
      <c r="AM171" s="86"/>
      <c r="AW171" s="87"/>
      <c r="AZ171" s="88"/>
      <c r="BA171" s="98" t="str">
        <f t="shared" ref="BA171:BA176" si="18">IF($B171&lt;&gt;($V171+$W171)," El número de consultas según sexo NO puede ser diferente al Total.","")</f>
        <v/>
      </c>
      <c r="BB171" s="160" t="str">
        <f t="shared" ref="BB171:BB176" si="19">IF($B171=0,"",IF($X171="",IF($B171="",""," No olvide escribir la columna Beneficiarios."),""))</f>
        <v/>
      </c>
      <c r="BC171" s="98" t="str">
        <f t="shared" ref="BC171:BC176" si="20">IF($B171&lt;$X171," El número de Beneficiarios NO puede ser mayor que el Total.","")</f>
        <v/>
      </c>
      <c r="BD171" s="87">
        <f t="shared" ref="BD171:BD176" si="21">IF($B171&lt;&gt;($V171+$W171),1,0)</f>
        <v>0</v>
      </c>
      <c r="BE171" s="87">
        <f t="shared" ref="BE171:BE176" si="22">IF($B171&lt;$X171,1,0)</f>
        <v>0</v>
      </c>
      <c r="BF171" s="87">
        <f t="shared" ref="BF171:BF176" si="23">IF($B171=0,"",IF($X171="",IF($B171="","",1),0))</f>
        <v>0</v>
      </c>
      <c r="BP171" s="87"/>
    </row>
    <row r="172" spans="1:81" s="3" customFormat="1" ht="15.75" customHeight="1" x14ac:dyDescent="0.15">
      <c r="A172" s="158" t="s">
        <v>76</v>
      </c>
      <c r="B172" s="14">
        <f t="shared" si="16"/>
        <v>0</v>
      </c>
      <c r="C172" s="19"/>
      <c r="D172" s="17"/>
      <c r="E172" s="17"/>
      <c r="F172" s="17"/>
      <c r="G172" s="17"/>
      <c r="H172" s="17"/>
      <c r="I172" s="17"/>
      <c r="J172" s="17"/>
      <c r="K172" s="17"/>
      <c r="L172" s="17"/>
      <c r="M172" s="22"/>
      <c r="N172" s="22"/>
      <c r="O172" s="22"/>
      <c r="P172" s="22"/>
      <c r="Q172" s="22"/>
      <c r="R172" s="22"/>
      <c r="S172" s="22"/>
      <c r="T172" s="22"/>
      <c r="U172" s="22"/>
      <c r="V172" s="19"/>
      <c r="W172" s="20"/>
      <c r="X172" s="254"/>
      <c r="Y172" s="256"/>
      <c r="Z172" s="137" t="str">
        <f t="shared" si="17"/>
        <v/>
      </c>
      <c r="AA172" s="86"/>
      <c r="AB172" s="86"/>
      <c r="AC172" s="86"/>
      <c r="AI172" s="86"/>
      <c r="AJ172" s="86"/>
      <c r="AK172" s="86"/>
      <c r="AL172" s="86"/>
      <c r="AM172" s="86"/>
      <c r="AW172" s="87"/>
      <c r="AZ172" s="88"/>
      <c r="BA172" s="98" t="str">
        <f t="shared" si="18"/>
        <v/>
      </c>
      <c r="BB172" s="160" t="str">
        <f t="shared" si="19"/>
        <v/>
      </c>
      <c r="BC172" s="98" t="str">
        <f t="shared" si="20"/>
        <v/>
      </c>
      <c r="BD172" s="87">
        <f t="shared" si="21"/>
        <v>0</v>
      </c>
      <c r="BE172" s="87">
        <f t="shared" si="22"/>
        <v>0</v>
      </c>
      <c r="BF172" s="87" t="str">
        <f t="shared" si="23"/>
        <v/>
      </c>
      <c r="BP172" s="87"/>
    </row>
    <row r="173" spans="1:81" s="3" customFormat="1" ht="15.75" customHeight="1" x14ac:dyDescent="0.15">
      <c r="A173" s="158" t="s">
        <v>77</v>
      </c>
      <c r="B173" s="14">
        <f t="shared" si="16"/>
        <v>0</v>
      </c>
      <c r="C173" s="19"/>
      <c r="D173" s="17"/>
      <c r="E173" s="17"/>
      <c r="F173" s="17"/>
      <c r="G173" s="17"/>
      <c r="H173" s="17"/>
      <c r="I173" s="17"/>
      <c r="J173" s="17"/>
      <c r="K173" s="17"/>
      <c r="L173" s="17"/>
      <c r="M173" s="22"/>
      <c r="N173" s="22"/>
      <c r="O173" s="22"/>
      <c r="P173" s="22"/>
      <c r="Q173" s="22"/>
      <c r="R173" s="22"/>
      <c r="S173" s="22"/>
      <c r="T173" s="22"/>
      <c r="U173" s="22"/>
      <c r="V173" s="19"/>
      <c r="W173" s="20"/>
      <c r="X173" s="254"/>
      <c r="Y173" s="256"/>
      <c r="Z173" s="137" t="str">
        <f t="shared" si="17"/>
        <v/>
      </c>
      <c r="AA173" s="86"/>
      <c r="AB173" s="86"/>
      <c r="AC173" s="86"/>
      <c r="AI173" s="86"/>
      <c r="AJ173" s="86"/>
      <c r="AK173" s="86"/>
      <c r="AL173" s="86"/>
      <c r="AM173" s="86"/>
      <c r="AW173" s="87"/>
      <c r="AZ173" s="88"/>
      <c r="BA173" s="98" t="str">
        <f t="shared" si="18"/>
        <v/>
      </c>
      <c r="BB173" s="160" t="str">
        <f t="shared" si="19"/>
        <v/>
      </c>
      <c r="BC173" s="98" t="str">
        <f t="shared" si="20"/>
        <v/>
      </c>
      <c r="BD173" s="87">
        <f t="shared" si="21"/>
        <v>0</v>
      </c>
      <c r="BE173" s="87">
        <f t="shared" si="22"/>
        <v>0</v>
      </c>
      <c r="BF173" s="87" t="str">
        <f t="shared" si="23"/>
        <v/>
      </c>
      <c r="BP173" s="87"/>
    </row>
    <row r="174" spans="1:81" s="3" customFormat="1" ht="15.75" customHeight="1" x14ac:dyDescent="0.15">
      <c r="A174" s="257" t="s">
        <v>78</v>
      </c>
      <c r="B174" s="14">
        <f t="shared" si="16"/>
        <v>0</v>
      </c>
      <c r="C174" s="19"/>
      <c r="D174" s="17"/>
      <c r="E174" s="17"/>
      <c r="F174" s="17"/>
      <c r="G174" s="17"/>
      <c r="H174" s="17"/>
      <c r="I174" s="17"/>
      <c r="J174" s="17"/>
      <c r="K174" s="17"/>
      <c r="L174" s="17"/>
      <c r="M174" s="22"/>
      <c r="N174" s="22"/>
      <c r="O174" s="22"/>
      <c r="P174" s="22"/>
      <c r="Q174" s="22"/>
      <c r="R174" s="22"/>
      <c r="S174" s="22"/>
      <c r="T174" s="22"/>
      <c r="U174" s="22"/>
      <c r="V174" s="19"/>
      <c r="W174" s="20"/>
      <c r="X174" s="254"/>
      <c r="Y174" s="256"/>
      <c r="Z174" s="137" t="str">
        <f t="shared" si="17"/>
        <v/>
      </c>
      <c r="AA174" s="86"/>
      <c r="AB174" s="86"/>
      <c r="AC174" s="86"/>
      <c r="AI174" s="86"/>
      <c r="AJ174" s="86"/>
      <c r="AK174" s="86"/>
      <c r="AL174" s="86"/>
      <c r="AM174" s="86"/>
      <c r="AW174" s="87"/>
      <c r="AZ174" s="88"/>
      <c r="BA174" s="98" t="str">
        <f t="shared" si="18"/>
        <v/>
      </c>
      <c r="BB174" s="160" t="str">
        <f t="shared" si="19"/>
        <v/>
      </c>
      <c r="BC174" s="98" t="str">
        <f t="shared" si="20"/>
        <v/>
      </c>
      <c r="BD174" s="87">
        <f t="shared" si="21"/>
        <v>0</v>
      </c>
      <c r="BE174" s="87">
        <f t="shared" si="22"/>
        <v>0</v>
      </c>
      <c r="BF174" s="87" t="str">
        <f t="shared" si="23"/>
        <v/>
      </c>
      <c r="BP174" s="87"/>
    </row>
    <row r="175" spans="1:81" s="3" customFormat="1" ht="15.75" customHeight="1" x14ac:dyDescent="0.15">
      <c r="A175" s="258" t="s">
        <v>99</v>
      </c>
      <c r="B175" s="23">
        <f t="shared" si="16"/>
        <v>0</v>
      </c>
      <c r="C175" s="27"/>
      <c r="D175" s="25"/>
      <c r="E175" s="25"/>
      <c r="F175" s="25"/>
      <c r="G175" s="25"/>
      <c r="H175" s="25"/>
      <c r="I175" s="25"/>
      <c r="J175" s="25"/>
      <c r="K175" s="25"/>
      <c r="L175" s="25"/>
      <c r="M175" s="26"/>
      <c r="N175" s="26"/>
      <c r="O175" s="26"/>
      <c r="P175" s="26"/>
      <c r="Q175" s="26"/>
      <c r="R175" s="26"/>
      <c r="S175" s="26"/>
      <c r="T175" s="26"/>
      <c r="U175" s="26"/>
      <c r="V175" s="27"/>
      <c r="W175" s="28"/>
      <c r="X175" s="259"/>
      <c r="Y175" s="260"/>
      <c r="Z175" s="137" t="str">
        <f t="shared" si="17"/>
        <v/>
      </c>
      <c r="AA175" s="86"/>
      <c r="AB175" s="86"/>
      <c r="AC175" s="86"/>
      <c r="AI175" s="86"/>
      <c r="AJ175" s="86"/>
      <c r="AK175" s="86"/>
      <c r="AL175" s="86"/>
      <c r="AM175" s="86"/>
      <c r="AW175" s="87"/>
      <c r="AZ175" s="88"/>
      <c r="BA175" s="98" t="str">
        <f t="shared" si="18"/>
        <v/>
      </c>
      <c r="BB175" s="160" t="str">
        <f t="shared" si="19"/>
        <v/>
      </c>
      <c r="BC175" s="98" t="str">
        <f t="shared" si="20"/>
        <v/>
      </c>
      <c r="BD175" s="87">
        <f t="shared" si="21"/>
        <v>0</v>
      </c>
      <c r="BE175" s="87">
        <f t="shared" si="22"/>
        <v>0</v>
      </c>
      <c r="BF175" s="87" t="str">
        <f t="shared" si="23"/>
        <v/>
      </c>
      <c r="BP175" s="87"/>
    </row>
    <row r="176" spans="1:81" s="3" customFormat="1" ht="15.75" customHeight="1" x14ac:dyDescent="0.15">
      <c r="A176" s="242" t="s">
        <v>1</v>
      </c>
      <c r="B176" s="23">
        <f t="shared" si="16"/>
        <v>72</v>
      </c>
      <c r="C176" s="61">
        <f>+SUM(C171:C175)</f>
        <v>0</v>
      </c>
      <c r="D176" s="43">
        <f t="shared" ref="D176:Y176" si="24">+SUM(D171:D175)</f>
        <v>0</v>
      </c>
      <c r="E176" s="43">
        <f t="shared" si="24"/>
        <v>1</v>
      </c>
      <c r="F176" s="43">
        <f t="shared" si="24"/>
        <v>3</v>
      </c>
      <c r="G176" s="43">
        <f t="shared" si="24"/>
        <v>2</v>
      </c>
      <c r="H176" s="43">
        <f t="shared" si="24"/>
        <v>4</v>
      </c>
      <c r="I176" s="43">
        <f t="shared" si="24"/>
        <v>1</v>
      </c>
      <c r="J176" s="43">
        <f t="shared" si="24"/>
        <v>3</v>
      </c>
      <c r="K176" s="43">
        <f t="shared" si="24"/>
        <v>1</v>
      </c>
      <c r="L176" s="43">
        <f t="shared" si="24"/>
        <v>4</v>
      </c>
      <c r="M176" s="43">
        <f t="shared" si="24"/>
        <v>4</v>
      </c>
      <c r="N176" s="43">
        <f t="shared" si="24"/>
        <v>8</v>
      </c>
      <c r="O176" s="43">
        <f t="shared" si="24"/>
        <v>9</v>
      </c>
      <c r="P176" s="43">
        <f t="shared" si="24"/>
        <v>9</v>
      </c>
      <c r="Q176" s="43">
        <f t="shared" si="24"/>
        <v>5</v>
      </c>
      <c r="R176" s="43">
        <f t="shared" si="24"/>
        <v>3</v>
      </c>
      <c r="S176" s="43">
        <f t="shared" si="24"/>
        <v>5</v>
      </c>
      <c r="T176" s="43">
        <f t="shared" si="24"/>
        <v>4</v>
      </c>
      <c r="U176" s="44">
        <f t="shared" si="24"/>
        <v>6</v>
      </c>
      <c r="V176" s="61">
        <f t="shared" si="24"/>
        <v>23</v>
      </c>
      <c r="W176" s="62">
        <f t="shared" si="24"/>
        <v>49</v>
      </c>
      <c r="X176" s="261">
        <f t="shared" si="24"/>
        <v>72</v>
      </c>
      <c r="Y176" s="262">
        <f t="shared" si="24"/>
        <v>0</v>
      </c>
      <c r="Z176" s="137" t="str">
        <f t="shared" si="17"/>
        <v/>
      </c>
      <c r="AA176" s="86"/>
      <c r="AB176" s="86"/>
      <c r="AC176" s="86"/>
      <c r="AI176" s="86"/>
      <c r="AJ176" s="86"/>
      <c r="AK176" s="86"/>
      <c r="AL176" s="86"/>
      <c r="AM176" s="86"/>
      <c r="AW176" s="87"/>
      <c r="AZ176" s="88"/>
      <c r="BA176" s="98" t="str">
        <f t="shared" si="18"/>
        <v/>
      </c>
      <c r="BB176" s="160" t="str">
        <f t="shared" si="19"/>
        <v/>
      </c>
      <c r="BC176" s="98" t="str">
        <f t="shared" si="20"/>
        <v/>
      </c>
      <c r="BD176" s="87">
        <f t="shared" si="21"/>
        <v>0</v>
      </c>
      <c r="BE176" s="87">
        <f t="shared" si="22"/>
        <v>0</v>
      </c>
      <c r="BF176" s="87">
        <f t="shared" si="23"/>
        <v>0</v>
      </c>
      <c r="BP176" s="87"/>
    </row>
    <row r="177" spans="1:68" s="3" customFormat="1" ht="40.5" customHeight="1" x14ac:dyDescent="0.2">
      <c r="A177" s="170" t="s">
        <v>170</v>
      </c>
      <c r="C177" s="155"/>
      <c r="D177" s="155"/>
      <c r="E177" s="155"/>
      <c r="F177" s="155"/>
      <c r="G177" s="155"/>
      <c r="H177" s="155"/>
      <c r="I177" s="155"/>
      <c r="J177" s="155"/>
      <c r="K177" s="155"/>
      <c r="L177" s="155"/>
      <c r="M177" s="155"/>
      <c r="N177" s="155"/>
      <c r="O177" s="86"/>
      <c r="P177" s="86"/>
      <c r="Q177" s="86"/>
      <c r="R177" s="86"/>
      <c r="S177" s="86"/>
      <c r="T177" s="86"/>
      <c r="X177" s="86"/>
      <c r="Y177" s="86"/>
      <c r="Z177" s="86"/>
      <c r="AF177" s="86"/>
      <c r="AG177" s="86"/>
      <c r="AH177" s="86"/>
      <c r="AI177" s="86"/>
      <c r="AJ177" s="86"/>
      <c r="AV177" s="88"/>
      <c r="AW177" s="156"/>
      <c r="BA177" s="79"/>
      <c r="BB177" s="79"/>
      <c r="BC177" s="79"/>
      <c r="BD177" s="79"/>
      <c r="BE177" s="79"/>
      <c r="BF177" s="79"/>
      <c r="BP177" s="87"/>
    </row>
    <row r="178" spans="1:68" s="3" customFormat="1" ht="18.75" customHeight="1" x14ac:dyDescent="0.15">
      <c r="A178" s="295" t="s">
        <v>71</v>
      </c>
      <c r="B178" s="299" t="s">
        <v>72</v>
      </c>
      <c r="C178" s="86"/>
      <c r="D178" s="86"/>
      <c r="E178" s="86"/>
      <c r="F178" s="86"/>
      <c r="G178" s="86"/>
      <c r="H178" s="86"/>
      <c r="I178" s="86"/>
      <c r="J178" s="86"/>
      <c r="P178" s="86"/>
      <c r="Q178" s="86"/>
      <c r="R178" s="86"/>
      <c r="S178" s="86"/>
      <c r="T178" s="86"/>
      <c r="AG178" s="172"/>
      <c r="AH178" s="172"/>
      <c r="AW178" s="87"/>
      <c r="BA178" s="79"/>
      <c r="BB178" s="79"/>
      <c r="BC178" s="79"/>
      <c r="BD178" s="79"/>
      <c r="BE178" s="79"/>
      <c r="BF178" s="79"/>
      <c r="BP178" s="87"/>
    </row>
    <row r="179" spans="1:68" s="3" customFormat="1" ht="15" customHeight="1" x14ac:dyDescent="0.15">
      <c r="A179" s="173" t="s">
        <v>75</v>
      </c>
      <c r="B179" s="36">
        <v>738</v>
      </c>
      <c r="C179" s="86"/>
      <c r="D179" s="86"/>
      <c r="E179" s="86"/>
      <c r="F179" s="86"/>
      <c r="G179" s="86"/>
      <c r="H179" s="86"/>
      <c r="I179" s="86"/>
      <c r="J179" s="86"/>
      <c r="T179" s="86"/>
      <c r="AG179" s="172"/>
      <c r="AH179" s="172"/>
      <c r="AK179" s="47"/>
      <c r="AL179" s="174"/>
      <c r="AM179" s="47"/>
      <c r="AN179" s="47"/>
      <c r="AO179" s="47"/>
      <c r="AP179" s="47"/>
      <c r="AW179" s="87"/>
      <c r="BA179" s="79"/>
      <c r="BB179" s="79"/>
      <c r="BC179" s="79"/>
      <c r="BD179" s="79"/>
      <c r="BE179" s="79"/>
      <c r="BF179" s="79"/>
      <c r="BP179" s="87"/>
    </row>
    <row r="180" spans="1:68" s="3" customFormat="1" ht="15" customHeight="1" x14ac:dyDescent="0.15">
      <c r="A180" s="158" t="s">
        <v>76</v>
      </c>
      <c r="B180" s="37"/>
      <c r="C180" s="86"/>
      <c r="D180" s="86"/>
      <c r="E180" s="86"/>
      <c r="F180" s="86"/>
      <c r="G180" s="86"/>
      <c r="H180" s="86"/>
      <c r="I180" s="86"/>
      <c r="J180" s="86"/>
      <c r="T180" s="86"/>
      <c r="AG180" s="172"/>
      <c r="AH180" s="172"/>
      <c r="AK180" s="47"/>
      <c r="AL180" s="174"/>
      <c r="AM180" s="47"/>
      <c r="AN180" s="47"/>
      <c r="AO180" s="47"/>
      <c r="AP180" s="47"/>
      <c r="AW180" s="87"/>
      <c r="BA180" s="79"/>
      <c r="BB180" s="79"/>
      <c r="BC180" s="79"/>
      <c r="BD180" s="79"/>
      <c r="BE180" s="79"/>
      <c r="BF180" s="79"/>
      <c r="BP180" s="87"/>
    </row>
    <row r="181" spans="1:68" s="3" customFormat="1" ht="15" customHeight="1" x14ac:dyDescent="0.15">
      <c r="A181" s="158" t="s">
        <v>77</v>
      </c>
      <c r="B181" s="37"/>
      <c r="C181" s="86"/>
      <c r="D181" s="86"/>
      <c r="E181" s="86"/>
      <c r="F181" s="86"/>
      <c r="G181" s="86"/>
      <c r="H181" s="86"/>
      <c r="I181" s="86"/>
      <c r="J181" s="86"/>
      <c r="T181" s="86"/>
      <c r="AG181" s="172"/>
      <c r="AH181" s="172"/>
      <c r="AK181" s="47"/>
      <c r="AL181" s="174"/>
      <c r="AM181" s="47"/>
      <c r="AN181" s="47"/>
      <c r="AO181" s="47"/>
      <c r="AP181" s="47"/>
      <c r="AW181" s="87"/>
      <c r="BA181" s="79"/>
      <c r="BB181" s="79"/>
      <c r="BC181" s="79"/>
      <c r="BD181" s="79"/>
      <c r="BE181" s="79"/>
      <c r="BF181" s="79"/>
      <c r="BP181" s="87"/>
    </row>
    <row r="182" spans="1:68" s="3" customFormat="1" ht="16.5" customHeight="1" x14ac:dyDescent="0.15">
      <c r="A182" s="161" t="s">
        <v>78</v>
      </c>
      <c r="B182" s="48"/>
      <c r="C182" s="86"/>
      <c r="D182" s="86"/>
      <c r="E182" s="86"/>
      <c r="F182" s="86"/>
      <c r="G182" s="86"/>
      <c r="H182" s="86"/>
      <c r="I182" s="86"/>
      <c r="J182" s="86"/>
      <c r="T182" s="86"/>
      <c r="AG182" s="172"/>
      <c r="AH182" s="172"/>
      <c r="AK182" s="47"/>
      <c r="AL182" s="174"/>
      <c r="AM182" s="47"/>
      <c r="AN182" s="47"/>
      <c r="AO182" s="47"/>
      <c r="AP182" s="47"/>
      <c r="AW182" s="87"/>
      <c r="BA182" s="79"/>
      <c r="BB182" s="79"/>
      <c r="BC182" s="79"/>
      <c r="BD182" s="79"/>
      <c r="BE182" s="79"/>
      <c r="BF182" s="79"/>
      <c r="BP182" s="87"/>
    </row>
    <row r="183" spans="1:68" s="3" customFormat="1" ht="16.5" customHeight="1" x14ac:dyDescent="0.15">
      <c r="A183" s="242" t="s">
        <v>1</v>
      </c>
      <c r="B183" s="23">
        <f>+SUM(B179:B182)</f>
        <v>738</v>
      </c>
      <c r="C183" s="86"/>
      <c r="D183" s="86"/>
      <c r="E183" s="86"/>
      <c r="F183" s="86"/>
      <c r="G183" s="86"/>
      <c r="H183" s="86"/>
      <c r="I183" s="86"/>
      <c r="J183" s="86"/>
      <c r="T183" s="86"/>
      <c r="AG183" s="172"/>
      <c r="AH183" s="172"/>
      <c r="AK183" s="47"/>
      <c r="AL183" s="174"/>
      <c r="AM183" s="47"/>
      <c r="AN183" s="47"/>
      <c r="AO183" s="47"/>
      <c r="AP183" s="47"/>
      <c r="AW183" s="87"/>
      <c r="BA183" s="79"/>
      <c r="BB183" s="79"/>
      <c r="BC183" s="79"/>
      <c r="BD183" s="79"/>
      <c r="BE183" s="79"/>
      <c r="BF183" s="79"/>
      <c r="BP183" s="87"/>
    </row>
    <row r="184" spans="1:68" s="3" customFormat="1" ht="42" customHeight="1" x14ac:dyDescent="0.2">
      <c r="A184" s="170" t="s">
        <v>171</v>
      </c>
      <c r="B184" s="170"/>
      <c r="C184" s="86"/>
      <c r="D184" s="86"/>
      <c r="E184" s="86"/>
      <c r="F184" s="86"/>
      <c r="G184" s="86"/>
      <c r="H184" s="86"/>
      <c r="I184" s="86"/>
      <c r="J184" s="86"/>
      <c r="T184" s="86"/>
      <c r="AG184" s="172"/>
      <c r="AH184" s="172"/>
      <c r="AK184" s="47"/>
      <c r="AL184" s="174"/>
      <c r="AM184" s="47"/>
      <c r="AN184" s="47"/>
      <c r="AO184" s="47"/>
      <c r="AP184" s="47"/>
      <c r="AW184" s="87"/>
      <c r="BA184" s="79"/>
      <c r="BB184" s="79"/>
      <c r="BC184" s="79"/>
      <c r="BD184" s="79"/>
      <c r="BE184" s="79"/>
      <c r="BF184" s="79"/>
      <c r="BP184" s="87"/>
    </row>
    <row r="185" spans="1:68" s="3" customFormat="1" ht="15" customHeight="1" x14ac:dyDescent="0.15">
      <c r="A185" s="295" t="s">
        <v>71</v>
      </c>
      <c r="B185" s="120" t="s">
        <v>72</v>
      </c>
      <c r="C185" s="86"/>
      <c r="D185" s="86"/>
      <c r="E185" s="86"/>
      <c r="F185" s="86"/>
      <c r="G185" s="86"/>
      <c r="H185" s="86"/>
      <c r="I185" s="86"/>
      <c r="J185" s="86"/>
      <c r="T185" s="86"/>
      <c r="AG185" s="172"/>
      <c r="AH185" s="172"/>
      <c r="AK185" s="47"/>
      <c r="AL185" s="174"/>
      <c r="AM185" s="47"/>
      <c r="AN185" s="47"/>
      <c r="AO185" s="47"/>
      <c r="AP185" s="47"/>
      <c r="AW185" s="87"/>
      <c r="BA185" s="79"/>
      <c r="BB185" s="79"/>
      <c r="BC185" s="79"/>
      <c r="BD185" s="79"/>
      <c r="BE185" s="79"/>
      <c r="BF185" s="79"/>
      <c r="BP185" s="87"/>
    </row>
    <row r="186" spans="1:68" s="3" customFormat="1" ht="15" customHeight="1" x14ac:dyDescent="0.15">
      <c r="A186" s="173" t="s">
        <v>75</v>
      </c>
      <c r="B186" s="46">
        <v>891</v>
      </c>
      <c r="C186" s="86"/>
      <c r="D186" s="86"/>
      <c r="E186" s="86"/>
      <c r="F186" s="86"/>
      <c r="G186" s="86"/>
      <c r="H186" s="86"/>
      <c r="I186" s="86"/>
      <c r="J186" s="86"/>
      <c r="P186" s="86"/>
      <c r="Q186" s="86"/>
      <c r="R186" s="86"/>
      <c r="S186" s="86"/>
      <c r="T186" s="86"/>
      <c r="AG186" s="172"/>
      <c r="AH186" s="172"/>
      <c r="AK186" s="47"/>
      <c r="AL186" s="174"/>
      <c r="AM186" s="47"/>
      <c r="AN186" s="47"/>
      <c r="AO186" s="47"/>
      <c r="AP186" s="47"/>
      <c r="AW186" s="87"/>
      <c r="BA186" s="79"/>
      <c r="BB186" s="79"/>
      <c r="BC186" s="79"/>
      <c r="BD186" s="79"/>
      <c r="BE186" s="79"/>
      <c r="BF186" s="79"/>
      <c r="BP186" s="87"/>
    </row>
    <row r="187" spans="1:68" s="3" customFormat="1" ht="15" customHeight="1" x14ac:dyDescent="0.15">
      <c r="A187" s="158" t="s">
        <v>76</v>
      </c>
      <c r="B187" s="37"/>
      <c r="C187" s="86"/>
      <c r="D187" s="86"/>
      <c r="E187" s="86"/>
      <c r="F187" s="86"/>
      <c r="G187" s="86"/>
      <c r="H187" s="86"/>
      <c r="I187" s="86"/>
      <c r="J187" s="86"/>
      <c r="P187" s="86"/>
      <c r="Q187" s="86"/>
      <c r="R187" s="86"/>
      <c r="S187" s="86"/>
      <c r="T187" s="86"/>
      <c r="AG187" s="172"/>
      <c r="AH187" s="172"/>
      <c r="AK187" s="47"/>
      <c r="AL187" s="174"/>
      <c r="AM187" s="47"/>
      <c r="AN187" s="47"/>
      <c r="AO187" s="47"/>
      <c r="AP187" s="47"/>
      <c r="AW187" s="87"/>
      <c r="BA187" s="79"/>
      <c r="BB187" s="79"/>
      <c r="BC187" s="79"/>
      <c r="BD187" s="79"/>
      <c r="BE187" s="79"/>
      <c r="BF187" s="79"/>
      <c r="BP187" s="87"/>
    </row>
    <row r="188" spans="1:68" s="3" customFormat="1" ht="15" customHeight="1" x14ac:dyDescent="0.15">
      <c r="A188" s="158" t="s">
        <v>77</v>
      </c>
      <c r="B188" s="37"/>
      <c r="C188" s="86"/>
      <c r="D188" s="86"/>
      <c r="E188" s="86"/>
      <c r="F188" s="86"/>
      <c r="G188" s="86"/>
      <c r="H188" s="86"/>
      <c r="I188" s="86"/>
      <c r="J188" s="86"/>
      <c r="P188" s="86"/>
      <c r="Q188" s="86"/>
      <c r="R188" s="86"/>
      <c r="S188" s="86"/>
      <c r="T188" s="86"/>
      <c r="AG188" s="172"/>
      <c r="AH188" s="172"/>
      <c r="AK188" s="47"/>
      <c r="AL188" s="174"/>
      <c r="AM188" s="47"/>
      <c r="AN188" s="47"/>
      <c r="AO188" s="47"/>
      <c r="AP188" s="47"/>
      <c r="AW188" s="87"/>
      <c r="BA188" s="79"/>
      <c r="BB188" s="79"/>
      <c r="BC188" s="79"/>
      <c r="BD188" s="79"/>
      <c r="BE188" s="79"/>
      <c r="BF188" s="79"/>
      <c r="BP188" s="87"/>
    </row>
    <row r="189" spans="1:68" ht="15" customHeight="1" x14ac:dyDescent="0.2">
      <c r="A189" s="161" t="s">
        <v>78</v>
      </c>
      <c r="B189" s="48"/>
      <c r="K189" s="79"/>
      <c r="L189" s="79"/>
    </row>
    <row r="190" spans="1:68" ht="15" customHeight="1" x14ac:dyDescent="0.2">
      <c r="A190" s="242" t="s">
        <v>1</v>
      </c>
      <c r="B190" s="23">
        <f>+SUM(B186:B189)</f>
        <v>891</v>
      </c>
      <c r="K190" s="79"/>
      <c r="L190" s="79"/>
    </row>
    <row r="191" spans="1:68" ht="41.25" customHeight="1" x14ac:dyDescent="0.2">
      <c r="A191" s="82" t="s">
        <v>172</v>
      </c>
      <c r="B191" s="85"/>
      <c r="C191" s="83"/>
      <c r="D191" s="83"/>
      <c r="E191" s="83"/>
      <c r="F191" s="83"/>
      <c r="G191" s="83"/>
      <c r="H191" s="83"/>
      <c r="I191" s="83"/>
      <c r="J191" s="83"/>
      <c r="K191" s="83"/>
      <c r="L191" s="83"/>
      <c r="M191" s="83"/>
      <c r="N191" s="83"/>
      <c r="O191" s="83"/>
      <c r="P191" s="83"/>
      <c r="Q191" s="83"/>
    </row>
    <row r="192" spans="1:68" ht="15.75" customHeight="1" x14ac:dyDescent="0.15">
      <c r="A192" s="65" t="s">
        <v>173</v>
      </c>
      <c r="B192" s="120" t="s">
        <v>72</v>
      </c>
      <c r="C192" s="79"/>
      <c r="D192" s="79"/>
      <c r="E192" s="79"/>
      <c r="F192" s="79"/>
      <c r="G192" s="79"/>
      <c r="H192" s="79"/>
      <c r="I192" s="79"/>
      <c r="J192" s="79"/>
      <c r="K192" s="79"/>
      <c r="L192" s="79"/>
      <c r="M192" s="79"/>
      <c r="N192" s="79"/>
    </row>
    <row r="193" spans="1:14" ht="16.5" customHeight="1" x14ac:dyDescent="0.15">
      <c r="A193" s="264" t="s">
        <v>174</v>
      </c>
      <c r="B193" s="46"/>
      <c r="C193" s="79"/>
      <c r="D193" s="79"/>
      <c r="E193" s="79"/>
      <c r="F193" s="79"/>
      <c r="G193" s="79"/>
      <c r="H193" s="79"/>
      <c r="I193" s="79"/>
      <c r="J193" s="79"/>
      <c r="K193" s="79"/>
      <c r="L193" s="79"/>
      <c r="M193" s="79"/>
      <c r="N193" s="79"/>
    </row>
    <row r="194" spans="1:14" ht="16.5" customHeight="1" x14ac:dyDescent="0.15">
      <c r="A194" s="265" t="s">
        <v>175</v>
      </c>
      <c r="B194" s="37"/>
      <c r="C194" s="79"/>
      <c r="D194" s="79"/>
      <c r="E194" s="79"/>
      <c r="F194" s="79"/>
      <c r="G194" s="79"/>
      <c r="H194" s="79"/>
      <c r="I194" s="79"/>
      <c r="J194" s="79"/>
      <c r="K194" s="79"/>
      <c r="L194" s="79"/>
      <c r="M194" s="79"/>
      <c r="N194" s="79"/>
    </row>
    <row r="195" spans="1:14" ht="16.5" customHeight="1" x14ac:dyDescent="0.15">
      <c r="A195" s="266" t="s">
        <v>176</v>
      </c>
      <c r="B195" s="48"/>
      <c r="C195" s="79"/>
      <c r="D195" s="79"/>
      <c r="E195" s="79"/>
      <c r="F195" s="79"/>
      <c r="G195" s="79"/>
      <c r="H195" s="79"/>
      <c r="I195" s="79"/>
      <c r="J195" s="79"/>
      <c r="K195" s="79"/>
      <c r="L195" s="79"/>
      <c r="M195" s="79"/>
      <c r="N195" s="79"/>
    </row>
    <row r="196" spans="1:14" ht="26.25" customHeight="1" x14ac:dyDescent="0.2">
      <c r="A196" s="267" t="s">
        <v>177</v>
      </c>
      <c r="B196" s="116"/>
      <c r="C196" s="116"/>
      <c r="D196" s="116"/>
    </row>
    <row r="197" spans="1:14" ht="31.5" customHeight="1" x14ac:dyDescent="0.2">
      <c r="A197" s="69" t="s">
        <v>82</v>
      </c>
      <c r="B197" s="120" t="s">
        <v>1</v>
      </c>
      <c r="N197" s="79"/>
    </row>
    <row r="198" spans="1:14" ht="15" customHeight="1" x14ac:dyDescent="0.2">
      <c r="A198" s="268" t="s">
        <v>86</v>
      </c>
      <c r="B198" s="36">
        <v>738</v>
      </c>
      <c r="M198" s="79"/>
      <c r="N198" s="79"/>
    </row>
    <row r="199" spans="1:14" ht="15" customHeight="1" x14ac:dyDescent="0.2">
      <c r="A199" s="183" t="s">
        <v>178</v>
      </c>
      <c r="B199" s="37">
        <v>867</v>
      </c>
      <c r="M199" s="79"/>
      <c r="N199" s="79"/>
    </row>
    <row r="200" spans="1:14" ht="15" customHeight="1" x14ac:dyDescent="0.2">
      <c r="A200" s="183" t="s">
        <v>179</v>
      </c>
      <c r="B200" s="37">
        <v>352</v>
      </c>
      <c r="M200" s="79"/>
      <c r="N200" s="79"/>
    </row>
    <row r="201" spans="1:14" ht="15" customHeight="1" x14ac:dyDescent="0.2">
      <c r="A201" s="269" t="s">
        <v>180</v>
      </c>
      <c r="B201" s="37"/>
      <c r="M201" s="79"/>
      <c r="N201" s="79"/>
    </row>
    <row r="202" spans="1:14" ht="15" customHeight="1" x14ac:dyDescent="0.2">
      <c r="A202" s="183" t="s">
        <v>181</v>
      </c>
      <c r="B202" s="37"/>
      <c r="M202" s="79"/>
      <c r="N202" s="79"/>
    </row>
    <row r="203" spans="1:14" ht="15" customHeight="1" x14ac:dyDescent="0.2">
      <c r="A203" s="183" t="s">
        <v>182</v>
      </c>
      <c r="B203" s="37"/>
      <c r="M203" s="79"/>
      <c r="N203" s="79"/>
    </row>
    <row r="204" spans="1:14" ht="15" customHeight="1" x14ac:dyDescent="0.2">
      <c r="A204" s="183" t="s">
        <v>183</v>
      </c>
      <c r="B204" s="37"/>
      <c r="M204" s="79"/>
      <c r="N204" s="79"/>
    </row>
    <row r="205" spans="1:14" ht="15" customHeight="1" x14ac:dyDescent="0.2">
      <c r="A205" s="183" t="s">
        <v>184</v>
      </c>
      <c r="B205" s="37"/>
      <c r="M205" s="79"/>
      <c r="N205" s="79"/>
    </row>
    <row r="206" spans="1:14" ht="15" customHeight="1" x14ac:dyDescent="0.2">
      <c r="A206" s="270" t="s">
        <v>89</v>
      </c>
      <c r="B206" s="37">
        <v>995</v>
      </c>
      <c r="M206" s="79"/>
      <c r="N206" s="79"/>
    </row>
    <row r="207" spans="1:14" ht="15" customHeight="1" x14ac:dyDescent="0.2">
      <c r="A207" s="269" t="s">
        <v>185</v>
      </c>
      <c r="B207" s="37"/>
      <c r="M207" s="79"/>
      <c r="N207" s="79"/>
    </row>
    <row r="208" spans="1:14" ht="15" customHeight="1" x14ac:dyDescent="0.2">
      <c r="A208" s="269" t="s">
        <v>186</v>
      </c>
      <c r="B208" s="37"/>
      <c r="M208" s="79"/>
      <c r="N208" s="79"/>
    </row>
    <row r="209" spans="1:14" ht="15" customHeight="1" x14ac:dyDescent="0.2">
      <c r="A209" s="183" t="s">
        <v>187</v>
      </c>
      <c r="B209" s="37"/>
      <c r="L209" s="79"/>
      <c r="M209" s="79"/>
      <c r="N209" s="79"/>
    </row>
    <row r="210" spans="1:14" ht="15" customHeight="1" x14ac:dyDescent="0.2">
      <c r="A210" s="270" t="s">
        <v>188</v>
      </c>
      <c r="B210" s="37"/>
      <c r="L210" s="79"/>
      <c r="M210" s="79"/>
      <c r="N210" s="79"/>
    </row>
    <row r="211" spans="1:14" ht="21.75" customHeight="1" x14ac:dyDescent="0.2">
      <c r="A211" s="269" t="s">
        <v>189</v>
      </c>
      <c r="B211" s="37"/>
      <c r="L211" s="79"/>
      <c r="M211" s="79"/>
      <c r="N211" s="79"/>
    </row>
    <row r="212" spans="1:14" ht="15" customHeight="1" x14ac:dyDescent="0.2">
      <c r="A212" s="270" t="s">
        <v>190</v>
      </c>
      <c r="B212" s="37"/>
      <c r="L212" s="79"/>
      <c r="M212" s="79"/>
      <c r="N212" s="79"/>
    </row>
    <row r="213" spans="1:14" ht="15" customHeight="1" x14ac:dyDescent="0.2">
      <c r="A213" s="271" t="s">
        <v>191</v>
      </c>
      <c r="B213" s="37"/>
      <c r="L213" s="79"/>
      <c r="M213" s="79"/>
      <c r="N213" s="79"/>
    </row>
    <row r="214" spans="1:14" ht="15" customHeight="1" x14ac:dyDescent="0.2">
      <c r="A214" s="183" t="s">
        <v>192</v>
      </c>
      <c r="B214" s="37"/>
      <c r="L214" s="79"/>
      <c r="M214" s="79"/>
      <c r="N214" s="79"/>
    </row>
    <row r="215" spans="1:14" ht="23.25" customHeight="1" x14ac:dyDescent="0.2">
      <c r="A215" s="269" t="s">
        <v>193</v>
      </c>
      <c r="B215" s="37"/>
      <c r="L215" s="79"/>
      <c r="M215" s="79"/>
      <c r="N215" s="79"/>
    </row>
    <row r="216" spans="1:14" ht="15" customHeight="1" x14ac:dyDescent="0.2">
      <c r="A216" s="183" t="s">
        <v>194</v>
      </c>
      <c r="B216" s="37"/>
      <c r="L216" s="79"/>
      <c r="M216" s="79"/>
      <c r="N216" s="79"/>
    </row>
    <row r="217" spans="1:14" ht="15" customHeight="1" x14ac:dyDescent="0.2">
      <c r="A217" s="269" t="s">
        <v>195</v>
      </c>
      <c r="B217" s="37"/>
      <c r="L217" s="79"/>
      <c r="M217" s="79"/>
      <c r="N217" s="79"/>
    </row>
    <row r="218" spans="1:14" ht="15" customHeight="1" x14ac:dyDescent="0.2">
      <c r="A218" s="183" t="s">
        <v>95</v>
      </c>
      <c r="B218" s="37"/>
      <c r="L218" s="79"/>
      <c r="M218" s="79"/>
      <c r="N218" s="79"/>
    </row>
    <row r="219" spans="1:14" ht="15" customHeight="1" x14ac:dyDescent="0.2">
      <c r="A219" s="183" t="s">
        <v>96</v>
      </c>
      <c r="B219" s="37"/>
      <c r="L219" s="79"/>
      <c r="M219" s="79"/>
      <c r="N219" s="79"/>
    </row>
    <row r="220" spans="1:14" ht="15" customHeight="1" x14ac:dyDescent="0.2">
      <c r="A220" s="270" t="s">
        <v>196</v>
      </c>
      <c r="B220" s="37"/>
      <c r="L220" s="79"/>
      <c r="M220" s="79"/>
      <c r="N220" s="79"/>
    </row>
    <row r="221" spans="1:14" ht="15" customHeight="1" x14ac:dyDescent="0.2">
      <c r="A221" s="272" t="s">
        <v>197</v>
      </c>
      <c r="B221" s="48"/>
      <c r="L221" s="79"/>
      <c r="M221" s="79"/>
      <c r="N221" s="79"/>
    </row>
    <row r="222" spans="1:14" ht="15" customHeight="1" x14ac:dyDescent="0.2">
      <c r="A222" s="242" t="s">
        <v>1</v>
      </c>
      <c r="B222" s="23">
        <f>+SUM(B198:B221)</f>
        <v>2952</v>
      </c>
    </row>
    <row r="227" spans="1:68" x14ac:dyDescent="0.2">
      <c r="A227" s="79"/>
    </row>
    <row r="228" spans="1:68" x14ac:dyDescent="0.2">
      <c r="A228" s="79"/>
    </row>
    <row r="229" spans="1:68" x14ac:dyDescent="0.2">
      <c r="A229" s="79"/>
    </row>
    <row r="230" spans="1:68" x14ac:dyDescent="0.2">
      <c r="A230" s="79"/>
    </row>
    <row r="231" spans="1:68" s="263" customFormat="1" x14ac:dyDescent="0.2">
      <c r="A231" s="79"/>
      <c r="AW231" s="273"/>
      <c r="BA231" s="79"/>
      <c r="BB231" s="79"/>
      <c r="BC231" s="79"/>
      <c r="BD231" s="79"/>
      <c r="BE231" s="79"/>
      <c r="BF231" s="79"/>
      <c r="BP231" s="273"/>
    </row>
    <row r="232" spans="1:68" s="263" customFormat="1" x14ac:dyDescent="0.2">
      <c r="A232" s="79"/>
      <c r="AW232" s="273"/>
      <c r="BA232" s="79"/>
      <c r="BB232" s="79"/>
      <c r="BC232" s="79"/>
      <c r="BD232" s="79"/>
      <c r="BE232" s="79"/>
      <c r="BF232" s="79"/>
      <c r="BP232" s="273"/>
    </row>
    <row r="233" spans="1:68" s="263" customFormat="1" x14ac:dyDescent="0.2">
      <c r="A233" s="79"/>
      <c r="AW233" s="273"/>
      <c r="BA233" s="79"/>
      <c r="BB233" s="79"/>
      <c r="BC233" s="79"/>
      <c r="BD233" s="79"/>
      <c r="BE233" s="79"/>
      <c r="BF233" s="79"/>
      <c r="BP233" s="273"/>
    </row>
    <row r="234" spans="1:68" s="263" customFormat="1" x14ac:dyDescent="0.2">
      <c r="A234" s="79"/>
      <c r="AW234" s="273"/>
      <c r="BA234" s="79"/>
      <c r="BB234" s="79"/>
      <c r="BC234" s="79"/>
      <c r="BD234" s="79"/>
      <c r="BE234" s="79"/>
      <c r="BF234" s="79"/>
      <c r="BP234" s="273"/>
    </row>
    <row r="235" spans="1:68" s="263" customFormat="1" hidden="1" x14ac:dyDescent="0.2">
      <c r="A235" s="79"/>
      <c r="AW235" s="273"/>
      <c r="BA235" s="79"/>
      <c r="BB235" s="79"/>
      <c r="BC235" s="79"/>
      <c r="BD235" s="79"/>
      <c r="BE235" s="79"/>
      <c r="BF235" s="79"/>
      <c r="BP235" s="273"/>
    </row>
    <row r="236" spans="1:68" s="263" customFormat="1" hidden="1" x14ac:dyDescent="0.2">
      <c r="A236" s="274">
        <f>SUM(A8:Y222)</f>
        <v>11270</v>
      </c>
      <c r="AW236" s="273"/>
      <c r="BA236" s="79"/>
      <c r="BB236" s="79"/>
      <c r="BC236" s="79"/>
      <c r="BD236" s="79"/>
      <c r="BE236" s="274">
        <f>SUM(BD1:BG205)</f>
        <v>0</v>
      </c>
      <c r="BF236" s="79"/>
      <c r="BP236" s="273"/>
    </row>
    <row r="237" spans="1:68" s="263" customFormat="1" hidden="1" x14ac:dyDescent="0.2">
      <c r="A237" s="79"/>
      <c r="AW237" s="273"/>
      <c r="BA237" s="79"/>
      <c r="BB237" s="79"/>
      <c r="BC237" s="79"/>
      <c r="BD237" s="79"/>
      <c r="BF237" s="79"/>
      <c r="BP237" s="273"/>
    </row>
    <row r="238" spans="1:68" s="263" customFormat="1" hidden="1" x14ac:dyDescent="0.2">
      <c r="A238" s="79"/>
      <c r="AW238" s="273"/>
      <c r="BA238" s="79"/>
      <c r="BB238" s="79"/>
      <c r="BC238" s="79"/>
      <c r="BD238" s="79"/>
      <c r="BE238" s="79"/>
      <c r="BF238" s="79"/>
      <c r="BP238" s="273"/>
    </row>
    <row r="239" spans="1:68" s="263" customFormat="1" x14ac:dyDescent="0.2">
      <c r="A239" s="79"/>
      <c r="AW239" s="273"/>
      <c r="BA239" s="79"/>
      <c r="BB239" s="79"/>
      <c r="BC239" s="79"/>
      <c r="BD239" s="79"/>
      <c r="BE239" s="79"/>
      <c r="BF239" s="79"/>
      <c r="BP239" s="273"/>
    </row>
  </sheetData>
  <mergeCells count="80">
    <mergeCell ref="Y169:Y170"/>
    <mergeCell ref="V140:W140"/>
    <mergeCell ref="X140:Y140"/>
    <mergeCell ref="A161:A162"/>
    <mergeCell ref="B161:B162"/>
    <mergeCell ref="C161:D161"/>
    <mergeCell ref="A169:A170"/>
    <mergeCell ref="B169:B170"/>
    <mergeCell ref="C169:U169"/>
    <mergeCell ref="V169:W169"/>
    <mergeCell ref="X169:X170"/>
    <mergeCell ref="A140:A141"/>
    <mergeCell ref="B140:B141"/>
    <mergeCell ref="C140:U140"/>
    <mergeCell ref="K114:K115"/>
    <mergeCell ref="A121:A124"/>
    <mergeCell ref="A125:A129"/>
    <mergeCell ref="A130:A135"/>
    <mergeCell ref="A136:A137"/>
    <mergeCell ref="H110:H111"/>
    <mergeCell ref="A114:A115"/>
    <mergeCell ref="B114:B115"/>
    <mergeCell ref="C114:E114"/>
    <mergeCell ref="F114:F115"/>
    <mergeCell ref="G114:G115"/>
    <mergeCell ref="H114:J114"/>
    <mergeCell ref="E110:G110"/>
    <mergeCell ref="A104:B104"/>
    <mergeCell ref="A105:B105"/>
    <mergeCell ref="A107:C107"/>
    <mergeCell ref="A110:C111"/>
    <mergeCell ref="D110:D111"/>
    <mergeCell ref="B46:C46"/>
    <mergeCell ref="V48:W48"/>
    <mergeCell ref="X48:X49"/>
    <mergeCell ref="A102:B103"/>
    <mergeCell ref="C102:C103"/>
    <mergeCell ref="D102:F102"/>
    <mergeCell ref="G102:G103"/>
    <mergeCell ref="A48:A49"/>
    <mergeCell ref="B48:B49"/>
    <mergeCell ref="C48:U48"/>
    <mergeCell ref="A40:A42"/>
    <mergeCell ref="B40:C40"/>
    <mergeCell ref="B41:C41"/>
    <mergeCell ref="B42:C42"/>
    <mergeCell ref="A43:A45"/>
    <mergeCell ref="B43:C43"/>
    <mergeCell ref="B44:C44"/>
    <mergeCell ref="B45:C45"/>
    <mergeCell ref="A27:C27"/>
    <mergeCell ref="A28:A39"/>
    <mergeCell ref="B28:C28"/>
    <mergeCell ref="B29:C29"/>
    <mergeCell ref="B30:C30"/>
    <mergeCell ref="B31:C31"/>
    <mergeCell ref="B32:C32"/>
    <mergeCell ref="B33:C33"/>
    <mergeCell ref="B34:C34"/>
    <mergeCell ref="B35:C35"/>
    <mergeCell ref="B36:C36"/>
    <mergeCell ref="B37:C37"/>
    <mergeCell ref="B38:C38"/>
    <mergeCell ref="B39:C39"/>
    <mergeCell ref="Y10:Y11"/>
    <mergeCell ref="A18:A19"/>
    <mergeCell ref="B18:B19"/>
    <mergeCell ref="C18:E18"/>
    <mergeCell ref="F18:F19"/>
    <mergeCell ref="X10:X11"/>
    <mergeCell ref="A25:A26"/>
    <mergeCell ref="B25:C26"/>
    <mergeCell ref="D25:D26"/>
    <mergeCell ref="E25:G25"/>
    <mergeCell ref="H25:H26"/>
    <mergeCell ref="A6:N6"/>
    <mergeCell ref="A10:A11"/>
    <mergeCell ref="B10:B11"/>
    <mergeCell ref="C10:U10"/>
    <mergeCell ref="V10:W10"/>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X141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Z1:AA1048576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A2:A43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 B46:C46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I45:I47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I166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C114:K115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C161:D161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A121:A65536 IW121:IW65536 SS121:SS65536 ACO121:ACO65536 AMK121:AMK65536 AWG121:AWG65536 BGC121:BGC65536 BPY121:BPY65536 BZU121:BZU65536 CJQ121:CJQ65536 CTM121:CTM65536 DDI121:DDI65536 DNE121:DNE65536 DXA121:DXA65536 EGW121:EGW65536 EQS121:EQS65536 FAO121:FAO65536 FKK121:FKK65536 FUG121:FUG65536 GEC121:GEC65536 GNY121:GNY65536 GXU121:GXU65536 HHQ121:HHQ65536 HRM121:HRM65536 IBI121:IBI65536 ILE121:ILE65536 IVA121:IVA65536 JEW121:JEW65536 JOS121:JOS65536 JYO121:JYO65536 KIK121:KIK65536 KSG121:KSG65536 LCC121:LCC65536 LLY121:LLY65536 LVU121:LVU65536 MFQ121:MFQ65536 MPM121:MPM65536 MZI121:MZI65536 NJE121:NJE65536 NTA121:NTA65536 OCW121:OCW65536 OMS121:OMS65536 OWO121:OWO65536 PGK121:PGK65536 PQG121:PQG65536 QAC121:QAC65536 QJY121:QJY65536 QTU121:QTU65536 RDQ121:RDQ65536 RNM121:RNM65536 RXI121:RXI65536 SHE121:SHE65536 SRA121:SRA65536 TAW121:TAW65536 TKS121:TKS65536 TUO121:TUO65536 UEK121:UEK65536 UOG121:UOG65536 UYC121:UYC65536 VHY121:VHY65536 VRU121:VRU65536 WBQ121:WBQ65536 WLM121:WLM65536 WVI121:WVI65536 A65657:A131072 IW65657:IW131072 SS65657:SS131072 ACO65657:ACO131072 AMK65657:AMK131072 AWG65657:AWG131072 BGC65657:BGC131072 BPY65657:BPY131072 BZU65657:BZU131072 CJQ65657:CJQ131072 CTM65657:CTM131072 DDI65657:DDI131072 DNE65657:DNE131072 DXA65657:DXA131072 EGW65657:EGW131072 EQS65657:EQS131072 FAO65657:FAO131072 FKK65657:FKK131072 FUG65657:FUG131072 GEC65657:GEC131072 GNY65657:GNY131072 GXU65657:GXU131072 HHQ65657:HHQ131072 HRM65657:HRM131072 IBI65657:IBI131072 ILE65657:ILE131072 IVA65657:IVA131072 JEW65657:JEW131072 JOS65657:JOS131072 JYO65657:JYO131072 KIK65657:KIK131072 KSG65657:KSG131072 LCC65657:LCC131072 LLY65657:LLY131072 LVU65657:LVU131072 MFQ65657:MFQ131072 MPM65657:MPM131072 MZI65657:MZI131072 NJE65657:NJE131072 NTA65657:NTA131072 OCW65657:OCW131072 OMS65657:OMS131072 OWO65657:OWO131072 PGK65657:PGK131072 PQG65657:PQG131072 QAC65657:QAC131072 QJY65657:QJY131072 QTU65657:QTU131072 RDQ65657:RDQ131072 RNM65657:RNM131072 RXI65657:RXI131072 SHE65657:SHE131072 SRA65657:SRA131072 TAW65657:TAW131072 TKS65657:TKS131072 TUO65657:TUO131072 UEK65657:UEK131072 UOG65657:UOG131072 UYC65657:UYC131072 VHY65657:VHY131072 VRU65657:VRU131072 WBQ65657:WBQ131072 WLM65657:WLM131072 WVI65657:WVI131072 A131193:A196608 IW131193:IW196608 SS131193:SS196608 ACO131193:ACO196608 AMK131193:AMK196608 AWG131193:AWG196608 BGC131193:BGC196608 BPY131193:BPY196608 BZU131193:BZU196608 CJQ131193:CJQ196608 CTM131193:CTM196608 DDI131193:DDI196608 DNE131193:DNE196608 DXA131193:DXA196608 EGW131193:EGW196608 EQS131193:EQS196608 FAO131193:FAO196608 FKK131193:FKK196608 FUG131193:FUG196608 GEC131193:GEC196608 GNY131193:GNY196608 GXU131193:GXU196608 HHQ131193:HHQ196608 HRM131193:HRM196608 IBI131193:IBI196608 ILE131193:ILE196608 IVA131193:IVA196608 JEW131193:JEW196608 JOS131193:JOS196608 JYO131193:JYO196608 KIK131193:KIK196608 KSG131193:KSG196608 LCC131193:LCC196608 LLY131193:LLY196608 LVU131193:LVU196608 MFQ131193:MFQ196608 MPM131193:MPM196608 MZI131193:MZI196608 NJE131193:NJE196608 NTA131193:NTA196608 OCW131193:OCW196608 OMS131193:OMS196608 OWO131193:OWO196608 PGK131193:PGK196608 PQG131193:PQG196608 QAC131193:QAC196608 QJY131193:QJY196608 QTU131193:QTU196608 RDQ131193:RDQ196608 RNM131193:RNM196608 RXI131193:RXI196608 SHE131193:SHE196608 SRA131193:SRA196608 TAW131193:TAW196608 TKS131193:TKS196608 TUO131193:TUO196608 UEK131193:UEK196608 UOG131193:UOG196608 UYC131193:UYC196608 VHY131193:VHY196608 VRU131193:VRU196608 WBQ131193:WBQ196608 WLM131193:WLM196608 WVI131193:WVI196608 A196729:A262144 IW196729:IW262144 SS196729:SS262144 ACO196729:ACO262144 AMK196729:AMK262144 AWG196729:AWG262144 BGC196729:BGC262144 BPY196729:BPY262144 BZU196729:BZU262144 CJQ196729:CJQ262144 CTM196729:CTM262144 DDI196729:DDI262144 DNE196729:DNE262144 DXA196729:DXA262144 EGW196729:EGW262144 EQS196729:EQS262144 FAO196729:FAO262144 FKK196729:FKK262144 FUG196729:FUG262144 GEC196729:GEC262144 GNY196729:GNY262144 GXU196729:GXU262144 HHQ196729:HHQ262144 HRM196729:HRM262144 IBI196729:IBI262144 ILE196729:ILE262144 IVA196729:IVA262144 JEW196729:JEW262144 JOS196729:JOS262144 JYO196729:JYO262144 KIK196729:KIK262144 KSG196729:KSG262144 LCC196729:LCC262144 LLY196729:LLY262144 LVU196729:LVU262144 MFQ196729:MFQ262144 MPM196729:MPM262144 MZI196729:MZI262144 NJE196729:NJE262144 NTA196729:NTA262144 OCW196729:OCW262144 OMS196729:OMS262144 OWO196729:OWO262144 PGK196729:PGK262144 PQG196729:PQG262144 QAC196729:QAC262144 QJY196729:QJY262144 QTU196729:QTU262144 RDQ196729:RDQ262144 RNM196729:RNM262144 RXI196729:RXI262144 SHE196729:SHE262144 SRA196729:SRA262144 TAW196729:TAW262144 TKS196729:TKS262144 TUO196729:TUO262144 UEK196729:UEK262144 UOG196729:UOG262144 UYC196729:UYC262144 VHY196729:VHY262144 VRU196729:VRU262144 WBQ196729:WBQ262144 WLM196729:WLM262144 WVI196729:WVI262144 A262265:A327680 IW262265:IW327680 SS262265:SS327680 ACO262265:ACO327680 AMK262265:AMK327680 AWG262265:AWG327680 BGC262265:BGC327680 BPY262265:BPY327680 BZU262265:BZU327680 CJQ262265:CJQ327680 CTM262265:CTM327680 DDI262265:DDI327680 DNE262265:DNE327680 DXA262265:DXA327680 EGW262265:EGW327680 EQS262265:EQS327680 FAO262265:FAO327680 FKK262265:FKK327680 FUG262265:FUG327680 GEC262265:GEC327680 GNY262265:GNY327680 GXU262265:GXU327680 HHQ262265:HHQ327680 HRM262265:HRM327680 IBI262265:IBI327680 ILE262265:ILE327680 IVA262265:IVA327680 JEW262265:JEW327680 JOS262265:JOS327680 JYO262265:JYO327680 KIK262265:KIK327680 KSG262265:KSG327680 LCC262265:LCC327680 LLY262265:LLY327680 LVU262265:LVU327680 MFQ262265:MFQ327680 MPM262265:MPM327680 MZI262265:MZI327680 NJE262265:NJE327680 NTA262265:NTA327680 OCW262265:OCW327680 OMS262265:OMS327680 OWO262265:OWO327680 PGK262265:PGK327680 PQG262265:PQG327680 QAC262265:QAC327680 QJY262265:QJY327680 QTU262265:QTU327680 RDQ262265:RDQ327680 RNM262265:RNM327680 RXI262265:RXI327680 SHE262265:SHE327680 SRA262265:SRA327680 TAW262265:TAW327680 TKS262265:TKS327680 TUO262265:TUO327680 UEK262265:UEK327680 UOG262265:UOG327680 UYC262265:UYC327680 VHY262265:VHY327680 VRU262265:VRU327680 WBQ262265:WBQ327680 WLM262265:WLM327680 WVI262265:WVI327680 A327801:A393216 IW327801:IW393216 SS327801:SS393216 ACO327801:ACO393216 AMK327801:AMK393216 AWG327801:AWG393216 BGC327801:BGC393216 BPY327801:BPY393216 BZU327801:BZU393216 CJQ327801:CJQ393216 CTM327801:CTM393216 DDI327801:DDI393216 DNE327801:DNE393216 DXA327801:DXA393216 EGW327801:EGW393216 EQS327801:EQS393216 FAO327801:FAO393216 FKK327801:FKK393216 FUG327801:FUG393216 GEC327801:GEC393216 GNY327801:GNY393216 GXU327801:GXU393216 HHQ327801:HHQ393216 HRM327801:HRM393216 IBI327801:IBI393216 ILE327801:ILE393216 IVA327801:IVA393216 JEW327801:JEW393216 JOS327801:JOS393216 JYO327801:JYO393216 KIK327801:KIK393216 KSG327801:KSG393216 LCC327801:LCC393216 LLY327801:LLY393216 LVU327801:LVU393216 MFQ327801:MFQ393216 MPM327801:MPM393216 MZI327801:MZI393216 NJE327801:NJE393216 NTA327801:NTA393216 OCW327801:OCW393216 OMS327801:OMS393216 OWO327801:OWO393216 PGK327801:PGK393216 PQG327801:PQG393216 QAC327801:QAC393216 QJY327801:QJY393216 QTU327801:QTU393216 RDQ327801:RDQ393216 RNM327801:RNM393216 RXI327801:RXI393216 SHE327801:SHE393216 SRA327801:SRA393216 TAW327801:TAW393216 TKS327801:TKS393216 TUO327801:TUO393216 UEK327801:UEK393216 UOG327801:UOG393216 UYC327801:UYC393216 VHY327801:VHY393216 VRU327801:VRU393216 WBQ327801:WBQ393216 WLM327801:WLM393216 WVI327801:WVI393216 A393337:A458752 IW393337:IW458752 SS393337:SS458752 ACO393337:ACO458752 AMK393337:AMK458752 AWG393337:AWG458752 BGC393337:BGC458752 BPY393337:BPY458752 BZU393337:BZU458752 CJQ393337:CJQ458752 CTM393337:CTM458752 DDI393337:DDI458752 DNE393337:DNE458752 DXA393337:DXA458752 EGW393337:EGW458752 EQS393337:EQS458752 FAO393337:FAO458752 FKK393337:FKK458752 FUG393337:FUG458752 GEC393337:GEC458752 GNY393337:GNY458752 GXU393337:GXU458752 HHQ393337:HHQ458752 HRM393337:HRM458752 IBI393337:IBI458752 ILE393337:ILE458752 IVA393337:IVA458752 JEW393337:JEW458752 JOS393337:JOS458752 JYO393337:JYO458752 KIK393337:KIK458752 KSG393337:KSG458752 LCC393337:LCC458752 LLY393337:LLY458752 LVU393337:LVU458752 MFQ393337:MFQ458752 MPM393337:MPM458752 MZI393337:MZI458752 NJE393337:NJE458752 NTA393337:NTA458752 OCW393337:OCW458752 OMS393337:OMS458752 OWO393337:OWO458752 PGK393337:PGK458752 PQG393337:PQG458752 QAC393337:QAC458752 QJY393337:QJY458752 QTU393337:QTU458752 RDQ393337:RDQ458752 RNM393337:RNM458752 RXI393337:RXI458752 SHE393337:SHE458752 SRA393337:SRA458752 TAW393337:TAW458752 TKS393337:TKS458752 TUO393337:TUO458752 UEK393337:UEK458752 UOG393337:UOG458752 UYC393337:UYC458752 VHY393337:VHY458752 VRU393337:VRU458752 WBQ393337:WBQ458752 WLM393337:WLM458752 WVI393337:WVI458752 A458873:A524288 IW458873:IW524288 SS458873:SS524288 ACO458873:ACO524288 AMK458873:AMK524288 AWG458873:AWG524288 BGC458873:BGC524288 BPY458873:BPY524288 BZU458873:BZU524288 CJQ458873:CJQ524288 CTM458873:CTM524288 DDI458873:DDI524288 DNE458873:DNE524288 DXA458873:DXA524288 EGW458873:EGW524288 EQS458873:EQS524288 FAO458873:FAO524288 FKK458873:FKK524288 FUG458873:FUG524288 GEC458873:GEC524288 GNY458873:GNY524288 GXU458873:GXU524288 HHQ458873:HHQ524288 HRM458873:HRM524288 IBI458873:IBI524288 ILE458873:ILE524288 IVA458873:IVA524288 JEW458873:JEW524288 JOS458873:JOS524288 JYO458873:JYO524288 KIK458873:KIK524288 KSG458873:KSG524288 LCC458873:LCC524288 LLY458873:LLY524288 LVU458873:LVU524288 MFQ458873:MFQ524288 MPM458873:MPM524288 MZI458873:MZI524288 NJE458873:NJE524288 NTA458873:NTA524288 OCW458873:OCW524288 OMS458873:OMS524288 OWO458873:OWO524288 PGK458873:PGK524288 PQG458873:PQG524288 QAC458873:QAC524288 QJY458873:QJY524288 QTU458873:QTU524288 RDQ458873:RDQ524288 RNM458873:RNM524288 RXI458873:RXI524288 SHE458873:SHE524288 SRA458873:SRA524288 TAW458873:TAW524288 TKS458873:TKS524288 TUO458873:TUO524288 UEK458873:UEK524288 UOG458873:UOG524288 UYC458873:UYC524288 VHY458873:VHY524288 VRU458873:VRU524288 WBQ458873:WBQ524288 WLM458873:WLM524288 WVI458873:WVI524288 A524409:A589824 IW524409:IW589824 SS524409:SS589824 ACO524409:ACO589824 AMK524409:AMK589824 AWG524409:AWG589824 BGC524409:BGC589824 BPY524409:BPY589824 BZU524409:BZU589824 CJQ524409:CJQ589824 CTM524409:CTM589824 DDI524409:DDI589824 DNE524409:DNE589824 DXA524409:DXA589824 EGW524409:EGW589824 EQS524409:EQS589824 FAO524409:FAO589824 FKK524409:FKK589824 FUG524409:FUG589824 GEC524409:GEC589824 GNY524409:GNY589824 GXU524409:GXU589824 HHQ524409:HHQ589824 HRM524409:HRM589824 IBI524409:IBI589824 ILE524409:ILE589824 IVA524409:IVA589824 JEW524409:JEW589824 JOS524409:JOS589824 JYO524409:JYO589824 KIK524409:KIK589824 KSG524409:KSG589824 LCC524409:LCC589824 LLY524409:LLY589824 LVU524409:LVU589824 MFQ524409:MFQ589824 MPM524409:MPM589824 MZI524409:MZI589824 NJE524409:NJE589824 NTA524409:NTA589824 OCW524409:OCW589824 OMS524409:OMS589824 OWO524409:OWO589824 PGK524409:PGK589824 PQG524409:PQG589824 QAC524409:QAC589824 QJY524409:QJY589824 QTU524409:QTU589824 RDQ524409:RDQ589824 RNM524409:RNM589824 RXI524409:RXI589824 SHE524409:SHE589824 SRA524409:SRA589824 TAW524409:TAW589824 TKS524409:TKS589824 TUO524409:TUO589824 UEK524409:UEK589824 UOG524409:UOG589824 UYC524409:UYC589824 VHY524409:VHY589824 VRU524409:VRU589824 WBQ524409:WBQ589824 WLM524409:WLM589824 WVI524409:WVI589824 A589945:A655360 IW589945:IW655360 SS589945:SS655360 ACO589945:ACO655360 AMK589945:AMK655360 AWG589945:AWG655360 BGC589945:BGC655360 BPY589945:BPY655360 BZU589945:BZU655360 CJQ589945:CJQ655360 CTM589945:CTM655360 DDI589945:DDI655360 DNE589945:DNE655360 DXA589945:DXA655360 EGW589945:EGW655360 EQS589945:EQS655360 FAO589945:FAO655360 FKK589945:FKK655360 FUG589945:FUG655360 GEC589945:GEC655360 GNY589945:GNY655360 GXU589945:GXU655360 HHQ589945:HHQ655360 HRM589945:HRM655360 IBI589945:IBI655360 ILE589945:ILE655360 IVA589945:IVA655360 JEW589945:JEW655360 JOS589945:JOS655360 JYO589945:JYO655360 KIK589945:KIK655360 KSG589945:KSG655360 LCC589945:LCC655360 LLY589945:LLY655360 LVU589945:LVU655360 MFQ589945:MFQ655360 MPM589945:MPM655360 MZI589945:MZI655360 NJE589945:NJE655360 NTA589945:NTA655360 OCW589945:OCW655360 OMS589945:OMS655360 OWO589945:OWO655360 PGK589945:PGK655360 PQG589945:PQG655360 QAC589945:QAC655360 QJY589945:QJY655360 QTU589945:QTU655360 RDQ589945:RDQ655360 RNM589945:RNM655360 RXI589945:RXI655360 SHE589945:SHE655360 SRA589945:SRA655360 TAW589945:TAW655360 TKS589945:TKS655360 TUO589945:TUO655360 UEK589945:UEK655360 UOG589945:UOG655360 UYC589945:UYC655360 VHY589945:VHY655360 VRU589945:VRU655360 WBQ589945:WBQ655360 WLM589945:WLM655360 WVI589945:WVI655360 A655481:A720896 IW655481:IW720896 SS655481:SS720896 ACO655481:ACO720896 AMK655481:AMK720896 AWG655481:AWG720896 BGC655481:BGC720896 BPY655481:BPY720896 BZU655481:BZU720896 CJQ655481:CJQ720896 CTM655481:CTM720896 DDI655481:DDI720896 DNE655481:DNE720896 DXA655481:DXA720896 EGW655481:EGW720896 EQS655481:EQS720896 FAO655481:FAO720896 FKK655481:FKK720896 FUG655481:FUG720896 GEC655481:GEC720896 GNY655481:GNY720896 GXU655481:GXU720896 HHQ655481:HHQ720896 HRM655481:HRM720896 IBI655481:IBI720896 ILE655481:ILE720896 IVA655481:IVA720896 JEW655481:JEW720896 JOS655481:JOS720896 JYO655481:JYO720896 KIK655481:KIK720896 KSG655481:KSG720896 LCC655481:LCC720896 LLY655481:LLY720896 LVU655481:LVU720896 MFQ655481:MFQ720896 MPM655481:MPM720896 MZI655481:MZI720896 NJE655481:NJE720896 NTA655481:NTA720896 OCW655481:OCW720896 OMS655481:OMS720896 OWO655481:OWO720896 PGK655481:PGK720896 PQG655481:PQG720896 QAC655481:QAC720896 QJY655481:QJY720896 QTU655481:QTU720896 RDQ655481:RDQ720896 RNM655481:RNM720896 RXI655481:RXI720896 SHE655481:SHE720896 SRA655481:SRA720896 TAW655481:TAW720896 TKS655481:TKS720896 TUO655481:TUO720896 UEK655481:UEK720896 UOG655481:UOG720896 UYC655481:UYC720896 VHY655481:VHY720896 VRU655481:VRU720896 WBQ655481:WBQ720896 WLM655481:WLM720896 WVI655481:WVI720896 A721017:A786432 IW721017:IW786432 SS721017:SS786432 ACO721017:ACO786432 AMK721017:AMK786432 AWG721017:AWG786432 BGC721017:BGC786432 BPY721017:BPY786432 BZU721017:BZU786432 CJQ721017:CJQ786432 CTM721017:CTM786432 DDI721017:DDI786432 DNE721017:DNE786432 DXA721017:DXA786432 EGW721017:EGW786432 EQS721017:EQS786432 FAO721017:FAO786432 FKK721017:FKK786432 FUG721017:FUG786432 GEC721017:GEC786432 GNY721017:GNY786432 GXU721017:GXU786432 HHQ721017:HHQ786432 HRM721017:HRM786432 IBI721017:IBI786432 ILE721017:ILE786432 IVA721017:IVA786432 JEW721017:JEW786432 JOS721017:JOS786432 JYO721017:JYO786432 KIK721017:KIK786432 KSG721017:KSG786432 LCC721017:LCC786432 LLY721017:LLY786432 LVU721017:LVU786432 MFQ721017:MFQ786432 MPM721017:MPM786432 MZI721017:MZI786432 NJE721017:NJE786432 NTA721017:NTA786432 OCW721017:OCW786432 OMS721017:OMS786432 OWO721017:OWO786432 PGK721017:PGK786432 PQG721017:PQG786432 QAC721017:QAC786432 QJY721017:QJY786432 QTU721017:QTU786432 RDQ721017:RDQ786432 RNM721017:RNM786432 RXI721017:RXI786432 SHE721017:SHE786432 SRA721017:SRA786432 TAW721017:TAW786432 TKS721017:TKS786432 TUO721017:TUO786432 UEK721017:UEK786432 UOG721017:UOG786432 UYC721017:UYC786432 VHY721017:VHY786432 VRU721017:VRU786432 WBQ721017:WBQ786432 WLM721017:WLM786432 WVI721017:WVI786432 A786553:A851968 IW786553:IW851968 SS786553:SS851968 ACO786553:ACO851968 AMK786553:AMK851968 AWG786553:AWG851968 BGC786553:BGC851968 BPY786553:BPY851968 BZU786553:BZU851968 CJQ786553:CJQ851968 CTM786553:CTM851968 DDI786553:DDI851968 DNE786553:DNE851968 DXA786553:DXA851968 EGW786553:EGW851968 EQS786553:EQS851968 FAO786553:FAO851968 FKK786553:FKK851968 FUG786553:FUG851968 GEC786553:GEC851968 GNY786553:GNY851968 GXU786553:GXU851968 HHQ786553:HHQ851968 HRM786553:HRM851968 IBI786553:IBI851968 ILE786553:ILE851968 IVA786553:IVA851968 JEW786553:JEW851968 JOS786553:JOS851968 JYO786553:JYO851968 KIK786553:KIK851968 KSG786553:KSG851968 LCC786553:LCC851968 LLY786553:LLY851968 LVU786553:LVU851968 MFQ786553:MFQ851968 MPM786553:MPM851968 MZI786553:MZI851968 NJE786553:NJE851968 NTA786553:NTA851968 OCW786553:OCW851968 OMS786553:OMS851968 OWO786553:OWO851968 PGK786553:PGK851968 PQG786553:PQG851968 QAC786553:QAC851968 QJY786553:QJY851968 QTU786553:QTU851968 RDQ786553:RDQ851968 RNM786553:RNM851968 RXI786553:RXI851968 SHE786553:SHE851968 SRA786553:SRA851968 TAW786553:TAW851968 TKS786553:TKS851968 TUO786553:TUO851968 UEK786553:UEK851968 UOG786553:UOG851968 UYC786553:UYC851968 VHY786553:VHY851968 VRU786553:VRU851968 WBQ786553:WBQ851968 WLM786553:WLM851968 WVI786553:WVI851968 A852089:A917504 IW852089:IW917504 SS852089:SS917504 ACO852089:ACO917504 AMK852089:AMK917504 AWG852089:AWG917504 BGC852089:BGC917504 BPY852089:BPY917504 BZU852089:BZU917504 CJQ852089:CJQ917504 CTM852089:CTM917504 DDI852089:DDI917504 DNE852089:DNE917504 DXA852089:DXA917504 EGW852089:EGW917504 EQS852089:EQS917504 FAO852089:FAO917504 FKK852089:FKK917504 FUG852089:FUG917504 GEC852089:GEC917504 GNY852089:GNY917504 GXU852089:GXU917504 HHQ852089:HHQ917504 HRM852089:HRM917504 IBI852089:IBI917504 ILE852089:ILE917504 IVA852089:IVA917504 JEW852089:JEW917504 JOS852089:JOS917504 JYO852089:JYO917504 KIK852089:KIK917504 KSG852089:KSG917504 LCC852089:LCC917504 LLY852089:LLY917504 LVU852089:LVU917504 MFQ852089:MFQ917504 MPM852089:MPM917504 MZI852089:MZI917504 NJE852089:NJE917504 NTA852089:NTA917504 OCW852089:OCW917504 OMS852089:OMS917504 OWO852089:OWO917504 PGK852089:PGK917504 PQG852089:PQG917504 QAC852089:QAC917504 QJY852089:QJY917504 QTU852089:QTU917504 RDQ852089:RDQ917504 RNM852089:RNM917504 RXI852089:RXI917504 SHE852089:SHE917504 SRA852089:SRA917504 TAW852089:TAW917504 TKS852089:TKS917504 TUO852089:TUO917504 UEK852089:UEK917504 UOG852089:UOG917504 UYC852089:UYC917504 VHY852089:VHY917504 VRU852089:VRU917504 WBQ852089:WBQ917504 WLM852089:WLM917504 WVI852089:WVI917504 A917625:A983040 IW917625:IW983040 SS917625:SS983040 ACO917625:ACO983040 AMK917625:AMK983040 AWG917625:AWG983040 BGC917625:BGC983040 BPY917625:BPY983040 BZU917625:BZU983040 CJQ917625:CJQ983040 CTM917625:CTM983040 DDI917625:DDI983040 DNE917625:DNE983040 DXA917625:DXA983040 EGW917625:EGW983040 EQS917625:EQS983040 FAO917625:FAO983040 FKK917625:FKK983040 FUG917625:FUG983040 GEC917625:GEC983040 GNY917625:GNY983040 GXU917625:GXU983040 HHQ917625:HHQ983040 HRM917625:HRM983040 IBI917625:IBI983040 ILE917625:ILE983040 IVA917625:IVA983040 JEW917625:JEW983040 JOS917625:JOS983040 JYO917625:JYO983040 KIK917625:KIK983040 KSG917625:KSG983040 LCC917625:LCC983040 LLY917625:LLY983040 LVU917625:LVU983040 MFQ917625:MFQ983040 MPM917625:MPM983040 MZI917625:MZI983040 NJE917625:NJE983040 NTA917625:NTA983040 OCW917625:OCW983040 OMS917625:OMS983040 OWO917625:OWO983040 PGK917625:PGK983040 PQG917625:PQG983040 QAC917625:QAC983040 QJY917625:QJY983040 QTU917625:QTU983040 RDQ917625:RDQ983040 RNM917625:RNM983040 RXI917625:RXI983040 SHE917625:SHE983040 SRA917625:SRA983040 TAW917625:TAW983040 TKS917625:TKS983040 TUO917625:TUO983040 UEK917625:UEK983040 UOG917625:UOG983040 UYC917625:UYC983040 VHY917625:VHY983040 VRU917625:VRU983040 WBQ917625:WBQ983040 WLM917625:WLM983040 WVI917625:WVI983040 A983161:A1048576 IW983161:IW1048576 SS983161:SS1048576 ACO983161:ACO1048576 AMK983161:AMK1048576 AWG983161:AWG1048576 BGC983161:BGC1048576 BPY983161:BPY1048576 BZU983161:BZU1048576 CJQ983161:CJQ1048576 CTM983161:CTM1048576 DDI983161:DDI1048576 DNE983161:DNE1048576 DXA983161:DXA1048576 EGW983161:EGW1048576 EQS983161:EQS1048576 FAO983161:FAO1048576 FKK983161:FKK1048576 FUG983161:FUG1048576 GEC983161:GEC1048576 GNY983161:GNY1048576 GXU983161:GXU1048576 HHQ983161:HHQ1048576 HRM983161:HRM1048576 IBI983161:IBI1048576 ILE983161:ILE1048576 IVA983161:IVA1048576 JEW983161:JEW1048576 JOS983161:JOS1048576 JYO983161:JYO1048576 KIK983161:KIK1048576 KSG983161:KSG1048576 LCC983161:LCC1048576 LLY983161:LLY1048576 LVU983161:LVU1048576 MFQ983161:MFQ1048576 MPM983161:MPM1048576 MZI983161:MZI1048576 NJE983161:NJE1048576 NTA983161:NTA1048576 OCW983161:OCW1048576 OMS983161:OMS1048576 OWO983161:OWO1048576 PGK983161:PGK1048576 PQG983161:PQG1048576 QAC983161:QAC1048576 QJY983161:QJY1048576 QTU983161:QTU1048576 RDQ983161:RDQ1048576 RNM983161:RNM1048576 RXI983161:RXI1048576 SHE983161:SHE1048576 SRA983161:SRA1048576 TAW983161:TAW1048576 TKS983161:TKS1048576 TUO983161:TUO1048576 UEK983161:UEK1048576 UOG983161:UOG1048576 UYC983161:UYC1048576 VHY983161:VHY1048576 VRU983161:VRU1048576 WBQ983161:WBQ1048576 WLM983161:WLM1048576 WVI983161:WVI1048576 A46:A93 IW46:IW93 SS46:SS93 ACO46:ACO93 AMK46:AMK93 AWG46:AWG93 BGC46:BGC93 BPY46:BPY93 BZU46:BZU93 CJQ46:CJQ93 CTM46:CTM93 DDI46:DDI93 DNE46:DNE93 DXA46:DXA93 EGW46:EGW93 EQS46:EQS93 FAO46:FAO93 FKK46:FKK93 FUG46:FUG93 GEC46:GEC93 GNY46:GNY93 GXU46:GXU93 HHQ46:HHQ93 HRM46:HRM93 IBI46:IBI93 ILE46:ILE93 IVA46:IVA93 JEW46:JEW93 JOS46:JOS93 JYO46:JYO93 KIK46:KIK93 KSG46:KSG93 LCC46:LCC93 LLY46:LLY93 LVU46:LVU93 MFQ46:MFQ93 MPM46:MPM93 MZI46:MZI93 NJE46:NJE93 NTA46:NTA93 OCW46:OCW93 OMS46:OMS93 OWO46:OWO93 PGK46:PGK93 PQG46:PQG93 QAC46:QAC93 QJY46:QJY93 QTU46:QTU93 RDQ46:RDQ93 RNM46:RNM93 RXI46:RXI93 SHE46:SHE93 SRA46:SRA93 TAW46:TAW93 TKS46:TKS93 TUO46:TUO93 UEK46:UEK93 UOG46:UOG93 UYC46:UYC93 VHY46:VHY93 VRU46:VRU93 WBQ46:WBQ93 WLM46:WLM93 WVI46:WVI93 A65582:A65629 IW65582:IW65629 SS65582:SS65629 ACO65582:ACO65629 AMK65582:AMK65629 AWG65582:AWG65629 BGC65582:BGC65629 BPY65582:BPY65629 BZU65582:BZU65629 CJQ65582:CJQ65629 CTM65582:CTM65629 DDI65582:DDI65629 DNE65582:DNE65629 DXA65582:DXA65629 EGW65582:EGW65629 EQS65582:EQS65629 FAO65582:FAO65629 FKK65582:FKK65629 FUG65582:FUG65629 GEC65582:GEC65629 GNY65582:GNY65629 GXU65582:GXU65629 HHQ65582:HHQ65629 HRM65582:HRM65629 IBI65582:IBI65629 ILE65582:ILE65629 IVA65582:IVA65629 JEW65582:JEW65629 JOS65582:JOS65629 JYO65582:JYO65629 KIK65582:KIK65629 KSG65582:KSG65629 LCC65582:LCC65629 LLY65582:LLY65629 LVU65582:LVU65629 MFQ65582:MFQ65629 MPM65582:MPM65629 MZI65582:MZI65629 NJE65582:NJE65629 NTA65582:NTA65629 OCW65582:OCW65629 OMS65582:OMS65629 OWO65582:OWO65629 PGK65582:PGK65629 PQG65582:PQG65629 QAC65582:QAC65629 QJY65582:QJY65629 QTU65582:QTU65629 RDQ65582:RDQ65629 RNM65582:RNM65629 RXI65582:RXI65629 SHE65582:SHE65629 SRA65582:SRA65629 TAW65582:TAW65629 TKS65582:TKS65629 TUO65582:TUO65629 UEK65582:UEK65629 UOG65582:UOG65629 UYC65582:UYC65629 VHY65582:VHY65629 VRU65582:VRU65629 WBQ65582:WBQ65629 WLM65582:WLM65629 WVI65582:WVI65629 A131118:A131165 IW131118:IW131165 SS131118:SS131165 ACO131118:ACO131165 AMK131118:AMK131165 AWG131118:AWG131165 BGC131118:BGC131165 BPY131118:BPY131165 BZU131118:BZU131165 CJQ131118:CJQ131165 CTM131118:CTM131165 DDI131118:DDI131165 DNE131118:DNE131165 DXA131118:DXA131165 EGW131118:EGW131165 EQS131118:EQS131165 FAO131118:FAO131165 FKK131118:FKK131165 FUG131118:FUG131165 GEC131118:GEC131165 GNY131118:GNY131165 GXU131118:GXU131165 HHQ131118:HHQ131165 HRM131118:HRM131165 IBI131118:IBI131165 ILE131118:ILE131165 IVA131118:IVA131165 JEW131118:JEW131165 JOS131118:JOS131165 JYO131118:JYO131165 KIK131118:KIK131165 KSG131118:KSG131165 LCC131118:LCC131165 LLY131118:LLY131165 LVU131118:LVU131165 MFQ131118:MFQ131165 MPM131118:MPM131165 MZI131118:MZI131165 NJE131118:NJE131165 NTA131118:NTA131165 OCW131118:OCW131165 OMS131118:OMS131165 OWO131118:OWO131165 PGK131118:PGK131165 PQG131118:PQG131165 QAC131118:QAC131165 QJY131118:QJY131165 QTU131118:QTU131165 RDQ131118:RDQ131165 RNM131118:RNM131165 RXI131118:RXI131165 SHE131118:SHE131165 SRA131118:SRA131165 TAW131118:TAW131165 TKS131118:TKS131165 TUO131118:TUO131165 UEK131118:UEK131165 UOG131118:UOG131165 UYC131118:UYC131165 VHY131118:VHY131165 VRU131118:VRU131165 WBQ131118:WBQ131165 WLM131118:WLM131165 WVI131118:WVI131165 A196654:A196701 IW196654:IW196701 SS196654:SS196701 ACO196654:ACO196701 AMK196654:AMK196701 AWG196654:AWG196701 BGC196654:BGC196701 BPY196654:BPY196701 BZU196654:BZU196701 CJQ196654:CJQ196701 CTM196654:CTM196701 DDI196654:DDI196701 DNE196654:DNE196701 DXA196654:DXA196701 EGW196654:EGW196701 EQS196654:EQS196701 FAO196654:FAO196701 FKK196654:FKK196701 FUG196654:FUG196701 GEC196654:GEC196701 GNY196654:GNY196701 GXU196654:GXU196701 HHQ196654:HHQ196701 HRM196654:HRM196701 IBI196654:IBI196701 ILE196654:ILE196701 IVA196654:IVA196701 JEW196654:JEW196701 JOS196654:JOS196701 JYO196654:JYO196701 KIK196654:KIK196701 KSG196654:KSG196701 LCC196654:LCC196701 LLY196654:LLY196701 LVU196654:LVU196701 MFQ196654:MFQ196701 MPM196654:MPM196701 MZI196654:MZI196701 NJE196654:NJE196701 NTA196654:NTA196701 OCW196654:OCW196701 OMS196654:OMS196701 OWO196654:OWO196701 PGK196654:PGK196701 PQG196654:PQG196701 QAC196654:QAC196701 QJY196654:QJY196701 QTU196654:QTU196701 RDQ196654:RDQ196701 RNM196654:RNM196701 RXI196654:RXI196701 SHE196654:SHE196701 SRA196654:SRA196701 TAW196654:TAW196701 TKS196654:TKS196701 TUO196654:TUO196701 UEK196654:UEK196701 UOG196654:UOG196701 UYC196654:UYC196701 VHY196654:VHY196701 VRU196654:VRU196701 WBQ196654:WBQ196701 WLM196654:WLM196701 WVI196654:WVI196701 A262190:A262237 IW262190:IW262237 SS262190:SS262237 ACO262190:ACO262237 AMK262190:AMK262237 AWG262190:AWG262237 BGC262190:BGC262237 BPY262190:BPY262237 BZU262190:BZU262237 CJQ262190:CJQ262237 CTM262190:CTM262237 DDI262190:DDI262237 DNE262190:DNE262237 DXA262190:DXA262237 EGW262190:EGW262237 EQS262190:EQS262237 FAO262190:FAO262237 FKK262190:FKK262237 FUG262190:FUG262237 GEC262190:GEC262237 GNY262190:GNY262237 GXU262190:GXU262237 HHQ262190:HHQ262237 HRM262190:HRM262237 IBI262190:IBI262237 ILE262190:ILE262237 IVA262190:IVA262237 JEW262190:JEW262237 JOS262190:JOS262237 JYO262190:JYO262237 KIK262190:KIK262237 KSG262190:KSG262237 LCC262190:LCC262237 LLY262190:LLY262237 LVU262190:LVU262237 MFQ262190:MFQ262237 MPM262190:MPM262237 MZI262190:MZI262237 NJE262190:NJE262237 NTA262190:NTA262237 OCW262190:OCW262237 OMS262190:OMS262237 OWO262190:OWO262237 PGK262190:PGK262237 PQG262190:PQG262237 QAC262190:QAC262237 QJY262190:QJY262237 QTU262190:QTU262237 RDQ262190:RDQ262237 RNM262190:RNM262237 RXI262190:RXI262237 SHE262190:SHE262237 SRA262190:SRA262237 TAW262190:TAW262237 TKS262190:TKS262237 TUO262190:TUO262237 UEK262190:UEK262237 UOG262190:UOG262237 UYC262190:UYC262237 VHY262190:VHY262237 VRU262190:VRU262237 WBQ262190:WBQ262237 WLM262190:WLM262237 WVI262190:WVI262237 A327726:A327773 IW327726:IW327773 SS327726:SS327773 ACO327726:ACO327773 AMK327726:AMK327773 AWG327726:AWG327773 BGC327726:BGC327773 BPY327726:BPY327773 BZU327726:BZU327773 CJQ327726:CJQ327773 CTM327726:CTM327773 DDI327726:DDI327773 DNE327726:DNE327773 DXA327726:DXA327773 EGW327726:EGW327773 EQS327726:EQS327773 FAO327726:FAO327773 FKK327726:FKK327773 FUG327726:FUG327773 GEC327726:GEC327773 GNY327726:GNY327773 GXU327726:GXU327773 HHQ327726:HHQ327773 HRM327726:HRM327773 IBI327726:IBI327773 ILE327726:ILE327773 IVA327726:IVA327773 JEW327726:JEW327773 JOS327726:JOS327773 JYO327726:JYO327773 KIK327726:KIK327773 KSG327726:KSG327773 LCC327726:LCC327773 LLY327726:LLY327773 LVU327726:LVU327773 MFQ327726:MFQ327773 MPM327726:MPM327773 MZI327726:MZI327773 NJE327726:NJE327773 NTA327726:NTA327773 OCW327726:OCW327773 OMS327726:OMS327773 OWO327726:OWO327773 PGK327726:PGK327773 PQG327726:PQG327773 QAC327726:QAC327773 QJY327726:QJY327773 QTU327726:QTU327773 RDQ327726:RDQ327773 RNM327726:RNM327773 RXI327726:RXI327773 SHE327726:SHE327773 SRA327726:SRA327773 TAW327726:TAW327773 TKS327726:TKS327773 TUO327726:TUO327773 UEK327726:UEK327773 UOG327726:UOG327773 UYC327726:UYC327773 VHY327726:VHY327773 VRU327726:VRU327773 WBQ327726:WBQ327773 WLM327726:WLM327773 WVI327726:WVI327773 A393262:A393309 IW393262:IW393309 SS393262:SS393309 ACO393262:ACO393309 AMK393262:AMK393309 AWG393262:AWG393309 BGC393262:BGC393309 BPY393262:BPY393309 BZU393262:BZU393309 CJQ393262:CJQ393309 CTM393262:CTM393309 DDI393262:DDI393309 DNE393262:DNE393309 DXA393262:DXA393309 EGW393262:EGW393309 EQS393262:EQS393309 FAO393262:FAO393309 FKK393262:FKK393309 FUG393262:FUG393309 GEC393262:GEC393309 GNY393262:GNY393309 GXU393262:GXU393309 HHQ393262:HHQ393309 HRM393262:HRM393309 IBI393262:IBI393309 ILE393262:ILE393309 IVA393262:IVA393309 JEW393262:JEW393309 JOS393262:JOS393309 JYO393262:JYO393309 KIK393262:KIK393309 KSG393262:KSG393309 LCC393262:LCC393309 LLY393262:LLY393309 LVU393262:LVU393309 MFQ393262:MFQ393309 MPM393262:MPM393309 MZI393262:MZI393309 NJE393262:NJE393309 NTA393262:NTA393309 OCW393262:OCW393309 OMS393262:OMS393309 OWO393262:OWO393309 PGK393262:PGK393309 PQG393262:PQG393309 QAC393262:QAC393309 QJY393262:QJY393309 QTU393262:QTU393309 RDQ393262:RDQ393309 RNM393262:RNM393309 RXI393262:RXI393309 SHE393262:SHE393309 SRA393262:SRA393309 TAW393262:TAW393309 TKS393262:TKS393309 TUO393262:TUO393309 UEK393262:UEK393309 UOG393262:UOG393309 UYC393262:UYC393309 VHY393262:VHY393309 VRU393262:VRU393309 WBQ393262:WBQ393309 WLM393262:WLM393309 WVI393262:WVI393309 A458798:A458845 IW458798:IW458845 SS458798:SS458845 ACO458798:ACO458845 AMK458798:AMK458845 AWG458798:AWG458845 BGC458798:BGC458845 BPY458798:BPY458845 BZU458798:BZU458845 CJQ458798:CJQ458845 CTM458798:CTM458845 DDI458798:DDI458845 DNE458798:DNE458845 DXA458798:DXA458845 EGW458798:EGW458845 EQS458798:EQS458845 FAO458798:FAO458845 FKK458798:FKK458845 FUG458798:FUG458845 GEC458798:GEC458845 GNY458798:GNY458845 GXU458798:GXU458845 HHQ458798:HHQ458845 HRM458798:HRM458845 IBI458798:IBI458845 ILE458798:ILE458845 IVA458798:IVA458845 JEW458798:JEW458845 JOS458798:JOS458845 JYO458798:JYO458845 KIK458798:KIK458845 KSG458798:KSG458845 LCC458798:LCC458845 LLY458798:LLY458845 LVU458798:LVU458845 MFQ458798:MFQ458845 MPM458798:MPM458845 MZI458798:MZI458845 NJE458798:NJE458845 NTA458798:NTA458845 OCW458798:OCW458845 OMS458798:OMS458845 OWO458798:OWO458845 PGK458798:PGK458845 PQG458798:PQG458845 QAC458798:QAC458845 QJY458798:QJY458845 QTU458798:QTU458845 RDQ458798:RDQ458845 RNM458798:RNM458845 RXI458798:RXI458845 SHE458798:SHE458845 SRA458798:SRA458845 TAW458798:TAW458845 TKS458798:TKS458845 TUO458798:TUO458845 UEK458798:UEK458845 UOG458798:UOG458845 UYC458798:UYC458845 VHY458798:VHY458845 VRU458798:VRU458845 WBQ458798:WBQ458845 WLM458798:WLM458845 WVI458798:WVI458845 A524334:A524381 IW524334:IW524381 SS524334:SS524381 ACO524334:ACO524381 AMK524334:AMK524381 AWG524334:AWG524381 BGC524334:BGC524381 BPY524334:BPY524381 BZU524334:BZU524381 CJQ524334:CJQ524381 CTM524334:CTM524381 DDI524334:DDI524381 DNE524334:DNE524381 DXA524334:DXA524381 EGW524334:EGW524381 EQS524334:EQS524381 FAO524334:FAO524381 FKK524334:FKK524381 FUG524334:FUG524381 GEC524334:GEC524381 GNY524334:GNY524381 GXU524334:GXU524381 HHQ524334:HHQ524381 HRM524334:HRM524381 IBI524334:IBI524381 ILE524334:ILE524381 IVA524334:IVA524381 JEW524334:JEW524381 JOS524334:JOS524381 JYO524334:JYO524381 KIK524334:KIK524381 KSG524334:KSG524381 LCC524334:LCC524381 LLY524334:LLY524381 LVU524334:LVU524381 MFQ524334:MFQ524381 MPM524334:MPM524381 MZI524334:MZI524381 NJE524334:NJE524381 NTA524334:NTA524381 OCW524334:OCW524381 OMS524334:OMS524381 OWO524334:OWO524381 PGK524334:PGK524381 PQG524334:PQG524381 QAC524334:QAC524381 QJY524334:QJY524381 QTU524334:QTU524381 RDQ524334:RDQ524381 RNM524334:RNM524381 RXI524334:RXI524381 SHE524334:SHE524381 SRA524334:SRA524381 TAW524334:TAW524381 TKS524334:TKS524381 TUO524334:TUO524381 UEK524334:UEK524381 UOG524334:UOG524381 UYC524334:UYC524381 VHY524334:VHY524381 VRU524334:VRU524381 WBQ524334:WBQ524381 WLM524334:WLM524381 WVI524334:WVI524381 A589870:A589917 IW589870:IW589917 SS589870:SS589917 ACO589870:ACO589917 AMK589870:AMK589917 AWG589870:AWG589917 BGC589870:BGC589917 BPY589870:BPY589917 BZU589870:BZU589917 CJQ589870:CJQ589917 CTM589870:CTM589917 DDI589870:DDI589917 DNE589870:DNE589917 DXA589870:DXA589917 EGW589870:EGW589917 EQS589870:EQS589917 FAO589870:FAO589917 FKK589870:FKK589917 FUG589870:FUG589917 GEC589870:GEC589917 GNY589870:GNY589917 GXU589870:GXU589917 HHQ589870:HHQ589917 HRM589870:HRM589917 IBI589870:IBI589917 ILE589870:ILE589917 IVA589870:IVA589917 JEW589870:JEW589917 JOS589870:JOS589917 JYO589870:JYO589917 KIK589870:KIK589917 KSG589870:KSG589917 LCC589870:LCC589917 LLY589870:LLY589917 LVU589870:LVU589917 MFQ589870:MFQ589917 MPM589870:MPM589917 MZI589870:MZI589917 NJE589870:NJE589917 NTA589870:NTA589917 OCW589870:OCW589917 OMS589870:OMS589917 OWO589870:OWO589917 PGK589870:PGK589917 PQG589870:PQG589917 QAC589870:QAC589917 QJY589870:QJY589917 QTU589870:QTU589917 RDQ589870:RDQ589917 RNM589870:RNM589917 RXI589870:RXI589917 SHE589870:SHE589917 SRA589870:SRA589917 TAW589870:TAW589917 TKS589870:TKS589917 TUO589870:TUO589917 UEK589870:UEK589917 UOG589870:UOG589917 UYC589870:UYC589917 VHY589870:VHY589917 VRU589870:VRU589917 WBQ589870:WBQ589917 WLM589870:WLM589917 WVI589870:WVI589917 A655406:A655453 IW655406:IW655453 SS655406:SS655453 ACO655406:ACO655453 AMK655406:AMK655453 AWG655406:AWG655453 BGC655406:BGC655453 BPY655406:BPY655453 BZU655406:BZU655453 CJQ655406:CJQ655453 CTM655406:CTM655453 DDI655406:DDI655453 DNE655406:DNE655453 DXA655406:DXA655453 EGW655406:EGW655453 EQS655406:EQS655453 FAO655406:FAO655453 FKK655406:FKK655453 FUG655406:FUG655453 GEC655406:GEC655453 GNY655406:GNY655453 GXU655406:GXU655453 HHQ655406:HHQ655453 HRM655406:HRM655453 IBI655406:IBI655453 ILE655406:ILE655453 IVA655406:IVA655453 JEW655406:JEW655453 JOS655406:JOS655453 JYO655406:JYO655453 KIK655406:KIK655453 KSG655406:KSG655453 LCC655406:LCC655453 LLY655406:LLY655453 LVU655406:LVU655453 MFQ655406:MFQ655453 MPM655406:MPM655453 MZI655406:MZI655453 NJE655406:NJE655453 NTA655406:NTA655453 OCW655406:OCW655453 OMS655406:OMS655453 OWO655406:OWO655453 PGK655406:PGK655453 PQG655406:PQG655453 QAC655406:QAC655453 QJY655406:QJY655453 QTU655406:QTU655453 RDQ655406:RDQ655453 RNM655406:RNM655453 RXI655406:RXI655453 SHE655406:SHE655453 SRA655406:SRA655453 TAW655406:TAW655453 TKS655406:TKS655453 TUO655406:TUO655453 UEK655406:UEK655453 UOG655406:UOG655453 UYC655406:UYC655453 VHY655406:VHY655453 VRU655406:VRU655453 WBQ655406:WBQ655453 WLM655406:WLM655453 WVI655406:WVI655453 A720942:A720989 IW720942:IW720989 SS720942:SS720989 ACO720942:ACO720989 AMK720942:AMK720989 AWG720942:AWG720989 BGC720942:BGC720989 BPY720942:BPY720989 BZU720942:BZU720989 CJQ720942:CJQ720989 CTM720942:CTM720989 DDI720942:DDI720989 DNE720942:DNE720989 DXA720942:DXA720989 EGW720942:EGW720989 EQS720942:EQS720989 FAO720942:FAO720989 FKK720942:FKK720989 FUG720942:FUG720989 GEC720942:GEC720989 GNY720942:GNY720989 GXU720942:GXU720989 HHQ720942:HHQ720989 HRM720942:HRM720989 IBI720942:IBI720989 ILE720942:ILE720989 IVA720942:IVA720989 JEW720942:JEW720989 JOS720942:JOS720989 JYO720942:JYO720989 KIK720942:KIK720989 KSG720942:KSG720989 LCC720942:LCC720989 LLY720942:LLY720989 LVU720942:LVU720989 MFQ720942:MFQ720989 MPM720942:MPM720989 MZI720942:MZI720989 NJE720942:NJE720989 NTA720942:NTA720989 OCW720942:OCW720989 OMS720942:OMS720989 OWO720942:OWO720989 PGK720942:PGK720989 PQG720942:PQG720989 QAC720942:QAC720989 QJY720942:QJY720989 QTU720942:QTU720989 RDQ720942:RDQ720989 RNM720942:RNM720989 RXI720942:RXI720989 SHE720942:SHE720989 SRA720942:SRA720989 TAW720942:TAW720989 TKS720942:TKS720989 TUO720942:TUO720989 UEK720942:UEK720989 UOG720942:UOG720989 UYC720942:UYC720989 VHY720942:VHY720989 VRU720942:VRU720989 WBQ720942:WBQ720989 WLM720942:WLM720989 WVI720942:WVI720989 A786478:A786525 IW786478:IW786525 SS786478:SS786525 ACO786478:ACO786525 AMK786478:AMK786525 AWG786478:AWG786525 BGC786478:BGC786525 BPY786478:BPY786525 BZU786478:BZU786525 CJQ786478:CJQ786525 CTM786478:CTM786525 DDI786478:DDI786525 DNE786478:DNE786525 DXA786478:DXA786525 EGW786478:EGW786525 EQS786478:EQS786525 FAO786478:FAO786525 FKK786478:FKK786525 FUG786478:FUG786525 GEC786478:GEC786525 GNY786478:GNY786525 GXU786478:GXU786525 HHQ786478:HHQ786525 HRM786478:HRM786525 IBI786478:IBI786525 ILE786478:ILE786525 IVA786478:IVA786525 JEW786478:JEW786525 JOS786478:JOS786525 JYO786478:JYO786525 KIK786478:KIK786525 KSG786478:KSG786525 LCC786478:LCC786525 LLY786478:LLY786525 LVU786478:LVU786525 MFQ786478:MFQ786525 MPM786478:MPM786525 MZI786478:MZI786525 NJE786478:NJE786525 NTA786478:NTA786525 OCW786478:OCW786525 OMS786478:OMS786525 OWO786478:OWO786525 PGK786478:PGK786525 PQG786478:PQG786525 QAC786478:QAC786525 QJY786478:QJY786525 QTU786478:QTU786525 RDQ786478:RDQ786525 RNM786478:RNM786525 RXI786478:RXI786525 SHE786478:SHE786525 SRA786478:SRA786525 TAW786478:TAW786525 TKS786478:TKS786525 TUO786478:TUO786525 UEK786478:UEK786525 UOG786478:UOG786525 UYC786478:UYC786525 VHY786478:VHY786525 VRU786478:VRU786525 WBQ786478:WBQ786525 WLM786478:WLM786525 WVI786478:WVI786525 A852014:A852061 IW852014:IW852061 SS852014:SS852061 ACO852014:ACO852061 AMK852014:AMK852061 AWG852014:AWG852061 BGC852014:BGC852061 BPY852014:BPY852061 BZU852014:BZU852061 CJQ852014:CJQ852061 CTM852014:CTM852061 DDI852014:DDI852061 DNE852014:DNE852061 DXA852014:DXA852061 EGW852014:EGW852061 EQS852014:EQS852061 FAO852014:FAO852061 FKK852014:FKK852061 FUG852014:FUG852061 GEC852014:GEC852061 GNY852014:GNY852061 GXU852014:GXU852061 HHQ852014:HHQ852061 HRM852014:HRM852061 IBI852014:IBI852061 ILE852014:ILE852061 IVA852014:IVA852061 JEW852014:JEW852061 JOS852014:JOS852061 JYO852014:JYO852061 KIK852014:KIK852061 KSG852014:KSG852061 LCC852014:LCC852061 LLY852014:LLY852061 LVU852014:LVU852061 MFQ852014:MFQ852061 MPM852014:MPM852061 MZI852014:MZI852061 NJE852014:NJE852061 NTA852014:NTA852061 OCW852014:OCW852061 OMS852014:OMS852061 OWO852014:OWO852061 PGK852014:PGK852061 PQG852014:PQG852061 QAC852014:QAC852061 QJY852014:QJY852061 QTU852014:QTU852061 RDQ852014:RDQ852061 RNM852014:RNM852061 RXI852014:RXI852061 SHE852014:SHE852061 SRA852014:SRA852061 TAW852014:TAW852061 TKS852014:TKS852061 TUO852014:TUO852061 UEK852014:UEK852061 UOG852014:UOG852061 UYC852014:UYC852061 VHY852014:VHY852061 VRU852014:VRU852061 WBQ852014:WBQ852061 WLM852014:WLM852061 WVI852014:WVI852061 A917550:A917597 IW917550:IW917597 SS917550:SS917597 ACO917550:ACO917597 AMK917550:AMK917597 AWG917550:AWG917597 BGC917550:BGC917597 BPY917550:BPY917597 BZU917550:BZU917597 CJQ917550:CJQ917597 CTM917550:CTM917597 DDI917550:DDI917597 DNE917550:DNE917597 DXA917550:DXA917597 EGW917550:EGW917597 EQS917550:EQS917597 FAO917550:FAO917597 FKK917550:FKK917597 FUG917550:FUG917597 GEC917550:GEC917597 GNY917550:GNY917597 GXU917550:GXU917597 HHQ917550:HHQ917597 HRM917550:HRM917597 IBI917550:IBI917597 ILE917550:ILE917597 IVA917550:IVA917597 JEW917550:JEW917597 JOS917550:JOS917597 JYO917550:JYO917597 KIK917550:KIK917597 KSG917550:KSG917597 LCC917550:LCC917597 LLY917550:LLY917597 LVU917550:LVU917597 MFQ917550:MFQ917597 MPM917550:MPM917597 MZI917550:MZI917597 NJE917550:NJE917597 NTA917550:NTA917597 OCW917550:OCW917597 OMS917550:OMS917597 OWO917550:OWO917597 PGK917550:PGK917597 PQG917550:PQG917597 QAC917550:QAC917597 QJY917550:QJY917597 QTU917550:QTU917597 RDQ917550:RDQ917597 RNM917550:RNM917597 RXI917550:RXI917597 SHE917550:SHE917597 SRA917550:SRA917597 TAW917550:TAW917597 TKS917550:TKS917597 TUO917550:TUO917597 UEK917550:UEK917597 UOG917550:UOG917597 UYC917550:UYC917597 VHY917550:VHY917597 VRU917550:VRU917597 WBQ917550:WBQ917597 WLM917550:WLM917597 WVI917550:WVI917597 A983086:A983133 IW983086:IW983133 SS983086:SS983133 ACO983086:ACO983133 AMK983086:AMK983133 AWG983086:AWG983133 BGC983086:BGC983133 BPY983086:BPY983133 BZU983086:BZU983133 CJQ983086:CJQ983133 CTM983086:CTM983133 DDI983086:DDI983133 DNE983086:DNE983133 DXA983086:DXA983133 EGW983086:EGW983133 EQS983086:EQS983133 FAO983086:FAO983133 FKK983086:FKK983133 FUG983086:FUG983133 GEC983086:GEC983133 GNY983086:GNY983133 GXU983086:GXU983133 HHQ983086:HHQ983133 HRM983086:HRM983133 IBI983086:IBI983133 ILE983086:ILE983133 IVA983086:IVA983133 JEW983086:JEW983133 JOS983086:JOS983133 JYO983086:JYO983133 KIK983086:KIK983133 KSG983086:KSG983133 LCC983086:LCC983133 LLY983086:LLY983133 LVU983086:LVU983133 MFQ983086:MFQ983133 MPM983086:MPM983133 MZI983086:MZI983133 NJE983086:NJE983133 NTA983086:NTA983133 OCW983086:OCW983133 OMS983086:OMS983133 OWO983086:OWO983133 PGK983086:PGK983133 PQG983086:PQG983133 QAC983086:QAC983133 QJY983086:QJY983133 QTU983086:QTU983133 RDQ983086:RDQ983133 RNM983086:RNM983133 RXI983086:RXI983133 SHE983086:SHE983133 SRA983086:SRA983133 TAW983086:TAW983133 TKS983086:TKS983133 TUO983086:TUO983133 UEK983086:UEK983133 UOG983086:UOG983133 UYC983086:UYC983133 VHY983086:VHY983133 VRU983086:VRU983133 WBQ983086:WBQ983133 WLM983086:WLM983133 WVI983086:WVI983133 A95:A119 IW95:IW119 SS95:SS119 ACO95:ACO119 AMK95:AMK119 AWG95:AWG119 BGC95:BGC119 BPY95:BPY119 BZU95:BZU119 CJQ95:CJQ119 CTM95:CTM119 DDI95:DDI119 DNE95:DNE119 DXA95:DXA119 EGW95:EGW119 EQS95:EQS119 FAO95:FAO119 FKK95:FKK119 FUG95:FUG119 GEC95:GEC119 GNY95:GNY119 GXU95:GXU119 HHQ95:HHQ119 HRM95:HRM119 IBI95:IBI119 ILE95:ILE119 IVA95:IVA119 JEW95:JEW119 JOS95:JOS119 JYO95:JYO119 KIK95:KIK119 KSG95:KSG119 LCC95:LCC119 LLY95:LLY119 LVU95:LVU119 MFQ95:MFQ119 MPM95:MPM119 MZI95:MZI119 NJE95:NJE119 NTA95:NTA119 OCW95:OCW119 OMS95:OMS119 OWO95:OWO119 PGK95:PGK119 PQG95:PQG119 QAC95:QAC119 QJY95:QJY119 QTU95:QTU119 RDQ95:RDQ119 RNM95:RNM119 RXI95:RXI119 SHE95:SHE119 SRA95:SRA119 TAW95:TAW119 TKS95:TKS119 TUO95:TUO119 UEK95:UEK119 UOG95:UOG119 UYC95:UYC119 VHY95:VHY119 VRU95:VRU119 WBQ95:WBQ119 WLM95:WLM119 WVI95:WVI119 A65631:A65655 IW65631:IW65655 SS65631:SS65655 ACO65631:ACO65655 AMK65631:AMK65655 AWG65631:AWG65655 BGC65631:BGC65655 BPY65631:BPY65655 BZU65631:BZU65655 CJQ65631:CJQ65655 CTM65631:CTM65655 DDI65631:DDI65655 DNE65631:DNE65655 DXA65631:DXA65655 EGW65631:EGW65655 EQS65631:EQS65655 FAO65631:FAO65655 FKK65631:FKK65655 FUG65631:FUG65655 GEC65631:GEC65655 GNY65631:GNY65655 GXU65631:GXU65655 HHQ65631:HHQ65655 HRM65631:HRM65655 IBI65631:IBI65655 ILE65631:ILE65655 IVA65631:IVA65655 JEW65631:JEW65655 JOS65631:JOS65655 JYO65631:JYO65655 KIK65631:KIK65655 KSG65631:KSG65655 LCC65631:LCC65655 LLY65631:LLY65655 LVU65631:LVU65655 MFQ65631:MFQ65655 MPM65631:MPM65655 MZI65631:MZI65655 NJE65631:NJE65655 NTA65631:NTA65655 OCW65631:OCW65655 OMS65631:OMS65655 OWO65631:OWO65655 PGK65631:PGK65655 PQG65631:PQG65655 QAC65631:QAC65655 QJY65631:QJY65655 QTU65631:QTU65655 RDQ65631:RDQ65655 RNM65631:RNM65655 RXI65631:RXI65655 SHE65631:SHE65655 SRA65631:SRA65655 TAW65631:TAW65655 TKS65631:TKS65655 TUO65631:TUO65655 UEK65631:UEK65655 UOG65631:UOG65655 UYC65631:UYC65655 VHY65631:VHY65655 VRU65631:VRU65655 WBQ65631:WBQ65655 WLM65631:WLM65655 WVI65631:WVI65655 A131167:A131191 IW131167:IW131191 SS131167:SS131191 ACO131167:ACO131191 AMK131167:AMK131191 AWG131167:AWG131191 BGC131167:BGC131191 BPY131167:BPY131191 BZU131167:BZU131191 CJQ131167:CJQ131191 CTM131167:CTM131191 DDI131167:DDI131191 DNE131167:DNE131191 DXA131167:DXA131191 EGW131167:EGW131191 EQS131167:EQS131191 FAO131167:FAO131191 FKK131167:FKK131191 FUG131167:FUG131191 GEC131167:GEC131191 GNY131167:GNY131191 GXU131167:GXU131191 HHQ131167:HHQ131191 HRM131167:HRM131191 IBI131167:IBI131191 ILE131167:ILE131191 IVA131167:IVA131191 JEW131167:JEW131191 JOS131167:JOS131191 JYO131167:JYO131191 KIK131167:KIK131191 KSG131167:KSG131191 LCC131167:LCC131191 LLY131167:LLY131191 LVU131167:LVU131191 MFQ131167:MFQ131191 MPM131167:MPM131191 MZI131167:MZI131191 NJE131167:NJE131191 NTA131167:NTA131191 OCW131167:OCW131191 OMS131167:OMS131191 OWO131167:OWO131191 PGK131167:PGK131191 PQG131167:PQG131191 QAC131167:QAC131191 QJY131167:QJY131191 QTU131167:QTU131191 RDQ131167:RDQ131191 RNM131167:RNM131191 RXI131167:RXI131191 SHE131167:SHE131191 SRA131167:SRA131191 TAW131167:TAW131191 TKS131167:TKS131191 TUO131167:TUO131191 UEK131167:UEK131191 UOG131167:UOG131191 UYC131167:UYC131191 VHY131167:VHY131191 VRU131167:VRU131191 WBQ131167:WBQ131191 WLM131167:WLM131191 WVI131167:WVI131191 A196703:A196727 IW196703:IW196727 SS196703:SS196727 ACO196703:ACO196727 AMK196703:AMK196727 AWG196703:AWG196727 BGC196703:BGC196727 BPY196703:BPY196727 BZU196703:BZU196727 CJQ196703:CJQ196727 CTM196703:CTM196727 DDI196703:DDI196727 DNE196703:DNE196727 DXA196703:DXA196727 EGW196703:EGW196727 EQS196703:EQS196727 FAO196703:FAO196727 FKK196703:FKK196727 FUG196703:FUG196727 GEC196703:GEC196727 GNY196703:GNY196727 GXU196703:GXU196727 HHQ196703:HHQ196727 HRM196703:HRM196727 IBI196703:IBI196727 ILE196703:ILE196727 IVA196703:IVA196727 JEW196703:JEW196727 JOS196703:JOS196727 JYO196703:JYO196727 KIK196703:KIK196727 KSG196703:KSG196727 LCC196703:LCC196727 LLY196703:LLY196727 LVU196703:LVU196727 MFQ196703:MFQ196727 MPM196703:MPM196727 MZI196703:MZI196727 NJE196703:NJE196727 NTA196703:NTA196727 OCW196703:OCW196727 OMS196703:OMS196727 OWO196703:OWO196727 PGK196703:PGK196727 PQG196703:PQG196727 QAC196703:QAC196727 QJY196703:QJY196727 QTU196703:QTU196727 RDQ196703:RDQ196727 RNM196703:RNM196727 RXI196703:RXI196727 SHE196703:SHE196727 SRA196703:SRA196727 TAW196703:TAW196727 TKS196703:TKS196727 TUO196703:TUO196727 UEK196703:UEK196727 UOG196703:UOG196727 UYC196703:UYC196727 VHY196703:VHY196727 VRU196703:VRU196727 WBQ196703:WBQ196727 WLM196703:WLM196727 WVI196703:WVI196727 A262239:A262263 IW262239:IW262263 SS262239:SS262263 ACO262239:ACO262263 AMK262239:AMK262263 AWG262239:AWG262263 BGC262239:BGC262263 BPY262239:BPY262263 BZU262239:BZU262263 CJQ262239:CJQ262263 CTM262239:CTM262263 DDI262239:DDI262263 DNE262239:DNE262263 DXA262239:DXA262263 EGW262239:EGW262263 EQS262239:EQS262263 FAO262239:FAO262263 FKK262239:FKK262263 FUG262239:FUG262263 GEC262239:GEC262263 GNY262239:GNY262263 GXU262239:GXU262263 HHQ262239:HHQ262263 HRM262239:HRM262263 IBI262239:IBI262263 ILE262239:ILE262263 IVA262239:IVA262263 JEW262239:JEW262263 JOS262239:JOS262263 JYO262239:JYO262263 KIK262239:KIK262263 KSG262239:KSG262263 LCC262239:LCC262263 LLY262239:LLY262263 LVU262239:LVU262263 MFQ262239:MFQ262263 MPM262239:MPM262263 MZI262239:MZI262263 NJE262239:NJE262263 NTA262239:NTA262263 OCW262239:OCW262263 OMS262239:OMS262263 OWO262239:OWO262263 PGK262239:PGK262263 PQG262239:PQG262263 QAC262239:QAC262263 QJY262239:QJY262263 QTU262239:QTU262263 RDQ262239:RDQ262263 RNM262239:RNM262263 RXI262239:RXI262263 SHE262239:SHE262263 SRA262239:SRA262263 TAW262239:TAW262263 TKS262239:TKS262263 TUO262239:TUO262263 UEK262239:UEK262263 UOG262239:UOG262263 UYC262239:UYC262263 VHY262239:VHY262263 VRU262239:VRU262263 WBQ262239:WBQ262263 WLM262239:WLM262263 WVI262239:WVI262263 A327775:A327799 IW327775:IW327799 SS327775:SS327799 ACO327775:ACO327799 AMK327775:AMK327799 AWG327775:AWG327799 BGC327775:BGC327799 BPY327775:BPY327799 BZU327775:BZU327799 CJQ327775:CJQ327799 CTM327775:CTM327799 DDI327775:DDI327799 DNE327775:DNE327799 DXA327775:DXA327799 EGW327775:EGW327799 EQS327775:EQS327799 FAO327775:FAO327799 FKK327775:FKK327799 FUG327775:FUG327799 GEC327775:GEC327799 GNY327775:GNY327799 GXU327775:GXU327799 HHQ327775:HHQ327799 HRM327775:HRM327799 IBI327775:IBI327799 ILE327775:ILE327799 IVA327775:IVA327799 JEW327775:JEW327799 JOS327775:JOS327799 JYO327775:JYO327799 KIK327775:KIK327799 KSG327775:KSG327799 LCC327775:LCC327799 LLY327775:LLY327799 LVU327775:LVU327799 MFQ327775:MFQ327799 MPM327775:MPM327799 MZI327775:MZI327799 NJE327775:NJE327799 NTA327775:NTA327799 OCW327775:OCW327799 OMS327775:OMS327799 OWO327775:OWO327799 PGK327775:PGK327799 PQG327775:PQG327799 QAC327775:QAC327799 QJY327775:QJY327799 QTU327775:QTU327799 RDQ327775:RDQ327799 RNM327775:RNM327799 RXI327775:RXI327799 SHE327775:SHE327799 SRA327775:SRA327799 TAW327775:TAW327799 TKS327775:TKS327799 TUO327775:TUO327799 UEK327775:UEK327799 UOG327775:UOG327799 UYC327775:UYC327799 VHY327775:VHY327799 VRU327775:VRU327799 WBQ327775:WBQ327799 WLM327775:WLM327799 WVI327775:WVI327799 A393311:A393335 IW393311:IW393335 SS393311:SS393335 ACO393311:ACO393335 AMK393311:AMK393335 AWG393311:AWG393335 BGC393311:BGC393335 BPY393311:BPY393335 BZU393311:BZU393335 CJQ393311:CJQ393335 CTM393311:CTM393335 DDI393311:DDI393335 DNE393311:DNE393335 DXA393311:DXA393335 EGW393311:EGW393335 EQS393311:EQS393335 FAO393311:FAO393335 FKK393311:FKK393335 FUG393311:FUG393335 GEC393311:GEC393335 GNY393311:GNY393335 GXU393311:GXU393335 HHQ393311:HHQ393335 HRM393311:HRM393335 IBI393311:IBI393335 ILE393311:ILE393335 IVA393311:IVA393335 JEW393311:JEW393335 JOS393311:JOS393335 JYO393311:JYO393335 KIK393311:KIK393335 KSG393311:KSG393335 LCC393311:LCC393335 LLY393311:LLY393335 LVU393311:LVU393335 MFQ393311:MFQ393335 MPM393311:MPM393335 MZI393311:MZI393335 NJE393311:NJE393335 NTA393311:NTA393335 OCW393311:OCW393335 OMS393311:OMS393335 OWO393311:OWO393335 PGK393311:PGK393335 PQG393311:PQG393335 QAC393311:QAC393335 QJY393311:QJY393335 QTU393311:QTU393335 RDQ393311:RDQ393335 RNM393311:RNM393335 RXI393311:RXI393335 SHE393311:SHE393335 SRA393311:SRA393335 TAW393311:TAW393335 TKS393311:TKS393335 TUO393311:TUO393335 UEK393311:UEK393335 UOG393311:UOG393335 UYC393311:UYC393335 VHY393311:VHY393335 VRU393311:VRU393335 WBQ393311:WBQ393335 WLM393311:WLM393335 WVI393311:WVI393335 A458847:A458871 IW458847:IW458871 SS458847:SS458871 ACO458847:ACO458871 AMK458847:AMK458871 AWG458847:AWG458871 BGC458847:BGC458871 BPY458847:BPY458871 BZU458847:BZU458871 CJQ458847:CJQ458871 CTM458847:CTM458871 DDI458847:DDI458871 DNE458847:DNE458871 DXA458847:DXA458871 EGW458847:EGW458871 EQS458847:EQS458871 FAO458847:FAO458871 FKK458847:FKK458871 FUG458847:FUG458871 GEC458847:GEC458871 GNY458847:GNY458871 GXU458847:GXU458871 HHQ458847:HHQ458871 HRM458847:HRM458871 IBI458847:IBI458871 ILE458847:ILE458871 IVA458847:IVA458871 JEW458847:JEW458871 JOS458847:JOS458871 JYO458847:JYO458871 KIK458847:KIK458871 KSG458847:KSG458871 LCC458847:LCC458871 LLY458847:LLY458871 LVU458847:LVU458871 MFQ458847:MFQ458871 MPM458847:MPM458871 MZI458847:MZI458871 NJE458847:NJE458871 NTA458847:NTA458871 OCW458847:OCW458871 OMS458847:OMS458871 OWO458847:OWO458871 PGK458847:PGK458871 PQG458847:PQG458871 QAC458847:QAC458871 QJY458847:QJY458871 QTU458847:QTU458871 RDQ458847:RDQ458871 RNM458847:RNM458871 RXI458847:RXI458871 SHE458847:SHE458871 SRA458847:SRA458871 TAW458847:TAW458871 TKS458847:TKS458871 TUO458847:TUO458871 UEK458847:UEK458871 UOG458847:UOG458871 UYC458847:UYC458871 VHY458847:VHY458871 VRU458847:VRU458871 WBQ458847:WBQ458871 WLM458847:WLM458871 WVI458847:WVI458871 A524383:A524407 IW524383:IW524407 SS524383:SS524407 ACO524383:ACO524407 AMK524383:AMK524407 AWG524383:AWG524407 BGC524383:BGC524407 BPY524383:BPY524407 BZU524383:BZU524407 CJQ524383:CJQ524407 CTM524383:CTM524407 DDI524383:DDI524407 DNE524383:DNE524407 DXA524383:DXA524407 EGW524383:EGW524407 EQS524383:EQS524407 FAO524383:FAO524407 FKK524383:FKK524407 FUG524383:FUG524407 GEC524383:GEC524407 GNY524383:GNY524407 GXU524383:GXU524407 HHQ524383:HHQ524407 HRM524383:HRM524407 IBI524383:IBI524407 ILE524383:ILE524407 IVA524383:IVA524407 JEW524383:JEW524407 JOS524383:JOS524407 JYO524383:JYO524407 KIK524383:KIK524407 KSG524383:KSG524407 LCC524383:LCC524407 LLY524383:LLY524407 LVU524383:LVU524407 MFQ524383:MFQ524407 MPM524383:MPM524407 MZI524383:MZI524407 NJE524383:NJE524407 NTA524383:NTA524407 OCW524383:OCW524407 OMS524383:OMS524407 OWO524383:OWO524407 PGK524383:PGK524407 PQG524383:PQG524407 QAC524383:QAC524407 QJY524383:QJY524407 QTU524383:QTU524407 RDQ524383:RDQ524407 RNM524383:RNM524407 RXI524383:RXI524407 SHE524383:SHE524407 SRA524383:SRA524407 TAW524383:TAW524407 TKS524383:TKS524407 TUO524383:TUO524407 UEK524383:UEK524407 UOG524383:UOG524407 UYC524383:UYC524407 VHY524383:VHY524407 VRU524383:VRU524407 WBQ524383:WBQ524407 WLM524383:WLM524407 WVI524383:WVI524407 A589919:A589943 IW589919:IW589943 SS589919:SS589943 ACO589919:ACO589943 AMK589919:AMK589943 AWG589919:AWG589943 BGC589919:BGC589943 BPY589919:BPY589943 BZU589919:BZU589943 CJQ589919:CJQ589943 CTM589919:CTM589943 DDI589919:DDI589943 DNE589919:DNE589943 DXA589919:DXA589943 EGW589919:EGW589943 EQS589919:EQS589943 FAO589919:FAO589943 FKK589919:FKK589943 FUG589919:FUG589943 GEC589919:GEC589943 GNY589919:GNY589943 GXU589919:GXU589943 HHQ589919:HHQ589943 HRM589919:HRM589943 IBI589919:IBI589943 ILE589919:ILE589943 IVA589919:IVA589943 JEW589919:JEW589943 JOS589919:JOS589943 JYO589919:JYO589943 KIK589919:KIK589943 KSG589919:KSG589943 LCC589919:LCC589943 LLY589919:LLY589943 LVU589919:LVU589943 MFQ589919:MFQ589943 MPM589919:MPM589943 MZI589919:MZI589943 NJE589919:NJE589943 NTA589919:NTA589943 OCW589919:OCW589943 OMS589919:OMS589943 OWO589919:OWO589943 PGK589919:PGK589943 PQG589919:PQG589943 QAC589919:QAC589943 QJY589919:QJY589943 QTU589919:QTU589943 RDQ589919:RDQ589943 RNM589919:RNM589943 RXI589919:RXI589943 SHE589919:SHE589943 SRA589919:SRA589943 TAW589919:TAW589943 TKS589919:TKS589943 TUO589919:TUO589943 UEK589919:UEK589943 UOG589919:UOG589943 UYC589919:UYC589943 VHY589919:VHY589943 VRU589919:VRU589943 WBQ589919:WBQ589943 WLM589919:WLM589943 WVI589919:WVI589943 A655455:A655479 IW655455:IW655479 SS655455:SS655479 ACO655455:ACO655479 AMK655455:AMK655479 AWG655455:AWG655479 BGC655455:BGC655479 BPY655455:BPY655479 BZU655455:BZU655479 CJQ655455:CJQ655479 CTM655455:CTM655479 DDI655455:DDI655479 DNE655455:DNE655479 DXA655455:DXA655479 EGW655455:EGW655479 EQS655455:EQS655479 FAO655455:FAO655479 FKK655455:FKK655479 FUG655455:FUG655479 GEC655455:GEC655479 GNY655455:GNY655479 GXU655455:GXU655479 HHQ655455:HHQ655479 HRM655455:HRM655479 IBI655455:IBI655479 ILE655455:ILE655479 IVA655455:IVA655479 JEW655455:JEW655479 JOS655455:JOS655479 JYO655455:JYO655479 KIK655455:KIK655479 KSG655455:KSG655479 LCC655455:LCC655479 LLY655455:LLY655479 LVU655455:LVU655479 MFQ655455:MFQ655479 MPM655455:MPM655479 MZI655455:MZI655479 NJE655455:NJE655479 NTA655455:NTA655479 OCW655455:OCW655479 OMS655455:OMS655479 OWO655455:OWO655479 PGK655455:PGK655479 PQG655455:PQG655479 QAC655455:QAC655479 QJY655455:QJY655479 QTU655455:QTU655479 RDQ655455:RDQ655479 RNM655455:RNM655479 RXI655455:RXI655479 SHE655455:SHE655479 SRA655455:SRA655479 TAW655455:TAW655479 TKS655455:TKS655479 TUO655455:TUO655479 UEK655455:UEK655479 UOG655455:UOG655479 UYC655455:UYC655479 VHY655455:VHY655479 VRU655455:VRU655479 WBQ655455:WBQ655479 WLM655455:WLM655479 WVI655455:WVI655479 A720991:A721015 IW720991:IW721015 SS720991:SS721015 ACO720991:ACO721015 AMK720991:AMK721015 AWG720991:AWG721015 BGC720991:BGC721015 BPY720991:BPY721015 BZU720991:BZU721015 CJQ720991:CJQ721015 CTM720991:CTM721015 DDI720991:DDI721015 DNE720991:DNE721015 DXA720991:DXA721015 EGW720991:EGW721015 EQS720991:EQS721015 FAO720991:FAO721015 FKK720991:FKK721015 FUG720991:FUG721015 GEC720991:GEC721015 GNY720991:GNY721015 GXU720991:GXU721015 HHQ720991:HHQ721015 HRM720991:HRM721015 IBI720991:IBI721015 ILE720991:ILE721015 IVA720991:IVA721015 JEW720991:JEW721015 JOS720991:JOS721015 JYO720991:JYO721015 KIK720991:KIK721015 KSG720991:KSG721015 LCC720991:LCC721015 LLY720991:LLY721015 LVU720991:LVU721015 MFQ720991:MFQ721015 MPM720991:MPM721015 MZI720991:MZI721015 NJE720991:NJE721015 NTA720991:NTA721015 OCW720991:OCW721015 OMS720991:OMS721015 OWO720991:OWO721015 PGK720991:PGK721015 PQG720991:PQG721015 QAC720991:QAC721015 QJY720991:QJY721015 QTU720991:QTU721015 RDQ720991:RDQ721015 RNM720991:RNM721015 RXI720991:RXI721015 SHE720991:SHE721015 SRA720991:SRA721015 TAW720991:TAW721015 TKS720991:TKS721015 TUO720991:TUO721015 UEK720991:UEK721015 UOG720991:UOG721015 UYC720991:UYC721015 VHY720991:VHY721015 VRU720991:VRU721015 WBQ720991:WBQ721015 WLM720991:WLM721015 WVI720991:WVI721015 A786527:A786551 IW786527:IW786551 SS786527:SS786551 ACO786527:ACO786551 AMK786527:AMK786551 AWG786527:AWG786551 BGC786527:BGC786551 BPY786527:BPY786551 BZU786527:BZU786551 CJQ786527:CJQ786551 CTM786527:CTM786551 DDI786527:DDI786551 DNE786527:DNE786551 DXA786527:DXA786551 EGW786527:EGW786551 EQS786527:EQS786551 FAO786527:FAO786551 FKK786527:FKK786551 FUG786527:FUG786551 GEC786527:GEC786551 GNY786527:GNY786551 GXU786527:GXU786551 HHQ786527:HHQ786551 HRM786527:HRM786551 IBI786527:IBI786551 ILE786527:ILE786551 IVA786527:IVA786551 JEW786527:JEW786551 JOS786527:JOS786551 JYO786527:JYO786551 KIK786527:KIK786551 KSG786527:KSG786551 LCC786527:LCC786551 LLY786527:LLY786551 LVU786527:LVU786551 MFQ786527:MFQ786551 MPM786527:MPM786551 MZI786527:MZI786551 NJE786527:NJE786551 NTA786527:NTA786551 OCW786527:OCW786551 OMS786527:OMS786551 OWO786527:OWO786551 PGK786527:PGK786551 PQG786527:PQG786551 QAC786527:QAC786551 QJY786527:QJY786551 QTU786527:QTU786551 RDQ786527:RDQ786551 RNM786527:RNM786551 RXI786527:RXI786551 SHE786527:SHE786551 SRA786527:SRA786551 TAW786527:TAW786551 TKS786527:TKS786551 TUO786527:TUO786551 UEK786527:UEK786551 UOG786527:UOG786551 UYC786527:UYC786551 VHY786527:VHY786551 VRU786527:VRU786551 WBQ786527:WBQ786551 WLM786527:WLM786551 WVI786527:WVI786551 A852063:A852087 IW852063:IW852087 SS852063:SS852087 ACO852063:ACO852087 AMK852063:AMK852087 AWG852063:AWG852087 BGC852063:BGC852087 BPY852063:BPY852087 BZU852063:BZU852087 CJQ852063:CJQ852087 CTM852063:CTM852087 DDI852063:DDI852087 DNE852063:DNE852087 DXA852063:DXA852087 EGW852063:EGW852087 EQS852063:EQS852087 FAO852063:FAO852087 FKK852063:FKK852087 FUG852063:FUG852087 GEC852063:GEC852087 GNY852063:GNY852087 GXU852063:GXU852087 HHQ852063:HHQ852087 HRM852063:HRM852087 IBI852063:IBI852087 ILE852063:ILE852087 IVA852063:IVA852087 JEW852063:JEW852087 JOS852063:JOS852087 JYO852063:JYO852087 KIK852063:KIK852087 KSG852063:KSG852087 LCC852063:LCC852087 LLY852063:LLY852087 LVU852063:LVU852087 MFQ852063:MFQ852087 MPM852063:MPM852087 MZI852063:MZI852087 NJE852063:NJE852087 NTA852063:NTA852087 OCW852063:OCW852087 OMS852063:OMS852087 OWO852063:OWO852087 PGK852063:PGK852087 PQG852063:PQG852087 QAC852063:QAC852087 QJY852063:QJY852087 QTU852063:QTU852087 RDQ852063:RDQ852087 RNM852063:RNM852087 RXI852063:RXI852087 SHE852063:SHE852087 SRA852063:SRA852087 TAW852063:TAW852087 TKS852063:TKS852087 TUO852063:TUO852087 UEK852063:UEK852087 UOG852063:UOG852087 UYC852063:UYC852087 VHY852063:VHY852087 VRU852063:VRU852087 WBQ852063:WBQ852087 WLM852063:WLM852087 WVI852063:WVI852087 A917599:A917623 IW917599:IW917623 SS917599:SS917623 ACO917599:ACO917623 AMK917599:AMK917623 AWG917599:AWG917623 BGC917599:BGC917623 BPY917599:BPY917623 BZU917599:BZU917623 CJQ917599:CJQ917623 CTM917599:CTM917623 DDI917599:DDI917623 DNE917599:DNE917623 DXA917599:DXA917623 EGW917599:EGW917623 EQS917599:EQS917623 FAO917599:FAO917623 FKK917599:FKK917623 FUG917599:FUG917623 GEC917599:GEC917623 GNY917599:GNY917623 GXU917599:GXU917623 HHQ917599:HHQ917623 HRM917599:HRM917623 IBI917599:IBI917623 ILE917599:ILE917623 IVA917599:IVA917623 JEW917599:JEW917623 JOS917599:JOS917623 JYO917599:JYO917623 KIK917599:KIK917623 KSG917599:KSG917623 LCC917599:LCC917623 LLY917599:LLY917623 LVU917599:LVU917623 MFQ917599:MFQ917623 MPM917599:MPM917623 MZI917599:MZI917623 NJE917599:NJE917623 NTA917599:NTA917623 OCW917599:OCW917623 OMS917599:OMS917623 OWO917599:OWO917623 PGK917599:PGK917623 PQG917599:PQG917623 QAC917599:QAC917623 QJY917599:QJY917623 QTU917599:QTU917623 RDQ917599:RDQ917623 RNM917599:RNM917623 RXI917599:RXI917623 SHE917599:SHE917623 SRA917599:SRA917623 TAW917599:TAW917623 TKS917599:TKS917623 TUO917599:TUO917623 UEK917599:UEK917623 UOG917599:UOG917623 UYC917599:UYC917623 VHY917599:VHY917623 VRU917599:VRU917623 WBQ917599:WBQ917623 WLM917599:WLM917623 WVI917599:WVI917623 A983135:A983159 IW983135:IW983159 SS983135:SS983159 ACO983135:ACO983159 AMK983135:AMK983159 AWG983135:AWG983159 BGC983135:BGC983159 BPY983135:BPY983159 BZU983135:BZU983159 CJQ983135:CJQ983159 CTM983135:CTM983159 DDI983135:DDI983159 DNE983135:DNE983159 DXA983135:DXA983159 EGW983135:EGW983159 EQS983135:EQS983159 FAO983135:FAO983159 FKK983135:FKK983159 FUG983135:FUG983159 GEC983135:GEC983159 GNY983135:GNY983159 GXU983135:GXU983159 HHQ983135:HHQ983159 HRM983135:HRM983159 IBI983135:IBI983159 ILE983135:ILE983159 IVA983135:IVA983159 JEW983135:JEW983159 JOS983135:JOS983159 JYO983135:JYO983159 KIK983135:KIK983159 KSG983135:KSG983159 LCC983135:LCC983159 LLY983135:LLY983159 LVU983135:LVU983159 MFQ983135:MFQ983159 MPM983135:MPM983159 MZI983135:MZI983159 NJE983135:NJE983159 NTA983135:NTA983159 OCW983135:OCW983159 OMS983135:OMS983159 OWO983135:OWO983159 PGK983135:PGK983159 PQG983135:PQG983159 QAC983135:QAC983159 QJY983135:QJY983159 QTU983135:QTU983159 RDQ983135:RDQ983159 RNM983135:RNM983159 RXI983135:RXI983159 SHE983135:SHE983159 SRA983135:SRA983159 TAW983135:TAW983159 TKS983135:TKS983159 TUO983135:TUO983159 UEK983135:UEK983159 UOG983135:UOG983159 UYC983135:UYC983159 VHY983135:VHY983159 VRU983135:VRU983159 WBQ983135:WBQ983159 WLM983135:WLM983159 WVI983135:WVI983159</xm:sqref>
        </x14:dataValidation>
        <x14:dataValidation type="whole" allowBlank="1" showInputMessage="1" showErrorMessage="1" errorTitle="Error" error="Por favor ingrese números enteros">
          <x14:formula1>
            <xm:f>0</xm:f>
          </x14:formula1>
          <x14:formula2>
            <xm:f>1000000000</xm:f>
          </x14:formula2>
          <xm:sqref>AB119:AW65650 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X142:X65536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I1:I26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I167:I65562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I28:I44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X119:X140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B121:B65536 IX121:IX65536 ST121:ST65536 ACP121:ACP65536 AML121:AML65536 AWH121:AWH65536 BGD121:BGD65536 BPZ121:BPZ65536 BZV121:BZV65536 CJR121:CJR65536 CTN121:CTN65536 DDJ121:DDJ65536 DNF121:DNF65536 DXB121:DXB65536 EGX121:EGX65536 EQT121:EQT65536 FAP121:FAP65536 FKL121:FKL65536 FUH121:FUH65536 GED121:GED65536 GNZ121:GNZ65536 GXV121:GXV65536 HHR121:HHR65536 HRN121:HRN65536 IBJ121:IBJ65536 ILF121:ILF65536 IVB121:IVB65536 JEX121:JEX65536 JOT121:JOT65536 JYP121:JYP65536 KIL121:KIL65536 KSH121:KSH65536 LCD121:LCD65536 LLZ121:LLZ65536 LVV121:LVV65536 MFR121:MFR65536 MPN121:MPN65536 MZJ121:MZJ65536 NJF121:NJF65536 NTB121:NTB65536 OCX121:OCX65536 OMT121:OMT65536 OWP121:OWP65536 PGL121:PGL65536 PQH121:PQH65536 QAD121:QAD65536 QJZ121:QJZ65536 QTV121:QTV65536 RDR121:RDR65536 RNN121:RNN65536 RXJ121:RXJ65536 SHF121:SHF65536 SRB121:SRB65536 TAX121:TAX65536 TKT121:TKT65536 TUP121:TUP65536 UEL121:UEL65536 UOH121:UOH65536 UYD121:UYD65536 VHZ121:VHZ65536 VRV121:VRV65536 WBR121:WBR65536 WLN121:WLN65536 WVJ121:WVJ65536 B65657:B131072 IX65657:IX131072 ST65657:ST131072 ACP65657:ACP131072 AML65657:AML131072 AWH65657:AWH131072 BGD65657:BGD131072 BPZ65657:BPZ131072 BZV65657:BZV131072 CJR65657:CJR131072 CTN65657:CTN131072 DDJ65657:DDJ131072 DNF65657:DNF131072 DXB65657:DXB131072 EGX65657:EGX131072 EQT65657:EQT131072 FAP65657:FAP131072 FKL65657:FKL131072 FUH65657:FUH131072 GED65657:GED131072 GNZ65657:GNZ131072 GXV65657:GXV131072 HHR65657:HHR131072 HRN65657:HRN131072 IBJ65657:IBJ131072 ILF65657:ILF131072 IVB65657:IVB131072 JEX65657:JEX131072 JOT65657:JOT131072 JYP65657:JYP131072 KIL65657:KIL131072 KSH65657:KSH131072 LCD65657:LCD131072 LLZ65657:LLZ131072 LVV65657:LVV131072 MFR65657:MFR131072 MPN65657:MPN131072 MZJ65657:MZJ131072 NJF65657:NJF131072 NTB65657:NTB131072 OCX65657:OCX131072 OMT65657:OMT131072 OWP65657:OWP131072 PGL65657:PGL131072 PQH65657:PQH131072 QAD65657:QAD131072 QJZ65657:QJZ131072 QTV65657:QTV131072 RDR65657:RDR131072 RNN65657:RNN131072 RXJ65657:RXJ131072 SHF65657:SHF131072 SRB65657:SRB131072 TAX65657:TAX131072 TKT65657:TKT131072 TUP65657:TUP131072 UEL65657:UEL131072 UOH65657:UOH131072 UYD65657:UYD131072 VHZ65657:VHZ131072 VRV65657:VRV131072 WBR65657:WBR131072 WLN65657:WLN131072 WVJ65657:WVJ131072 B131193:B196608 IX131193:IX196608 ST131193:ST196608 ACP131193:ACP196608 AML131193:AML196608 AWH131193:AWH196608 BGD131193:BGD196608 BPZ131193:BPZ196608 BZV131193:BZV196608 CJR131193:CJR196608 CTN131193:CTN196608 DDJ131193:DDJ196608 DNF131193:DNF196608 DXB131193:DXB196608 EGX131193:EGX196608 EQT131193:EQT196608 FAP131193:FAP196608 FKL131193:FKL196608 FUH131193:FUH196608 GED131193:GED196608 GNZ131193:GNZ196608 GXV131193:GXV196608 HHR131193:HHR196608 HRN131193:HRN196608 IBJ131193:IBJ196608 ILF131193:ILF196608 IVB131193:IVB196608 JEX131193:JEX196608 JOT131193:JOT196608 JYP131193:JYP196608 KIL131193:KIL196608 KSH131193:KSH196608 LCD131193:LCD196608 LLZ131193:LLZ196608 LVV131193:LVV196608 MFR131193:MFR196608 MPN131193:MPN196608 MZJ131193:MZJ196608 NJF131193:NJF196608 NTB131193:NTB196608 OCX131193:OCX196608 OMT131193:OMT196608 OWP131193:OWP196608 PGL131193:PGL196608 PQH131193:PQH196608 QAD131193:QAD196608 QJZ131193:QJZ196608 QTV131193:QTV196608 RDR131193:RDR196608 RNN131193:RNN196608 RXJ131193:RXJ196608 SHF131193:SHF196608 SRB131193:SRB196608 TAX131193:TAX196608 TKT131193:TKT196608 TUP131193:TUP196608 UEL131193:UEL196608 UOH131193:UOH196608 UYD131193:UYD196608 VHZ131193:VHZ196608 VRV131193:VRV196608 WBR131193:WBR196608 WLN131193:WLN196608 WVJ131193:WVJ196608 B196729:B262144 IX196729:IX262144 ST196729:ST262144 ACP196729:ACP262144 AML196729:AML262144 AWH196729:AWH262144 BGD196729:BGD262144 BPZ196729:BPZ262144 BZV196729:BZV262144 CJR196729:CJR262144 CTN196729:CTN262144 DDJ196729:DDJ262144 DNF196729:DNF262144 DXB196729:DXB262144 EGX196729:EGX262144 EQT196729:EQT262144 FAP196729:FAP262144 FKL196729:FKL262144 FUH196729:FUH262144 GED196729:GED262144 GNZ196729:GNZ262144 GXV196729:GXV262144 HHR196729:HHR262144 HRN196729:HRN262144 IBJ196729:IBJ262144 ILF196729:ILF262144 IVB196729:IVB262144 JEX196729:JEX262144 JOT196729:JOT262144 JYP196729:JYP262144 KIL196729:KIL262144 KSH196729:KSH262144 LCD196729:LCD262144 LLZ196729:LLZ262144 LVV196729:LVV262144 MFR196729:MFR262144 MPN196729:MPN262144 MZJ196729:MZJ262144 NJF196729:NJF262144 NTB196729:NTB262144 OCX196729:OCX262144 OMT196729:OMT262144 OWP196729:OWP262144 PGL196729:PGL262144 PQH196729:PQH262144 QAD196729:QAD262144 QJZ196729:QJZ262144 QTV196729:QTV262144 RDR196729:RDR262144 RNN196729:RNN262144 RXJ196729:RXJ262144 SHF196729:SHF262144 SRB196729:SRB262144 TAX196729:TAX262144 TKT196729:TKT262144 TUP196729:TUP262144 UEL196729:UEL262144 UOH196729:UOH262144 UYD196729:UYD262144 VHZ196729:VHZ262144 VRV196729:VRV262144 WBR196729:WBR262144 WLN196729:WLN262144 WVJ196729:WVJ262144 B262265:B327680 IX262265:IX327680 ST262265:ST327680 ACP262265:ACP327680 AML262265:AML327680 AWH262265:AWH327680 BGD262265:BGD327680 BPZ262265:BPZ327680 BZV262265:BZV327680 CJR262265:CJR327680 CTN262265:CTN327680 DDJ262265:DDJ327680 DNF262265:DNF327680 DXB262265:DXB327680 EGX262265:EGX327680 EQT262265:EQT327680 FAP262265:FAP327680 FKL262265:FKL327680 FUH262265:FUH327680 GED262265:GED327680 GNZ262265:GNZ327680 GXV262265:GXV327680 HHR262265:HHR327680 HRN262265:HRN327680 IBJ262265:IBJ327680 ILF262265:ILF327680 IVB262265:IVB327680 JEX262265:JEX327680 JOT262265:JOT327680 JYP262265:JYP327680 KIL262265:KIL327680 KSH262265:KSH327680 LCD262265:LCD327680 LLZ262265:LLZ327680 LVV262265:LVV327680 MFR262265:MFR327680 MPN262265:MPN327680 MZJ262265:MZJ327680 NJF262265:NJF327680 NTB262265:NTB327680 OCX262265:OCX327680 OMT262265:OMT327680 OWP262265:OWP327680 PGL262265:PGL327680 PQH262265:PQH327680 QAD262265:QAD327680 QJZ262265:QJZ327680 QTV262265:QTV327680 RDR262265:RDR327680 RNN262265:RNN327680 RXJ262265:RXJ327680 SHF262265:SHF327680 SRB262265:SRB327680 TAX262265:TAX327680 TKT262265:TKT327680 TUP262265:TUP327680 UEL262265:UEL327680 UOH262265:UOH327680 UYD262265:UYD327680 VHZ262265:VHZ327680 VRV262265:VRV327680 WBR262265:WBR327680 WLN262265:WLN327680 WVJ262265:WVJ327680 B327801:B393216 IX327801:IX393216 ST327801:ST393216 ACP327801:ACP393216 AML327801:AML393216 AWH327801:AWH393216 BGD327801:BGD393216 BPZ327801:BPZ393216 BZV327801:BZV393216 CJR327801:CJR393216 CTN327801:CTN393216 DDJ327801:DDJ393216 DNF327801:DNF393216 DXB327801:DXB393216 EGX327801:EGX393216 EQT327801:EQT393216 FAP327801:FAP393216 FKL327801:FKL393216 FUH327801:FUH393216 GED327801:GED393216 GNZ327801:GNZ393216 GXV327801:GXV393216 HHR327801:HHR393216 HRN327801:HRN393216 IBJ327801:IBJ393216 ILF327801:ILF393216 IVB327801:IVB393216 JEX327801:JEX393216 JOT327801:JOT393216 JYP327801:JYP393216 KIL327801:KIL393216 KSH327801:KSH393216 LCD327801:LCD393216 LLZ327801:LLZ393216 LVV327801:LVV393216 MFR327801:MFR393216 MPN327801:MPN393216 MZJ327801:MZJ393216 NJF327801:NJF393216 NTB327801:NTB393216 OCX327801:OCX393216 OMT327801:OMT393216 OWP327801:OWP393216 PGL327801:PGL393216 PQH327801:PQH393216 QAD327801:QAD393216 QJZ327801:QJZ393216 QTV327801:QTV393216 RDR327801:RDR393216 RNN327801:RNN393216 RXJ327801:RXJ393216 SHF327801:SHF393216 SRB327801:SRB393216 TAX327801:TAX393216 TKT327801:TKT393216 TUP327801:TUP393216 UEL327801:UEL393216 UOH327801:UOH393216 UYD327801:UYD393216 VHZ327801:VHZ393216 VRV327801:VRV393216 WBR327801:WBR393216 WLN327801:WLN393216 WVJ327801:WVJ393216 B393337:B458752 IX393337:IX458752 ST393337:ST458752 ACP393337:ACP458752 AML393337:AML458752 AWH393337:AWH458752 BGD393337:BGD458752 BPZ393337:BPZ458752 BZV393337:BZV458752 CJR393337:CJR458752 CTN393337:CTN458752 DDJ393337:DDJ458752 DNF393337:DNF458752 DXB393337:DXB458752 EGX393337:EGX458752 EQT393337:EQT458752 FAP393337:FAP458752 FKL393337:FKL458752 FUH393337:FUH458752 GED393337:GED458752 GNZ393337:GNZ458752 GXV393337:GXV458752 HHR393337:HHR458752 HRN393337:HRN458752 IBJ393337:IBJ458752 ILF393337:ILF458752 IVB393337:IVB458752 JEX393337:JEX458752 JOT393337:JOT458752 JYP393337:JYP458752 KIL393337:KIL458752 KSH393337:KSH458752 LCD393337:LCD458752 LLZ393337:LLZ458752 LVV393337:LVV458752 MFR393337:MFR458752 MPN393337:MPN458752 MZJ393337:MZJ458752 NJF393337:NJF458752 NTB393337:NTB458752 OCX393337:OCX458752 OMT393337:OMT458752 OWP393337:OWP458752 PGL393337:PGL458752 PQH393337:PQH458752 QAD393337:QAD458752 QJZ393337:QJZ458752 QTV393337:QTV458752 RDR393337:RDR458752 RNN393337:RNN458752 RXJ393337:RXJ458752 SHF393337:SHF458752 SRB393337:SRB458752 TAX393337:TAX458752 TKT393337:TKT458752 TUP393337:TUP458752 UEL393337:UEL458752 UOH393337:UOH458752 UYD393337:UYD458752 VHZ393337:VHZ458752 VRV393337:VRV458752 WBR393337:WBR458752 WLN393337:WLN458752 WVJ393337:WVJ458752 B458873:B524288 IX458873:IX524288 ST458873:ST524288 ACP458873:ACP524288 AML458873:AML524288 AWH458873:AWH524288 BGD458873:BGD524288 BPZ458873:BPZ524288 BZV458873:BZV524288 CJR458873:CJR524288 CTN458873:CTN524288 DDJ458873:DDJ524288 DNF458873:DNF524288 DXB458873:DXB524288 EGX458873:EGX524288 EQT458873:EQT524288 FAP458873:FAP524288 FKL458873:FKL524288 FUH458873:FUH524288 GED458873:GED524288 GNZ458873:GNZ524288 GXV458873:GXV524288 HHR458873:HHR524288 HRN458873:HRN524288 IBJ458873:IBJ524288 ILF458873:ILF524288 IVB458873:IVB524288 JEX458873:JEX524288 JOT458873:JOT524288 JYP458873:JYP524288 KIL458873:KIL524288 KSH458873:KSH524288 LCD458873:LCD524288 LLZ458873:LLZ524288 LVV458873:LVV524288 MFR458873:MFR524288 MPN458873:MPN524288 MZJ458873:MZJ524288 NJF458873:NJF524288 NTB458873:NTB524288 OCX458873:OCX524288 OMT458873:OMT524288 OWP458873:OWP524288 PGL458873:PGL524288 PQH458873:PQH524288 QAD458873:QAD524288 QJZ458873:QJZ524288 QTV458873:QTV524288 RDR458873:RDR524288 RNN458873:RNN524288 RXJ458873:RXJ524288 SHF458873:SHF524288 SRB458873:SRB524288 TAX458873:TAX524288 TKT458873:TKT524288 TUP458873:TUP524288 UEL458873:UEL524288 UOH458873:UOH524288 UYD458873:UYD524288 VHZ458873:VHZ524288 VRV458873:VRV524288 WBR458873:WBR524288 WLN458873:WLN524288 WVJ458873:WVJ524288 B524409:B589824 IX524409:IX589824 ST524409:ST589824 ACP524409:ACP589824 AML524409:AML589824 AWH524409:AWH589824 BGD524409:BGD589824 BPZ524409:BPZ589824 BZV524409:BZV589824 CJR524409:CJR589824 CTN524409:CTN589824 DDJ524409:DDJ589824 DNF524409:DNF589824 DXB524409:DXB589824 EGX524409:EGX589824 EQT524409:EQT589824 FAP524409:FAP589824 FKL524409:FKL589824 FUH524409:FUH589824 GED524409:GED589824 GNZ524409:GNZ589824 GXV524409:GXV589824 HHR524409:HHR589824 HRN524409:HRN589824 IBJ524409:IBJ589824 ILF524409:ILF589824 IVB524409:IVB589824 JEX524409:JEX589824 JOT524409:JOT589824 JYP524409:JYP589824 KIL524409:KIL589824 KSH524409:KSH589824 LCD524409:LCD589824 LLZ524409:LLZ589824 LVV524409:LVV589824 MFR524409:MFR589824 MPN524409:MPN589824 MZJ524409:MZJ589824 NJF524409:NJF589824 NTB524409:NTB589824 OCX524409:OCX589824 OMT524409:OMT589824 OWP524409:OWP589824 PGL524409:PGL589824 PQH524409:PQH589824 QAD524409:QAD589824 QJZ524409:QJZ589824 QTV524409:QTV589824 RDR524409:RDR589824 RNN524409:RNN589824 RXJ524409:RXJ589824 SHF524409:SHF589824 SRB524409:SRB589824 TAX524409:TAX589824 TKT524409:TKT589824 TUP524409:TUP589824 UEL524409:UEL589824 UOH524409:UOH589824 UYD524409:UYD589824 VHZ524409:VHZ589824 VRV524409:VRV589824 WBR524409:WBR589824 WLN524409:WLN589824 WVJ524409:WVJ589824 B589945:B655360 IX589945:IX655360 ST589945:ST655360 ACP589945:ACP655360 AML589945:AML655360 AWH589945:AWH655360 BGD589945:BGD655360 BPZ589945:BPZ655360 BZV589945:BZV655360 CJR589945:CJR655360 CTN589945:CTN655360 DDJ589945:DDJ655360 DNF589945:DNF655360 DXB589945:DXB655360 EGX589945:EGX655360 EQT589945:EQT655360 FAP589945:FAP655360 FKL589945:FKL655360 FUH589945:FUH655360 GED589945:GED655360 GNZ589945:GNZ655360 GXV589945:GXV655360 HHR589945:HHR655360 HRN589945:HRN655360 IBJ589945:IBJ655360 ILF589945:ILF655360 IVB589945:IVB655360 JEX589945:JEX655360 JOT589945:JOT655360 JYP589945:JYP655360 KIL589945:KIL655360 KSH589945:KSH655360 LCD589945:LCD655360 LLZ589945:LLZ655360 LVV589945:LVV655360 MFR589945:MFR655360 MPN589945:MPN655360 MZJ589945:MZJ655360 NJF589945:NJF655360 NTB589945:NTB655360 OCX589945:OCX655360 OMT589945:OMT655360 OWP589945:OWP655360 PGL589945:PGL655360 PQH589945:PQH655360 QAD589945:QAD655360 QJZ589945:QJZ655360 QTV589945:QTV655360 RDR589945:RDR655360 RNN589945:RNN655360 RXJ589945:RXJ655360 SHF589945:SHF655360 SRB589945:SRB655360 TAX589945:TAX655360 TKT589945:TKT655360 TUP589945:TUP655360 UEL589945:UEL655360 UOH589945:UOH655360 UYD589945:UYD655360 VHZ589945:VHZ655360 VRV589945:VRV655360 WBR589945:WBR655360 WLN589945:WLN655360 WVJ589945:WVJ655360 B655481:B720896 IX655481:IX720896 ST655481:ST720896 ACP655481:ACP720896 AML655481:AML720896 AWH655481:AWH720896 BGD655481:BGD720896 BPZ655481:BPZ720896 BZV655481:BZV720896 CJR655481:CJR720896 CTN655481:CTN720896 DDJ655481:DDJ720896 DNF655481:DNF720896 DXB655481:DXB720896 EGX655481:EGX720896 EQT655481:EQT720896 FAP655481:FAP720896 FKL655481:FKL720896 FUH655481:FUH720896 GED655481:GED720896 GNZ655481:GNZ720896 GXV655481:GXV720896 HHR655481:HHR720896 HRN655481:HRN720896 IBJ655481:IBJ720896 ILF655481:ILF720896 IVB655481:IVB720896 JEX655481:JEX720896 JOT655481:JOT720896 JYP655481:JYP720896 KIL655481:KIL720896 KSH655481:KSH720896 LCD655481:LCD720896 LLZ655481:LLZ720896 LVV655481:LVV720896 MFR655481:MFR720896 MPN655481:MPN720896 MZJ655481:MZJ720896 NJF655481:NJF720896 NTB655481:NTB720896 OCX655481:OCX720896 OMT655481:OMT720896 OWP655481:OWP720896 PGL655481:PGL720896 PQH655481:PQH720896 QAD655481:QAD720896 QJZ655481:QJZ720896 QTV655481:QTV720896 RDR655481:RDR720896 RNN655481:RNN720896 RXJ655481:RXJ720896 SHF655481:SHF720896 SRB655481:SRB720896 TAX655481:TAX720896 TKT655481:TKT720896 TUP655481:TUP720896 UEL655481:UEL720896 UOH655481:UOH720896 UYD655481:UYD720896 VHZ655481:VHZ720896 VRV655481:VRV720896 WBR655481:WBR720896 WLN655481:WLN720896 WVJ655481:WVJ720896 B721017:B786432 IX721017:IX786432 ST721017:ST786432 ACP721017:ACP786432 AML721017:AML786432 AWH721017:AWH786432 BGD721017:BGD786432 BPZ721017:BPZ786432 BZV721017:BZV786432 CJR721017:CJR786432 CTN721017:CTN786432 DDJ721017:DDJ786432 DNF721017:DNF786432 DXB721017:DXB786432 EGX721017:EGX786432 EQT721017:EQT786432 FAP721017:FAP786432 FKL721017:FKL786432 FUH721017:FUH786432 GED721017:GED786432 GNZ721017:GNZ786432 GXV721017:GXV786432 HHR721017:HHR786432 HRN721017:HRN786432 IBJ721017:IBJ786432 ILF721017:ILF786432 IVB721017:IVB786432 JEX721017:JEX786432 JOT721017:JOT786432 JYP721017:JYP786432 KIL721017:KIL786432 KSH721017:KSH786432 LCD721017:LCD786432 LLZ721017:LLZ786432 LVV721017:LVV786432 MFR721017:MFR786432 MPN721017:MPN786432 MZJ721017:MZJ786432 NJF721017:NJF786432 NTB721017:NTB786432 OCX721017:OCX786432 OMT721017:OMT786432 OWP721017:OWP786432 PGL721017:PGL786432 PQH721017:PQH786432 QAD721017:QAD786432 QJZ721017:QJZ786432 QTV721017:QTV786432 RDR721017:RDR786432 RNN721017:RNN786432 RXJ721017:RXJ786432 SHF721017:SHF786432 SRB721017:SRB786432 TAX721017:TAX786432 TKT721017:TKT786432 TUP721017:TUP786432 UEL721017:UEL786432 UOH721017:UOH786432 UYD721017:UYD786432 VHZ721017:VHZ786432 VRV721017:VRV786432 WBR721017:WBR786432 WLN721017:WLN786432 WVJ721017:WVJ786432 B786553:B851968 IX786553:IX851968 ST786553:ST851968 ACP786553:ACP851968 AML786553:AML851968 AWH786553:AWH851968 BGD786553:BGD851968 BPZ786553:BPZ851968 BZV786553:BZV851968 CJR786553:CJR851968 CTN786553:CTN851968 DDJ786553:DDJ851968 DNF786553:DNF851968 DXB786553:DXB851968 EGX786553:EGX851968 EQT786553:EQT851968 FAP786553:FAP851968 FKL786553:FKL851968 FUH786553:FUH851968 GED786553:GED851968 GNZ786553:GNZ851968 GXV786553:GXV851968 HHR786553:HHR851968 HRN786553:HRN851968 IBJ786553:IBJ851968 ILF786553:ILF851968 IVB786553:IVB851968 JEX786553:JEX851968 JOT786553:JOT851968 JYP786553:JYP851968 KIL786553:KIL851968 KSH786553:KSH851968 LCD786553:LCD851968 LLZ786553:LLZ851968 LVV786553:LVV851968 MFR786553:MFR851968 MPN786553:MPN851968 MZJ786553:MZJ851968 NJF786553:NJF851968 NTB786553:NTB851968 OCX786553:OCX851968 OMT786553:OMT851968 OWP786553:OWP851968 PGL786553:PGL851968 PQH786553:PQH851968 QAD786553:QAD851968 QJZ786553:QJZ851968 QTV786553:QTV851968 RDR786553:RDR851968 RNN786553:RNN851968 RXJ786553:RXJ851968 SHF786553:SHF851968 SRB786553:SRB851968 TAX786553:TAX851968 TKT786553:TKT851968 TUP786553:TUP851968 UEL786553:UEL851968 UOH786553:UOH851968 UYD786553:UYD851968 VHZ786553:VHZ851968 VRV786553:VRV851968 WBR786553:WBR851968 WLN786553:WLN851968 WVJ786553:WVJ851968 B852089:B917504 IX852089:IX917504 ST852089:ST917504 ACP852089:ACP917504 AML852089:AML917504 AWH852089:AWH917504 BGD852089:BGD917504 BPZ852089:BPZ917504 BZV852089:BZV917504 CJR852089:CJR917504 CTN852089:CTN917504 DDJ852089:DDJ917504 DNF852089:DNF917504 DXB852089:DXB917504 EGX852089:EGX917504 EQT852089:EQT917504 FAP852089:FAP917504 FKL852089:FKL917504 FUH852089:FUH917504 GED852089:GED917504 GNZ852089:GNZ917504 GXV852089:GXV917504 HHR852089:HHR917504 HRN852089:HRN917504 IBJ852089:IBJ917504 ILF852089:ILF917504 IVB852089:IVB917504 JEX852089:JEX917504 JOT852089:JOT917504 JYP852089:JYP917504 KIL852089:KIL917504 KSH852089:KSH917504 LCD852089:LCD917504 LLZ852089:LLZ917504 LVV852089:LVV917504 MFR852089:MFR917504 MPN852089:MPN917504 MZJ852089:MZJ917504 NJF852089:NJF917504 NTB852089:NTB917504 OCX852089:OCX917504 OMT852089:OMT917504 OWP852089:OWP917504 PGL852089:PGL917504 PQH852089:PQH917504 QAD852089:QAD917504 QJZ852089:QJZ917504 QTV852089:QTV917504 RDR852089:RDR917504 RNN852089:RNN917504 RXJ852089:RXJ917504 SHF852089:SHF917504 SRB852089:SRB917504 TAX852089:TAX917504 TKT852089:TKT917504 TUP852089:TUP917504 UEL852089:UEL917504 UOH852089:UOH917504 UYD852089:UYD917504 VHZ852089:VHZ917504 VRV852089:VRV917504 WBR852089:WBR917504 WLN852089:WLN917504 WVJ852089:WVJ917504 B917625:B983040 IX917625:IX983040 ST917625:ST983040 ACP917625:ACP983040 AML917625:AML983040 AWH917625:AWH983040 BGD917625:BGD983040 BPZ917625:BPZ983040 BZV917625:BZV983040 CJR917625:CJR983040 CTN917625:CTN983040 DDJ917625:DDJ983040 DNF917625:DNF983040 DXB917625:DXB983040 EGX917625:EGX983040 EQT917625:EQT983040 FAP917625:FAP983040 FKL917625:FKL983040 FUH917625:FUH983040 GED917625:GED983040 GNZ917625:GNZ983040 GXV917625:GXV983040 HHR917625:HHR983040 HRN917625:HRN983040 IBJ917625:IBJ983040 ILF917625:ILF983040 IVB917625:IVB983040 JEX917625:JEX983040 JOT917625:JOT983040 JYP917625:JYP983040 KIL917625:KIL983040 KSH917625:KSH983040 LCD917625:LCD983040 LLZ917625:LLZ983040 LVV917625:LVV983040 MFR917625:MFR983040 MPN917625:MPN983040 MZJ917625:MZJ983040 NJF917625:NJF983040 NTB917625:NTB983040 OCX917625:OCX983040 OMT917625:OMT983040 OWP917625:OWP983040 PGL917625:PGL983040 PQH917625:PQH983040 QAD917625:QAD983040 QJZ917625:QJZ983040 QTV917625:QTV983040 RDR917625:RDR983040 RNN917625:RNN983040 RXJ917625:RXJ983040 SHF917625:SHF983040 SRB917625:SRB983040 TAX917625:TAX983040 TKT917625:TKT983040 TUP917625:TUP983040 UEL917625:UEL983040 UOH917625:UOH983040 UYD917625:UYD983040 VHZ917625:VHZ983040 VRV917625:VRV983040 WBR917625:WBR983040 WLN917625:WLN983040 WVJ917625:WVJ983040 B983161:B1048576 IX983161:IX1048576 ST983161:ST1048576 ACP983161:ACP1048576 AML983161:AML1048576 AWH983161:AWH1048576 BGD983161:BGD1048576 BPZ983161:BPZ1048576 BZV983161:BZV1048576 CJR983161:CJR1048576 CTN983161:CTN1048576 DDJ983161:DDJ1048576 DNF983161:DNF1048576 DXB983161:DXB1048576 EGX983161:EGX1048576 EQT983161:EQT1048576 FAP983161:FAP1048576 FKL983161:FKL1048576 FUH983161:FUH1048576 GED983161:GED1048576 GNZ983161:GNZ1048576 GXV983161:GXV1048576 HHR983161:HHR1048576 HRN983161:HRN1048576 IBJ983161:IBJ1048576 ILF983161:ILF1048576 IVB983161:IVB1048576 JEX983161:JEX1048576 JOT983161:JOT1048576 JYP983161:JYP1048576 KIL983161:KIL1048576 KSH983161:KSH1048576 LCD983161:LCD1048576 LLZ983161:LLZ1048576 LVV983161:LVV1048576 MFR983161:MFR1048576 MPN983161:MPN1048576 MZJ983161:MZJ1048576 NJF983161:NJF1048576 NTB983161:NTB1048576 OCX983161:OCX1048576 OMT983161:OMT1048576 OWP983161:OWP1048576 PGL983161:PGL1048576 PQH983161:PQH1048576 QAD983161:QAD1048576 QJZ983161:QJZ1048576 QTV983161:QTV1048576 RDR983161:RDR1048576 RNN983161:RNN1048576 RXJ983161:RXJ1048576 SHF983161:SHF1048576 SRB983161:SRB1048576 TAX983161:TAX1048576 TKT983161:TKT1048576 TUP983161:TUP1048576 UEL983161:UEL1048576 UOH983161:UOH1048576 UYD983161:UYD1048576 VHZ983161:VHZ1048576 VRV983161:VRV1048576 WBR983161:WBR1048576 WLN983161:WLN1048576 WVJ983161:WVJ1048576 BP119:IV65650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I48:I113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BQ115:IV118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BP1:IV114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J1:L113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B1:C45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AB115:AX118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C162:D65536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B95:B119 IX95:IX119 ST95:ST119 ACP95:ACP119 AML95:AML119 AWH95:AWH119 BGD95:BGD119 BPZ95:BPZ119 BZV95:BZV119 CJR95:CJR119 CTN95:CTN119 DDJ95:DDJ119 DNF95:DNF119 DXB95:DXB119 EGX95:EGX119 EQT95:EQT119 FAP95:FAP119 FKL95:FKL119 FUH95:FUH119 GED95:GED119 GNZ95:GNZ119 GXV95:GXV119 HHR95:HHR119 HRN95:HRN119 IBJ95:IBJ119 ILF95:ILF119 IVB95:IVB119 JEX95:JEX119 JOT95:JOT119 JYP95:JYP119 KIL95:KIL119 KSH95:KSH119 LCD95:LCD119 LLZ95:LLZ119 LVV95:LVV119 MFR95:MFR119 MPN95:MPN119 MZJ95:MZJ119 NJF95:NJF119 NTB95:NTB119 OCX95:OCX119 OMT95:OMT119 OWP95:OWP119 PGL95:PGL119 PQH95:PQH119 QAD95:QAD119 QJZ95:QJZ119 QTV95:QTV119 RDR95:RDR119 RNN95:RNN119 RXJ95:RXJ119 SHF95:SHF119 SRB95:SRB119 TAX95:TAX119 TKT95:TKT119 TUP95:TUP119 UEL95:UEL119 UOH95:UOH119 UYD95:UYD119 VHZ95:VHZ119 VRV95:VRV119 WBR95:WBR119 WLN95:WLN119 WVJ95:WVJ119 B65631:B65655 IX65631:IX65655 ST65631:ST65655 ACP65631:ACP65655 AML65631:AML65655 AWH65631:AWH65655 BGD65631:BGD65655 BPZ65631:BPZ65655 BZV65631:BZV65655 CJR65631:CJR65655 CTN65631:CTN65655 DDJ65631:DDJ65655 DNF65631:DNF65655 DXB65631:DXB65655 EGX65631:EGX65655 EQT65631:EQT65655 FAP65631:FAP65655 FKL65631:FKL65655 FUH65631:FUH65655 GED65631:GED65655 GNZ65631:GNZ65655 GXV65631:GXV65655 HHR65631:HHR65655 HRN65631:HRN65655 IBJ65631:IBJ65655 ILF65631:ILF65655 IVB65631:IVB65655 JEX65631:JEX65655 JOT65631:JOT65655 JYP65631:JYP65655 KIL65631:KIL65655 KSH65631:KSH65655 LCD65631:LCD65655 LLZ65631:LLZ65655 LVV65631:LVV65655 MFR65631:MFR65655 MPN65631:MPN65655 MZJ65631:MZJ65655 NJF65631:NJF65655 NTB65631:NTB65655 OCX65631:OCX65655 OMT65631:OMT65655 OWP65631:OWP65655 PGL65631:PGL65655 PQH65631:PQH65655 QAD65631:QAD65655 QJZ65631:QJZ65655 QTV65631:QTV65655 RDR65631:RDR65655 RNN65631:RNN65655 RXJ65631:RXJ65655 SHF65631:SHF65655 SRB65631:SRB65655 TAX65631:TAX65655 TKT65631:TKT65655 TUP65631:TUP65655 UEL65631:UEL65655 UOH65631:UOH65655 UYD65631:UYD65655 VHZ65631:VHZ65655 VRV65631:VRV65655 WBR65631:WBR65655 WLN65631:WLN65655 WVJ65631:WVJ65655 B131167:B131191 IX131167:IX131191 ST131167:ST131191 ACP131167:ACP131191 AML131167:AML131191 AWH131167:AWH131191 BGD131167:BGD131191 BPZ131167:BPZ131191 BZV131167:BZV131191 CJR131167:CJR131191 CTN131167:CTN131191 DDJ131167:DDJ131191 DNF131167:DNF131191 DXB131167:DXB131191 EGX131167:EGX131191 EQT131167:EQT131191 FAP131167:FAP131191 FKL131167:FKL131191 FUH131167:FUH131191 GED131167:GED131191 GNZ131167:GNZ131191 GXV131167:GXV131191 HHR131167:HHR131191 HRN131167:HRN131191 IBJ131167:IBJ131191 ILF131167:ILF131191 IVB131167:IVB131191 JEX131167:JEX131191 JOT131167:JOT131191 JYP131167:JYP131191 KIL131167:KIL131191 KSH131167:KSH131191 LCD131167:LCD131191 LLZ131167:LLZ131191 LVV131167:LVV131191 MFR131167:MFR131191 MPN131167:MPN131191 MZJ131167:MZJ131191 NJF131167:NJF131191 NTB131167:NTB131191 OCX131167:OCX131191 OMT131167:OMT131191 OWP131167:OWP131191 PGL131167:PGL131191 PQH131167:PQH131191 QAD131167:QAD131191 QJZ131167:QJZ131191 QTV131167:QTV131191 RDR131167:RDR131191 RNN131167:RNN131191 RXJ131167:RXJ131191 SHF131167:SHF131191 SRB131167:SRB131191 TAX131167:TAX131191 TKT131167:TKT131191 TUP131167:TUP131191 UEL131167:UEL131191 UOH131167:UOH131191 UYD131167:UYD131191 VHZ131167:VHZ131191 VRV131167:VRV131191 WBR131167:WBR131191 WLN131167:WLN131191 WVJ131167:WVJ131191 B196703:B196727 IX196703:IX196727 ST196703:ST196727 ACP196703:ACP196727 AML196703:AML196727 AWH196703:AWH196727 BGD196703:BGD196727 BPZ196703:BPZ196727 BZV196703:BZV196727 CJR196703:CJR196727 CTN196703:CTN196727 DDJ196703:DDJ196727 DNF196703:DNF196727 DXB196703:DXB196727 EGX196703:EGX196727 EQT196703:EQT196727 FAP196703:FAP196727 FKL196703:FKL196727 FUH196703:FUH196727 GED196703:GED196727 GNZ196703:GNZ196727 GXV196703:GXV196727 HHR196703:HHR196727 HRN196703:HRN196727 IBJ196703:IBJ196727 ILF196703:ILF196727 IVB196703:IVB196727 JEX196703:JEX196727 JOT196703:JOT196727 JYP196703:JYP196727 KIL196703:KIL196727 KSH196703:KSH196727 LCD196703:LCD196727 LLZ196703:LLZ196727 LVV196703:LVV196727 MFR196703:MFR196727 MPN196703:MPN196727 MZJ196703:MZJ196727 NJF196703:NJF196727 NTB196703:NTB196727 OCX196703:OCX196727 OMT196703:OMT196727 OWP196703:OWP196727 PGL196703:PGL196727 PQH196703:PQH196727 QAD196703:QAD196727 QJZ196703:QJZ196727 QTV196703:QTV196727 RDR196703:RDR196727 RNN196703:RNN196727 RXJ196703:RXJ196727 SHF196703:SHF196727 SRB196703:SRB196727 TAX196703:TAX196727 TKT196703:TKT196727 TUP196703:TUP196727 UEL196703:UEL196727 UOH196703:UOH196727 UYD196703:UYD196727 VHZ196703:VHZ196727 VRV196703:VRV196727 WBR196703:WBR196727 WLN196703:WLN196727 WVJ196703:WVJ196727 B262239:B262263 IX262239:IX262263 ST262239:ST262263 ACP262239:ACP262263 AML262239:AML262263 AWH262239:AWH262263 BGD262239:BGD262263 BPZ262239:BPZ262263 BZV262239:BZV262263 CJR262239:CJR262263 CTN262239:CTN262263 DDJ262239:DDJ262263 DNF262239:DNF262263 DXB262239:DXB262263 EGX262239:EGX262263 EQT262239:EQT262263 FAP262239:FAP262263 FKL262239:FKL262263 FUH262239:FUH262263 GED262239:GED262263 GNZ262239:GNZ262263 GXV262239:GXV262263 HHR262239:HHR262263 HRN262239:HRN262263 IBJ262239:IBJ262263 ILF262239:ILF262263 IVB262239:IVB262263 JEX262239:JEX262263 JOT262239:JOT262263 JYP262239:JYP262263 KIL262239:KIL262263 KSH262239:KSH262263 LCD262239:LCD262263 LLZ262239:LLZ262263 LVV262239:LVV262263 MFR262239:MFR262263 MPN262239:MPN262263 MZJ262239:MZJ262263 NJF262239:NJF262263 NTB262239:NTB262263 OCX262239:OCX262263 OMT262239:OMT262263 OWP262239:OWP262263 PGL262239:PGL262263 PQH262239:PQH262263 QAD262239:QAD262263 QJZ262239:QJZ262263 QTV262239:QTV262263 RDR262239:RDR262263 RNN262239:RNN262263 RXJ262239:RXJ262263 SHF262239:SHF262263 SRB262239:SRB262263 TAX262239:TAX262263 TKT262239:TKT262263 TUP262239:TUP262263 UEL262239:UEL262263 UOH262239:UOH262263 UYD262239:UYD262263 VHZ262239:VHZ262263 VRV262239:VRV262263 WBR262239:WBR262263 WLN262239:WLN262263 WVJ262239:WVJ262263 B327775:B327799 IX327775:IX327799 ST327775:ST327799 ACP327775:ACP327799 AML327775:AML327799 AWH327775:AWH327799 BGD327775:BGD327799 BPZ327775:BPZ327799 BZV327775:BZV327799 CJR327775:CJR327799 CTN327775:CTN327799 DDJ327775:DDJ327799 DNF327775:DNF327799 DXB327775:DXB327799 EGX327775:EGX327799 EQT327775:EQT327799 FAP327775:FAP327799 FKL327775:FKL327799 FUH327775:FUH327799 GED327775:GED327799 GNZ327775:GNZ327799 GXV327775:GXV327799 HHR327775:HHR327799 HRN327775:HRN327799 IBJ327775:IBJ327799 ILF327775:ILF327799 IVB327775:IVB327799 JEX327775:JEX327799 JOT327775:JOT327799 JYP327775:JYP327799 KIL327775:KIL327799 KSH327775:KSH327799 LCD327775:LCD327799 LLZ327775:LLZ327799 LVV327775:LVV327799 MFR327775:MFR327799 MPN327775:MPN327799 MZJ327775:MZJ327799 NJF327775:NJF327799 NTB327775:NTB327799 OCX327775:OCX327799 OMT327775:OMT327799 OWP327775:OWP327799 PGL327775:PGL327799 PQH327775:PQH327799 QAD327775:QAD327799 QJZ327775:QJZ327799 QTV327775:QTV327799 RDR327775:RDR327799 RNN327775:RNN327799 RXJ327775:RXJ327799 SHF327775:SHF327799 SRB327775:SRB327799 TAX327775:TAX327799 TKT327775:TKT327799 TUP327775:TUP327799 UEL327775:UEL327799 UOH327775:UOH327799 UYD327775:UYD327799 VHZ327775:VHZ327799 VRV327775:VRV327799 WBR327775:WBR327799 WLN327775:WLN327799 WVJ327775:WVJ327799 B393311:B393335 IX393311:IX393335 ST393311:ST393335 ACP393311:ACP393335 AML393311:AML393335 AWH393311:AWH393335 BGD393311:BGD393335 BPZ393311:BPZ393335 BZV393311:BZV393335 CJR393311:CJR393335 CTN393311:CTN393335 DDJ393311:DDJ393335 DNF393311:DNF393335 DXB393311:DXB393335 EGX393311:EGX393335 EQT393311:EQT393335 FAP393311:FAP393335 FKL393311:FKL393335 FUH393311:FUH393335 GED393311:GED393335 GNZ393311:GNZ393335 GXV393311:GXV393335 HHR393311:HHR393335 HRN393311:HRN393335 IBJ393311:IBJ393335 ILF393311:ILF393335 IVB393311:IVB393335 JEX393311:JEX393335 JOT393311:JOT393335 JYP393311:JYP393335 KIL393311:KIL393335 KSH393311:KSH393335 LCD393311:LCD393335 LLZ393311:LLZ393335 LVV393311:LVV393335 MFR393311:MFR393335 MPN393311:MPN393335 MZJ393311:MZJ393335 NJF393311:NJF393335 NTB393311:NTB393335 OCX393311:OCX393335 OMT393311:OMT393335 OWP393311:OWP393335 PGL393311:PGL393335 PQH393311:PQH393335 QAD393311:QAD393335 QJZ393311:QJZ393335 QTV393311:QTV393335 RDR393311:RDR393335 RNN393311:RNN393335 RXJ393311:RXJ393335 SHF393311:SHF393335 SRB393311:SRB393335 TAX393311:TAX393335 TKT393311:TKT393335 TUP393311:TUP393335 UEL393311:UEL393335 UOH393311:UOH393335 UYD393311:UYD393335 VHZ393311:VHZ393335 VRV393311:VRV393335 WBR393311:WBR393335 WLN393311:WLN393335 WVJ393311:WVJ393335 B458847:B458871 IX458847:IX458871 ST458847:ST458871 ACP458847:ACP458871 AML458847:AML458871 AWH458847:AWH458871 BGD458847:BGD458871 BPZ458847:BPZ458871 BZV458847:BZV458871 CJR458847:CJR458871 CTN458847:CTN458871 DDJ458847:DDJ458871 DNF458847:DNF458871 DXB458847:DXB458871 EGX458847:EGX458871 EQT458847:EQT458871 FAP458847:FAP458871 FKL458847:FKL458871 FUH458847:FUH458871 GED458847:GED458871 GNZ458847:GNZ458871 GXV458847:GXV458871 HHR458847:HHR458871 HRN458847:HRN458871 IBJ458847:IBJ458871 ILF458847:ILF458871 IVB458847:IVB458871 JEX458847:JEX458871 JOT458847:JOT458871 JYP458847:JYP458871 KIL458847:KIL458871 KSH458847:KSH458871 LCD458847:LCD458871 LLZ458847:LLZ458871 LVV458847:LVV458871 MFR458847:MFR458871 MPN458847:MPN458871 MZJ458847:MZJ458871 NJF458847:NJF458871 NTB458847:NTB458871 OCX458847:OCX458871 OMT458847:OMT458871 OWP458847:OWP458871 PGL458847:PGL458871 PQH458847:PQH458871 QAD458847:QAD458871 QJZ458847:QJZ458871 QTV458847:QTV458871 RDR458847:RDR458871 RNN458847:RNN458871 RXJ458847:RXJ458871 SHF458847:SHF458871 SRB458847:SRB458871 TAX458847:TAX458871 TKT458847:TKT458871 TUP458847:TUP458871 UEL458847:UEL458871 UOH458847:UOH458871 UYD458847:UYD458871 VHZ458847:VHZ458871 VRV458847:VRV458871 WBR458847:WBR458871 WLN458847:WLN458871 WVJ458847:WVJ458871 B524383:B524407 IX524383:IX524407 ST524383:ST524407 ACP524383:ACP524407 AML524383:AML524407 AWH524383:AWH524407 BGD524383:BGD524407 BPZ524383:BPZ524407 BZV524383:BZV524407 CJR524383:CJR524407 CTN524383:CTN524407 DDJ524383:DDJ524407 DNF524383:DNF524407 DXB524383:DXB524407 EGX524383:EGX524407 EQT524383:EQT524407 FAP524383:FAP524407 FKL524383:FKL524407 FUH524383:FUH524407 GED524383:GED524407 GNZ524383:GNZ524407 GXV524383:GXV524407 HHR524383:HHR524407 HRN524383:HRN524407 IBJ524383:IBJ524407 ILF524383:ILF524407 IVB524383:IVB524407 JEX524383:JEX524407 JOT524383:JOT524407 JYP524383:JYP524407 KIL524383:KIL524407 KSH524383:KSH524407 LCD524383:LCD524407 LLZ524383:LLZ524407 LVV524383:LVV524407 MFR524383:MFR524407 MPN524383:MPN524407 MZJ524383:MZJ524407 NJF524383:NJF524407 NTB524383:NTB524407 OCX524383:OCX524407 OMT524383:OMT524407 OWP524383:OWP524407 PGL524383:PGL524407 PQH524383:PQH524407 QAD524383:QAD524407 QJZ524383:QJZ524407 QTV524383:QTV524407 RDR524383:RDR524407 RNN524383:RNN524407 RXJ524383:RXJ524407 SHF524383:SHF524407 SRB524383:SRB524407 TAX524383:TAX524407 TKT524383:TKT524407 TUP524383:TUP524407 UEL524383:UEL524407 UOH524383:UOH524407 UYD524383:UYD524407 VHZ524383:VHZ524407 VRV524383:VRV524407 WBR524383:WBR524407 WLN524383:WLN524407 WVJ524383:WVJ524407 B589919:B589943 IX589919:IX589943 ST589919:ST589943 ACP589919:ACP589943 AML589919:AML589943 AWH589919:AWH589943 BGD589919:BGD589943 BPZ589919:BPZ589943 BZV589919:BZV589943 CJR589919:CJR589943 CTN589919:CTN589943 DDJ589919:DDJ589943 DNF589919:DNF589943 DXB589919:DXB589943 EGX589919:EGX589943 EQT589919:EQT589943 FAP589919:FAP589943 FKL589919:FKL589943 FUH589919:FUH589943 GED589919:GED589943 GNZ589919:GNZ589943 GXV589919:GXV589943 HHR589919:HHR589943 HRN589919:HRN589943 IBJ589919:IBJ589943 ILF589919:ILF589943 IVB589919:IVB589943 JEX589919:JEX589943 JOT589919:JOT589943 JYP589919:JYP589943 KIL589919:KIL589943 KSH589919:KSH589943 LCD589919:LCD589943 LLZ589919:LLZ589943 LVV589919:LVV589943 MFR589919:MFR589943 MPN589919:MPN589943 MZJ589919:MZJ589943 NJF589919:NJF589943 NTB589919:NTB589943 OCX589919:OCX589943 OMT589919:OMT589943 OWP589919:OWP589943 PGL589919:PGL589943 PQH589919:PQH589943 QAD589919:QAD589943 QJZ589919:QJZ589943 QTV589919:QTV589943 RDR589919:RDR589943 RNN589919:RNN589943 RXJ589919:RXJ589943 SHF589919:SHF589943 SRB589919:SRB589943 TAX589919:TAX589943 TKT589919:TKT589943 TUP589919:TUP589943 UEL589919:UEL589943 UOH589919:UOH589943 UYD589919:UYD589943 VHZ589919:VHZ589943 VRV589919:VRV589943 WBR589919:WBR589943 WLN589919:WLN589943 WVJ589919:WVJ589943 B655455:B655479 IX655455:IX655479 ST655455:ST655479 ACP655455:ACP655479 AML655455:AML655479 AWH655455:AWH655479 BGD655455:BGD655479 BPZ655455:BPZ655479 BZV655455:BZV655479 CJR655455:CJR655479 CTN655455:CTN655479 DDJ655455:DDJ655479 DNF655455:DNF655479 DXB655455:DXB655479 EGX655455:EGX655479 EQT655455:EQT655479 FAP655455:FAP655479 FKL655455:FKL655479 FUH655455:FUH655479 GED655455:GED655479 GNZ655455:GNZ655479 GXV655455:GXV655479 HHR655455:HHR655479 HRN655455:HRN655479 IBJ655455:IBJ655479 ILF655455:ILF655479 IVB655455:IVB655479 JEX655455:JEX655479 JOT655455:JOT655479 JYP655455:JYP655479 KIL655455:KIL655479 KSH655455:KSH655479 LCD655455:LCD655479 LLZ655455:LLZ655479 LVV655455:LVV655479 MFR655455:MFR655479 MPN655455:MPN655479 MZJ655455:MZJ655479 NJF655455:NJF655479 NTB655455:NTB655479 OCX655455:OCX655479 OMT655455:OMT655479 OWP655455:OWP655479 PGL655455:PGL655479 PQH655455:PQH655479 QAD655455:QAD655479 QJZ655455:QJZ655479 QTV655455:QTV655479 RDR655455:RDR655479 RNN655455:RNN655479 RXJ655455:RXJ655479 SHF655455:SHF655479 SRB655455:SRB655479 TAX655455:TAX655479 TKT655455:TKT655479 TUP655455:TUP655479 UEL655455:UEL655479 UOH655455:UOH655479 UYD655455:UYD655479 VHZ655455:VHZ655479 VRV655455:VRV655479 WBR655455:WBR655479 WLN655455:WLN655479 WVJ655455:WVJ655479 B720991:B721015 IX720991:IX721015 ST720991:ST721015 ACP720991:ACP721015 AML720991:AML721015 AWH720991:AWH721015 BGD720991:BGD721015 BPZ720991:BPZ721015 BZV720991:BZV721015 CJR720991:CJR721015 CTN720991:CTN721015 DDJ720991:DDJ721015 DNF720991:DNF721015 DXB720991:DXB721015 EGX720991:EGX721015 EQT720991:EQT721015 FAP720991:FAP721015 FKL720991:FKL721015 FUH720991:FUH721015 GED720991:GED721015 GNZ720991:GNZ721015 GXV720991:GXV721015 HHR720991:HHR721015 HRN720991:HRN721015 IBJ720991:IBJ721015 ILF720991:ILF721015 IVB720991:IVB721015 JEX720991:JEX721015 JOT720991:JOT721015 JYP720991:JYP721015 KIL720991:KIL721015 KSH720991:KSH721015 LCD720991:LCD721015 LLZ720991:LLZ721015 LVV720991:LVV721015 MFR720991:MFR721015 MPN720991:MPN721015 MZJ720991:MZJ721015 NJF720991:NJF721015 NTB720991:NTB721015 OCX720991:OCX721015 OMT720991:OMT721015 OWP720991:OWP721015 PGL720991:PGL721015 PQH720991:PQH721015 QAD720991:QAD721015 QJZ720991:QJZ721015 QTV720991:QTV721015 RDR720991:RDR721015 RNN720991:RNN721015 RXJ720991:RXJ721015 SHF720991:SHF721015 SRB720991:SRB721015 TAX720991:TAX721015 TKT720991:TKT721015 TUP720991:TUP721015 UEL720991:UEL721015 UOH720991:UOH721015 UYD720991:UYD721015 VHZ720991:VHZ721015 VRV720991:VRV721015 WBR720991:WBR721015 WLN720991:WLN721015 WVJ720991:WVJ721015 B786527:B786551 IX786527:IX786551 ST786527:ST786551 ACP786527:ACP786551 AML786527:AML786551 AWH786527:AWH786551 BGD786527:BGD786551 BPZ786527:BPZ786551 BZV786527:BZV786551 CJR786527:CJR786551 CTN786527:CTN786551 DDJ786527:DDJ786551 DNF786527:DNF786551 DXB786527:DXB786551 EGX786527:EGX786551 EQT786527:EQT786551 FAP786527:FAP786551 FKL786527:FKL786551 FUH786527:FUH786551 GED786527:GED786551 GNZ786527:GNZ786551 GXV786527:GXV786551 HHR786527:HHR786551 HRN786527:HRN786551 IBJ786527:IBJ786551 ILF786527:ILF786551 IVB786527:IVB786551 JEX786527:JEX786551 JOT786527:JOT786551 JYP786527:JYP786551 KIL786527:KIL786551 KSH786527:KSH786551 LCD786527:LCD786551 LLZ786527:LLZ786551 LVV786527:LVV786551 MFR786527:MFR786551 MPN786527:MPN786551 MZJ786527:MZJ786551 NJF786527:NJF786551 NTB786527:NTB786551 OCX786527:OCX786551 OMT786527:OMT786551 OWP786527:OWP786551 PGL786527:PGL786551 PQH786527:PQH786551 QAD786527:QAD786551 QJZ786527:QJZ786551 QTV786527:QTV786551 RDR786527:RDR786551 RNN786527:RNN786551 RXJ786527:RXJ786551 SHF786527:SHF786551 SRB786527:SRB786551 TAX786527:TAX786551 TKT786527:TKT786551 TUP786527:TUP786551 UEL786527:UEL786551 UOH786527:UOH786551 UYD786527:UYD786551 VHZ786527:VHZ786551 VRV786527:VRV786551 WBR786527:WBR786551 WLN786527:WLN786551 WVJ786527:WVJ786551 B852063:B852087 IX852063:IX852087 ST852063:ST852087 ACP852063:ACP852087 AML852063:AML852087 AWH852063:AWH852087 BGD852063:BGD852087 BPZ852063:BPZ852087 BZV852063:BZV852087 CJR852063:CJR852087 CTN852063:CTN852087 DDJ852063:DDJ852087 DNF852063:DNF852087 DXB852063:DXB852087 EGX852063:EGX852087 EQT852063:EQT852087 FAP852063:FAP852087 FKL852063:FKL852087 FUH852063:FUH852087 GED852063:GED852087 GNZ852063:GNZ852087 GXV852063:GXV852087 HHR852063:HHR852087 HRN852063:HRN852087 IBJ852063:IBJ852087 ILF852063:ILF852087 IVB852063:IVB852087 JEX852063:JEX852087 JOT852063:JOT852087 JYP852063:JYP852087 KIL852063:KIL852087 KSH852063:KSH852087 LCD852063:LCD852087 LLZ852063:LLZ852087 LVV852063:LVV852087 MFR852063:MFR852087 MPN852063:MPN852087 MZJ852063:MZJ852087 NJF852063:NJF852087 NTB852063:NTB852087 OCX852063:OCX852087 OMT852063:OMT852087 OWP852063:OWP852087 PGL852063:PGL852087 PQH852063:PQH852087 QAD852063:QAD852087 QJZ852063:QJZ852087 QTV852063:QTV852087 RDR852063:RDR852087 RNN852063:RNN852087 RXJ852063:RXJ852087 SHF852063:SHF852087 SRB852063:SRB852087 TAX852063:TAX852087 TKT852063:TKT852087 TUP852063:TUP852087 UEL852063:UEL852087 UOH852063:UOH852087 UYD852063:UYD852087 VHZ852063:VHZ852087 VRV852063:VRV852087 WBR852063:WBR852087 WLN852063:WLN852087 WVJ852063:WVJ852087 B917599:B917623 IX917599:IX917623 ST917599:ST917623 ACP917599:ACP917623 AML917599:AML917623 AWH917599:AWH917623 BGD917599:BGD917623 BPZ917599:BPZ917623 BZV917599:BZV917623 CJR917599:CJR917623 CTN917599:CTN917623 DDJ917599:DDJ917623 DNF917599:DNF917623 DXB917599:DXB917623 EGX917599:EGX917623 EQT917599:EQT917623 FAP917599:FAP917623 FKL917599:FKL917623 FUH917599:FUH917623 GED917599:GED917623 GNZ917599:GNZ917623 GXV917599:GXV917623 HHR917599:HHR917623 HRN917599:HRN917623 IBJ917599:IBJ917623 ILF917599:ILF917623 IVB917599:IVB917623 JEX917599:JEX917623 JOT917599:JOT917623 JYP917599:JYP917623 KIL917599:KIL917623 KSH917599:KSH917623 LCD917599:LCD917623 LLZ917599:LLZ917623 LVV917599:LVV917623 MFR917599:MFR917623 MPN917599:MPN917623 MZJ917599:MZJ917623 NJF917599:NJF917623 NTB917599:NTB917623 OCX917599:OCX917623 OMT917599:OMT917623 OWP917599:OWP917623 PGL917599:PGL917623 PQH917599:PQH917623 QAD917599:QAD917623 QJZ917599:QJZ917623 QTV917599:QTV917623 RDR917599:RDR917623 RNN917599:RNN917623 RXJ917599:RXJ917623 SHF917599:SHF917623 SRB917599:SRB917623 TAX917599:TAX917623 TKT917599:TKT917623 TUP917599:TUP917623 UEL917599:UEL917623 UOH917599:UOH917623 UYD917599:UYD917623 VHZ917599:VHZ917623 VRV917599:VRV917623 WBR917599:WBR917623 WLN917599:WLN917623 WVJ917599:WVJ917623 B983135:B983159 IX983135:IX983159 ST983135:ST983159 ACP983135:ACP983159 AML983135:AML983159 AWH983135:AWH983159 BGD983135:BGD983159 BPZ983135:BPZ983159 BZV983135:BZV983159 CJR983135:CJR983159 CTN983135:CTN983159 DDJ983135:DDJ983159 DNF983135:DNF983159 DXB983135:DXB983159 EGX983135:EGX983159 EQT983135:EQT983159 FAP983135:FAP983159 FKL983135:FKL983159 FUH983135:FUH983159 GED983135:GED983159 GNZ983135:GNZ983159 GXV983135:GXV983159 HHR983135:HHR983159 HRN983135:HRN983159 IBJ983135:IBJ983159 ILF983135:ILF983159 IVB983135:IVB983159 JEX983135:JEX983159 JOT983135:JOT983159 JYP983135:JYP983159 KIL983135:KIL983159 KSH983135:KSH983159 LCD983135:LCD983159 LLZ983135:LLZ983159 LVV983135:LVV983159 MFR983135:MFR983159 MPN983135:MPN983159 MZJ983135:MZJ983159 NJF983135:NJF983159 NTB983135:NTB983159 OCX983135:OCX983159 OMT983135:OMT983159 OWP983135:OWP983159 PGL983135:PGL983159 PQH983135:PQH983159 QAD983135:QAD983159 QJZ983135:QJZ983159 QTV983135:QTV983159 RDR983135:RDR983159 RNN983135:RNN983159 RXJ983135:RXJ983159 SHF983135:SHF983159 SRB983135:SRB983159 TAX983135:TAX983159 TKT983135:TKT983159 TUP983135:TUP983159 UEL983135:UEL983159 UOH983135:UOH983159 UYD983135:UYD983159 VHZ983135:VHZ983159 VRV983135:VRV983159 WBR983135:WBR983159 WLN983135:WLN983159 WVJ983135:WVJ983159 I138:I165 JE138:JE165 TA138:TA165 ACW138:ACW165 AMS138:AMS165 AWO138:AWO165 BGK138:BGK165 BQG138:BQG165 CAC138:CAC165 CJY138:CJY165 CTU138:CTU165 DDQ138:DDQ165 DNM138:DNM165 DXI138:DXI165 EHE138:EHE165 ERA138:ERA165 FAW138:FAW165 FKS138:FKS165 FUO138:FUO165 GEK138:GEK165 GOG138:GOG165 GYC138:GYC165 HHY138:HHY165 HRU138:HRU165 IBQ138:IBQ165 ILM138:ILM165 IVI138:IVI165 JFE138:JFE165 JPA138:JPA165 JYW138:JYW165 KIS138:KIS165 KSO138:KSO165 LCK138:LCK165 LMG138:LMG165 LWC138:LWC165 MFY138:MFY165 MPU138:MPU165 MZQ138:MZQ165 NJM138:NJM165 NTI138:NTI165 ODE138:ODE165 ONA138:ONA165 OWW138:OWW165 PGS138:PGS165 PQO138:PQO165 QAK138:QAK165 QKG138:QKG165 QUC138:QUC165 RDY138:RDY165 RNU138:RNU165 RXQ138:RXQ165 SHM138:SHM165 SRI138:SRI165 TBE138:TBE165 TLA138:TLA165 TUW138:TUW165 UES138:UES165 UOO138:UOO165 UYK138:UYK165 VIG138:VIG165 VSC138:VSC165 WBY138:WBY165 WLU138:WLU165 WVQ138:WVQ165 I65674:I65701 JE65674:JE65701 TA65674:TA65701 ACW65674:ACW65701 AMS65674:AMS65701 AWO65674:AWO65701 BGK65674:BGK65701 BQG65674:BQG65701 CAC65674:CAC65701 CJY65674:CJY65701 CTU65674:CTU65701 DDQ65674:DDQ65701 DNM65674:DNM65701 DXI65674:DXI65701 EHE65674:EHE65701 ERA65674:ERA65701 FAW65674:FAW65701 FKS65674:FKS65701 FUO65674:FUO65701 GEK65674:GEK65701 GOG65674:GOG65701 GYC65674:GYC65701 HHY65674:HHY65701 HRU65674:HRU65701 IBQ65674:IBQ65701 ILM65674:ILM65701 IVI65674:IVI65701 JFE65674:JFE65701 JPA65674:JPA65701 JYW65674:JYW65701 KIS65674:KIS65701 KSO65674:KSO65701 LCK65674:LCK65701 LMG65674:LMG65701 LWC65674:LWC65701 MFY65674:MFY65701 MPU65674:MPU65701 MZQ65674:MZQ65701 NJM65674:NJM65701 NTI65674:NTI65701 ODE65674:ODE65701 ONA65674:ONA65701 OWW65674:OWW65701 PGS65674:PGS65701 PQO65674:PQO65701 QAK65674:QAK65701 QKG65674:QKG65701 QUC65674:QUC65701 RDY65674:RDY65701 RNU65674:RNU65701 RXQ65674:RXQ65701 SHM65674:SHM65701 SRI65674:SRI65701 TBE65674:TBE65701 TLA65674:TLA65701 TUW65674:TUW65701 UES65674:UES65701 UOO65674:UOO65701 UYK65674:UYK65701 VIG65674:VIG65701 VSC65674:VSC65701 WBY65674:WBY65701 WLU65674:WLU65701 WVQ65674:WVQ65701 I131210:I131237 JE131210:JE131237 TA131210:TA131237 ACW131210:ACW131237 AMS131210:AMS131237 AWO131210:AWO131237 BGK131210:BGK131237 BQG131210:BQG131237 CAC131210:CAC131237 CJY131210:CJY131237 CTU131210:CTU131237 DDQ131210:DDQ131237 DNM131210:DNM131237 DXI131210:DXI131237 EHE131210:EHE131237 ERA131210:ERA131237 FAW131210:FAW131237 FKS131210:FKS131237 FUO131210:FUO131237 GEK131210:GEK131237 GOG131210:GOG131237 GYC131210:GYC131237 HHY131210:HHY131237 HRU131210:HRU131237 IBQ131210:IBQ131237 ILM131210:ILM131237 IVI131210:IVI131237 JFE131210:JFE131237 JPA131210:JPA131237 JYW131210:JYW131237 KIS131210:KIS131237 KSO131210:KSO131237 LCK131210:LCK131237 LMG131210:LMG131237 LWC131210:LWC131237 MFY131210:MFY131237 MPU131210:MPU131237 MZQ131210:MZQ131237 NJM131210:NJM131237 NTI131210:NTI131237 ODE131210:ODE131237 ONA131210:ONA131237 OWW131210:OWW131237 PGS131210:PGS131237 PQO131210:PQO131237 QAK131210:QAK131237 QKG131210:QKG131237 QUC131210:QUC131237 RDY131210:RDY131237 RNU131210:RNU131237 RXQ131210:RXQ131237 SHM131210:SHM131237 SRI131210:SRI131237 TBE131210:TBE131237 TLA131210:TLA131237 TUW131210:TUW131237 UES131210:UES131237 UOO131210:UOO131237 UYK131210:UYK131237 VIG131210:VIG131237 VSC131210:VSC131237 WBY131210:WBY131237 WLU131210:WLU131237 WVQ131210:WVQ131237 I196746:I196773 JE196746:JE196773 TA196746:TA196773 ACW196746:ACW196773 AMS196746:AMS196773 AWO196746:AWO196773 BGK196746:BGK196773 BQG196746:BQG196773 CAC196746:CAC196773 CJY196746:CJY196773 CTU196746:CTU196773 DDQ196746:DDQ196773 DNM196746:DNM196773 DXI196746:DXI196773 EHE196746:EHE196773 ERA196746:ERA196773 FAW196746:FAW196773 FKS196746:FKS196773 FUO196746:FUO196773 GEK196746:GEK196773 GOG196746:GOG196773 GYC196746:GYC196773 HHY196746:HHY196773 HRU196746:HRU196773 IBQ196746:IBQ196773 ILM196746:ILM196773 IVI196746:IVI196773 JFE196746:JFE196773 JPA196746:JPA196773 JYW196746:JYW196773 KIS196746:KIS196773 KSO196746:KSO196773 LCK196746:LCK196773 LMG196746:LMG196773 LWC196746:LWC196773 MFY196746:MFY196773 MPU196746:MPU196773 MZQ196746:MZQ196773 NJM196746:NJM196773 NTI196746:NTI196773 ODE196746:ODE196773 ONA196746:ONA196773 OWW196746:OWW196773 PGS196746:PGS196773 PQO196746:PQO196773 QAK196746:QAK196773 QKG196746:QKG196773 QUC196746:QUC196773 RDY196746:RDY196773 RNU196746:RNU196773 RXQ196746:RXQ196773 SHM196746:SHM196773 SRI196746:SRI196773 TBE196746:TBE196773 TLA196746:TLA196773 TUW196746:TUW196773 UES196746:UES196773 UOO196746:UOO196773 UYK196746:UYK196773 VIG196746:VIG196773 VSC196746:VSC196773 WBY196746:WBY196773 WLU196746:WLU196773 WVQ196746:WVQ196773 I262282:I262309 JE262282:JE262309 TA262282:TA262309 ACW262282:ACW262309 AMS262282:AMS262309 AWO262282:AWO262309 BGK262282:BGK262309 BQG262282:BQG262309 CAC262282:CAC262309 CJY262282:CJY262309 CTU262282:CTU262309 DDQ262282:DDQ262309 DNM262282:DNM262309 DXI262282:DXI262309 EHE262282:EHE262309 ERA262282:ERA262309 FAW262282:FAW262309 FKS262282:FKS262309 FUO262282:FUO262309 GEK262282:GEK262309 GOG262282:GOG262309 GYC262282:GYC262309 HHY262282:HHY262309 HRU262282:HRU262309 IBQ262282:IBQ262309 ILM262282:ILM262309 IVI262282:IVI262309 JFE262282:JFE262309 JPA262282:JPA262309 JYW262282:JYW262309 KIS262282:KIS262309 KSO262282:KSO262309 LCK262282:LCK262309 LMG262282:LMG262309 LWC262282:LWC262309 MFY262282:MFY262309 MPU262282:MPU262309 MZQ262282:MZQ262309 NJM262282:NJM262309 NTI262282:NTI262309 ODE262282:ODE262309 ONA262282:ONA262309 OWW262282:OWW262309 PGS262282:PGS262309 PQO262282:PQO262309 QAK262282:QAK262309 QKG262282:QKG262309 QUC262282:QUC262309 RDY262282:RDY262309 RNU262282:RNU262309 RXQ262282:RXQ262309 SHM262282:SHM262309 SRI262282:SRI262309 TBE262282:TBE262309 TLA262282:TLA262309 TUW262282:TUW262309 UES262282:UES262309 UOO262282:UOO262309 UYK262282:UYK262309 VIG262282:VIG262309 VSC262282:VSC262309 WBY262282:WBY262309 WLU262282:WLU262309 WVQ262282:WVQ262309 I327818:I327845 JE327818:JE327845 TA327818:TA327845 ACW327818:ACW327845 AMS327818:AMS327845 AWO327818:AWO327845 BGK327818:BGK327845 BQG327818:BQG327845 CAC327818:CAC327845 CJY327818:CJY327845 CTU327818:CTU327845 DDQ327818:DDQ327845 DNM327818:DNM327845 DXI327818:DXI327845 EHE327818:EHE327845 ERA327818:ERA327845 FAW327818:FAW327845 FKS327818:FKS327845 FUO327818:FUO327845 GEK327818:GEK327845 GOG327818:GOG327845 GYC327818:GYC327845 HHY327818:HHY327845 HRU327818:HRU327845 IBQ327818:IBQ327845 ILM327818:ILM327845 IVI327818:IVI327845 JFE327818:JFE327845 JPA327818:JPA327845 JYW327818:JYW327845 KIS327818:KIS327845 KSO327818:KSO327845 LCK327818:LCK327845 LMG327818:LMG327845 LWC327818:LWC327845 MFY327818:MFY327845 MPU327818:MPU327845 MZQ327818:MZQ327845 NJM327818:NJM327845 NTI327818:NTI327845 ODE327818:ODE327845 ONA327818:ONA327845 OWW327818:OWW327845 PGS327818:PGS327845 PQO327818:PQO327845 QAK327818:QAK327845 QKG327818:QKG327845 QUC327818:QUC327845 RDY327818:RDY327845 RNU327818:RNU327845 RXQ327818:RXQ327845 SHM327818:SHM327845 SRI327818:SRI327845 TBE327818:TBE327845 TLA327818:TLA327845 TUW327818:TUW327845 UES327818:UES327845 UOO327818:UOO327845 UYK327818:UYK327845 VIG327818:VIG327845 VSC327818:VSC327845 WBY327818:WBY327845 WLU327818:WLU327845 WVQ327818:WVQ327845 I393354:I393381 JE393354:JE393381 TA393354:TA393381 ACW393354:ACW393381 AMS393354:AMS393381 AWO393354:AWO393381 BGK393354:BGK393381 BQG393354:BQG393381 CAC393354:CAC393381 CJY393354:CJY393381 CTU393354:CTU393381 DDQ393354:DDQ393381 DNM393354:DNM393381 DXI393354:DXI393381 EHE393354:EHE393381 ERA393354:ERA393381 FAW393354:FAW393381 FKS393354:FKS393381 FUO393354:FUO393381 GEK393354:GEK393381 GOG393354:GOG393381 GYC393354:GYC393381 HHY393354:HHY393381 HRU393354:HRU393381 IBQ393354:IBQ393381 ILM393354:ILM393381 IVI393354:IVI393381 JFE393354:JFE393381 JPA393354:JPA393381 JYW393354:JYW393381 KIS393354:KIS393381 KSO393354:KSO393381 LCK393354:LCK393381 LMG393354:LMG393381 LWC393354:LWC393381 MFY393354:MFY393381 MPU393354:MPU393381 MZQ393354:MZQ393381 NJM393354:NJM393381 NTI393354:NTI393381 ODE393354:ODE393381 ONA393354:ONA393381 OWW393354:OWW393381 PGS393354:PGS393381 PQO393354:PQO393381 QAK393354:QAK393381 QKG393354:QKG393381 QUC393354:QUC393381 RDY393354:RDY393381 RNU393354:RNU393381 RXQ393354:RXQ393381 SHM393354:SHM393381 SRI393354:SRI393381 TBE393354:TBE393381 TLA393354:TLA393381 TUW393354:TUW393381 UES393354:UES393381 UOO393354:UOO393381 UYK393354:UYK393381 VIG393354:VIG393381 VSC393354:VSC393381 WBY393354:WBY393381 WLU393354:WLU393381 WVQ393354:WVQ393381 I458890:I458917 JE458890:JE458917 TA458890:TA458917 ACW458890:ACW458917 AMS458890:AMS458917 AWO458890:AWO458917 BGK458890:BGK458917 BQG458890:BQG458917 CAC458890:CAC458917 CJY458890:CJY458917 CTU458890:CTU458917 DDQ458890:DDQ458917 DNM458890:DNM458917 DXI458890:DXI458917 EHE458890:EHE458917 ERA458890:ERA458917 FAW458890:FAW458917 FKS458890:FKS458917 FUO458890:FUO458917 GEK458890:GEK458917 GOG458890:GOG458917 GYC458890:GYC458917 HHY458890:HHY458917 HRU458890:HRU458917 IBQ458890:IBQ458917 ILM458890:ILM458917 IVI458890:IVI458917 JFE458890:JFE458917 JPA458890:JPA458917 JYW458890:JYW458917 KIS458890:KIS458917 KSO458890:KSO458917 LCK458890:LCK458917 LMG458890:LMG458917 LWC458890:LWC458917 MFY458890:MFY458917 MPU458890:MPU458917 MZQ458890:MZQ458917 NJM458890:NJM458917 NTI458890:NTI458917 ODE458890:ODE458917 ONA458890:ONA458917 OWW458890:OWW458917 PGS458890:PGS458917 PQO458890:PQO458917 QAK458890:QAK458917 QKG458890:QKG458917 QUC458890:QUC458917 RDY458890:RDY458917 RNU458890:RNU458917 RXQ458890:RXQ458917 SHM458890:SHM458917 SRI458890:SRI458917 TBE458890:TBE458917 TLA458890:TLA458917 TUW458890:TUW458917 UES458890:UES458917 UOO458890:UOO458917 UYK458890:UYK458917 VIG458890:VIG458917 VSC458890:VSC458917 WBY458890:WBY458917 WLU458890:WLU458917 WVQ458890:WVQ458917 I524426:I524453 JE524426:JE524453 TA524426:TA524453 ACW524426:ACW524453 AMS524426:AMS524453 AWO524426:AWO524453 BGK524426:BGK524453 BQG524426:BQG524453 CAC524426:CAC524453 CJY524426:CJY524453 CTU524426:CTU524453 DDQ524426:DDQ524453 DNM524426:DNM524453 DXI524426:DXI524453 EHE524426:EHE524453 ERA524426:ERA524453 FAW524426:FAW524453 FKS524426:FKS524453 FUO524426:FUO524453 GEK524426:GEK524453 GOG524426:GOG524453 GYC524426:GYC524453 HHY524426:HHY524453 HRU524426:HRU524453 IBQ524426:IBQ524453 ILM524426:ILM524453 IVI524426:IVI524453 JFE524426:JFE524453 JPA524426:JPA524453 JYW524426:JYW524453 KIS524426:KIS524453 KSO524426:KSO524453 LCK524426:LCK524453 LMG524426:LMG524453 LWC524426:LWC524453 MFY524426:MFY524453 MPU524426:MPU524453 MZQ524426:MZQ524453 NJM524426:NJM524453 NTI524426:NTI524453 ODE524426:ODE524453 ONA524426:ONA524453 OWW524426:OWW524453 PGS524426:PGS524453 PQO524426:PQO524453 QAK524426:QAK524453 QKG524426:QKG524453 QUC524426:QUC524453 RDY524426:RDY524453 RNU524426:RNU524453 RXQ524426:RXQ524453 SHM524426:SHM524453 SRI524426:SRI524453 TBE524426:TBE524453 TLA524426:TLA524453 TUW524426:TUW524453 UES524426:UES524453 UOO524426:UOO524453 UYK524426:UYK524453 VIG524426:VIG524453 VSC524426:VSC524453 WBY524426:WBY524453 WLU524426:WLU524453 WVQ524426:WVQ524453 I589962:I589989 JE589962:JE589989 TA589962:TA589989 ACW589962:ACW589989 AMS589962:AMS589989 AWO589962:AWO589989 BGK589962:BGK589989 BQG589962:BQG589989 CAC589962:CAC589989 CJY589962:CJY589989 CTU589962:CTU589989 DDQ589962:DDQ589989 DNM589962:DNM589989 DXI589962:DXI589989 EHE589962:EHE589989 ERA589962:ERA589989 FAW589962:FAW589989 FKS589962:FKS589989 FUO589962:FUO589989 GEK589962:GEK589989 GOG589962:GOG589989 GYC589962:GYC589989 HHY589962:HHY589989 HRU589962:HRU589989 IBQ589962:IBQ589989 ILM589962:ILM589989 IVI589962:IVI589989 JFE589962:JFE589989 JPA589962:JPA589989 JYW589962:JYW589989 KIS589962:KIS589989 KSO589962:KSO589989 LCK589962:LCK589989 LMG589962:LMG589989 LWC589962:LWC589989 MFY589962:MFY589989 MPU589962:MPU589989 MZQ589962:MZQ589989 NJM589962:NJM589989 NTI589962:NTI589989 ODE589962:ODE589989 ONA589962:ONA589989 OWW589962:OWW589989 PGS589962:PGS589989 PQO589962:PQO589989 QAK589962:QAK589989 QKG589962:QKG589989 QUC589962:QUC589989 RDY589962:RDY589989 RNU589962:RNU589989 RXQ589962:RXQ589989 SHM589962:SHM589989 SRI589962:SRI589989 TBE589962:TBE589989 TLA589962:TLA589989 TUW589962:TUW589989 UES589962:UES589989 UOO589962:UOO589989 UYK589962:UYK589989 VIG589962:VIG589989 VSC589962:VSC589989 WBY589962:WBY589989 WLU589962:WLU589989 WVQ589962:WVQ589989 I655498:I655525 JE655498:JE655525 TA655498:TA655525 ACW655498:ACW655525 AMS655498:AMS655525 AWO655498:AWO655525 BGK655498:BGK655525 BQG655498:BQG655525 CAC655498:CAC655525 CJY655498:CJY655525 CTU655498:CTU655525 DDQ655498:DDQ655525 DNM655498:DNM655525 DXI655498:DXI655525 EHE655498:EHE655525 ERA655498:ERA655525 FAW655498:FAW655525 FKS655498:FKS655525 FUO655498:FUO655525 GEK655498:GEK655525 GOG655498:GOG655525 GYC655498:GYC655525 HHY655498:HHY655525 HRU655498:HRU655525 IBQ655498:IBQ655525 ILM655498:ILM655525 IVI655498:IVI655525 JFE655498:JFE655525 JPA655498:JPA655525 JYW655498:JYW655525 KIS655498:KIS655525 KSO655498:KSO655525 LCK655498:LCK655525 LMG655498:LMG655525 LWC655498:LWC655525 MFY655498:MFY655525 MPU655498:MPU655525 MZQ655498:MZQ655525 NJM655498:NJM655525 NTI655498:NTI655525 ODE655498:ODE655525 ONA655498:ONA655525 OWW655498:OWW655525 PGS655498:PGS655525 PQO655498:PQO655525 QAK655498:QAK655525 QKG655498:QKG655525 QUC655498:QUC655525 RDY655498:RDY655525 RNU655498:RNU655525 RXQ655498:RXQ655525 SHM655498:SHM655525 SRI655498:SRI655525 TBE655498:TBE655525 TLA655498:TLA655525 TUW655498:TUW655525 UES655498:UES655525 UOO655498:UOO655525 UYK655498:UYK655525 VIG655498:VIG655525 VSC655498:VSC655525 WBY655498:WBY655525 WLU655498:WLU655525 WVQ655498:WVQ655525 I721034:I721061 JE721034:JE721061 TA721034:TA721061 ACW721034:ACW721061 AMS721034:AMS721061 AWO721034:AWO721061 BGK721034:BGK721061 BQG721034:BQG721061 CAC721034:CAC721061 CJY721034:CJY721061 CTU721034:CTU721061 DDQ721034:DDQ721061 DNM721034:DNM721061 DXI721034:DXI721061 EHE721034:EHE721061 ERA721034:ERA721061 FAW721034:FAW721061 FKS721034:FKS721061 FUO721034:FUO721061 GEK721034:GEK721061 GOG721034:GOG721061 GYC721034:GYC721061 HHY721034:HHY721061 HRU721034:HRU721061 IBQ721034:IBQ721061 ILM721034:ILM721061 IVI721034:IVI721061 JFE721034:JFE721061 JPA721034:JPA721061 JYW721034:JYW721061 KIS721034:KIS721061 KSO721034:KSO721061 LCK721034:LCK721061 LMG721034:LMG721061 LWC721034:LWC721061 MFY721034:MFY721061 MPU721034:MPU721061 MZQ721034:MZQ721061 NJM721034:NJM721061 NTI721034:NTI721061 ODE721034:ODE721061 ONA721034:ONA721061 OWW721034:OWW721061 PGS721034:PGS721061 PQO721034:PQO721061 QAK721034:QAK721061 QKG721034:QKG721061 QUC721034:QUC721061 RDY721034:RDY721061 RNU721034:RNU721061 RXQ721034:RXQ721061 SHM721034:SHM721061 SRI721034:SRI721061 TBE721034:TBE721061 TLA721034:TLA721061 TUW721034:TUW721061 UES721034:UES721061 UOO721034:UOO721061 UYK721034:UYK721061 VIG721034:VIG721061 VSC721034:VSC721061 WBY721034:WBY721061 WLU721034:WLU721061 WVQ721034:WVQ721061 I786570:I786597 JE786570:JE786597 TA786570:TA786597 ACW786570:ACW786597 AMS786570:AMS786597 AWO786570:AWO786597 BGK786570:BGK786597 BQG786570:BQG786597 CAC786570:CAC786597 CJY786570:CJY786597 CTU786570:CTU786597 DDQ786570:DDQ786597 DNM786570:DNM786597 DXI786570:DXI786597 EHE786570:EHE786597 ERA786570:ERA786597 FAW786570:FAW786597 FKS786570:FKS786597 FUO786570:FUO786597 GEK786570:GEK786597 GOG786570:GOG786597 GYC786570:GYC786597 HHY786570:HHY786597 HRU786570:HRU786597 IBQ786570:IBQ786597 ILM786570:ILM786597 IVI786570:IVI786597 JFE786570:JFE786597 JPA786570:JPA786597 JYW786570:JYW786597 KIS786570:KIS786597 KSO786570:KSO786597 LCK786570:LCK786597 LMG786570:LMG786597 LWC786570:LWC786597 MFY786570:MFY786597 MPU786570:MPU786597 MZQ786570:MZQ786597 NJM786570:NJM786597 NTI786570:NTI786597 ODE786570:ODE786597 ONA786570:ONA786597 OWW786570:OWW786597 PGS786570:PGS786597 PQO786570:PQO786597 QAK786570:QAK786597 QKG786570:QKG786597 QUC786570:QUC786597 RDY786570:RDY786597 RNU786570:RNU786597 RXQ786570:RXQ786597 SHM786570:SHM786597 SRI786570:SRI786597 TBE786570:TBE786597 TLA786570:TLA786597 TUW786570:TUW786597 UES786570:UES786597 UOO786570:UOO786597 UYK786570:UYK786597 VIG786570:VIG786597 VSC786570:VSC786597 WBY786570:WBY786597 WLU786570:WLU786597 WVQ786570:WVQ786597 I852106:I852133 JE852106:JE852133 TA852106:TA852133 ACW852106:ACW852133 AMS852106:AMS852133 AWO852106:AWO852133 BGK852106:BGK852133 BQG852106:BQG852133 CAC852106:CAC852133 CJY852106:CJY852133 CTU852106:CTU852133 DDQ852106:DDQ852133 DNM852106:DNM852133 DXI852106:DXI852133 EHE852106:EHE852133 ERA852106:ERA852133 FAW852106:FAW852133 FKS852106:FKS852133 FUO852106:FUO852133 GEK852106:GEK852133 GOG852106:GOG852133 GYC852106:GYC852133 HHY852106:HHY852133 HRU852106:HRU852133 IBQ852106:IBQ852133 ILM852106:ILM852133 IVI852106:IVI852133 JFE852106:JFE852133 JPA852106:JPA852133 JYW852106:JYW852133 KIS852106:KIS852133 KSO852106:KSO852133 LCK852106:LCK852133 LMG852106:LMG852133 LWC852106:LWC852133 MFY852106:MFY852133 MPU852106:MPU852133 MZQ852106:MZQ852133 NJM852106:NJM852133 NTI852106:NTI852133 ODE852106:ODE852133 ONA852106:ONA852133 OWW852106:OWW852133 PGS852106:PGS852133 PQO852106:PQO852133 QAK852106:QAK852133 QKG852106:QKG852133 QUC852106:QUC852133 RDY852106:RDY852133 RNU852106:RNU852133 RXQ852106:RXQ852133 SHM852106:SHM852133 SRI852106:SRI852133 TBE852106:TBE852133 TLA852106:TLA852133 TUW852106:TUW852133 UES852106:UES852133 UOO852106:UOO852133 UYK852106:UYK852133 VIG852106:VIG852133 VSC852106:VSC852133 WBY852106:WBY852133 WLU852106:WLU852133 WVQ852106:WVQ852133 I917642:I917669 JE917642:JE917669 TA917642:TA917669 ACW917642:ACW917669 AMS917642:AMS917669 AWO917642:AWO917669 BGK917642:BGK917669 BQG917642:BQG917669 CAC917642:CAC917669 CJY917642:CJY917669 CTU917642:CTU917669 DDQ917642:DDQ917669 DNM917642:DNM917669 DXI917642:DXI917669 EHE917642:EHE917669 ERA917642:ERA917669 FAW917642:FAW917669 FKS917642:FKS917669 FUO917642:FUO917669 GEK917642:GEK917669 GOG917642:GOG917669 GYC917642:GYC917669 HHY917642:HHY917669 HRU917642:HRU917669 IBQ917642:IBQ917669 ILM917642:ILM917669 IVI917642:IVI917669 JFE917642:JFE917669 JPA917642:JPA917669 JYW917642:JYW917669 KIS917642:KIS917669 KSO917642:KSO917669 LCK917642:LCK917669 LMG917642:LMG917669 LWC917642:LWC917669 MFY917642:MFY917669 MPU917642:MPU917669 MZQ917642:MZQ917669 NJM917642:NJM917669 NTI917642:NTI917669 ODE917642:ODE917669 ONA917642:ONA917669 OWW917642:OWW917669 PGS917642:PGS917669 PQO917642:PQO917669 QAK917642:QAK917669 QKG917642:QKG917669 QUC917642:QUC917669 RDY917642:RDY917669 RNU917642:RNU917669 RXQ917642:RXQ917669 SHM917642:SHM917669 SRI917642:SRI917669 TBE917642:TBE917669 TLA917642:TLA917669 TUW917642:TUW917669 UES917642:UES917669 UOO917642:UOO917669 UYK917642:UYK917669 VIG917642:VIG917669 VSC917642:VSC917669 WBY917642:WBY917669 WLU917642:WLU917669 WVQ917642:WVQ917669 I983178:I983205 JE983178:JE983205 TA983178:TA983205 ACW983178:ACW983205 AMS983178:AMS983205 AWO983178:AWO983205 BGK983178:BGK983205 BQG983178:BQG983205 CAC983178:CAC983205 CJY983178:CJY983205 CTU983178:CTU983205 DDQ983178:DDQ983205 DNM983178:DNM983205 DXI983178:DXI983205 EHE983178:EHE983205 ERA983178:ERA983205 FAW983178:FAW983205 FKS983178:FKS983205 FUO983178:FUO983205 GEK983178:GEK983205 GOG983178:GOG983205 GYC983178:GYC983205 HHY983178:HHY983205 HRU983178:HRU983205 IBQ983178:IBQ983205 ILM983178:ILM983205 IVI983178:IVI983205 JFE983178:JFE983205 JPA983178:JPA983205 JYW983178:JYW983205 KIS983178:KIS983205 KSO983178:KSO983205 LCK983178:LCK983205 LMG983178:LMG983205 LWC983178:LWC983205 MFY983178:MFY983205 MPU983178:MPU983205 MZQ983178:MZQ983205 NJM983178:NJM983205 NTI983178:NTI983205 ODE983178:ODE983205 ONA983178:ONA983205 OWW983178:OWW983205 PGS983178:PGS983205 PQO983178:PQO983205 QAK983178:QAK983205 QKG983178:QKG983205 QUC983178:QUC983205 RDY983178:RDY983205 RNU983178:RNU983205 RXQ983178:RXQ983205 SHM983178:SHM983205 SRI983178:SRI983205 TBE983178:TBE983205 TLA983178:TLA983205 TUW983178:TUW983205 UES983178:UES983205 UOO983178:UOO983205 UYK983178:UYK983205 VIG983178:VIG983205 VSC983178:VSC983205 WBY983178:WBY983205 WLU983178:WLU983205 WVQ983178:WVQ983205 C95:E113 IY95:JA113 SU95:SW113 ACQ95:ACS113 AMM95:AMO113 AWI95:AWK113 BGE95:BGG113 BQA95:BQC113 BZW95:BZY113 CJS95:CJU113 CTO95:CTQ113 DDK95:DDM113 DNG95:DNI113 DXC95:DXE113 EGY95:EHA113 EQU95:EQW113 FAQ95:FAS113 FKM95:FKO113 FUI95:FUK113 GEE95:GEG113 GOA95:GOC113 GXW95:GXY113 HHS95:HHU113 HRO95:HRQ113 IBK95:IBM113 ILG95:ILI113 IVC95:IVE113 JEY95:JFA113 JOU95:JOW113 JYQ95:JYS113 KIM95:KIO113 KSI95:KSK113 LCE95:LCG113 LMA95:LMC113 LVW95:LVY113 MFS95:MFU113 MPO95:MPQ113 MZK95:MZM113 NJG95:NJI113 NTC95:NTE113 OCY95:ODA113 OMU95:OMW113 OWQ95:OWS113 PGM95:PGO113 PQI95:PQK113 QAE95:QAG113 QKA95:QKC113 QTW95:QTY113 RDS95:RDU113 RNO95:RNQ113 RXK95:RXM113 SHG95:SHI113 SRC95:SRE113 TAY95:TBA113 TKU95:TKW113 TUQ95:TUS113 UEM95:UEO113 UOI95:UOK113 UYE95:UYG113 VIA95:VIC113 VRW95:VRY113 WBS95:WBU113 WLO95:WLQ113 WVK95:WVM113 C65631:E65649 IY65631:JA65649 SU65631:SW65649 ACQ65631:ACS65649 AMM65631:AMO65649 AWI65631:AWK65649 BGE65631:BGG65649 BQA65631:BQC65649 BZW65631:BZY65649 CJS65631:CJU65649 CTO65631:CTQ65649 DDK65631:DDM65649 DNG65631:DNI65649 DXC65631:DXE65649 EGY65631:EHA65649 EQU65631:EQW65649 FAQ65631:FAS65649 FKM65631:FKO65649 FUI65631:FUK65649 GEE65631:GEG65649 GOA65631:GOC65649 GXW65631:GXY65649 HHS65631:HHU65649 HRO65631:HRQ65649 IBK65631:IBM65649 ILG65631:ILI65649 IVC65631:IVE65649 JEY65631:JFA65649 JOU65631:JOW65649 JYQ65631:JYS65649 KIM65631:KIO65649 KSI65631:KSK65649 LCE65631:LCG65649 LMA65631:LMC65649 LVW65631:LVY65649 MFS65631:MFU65649 MPO65631:MPQ65649 MZK65631:MZM65649 NJG65631:NJI65649 NTC65631:NTE65649 OCY65631:ODA65649 OMU65631:OMW65649 OWQ65631:OWS65649 PGM65631:PGO65649 PQI65631:PQK65649 QAE65631:QAG65649 QKA65631:QKC65649 QTW65631:QTY65649 RDS65631:RDU65649 RNO65631:RNQ65649 RXK65631:RXM65649 SHG65631:SHI65649 SRC65631:SRE65649 TAY65631:TBA65649 TKU65631:TKW65649 TUQ65631:TUS65649 UEM65631:UEO65649 UOI65631:UOK65649 UYE65631:UYG65649 VIA65631:VIC65649 VRW65631:VRY65649 WBS65631:WBU65649 WLO65631:WLQ65649 WVK65631:WVM65649 C131167:E131185 IY131167:JA131185 SU131167:SW131185 ACQ131167:ACS131185 AMM131167:AMO131185 AWI131167:AWK131185 BGE131167:BGG131185 BQA131167:BQC131185 BZW131167:BZY131185 CJS131167:CJU131185 CTO131167:CTQ131185 DDK131167:DDM131185 DNG131167:DNI131185 DXC131167:DXE131185 EGY131167:EHA131185 EQU131167:EQW131185 FAQ131167:FAS131185 FKM131167:FKO131185 FUI131167:FUK131185 GEE131167:GEG131185 GOA131167:GOC131185 GXW131167:GXY131185 HHS131167:HHU131185 HRO131167:HRQ131185 IBK131167:IBM131185 ILG131167:ILI131185 IVC131167:IVE131185 JEY131167:JFA131185 JOU131167:JOW131185 JYQ131167:JYS131185 KIM131167:KIO131185 KSI131167:KSK131185 LCE131167:LCG131185 LMA131167:LMC131185 LVW131167:LVY131185 MFS131167:MFU131185 MPO131167:MPQ131185 MZK131167:MZM131185 NJG131167:NJI131185 NTC131167:NTE131185 OCY131167:ODA131185 OMU131167:OMW131185 OWQ131167:OWS131185 PGM131167:PGO131185 PQI131167:PQK131185 QAE131167:QAG131185 QKA131167:QKC131185 QTW131167:QTY131185 RDS131167:RDU131185 RNO131167:RNQ131185 RXK131167:RXM131185 SHG131167:SHI131185 SRC131167:SRE131185 TAY131167:TBA131185 TKU131167:TKW131185 TUQ131167:TUS131185 UEM131167:UEO131185 UOI131167:UOK131185 UYE131167:UYG131185 VIA131167:VIC131185 VRW131167:VRY131185 WBS131167:WBU131185 WLO131167:WLQ131185 WVK131167:WVM131185 C196703:E196721 IY196703:JA196721 SU196703:SW196721 ACQ196703:ACS196721 AMM196703:AMO196721 AWI196703:AWK196721 BGE196703:BGG196721 BQA196703:BQC196721 BZW196703:BZY196721 CJS196703:CJU196721 CTO196703:CTQ196721 DDK196703:DDM196721 DNG196703:DNI196721 DXC196703:DXE196721 EGY196703:EHA196721 EQU196703:EQW196721 FAQ196703:FAS196721 FKM196703:FKO196721 FUI196703:FUK196721 GEE196703:GEG196721 GOA196703:GOC196721 GXW196703:GXY196721 HHS196703:HHU196721 HRO196703:HRQ196721 IBK196703:IBM196721 ILG196703:ILI196721 IVC196703:IVE196721 JEY196703:JFA196721 JOU196703:JOW196721 JYQ196703:JYS196721 KIM196703:KIO196721 KSI196703:KSK196721 LCE196703:LCG196721 LMA196703:LMC196721 LVW196703:LVY196721 MFS196703:MFU196721 MPO196703:MPQ196721 MZK196703:MZM196721 NJG196703:NJI196721 NTC196703:NTE196721 OCY196703:ODA196721 OMU196703:OMW196721 OWQ196703:OWS196721 PGM196703:PGO196721 PQI196703:PQK196721 QAE196703:QAG196721 QKA196703:QKC196721 QTW196703:QTY196721 RDS196703:RDU196721 RNO196703:RNQ196721 RXK196703:RXM196721 SHG196703:SHI196721 SRC196703:SRE196721 TAY196703:TBA196721 TKU196703:TKW196721 TUQ196703:TUS196721 UEM196703:UEO196721 UOI196703:UOK196721 UYE196703:UYG196721 VIA196703:VIC196721 VRW196703:VRY196721 WBS196703:WBU196721 WLO196703:WLQ196721 WVK196703:WVM196721 C262239:E262257 IY262239:JA262257 SU262239:SW262257 ACQ262239:ACS262257 AMM262239:AMO262257 AWI262239:AWK262257 BGE262239:BGG262257 BQA262239:BQC262257 BZW262239:BZY262257 CJS262239:CJU262257 CTO262239:CTQ262257 DDK262239:DDM262257 DNG262239:DNI262257 DXC262239:DXE262257 EGY262239:EHA262257 EQU262239:EQW262257 FAQ262239:FAS262257 FKM262239:FKO262257 FUI262239:FUK262257 GEE262239:GEG262257 GOA262239:GOC262257 GXW262239:GXY262257 HHS262239:HHU262257 HRO262239:HRQ262257 IBK262239:IBM262257 ILG262239:ILI262257 IVC262239:IVE262257 JEY262239:JFA262257 JOU262239:JOW262257 JYQ262239:JYS262257 KIM262239:KIO262257 KSI262239:KSK262257 LCE262239:LCG262257 LMA262239:LMC262257 LVW262239:LVY262257 MFS262239:MFU262257 MPO262239:MPQ262257 MZK262239:MZM262257 NJG262239:NJI262257 NTC262239:NTE262257 OCY262239:ODA262257 OMU262239:OMW262257 OWQ262239:OWS262257 PGM262239:PGO262257 PQI262239:PQK262257 QAE262239:QAG262257 QKA262239:QKC262257 QTW262239:QTY262257 RDS262239:RDU262257 RNO262239:RNQ262257 RXK262239:RXM262257 SHG262239:SHI262257 SRC262239:SRE262257 TAY262239:TBA262257 TKU262239:TKW262257 TUQ262239:TUS262257 UEM262239:UEO262257 UOI262239:UOK262257 UYE262239:UYG262257 VIA262239:VIC262257 VRW262239:VRY262257 WBS262239:WBU262257 WLO262239:WLQ262257 WVK262239:WVM262257 C327775:E327793 IY327775:JA327793 SU327775:SW327793 ACQ327775:ACS327793 AMM327775:AMO327793 AWI327775:AWK327793 BGE327775:BGG327793 BQA327775:BQC327793 BZW327775:BZY327793 CJS327775:CJU327793 CTO327775:CTQ327793 DDK327775:DDM327793 DNG327775:DNI327793 DXC327775:DXE327793 EGY327775:EHA327793 EQU327775:EQW327793 FAQ327775:FAS327793 FKM327775:FKO327793 FUI327775:FUK327793 GEE327775:GEG327793 GOA327775:GOC327793 GXW327775:GXY327793 HHS327775:HHU327793 HRO327775:HRQ327793 IBK327775:IBM327793 ILG327775:ILI327793 IVC327775:IVE327793 JEY327775:JFA327793 JOU327775:JOW327793 JYQ327775:JYS327793 KIM327775:KIO327793 KSI327775:KSK327793 LCE327775:LCG327793 LMA327775:LMC327793 LVW327775:LVY327793 MFS327775:MFU327793 MPO327775:MPQ327793 MZK327775:MZM327793 NJG327775:NJI327793 NTC327775:NTE327793 OCY327775:ODA327793 OMU327775:OMW327793 OWQ327775:OWS327793 PGM327775:PGO327793 PQI327775:PQK327793 QAE327775:QAG327793 QKA327775:QKC327793 QTW327775:QTY327793 RDS327775:RDU327793 RNO327775:RNQ327793 RXK327775:RXM327793 SHG327775:SHI327793 SRC327775:SRE327793 TAY327775:TBA327793 TKU327775:TKW327793 TUQ327775:TUS327793 UEM327775:UEO327793 UOI327775:UOK327793 UYE327775:UYG327793 VIA327775:VIC327793 VRW327775:VRY327793 WBS327775:WBU327793 WLO327775:WLQ327793 WVK327775:WVM327793 C393311:E393329 IY393311:JA393329 SU393311:SW393329 ACQ393311:ACS393329 AMM393311:AMO393329 AWI393311:AWK393329 BGE393311:BGG393329 BQA393311:BQC393329 BZW393311:BZY393329 CJS393311:CJU393329 CTO393311:CTQ393329 DDK393311:DDM393329 DNG393311:DNI393329 DXC393311:DXE393329 EGY393311:EHA393329 EQU393311:EQW393329 FAQ393311:FAS393329 FKM393311:FKO393329 FUI393311:FUK393329 GEE393311:GEG393329 GOA393311:GOC393329 GXW393311:GXY393329 HHS393311:HHU393329 HRO393311:HRQ393329 IBK393311:IBM393329 ILG393311:ILI393329 IVC393311:IVE393329 JEY393311:JFA393329 JOU393311:JOW393329 JYQ393311:JYS393329 KIM393311:KIO393329 KSI393311:KSK393329 LCE393311:LCG393329 LMA393311:LMC393329 LVW393311:LVY393329 MFS393311:MFU393329 MPO393311:MPQ393329 MZK393311:MZM393329 NJG393311:NJI393329 NTC393311:NTE393329 OCY393311:ODA393329 OMU393311:OMW393329 OWQ393311:OWS393329 PGM393311:PGO393329 PQI393311:PQK393329 QAE393311:QAG393329 QKA393311:QKC393329 QTW393311:QTY393329 RDS393311:RDU393329 RNO393311:RNQ393329 RXK393311:RXM393329 SHG393311:SHI393329 SRC393311:SRE393329 TAY393311:TBA393329 TKU393311:TKW393329 TUQ393311:TUS393329 UEM393311:UEO393329 UOI393311:UOK393329 UYE393311:UYG393329 VIA393311:VIC393329 VRW393311:VRY393329 WBS393311:WBU393329 WLO393311:WLQ393329 WVK393311:WVM393329 C458847:E458865 IY458847:JA458865 SU458847:SW458865 ACQ458847:ACS458865 AMM458847:AMO458865 AWI458847:AWK458865 BGE458847:BGG458865 BQA458847:BQC458865 BZW458847:BZY458865 CJS458847:CJU458865 CTO458847:CTQ458865 DDK458847:DDM458865 DNG458847:DNI458865 DXC458847:DXE458865 EGY458847:EHA458865 EQU458847:EQW458865 FAQ458847:FAS458865 FKM458847:FKO458865 FUI458847:FUK458865 GEE458847:GEG458865 GOA458847:GOC458865 GXW458847:GXY458865 HHS458847:HHU458865 HRO458847:HRQ458865 IBK458847:IBM458865 ILG458847:ILI458865 IVC458847:IVE458865 JEY458847:JFA458865 JOU458847:JOW458865 JYQ458847:JYS458865 KIM458847:KIO458865 KSI458847:KSK458865 LCE458847:LCG458865 LMA458847:LMC458865 LVW458847:LVY458865 MFS458847:MFU458865 MPO458847:MPQ458865 MZK458847:MZM458865 NJG458847:NJI458865 NTC458847:NTE458865 OCY458847:ODA458865 OMU458847:OMW458865 OWQ458847:OWS458865 PGM458847:PGO458865 PQI458847:PQK458865 QAE458847:QAG458865 QKA458847:QKC458865 QTW458847:QTY458865 RDS458847:RDU458865 RNO458847:RNQ458865 RXK458847:RXM458865 SHG458847:SHI458865 SRC458847:SRE458865 TAY458847:TBA458865 TKU458847:TKW458865 TUQ458847:TUS458865 UEM458847:UEO458865 UOI458847:UOK458865 UYE458847:UYG458865 VIA458847:VIC458865 VRW458847:VRY458865 WBS458847:WBU458865 WLO458847:WLQ458865 WVK458847:WVM458865 C524383:E524401 IY524383:JA524401 SU524383:SW524401 ACQ524383:ACS524401 AMM524383:AMO524401 AWI524383:AWK524401 BGE524383:BGG524401 BQA524383:BQC524401 BZW524383:BZY524401 CJS524383:CJU524401 CTO524383:CTQ524401 DDK524383:DDM524401 DNG524383:DNI524401 DXC524383:DXE524401 EGY524383:EHA524401 EQU524383:EQW524401 FAQ524383:FAS524401 FKM524383:FKO524401 FUI524383:FUK524401 GEE524383:GEG524401 GOA524383:GOC524401 GXW524383:GXY524401 HHS524383:HHU524401 HRO524383:HRQ524401 IBK524383:IBM524401 ILG524383:ILI524401 IVC524383:IVE524401 JEY524383:JFA524401 JOU524383:JOW524401 JYQ524383:JYS524401 KIM524383:KIO524401 KSI524383:KSK524401 LCE524383:LCG524401 LMA524383:LMC524401 LVW524383:LVY524401 MFS524383:MFU524401 MPO524383:MPQ524401 MZK524383:MZM524401 NJG524383:NJI524401 NTC524383:NTE524401 OCY524383:ODA524401 OMU524383:OMW524401 OWQ524383:OWS524401 PGM524383:PGO524401 PQI524383:PQK524401 QAE524383:QAG524401 QKA524383:QKC524401 QTW524383:QTY524401 RDS524383:RDU524401 RNO524383:RNQ524401 RXK524383:RXM524401 SHG524383:SHI524401 SRC524383:SRE524401 TAY524383:TBA524401 TKU524383:TKW524401 TUQ524383:TUS524401 UEM524383:UEO524401 UOI524383:UOK524401 UYE524383:UYG524401 VIA524383:VIC524401 VRW524383:VRY524401 WBS524383:WBU524401 WLO524383:WLQ524401 WVK524383:WVM524401 C589919:E589937 IY589919:JA589937 SU589919:SW589937 ACQ589919:ACS589937 AMM589919:AMO589937 AWI589919:AWK589937 BGE589919:BGG589937 BQA589919:BQC589937 BZW589919:BZY589937 CJS589919:CJU589937 CTO589919:CTQ589937 DDK589919:DDM589937 DNG589919:DNI589937 DXC589919:DXE589937 EGY589919:EHA589937 EQU589919:EQW589937 FAQ589919:FAS589937 FKM589919:FKO589937 FUI589919:FUK589937 GEE589919:GEG589937 GOA589919:GOC589937 GXW589919:GXY589937 HHS589919:HHU589937 HRO589919:HRQ589937 IBK589919:IBM589937 ILG589919:ILI589937 IVC589919:IVE589937 JEY589919:JFA589937 JOU589919:JOW589937 JYQ589919:JYS589937 KIM589919:KIO589937 KSI589919:KSK589937 LCE589919:LCG589937 LMA589919:LMC589937 LVW589919:LVY589937 MFS589919:MFU589937 MPO589919:MPQ589937 MZK589919:MZM589937 NJG589919:NJI589937 NTC589919:NTE589937 OCY589919:ODA589937 OMU589919:OMW589937 OWQ589919:OWS589937 PGM589919:PGO589937 PQI589919:PQK589937 QAE589919:QAG589937 QKA589919:QKC589937 QTW589919:QTY589937 RDS589919:RDU589937 RNO589919:RNQ589937 RXK589919:RXM589937 SHG589919:SHI589937 SRC589919:SRE589937 TAY589919:TBA589937 TKU589919:TKW589937 TUQ589919:TUS589937 UEM589919:UEO589937 UOI589919:UOK589937 UYE589919:UYG589937 VIA589919:VIC589937 VRW589919:VRY589937 WBS589919:WBU589937 WLO589919:WLQ589937 WVK589919:WVM589937 C655455:E655473 IY655455:JA655473 SU655455:SW655473 ACQ655455:ACS655473 AMM655455:AMO655473 AWI655455:AWK655473 BGE655455:BGG655473 BQA655455:BQC655473 BZW655455:BZY655473 CJS655455:CJU655473 CTO655455:CTQ655473 DDK655455:DDM655473 DNG655455:DNI655473 DXC655455:DXE655473 EGY655455:EHA655473 EQU655455:EQW655473 FAQ655455:FAS655473 FKM655455:FKO655473 FUI655455:FUK655473 GEE655455:GEG655473 GOA655455:GOC655473 GXW655455:GXY655473 HHS655455:HHU655473 HRO655455:HRQ655473 IBK655455:IBM655473 ILG655455:ILI655473 IVC655455:IVE655473 JEY655455:JFA655473 JOU655455:JOW655473 JYQ655455:JYS655473 KIM655455:KIO655473 KSI655455:KSK655473 LCE655455:LCG655473 LMA655455:LMC655473 LVW655455:LVY655473 MFS655455:MFU655473 MPO655455:MPQ655473 MZK655455:MZM655473 NJG655455:NJI655473 NTC655455:NTE655473 OCY655455:ODA655473 OMU655455:OMW655473 OWQ655455:OWS655473 PGM655455:PGO655473 PQI655455:PQK655473 QAE655455:QAG655473 QKA655455:QKC655473 QTW655455:QTY655473 RDS655455:RDU655473 RNO655455:RNQ655473 RXK655455:RXM655473 SHG655455:SHI655473 SRC655455:SRE655473 TAY655455:TBA655473 TKU655455:TKW655473 TUQ655455:TUS655473 UEM655455:UEO655473 UOI655455:UOK655473 UYE655455:UYG655473 VIA655455:VIC655473 VRW655455:VRY655473 WBS655455:WBU655473 WLO655455:WLQ655473 WVK655455:WVM655473 C720991:E721009 IY720991:JA721009 SU720991:SW721009 ACQ720991:ACS721009 AMM720991:AMO721009 AWI720991:AWK721009 BGE720991:BGG721009 BQA720991:BQC721009 BZW720991:BZY721009 CJS720991:CJU721009 CTO720991:CTQ721009 DDK720991:DDM721009 DNG720991:DNI721009 DXC720991:DXE721009 EGY720991:EHA721009 EQU720991:EQW721009 FAQ720991:FAS721009 FKM720991:FKO721009 FUI720991:FUK721009 GEE720991:GEG721009 GOA720991:GOC721009 GXW720991:GXY721009 HHS720991:HHU721009 HRO720991:HRQ721009 IBK720991:IBM721009 ILG720991:ILI721009 IVC720991:IVE721009 JEY720991:JFA721009 JOU720991:JOW721009 JYQ720991:JYS721009 KIM720991:KIO721009 KSI720991:KSK721009 LCE720991:LCG721009 LMA720991:LMC721009 LVW720991:LVY721009 MFS720991:MFU721009 MPO720991:MPQ721009 MZK720991:MZM721009 NJG720991:NJI721009 NTC720991:NTE721009 OCY720991:ODA721009 OMU720991:OMW721009 OWQ720991:OWS721009 PGM720991:PGO721009 PQI720991:PQK721009 QAE720991:QAG721009 QKA720991:QKC721009 QTW720991:QTY721009 RDS720991:RDU721009 RNO720991:RNQ721009 RXK720991:RXM721009 SHG720991:SHI721009 SRC720991:SRE721009 TAY720991:TBA721009 TKU720991:TKW721009 TUQ720991:TUS721009 UEM720991:UEO721009 UOI720991:UOK721009 UYE720991:UYG721009 VIA720991:VIC721009 VRW720991:VRY721009 WBS720991:WBU721009 WLO720991:WLQ721009 WVK720991:WVM721009 C786527:E786545 IY786527:JA786545 SU786527:SW786545 ACQ786527:ACS786545 AMM786527:AMO786545 AWI786527:AWK786545 BGE786527:BGG786545 BQA786527:BQC786545 BZW786527:BZY786545 CJS786527:CJU786545 CTO786527:CTQ786545 DDK786527:DDM786545 DNG786527:DNI786545 DXC786527:DXE786545 EGY786527:EHA786545 EQU786527:EQW786545 FAQ786527:FAS786545 FKM786527:FKO786545 FUI786527:FUK786545 GEE786527:GEG786545 GOA786527:GOC786545 GXW786527:GXY786545 HHS786527:HHU786545 HRO786527:HRQ786545 IBK786527:IBM786545 ILG786527:ILI786545 IVC786527:IVE786545 JEY786527:JFA786545 JOU786527:JOW786545 JYQ786527:JYS786545 KIM786527:KIO786545 KSI786527:KSK786545 LCE786527:LCG786545 LMA786527:LMC786545 LVW786527:LVY786545 MFS786527:MFU786545 MPO786527:MPQ786545 MZK786527:MZM786545 NJG786527:NJI786545 NTC786527:NTE786545 OCY786527:ODA786545 OMU786527:OMW786545 OWQ786527:OWS786545 PGM786527:PGO786545 PQI786527:PQK786545 QAE786527:QAG786545 QKA786527:QKC786545 QTW786527:QTY786545 RDS786527:RDU786545 RNO786527:RNQ786545 RXK786527:RXM786545 SHG786527:SHI786545 SRC786527:SRE786545 TAY786527:TBA786545 TKU786527:TKW786545 TUQ786527:TUS786545 UEM786527:UEO786545 UOI786527:UOK786545 UYE786527:UYG786545 VIA786527:VIC786545 VRW786527:VRY786545 WBS786527:WBU786545 WLO786527:WLQ786545 WVK786527:WVM786545 C852063:E852081 IY852063:JA852081 SU852063:SW852081 ACQ852063:ACS852081 AMM852063:AMO852081 AWI852063:AWK852081 BGE852063:BGG852081 BQA852063:BQC852081 BZW852063:BZY852081 CJS852063:CJU852081 CTO852063:CTQ852081 DDK852063:DDM852081 DNG852063:DNI852081 DXC852063:DXE852081 EGY852063:EHA852081 EQU852063:EQW852081 FAQ852063:FAS852081 FKM852063:FKO852081 FUI852063:FUK852081 GEE852063:GEG852081 GOA852063:GOC852081 GXW852063:GXY852081 HHS852063:HHU852081 HRO852063:HRQ852081 IBK852063:IBM852081 ILG852063:ILI852081 IVC852063:IVE852081 JEY852063:JFA852081 JOU852063:JOW852081 JYQ852063:JYS852081 KIM852063:KIO852081 KSI852063:KSK852081 LCE852063:LCG852081 LMA852063:LMC852081 LVW852063:LVY852081 MFS852063:MFU852081 MPO852063:MPQ852081 MZK852063:MZM852081 NJG852063:NJI852081 NTC852063:NTE852081 OCY852063:ODA852081 OMU852063:OMW852081 OWQ852063:OWS852081 PGM852063:PGO852081 PQI852063:PQK852081 QAE852063:QAG852081 QKA852063:QKC852081 QTW852063:QTY852081 RDS852063:RDU852081 RNO852063:RNQ852081 RXK852063:RXM852081 SHG852063:SHI852081 SRC852063:SRE852081 TAY852063:TBA852081 TKU852063:TKW852081 TUQ852063:TUS852081 UEM852063:UEO852081 UOI852063:UOK852081 UYE852063:UYG852081 VIA852063:VIC852081 VRW852063:VRY852081 WBS852063:WBU852081 WLO852063:WLQ852081 WVK852063:WVM852081 C917599:E917617 IY917599:JA917617 SU917599:SW917617 ACQ917599:ACS917617 AMM917599:AMO917617 AWI917599:AWK917617 BGE917599:BGG917617 BQA917599:BQC917617 BZW917599:BZY917617 CJS917599:CJU917617 CTO917599:CTQ917617 DDK917599:DDM917617 DNG917599:DNI917617 DXC917599:DXE917617 EGY917599:EHA917617 EQU917599:EQW917617 FAQ917599:FAS917617 FKM917599:FKO917617 FUI917599:FUK917617 GEE917599:GEG917617 GOA917599:GOC917617 GXW917599:GXY917617 HHS917599:HHU917617 HRO917599:HRQ917617 IBK917599:IBM917617 ILG917599:ILI917617 IVC917599:IVE917617 JEY917599:JFA917617 JOU917599:JOW917617 JYQ917599:JYS917617 KIM917599:KIO917617 KSI917599:KSK917617 LCE917599:LCG917617 LMA917599:LMC917617 LVW917599:LVY917617 MFS917599:MFU917617 MPO917599:MPQ917617 MZK917599:MZM917617 NJG917599:NJI917617 NTC917599:NTE917617 OCY917599:ODA917617 OMU917599:OMW917617 OWQ917599:OWS917617 PGM917599:PGO917617 PQI917599:PQK917617 QAE917599:QAG917617 QKA917599:QKC917617 QTW917599:QTY917617 RDS917599:RDU917617 RNO917599:RNQ917617 RXK917599:RXM917617 SHG917599:SHI917617 SRC917599:SRE917617 TAY917599:TBA917617 TKU917599:TKW917617 TUQ917599:TUS917617 UEM917599:UEO917617 UOI917599:UOK917617 UYE917599:UYG917617 VIA917599:VIC917617 VRW917599:VRY917617 WBS917599:WBU917617 WLO917599:WLQ917617 WVK917599:WVM917617 C983135:E983153 IY983135:JA983153 SU983135:SW983153 ACQ983135:ACS983153 AMM983135:AMO983153 AWI983135:AWK983153 BGE983135:BGG983153 BQA983135:BQC983153 BZW983135:BZY983153 CJS983135:CJU983153 CTO983135:CTQ983153 DDK983135:DDM983153 DNG983135:DNI983153 DXC983135:DXE983153 EGY983135:EHA983153 EQU983135:EQW983153 FAQ983135:FAS983153 FKM983135:FKO983153 FUI983135:FUK983153 GEE983135:GEG983153 GOA983135:GOC983153 GXW983135:GXY983153 HHS983135:HHU983153 HRO983135:HRQ983153 IBK983135:IBM983153 ILG983135:ILI983153 IVC983135:IVE983153 JEY983135:JFA983153 JOU983135:JOW983153 JYQ983135:JYS983153 KIM983135:KIO983153 KSI983135:KSK983153 LCE983135:LCG983153 LMA983135:LMC983153 LVW983135:LVY983153 MFS983135:MFU983153 MPO983135:MPQ983153 MZK983135:MZM983153 NJG983135:NJI983153 NTC983135:NTE983153 OCY983135:ODA983153 OMU983135:OMW983153 OWQ983135:OWS983153 PGM983135:PGO983153 PQI983135:PQK983153 QAE983135:QAG983153 QKA983135:QKC983153 QTW983135:QTY983153 RDS983135:RDU983153 RNO983135:RNQ983153 RXK983135:RXM983153 SHG983135:SHI983153 SRC983135:SRE983153 TAY983135:TBA983153 TKU983135:TKW983153 TUQ983135:TUS983153 UEM983135:UEO983153 UOI983135:UOK983153 UYE983135:UYG983153 VIA983135:VIC983153 VRW983135:VRY983153 WBS983135:WBU983153 WLO983135:WLQ983153 WVK983135:WVM983153 C121:D160 IY121:IZ160 SU121:SV160 ACQ121:ACR160 AMM121:AMN160 AWI121:AWJ160 BGE121:BGF160 BQA121:BQB160 BZW121:BZX160 CJS121:CJT160 CTO121:CTP160 DDK121:DDL160 DNG121:DNH160 DXC121:DXD160 EGY121:EGZ160 EQU121:EQV160 FAQ121:FAR160 FKM121:FKN160 FUI121:FUJ160 GEE121:GEF160 GOA121:GOB160 GXW121:GXX160 HHS121:HHT160 HRO121:HRP160 IBK121:IBL160 ILG121:ILH160 IVC121:IVD160 JEY121:JEZ160 JOU121:JOV160 JYQ121:JYR160 KIM121:KIN160 KSI121:KSJ160 LCE121:LCF160 LMA121:LMB160 LVW121:LVX160 MFS121:MFT160 MPO121:MPP160 MZK121:MZL160 NJG121:NJH160 NTC121:NTD160 OCY121:OCZ160 OMU121:OMV160 OWQ121:OWR160 PGM121:PGN160 PQI121:PQJ160 QAE121:QAF160 QKA121:QKB160 QTW121:QTX160 RDS121:RDT160 RNO121:RNP160 RXK121:RXL160 SHG121:SHH160 SRC121:SRD160 TAY121:TAZ160 TKU121:TKV160 TUQ121:TUR160 UEM121:UEN160 UOI121:UOJ160 UYE121:UYF160 VIA121:VIB160 VRW121:VRX160 WBS121:WBT160 WLO121:WLP160 WVK121:WVL160 C65657:D65696 IY65657:IZ65696 SU65657:SV65696 ACQ65657:ACR65696 AMM65657:AMN65696 AWI65657:AWJ65696 BGE65657:BGF65696 BQA65657:BQB65696 BZW65657:BZX65696 CJS65657:CJT65696 CTO65657:CTP65696 DDK65657:DDL65696 DNG65657:DNH65696 DXC65657:DXD65696 EGY65657:EGZ65696 EQU65657:EQV65696 FAQ65657:FAR65696 FKM65657:FKN65696 FUI65657:FUJ65696 GEE65657:GEF65696 GOA65657:GOB65696 GXW65657:GXX65696 HHS65657:HHT65696 HRO65657:HRP65696 IBK65657:IBL65696 ILG65657:ILH65696 IVC65657:IVD65696 JEY65657:JEZ65696 JOU65657:JOV65696 JYQ65657:JYR65696 KIM65657:KIN65696 KSI65657:KSJ65696 LCE65657:LCF65696 LMA65657:LMB65696 LVW65657:LVX65696 MFS65657:MFT65696 MPO65657:MPP65696 MZK65657:MZL65696 NJG65657:NJH65696 NTC65657:NTD65696 OCY65657:OCZ65696 OMU65657:OMV65696 OWQ65657:OWR65696 PGM65657:PGN65696 PQI65657:PQJ65696 QAE65657:QAF65696 QKA65657:QKB65696 QTW65657:QTX65696 RDS65657:RDT65696 RNO65657:RNP65696 RXK65657:RXL65696 SHG65657:SHH65696 SRC65657:SRD65696 TAY65657:TAZ65696 TKU65657:TKV65696 TUQ65657:TUR65696 UEM65657:UEN65696 UOI65657:UOJ65696 UYE65657:UYF65696 VIA65657:VIB65696 VRW65657:VRX65696 WBS65657:WBT65696 WLO65657:WLP65696 WVK65657:WVL65696 C131193:D131232 IY131193:IZ131232 SU131193:SV131232 ACQ131193:ACR131232 AMM131193:AMN131232 AWI131193:AWJ131232 BGE131193:BGF131232 BQA131193:BQB131232 BZW131193:BZX131232 CJS131193:CJT131232 CTO131193:CTP131232 DDK131193:DDL131232 DNG131193:DNH131232 DXC131193:DXD131232 EGY131193:EGZ131232 EQU131193:EQV131232 FAQ131193:FAR131232 FKM131193:FKN131232 FUI131193:FUJ131232 GEE131193:GEF131232 GOA131193:GOB131232 GXW131193:GXX131232 HHS131193:HHT131232 HRO131193:HRP131232 IBK131193:IBL131232 ILG131193:ILH131232 IVC131193:IVD131232 JEY131193:JEZ131232 JOU131193:JOV131232 JYQ131193:JYR131232 KIM131193:KIN131232 KSI131193:KSJ131232 LCE131193:LCF131232 LMA131193:LMB131232 LVW131193:LVX131232 MFS131193:MFT131232 MPO131193:MPP131232 MZK131193:MZL131232 NJG131193:NJH131232 NTC131193:NTD131232 OCY131193:OCZ131232 OMU131193:OMV131232 OWQ131193:OWR131232 PGM131193:PGN131232 PQI131193:PQJ131232 QAE131193:QAF131232 QKA131193:QKB131232 QTW131193:QTX131232 RDS131193:RDT131232 RNO131193:RNP131232 RXK131193:RXL131232 SHG131193:SHH131232 SRC131193:SRD131232 TAY131193:TAZ131232 TKU131193:TKV131232 TUQ131193:TUR131232 UEM131193:UEN131232 UOI131193:UOJ131232 UYE131193:UYF131232 VIA131193:VIB131232 VRW131193:VRX131232 WBS131193:WBT131232 WLO131193:WLP131232 WVK131193:WVL131232 C196729:D196768 IY196729:IZ196768 SU196729:SV196768 ACQ196729:ACR196768 AMM196729:AMN196768 AWI196729:AWJ196768 BGE196729:BGF196768 BQA196729:BQB196768 BZW196729:BZX196768 CJS196729:CJT196768 CTO196729:CTP196768 DDK196729:DDL196768 DNG196729:DNH196768 DXC196729:DXD196768 EGY196729:EGZ196768 EQU196729:EQV196768 FAQ196729:FAR196768 FKM196729:FKN196768 FUI196729:FUJ196768 GEE196729:GEF196768 GOA196729:GOB196768 GXW196729:GXX196768 HHS196729:HHT196768 HRO196729:HRP196768 IBK196729:IBL196768 ILG196729:ILH196768 IVC196729:IVD196768 JEY196729:JEZ196768 JOU196729:JOV196768 JYQ196729:JYR196768 KIM196729:KIN196768 KSI196729:KSJ196768 LCE196729:LCF196768 LMA196729:LMB196768 LVW196729:LVX196768 MFS196729:MFT196768 MPO196729:MPP196768 MZK196729:MZL196768 NJG196729:NJH196768 NTC196729:NTD196768 OCY196729:OCZ196768 OMU196729:OMV196768 OWQ196729:OWR196768 PGM196729:PGN196768 PQI196729:PQJ196768 QAE196729:QAF196768 QKA196729:QKB196768 QTW196729:QTX196768 RDS196729:RDT196768 RNO196729:RNP196768 RXK196729:RXL196768 SHG196729:SHH196768 SRC196729:SRD196768 TAY196729:TAZ196768 TKU196729:TKV196768 TUQ196729:TUR196768 UEM196729:UEN196768 UOI196729:UOJ196768 UYE196729:UYF196768 VIA196729:VIB196768 VRW196729:VRX196768 WBS196729:WBT196768 WLO196729:WLP196768 WVK196729:WVL196768 C262265:D262304 IY262265:IZ262304 SU262265:SV262304 ACQ262265:ACR262304 AMM262265:AMN262304 AWI262265:AWJ262304 BGE262265:BGF262304 BQA262265:BQB262304 BZW262265:BZX262304 CJS262265:CJT262304 CTO262265:CTP262304 DDK262265:DDL262304 DNG262265:DNH262304 DXC262265:DXD262304 EGY262265:EGZ262304 EQU262265:EQV262304 FAQ262265:FAR262304 FKM262265:FKN262304 FUI262265:FUJ262304 GEE262265:GEF262304 GOA262265:GOB262304 GXW262265:GXX262304 HHS262265:HHT262304 HRO262265:HRP262304 IBK262265:IBL262304 ILG262265:ILH262304 IVC262265:IVD262304 JEY262265:JEZ262304 JOU262265:JOV262304 JYQ262265:JYR262304 KIM262265:KIN262304 KSI262265:KSJ262304 LCE262265:LCF262304 LMA262265:LMB262304 LVW262265:LVX262304 MFS262265:MFT262304 MPO262265:MPP262304 MZK262265:MZL262304 NJG262265:NJH262304 NTC262265:NTD262304 OCY262265:OCZ262304 OMU262265:OMV262304 OWQ262265:OWR262304 PGM262265:PGN262304 PQI262265:PQJ262304 QAE262265:QAF262304 QKA262265:QKB262304 QTW262265:QTX262304 RDS262265:RDT262304 RNO262265:RNP262304 RXK262265:RXL262304 SHG262265:SHH262304 SRC262265:SRD262304 TAY262265:TAZ262304 TKU262265:TKV262304 TUQ262265:TUR262304 UEM262265:UEN262304 UOI262265:UOJ262304 UYE262265:UYF262304 VIA262265:VIB262304 VRW262265:VRX262304 WBS262265:WBT262304 WLO262265:WLP262304 WVK262265:WVL262304 C327801:D327840 IY327801:IZ327840 SU327801:SV327840 ACQ327801:ACR327840 AMM327801:AMN327840 AWI327801:AWJ327840 BGE327801:BGF327840 BQA327801:BQB327840 BZW327801:BZX327840 CJS327801:CJT327840 CTO327801:CTP327840 DDK327801:DDL327840 DNG327801:DNH327840 DXC327801:DXD327840 EGY327801:EGZ327840 EQU327801:EQV327840 FAQ327801:FAR327840 FKM327801:FKN327840 FUI327801:FUJ327840 GEE327801:GEF327840 GOA327801:GOB327840 GXW327801:GXX327840 HHS327801:HHT327840 HRO327801:HRP327840 IBK327801:IBL327840 ILG327801:ILH327840 IVC327801:IVD327840 JEY327801:JEZ327840 JOU327801:JOV327840 JYQ327801:JYR327840 KIM327801:KIN327840 KSI327801:KSJ327840 LCE327801:LCF327840 LMA327801:LMB327840 LVW327801:LVX327840 MFS327801:MFT327840 MPO327801:MPP327840 MZK327801:MZL327840 NJG327801:NJH327840 NTC327801:NTD327840 OCY327801:OCZ327840 OMU327801:OMV327840 OWQ327801:OWR327840 PGM327801:PGN327840 PQI327801:PQJ327840 QAE327801:QAF327840 QKA327801:QKB327840 QTW327801:QTX327840 RDS327801:RDT327840 RNO327801:RNP327840 RXK327801:RXL327840 SHG327801:SHH327840 SRC327801:SRD327840 TAY327801:TAZ327840 TKU327801:TKV327840 TUQ327801:TUR327840 UEM327801:UEN327840 UOI327801:UOJ327840 UYE327801:UYF327840 VIA327801:VIB327840 VRW327801:VRX327840 WBS327801:WBT327840 WLO327801:WLP327840 WVK327801:WVL327840 C393337:D393376 IY393337:IZ393376 SU393337:SV393376 ACQ393337:ACR393376 AMM393337:AMN393376 AWI393337:AWJ393376 BGE393337:BGF393376 BQA393337:BQB393376 BZW393337:BZX393376 CJS393337:CJT393376 CTO393337:CTP393376 DDK393337:DDL393376 DNG393337:DNH393376 DXC393337:DXD393376 EGY393337:EGZ393376 EQU393337:EQV393376 FAQ393337:FAR393376 FKM393337:FKN393376 FUI393337:FUJ393376 GEE393337:GEF393376 GOA393337:GOB393376 GXW393337:GXX393376 HHS393337:HHT393376 HRO393337:HRP393376 IBK393337:IBL393376 ILG393337:ILH393376 IVC393337:IVD393376 JEY393337:JEZ393376 JOU393337:JOV393376 JYQ393337:JYR393376 KIM393337:KIN393376 KSI393337:KSJ393376 LCE393337:LCF393376 LMA393337:LMB393376 LVW393337:LVX393376 MFS393337:MFT393376 MPO393337:MPP393376 MZK393337:MZL393376 NJG393337:NJH393376 NTC393337:NTD393376 OCY393337:OCZ393376 OMU393337:OMV393376 OWQ393337:OWR393376 PGM393337:PGN393376 PQI393337:PQJ393376 QAE393337:QAF393376 QKA393337:QKB393376 QTW393337:QTX393376 RDS393337:RDT393376 RNO393337:RNP393376 RXK393337:RXL393376 SHG393337:SHH393376 SRC393337:SRD393376 TAY393337:TAZ393376 TKU393337:TKV393376 TUQ393337:TUR393376 UEM393337:UEN393376 UOI393337:UOJ393376 UYE393337:UYF393376 VIA393337:VIB393376 VRW393337:VRX393376 WBS393337:WBT393376 WLO393337:WLP393376 WVK393337:WVL393376 C458873:D458912 IY458873:IZ458912 SU458873:SV458912 ACQ458873:ACR458912 AMM458873:AMN458912 AWI458873:AWJ458912 BGE458873:BGF458912 BQA458873:BQB458912 BZW458873:BZX458912 CJS458873:CJT458912 CTO458873:CTP458912 DDK458873:DDL458912 DNG458873:DNH458912 DXC458873:DXD458912 EGY458873:EGZ458912 EQU458873:EQV458912 FAQ458873:FAR458912 FKM458873:FKN458912 FUI458873:FUJ458912 GEE458873:GEF458912 GOA458873:GOB458912 GXW458873:GXX458912 HHS458873:HHT458912 HRO458873:HRP458912 IBK458873:IBL458912 ILG458873:ILH458912 IVC458873:IVD458912 JEY458873:JEZ458912 JOU458873:JOV458912 JYQ458873:JYR458912 KIM458873:KIN458912 KSI458873:KSJ458912 LCE458873:LCF458912 LMA458873:LMB458912 LVW458873:LVX458912 MFS458873:MFT458912 MPO458873:MPP458912 MZK458873:MZL458912 NJG458873:NJH458912 NTC458873:NTD458912 OCY458873:OCZ458912 OMU458873:OMV458912 OWQ458873:OWR458912 PGM458873:PGN458912 PQI458873:PQJ458912 QAE458873:QAF458912 QKA458873:QKB458912 QTW458873:QTX458912 RDS458873:RDT458912 RNO458873:RNP458912 RXK458873:RXL458912 SHG458873:SHH458912 SRC458873:SRD458912 TAY458873:TAZ458912 TKU458873:TKV458912 TUQ458873:TUR458912 UEM458873:UEN458912 UOI458873:UOJ458912 UYE458873:UYF458912 VIA458873:VIB458912 VRW458873:VRX458912 WBS458873:WBT458912 WLO458873:WLP458912 WVK458873:WVL458912 C524409:D524448 IY524409:IZ524448 SU524409:SV524448 ACQ524409:ACR524448 AMM524409:AMN524448 AWI524409:AWJ524448 BGE524409:BGF524448 BQA524409:BQB524448 BZW524409:BZX524448 CJS524409:CJT524448 CTO524409:CTP524448 DDK524409:DDL524448 DNG524409:DNH524448 DXC524409:DXD524448 EGY524409:EGZ524448 EQU524409:EQV524448 FAQ524409:FAR524448 FKM524409:FKN524448 FUI524409:FUJ524448 GEE524409:GEF524448 GOA524409:GOB524448 GXW524409:GXX524448 HHS524409:HHT524448 HRO524409:HRP524448 IBK524409:IBL524448 ILG524409:ILH524448 IVC524409:IVD524448 JEY524409:JEZ524448 JOU524409:JOV524448 JYQ524409:JYR524448 KIM524409:KIN524448 KSI524409:KSJ524448 LCE524409:LCF524448 LMA524409:LMB524448 LVW524409:LVX524448 MFS524409:MFT524448 MPO524409:MPP524448 MZK524409:MZL524448 NJG524409:NJH524448 NTC524409:NTD524448 OCY524409:OCZ524448 OMU524409:OMV524448 OWQ524409:OWR524448 PGM524409:PGN524448 PQI524409:PQJ524448 QAE524409:QAF524448 QKA524409:QKB524448 QTW524409:QTX524448 RDS524409:RDT524448 RNO524409:RNP524448 RXK524409:RXL524448 SHG524409:SHH524448 SRC524409:SRD524448 TAY524409:TAZ524448 TKU524409:TKV524448 TUQ524409:TUR524448 UEM524409:UEN524448 UOI524409:UOJ524448 UYE524409:UYF524448 VIA524409:VIB524448 VRW524409:VRX524448 WBS524409:WBT524448 WLO524409:WLP524448 WVK524409:WVL524448 C589945:D589984 IY589945:IZ589984 SU589945:SV589984 ACQ589945:ACR589984 AMM589945:AMN589984 AWI589945:AWJ589984 BGE589945:BGF589984 BQA589945:BQB589984 BZW589945:BZX589984 CJS589945:CJT589984 CTO589945:CTP589984 DDK589945:DDL589984 DNG589945:DNH589984 DXC589945:DXD589984 EGY589945:EGZ589984 EQU589945:EQV589984 FAQ589945:FAR589984 FKM589945:FKN589984 FUI589945:FUJ589984 GEE589945:GEF589984 GOA589945:GOB589984 GXW589945:GXX589984 HHS589945:HHT589984 HRO589945:HRP589984 IBK589945:IBL589984 ILG589945:ILH589984 IVC589945:IVD589984 JEY589945:JEZ589984 JOU589945:JOV589984 JYQ589945:JYR589984 KIM589945:KIN589984 KSI589945:KSJ589984 LCE589945:LCF589984 LMA589945:LMB589984 LVW589945:LVX589984 MFS589945:MFT589984 MPO589945:MPP589984 MZK589945:MZL589984 NJG589945:NJH589984 NTC589945:NTD589984 OCY589945:OCZ589984 OMU589945:OMV589984 OWQ589945:OWR589984 PGM589945:PGN589984 PQI589945:PQJ589984 QAE589945:QAF589984 QKA589945:QKB589984 QTW589945:QTX589984 RDS589945:RDT589984 RNO589945:RNP589984 RXK589945:RXL589984 SHG589945:SHH589984 SRC589945:SRD589984 TAY589945:TAZ589984 TKU589945:TKV589984 TUQ589945:TUR589984 UEM589945:UEN589984 UOI589945:UOJ589984 UYE589945:UYF589984 VIA589945:VIB589984 VRW589945:VRX589984 WBS589945:WBT589984 WLO589945:WLP589984 WVK589945:WVL589984 C655481:D655520 IY655481:IZ655520 SU655481:SV655520 ACQ655481:ACR655520 AMM655481:AMN655520 AWI655481:AWJ655520 BGE655481:BGF655520 BQA655481:BQB655520 BZW655481:BZX655520 CJS655481:CJT655520 CTO655481:CTP655520 DDK655481:DDL655520 DNG655481:DNH655520 DXC655481:DXD655520 EGY655481:EGZ655520 EQU655481:EQV655520 FAQ655481:FAR655520 FKM655481:FKN655520 FUI655481:FUJ655520 GEE655481:GEF655520 GOA655481:GOB655520 GXW655481:GXX655520 HHS655481:HHT655520 HRO655481:HRP655520 IBK655481:IBL655520 ILG655481:ILH655520 IVC655481:IVD655520 JEY655481:JEZ655520 JOU655481:JOV655520 JYQ655481:JYR655520 KIM655481:KIN655520 KSI655481:KSJ655520 LCE655481:LCF655520 LMA655481:LMB655520 LVW655481:LVX655520 MFS655481:MFT655520 MPO655481:MPP655520 MZK655481:MZL655520 NJG655481:NJH655520 NTC655481:NTD655520 OCY655481:OCZ655520 OMU655481:OMV655520 OWQ655481:OWR655520 PGM655481:PGN655520 PQI655481:PQJ655520 QAE655481:QAF655520 QKA655481:QKB655520 QTW655481:QTX655520 RDS655481:RDT655520 RNO655481:RNP655520 RXK655481:RXL655520 SHG655481:SHH655520 SRC655481:SRD655520 TAY655481:TAZ655520 TKU655481:TKV655520 TUQ655481:TUR655520 UEM655481:UEN655520 UOI655481:UOJ655520 UYE655481:UYF655520 VIA655481:VIB655520 VRW655481:VRX655520 WBS655481:WBT655520 WLO655481:WLP655520 WVK655481:WVL655520 C721017:D721056 IY721017:IZ721056 SU721017:SV721056 ACQ721017:ACR721056 AMM721017:AMN721056 AWI721017:AWJ721056 BGE721017:BGF721056 BQA721017:BQB721056 BZW721017:BZX721056 CJS721017:CJT721056 CTO721017:CTP721056 DDK721017:DDL721056 DNG721017:DNH721056 DXC721017:DXD721056 EGY721017:EGZ721056 EQU721017:EQV721056 FAQ721017:FAR721056 FKM721017:FKN721056 FUI721017:FUJ721056 GEE721017:GEF721056 GOA721017:GOB721056 GXW721017:GXX721056 HHS721017:HHT721056 HRO721017:HRP721056 IBK721017:IBL721056 ILG721017:ILH721056 IVC721017:IVD721056 JEY721017:JEZ721056 JOU721017:JOV721056 JYQ721017:JYR721056 KIM721017:KIN721056 KSI721017:KSJ721056 LCE721017:LCF721056 LMA721017:LMB721056 LVW721017:LVX721056 MFS721017:MFT721056 MPO721017:MPP721056 MZK721017:MZL721056 NJG721017:NJH721056 NTC721017:NTD721056 OCY721017:OCZ721056 OMU721017:OMV721056 OWQ721017:OWR721056 PGM721017:PGN721056 PQI721017:PQJ721056 QAE721017:QAF721056 QKA721017:QKB721056 QTW721017:QTX721056 RDS721017:RDT721056 RNO721017:RNP721056 RXK721017:RXL721056 SHG721017:SHH721056 SRC721017:SRD721056 TAY721017:TAZ721056 TKU721017:TKV721056 TUQ721017:TUR721056 UEM721017:UEN721056 UOI721017:UOJ721056 UYE721017:UYF721056 VIA721017:VIB721056 VRW721017:VRX721056 WBS721017:WBT721056 WLO721017:WLP721056 WVK721017:WVL721056 C786553:D786592 IY786553:IZ786592 SU786553:SV786592 ACQ786553:ACR786592 AMM786553:AMN786592 AWI786553:AWJ786592 BGE786553:BGF786592 BQA786553:BQB786592 BZW786553:BZX786592 CJS786553:CJT786592 CTO786553:CTP786592 DDK786553:DDL786592 DNG786553:DNH786592 DXC786553:DXD786592 EGY786553:EGZ786592 EQU786553:EQV786592 FAQ786553:FAR786592 FKM786553:FKN786592 FUI786553:FUJ786592 GEE786553:GEF786592 GOA786553:GOB786592 GXW786553:GXX786592 HHS786553:HHT786592 HRO786553:HRP786592 IBK786553:IBL786592 ILG786553:ILH786592 IVC786553:IVD786592 JEY786553:JEZ786592 JOU786553:JOV786592 JYQ786553:JYR786592 KIM786553:KIN786592 KSI786553:KSJ786592 LCE786553:LCF786592 LMA786553:LMB786592 LVW786553:LVX786592 MFS786553:MFT786592 MPO786553:MPP786592 MZK786553:MZL786592 NJG786553:NJH786592 NTC786553:NTD786592 OCY786553:OCZ786592 OMU786553:OMV786592 OWQ786553:OWR786592 PGM786553:PGN786592 PQI786553:PQJ786592 QAE786553:QAF786592 QKA786553:QKB786592 QTW786553:QTX786592 RDS786553:RDT786592 RNO786553:RNP786592 RXK786553:RXL786592 SHG786553:SHH786592 SRC786553:SRD786592 TAY786553:TAZ786592 TKU786553:TKV786592 TUQ786553:TUR786592 UEM786553:UEN786592 UOI786553:UOJ786592 UYE786553:UYF786592 VIA786553:VIB786592 VRW786553:VRX786592 WBS786553:WBT786592 WLO786553:WLP786592 WVK786553:WVL786592 C852089:D852128 IY852089:IZ852128 SU852089:SV852128 ACQ852089:ACR852128 AMM852089:AMN852128 AWI852089:AWJ852128 BGE852089:BGF852128 BQA852089:BQB852128 BZW852089:BZX852128 CJS852089:CJT852128 CTO852089:CTP852128 DDK852089:DDL852128 DNG852089:DNH852128 DXC852089:DXD852128 EGY852089:EGZ852128 EQU852089:EQV852128 FAQ852089:FAR852128 FKM852089:FKN852128 FUI852089:FUJ852128 GEE852089:GEF852128 GOA852089:GOB852128 GXW852089:GXX852128 HHS852089:HHT852128 HRO852089:HRP852128 IBK852089:IBL852128 ILG852089:ILH852128 IVC852089:IVD852128 JEY852089:JEZ852128 JOU852089:JOV852128 JYQ852089:JYR852128 KIM852089:KIN852128 KSI852089:KSJ852128 LCE852089:LCF852128 LMA852089:LMB852128 LVW852089:LVX852128 MFS852089:MFT852128 MPO852089:MPP852128 MZK852089:MZL852128 NJG852089:NJH852128 NTC852089:NTD852128 OCY852089:OCZ852128 OMU852089:OMV852128 OWQ852089:OWR852128 PGM852089:PGN852128 PQI852089:PQJ852128 QAE852089:QAF852128 QKA852089:QKB852128 QTW852089:QTX852128 RDS852089:RDT852128 RNO852089:RNP852128 RXK852089:RXL852128 SHG852089:SHH852128 SRC852089:SRD852128 TAY852089:TAZ852128 TKU852089:TKV852128 TUQ852089:TUR852128 UEM852089:UEN852128 UOI852089:UOJ852128 UYE852089:UYF852128 VIA852089:VIB852128 VRW852089:VRX852128 WBS852089:WBT852128 WLO852089:WLP852128 WVK852089:WVL852128 C917625:D917664 IY917625:IZ917664 SU917625:SV917664 ACQ917625:ACR917664 AMM917625:AMN917664 AWI917625:AWJ917664 BGE917625:BGF917664 BQA917625:BQB917664 BZW917625:BZX917664 CJS917625:CJT917664 CTO917625:CTP917664 DDK917625:DDL917664 DNG917625:DNH917664 DXC917625:DXD917664 EGY917625:EGZ917664 EQU917625:EQV917664 FAQ917625:FAR917664 FKM917625:FKN917664 FUI917625:FUJ917664 GEE917625:GEF917664 GOA917625:GOB917664 GXW917625:GXX917664 HHS917625:HHT917664 HRO917625:HRP917664 IBK917625:IBL917664 ILG917625:ILH917664 IVC917625:IVD917664 JEY917625:JEZ917664 JOU917625:JOV917664 JYQ917625:JYR917664 KIM917625:KIN917664 KSI917625:KSJ917664 LCE917625:LCF917664 LMA917625:LMB917664 LVW917625:LVX917664 MFS917625:MFT917664 MPO917625:MPP917664 MZK917625:MZL917664 NJG917625:NJH917664 NTC917625:NTD917664 OCY917625:OCZ917664 OMU917625:OMV917664 OWQ917625:OWR917664 PGM917625:PGN917664 PQI917625:PQJ917664 QAE917625:QAF917664 QKA917625:QKB917664 QTW917625:QTX917664 RDS917625:RDT917664 RNO917625:RNP917664 RXK917625:RXL917664 SHG917625:SHH917664 SRC917625:SRD917664 TAY917625:TAZ917664 TKU917625:TKV917664 TUQ917625:TUR917664 UEM917625:UEN917664 UOI917625:UOJ917664 UYE917625:UYF917664 VIA917625:VIB917664 VRW917625:VRX917664 WBS917625:WBT917664 WLO917625:WLP917664 WVK917625:WVL917664 C983161:D983200 IY983161:IZ983200 SU983161:SV983200 ACQ983161:ACR983200 AMM983161:AMN983200 AWI983161:AWJ983200 BGE983161:BGF983200 BQA983161:BQB983200 BZW983161:BZX983200 CJS983161:CJT983200 CTO983161:CTP983200 DDK983161:DDL983200 DNG983161:DNH983200 DXC983161:DXD983200 EGY983161:EGZ983200 EQU983161:EQV983200 FAQ983161:FAR983200 FKM983161:FKN983200 FUI983161:FUJ983200 GEE983161:GEF983200 GOA983161:GOB983200 GXW983161:GXX983200 HHS983161:HHT983200 HRO983161:HRP983200 IBK983161:IBL983200 ILG983161:ILH983200 IVC983161:IVD983200 JEY983161:JEZ983200 JOU983161:JOV983200 JYQ983161:JYR983200 KIM983161:KIN983200 KSI983161:KSJ983200 LCE983161:LCF983200 LMA983161:LMB983200 LVW983161:LVX983200 MFS983161:MFT983200 MPO983161:MPP983200 MZK983161:MZL983200 NJG983161:NJH983200 NTC983161:NTD983200 OCY983161:OCZ983200 OMU983161:OMV983200 OWQ983161:OWR983200 PGM983161:PGN983200 PQI983161:PQJ983200 QAE983161:QAF983200 QKA983161:QKB983200 QTW983161:QTX983200 RDS983161:RDT983200 RNO983161:RNP983200 RXK983161:RXL983200 SHG983161:SHH983200 SRC983161:SRD983200 TAY983161:TAZ983200 TKU983161:TKV983200 TUQ983161:TUR983200 UEM983161:UEN983200 UOI983161:UOJ983200 UYE983161:UYF983200 VIA983161:VIB983200 VRW983161:VRX983200 WBS983161:WBT983200 WLO983161:WLP983200 WVK983161:WVL983200 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 C116:Y118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Y119:Y65536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M1:Y115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AB1:AW114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E121:H65536 JA121:JD65536 SW121:SZ65536 ACS121:ACV65536 AMO121:AMR65536 AWK121:AWN65536 BGG121:BGJ65536 BQC121:BQF65536 BZY121:CAB65536 CJU121:CJX65536 CTQ121:CTT65536 DDM121:DDP65536 DNI121:DNL65536 DXE121:DXH65536 EHA121:EHD65536 EQW121:EQZ65536 FAS121:FAV65536 FKO121:FKR65536 FUK121:FUN65536 GEG121:GEJ65536 GOC121:GOF65536 GXY121:GYB65536 HHU121:HHX65536 HRQ121:HRT65536 IBM121:IBP65536 ILI121:ILL65536 IVE121:IVH65536 JFA121:JFD65536 JOW121:JOZ65536 JYS121:JYV65536 KIO121:KIR65536 KSK121:KSN65536 LCG121:LCJ65536 LMC121:LMF65536 LVY121:LWB65536 MFU121:MFX65536 MPQ121:MPT65536 MZM121:MZP65536 NJI121:NJL65536 NTE121:NTH65536 ODA121:ODD65536 OMW121:OMZ65536 OWS121:OWV65536 PGO121:PGR65536 PQK121:PQN65536 QAG121:QAJ65536 QKC121:QKF65536 QTY121:QUB65536 RDU121:RDX65536 RNQ121:RNT65536 RXM121:RXP65536 SHI121:SHL65536 SRE121:SRH65536 TBA121:TBD65536 TKW121:TKZ65536 TUS121:TUV65536 UEO121:UER65536 UOK121:UON65536 UYG121:UYJ65536 VIC121:VIF65536 VRY121:VSB65536 WBU121:WBX65536 WLQ121:WLT65536 WVM121:WVP65536 E65657:H131072 JA65657:JD131072 SW65657:SZ131072 ACS65657:ACV131072 AMO65657:AMR131072 AWK65657:AWN131072 BGG65657:BGJ131072 BQC65657:BQF131072 BZY65657:CAB131072 CJU65657:CJX131072 CTQ65657:CTT131072 DDM65657:DDP131072 DNI65657:DNL131072 DXE65657:DXH131072 EHA65657:EHD131072 EQW65657:EQZ131072 FAS65657:FAV131072 FKO65657:FKR131072 FUK65657:FUN131072 GEG65657:GEJ131072 GOC65657:GOF131072 GXY65657:GYB131072 HHU65657:HHX131072 HRQ65657:HRT131072 IBM65657:IBP131072 ILI65657:ILL131072 IVE65657:IVH131072 JFA65657:JFD131072 JOW65657:JOZ131072 JYS65657:JYV131072 KIO65657:KIR131072 KSK65657:KSN131072 LCG65657:LCJ131072 LMC65657:LMF131072 LVY65657:LWB131072 MFU65657:MFX131072 MPQ65657:MPT131072 MZM65657:MZP131072 NJI65657:NJL131072 NTE65657:NTH131072 ODA65657:ODD131072 OMW65657:OMZ131072 OWS65657:OWV131072 PGO65657:PGR131072 PQK65657:PQN131072 QAG65657:QAJ131072 QKC65657:QKF131072 QTY65657:QUB131072 RDU65657:RDX131072 RNQ65657:RNT131072 RXM65657:RXP131072 SHI65657:SHL131072 SRE65657:SRH131072 TBA65657:TBD131072 TKW65657:TKZ131072 TUS65657:TUV131072 UEO65657:UER131072 UOK65657:UON131072 UYG65657:UYJ131072 VIC65657:VIF131072 VRY65657:VSB131072 WBU65657:WBX131072 WLQ65657:WLT131072 WVM65657:WVP131072 E131193:H196608 JA131193:JD196608 SW131193:SZ196608 ACS131193:ACV196608 AMO131193:AMR196608 AWK131193:AWN196608 BGG131193:BGJ196608 BQC131193:BQF196608 BZY131193:CAB196608 CJU131193:CJX196608 CTQ131193:CTT196608 DDM131193:DDP196608 DNI131193:DNL196608 DXE131193:DXH196608 EHA131193:EHD196608 EQW131193:EQZ196608 FAS131193:FAV196608 FKO131193:FKR196608 FUK131193:FUN196608 GEG131193:GEJ196608 GOC131193:GOF196608 GXY131193:GYB196608 HHU131193:HHX196608 HRQ131193:HRT196608 IBM131193:IBP196608 ILI131193:ILL196608 IVE131193:IVH196608 JFA131193:JFD196608 JOW131193:JOZ196608 JYS131193:JYV196608 KIO131193:KIR196608 KSK131193:KSN196608 LCG131193:LCJ196608 LMC131193:LMF196608 LVY131193:LWB196608 MFU131193:MFX196608 MPQ131193:MPT196608 MZM131193:MZP196608 NJI131193:NJL196608 NTE131193:NTH196608 ODA131193:ODD196608 OMW131193:OMZ196608 OWS131193:OWV196608 PGO131193:PGR196608 PQK131193:PQN196608 QAG131193:QAJ196608 QKC131193:QKF196608 QTY131193:QUB196608 RDU131193:RDX196608 RNQ131193:RNT196608 RXM131193:RXP196608 SHI131193:SHL196608 SRE131193:SRH196608 TBA131193:TBD196608 TKW131193:TKZ196608 TUS131193:TUV196608 UEO131193:UER196608 UOK131193:UON196608 UYG131193:UYJ196608 VIC131193:VIF196608 VRY131193:VSB196608 WBU131193:WBX196608 WLQ131193:WLT196608 WVM131193:WVP196608 E196729:H262144 JA196729:JD262144 SW196729:SZ262144 ACS196729:ACV262144 AMO196729:AMR262144 AWK196729:AWN262144 BGG196729:BGJ262144 BQC196729:BQF262144 BZY196729:CAB262144 CJU196729:CJX262144 CTQ196729:CTT262144 DDM196729:DDP262144 DNI196729:DNL262144 DXE196729:DXH262144 EHA196729:EHD262144 EQW196729:EQZ262144 FAS196729:FAV262144 FKO196729:FKR262144 FUK196729:FUN262144 GEG196729:GEJ262144 GOC196729:GOF262144 GXY196729:GYB262144 HHU196729:HHX262144 HRQ196729:HRT262144 IBM196729:IBP262144 ILI196729:ILL262144 IVE196729:IVH262144 JFA196729:JFD262144 JOW196729:JOZ262144 JYS196729:JYV262144 KIO196729:KIR262144 KSK196729:KSN262144 LCG196729:LCJ262144 LMC196729:LMF262144 LVY196729:LWB262144 MFU196729:MFX262144 MPQ196729:MPT262144 MZM196729:MZP262144 NJI196729:NJL262144 NTE196729:NTH262144 ODA196729:ODD262144 OMW196729:OMZ262144 OWS196729:OWV262144 PGO196729:PGR262144 PQK196729:PQN262144 QAG196729:QAJ262144 QKC196729:QKF262144 QTY196729:QUB262144 RDU196729:RDX262144 RNQ196729:RNT262144 RXM196729:RXP262144 SHI196729:SHL262144 SRE196729:SRH262144 TBA196729:TBD262144 TKW196729:TKZ262144 TUS196729:TUV262144 UEO196729:UER262144 UOK196729:UON262144 UYG196729:UYJ262144 VIC196729:VIF262144 VRY196729:VSB262144 WBU196729:WBX262144 WLQ196729:WLT262144 WVM196729:WVP262144 E262265:H327680 JA262265:JD327680 SW262265:SZ327680 ACS262265:ACV327680 AMO262265:AMR327680 AWK262265:AWN327680 BGG262265:BGJ327680 BQC262265:BQF327680 BZY262265:CAB327680 CJU262265:CJX327680 CTQ262265:CTT327680 DDM262265:DDP327680 DNI262265:DNL327680 DXE262265:DXH327680 EHA262265:EHD327680 EQW262265:EQZ327680 FAS262265:FAV327680 FKO262265:FKR327680 FUK262265:FUN327680 GEG262265:GEJ327680 GOC262265:GOF327680 GXY262265:GYB327680 HHU262265:HHX327680 HRQ262265:HRT327680 IBM262265:IBP327680 ILI262265:ILL327680 IVE262265:IVH327680 JFA262265:JFD327680 JOW262265:JOZ327680 JYS262265:JYV327680 KIO262265:KIR327680 KSK262265:KSN327680 LCG262265:LCJ327680 LMC262265:LMF327680 LVY262265:LWB327680 MFU262265:MFX327680 MPQ262265:MPT327680 MZM262265:MZP327680 NJI262265:NJL327680 NTE262265:NTH327680 ODA262265:ODD327680 OMW262265:OMZ327680 OWS262265:OWV327680 PGO262265:PGR327680 PQK262265:PQN327680 QAG262265:QAJ327680 QKC262265:QKF327680 QTY262265:QUB327680 RDU262265:RDX327680 RNQ262265:RNT327680 RXM262265:RXP327680 SHI262265:SHL327680 SRE262265:SRH327680 TBA262265:TBD327680 TKW262265:TKZ327680 TUS262265:TUV327680 UEO262265:UER327680 UOK262265:UON327680 UYG262265:UYJ327680 VIC262265:VIF327680 VRY262265:VSB327680 WBU262265:WBX327680 WLQ262265:WLT327680 WVM262265:WVP327680 E327801:H393216 JA327801:JD393216 SW327801:SZ393216 ACS327801:ACV393216 AMO327801:AMR393216 AWK327801:AWN393216 BGG327801:BGJ393216 BQC327801:BQF393216 BZY327801:CAB393216 CJU327801:CJX393216 CTQ327801:CTT393216 DDM327801:DDP393216 DNI327801:DNL393216 DXE327801:DXH393216 EHA327801:EHD393216 EQW327801:EQZ393216 FAS327801:FAV393216 FKO327801:FKR393216 FUK327801:FUN393216 GEG327801:GEJ393216 GOC327801:GOF393216 GXY327801:GYB393216 HHU327801:HHX393216 HRQ327801:HRT393216 IBM327801:IBP393216 ILI327801:ILL393216 IVE327801:IVH393216 JFA327801:JFD393216 JOW327801:JOZ393216 JYS327801:JYV393216 KIO327801:KIR393216 KSK327801:KSN393216 LCG327801:LCJ393216 LMC327801:LMF393216 LVY327801:LWB393216 MFU327801:MFX393216 MPQ327801:MPT393216 MZM327801:MZP393216 NJI327801:NJL393216 NTE327801:NTH393216 ODA327801:ODD393216 OMW327801:OMZ393216 OWS327801:OWV393216 PGO327801:PGR393216 PQK327801:PQN393216 QAG327801:QAJ393216 QKC327801:QKF393216 QTY327801:QUB393216 RDU327801:RDX393216 RNQ327801:RNT393216 RXM327801:RXP393216 SHI327801:SHL393216 SRE327801:SRH393216 TBA327801:TBD393216 TKW327801:TKZ393216 TUS327801:TUV393216 UEO327801:UER393216 UOK327801:UON393216 UYG327801:UYJ393216 VIC327801:VIF393216 VRY327801:VSB393216 WBU327801:WBX393216 WLQ327801:WLT393216 WVM327801:WVP393216 E393337:H458752 JA393337:JD458752 SW393337:SZ458752 ACS393337:ACV458752 AMO393337:AMR458752 AWK393337:AWN458752 BGG393337:BGJ458752 BQC393337:BQF458752 BZY393337:CAB458752 CJU393337:CJX458752 CTQ393337:CTT458752 DDM393337:DDP458752 DNI393337:DNL458752 DXE393337:DXH458752 EHA393337:EHD458752 EQW393337:EQZ458752 FAS393337:FAV458752 FKO393337:FKR458752 FUK393337:FUN458752 GEG393337:GEJ458752 GOC393337:GOF458752 GXY393337:GYB458752 HHU393337:HHX458752 HRQ393337:HRT458752 IBM393337:IBP458752 ILI393337:ILL458752 IVE393337:IVH458752 JFA393337:JFD458752 JOW393337:JOZ458752 JYS393337:JYV458752 KIO393337:KIR458752 KSK393337:KSN458752 LCG393337:LCJ458752 LMC393337:LMF458752 LVY393337:LWB458752 MFU393337:MFX458752 MPQ393337:MPT458752 MZM393337:MZP458752 NJI393337:NJL458752 NTE393337:NTH458752 ODA393337:ODD458752 OMW393337:OMZ458752 OWS393337:OWV458752 PGO393337:PGR458752 PQK393337:PQN458752 QAG393337:QAJ458752 QKC393337:QKF458752 QTY393337:QUB458752 RDU393337:RDX458752 RNQ393337:RNT458752 RXM393337:RXP458752 SHI393337:SHL458752 SRE393337:SRH458752 TBA393337:TBD458752 TKW393337:TKZ458752 TUS393337:TUV458752 UEO393337:UER458752 UOK393337:UON458752 UYG393337:UYJ458752 VIC393337:VIF458752 VRY393337:VSB458752 WBU393337:WBX458752 WLQ393337:WLT458752 WVM393337:WVP458752 E458873:H524288 JA458873:JD524288 SW458873:SZ524288 ACS458873:ACV524288 AMO458873:AMR524288 AWK458873:AWN524288 BGG458873:BGJ524288 BQC458873:BQF524288 BZY458873:CAB524288 CJU458873:CJX524288 CTQ458873:CTT524288 DDM458873:DDP524288 DNI458873:DNL524288 DXE458873:DXH524288 EHA458873:EHD524288 EQW458873:EQZ524288 FAS458873:FAV524288 FKO458873:FKR524288 FUK458873:FUN524288 GEG458873:GEJ524288 GOC458873:GOF524288 GXY458873:GYB524288 HHU458873:HHX524288 HRQ458873:HRT524288 IBM458873:IBP524288 ILI458873:ILL524288 IVE458873:IVH524288 JFA458873:JFD524288 JOW458873:JOZ524288 JYS458873:JYV524288 KIO458873:KIR524288 KSK458873:KSN524288 LCG458873:LCJ524288 LMC458873:LMF524288 LVY458873:LWB524288 MFU458873:MFX524288 MPQ458873:MPT524288 MZM458873:MZP524288 NJI458873:NJL524288 NTE458873:NTH524288 ODA458873:ODD524288 OMW458873:OMZ524288 OWS458873:OWV524288 PGO458873:PGR524288 PQK458873:PQN524288 QAG458873:QAJ524288 QKC458873:QKF524288 QTY458873:QUB524288 RDU458873:RDX524288 RNQ458873:RNT524288 RXM458873:RXP524288 SHI458873:SHL524288 SRE458873:SRH524288 TBA458873:TBD524288 TKW458873:TKZ524288 TUS458873:TUV524288 UEO458873:UER524288 UOK458873:UON524288 UYG458873:UYJ524288 VIC458873:VIF524288 VRY458873:VSB524288 WBU458873:WBX524288 WLQ458873:WLT524288 WVM458873:WVP524288 E524409:H589824 JA524409:JD589824 SW524409:SZ589824 ACS524409:ACV589824 AMO524409:AMR589824 AWK524409:AWN589824 BGG524409:BGJ589824 BQC524409:BQF589824 BZY524409:CAB589824 CJU524409:CJX589824 CTQ524409:CTT589824 DDM524409:DDP589824 DNI524409:DNL589824 DXE524409:DXH589824 EHA524409:EHD589824 EQW524409:EQZ589824 FAS524409:FAV589824 FKO524409:FKR589824 FUK524409:FUN589824 GEG524409:GEJ589824 GOC524409:GOF589824 GXY524409:GYB589824 HHU524409:HHX589824 HRQ524409:HRT589824 IBM524409:IBP589824 ILI524409:ILL589824 IVE524409:IVH589824 JFA524409:JFD589824 JOW524409:JOZ589824 JYS524409:JYV589824 KIO524409:KIR589824 KSK524409:KSN589824 LCG524409:LCJ589824 LMC524409:LMF589824 LVY524409:LWB589824 MFU524409:MFX589824 MPQ524409:MPT589824 MZM524409:MZP589824 NJI524409:NJL589824 NTE524409:NTH589824 ODA524409:ODD589824 OMW524409:OMZ589824 OWS524409:OWV589824 PGO524409:PGR589824 PQK524409:PQN589824 QAG524409:QAJ589824 QKC524409:QKF589824 QTY524409:QUB589824 RDU524409:RDX589824 RNQ524409:RNT589824 RXM524409:RXP589824 SHI524409:SHL589824 SRE524409:SRH589824 TBA524409:TBD589824 TKW524409:TKZ589824 TUS524409:TUV589824 UEO524409:UER589824 UOK524409:UON589824 UYG524409:UYJ589824 VIC524409:VIF589824 VRY524409:VSB589824 WBU524409:WBX589824 WLQ524409:WLT589824 WVM524409:WVP589824 E589945:H655360 JA589945:JD655360 SW589945:SZ655360 ACS589945:ACV655360 AMO589945:AMR655360 AWK589945:AWN655360 BGG589945:BGJ655360 BQC589945:BQF655360 BZY589945:CAB655360 CJU589945:CJX655360 CTQ589945:CTT655360 DDM589945:DDP655360 DNI589945:DNL655360 DXE589945:DXH655360 EHA589945:EHD655360 EQW589945:EQZ655360 FAS589945:FAV655360 FKO589945:FKR655360 FUK589945:FUN655360 GEG589945:GEJ655360 GOC589945:GOF655360 GXY589945:GYB655360 HHU589945:HHX655360 HRQ589945:HRT655360 IBM589945:IBP655360 ILI589945:ILL655360 IVE589945:IVH655360 JFA589945:JFD655360 JOW589945:JOZ655360 JYS589945:JYV655360 KIO589945:KIR655360 KSK589945:KSN655360 LCG589945:LCJ655360 LMC589945:LMF655360 LVY589945:LWB655360 MFU589945:MFX655360 MPQ589945:MPT655360 MZM589945:MZP655360 NJI589945:NJL655360 NTE589945:NTH655360 ODA589945:ODD655360 OMW589945:OMZ655360 OWS589945:OWV655360 PGO589945:PGR655360 PQK589945:PQN655360 QAG589945:QAJ655360 QKC589945:QKF655360 QTY589945:QUB655360 RDU589945:RDX655360 RNQ589945:RNT655360 RXM589945:RXP655360 SHI589945:SHL655360 SRE589945:SRH655360 TBA589945:TBD655360 TKW589945:TKZ655360 TUS589945:TUV655360 UEO589945:UER655360 UOK589945:UON655360 UYG589945:UYJ655360 VIC589945:VIF655360 VRY589945:VSB655360 WBU589945:WBX655360 WLQ589945:WLT655360 WVM589945:WVP655360 E655481:H720896 JA655481:JD720896 SW655481:SZ720896 ACS655481:ACV720896 AMO655481:AMR720896 AWK655481:AWN720896 BGG655481:BGJ720896 BQC655481:BQF720896 BZY655481:CAB720896 CJU655481:CJX720896 CTQ655481:CTT720896 DDM655481:DDP720896 DNI655481:DNL720896 DXE655481:DXH720896 EHA655481:EHD720896 EQW655481:EQZ720896 FAS655481:FAV720896 FKO655481:FKR720896 FUK655481:FUN720896 GEG655481:GEJ720896 GOC655481:GOF720896 GXY655481:GYB720896 HHU655481:HHX720896 HRQ655481:HRT720896 IBM655481:IBP720896 ILI655481:ILL720896 IVE655481:IVH720896 JFA655481:JFD720896 JOW655481:JOZ720896 JYS655481:JYV720896 KIO655481:KIR720896 KSK655481:KSN720896 LCG655481:LCJ720896 LMC655481:LMF720896 LVY655481:LWB720896 MFU655481:MFX720896 MPQ655481:MPT720896 MZM655481:MZP720896 NJI655481:NJL720896 NTE655481:NTH720896 ODA655481:ODD720896 OMW655481:OMZ720896 OWS655481:OWV720896 PGO655481:PGR720896 PQK655481:PQN720896 QAG655481:QAJ720896 QKC655481:QKF720896 QTY655481:QUB720896 RDU655481:RDX720896 RNQ655481:RNT720896 RXM655481:RXP720896 SHI655481:SHL720896 SRE655481:SRH720896 TBA655481:TBD720896 TKW655481:TKZ720896 TUS655481:TUV720896 UEO655481:UER720896 UOK655481:UON720896 UYG655481:UYJ720896 VIC655481:VIF720896 VRY655481:VSB720896 WBU655481:WBX720896 WLQ655481:WLT720896 WVM655481:WVP720896 E721017:H786432 JA721017:JD786432 SW721017:SZ786432 ACS721017:ACV786432 AMO721017:AMR786432 AWK721017:AWN786432 BGG721017:BGJ786432 BQC721017:BQF786432 BZY721017:CAB786432 CJU721017:CJX786432 CTQ721017:CTT786432 DDM721017:DDP786432 DNI721017:DNL786432 DXE721017:DXH786432 EHA721017:EHD786432 EQW721017:EQZ786432 FAS721017:FAV786432 FKO721017:FKR786432 FUK721017:FUN786432 GEG721017:GEJ786432 GOC721017:GOF786432 GXY721017:GYB786432 HHU721017:HHX786432 HRQ721017:HRT786432 IBM721017:IBP786432 ILI721017:ILL786432 IVE721017:IVH786432 JFA721017:JFD786432 JOW721017:JOZ786432 JYS721017:JYV786432 KIO721017:KIR786432 KSK721017:KSN786432 LCG721017:LCJ786432 LMC721017:LMF786432 LVY721017:LWB786432 MFU721017:MFX786432 MPQ721017:MPT786432 MZM721017:MZP786432 NJI721017:NJL786432 NTE721017:NTH786432 ODA721017:ODD786432 OMW721017:OMZ786432 OWS721017:OWV786432 PGO721017:PGR786432 PQK721017:PQN786432 QAG721017:QAJ786432 QKC721017:QKF786432 QTY721017:QUB786432 RDU721017:RDX786432 RNQ721017:RNT786432 RXM721017:RXP786432 SHI721017:SHL786432 SRE721017:SRH786432 TBA721017:TBD786432 TKW721017:TKZ786432 TUS721017:TUV786432 UEO721017:UER786432 UOK721017:UON786432 UYG721017:UYJ786432 VIC721017:VIF786432 VRY721017:VSB786432 WBU721017:WBX786432 WLQ721017:WLT786432 WVM721017:WVP786432 E786553:H851968 JA786553:JD851968 SW786553:SZ851968 ACS786553:ACV851968 AMO786553:AMR851968 AWK786553:AWN851968 BGG786553:BGJ851968 BQC786553:BQF851968 BZY786553:CAB851968 CJU786553:CJX851968 CTQ786553:CTT851968 DDM786553:DDP851968 DNI786553:DNL851968 DXE786553:DXH851968 EHA786553:EHD851968 EQW786553:EQZ851968 FAS786553:FAV851968 FKO786553:FKR851968 FUK786553:FUN851968 GEG786553:GEJ851968 GOC786553:GOF851968 GXY786553:GYB851968 HHU786553:HHX851968 HRQ786553:HRT851968 IBM786553:IBP851968 ILI786553:ILL851968 IVE786553:IVH851968 JFA786553:JFD851968 JOW786553:JOZ851968 JYS786553:JYV851968 KIO786553:KIR851968 KSK786553:KSN851968 LCG786553:LCJ851968 LMC786553:LMF851968 LVY786553:LWB851968 MFU786553:MFX851968 MPQ786553:MPT851968 MZM786553:MZP851968 NJI786553:NJL851968 NTE786553:NTH851968 ODA786553:ODD851968 OMW786553:OMZ851968 OWS786553:OWV851968 PGO786553:PGR851968 PQK786553:PQN851968 QAG786553:QAJ851968 QKC786553:QKF851968 QTY786553:QUB851968 RDU786553:RDX851968 RNQ786553:RNT851968 RXM786553:RXP851968 SHI786553:SHL851968 SRE786553:SRH851968 TBA786553:TBD851968 TKW786553:TKZ851968 TUS786553:TUV851968 UEO786553:UER851968 UOK786553:UON851968 UYG786553:UYJ851968 VIC786553:VIF851968 VRY786553:VSB851968 WBU786553:WBX851968 WLQ786553:WLT851968 WVM786553:WVP851968 E852089:H917504 JA852089:JD917504 SW852089:SZ917504 ACS852089:ACV917504 AMO852089:AMR917504 AWK852089:AWN917504 BGG852089:BGJ917504 BQC852089:BQF917504 BZY852089:CAB917504 CJU852089:CJX917504 CTQ852089:CTT917504 DDM852089:DDP917504 DNI852089:DNL917504 DXE852089:DXH917504 EHA852089:EHD917504 EQW852089:EQZ917504 FAS852089:FAV917504 FKO852089:FKR917504 FUK852089:FUN917504 GEG852089:GEJ917504 GOC852089:GOF917504 GXY852089:GYB917504 HHU852089:HHX917504 HRQ852089:HRT917504 IBM852089:IBP917504 ILI852089:ILL917504 IVE852089:IVH917504 JFA852089:JFD917504 JOW852089:JOZ917504 JYS852089:JYV917504 KIO852089:KIR917504 KSK852089:KSN917504 LCG852089:LCJ917504 LMC852089:LMF917504 LVY852089:LWB917504 MFU852089:MFX917504 MPQ852089:MPT917504 MZM852089:MZP917504 NJI852089:NJL917504 NTE852089:NTH917504 ODA852089:ODD917504 OMW852089:OMZ917504 OWS852089:OWV917504 PGO852089:PGR917504 PQK852089:PQN917504 QAG852089:QAJ917504 QKC852089:QKF917504 QTY852089:QUB917504 RDU852089:RDX917504 RNQ852089:RNT917504 RXM852089:RXP917504 SHI852089:SHL917504 SRE852089:SRH917504 TBA852089:TBD917504 TKW852089:TKZ917504 TUS852089:TUV917504 UEO852089:UER917504 UOK852089:UON917504 UYG852089:UYJ917504 VIC852089:VIF917504 VRY852089:VSB917504 WBU852089:WBX917504 WLQ852089:WLT917504 WVM852089:WVP917504 E917625:H983040 JA917625:JD983040 SW917625:SZ983040 ACS917625:ACV983040 AMO917625:AMR983040 AWK917625:AWN983040 BGG917625:BGJ983040 BQC917625:BQF983040 BZY917625:CAB983040 CJU917625:CJX983040 CTQ917625:CTT983040 DDM917625:DDP983040 DNI917625:DNL983040 DXE917625:DXH983040 EHA917625:EHD983040 EQW917625:EQZ983040 FAS917625:FAV983040 FKO917625:FKR983040 FUK917625:FUN983040 GEG917625:GEJ983040 GOC917625:GOF983040 GXY917625:GYB983040 HHU917625:HHX983040 HRQ917625:HRT983040 IBM917625:IBP983040 ILI917625:ILL983040 IVE917625:IVH983040 JFA917625:JFD983040 JOW917625:JOZ983040 JYS917625:JYV983040 KIO917625:KIR983040 KSK917625:KSN983040 LCG917625:LCJ983040 LMC917625:LMF983040 LVY917625:LWB983040 MFU917625:MFX983040 MPQ917625:MPT983040 MZM917625:MZP983040 NJI917625:NJL983040 NTE917625:NTH983040 ODA917625:ODD983040 OMW917625:OMZ983040 OWS917625:OWV983040 PGO917625:PGR983040 PQK917625:PQN983040 QAG917625:QAJ983040 QKC917625:QKF983040 QTY917625:QUB983040 RDU917625:RDX983040 RNQ917625:RNT983040 RXM917625:RXP983040 SHI917625:SHL983040 SRE917625:SRH983040 TBA917625:TBD983040 TKW917625:TKZ983040 TUS917625:TUV983040 UEO917625:UER983040 UOK917625:UON983040 UYG917625:UYJ983040 VIC917625:VIF983040 VRY917625:VSB983040 WBU917625:WBX983040 WLQ917625:WLT983040 WVM917625:WVP983040 E983161:H1048576 JA983161:JD1048576 SW983161:SZ1048576 ACS983161:ACV1048576 AMO983161:AMR1048576 AWK983161:AWN1048576 BGG983161:BGJ1048576 BQC983161:BQF1048576 BZY983161:CAB1048576 CJU983161:CJX1048576 CTQ983161:CTT1048576 DDM983161:DDP1048576 DNI983161:DNL1048576 DXE983161:DXH1048576 EHA983161:EHD1048576 EQW983161:EQZ1048576 FAS983161:FAV1048576 FKO983161:FKR1048576 FUK983161:FUN1048576 GEG983161:GEJ1048576 GOC983161:GOF1048576 GXY983161:GYB1048576 HHU983161:HHX1048576 HRQ983161:HRT1048576 IBM983161:IBP1048576 ILI983161:ILL1048576 IVE983161:IVH1048576 JFA983161:JFD1048576 JOW983161:JOZ1048576 JYS983161:JYV1048576 KIO983161:KIR1048576 KSK983161:KSN1048576 LCG983161:LCJ1048576 LMC983161:LMF1048576 LVY983161:LWB1048576 MFU983161:MFX1048576 MPQ983161:MPT1048576 MZM983161:MZP1048576 NJI983161:NJL1048576 NTE983161:NTH1048576 ODA983161:ODD1048576 OMW983161:OMZ1048576 OWS983161:OWV1048576 PGO983161:PGR1048576 PQK983161:PQN1048576 QAG983161:QAJ1048576 QKC983161:QKF1048576 QTY983161:QUB1048576 RDU983161:RDX1048576 RNQ983161:RNT1048576 RXM983161:RXP1048576 SHI983161:SHL1048576 SRE983161:SRH1048576 TBA983161:TBD1048576 TKW983161:TKZ1048576 TUS983161:TUV1048576 UEO983161:UER1048576 UOK983161:UON1048576 UYG983161:UYJ1048576 VIC983161:VIF1048576 VRY983161:VSB1048576 WBU983161:WBX1048576 WLQ983161:WLT1048576 WVM983161:WVP1048576 B47:C70 IX47:IY70 ST47:SU70 ACP47:ACQ70 AML47:AMM70 AWH47:AWI70 BGD47:BGE70 BPZ47:BQA70 BZV47:BZW70 CJR47:CJS70 CTN47:CTO70 DDJ47:DDK70 DNF47:DNG70 DXB47:DXC70 EGX47:EGY70 EQT47:EQU70 FAP47:FAQ70 FKL47:FKM70 FUH47:FUI70 GED47:GEE70 GNZ47:GOA70 GXV47:GXW70 HHR47:HHS70 HRN47:HRO70 IBJ47:IBK70 ILF47:ILG70 IVB47:IVC70 JEX47:JEY70 JOT47:JOU70 JYP47:JYQ70 KIL47:KIM70 KSH47:KSI70 LCD47:LCE70 LLZ47:LMA70 LVV47:LVW70 MFR47:MFS70 MPN47:MPO70 MZJ47:MZK70 NJF47:NJG70 NTB47:NTC70 OCX47:OCY70 OMT47:OMU70 OWP47:OWQ70 PGL47:PGM70 PQH47:PQI70 QAD47:QAE70 QJZ47:QKA70 QTV47:QTW70 RDR47:RDS70 RNN47:RNO70 RXJ47:RXK70 SHF47:SHG70 SRB47:SRC70 TAX47:TAY70 TKT47:TKU70 TUP47:TUQ70 UEL47:UEM70 UOH47:UOI70 UYD47:UYE70 VHZ47:VIA70 VRV47:VRW70 WBR47:WBS70 WLN47:WLO70 WVJ47:WVK70 B65583:C65606 IX65583:IY65606 ST65583:SU65606 ACP65583:ACQ65606 AML65583:AMM65606 AWH65583:AWI65606 BGD65583:BGE65606 BPZ65583:BQA65606 BZV65583:BZW65606 CJR65583:CJS65606 CTN65583:CTO65606 DDJ65583:DDK65606 DNF65583:DNG65606 DXB65583:DXC65606 EGX65583:EGY65606 EQT65583:EQU65606 FAP65583:FAQ65606 FKL65583:FKM65606 FUH65583:FUI65606 GED65583:GEE65606 GNZ65583:GOA65606 GXV65583:GXW65606 HHR65583:HHS65606 HRN65583:HRO65606 IBJ65583:IBK65606 ILF65583:ILG65606 IVB65583:IVC65606 JEX65583:JEY65606 JOT65583:JOU65606 JYP65583:JYQ65606 KIL65583:KIM65606 KSH65583:KSI65606 LCD65583:LCE65606 LLZ65583:LMA65606 LVV65583:LVW65606 MFR65583:MFS65606 MPN65583:MPO65606 MZJ65583:MZK65606 NJF65583:NJG65606 NTB65583:NTC65606 OCX65583:OCY65606 OMT65583:OMU65606 OWP65583:OWQ65606 PGL65583:PGM65606 PQH65583:PQI65606 QAD65583:QAE65606 QJZ65583:QKA65606 QTV65583:QTW65606 RDR65583:RDS65606 RNN65583:RNO65606 RXJ65583:RXK65606 SHF65583:SHG65606 SRB65583:SRC65606 TAX65583:TAY65606 TKT65583:TKU65606 TUP65583:TUQ65606 UEL65583:UEM65606 UOH65583:UOI65606 UYD65583:UYE65606 VHZ65583:VIA65606 VRV65583:VRW65606 WBR65583:WBS65606 WLN65583:WLO65606 WVJ65583:WVK65606 B131119:C131142 IX131119:IY131142 ST131119:SU131142 ACP131119:ACQ131142 AML131119:AMM131142 AWH131119:AWI131142 BGD131119:BGE131142 BPZ131119:BQA131142 BZV131119:BZW131142 CJR131119:CJS131142 CTN131119:CTO131142 DDJ131119:DDK131142 DNF131119:DNG131142 DXB131119:DXC131142 EGX131119:EGY131142 EQT131119:EQU131142 FAP131119:FAQ131142 FKL131119:FKM131142 FUH131119:FUI131142 GED131119:GEE131142 GNZ131119:GOA131142 GXV131119:GXW131142 HHR131119:HHS131142 HRN131119:HRO131142 IBJ131119:IBK131142 ILF131119:ILG131142 IVB131119:IVC131142 JEX131119:JEY131142 JOT131119:JOU131142 JYP131119:JYQ131142 KIL131119:KIM131142 KSH131119:KSI131142 LCD131119:LCE131142 LLZ131119:LMA131142 LVV131119:LVW131142 MFR131119:MFS131142 MPN131119:MPO131142 MZJ131119:MZK131142 NJF131119:NJG131142 NTB131119:NTC131142 OCX131119:OCY131142 OMT131119:OMU131142 OWP131119:OWQ131142 PGL131119:PGM131142 PQH131119:PQI131142 QAD131119:QAE131142 QJZ131119:QKA131142 QTV131119:QTW131142 RDR131119:RDS131142 RNN131119:RNO131142 RXJ131119:RXK131142 SHF131119:SHG131142 SRB131119:SRC131142 TAX131119:TAY131142 TKT131119:TKU131142 TUP131119:TUQ131142 UEL131119:UEM131142 UOH131119:UOI131142 UYD131119:UYE131142 VHZ131119:VIA131142 VRV131119:VRW131142 WBR131119:WBS131142 WLN131119:WLO131142 WVJ131119:WVK131142 B196655:C196678 IX196655:IY196678 ST196655:SU196678 ACP196655:ACQ196678 AML196655:AMM196678 AWH196655:AWI196678 BGD196655:BGE196678 BPZ196655:BQA196678 BZV196655:BZW196678 CJR196655:CJS196678 CTN196655:CTO196678 DDJ196655:DDK196678 DNF196655:DNG196678 DXB196655:DXC196678 EGX196655:EGY196678 EQT196655:EQU196678 FAP196655:FAQ196678 FKL196655:FKM196678 FUH196655:FUI196678 GED196655:GEE196678 GNZ196655:GOA196678 GXV196655:GXW196678 HHR196655:HHS196678 HRN196655:HRO196678 IBJ196655:IBK196678 ILF196655:ILG196678 IVB196655:IVC196678 JEX196655:JEY196678 JOT196655:JOU196678 JYP196655:JYQ196678 KIL196655:KIM196678 KSH196655:KSI196678 LCD196655:LCE196678 LLZ196655:LMA196678 LVV196655:LVW196678 MFR196655:MFS196678 MPN196655:MPO196678 MZJ196655:MZK196678 NJF196655:NJG196678 NTB196655:NTC196678 OCX196655:OCY196678 OMT196655:OMU196678 OWP196655:OWQ196678 PGL196655:PGM196678 PQH196655:PQI196678 QAD196655:QAE196678 QJZ196655:QKA196678 QTV196655:QTW196678 RDR196655:RDS196678 RNN196655:RNO196678 RXJ196655:RXK196678 SHF196655:SHG196678 SRB196655:SRC196678 TAX196655:TAY196678 TKT196655:TKU196678 TUP196655:TUQ196678 UEL196655:UEM196678 UOH196655:UOI196678 UYD196655:UYE196678 VHZ196655:VIA196678 VRV196655:VRW196678 WBR196655:WBS196678 WLN196655:WLO196678 WVJ196655:WVK196678 B262191:C262214 IX262191:IY262214 ST262191:SU262214 ACP262191:ACQ262214 AML262191:AMM262214 AWH262191:AWI262214 BGD262191:BGE262214 BPZ262191:BQA262214 BZV262191:BZW262214 CJR262191:CJS262214 CTN262191:CTO262214 DDJ262191:DDK262214 DNF262191:DNG262214 DXB262191:DXC262214 EGX262191:EGY262214 EQT262191:EQU262214 FAP262191:FAQ262214 FKL262191:FKM262214 FUH262191:FUI262214 GED262191:GEE262214 GNZ262191:GOA262214 GXV262191:GXW262214 HHR262191:HHS262214 HRN262191:HRO262214 IBJ262191:IBK262214 ILF262191:ILG262214 IVB262191:IVC262214 JEX262191:JEY262214 JOT262191:JOU262214 JYP262191:JYQ262214 KIL262191:KIM262214 KSH262191:KSI262214 LCD262191:LCE262214 LLZ262191:LMA262214 LVV262191:LVW262214 MFR262191:MFS262214 MPN262191:MPO262214 MZJ262191:MZK262214 NJF262191:NJG262214 NTB262191:NTC262214 OCX262191:OCY262214 OMT262191:OMU262214 OWP262191:OWQ262214 PGL262191:PGM262214 PQH262191:PQI262214 QAD262191:QAE262214 QJZ262191:QKA262214 QTV262191:QTW262214 RDR262191:RDS262214 RNN262191:RNO262214 RXJ262191:RXK262214 SHF262191:SHG262214 SRB262191:SRC262214 TAX262191:TAY262214 TKT262191:TKU262214 TUP262191:TUQ262214 UEL262191:UEM262214 UOH262191:UOI262214 UYD262191:UYE262214 VHZ262191:VIA262214 VRV262191:VRW262214 WBR262191:WBS262214 WLN262191:WLO262214 WVJ262191:WVK262214 B327727:C327750 IX327727:IY327750 ST327727:SU327750 ACP327727:ACQ327750 AML327727:AMM327750 AWH327727:AWI327750 BGD327727:BGE327750 BPZ327727:BQA327750 BZV327727:BZW327750 CJR327727:CJS327750 CTN327727:CTO327750 DDJ327727:DDK327750 DNF327727:DNG327750 DXB327727:DXC327750 EGX327727:EGY327750 EQT327727:EQU327750 FAP327727:FAQ327750 FKL327727:FKM327750 FUH327727:FUI327750 GED327727:GEE327750 GNZ327727:GOA327750 GXV327727:GXW327750 HHR327727:HHS327750 HRN327727:HRO327750 IBJ327727:IBK327750 ILF327727:ILG327750 IVB327727:IVC327750 JEX327727:JEY327750 JOT327727:JOU327750 JYP327727:JYQ327750 KIL327727:KIM327750 KSH327727:KSI327750 LCD327727:LCE327750 LLZ327727:LMA327750 LVV327727:LVW327750 MFR327727:MFS327750 MPN327727:MPO327750 MZJ327727:MZK327750 NJF327727:NJG327750 NTB327727:NTC327750 OCX327727:OCY327750 OMT327727:OMU327750 OWP327727:OWQ327750 PGL327727:PGM327750 PQH327727:PQI327750 QAD327727:QAE327750 QJZ327727:QKA327750 QTV327727:QTW327750 RDR327727:RDS327750 RNN327727:RNO327750 RXJ327727:RXK327750 SHF327727:SHG327750 SRB327727:SRC327750 TAX327727:TAY327750 TKT327727:TKU327750 TUP327727:TUQ327750 UEL327727:UEM327750 UOH327727:UOI327750 UYD327727:UYE327750 VHZ327727:VIA327750 VRV327727:VRW327750 WBR327727:WBS327750 WLN327727:WLO327750 WVJ327727:WVK327750 B393263:C393286 IX393263:IY393286 ST393263:SU393286 ACP393263:ACQ393286 AML393263:AMM393286 AWH393263:AWI393286 BGD393263:BGE393286 BPZ393263:BQA393286 BZV393263:BZW393286 CJR393263:CJS393286 CTN393263:CTO393286 DDJ393263:DDK393286 DNF393263:DNG393286 DXB393263:DXC393286 EGX393263:EGY393286 EQT393263:EQU393286 FAP393263:FAQ393286 FKL393263:FKM393286 FUH393263:FUI393286 GED393263:GEE393286 GNZ393263:GOA393286 GXV393263:GXW393286 HHR393263:HHS393286 HRN393263:HRO393286 IBJ393263:IBK393286 ILF393263:ILG393286 IVB393263:IVC393286 JEX393263:JEY393286 JOT393263:JOU393286 JYP393263:JYQ393286 KIL393263:KIM393286 KSH393263:KSI393286 LCD393263:LCE393286 LLZ393263:LMA393286 LVV393263:LVW393286 MFR393263:MFS393286 MPN393263:MPO393286 MZJ393263:MZK393286 NJF393263:NJG393286 NTB393263:NTC393286 OCX393263:OCY393286 OMT393263:OMU393286 OWP393263:OWQ393286 PGL393263:PGM393286 PQH393263:PQI393286 QAD393263:QAE393286 QJZ393263:QKA393286 QTV393263:QTW393286 RDR393263:RDS393286 RNN393263:RNO393286 RXJ393263:RXK393286 SHF393263:SHG393286 SRB393263:SRC393286 TAX393263:TAY393286 TKT393263:TKU393286 TUP393263:TUQ393286 UEL393263:UEM393286 UOH393263:UOI393286 UYD393263:UYE393286 VHZ393263:VIA393286 VRV393263:VRW393286 WBR393263:WBS393286 WLN393263:WLO393286 WVJ393263:WVK393286 B458799:C458822 IX458799:IY458822 ST458799:SU458822 ACP458799:ACQ458822 AML458799:AMM458822 AWH458799:AWI458822 BGD458799:BGE458822 BPZ458799:BQA458822 BZV458799:BZW458822 CJR458799:CJS458822 CTN458799:CTO458822 DDJ458799:DDK458822 DNF458799:DNG458822 DXB458799:DXC458822 EGX458799:EGY458822 EQT458799:EQU458822 FAP458799:FAQ458822 FKL458799:FKM458822 FUH458799:FUI458822 GED458799:GEE458822 GNZ458799:GOA458822 GXV458799:GXW458822 HHR458799:HHS458822 HRN458799:HRO458822 IBJ458799:IBK458822 ILF458799:ILG458822 IVB458799:IVC458822 JEX458799:JEY458822 JOT458799:JOU458822 JYP458799:JYQ458822 KIL458799:KIM458822 KSH458799:KSI458822 LCD458799:LCE458822 LLZ458799:LMA458822 LVV458799:LVW458822 MFR458799:MFS458822 MPN458799:MPO458822 MZJ458799:MZK458822 NJF458799:NJG458822 NTB458799:NTC458822 OCX458799:OCY458822 OMT458799:OMU458822 OWP458799:OWQ458822 PGL458799:PGM458822 PQH458799:PQI458822 QAD458799:QAE458822 QJZ458799:QKA458822 QTV458799:QTW458822 RDR458799:RDS458822 RNN458799:RNO458822 RXJ458799:RXK458822 SHF458799:SHG458822 SRB458799:SRC458822 TAX458799:TAY458822 TKT458799:TKU458822 TUP458799:TUQ458822 UEL458799:UEM458822 UOH458799:UOI458822 UYD458799:UYE458822 VHZ458799:VIA458822 VRV458799:VRW458822 WBR458799:WBS458822 WLN458799:WLO458822 WVJ458799:WVK458822 B524335:C524358 IX524335:IY524358 ST524335:SU524358 ACP524335:ACQ524358 AML524335:AMM524358 AWH524335:AWI524358 BGD524335:BGE524358 BPZ524335:BQA524358 BZV524335:BZW524358 CJR524335:CJS524358 CTN524335:CTO524358 DDJ524335:DDK524358 DNF524335:DNG524358 DXB524335:DXC524358 EGX524335:EGY524358 EQT524335:EQU524358 FAP524335:FAQ524358 FKL524335:FKM524358 FUH524335:FUI524358 GED524335:GEE524358 GNZ524335:GOA524358 GXV524335:GXW524358 HHR524335:HHS524358 HRN524335:HRO524358 IBJ524335:IBK524358 ILF524335:ILG524358 IVB524335:IVC524358 JEX524335:JEY524358 JOT524335:JOU524358 JYP524335:JYQ524358 KIL524335:KIM524358 KSH524335:KSI524358 LCD524335:LCE524358 LLZ524335:LMA524358 LVV524335:LVW524358 MFR524335:MFS524358 MPN524335:MPO524358 MZJ524335:MZK524358 NJF524335:NJG524358 NTB524335:NTC524358 OCX524335:OCY524358 OMT524335:OMU524358 OWP524335:OWQ524358 PGL524335:PGM524358 PQH524335:PQI524358 QAD524335:QAE524358 QJZ524335:QKA524358 QTV524335:QTW524358 RDR524335:RDS524358 RNN524335:RNO524358 RXJ524335:RXK524358 SHF524335:SHG524358 SRB524335:SRC524358 TAX524335:TAY524358 TKT524335:TKU524358 TUP524335:TUQ524358 UEL524335:UEM524358 UOH524335:UOI524358 UYD524335:UYE524358 VHZ524335:VIA524358 VRV524335:VRW524358 WBR524335:WBS524358 WLN524335:WLO524358 WVJ524335:WVK524358 B589871:C589894 IX589871:IY589894 ST589871:SU589894 ACP589871:ACQ589894 AML589871:AMM589894 AWH589871:AWI589894 BGD589871:BGE589894 BPZ589871:BQA589894 BZV589871:BZW589894 CJR589871:CJS589894 CTN589871:CTO589894 DDJ589871:DDK589894 DNF589871:DNG589894 DXB589871:DXC589894 EGX589871:EGY589894 EQT589871:EQU589894 FAP589871:FAQ589894 FKL589871:FKM589894 FUH589871:FUI589894 GED589871:GEE589894 GNZ589871:GOA589894 GXV589871:GXW589894 HHR589871:HHS589894 HRN589871:HRO589894 IBJ589871:IBK589894 ILF589871:ILG589894 IVB589871:IVC589894 JEX589871:JEY589894 JOT589871:JOU589894 JYP589871:JYQ589894 KIL589871:KIM589894 KSH589871:KSI589894 LCD589871:LCE589894 LLZ589871:LMA589894 LVV589871:LVW589894 MFR589871:MFS589894 MPN589871:MPO589894 MZJ589871:MZK589894 NJF589871:NJG589894 NTB589871:NTC589894 OCX589871:OCY589894 OMT589871:OMU589894 OWP589871:OWQ589894 PGL589871:PGM589894 PQH589871:PQI589894 QAD589871:QAE589894 QJZ589871:QKA589894 QTV589871:QTW589894 RDR589871:RDS589894 RNN589871:RNO589894 RXJ589871:RXK589894 SHF589871:SHG589894 SRB589871:SRC589894 TAX589871:TAY589894 TKT589871:TKU589894 TUP589871:TUQ589894 UEL589871:UEM589894 UOH589871:UOI589894 UYD589871:UYE589894 VHZ589871:VIA589894 VRV589871:VRW589894 WBR589871:WBS589894 WLN589871:WLO589894 WVJ589871:WVK589894 B655407:C655430 IX655407:IY655430 ST655407:SU655430 ACP655407:ACQ655430 AML655407:AMM655430 AWH655407:AWI655430 BGD655407:BGE655430 BPZ655407:BQA655430 BZV655407:BZW655430 CJR655407:CJS655430 CTN655407:CTO655430 DDJ655407:DDK655430 DNF655407:DNG655430 DXB655407:DXC655430 EGX655407:EGY655430 EQT655407:EQU655430 FAP655407:FAQ655430 FKL655407:FKM655430 FUH655407:FUI655430 GED655407:GEE655430 GNZ655407:GOA655430 GXV655407:GXW655430 HHR655407:HHS655430 HRN655407:HRO655430 IBJ655407:IBK655430 ILF655407:ILG655430 IVB655407:IVC655430 JEX655407:JEY655430 JOT655407:JOU655430 JYP655407:JYQ655430 KIL655407:KIM655430 KSH655407:KSI655430 LCD655407:LCE655430 LLZ655407:LMA655430 LVV655407:LVW655430 MFR655407:MFS655430 MPN655407:MPO655430 MZJ655407:MZK655430 NJF655407:NJG655430 NTB655407:NTC655430 OCX655407:OCY655430 OMT655407:OMU655430 OWP655407:OWQ655430 PGL655407:PGM655430 PQH655407:PQI655430 QAD655407:QAE655430 QJZ655407:QKA655430 QTV655407:QTW655430 RDR655407:RDS655430 RNN655407:RNO655430 RXJ655407:RXK655430 SHF655407:SHG655430 SRB655407:SRC655430 TAX655407:TAY655430 TKT655407:TKU655430 TUP655407:TUQ655430 UEL655407:UEM655430 UOH655407:UOI655430 UYD655407:UYE655430 VHZ655407:VIA655430 VRV655407:VRW655430 WBR655407:WBS655430 WLN655407:WLO655430 WVJ655407:WVK655430 B720943:C720966 IX720943:IY720966 ST720943:SU720966 ACP720943:ACQ720966 AML720943:AMM720966 AWH720943:AWI720966 BGD720943:BGE720966 BPZ720943:BQA720966 BZV720943:BZW720966 CJR720943:CJS720966 CTN720943:CTO720966 DDJ720943:DDK720966 DNF720943:DNG720966 DXB720943:DXC720966 EGX720943:EGY720966 EQT720943:EQU720966 FAP720943:FAQ720966 FKL720943:FKM720966 FUH720943:FUI720966 GED720943:GEE720966 GNZ720943:GOA720966 GXV720943:GXW720966 HHR720943:HHS720966 HRN720943:HRO720966 IBJ720943:IBK720966 ILF720943:ILG720966 IVB720943:IVC720966 JEX720943:JEY720966 JOT720943:JOU720966 JYP720943:JYQ720966 KIL720943:KIM720966 KSH720943:KSI720966 LCD720943:LCE720966 LLZ720943:LMA720966 LVV720943:LVW720966 MFR720943:MFS720966 MPN720943:MPO720966 MZJ720943:MZK720966 NJF720943:NJG720966 NTB720943:NTC720966 OCX720943:OCY720966 OMT720943:OMU720966 OWP720943:OWQ720966 PGL720943:PGM720966 PQH720943:PQI720966 QAD720943:QAE720966 QJZ720943:QKA720966 QTV720943:QTW720966 RDR720943:RDS720966 RNN720943:RNO720966 RXJ720943:RXK720966 SHF720943:SHG720966 SRB720943:SRC720966 TAX720943:TAY720966 TKT720943:TKU720966 TUP720943:TUQ720966 UEL720943:UEM720966 UOH720943:UOI720966 UYD720943:UYE720966 VHZ720943:VIA720966 VRV720943:VRW720966 WBR720943:WBS720966 WLN720943:WLO720966 WVJ720943:WVK720966 B786479:C786502 IX786479:IY786502 ST786479:SU786502 ACP786479:ACQ786502 AML786479:AMM786502 AWH786479:AWI786502 BGD786479:BGE786502 BPZ786479:BQA786502 BZV786479:BZW786502 CJR786479:CJS786502 CTN786479:CTO786502 DDJ786479:DDK786502 DNF786479:DNG786502 DXB786479:DXC786502 EGX786479:EGY786502 EQT786479:EQU786502 FAP786479:FAQ786502 FKL786479:FKM786502 FUH786479:FUI786502 GED786479:GEE786502 GNZ786479:GOA786502 GXV786479:GXW786502 HHR786479:HHS786502 HRN786479:HRO786502 IBJ786479:IBK786502 ILF786479:ILG786502 IVB786479:IVC786502 JEX786479:JEY786502 JOT786479:JOU786502 JYP786479:JYQ786502 KIL786479:KIM786502 KSH786479:KSI786502 LCD786479:LCE786502 LLZ786479:LMA786502 LVV786479:LVW786502 MFR786479:MFS786502 MPN786479:MPO786502 MZJ786479:MZK786502 NJF786479:NJG786502 NTB786479:NTC786502 OCX786479:OCY786502 OMT786479:OMU786502 OWP786479:OWQ786502 PGL786479:PGM786502 PQH786479:PQI786502 QAD786479:QAE786502 QJZ786479:QKA786502 QTV786479:QTW786502 RDR786479:RDS786502 RNN786479:RNO786502 RXJ786479:RXK786502 SHF786479:SHG786502 SRB786479:SRC786502 TAX786479:TAY786502 TKT786479:TKU786502 TUP786479:TUQ786502 UEL786479:UEM786502 UOH786479:UOI786502 UYD786479:UYE786502 VHZ786479:VIA786502 VRV786479:VRW786502 WBR786479:WBS786502 WLN786479:WLO786502 WVJ786479:WVK786502 B852015:C852038 IX852015:IY852038 ST852015:SU852038 ACP852015:ACQ852038 AML852015:AMM852038 AWH852015:AWI852038 BGD852015:BGE852038 BPZ852015:BQA852038 BZV852015:BZW852038 CJR852015:CJS852038 CTN852015:CTO852038 DDJ852015:DDK852038 DNF852015:DNG852038 DXB852015:DXC852038 EGX852015:EGY852038 EQT852015:EQU852038 FAP852015:FAQ852038 FKL852015:FKM852038 FUH852015:FUI852038 GED852015:GEE852038 GNZ852015:GOA852038 GXV852015:GXW852038 HHR852015:HHS852038 HRN852015:HRO852038 IBJ852015:IBK852038 ILF852015:ILG852038 IVB852015:IVC852038 JEX852015:JEY852038 JOT852015:JOU852038 JYP852015:JYQ852038 KIL852015:KIM852038 KSH852015:KSI852038 LCD852015:LCE852038 LLZ852015:LMA852038 LVV852015:LVW852038 MFR852015:MFS852038 MPN852015:MPO852038 MZJ852015:MZK852038 NJF852015:NJG852038 NTB852015:NTC852038 OCX852015:OCY852038 OMT852015:OMU852038 OWP852015:OWQ852038 PGL852015:PGM852038 PQH852015:PQI852038 QAD852015:QAE852038 QJZ852015:QKA852038 QTV852015:QTW852038 RDR852015:RDS852038 RNN852015:RNO852038 RXJ852015:RXK852038 SHF852015:SHG852038 SRB852015:SRC852038 TAX852015:TAY852038 TKT852015:TKU852038 TUP852015:TUQ852038 UEL852015:UEM852038 UOH852015:UOI852038 UYD852015:UYE852038 VHZ852015:VIA852038 VRV852015:VRW852038 WBR852015:WBS852038 WLN852015:WLO852038 WVJ852015:WVK852038 B917551:C917574 IX917551:IY917574 ST917551:SU917574 ACP917551:ACQ917574 AML917551:AMM917574 AWH917551:AWI917574 BGD917551:BGE917574 BPZ917551:BQA917574 BZV917551:BZW917574 CJR917551:CJS917574 CTN917551:CTO917574 DDJ917551:DDK917574 DNF917551:DNG917574 DXB917551:DXC917574 EGX917551:EGY917574 EQT917551:EQU917574 FAP917551:FAQ917574 FKL917551:FKM917574 FUH917551:FUI917574 GED917551:GEE917574 GNZ917551:GOA917574 GXV917551:GXW917574 HHR917551:HHS917574 HRN917551:HRO917574 IBJ917551:IBK917574 ILF917551:ILG917574 IVB917551:IVC917574 JEX917551:JEY917574 JOT917551:JOU917574 JYP917551:JYQ917574 KIL917551:KIM917574 KSH917551:KSI917574 LCD917551:LCE917574 LLZ917551:LMA917574 LVV917551:LVW917574 MFR917551:MFS917574 MPN917551:MPO917574 MZJ917551:MZK917574 NJF917551:NJG917574 NTB917551:NTC917574 OCX917551:OCY917574 OMT917551:OMU917574 OWP917551:OWQ917574 PGL917551:PGM917574 PQH917551:PQI917574 QAD917551:QAE917574 QJZ917551:QKA917574 QTV917551:QTW917574 RDR917551:RDS917574 RNN917551:RNO917574 RXJ917551:RXK917574 SHF917551:SHG917574 SRB917551:SRC917574 TAX917551:TAY917574 TKT917551:TKU917574 TUP917551:TUQ917574 UEL917551:UEM917574 UOH917551:UOI917574 UYD917551:UYE917574 VHZ917551:VIA917574 VRV917551:VRW917574 WBR917551:WBS917574 WLN917551:WLO917574 WVJ917551:WVK917574 B983087:C983110 IX983087:IY983110 ST983087:SU983110 ACP983087:ACQ983110 AML983087:AMM983110 AWH983087:AWI983110 BGD983087:BGE983110 BPZ983087:BQA983110 BZV983087:BZW983110 CJR983087:CJS983110 CTN983087:CTO983110 DDJ983087:DDK983110 DNF983087:DNG983110 DXB983087:DXC983110 EGX983087:EGY983110 EQT983087:EQU983110 FAP983087:FAQ983110 FKL983087:FKM983110 FUH983087:FUI983110 GED983087:GEE983110 GNZ983087:GOA983110 GXV983087:GXW983110 HHR983087:HHS983110 HRN983087:HRO983110 IBJ983087:IBK983110 ILF983087:ILG983110 IVB983087:IVC983110 JEX983087:JEY983110 JOT983087:JOU983110 JYP983087:JYQ983110 KIL983087:KIM983110 KSH983087:KSI983110 LCD983087:LCE983110 LLZ983087:LMA983110 LVV983087:LVW983110 MFR983087:MFS983110 MPN983087:MPO983110 MZJ983087:MZK983110 NJF983087:NJG983110 NTB983087:NTC983110 OCX983087:OCY983110 OMT983087:OMU983110 OWP983087:OWQ983110 PGL983087:PGM983110 PQH983087:PQI983110 QAD983087:QAE983110 QJZ983087:QKA983110 QTV983087:QTW983110 RDR983087:RDS983110 RNN983087:RNO983110 RXJ983087:RXK983110 SHF983087:SHG983110 SRB983087:SRC983110 TAX983087:TAY983110 TKT983087:TKU983110 TUP983087:TUQ983110 UEL983087:UEM983110 UOH983087:UOI983110 UYD983087:UYE983110 VHZ983087:VIA983110 VRV983087:VRW983110 WBR983087:WBS983110 WLN983087:WLO983110 WVJ983087:WVK983110 F1:H113 JB1:JD113 SX1:SZ113 ACT1:ACV113 AMP1:AMR113 AWL1:AWN113 BGH1:BGJ113 BQD1:BQF113 BZZ1:CAB113 CJV1:CJX113 CTR1:CTT113 DDN1:DDP113 DNJ1:DNL113 DXF1:DXH113 EHB1:EHD113 EQX1:EQZ113 FAT1:FAV113 FKP1:FKR113 FUL1:FUN113 GEH1:GEJ113 GOD1:GOF113 GXZ1:GYB113 HHV1:HHX113 HRR1:HRT113 IBN1:IBP113 ILJ1:ILL113 IVF1:IVH113 JFB1:JFD113 JOX1:JOZ113 JYT1:JYV113 KIP1:KIR113 KSL1:KSN113 LCH1:LCJ113 LMD1:LMF113 LVZ1:LWB113 MFV1:MFX113 MPR1:MPT113 MZN1:MZP113 NJJ1:NJL113 NTF1:NTH113 ODB1:ODD113 OMX1:OMZ113 OWT1:OWV113 PGP1:PGR113 PQL1:PQN113 QAH1:QAJ113 QKD1:QKF113 QTZ1:QUB113 RDV1:RDX113 RNR1:RNT113 RXN1:RXP113 SHJ1:SHL113 SRF1:SRH113 TBB1:TBD113 TKX1:TKZ113 TUT1:TUV113 UEP1:UER113 UOL1:UON113 UYH1:UYJ113 VID1:VIF113 VRZ1:VSB113 WBV1:WBX113 WLR1:WLT113 WVN1:WVP113 F65537:H65649 JB65537:JD65649 SX65537:SZ65649 ACT65537:ACV65649 AMP65537:AMR65649 AWL65537:AWN65649 BGH65537:BGJ65649 BQD65537:BQF65649 BZZ65537:CAB65649 CJV65537:CJX65649 CTR65537:CTT65649 DDN65537:DDP65649 DNJ65537:DNL65649 DXF65537:DXH65649 EHB65537:EHD65649 EQX65537:EQZ65649 FAT65537:FAV65649 FKP65537:FKR65649 FUL65537:FUN65649 GEH65537:GEJ65649 GOD65537:GOF65649 GXZ65537:GYB65649 HHV65537:HHX65649 HRR65537:HRT65649 IBN65537:IBP65649 ILJ65537:ILL65649 IVF65537:IVH65649 JFB65537:JFD65649 JOX65537:JOZ65649 JYT65537:JYV65649 KIP65537:KIR65649 KSL65537:KSN65649 LCH65537:LCJ65649 LMD65537:LMF65649 LVZ65537:LWB65649 MFV65537:MFX65649 MPR65537:MPT65649 MZN65537:MZP65649 NJJ65537:NJL65649 NTF65537:NTH65649 ODB65537:ODD65649 OMX65537:OMZ65649 OWT65537:OWV65649 PGP65537:PGR65649 PQL65537:PQN65649 QAH65537:QAJ65649 QKD65537:QKF65649 QTZ65537:QUB65649 RDV65537:RDX65649 RNR65537:RNT65649 RXN65537:RXP65649 SHJ65537:SHL65649 SRF65537:SRH65649 TBB65537:TBD65649 TKX65537:TKZ65649 TUT65537:TUV65649 UEP65537:UER65649 UOL65537:UON65649 UYH65537:UYJ65649 VID65537:VIF65649 VRZ65537:VSB65649 WBV65537:WBX65649 WLR65537:WLT65649 WVN65537:WVP65649 F131073:H131185 JB131073:JD131185 SX131073:SZ131185 ACT131073:ACV131185 AMP131073:AMR131185 AWL131073:AWN131185 BGH131073:BGJ131185 BQD131073:BQF131185 BZZ131073:CAB131185 CJV131073:CJX131185 CTR131073:CTT131185 DDN131073:DDP131185 DNJ131073:DNL131185 DXF131073:DXH131185 EHB131073:EHD131185 EQX131073:EQZ131185 FAT131073:FAV131185 FKP131073:FKR131185 FUL131073:FUN131185 GEH131073:GEJ131185 GOD131073:GOF131185 GXZ131073:GYB131185 HHV131073:HHX131185 HRR131073:HRT131185 IBN131073:IBP131185 ILJ131073:ILL131185 IVF131073:IVH131185 JFB131073:JFD131185 JOX131073:JOZ131185 JYT131073:JYV131185 KIP131073:KIR131185 KSL131073:KSN131185 LCH131073:LCJ131185 LMD131073:LMF131185 LVZ131073:LWB131185 MFV131073:MFX131185 MPR131073:MPT131185 MZN131073:MZP131185 NJJ131073:NJL131185 NTF131073:NTH131185 ODB131073:ODD131185 OMX131073:OMZ131185 OWT131073:OWV131185 PGP131073:PGR131185 PQL131073:PQN131185 QAH131073:QAJ131185 QKD131073:QKF131185 QTZ131073:QUB131185 RDV131073:RDX131185 RNR131073:RNT131185 RXN131073:RXP131185 SHJ131073:SHL131185 SRF131073:SRH131185 TBB131073:TBD131185 TKX131073:TKZ131185 TUT131073:TUV131185 UEP131073:UER131185 UOL131073:UON131185 UYH131073:UYJ131185 VID131073:VIF131185 VRZ131073:VSB131185 WBV131073:WBX131185 WLR131073:WLT131185 WVN131073:WVP131185 F196609:H196721 JB196609:JD196721 SX196609:SZ196721 ACT196609:ACV196721 AMP196609:AMR196721 AWL196609:AWN196721 BGH196609:BGJ196721 BQD196609:BQF196721 BZZ196609:CAB196721 CJV196609:CJX196721 CTR196609:CTT196721 DDN196609:DDP196721 DNJ196609:DNL196721 DXF196609:DXH196721 EHB196609:EHD196721 EQX196609:EQZ196721 FAT196609:FAV196721 FKP196609:FKR196721 FUL196609:FUN196721 GEH196609:GEJ196721 GOD196609:GOF196721 GXZ196609:GYB196721 HHV196609:HHX196721 HRR196609:HRT196721 IBN196609:IBP196721 ILJ196609:ILL196721 IVF196609:IVH196721 JFB196609:JFD196721 JOX196609:JOZ196721 JYT196609:JYV196721 KIP196609:KIR196721 KSL196609:KSN196721 LCH196609:LCJ196721 LMD196609:LMF196721 LVZ196609:LWB196721 MFV196609:MFX196721 MPR196609:MPT196721 MZN196609:MZP196721 NJJ196609:NJL196721 NTF196609:NTH196721 ODB196609:ODD196721 OMX196609:OMZ196721 OWT196609:OWV196721 PGP196609:PGR196721 PQL196609:PQN196721 QAH196609:QAJ196721 QKD196609:QKF196721 QTZ196609:QUB196721 RDV196609:RDX196721 RNR196609:RNT196721 RXN196609:RXP196721 SHJ196609:SHL196721 SRF196609:SRH196721 TBB196609:TBD196721 TKX196609:TKZ196721 TUT196609:TUV196721 UEP196609:UER196721 UOL196609:UON196721 UYH196609:UYJ196721 VID196609:VIF196721 VRZ196609:VSB196721 WBV196609:WBX196721 WLR196609:WLT196721 WVN196609:WVP196721 F262145:H262257 JB262145:JD262257 SX262145:SZ262257 ACT262145:ACV262257 AMP262145:AMR262257 AWL262145:AWN262257 BGH262145:BGJ262257 BQD262145:BQF262257 BZZ262145:CAB262257 CJV262145:CJX262257 CTR262145:CTT262257 DDN262145:DDP262257 DNJ262145:DNL262257 DXF262145:DXH262257 EHB262145:EHD262257 EQX262145:EQZ262257 FAT262145:FAV262257 FKP262145:FKR262257 FUL262145:FUN262257 GEH262145:GEJ262257 GOD262145:GOF262257 GXZ262145:GYB262257 HHV262145:HHX262257 HRR262145:HRT262257 IBN262145:IBP262257 ILJ262145:ILL262257 IVF262145:IVH262257 JFB262145:JFD262257 JOX262145:JOZ262257 JYT262145:JYV262257 KIP262145:KIR262257 KSL262145:KSN262257 LCH262145:LCJ262257 LMD262145:LMF262257 LVZ262145:LWB262257 MFV262145:MFX262257 MPR262145:MPT262257 MZN262145:MZP262257 NJJ262145:NJL262257 NTF262145:NTH262257 ODB262145:ODD262257 OMX262145:OMZ262257 OWT262145:OWV262257 PGP262145:PGR262257 PQL262145:PQN262257 QAH262145:QAJ262257 QKD262145:QKF262257 QTZ262145:QUB262257 RDV262145:RDX262257 RNR262145:RNT262257 RXN262145:RXP262257 SHJ262145:SHL262257 SRF262145:SRH262257 TBB262145:TBD262257 TKX262145:TKZ262257 TUT262145:TUV262257 UEP262145:UER262257 UOL262145:UON262257 UYH262145:UYJ262257 VID262145:VIF262257 VRZ262145:VSB262257 WBV262145:WBX262257 WLR262145:WLT262257 WVN262145:WVP262257 F327681:H327793 JB327681:JD327793 SX327681:SZ327793 ACT327681:ACV327793 AMP327681:AMR327793 AWL327681:AWN327793 BGH327681:BGJ327793 BQD327681:BQF327793 BZZ327681:CAB327793 CJV327681:CJX327793 CTR327681:CTT327793 DDN327681:DDP327793 DNJ327681:DNL327793 DXF327681:DXH327793 EHB327681:EHD327793 EQX327681:EQZ327793 FAT327681:FAV327793 FKP327681:FKR327793 FUL327681:FUN327793 GEH327681:GEJ327793 GOD327681:GOF327793 GXZ327681:GYB327793 HHV327681:HHX327793 HRR327681:HRT327793 IBN327681:IBP327793 ILJ327681:ILL327793 IVF327681:IVH327793 JFB327681:JFD327793 JOX327681:JOZ327793 JYT327681:JYV327793 KIP327681:KIR327793 KSL327681:KSN327793 LCH327681:LCJ327793 LMD327681:LMF327793 LVZ327681:LWB327793 MFV327681:MFX327793 MPR327681:MPT327793 MZN327681:MZP327793 NJJ327681:NJL327793 NTF327681:NTH327793 ODB327681:ODD327793 OMX327681:OMZ327793 OWT327681:OWV327793 PGP327681:PGR327793 PQL327681:PQN327793 QAH327681:QAJ327793 QKD327681:QKF327793 QTZ327681:QUB327793 RDV327681:RDX327793 RNR327681:RNT327793 RXN327681:RXP327793 SHJ327681:SHL327793 SRF327681:SRH327793 TBB327681:TBD327793 TKX327681:TKZ327793 TUT327681:TUV327793 UEP327681:UER327793 UOL327681:UON327793 UYH327681:UYJ327793 VID327681:VIF327793 VRZ327681:VSB327793 WBV327681:WBX327793 WLR327681:WLT327793 WVN327681:WVP327793 F393217:H393329 JB393217:JD393329 SX393217:SZ393329 ACT393217:ACV393329 AMP393217:AMR393329 AWL393217:AWN393329 BGH393217:BGJ393329 BQD393217:BQF393329 BZZ393217:CAB393329 CJV393217:CJX393329 CTR393217:CTT393329 DDN393217:DDP393329 DNJ393217:DNL393329 DXF393217:DXH393329 EHB393217:EHD393329 EQX393217:EQZ393329 FAT393217:FAV393329 FKP393217:FKR393329 FUL393217:FUN393329 GEH393217:GEJ393329 GOD393217:GOF393329 GXZ393217:GYB393329 HHV393217:HHX393329 HRR393217:HRT393329 IBN393217:IBP393329 ILJ393217:ILL393329 IVF393217:IVH393329 JFB393217:JFD393329 JOX393217:JOZ393329 JYT393217:JYV393329 KIP393217:KIR393329 KSL393217:KSN393329 LCH393217:LCJ393329 LMD393217:LMF393329 LVZ393217:LWB393329 MFV393217:MFX393329 MPR393217:MPT393329 MZN393217:MZP393329 NJJ393217:NJL393329 NTF393217:NTH393329 ODB393217:ODD393329 OMX393217:OMZ393329 OWT393217:OWV393329 PGP393217:PGR393329 PQL393217:PQN393329 QAH393217:QAJ393329 QKD393217:QKF393329 QTZ393217:QUB393329 RDV393217:RDX393329 RNR393217:RNT393329 RXN393217:RXP393329 SHJ393217:SHL393329 SRF393217:SRH393329 TBB393217:TBD393329 TKX393217:TKZ393329 TUT393217:TUV393329 UEP393217:UER393329 UOL393217:UON393329 UYH393217:UYJ393329 VID393217:VIF393329 VRZ393217:VSB393329 WBV393217:WBX393329 WLR393217:WLT393329 WVN393217:WVP393329 F458753:H458865 JB458753:JD458865 SX458753:SZ458865 ACT458753:ACV458865 AMP458753:AMR458865 AWL458753:AWN458865 BGH458753:BGJ458865 BQD458753:BQF458865 BZZ458753:CAB458865 CJV458753:CJX458865 CTR458753:CTT458865 DDN458753:DDP458865 DNJ458753:DNL458865 DXF458753:DXH458865 EHB458753:EHD458865 EQX458753:EQZ458865 FAT458753:FAV458865 FKP458753:FKR458865 FUL458753:FUN458865 GEH458753:GEJ458865 GOD458753:GOF458865 GXZ458753:GYB458865 HHV458753:HHX458865 HRR458753:HRT458865 IBN458753:IBP458865 ILJ458753:ILL458865 IVF458753:IVH458865 JFB458753:JFD458865 JOX458753:JOZ458865 JYT458753:JYV458865 KIP458753:KIR458865 KSL458753:KSN458865 LCH458753:LCJ458865 LMD458753:LMF458865 LVZ458753:LWB458865 MFV458753:MFX458865 MPR458753:MPT458865 MZN458753:MZP458865 NJJ458753:NJL458865 NTF458753:NTH458865 ODB458753:ODD458865 OMX458753:OMZ458865 OWT458753:OWV458865 PGP458753:PGR458865 PQL458753:PQN458865 QAH458753:QAJ458865 QKD458753:QKF458865 QTZ458753:QUB458865 RDV458753:RDX458865 RNR458753:RNT458865 RXN458753:RXP458865 SHJ458753:SHL458865 SRF458753:SRH458865 TBB458753:TBD458865 TKX458753:TKZ458865 TUT458753:TUV458865 UEP458753:UER458865 UOL458753:UON458865 UYH458753:UYJ458865 VID458753:VIF458865 VRZ458753:VSB458865 WBV458753:WBX458865 WLR458753:WLT458865 WVN458753:WVP458865 F524289:H524401 JB524289:JD524401 SX524289:SZ524401 ACT524289:ACV524401 AMP524289:AMR524401 AWL524289:AWN524401 BGH524289:BGJ524401 BQD524289:BQF524401 BZZ524289:CAB524401 CJV524289:CJX524401 CTR524289:CTT524401 DDN524289:DDP524401 DNJ524289:DNL524401 DXF524289:DXH524401 EHB524289:EHD524401 EQX524289:EQZ524401 FAT524289:FAV524401 FKP524289:FKR524401 FUL524289:FUN524401 GEH524289:GEJ524401 GOD524289:GOF524401 GXZ524289:GYB524401 HHV524289:HHX524401 HRR524289:HRT524401 IBN524289:IBP524401 ILJ524289:ILL524401 IVF524289:IVH524401 JFB524289:JFD524401 JOX524289:JOZ524401 JYT524289:JYV524401 KIP524289:KIR524401 KSL524289:KSN524401 LCH524289:LCJ524401 LMD524289:LMF524401 LVZ524289:LWB524401 MFV524289:MFX524401 MPR524289:MPT524401 MZN524289:MZP524401 NJJ524289:NJL524401 NTF524289:NTH524401 ODB524289:ODD524401 OMX524289:OMZ524401 OWT524289:OWV524401 PGP524289:PGR524401 PQL524289:PQN524401 QAH524289:QAJ524401 QKD524289:QKF524401 QTZ524289:QUB524401 RDV524289:RDX524401 RNR524289:RNT524401 RXN524289:RXP524401 SHJ524289:SHL524401 SRF524289:SRH524401 TBB524289:TBD524401 TKX524289:TKZ524401 TUT524289:TUV524401 UEP524289:UER524401 UOL524289:UON524401 UYH524289:UYJ524401 VID524289:VIF524401 VRZ524289:VSB524401 WBV524289:WBX524401 WLR524289:WLT524401 WVN524289:WVP524401 F589825:H589937 JB589825:JD589937 SX589825:SZ589937 ACT589825:ACV589937 AMP589825:AMR589937 AWL589825:AWN589937 BGH589825:BGJ589937 BQD589825:BQF589937 BZZ589825:CAB589937 CJV589825:CJX589937 CTR589825:CTT589937 DDN589825:DDP589937 DNJ589825:DNL589937 DXF589825:DXH589937 EHB589825:EHD589937 EQX589825:EQZ589937 FAT589825:FAV589937 FKP589825:FKR589937 FUL589825:FUN589937 GEH589825:GEJ589937 GOD589825:GOF589937 GXZ589825:GYB589937 HHV589825:HHX589937 HRR589825:HRT589937 IBN589825:IBP589937 ILJ589825:ILL589937 IVF589825:IVH589937 JFB589825:JFD589937 JOX589825:JOZ589937 JYT589825:JYV589937 KIP589825:KIR589937 KSL589825:KSN589937 LCH589825:LCJ589937 LMD589825:LMF589937 LVZ589825:LWB589937 MFV589825:MFX589937 MPR589825:MPT589937 MZN589825:MZP589937 NJJ589825:NJL589937 NTF589825:NTH589937 ODB589825:ODD589937 OMX589825:OMZ589937 OWT589825:OWV589937 PGP589825:PGR589937 PQL589825:PQN589937 QAH589825:QAJ589937 QKD589825:QKF589937 QTZ589825:QUB589937 RDV589825:RDX589937 RNR589825:RNT589937 RXN589825:RXP589937 SHJ589825:SHL589937 SRF589825:SRH589937 TBB589825:TBD589937 TKX589825:TKZ589937 TUT589825:TUV589937 UEP589825:UER589937 UOL589825:UON589937 UYH589825:UYJ589937 VID589825:VIF589937 VRZ589825:VSB589937 WBV589825:WBX589937 WLR589825:WLT589937 WVN589825:WVP589937 F655361:H655473 JB655361:JD655473 SX655361:SZ655473 ACT655361:ACV655473 AMP655361:AMR655473 AWL655361:AWN655473 BGH655361:BGJ655473 BQD655361:BQF655473 BZZ655361:CAB655473 CJV655361:CJX655473 CTR655361:CTT655473 DDN655361:DDP655473 DNJ655361:DNL655473 DXF655361:DXH655473 EHB655361:EHD655473 EQX655361:EQZ655473 FAT655361:FAV655473 FKP655361:FKR655473 FUL655361:FUN655473 GEH655361:GEJ655473 GOD655361:GOF655473 GXZ655361:GYB655473 HHV655361:HHX655473 HRR655361:HRT655473 IBN655361:IBP655473 ILJ655361:ILL655473 IVF655361:IVH655473 JFB655361:JFD655473 JOX655361:JOZ655473 JYT655361:JYV655473 KIP655361:KIR655473 KSL655361:KSN655473 LCH655361:LCJ655473 LMD655361:LMF655473 LVZ655361:LWB655473 MFV655361:MFX655473 MPR655361:MPT655473 MZN655361:MZP655473 NJJ655361:NJL655473 NTF655361:NTH655473 ODB655361:ODD655473 OMX655361:OMZ655473 OWT655361:OWV655473 PGP655361:PGR655473 PQL655361:PQN655473 QAH655361:QAJ655473 QKD655361:QKF655473 QTZ655361:QUB655473 RDV655361:RDX655473 RNR655361:RNT655473 RXN655361:RXP655473 SHJ655361:SHL655473 SRF655361:SRH655473 TBB655361:TBD655473 TKX655361:TKZ655473 TUT655361:TUV655473 UEP655361:UER655473 UOL655361:UON655473 UYH655361:UYJ655473 VID655361:VIF655473 VRZ655361:VSB655473 WBV655361:WBX655473 WLR655361:WLT655473 WVN655361:WVP655473 F720897:H721009 JB720897:JD721009 SX720897:SZ721009 ACT720897:ACV721009 AMP720897:AMR721009 AWL720897:AWN721009 BGH720897:BGJ721009 BQD720897:BQF721009 BZZ720897:CAB721009 CJV720897:CJX721009 CTR720897:CTT721009 DDN720897:DDP721009 DNJ720897:DNL721009 DXF720897:DXH721009 EHB720897:EHD721009 EQX720897:EQZ721009 FAT720897:FAV721009 FKP720897:FKR721009 FUL720897:FUN721009 GEH720897:GEJ721009 GOD720897:GOF721009 GXZ720897:GYB721009 HHV720897:HHX721009 HRR720897:HRT721009 IBN720897:IBP721009 ILJ720897:ILL721009 IVF720897:IVH721009 JFB720897:JFD721009 JOX720897:JOZ721009 JYT720897:JYV721009 KIP720897:KIR721009 KSL720897:KSN721009 LCH720897:LCJ721009 LMD720897:LMF721009 LVZ720897:LWB721009 MFV720897:MFX721009 MPR720897:MPT721009 MZN720897:MZP721009 NJJ720897:NJL721009 NTF720897:NTH721009 ODB720897:ODD721009 OMX720897:OMZ721009 OWT720897:OWV721009 PGP720897:PGR721009 PQL720897:PQN721009 QAH720897:QAJ721009 QKD720897:QKF721009 QTZ720897:QUB721009 RDV720897:RDX721009 RNR720897:RNT721009 RXN720897:RXP721009 SHJ720897:SHL721009 SRF720897:SRH721009 TBB720897:TBD721009 TKX720897:TKZ721009 TUT720897:TUV721009 UEP720897:UER721009 UOL720897:UON721009 UYH720897:UYJ721009 VID720897:VIF721009 VRZ720897:VSB721009 WBV720897:WBX721009 WLR720897:WLT721009 WVN720897:WVP721009 F786433:H786545 JB786433:JD786545 SX786433:SZ786545 ACT786433:ACV786545 AMP786433:AMR786545 AWL786433:AWN786545 BGH786433:BGJ786545 BQD786433:BQF786545 BZZ786433:CAB786545 CJV786433:CJX786545 CTR786433:CTT786545 DDN786433:DDP786545 DNJ786433:DNL786545 DXF786433:DXH786545 EHB786433:EHD786545 EQX786433:EQZ786545 FAT786433:FAV786545 FKP786433:FKR786545 FUL786433:FUN786545 GEH786433:GEJ786545 GOD786433:GOF786545 GXZ786433:GYB786545 HHV786433:HHX786545 HRR786433:HRT786545 IBN786433:IBP786545 ILJ786433:ILL786545 IVF786433:IVH786545 JFB786433:JFD786545 JOX786433:JOZ786545 JYT786433:JYV786545 KIP786433:KIR786545 KSL786433:KSN786545 LCH786433:LCJ786545 LMD786433:LMF786545 LVZ786433:LWB786545 MFV786433:MFX786545 MPR786433:MPT786545 MZN786433:MZP786545 NJJ786433:NJL786545 NTF786433:NTH786545 ODB786433:ODD786545 OMX786433:OMZ786545 OWT786433:OWV786545 PGP786433:PGR786545 PQL786433:PQN786545 QAH786433:QAJ786545 QKD786433:QKF786545 QTZ786433:QUB786545 RDV786433:RDX786545 RNR786433:RNT786545 RXN786433:RXP786545 SHJ786433:SHL786545 SRF786433:SRH786545 TBB786433:TBD786545 TKX786433:TKZ786545 TUT786433:TUV786545 UEP786433:UER786545 UOL786433:UON786545 UYH786433:UYJ786545 VID786433:VIF786545 VRZ786433:VSB786545 WBV786433:WBX786545 WLR786433:WLT786545 WVN786433:WVP786545 F851969:H852081 JB851969:JD852081 SX851969:SZ852081 ACT851969:ACV852081 AMP851969:AMR852081 AWL851969:AWN852081 BGH851969:BGJ852081 BQD851969:BQF852081 BZZ851969:CAB852081 CJV851969:CJX852081 CTR851969:CTT852081 DDN851969:DDP852081 DNJ851969:DNL852081 DXF851969:DXH852081 EHB851969:EHD852081 EQX851969:EQZ852081 FAT851969:FAV852081 FKP851969:FKR852081 FUL851969:FUN852081 GEH851969:GEJ852081 GOD851969:GOF852081 GXZ851969:GYB852081 HHV851969:HHX852081 HRR851969:HRT852081 IBN851969:IBP852081 ILJ851969:ILL852081 IVF851969:IVH852081 JFB851969:JFD852081 JOX851969:JOZ852081 JYT851969:JYV852081 KIP851969:KIR852081 KSL851969:KSN852081 LCH851969:LCJ852081 LMD851969:LMF852081 LVZ851969:LWB852081 MFV851969:MFX852081 MPR851969:MPT852081 MZN851969:MZP852081 NJJ851969:NJL852081 NTF851969:NTH852081 ODB851969:ODD852081 OMX851969:OMZ852081 OWT851969:OWV852081 PGP851969:PGR852081 PQL851969:PQN852081 QAH851969:QAJ852081 QKD851969:QKF852081 QTZ851969:QUB852081 RDV851969:RDX852081 RNR851969:RNT852081 RXN851969:RXP852081 SHJ851969:SHL852081 SRF851969:SRH852081 TBB851969:TBD852081 TKX851969:TKZ852081 TUT851969:TUV852081 UEP851969:UER852081 UOL851969:UON852081 UYH851969:UYJ852081 VID851969:VIF852081 VRZ851969:VSB852081 WBV851969:WBX852081 WLR851969:WLT852081 WVN851969:WVP852081 F917505:H917617 JB917505:JD917617 SX917505:SZ917617 ACT917505:ACV917617 AMP917505:AMR917617 AWL917505:AWN917617 BGH917505:BGJ917617 BQD917505:BQF917617 BZZ917505:CAB917617 CJV917505:CJX917617 CTR917505:CTT917617 DDN917505:DDP917617 DNJ917505:DNL917617 DXF917505:DXH917617 EHB917505:EHD917617 EQX917505:EQZ917617 FAT917505:FAV917617 FKP917505:FKR917617 FUL917505:FUN917617 GEH917505:GEJ917617 GOD917505:GOF917617 GXZ917505:GYB917617 HHV917505:HHX917617 HRR917505:HRT917617 IBN917505:IBP917617 ILJ917505:ILL917617 IVF917505:IVH917617 JFB917505:JFD917617 JOX917505:JOZ917617 JYT917505:JYV917617 KIP917505:KIR917617 KSL917505:KSN917617 LCH917505:LCJ917617 LMD917505:LMF917617 LVZ917505:LWB917617 MFV917505:MFX917617 MPR917505:MPT917617 MZN917505:MZP917617 NJJ917505:NJL917617 NTF917505:NTH917617 ODB917505:ODD917617 OMX917505:OMZ917617 OWT917505:OWV917617 PGP917505:PGR917617 PQL917505:PQN917617 QAH917505:QAJ917617 QKD917505:QKF917617 QTZ917505:QUB917617 RDV917505:RDX917617 RNR917505:RNT917617 RXN917505:RXP917617 SHJ917505:SHL917617 SRF917505:SRH917617 TBB917505:TBD917617 TKX917505:TKZ917617 TUT917505:TUV917617 UEP917505:UER917617 UOL917505:UON917617 UYH917505:UYJ917617 VID917505:VIF917617 VRZ917505:VSB917617 WBV917505:WBX917617 WLR917505:WLT917617 WVN917505:WVP917617 F983041:H983153 JB983041:JD983153 SX983041:SZ983153 ACT983041:ACV983153 AMP983041:AMR983153 AWL983041:AWN983153 BGH983041:BGJ983153 BQD983041:BQF983153 BZZ983041:CAB983153 CJV983041:CJX983153 CTR983041:CTT983153 DDN983041:DDP983153 DNJ983041:DNL983153 DXF983041:DXH983153 EHB983041:EHD983153 EQX983041:EQZ983153 FAT983041:FAV983153 FKP983041:FKR983153 FUL983041:FUN983153 GEH983041:GEJ983153 GOD983041:GOF983153 GXZ983041:GYB983153 HHV983041:HHX983153 HRR983041:HRT983153 IBN983041:IBP983153 ILJ983041:ILL983153 IVF983041:IVH983153 JFB983041:JFD983153 JOX983041:JOZ983153 JYT983041:JYV983153 KIP983041:KIR983153 KSL983041:KSN983153 LCH983041:LCJ983153 LMD983041:LMF983153 LVZ983041:LWB983153 MFV983041:MFX983153 MPR983041:MPT983153 MZN983041:MZP983153 NJJ983041:NJL983153 NTF983041:NTH983153 ODB983041:ODD983153 OMX983041:OMZ983153 OWT983041:OWV983153 PGP983041:PGR983153 PQL983041:PQN983153 QAH983041:QAJ983153 QKD983041:QKF983153 QTZ983041:QUB983153 RDV983041:RDX983153 RNR983041:RNT983153 RXN983041:RXP983153 SHJ983041:SHL983153 SRF983041:SRH983153 TBB983041:TBD983153 TKX983041:TKZ983153 TUT983041:TUV983153 UEP983041:UER983153 UOL983041:UON983153 UYH983041:UYJ983153 VID983041:VIF983153 VRZ983041:VSB983153 WBV983041:WBX983153 WLR983041:WLT983153 WVN983041:WVP983153 D1:E70 IZ1:JA70 SV1:SW70 ACR1:ACS70 AMN1:AMO70 AWJ1:AWK70 BGF1:BGG70 BQB1:BQC70 BZX1:BZY70 CJT1:CJU70 CTP1:CTQ70 DDL1:DDM70 DNH1:DNI70 DXD1:DXE70 EGZ1:EHA70 EQV1:EQW70 FAR1:FAS70 FKN1:FKO70 FUJ1:FUK70 GEF1:GEG70 GOB1:GOC70 GXX1:GXY70 HHT1:HHU70 HRP1:HRQ70 IBL1:IBM70 ILH1:ILI70 IVD1:IVE70 JEZ1:JFA70 JOV1:JOW70 JYR1:JYS70 KIN1:KIO70 KSJ1:KSK70 LCF1:LCG70 LMB1:LMC70 LVX1:LVY70 MFT1:MFU70 MPP1:MPQ70 MZL1:MZM70 NJH1:NJI70 NTD1:NTE70 OCZ1:ODA70 OMV1:OMW70 OWR1:OWS70 PGN1:PGO70 PQJ1:PQK70 QAF1:QAG70 QKB1:QKC70 QTX1:QTY70 RDT1:RDU70 RNP1:RNQ70 RXL1:RXM70 SHH1:SHI70 SRD1:SRE70 TAZ1:TBA70 TKV1:TKW70 TUR1:TUS70 UEN1:UEO70 UOJ1:UOK70 UYF1:UYG70 VIB1:VIC70 VRX1:VRY70 WBT1:WBU70 WLP1:WLQ70 WVL1:WVM70 D65537:E65606 IZ65537:JA65606 SV65537:SW65606 ACR65537:ACS65606 AMN65537:AMO65606 AWJ65537:AWK65606 BGF65537:BGG65606 BQB65537:BQC65606 BZX65537:BZY65606 CJT65537:CJU65606 CTP65537:CTQ65606 DDL65537:DDM65606 DNH65537:DNI65606 DXD65537:DXE65606 EGZ65537:EHA65606 EQV65537:EQW65606 FAR65537:FAS65606 FKN65537:FKO65606 FUJ65537:FUK65606 GEF65537:GEG65606 GOB65537:GOC65606 GXX65537:GXY65606 HHT65537:HHU65606 HRP65537:HRQ65606 IBL65537:IBM65606 ILH65537:ILI65606 IVD65537:IVE65606 JEZ65537:JFA65606 JOV65537:JOW65606 JYR65537:JYS65606 KIN65537:KIO65606 KSJ65537:KSK65606 LCF65537:LCG65606 LMB65537:LMC65606 LVX65537:LVY65606 MFT65537:MFU65606 MPP65537:MPQ65606 MZL65537:MZM65606 NJH65537:NJI65606 NTD65537:NTE65606 OCZ65537:ODA65606 OMV65537:OMW65606 OWR65537:OWS65606 PGN65537:PGO65606 PQJ65537:PQK65606 QAF65537:QAG65606 QKB65537:QKC65606 QTX65537:QTY65606 RDT65537:RDU65606 RNP65537:RNQ65606 RXL65537:RXM65606 SHH65537:SHI65606 SRD65537:SRE65606 TAZ65537:TBA65606 TKV65537:TKW65606 TUR65537:TUS65606 UEN65537:UEO65606 UOJ65537:UOK65606 UYF65537:UYG65606 VIB65537:VIC65606 VRX65537:VRY65606 WBT65537:WBU65606 WLP65537:WLQ65606 WVL65537:WVM65606 D131073:E131142 IZ131073:JA131142 SV131073:SW131142 ACR131073:ACS131142 AMN131073:AMO131142 AWJ131073:AWK131142 BGF131073:BGG131142 BQB131073:BQC131142 BZX131073:BZY131142 CJT131073:CJU131142 CTP131073:CTQ131142 DDL131073:DDM131142 DNH131073:DNI131142 DXD131073:DXE131142 EGZ131073:EHA131142 EQV131073:EQW131142 FAR131073:FAS131142 FKN131073:FKO131142 FUJ131073:FUK131142 GEF131073:GEG131142 GOB131073:GOC131142 GXX131073:GXY131142 HHT131073:HHU131142 HRP131073:HRQ131142 IBL131073:IBM131142 ILH131073:ILI131142 IVD131073:IVE131142 JEZ131073:JFA131142 JOV131073:JOW131142 JYR131073:JYS131142 KIN131073:KIO131142 KSJ131073:KSK131142 LCF131073:LCG131142 LMB131073:LMC131142 LVX131073:LVY131142 MFT131073:MFU131142 MPP131073:MPQ131142 MZL131073:MZM131142 NJH131073:NJI131142 NTD131073:NTE131142 OCZ131073:ODA131142 OMV131073:OMW131142 OWR131073:OWS131142 PGN131073:PGO131142 PQJ131073:PQK131142 QAF131073:QAG131142 QKB131073:QKC131142 QTX131073:QTY131142 RDT131073:RDU131142 RNP131073:RNQ131142 RXL131073:RXM131142 SHH131073:SHI131142 SRD131073:SRE131142 TAZ131073:TBA131142 TKV131073:TKW131142 TUR131073:TUS131142 UEN131073:UEO131142 UOJ131073:UOK131142 UYF131073:UYG131142 VIB131073:VIC131142 VRX131073:VRY131142 WBT131073:WBU131142 WLP131073:WLQ131142 WVL131073:WVM131142 D196609:E196678 IZ196609:JA196678 SV196609:SW196678 ACR196609:ACS196678 AMN196609:AMO196678 AWJ196609:AWK196678 BGF196609:BGG196678 BQB196609:BQC196678 BZX196609:BZY196678 CJT196609:CJU196678 CTP196609:CTQ196678 DDL196609:DDM196678 DNH196609:DNI196678 DXD196609:DXE196678 EGZ196609:EHA196678 EQV196609:EQW196678 FAR196609:FAS196678 FKN196609:FKO196678 FUJ196609:FUK196678 GEF196609:GEG196678 GOB196609:GOC196678 GXX196609:GXY196678 HHT196609:HHU196678 HRP196609:HRQ196678 IBL196609:IBM196678 ILH196609:ILI196678 IVD196609:IVE196678 JEZ196609:JFA196678 JOV196609:JOW196678 JYR196609:JYS196678 KIN196609:KIO196678 KSJ196609:KSK196678 LCF196609:LCG196678 LMB196609:LMC196678 LVX196609:LVY196678 MFT196609:MFU196678 MPP196609:MPQ196678 MZL196609:MZM196678 NJH196609:NJI196678 NTD196609:NTE196678 OCZ196609:ODA196678 OMV196609:OMW196678 OWR196609:OWS196678 PGN196609:PGO196678 PQJ196609:PQK196678 QAF196609:QAG196678 QKB196609:QKC196678 QTX196609:QTY196678 RDT196609:RDU196678 RNP196609:RNQ196678 RXL196609:RXM196678 SHH196609:SHI196678 SRD196609:SRE196678 TAZ196609:TBA196678 TKV196609:TKW196678 TUR196609:TUS196678 UEN196609:UEO196678 UOJ196609:UOK196678 UYF196609:UYG196678 VIB196609:VIC196678 VRX196609:VRY196678 WBT196609:WBU196678 WLP196609:WLQ196678 WVL196609:WVM196678 D262145:E262214 IZ262145:JA262214 SV262145:SW262214 ACR262145:ACS262214 AMN262145:AMO262214 AWJ262145:AWK262214 BGF262145:BGG262214 BQB262145:BQC262214 BZX262145:BZY262214 CJT262145:CJU262214 CTP262145:CTQ262214 DDL262145:DDM262214 DNH262145:DNI262214 DXD262145:DXE262214 EGZ262145:EHA262214 EQV262145:EQW262214 FAR262145:FAS262214 FKN262145:FKO262214 FUJ262145:FUK262214 GEF262145:GEG262214 GOB262145:GOC262214 GXX262145:GXY262214 HHT262145:HHU262214 HRP262145:HRQ262214 IBL262145:IBM262214 ILH262145:ILI262214 IVD262145:IVE262214 JEZ262145:JFA262214 JOV262145:JOW262214 JYR262145:JYS262214 KIN262145:KIO262214 KSJ262145:KSK262214 LCF262145:LCG262214 LMB262145:LMC262214 LVX262145:LVY262214 MFT262145:MFU262214 MPP262145:MPQ262214 MZL262145:MZM262214 NJH262145:NJI262214 NTD262145:NTE262214 OCZ262145:ODA262214 OMV262145:OMW262214 OWR262145:OWS262214 PGN262145:PGO262214 PQJ262145:PQK262214 QAF262145:QAG262214 QKB262145:QKC262214 QTX262145:QTY262214 RDT262145:RDU262214 RNP262145:RNQ262214 RXL262145:RXM262214 SHH262145:SHI262214 SRD262145:SRE262214 TAZ262145:TBA262214 TKV262145:TKW262214 TUR262145:TUS262214 UEN262145:UEO262214 UOJ262145:UOK262214 UYF262145:UYG262214 VIB262145:VIC262214 VRX262145:VRY262214 WBT262145:WBU262214 WLP262145:WLQ262214 WVL262145:WVM262214 D327681:E327750 IZ327681:JA327750 SV327681:SW327750 ACR327681:ACS327750 AMN327681:AMO327750 AWJ327681:AWK327750 BGF327681:BGG327750 BQB327681:BQC327750 BZX327681:BZY327750 CJT327681:CJU327750 CTP327681:CTQ327750 DDL327681:DDM327750 DNH327681:DNI327750 DXD327681:DXE327750 EGZ327681:EHA327750 EQV327681:EQW327750 FAR327681:FAS327750 FKN327681:FKO327750 FUJ327681:FUK327750 GEF327681:GEG327750 GOB327681:GOC327750 GXX327681:GXY327750 HHT327681:HHU327750 HRP327681:HRQ327750 IBL327681:IBM327750 ILH327681:ILI327750 IVD327681:IVE327750 JEZ327681:JFA327750 JOV327681:JOW327750 JYR327681:JYS327750 KIN327681:KIO327750 KSJ327681:KSK327750 LCF327681:LCG327750 LMB327681:LMC327750 LVX327681:LVY327750 MFT327681:MFU327750 MPP327681:MPQ327750 MZL327681:MZM327750 NJH327681:NJI327750 NTD327681:NTE327750 OCZ327681:ODA327750 OMV327681:OMW327750 OWR327681:OWS327750 PGN327681:PGO327750 PQJ327681:PQK327750 QAF327681:QAG327750 QKB327681:QKC327750 QTX327681:QTY327750 RDT327681:RDU327750 RNP327681:RNQ327750 RXL327681:RXM327750 SHH327681:SHI327750 SRD327681:SRE327750 TAZ327681:TBA327750 TKV327681:TKW327750 TUR327681:TUS327750 UEN327681:UEO327750 UOJ327681:UOK327750 UYF327681:UYG327750 VIB327681:VIC327750 VRX327681:VRY327750 WBT327681:WBU327750 WLP327681:WLQ327750 WVL327681:WVM327750 D393217:E393286 IZ393217:JA393286 SV393217:SW393286 ACR393217:ACS393286 AMN393217:AMO393286 AWJ393217:AWK393286 BGF393217:BGG393286 BQB393217:BQC393286 BZX393217:BZY393286 CJT393217:CJU393286 CTP393217:CTQ393286 DDL393217:DDM393286 DNH393217:DNI393286 DXD393217:DXE393286 EGZ393217:EHA393286 EQV393217:EQW393286 FAR393217:FAS393286 FKN393217:FKO393286 FUJ393217:FUK393286 GEF393217:GEG393286 GOB393217:GOC393286 GXX393217:GXY393286 HHT393217:HHU393286 HRP393217:HRQ393286 IBL393217:IBM393286 ILH393217:ILI393286 IVD393217:IVE393286 JEZ393217:JFA393286 JOV393217:JOW393286 JYR393217:JYS393286 KIN393217:KIO393286 KSJ393217:KSK393286 LCF393217:LCG393286 LMB393217:LMC393286 LVX393217:LVY393286 MFT393217:MFU393286 MPP393217:MPQ393286 MZL393217:MZM393286 NJH393217:NJI393286 NTD393217:NTE393286 OCZ393217:ODA393286 OMV393217:OMW393286 OWR393217:OWS393286 PGN393217:PGO393286 PQJ393217:PQK393286 QAF393217:QAG393286 QKB393217:QKC393286 QTX393217:QTY393286 RDT393217:RDU393286 RNP393217:RNQ393286 RXL393217:RXM393286 SHH393217:SHI393286 SRD393217:SRE393286 TAZ393217:TBA393286 TKV393217:TKW393286 TUR393217:TUS393286 UEN393217:UEO393286 UOJ393217:UOK393286 UYF393217:UYG393286 VIB393217:VIC393286 VRX393217:VRY393286 WBT393217:WBU393286 WLP393217:WLQ393286 WVL393217:WVM393286 D458753:E458822 IZ458753:JA458822 SV458753:SW458822 ACR458753:ACS458822 AMN458753:AMO458822 AWJ458753:AWK458822 BGF458753:BGG458822 BQB458753:BQC458822 BZX458753:BZY458822 CJT458753:CJU458822 CTP458753:CTQ458822 DDL458753:DDM458822 DNH458753:DNI458822 DXD458753:DXE458822 EGZ458753:EHA458822 EQV458753:EQW458822 FAR458753:FAS458822 FKN458753:FKO458822 FUJ458753:FUK458822 GEF458753:GEG458822 GOB458753:GOC458822 GXX458753:GXY458822 HHT458753:HHU458822 HRP458753:HRQ458822 IBL458753:IBM458822 ILH458753:ILI458822 IVD458753:IVE458822 JEZ458753:JFA458822 JOV458753:JOW458822 JYR458753:JYS458822 KIN458753:KIO458822 KSJ458753:KSK458822 LCF458753:LCG458822 LMB458753:LMC458822 LVX458753:LVY458822 MFT458753:MFU458822 MPP458753:MPQ458822 MZL458753:MZM458822 NJH458753:NJI458822 NTD458753:NTE458822 OCZ458753:ODA458822 OMV458753:OMW458822 OWR458753:OWS458822 PGN458753:PGO458822 PQJ458753:PQK458822 QAF458753:QAG458822 QKB458753:QKC458822 QTX458753:QTY458822 RDT458753:RDU458822 RNP458753:RNQ458822 RXL458753:RXM458822 SHH458753:SHI458822 SRD458753:SRE458822 TAZ458753:TBA458822 TKV458753:TKW458822 TUR458753:TUS458822 UEN458753:UEO458822 UOJ458753:UOK458822 UYF458753:UYG458822 VIB458753:VIC458822 VRX458753:VRY458822 WBT458753:WBU458822 WLP458753:WLQ458822 WVL458753:WVM458822 D524289:E524358 IZ524289:JA524358 SV524289:SW524358 ACR524289:ACS524358 AMN524289:AMO524358 AWJ524289:AWK524358 BGF524289:BGG524358 BQB524289:BQC524358 BZX524289:BZY524358 CJT524289:CJU524358 CTP524289:CTQ524358 DDL524289:DDM524358 DNH524289:DNI524358 DXD524289:DXE524358 EGZ524289:EHA524358 EQV524289:EQW524358 FAR524289:FAS524358 FKN524289:FKO524358 FUJ524289:FUK524358 GEF524289:GEG524358 GOB524289:GOC524358 GXX524289:GXY524358 HHT524289:HHU524358 HRP524289:HRQ524358 IBL524289:IBM524358 ILH524289:ILI524358 IVD524289:IVE524358 JEZ524289:JFA524358 JOV524289:JOW524358 JYR524289:JYS524358 KIN524289:KIO524358 KSJ524289:KSK524358 LCF524289:LCG524358 LMB524289:LMC524358 LVX524289:LVY524358 MFT524289:MFU524358 MPP524289:MPQ524358 MZL524289:MZM524358 NJH524289:NJI524358 NTD524289:NTE524358 OCZ524289:ODA524358 OMV524289:OMW524358 OWR524289:OWS524358 PGN524289:PGO524358 PQJ524289:PQK524358 QAF524289:QAG524358 QKB524289:QKC524358 QTX524289:QTY524358 RDT524289:RDU524358 RNP524289:RNQ524358 RXL524289:RXM524358 SHH524289:SHI524358 SRD524289:SRE524358 TAZ524289:TBA524358 TKV524289:TKW524358 TUR524289:TUS524358 UEN524289:UEO524358 UOJ524289:UOK524358 UYF524289:UYG524358 VIB524289:VIC524358 VRX524289:VRY524358 WBT524289:WBU524358 WLP524289:WLQ524358 WVL524289:WVM524358 D589825:E589894 IZ589825:JA589894 SV589825:SW589894 ACR589825:ACS589894 AMN589825:AMO589894 AWJ589825:AWK589894 BGF589825:BGG589894 BQB589825:BQC589894 BZX589825:BZY589894 CJT589825:CJU589894 CTP589825:CTQ589894 DDL589825:DDM589894 DNH589825:DNI589894 DXD589825:DXE589894 EGZ589825:EHA589894 EQV589825:EQW589894 FAR589825:FAS589894 FKN589825:FKO589894 FUJ589825:FUK589894 GEF589825:GEG589894 GOB589825:GOC589894 GXX589825:GXY589894 HHT589825:HHU589894 HRP589825:HRQ589894 IBL589825:IBM589894 ILH589825:ILI589894 IVD589825:IVE589894 JEZ589825:JFA589894 JOV589825:JOW589894 JYR589825:JYS589894 KIN589825:KIO589894 KSJ589825:KSK589894 LCF589825:LCG589894 LMB589825:LMC589894 LVX589825:LVY589894 MFT589825:MFU589894 MPP589825:MPQ589894 MZL589825:MZM589894 NJH589825:NJI589894 NTD589825:NTE589894 OCZ589825:ODA589894 OMV589825:OMW589894 OWR589825:OWS589894 PGN589825:PGO589894 PQJ589825:PQK589894 QAF589825:QAG589894 QKB589825:QKC589894 QTX589825:QTY589894 RDT589825:RDU589894 RNP589825:RNQ589894 RXL589825:RXM589894 SHH589825:SHI589894 SRD589825:SRE589894 TAZ589825:TBA589894 TKV589825:TKW589894 TUR589825:TUS589894 UEN589825:UEO589894 UOJ589825:UOK589894 UYF589825:UYG589894 VIB589825:VIC589894 VRX589825:VRY589894 WBT589825:WBU589894 WLP589825:WLQ589894 WVL589825:WVM589894 D655361:E655430 IZ655361:JA655430 SV655361:SW655430 ACR655361:ACS655430 AMN655361:AMO655430 AWJ655361:AWK655430 BGF655361:BGG655430 BQB655361:BQC655430 BZX655361:BZY655430 CJT655361:CJU655430 CTP655361:CTQ655430 DDL655361:DDM655430 DNH655361:DNI655430 DXD655361:DXE655430 EGZ655361:EHA655430 EQV655361:EQW655430 FAR655361:FAS655430 FKN655361:FKO655430 FUJ655361:FUK655430 GEF655361:GEG655430 GOB655361:GOC655430 GXX655361:GXY655430 HHT655361:HHU655430 HRP655361:HRQ655430 IBL655361:IBM655430 ILH655361:ILI655430 IVD655361:IVE655430 JEZ655361:JFA655430 JOV655361:JOW655430 JYR655361:JYS655430 KIN655361:KIO655430 KSJ655361:KSK655430 LCF655361:LCG655430 LMB655361:LMC655430 LVX655361:LVY655430 MFT655361:MFU655430 MPP655361:MPQ655430 MZL655361:MZM655430 NJH655361:NJI655430 NTD655361:NTE655430 OCZ655361:ODA655430 OMV655361:OMW655430 OWR655361:OWS655430 PGN655361:PGO655430 PQJ655361:PQK655430 QAF655361:QAG655430 QKB655361:QKC655430 QTX655361:QTY655430 RDT655361:RDU655430 RNP655361:RNQ655430 RXL655361:RXM655430 SHH655361:SHI655430 SRD655361:SRE655430 TAZ655361:TBA655430 TKV655361:TKW655430 TUR655361:TUS655430 UEN655361:UEO655430 UOJ655361:UOK655430 UYF655361:UYG655430 VIB655361:VIC655430 VRX655361:VRY655430 WBT655361:WBU655430 WLP655361:WLQ655430 WVL655361:WVM655430 D720897:E720966 IZ720897:JA720966 SV720897:SW720966 ACR720897:ACS720966 AMN720897:AMO720966 AWJ720897:AWK720966 BGF720897:BGG720966 BQB720897:BQC720966 BZX720897:BZY720966 CJT720897:CJU720966 CTP720897:CTQ720966 DDL720897:DDM720966 DNH720897:DNI720966 DXD720897:DXE720966 EGZ720897:EHA720966 EQV720897:EQW720966 FAR720897:FAS720966 FKN720897:FKO720966 FUJ720897:FUK720966 GEF720897:GEG720966 GOB720897:GOC720966 GXX720897:GXY720966 HHT720897:HHU720966 HRP720897:HRQ720966 IBL720897:IBM720966 ILH720897:ILI720966 IVD720897:IVE720966 JEZ720897:JFA720966 JOV720897:JOW720966 JYR720897:JYS720966 KIN720897:KIO720966 KSJ720897:KSK720966 LCF720897:LCG720966 LMB720897:LMC720966 LVX720897:LVY720966 MFT720897:MFU720966 MPP720897:MPQ720966 MZL720897:MZM720966 NJH720897:NJI720966 NTD720897:NTE720966 OCZ720897:ODA720966 OMV720897:OMW720966 OWR720897:OWS720966 PGN720897:PGO720966 PQJ720897:PQK720966 QAF720897:QAG720966 QKB720897:QKC720966 QTX720897:QTY720966 RDT720897:RDU720966 RNP720897:RNQ720966 RXL720897:RXM720966 SHH720897:SHI720966 SRD720897:SRE720966 TAZ720897:TBA720966 TKV720897:TKW720966 TUR720897:TUS720966 UEN720897:UEO720966 UOJ720897:UOK720966 UYF720897:UYG720966 VIB720897:VIC720966 VRX720897:VRY720966 WBT720897:WBU720966 WLP720897:WLQ720966 WVL720897:WVM720966 D786433:E786502 IZ786433:JA786502 SV786433:SW786502 ACR786433:ACS786502 AMN786433:AMO786502 AWJ786433:AWK786502 BGF786433:BGG786502 BQB786433:BQC786502 BZX786433:BZY786502 CJT786433:CJU786502 CTP786433:CTQ786502 DDL786433:DDM786502 DNH786433:DNI786502 DXD786433:DXE786502 EGZ786433:EHA786502 EQV786433:EQW786502 FAR786433:FAS786502 FKN786433:FKO786502 FUJ786433:FUK786502 GEF786433:GEG786502 GOB786433:GOC786502 GXX786433:GXY786502 HHT786433:HHU786502 HRP786433:HRQ786502 IBL786433:IBM786502 ILH786433:ILI786502 IVD786433:IVE786502 JEZ786433:JFA786502 JOV786433:JOW786502 JYR786433:JYS786502 KIN786433:KIO786502 KSJ786433:KSK786502 LCF786433:LCG786502 LMB786433:LMC786502 LVX786433:LVY786502 MFT786433:MFU786502 MPP786433:MPQ786502 MZL786433:MZM786502 NJH786433:NJI786502 NTD786433:NTE786502 OCZ786433:ODA786502 OMV786433:OMW786502 OWR786433:OWS786502 PGN786433:PGO786502 PQJ786433:PQK786502 QAF786433:QAG786502 QKB786433:QKC786502 QTX786433:QTY786502 RDT786433:RDU786502 RNP786433:RNQ786502 RXL786433:RXM786502 SHH786433:SHI786502 SRD786433:SRE786502 TAZ786433:TBA786502 TKV786433:TKW786502 TUR786433:TUS786502 UEN786433:UEO786502 UOJ786433:UOK786502 UYF786433:UYG786502 VIB786433:VIC786502 VRX786433:VRY786502 WBT786433:WBU786502 WLP786433:WLQ786502 WVL786433:WVM786502 D851969:E852038 IZ851969:JA852038 SV851969:SW852038 ACR851969:ACS852038 AMN851969:AMO852038 AWJ851969:AWK852038 BGF851969:BGG852038 BQB851969:BQC852038 BZX851969:BZY852038 CJT851969:CJU852038 CTP851969:CTQ852038 DDL851969:DDM852038 DNH851969:DNI852038 DXD851969:DXE852038 EGZ851969:EHA852038 EQV851969:EQW852038 FAR851969:FAS852038 FKN851969:FKO852038 FUJ851969:FUK852038 GEF851969:GEG852038 GOB851969:GOC852038 GXX851969:GXY852038 HHT851969:HHU852038 HRP851969:HRQ852038 IBL851969:IBM852038 ILH851969:ILI852038 IVD851969:IVE852038 JEZ851969:JFA852038 JOV851969:JOW852038 JYR851969:JYS852038 KIN851969:KIO852038 KSJ851969:KSK852038 LCF851969:LCG852038 LMB851969:LMC852038 LVX851969:LVY852038 MFT851969:MFU852038 MPP851969:MPQ852038 MZL851969:MZM852038 NJH851969:NJI852038 NTD851969:NTE852038 OCZ851969:ODA852038 OMV851969:OMW852038 OWR851969:OWS852038 PGN851969:PGO852038 PQJ851969:PQK852038 QAF851969:QAG852038 QKB851969:QKC852038 QTX851969:QTY852038 RDT851969:RDU852038 RNP851969:RNQ852038 RXL851969:RXM852038 SHH851969:SHI852038 SRD851969:SRE852038 TAZ851969:TBA852038 TKV851969:TKW852038 TUR851969:TUS852038 UEN851969:UEO852038 UOJ851969:UOK852038 UYF851969:UYG852038 VIB851969:VIC852038 VRX851969:VRY852038 WBT851969:WBU852038 WLP851969:WLQ852038 WVL851969:WVM852038 D917505:E917574 IZ917505:JA917574 SV917505:SW917574 ACR917505:ACS917574 AMN917505:AMO917574 AWJ917505:AWK917574 BGF917505:BGG917574 BQB917505:BQC917574 BZX917505:BZY917574 CJT917505:CJU917574 CTP917505:CTQ917574 DDL917505:DDM917574 DNH917505:DNI917574 DXD917505:DXE917574 EGZ917505:EHA917574 EQV917505:EQW917574 FAR917505:FAS917574 FKN917505:FKO917574 FUJ917505:FUK917574 GEF917505:GEG917574 GOB917505:GOC917574 GXX917505:GXY917574 HHT917505:HHU917574 HRP917505:HRQ917574 IBL917505:IBM917574 ILH917505:ILI917574 IVD917505:IVE917574 JEZ917505:JFA917574 JOV917505:JOW917574 JYR917505:JYS917574 KIN917505:KIO917574 KSJ917505:KSK917574 LCF917505:LCG917574 LMB917505:LMC917574 LVX917505:LVY917574 MFT917505:MFU917574 MPP917505:MPQ917574 MZL917505:MZM917574 NJH917505:NJI917574 NTD917505:NTE917574 OCZ917505:ODA917574 OMV917505:OMW917574 OWR917505:OWS917574 PGN917505:PGO917574 PQJ917505:PQK917574 QAF917505:QAG917574 QKB917505:QKC917574 QTX917505:QTY917574 RDT917505:RDU917574 RNP917505:RNQ917574 RXL917505:RXM917574 SHH917505:SHI917574 SRD917505:SRE917574 TAZ917505:TBA917574 TKV917505:TKW917574 TUR917505:TUS917574 UEN917505:UEO917574 UOJ917505:UOK917574 UYF917505:UYG917574 VIB917505:VIC917574 VRX917505:VRY917574 WBT917505:WBU917574 WLP917505:WLQ917574 WVL917505:WVM917574 D983041:E983110 IZ983041:JA983110 SV983041:SW983110 ACR983041:ACS983110 AMN983041:AMO983110 AWJ983041:AWK983110 BGF983041:BGG983110 BQB983041:BQC983110 BZX983041:BZY983110 CJT983041:CJU983110 CTP983041:CTQ983110 DDL983041:DDM983110 DNH983041:DNI983110 DXD983041:DXE983110 EGZ983041:EHA983110 EQV983041:EQW983110 FAR983041:FAS983110 FKN983041:FKO983110 FUJ983041:FUK983110 GEF983041:GEG983110 GOB983041:GOC983110 GXX983041:GXY983110 HHT983041:HHU983110 HRP983041:HRQ983110 IBL983041:IBM983110 ILH983041:ILI983110 IVD983041:IVE983110 JEZ983041:JFA983110 JOV983041:JOW983110 JYR983041:JYS983110 KIN983041:KIO983110 KSJ983041:KSK983110 LCF983041:LCG983110 LMB983041:LMC983110 LVX983041:LVY983110 MFT983041:MFU983110 MPP983041:MPQ983110 MZL983041:MZM983110 NJH983041:NJI983110 NTD983041:NTE983110 OCZ983041:ODA983110 OMV983041:OMW983110 OWR983041:OWS983110 PGN983041:PGO983110 PQJ983041:PQK983110 QAF983041:QAG983110 QKB983041:QKC983110 QTX983041:QTY983110 RDT983041:RDU983110 RNP983041:RNQ983110 RXL983041:RXM983110 SHH983041:SHI983110 SRD983041:SRE983110 TAZ983041:TBA983110 TKV983041:TKW983110 TUR983041:TUS983110 UEN983041:UEO983110 UOJ983041:UOK983110 UYF983041:UYG983110 VIB983041:VIC983110 VRX983041:VRY983110 WBT983041:WBU983110 WLP983041:WLQ983110 WVL983041:WVM983110 B72:E85 IX72:JA85 ST72:SW85 ACP72:ACS85 AML72:AMO85 AWH72:AWK85 BGD72:BGG85 BPZ72:BQC85 BZV72:BZY85 CJR72:CJU85 CTN72:CTQ85 DDJ72:DDM85 DNF72:DNI85 DXB72:DXE85 EGX72:EHA85 EQT72:EQW85 FAP72:FAS85 FKL72:FKO85 FUH72:FUK85 GED72:GEG85 GNZ72:GOC85 GXV72:GXY85 HHR72:HHU85 HRN72:HRQ85 IBJ72:IBM85 ILF72:ILI85 IVB72:IVE85 JEX72:JFA85 JOT72:JOW85 JYP72:JYS85 KIL72:KIO85 KSH72:KSK85 LCD72:LCG85 LLZ72:LMC85 LVV72:LVY85 MFR72:MFU85 MPN72:MPQ85 MZJ72:MZM85 NJF72:NJI85 NTB72:NTE85 OCX72:ODA85 OMT72:OMW85 OWP72:OWS85 PGL72:PGO85 PQH72:PQK85 QAD72:QAG85 QJZ72:QKC85 QTV72:QTY85 RDR72:RDU85 RNN72:RNQ85 RXJ72:RXM85 SHF72:SHI85 SRB72:SRE85 TAX72:TBA85 TKT72:TKW85 TUP72:TUS85 UEL72:UEO85 UOH72:UOK85 UYD72:UYG85 VHZ72:VIC85 VRV72:VRY85 WBR72:WBU85 WLN72:WLQ85 WVJ72:WVM85 B65608:E65621 IX65608:JA65621 ST65608:SW65621 ACP65608:ACS65621 AML65608:AMO65621 AWH65608:AWK65621 BGD65608:BGG65621 BPZ65608:BQC65621 BZV65608:BZY65621 CJR65608:CJU65621 CTN65608:CTQ65621 DDJ65608:DDM65621 DNF65608:DNI65621 DXB65608:DXE65621 EGX65608:EHA65621 EQT65608:EQW65621 FAP65608:FAS65621 FKL65608:FKO65621 FUH65608:FUK65621 GED65608:GEG65621 GNZ65608:GOC65621 GXV65608:GXY65621 HHR65608:HHU65621 HRN65608:HRQ65621 IBJ65608:IBM65621 ILF65608:ILI65621 IVB65608:IVE65621 JEX65608:JFA65621 JOT65608:JOW65621 JYP65608:JYS65621 KIL65608:KIO65621 KSH65608:KSK65621 LCD65608:LCG65621 LLZ65608:LMC65621 LVV65608:LVY65621 MFR65608:MFU65621 MPN65608:MPQ65621 MZJ65608:MZM65621 NJF65608:NJI65621 NTB65608:NTE65621 OCX65608:ODA65621 OMT65608:OMW65621 OWP65608:OWS65621 PGL65608:PGO65621 PQH65608:PQK65621 QAD65608:QAG65621 QJZ65608:QKC65621 QTV65608:QTY65621 RDR65608:RDU65621 RNN65608:RNQ65621 RXJ65608:RXM65621 SHF65608:SHI65621 SRB65608:SRE65621 TAX65608:TBA65621 TKT65608:TKW65621 TUP65608:TUS65621 UEL65608:UEO65621 UOH65608:UOK65621 UYD65608:UYG65621 VHZ65608:VIC65621 VRV65608:VRY65621 WBR65608:WBU65621 WLN65608:WLQ65621 WVJ65608:WVM65621 B131144:E131157 IX131144:JA131157 ST131144:SW131157 ACP131144:ACS131157 AML131144:AMO131157 AWH131144:AWK131157 BGD131144:BGG131157 BPZ131144:BQC131157 BZV131144:BZY131157 CJR131144:CJU131157 CTN131144:CTQ131157 DDJ131144:DDM131157 DNF131144:DNI131157 DXB131144:DXE131157 EGX131144:EHA131157 EQT131144:EQW131157 FAP131144:FAS131157 FKL131144:FKO131157 FUH131144:FUK131157 GED131144:GEG131157 GNZ131144:GOC131157 GXV131144:GXY131157 HHR131144:HHU131157 HRN131144:HRQ131157 IBJ131144:IBM131157 ILF131144:ILI131157 IVB131144:IVE131157 JEX131144:JFA131157 JOT131144:JOW131157 JYP131144:JYS131157 KIL131144:KIO131157 KSH131144:KSK131157 LCD131144:LCG131157 LLZ131144:LMC131157 LVV131144:LVY131157 MFR131144:MFU131157 MPN131144:MPQ131157 MZJ131144:MZM131157 NJF131144:NJI131157 NTB131144:NTE131157 OCX131144:ODA131157 OMT131144:OMW131157 OWP131144:OWS131157 PGL131144:PGO131157 PQH131144:PQK131157 QAD131144:QAG131157 QJZ131144:QKC131157 QTV131144:QTY131157 RDR131144:RDU131157 RNN131144:RNQ131157 RXJ131144:RXM131157 SHF131144:SHI131157 SRB131144:SRE131157 TAX131144:TBA131157 TKT131144:TKW131157 TUP131144:TUS131157 UEL131144:UEO131157 UOH131144:UOK131157 UYD131144:UYG131157 VHZ131144:VIC131157 VRV131144:VRY131157 WBR131144:WBU131157 WLN131144:WLQ131157 WVJ131144:WVM131157 B196680:E196693 IX196680:JA196693 ST196680:SW196693 ACP196680:ACS196693 AML196680:AMO196693 AWH196680:AWK196693 BGD196680:BGG196693 BPZ196680:BQC196693 BZV196680:BZY196693 CJR196680:CJU196693 CTN196680:CTQ196693 DDJ196680:DDM196693 DNF196680:DNI196693 DXB196680:DXE196693 EGX196680:EHA196693 EQT196680:EQW196693 FAP196680:FAS196693 FKL196680:FKO196693 FUH196680:FUK196693 GED196680:GEG196693 GNZ196680:GOC196693 GXV196680:GXY196693 HHR196680:HHU196693 HRN196680:HRQ196693 IBJ196680:IBM196693 ILF196680:ILI196693 IVB196680:IVE196693 JEX196680:JFA196693 JOT196680:JOW196693 JYP196680:JYS196693 KIL196680:KIO196693 KSH196680:KSK196693 LCD196680:LCG196693 LLZ196680:LMC196693 LVV196680:LVY196693 MFR196680:MFU196693 MPN196680:MPQ196693 MZJ196680:MZM196693 NJF196680:NJI196693 NTB196680:NTE196693 OCX196680:ODA196693 OMT196680:OMW196693 OWP196680:OWS196693 PGL196680:PGO196693 PQH196680:PQK196693 QAD196680:QAG196693 QJZ196680:QKC196693 QTV196680:QTY196693 RDR196680:RDU196693 RNN196680:RNQ196693 RXJ196680:RXM196693 SHF196680:SHI196693 SRB196680:SRE196693 TAX196680:TBA196693 TKT196680:TKW196693 TUP196680:TUS196693 UEL196680:UEO196693 UOH196680:UOK196693 UYD196680:UYG196693 VHZ196680:VIC196693 VRV196680:VRY196693 WBR196680:WBU196693 WLN196680:WLQ196693 WVJ196680:WVM196693 B262216:E262229 IX262216:JA262229 ST262216:SW262229 ACP262216:ACS262229 AML262216:AMO262229 AWH262216:AWK262229 BGD262216:BGG262229 BPZ262216:BQC262229 BZV262216:BZY262229 CJR262216:CJU262229 CTN262216:CTQ262229 DDJ262216:DDM262229 DNF262216:DNI262229 DXB262216:DXE262229 EGX262216:EHA262229 EQT262216:EQW262229 FAP262216:FAS262229 FKL262216:FKO262229 FUH262216:FUK262229 GED262216:GEG262229 GNZ262216:GOC262229 GXV262216:GXY262229 HHR262216:HHU262229 HRN262216:HRQ262229 IBJ262216:IBM262229 ILF262216:ILI262229 IVB262216:IVE262229 JEX262216:JFA262229 JOT262216:JOW262229 JYP262216:JYS262229 KIL262216:KIO262229 KSH262216:KSK262229 LCD262216:LCG262229 LLZ262216:LMC262229 LVV262216:LVY262229 MFR262216:MFU262229 MPN262216:MPQ262229 MZJ262216:MZM262229 NJF262216:NJI262229 NTB262216:NTE262229 OCX262216:ODA262229 OMT262216:OMW262229 OWP262216:OWS262229 PGL262216:PGO262229 PQH262216:PQK262229 QAD262216:QAG262229 QJZ262216:QKC262229 QTV262216:QTY262229 RDR262216:RDU262229 RNN262216:RNQ262229 RXJ262216:RXM262229 SHF262216:SHI262229 SRB262216:SRE262229 TAX262216:TBA262229 TKT262216:TKW262229 TUP262216:TUS262229 UEL262216:UEO262229 UOH262216:UOK262229 UYD262216:UYG262229 VHZ262216:VIC262229 VRV262216:VRY262229 WBR262216:WBU262229 WLN262216:WLQ262229 WVJ262216:WVM262229 B327752:E327765 IX327752:JA327765 ST327752:SW327765 ACP327752:ACS327765 AML327752:AMO327765 AWH327752:AWK327765 BGD327752:BGG327765 BPZ327752:BQC327765 BZV327752:BZY327765 CJR327752:CJU327765 CTN327752:CTQ327765 DDJ327752:DDM327765 DNF327752:DNI327765 DXB327752:DXE327765 EGX327752:EHA327765 EQT327752:EQW327765 FAP327752:FAS327765 FKL327752:FKO327765 FUH327752:FUK327765 GED327752:GEG327765 GNZ327752:GOC327765 GXV327752:GXY327765 HHR327752:HHU327765 HRN327752:HRQ327765 IBJ327752:IBM327765 ILF327752:ILI327765 IVB327752:IVE327765 JEX327752:JFA327765 JOT327752:JOW327765 JYP327752:JYS327765 KIL327752:KIO327765 KSH327752:KSK327765 LCD327752:LCG327765 LLZ327752:LMC327765 LVV327752:LVY327765 MFR327752:MFU327765 MPN327752:MPQ327765 MZJ327752:MZM327765 NJF327752:NJI327765 NTB327752:NTE327765 OCX327752:ODA327765 OMT327752:OMW327765 OWP327752:OWS327765 PGL327752:PGO327765 PQH327752:PQK327765 QAD327752:QAG327765 QJZ327752:QKC327765 QTV327752:QTY327765 RDR327752:RDU327765 RNN327752:RNQ327765 RXJ327752:RXM327765 SHF327752:SHI327765 SRB327752:SRE327765 TAX327752:TBA327765 TKT327752:TKW327765 TUP327752:TUS327765 UEL327752:UEO327765 UOH327752:UOK327765 UYD327752:UYG327765 VHZ327752:VIC327765 VRV327752:VRY327765 WBR327752:WBU327765 WLN327752:WLQ327765 WVJ327752:WVM327765 B393288:E393301 IX393288:JA393301 ST393288:SW393301 ACP393288:ACS393301 AML393288:AMO393301 AWH393288:AWK393301 BGD393288:BGG393301 BPZ393288:BQC393301 BZV393288:BZY393301 CJR393288:CJU393301 CTN393288:CTQ393301 DDJ393288:DDM393301 DNF393288:DNI393301 DXB393288:DXE393301 EGX393288:EHA393301 EQT393288:EQW393301 FAP393288:FAS393301 FKL393288:FKO393301 FUH393288:FUK393301 GED393288:GEG393301 GNZ393288:GOC393301 GXV393288:GXY393301 HHR393288:HHU393301 HRN393288:HRQ393301 IBJ393288:IBM393301 ILF393288:ILI393301 IVB393288:IVE393301 JEX393288:JFA393301 JOT393288:JOW393301 JYP393288:JYS393301 KIL393288:KIO393301 KSH393288:KSK393301 LCD393288:LCG393301 LLZ393288:LMC393301 LVV393288:LVY393301 MFR393288:MFU393301 MPN393288:MPQ393301 MZJ393288:MZM393301 NJF393288:NJI393301 NTB393288:NTE393301 OCX393288:ODA393301 OMT393288:OMW393301 OWP393288:OWS393301 PGL393288:PGO393301 PQH393288:PQK393301 QAD393288:QAG393301 QJZ393288:QKC393301 QTV393288:QTY393301 RDR393288:RDU393301 RNN393288:RNQ393301 RXJ393288:RXM393301 SHF393288:SHI393301 SRB393288:SRE393301 TAX393288:TBA393301 TKT393288:TKW393301 TUP393288:TUS393301 UEL393288:UEO393301 UOH393288:UOK393301 UYD393288:UYG393301 VHZ393288:VIC393301 VRV393288:VRY393301 WBR393288:WBU393301 WLN393288:WLQ393301 WVJ393288:WVM393301 B458824:E458837 IX458824:JA458837 ST458824:SW458837 ACP458824:ACS458837 AML458824:AMO458837 AWH458824:AWK458837 BGD458824:BGG458837 BPZ458824:BQC458837 BZV458824:BZY458837 CJR458824:CJU458837 CTN458824:CTQ458837 DDJ458824:DDM458837 DNF458824:DNI458837 DXB458824:DXE458837 EGX458824:EHA458837 EQT458824:EQW458837 FAP458824:FAS458837 FKL458824:FKO458837 FUH458824:FUK458837 GED458824:GEG458837 GNZ458824:GOC458837 GXV458824:GXY458837 HHR458824:HHU458837 HRN458824:HRQ458837 IBJ458824:IBM458837 ILF458824:ILI458837 IVB458824:IVE458837 JEX458824:JFA458837 JOT458824:JOW458837 JYP458824:JYS458837 KIL458824:KIO458837 KSH458824:KSK458837 LCD458824:LCG458837 LLZ458824:LMC458837 LVV458824:LVY458837 MFR458824:MFU458837 MPN458824:MPQ458837 MZJ458824:MZM458837 NJF458824:NJI458837 NTB458824:NTE458837 OCX458824:ODA458837 OMT458824:OMW458837 OWP458824:OWS458837 PGL458824:PGO458837 PQH458824:PQK458837 QAD458824:QAG458837 QJZ458824:QKC458837 QTV458824:QTY458837 RDR458824:RDU458837 RNN458824:RNQ458837 RXJ458824:RXM458837 SHF458824:SHI458837 SRB458824:SRE458837 TAX458824:TBA458837 TKT458824:TKW458837 TUP458824:TUS458837 UEL458824:UEO458837 UOH458824:UOK458837 UYD458824:UYG458837 VHZ458824:VIC458837 VRV458824:VRY458837 WBR458824:WBU458837 WLN458824:WLQ458837 WVJ458824:WVM458837 B524360:E524373 IX524360:JA524373 ST524360:SW524373 ACP524360:ACS524373 AML524360:AMO524373 AWH524360:AWK524373 BGD524360:BGG524373 BPZ524360:BQC524373 BZV524360:BZY524373 CJR524360:CJU524373 CTN524360:CTQ524373 DDJ524360:DDM524373 DNF524360:DNI524373 DXB524360:DXE524373 EGX524360:EHA524373 EQT524360:EQW524373 FAP524360:FAS524373 FKL524360:FKO524373 FUH524360:FUK524373 GED524360:GEG524373 GNZ524360:GOC524373 GXV524360:GXY524373 HHR524360:HHU524373 HRN524360:HRQ524373 IBJ524360:IBM524373 ILF524360:ILI524373 IVB524360:IVE524373 JEX524360:JFA524373 JOT524360:JOW524373 JYP524360:JYS524373 KIL524360:KIO524373 KSH524360:KSK524373 LCD524360:LCG524373 LLZ524360:LMC524373 LVV524360:LVY524373 MFR524360:MFU524373 MPN524360:MPQ524373 MZJ524360:MZM524373 NJF524360:NJI524373 NTB524360:NTE524373 OCX524360:ODA524373 OMT524360:OMW524373 OWP524360:OWS524373 PGL524360:PGO524373 PQH524360:PQK524373 QAD524360:QAG524373 QJZ524360:QKC524373 QTV524360:QTY524373 RDR524360:RDU524373 RNN524360:RNQ524373 RXJ524360:RXM524373 SHF524360:SHI524373 SRB524360:SRE524373 TAX524360:TBA524373 TKT524360:TKW524373 TUP524360:TUS524373 UEL524360:UEO524373 UOH524360:UOK524373 UYD524360:UYG524373 VHZ524360:VIC524373 VRV524360:VRY524373 WBR524360:WBU524373 WLN524360:WLQ524373 WVJ524360:WVM524373 B589896:E589909 IX589896:JA589909 ST589896:SW589909 ACP589896:ACS589909 AML589896:AMO589909 AWH589896:AWK589909 BGD589896:BGG589909 BPZ589896:BQC589909 BZV589896:BZY589909 CJR589896:CJU589909 CTN589896:CTQ589909 DDJ589896:DDM589909 DNF589896:DNI589909 DXB589896:DXE589909 EGX589896:EHA589909 EQT589896:EQW589909 FAP589896:FAS589909 FKL589896:FKO589909 FUH589896:FUK589909 GED589896:GEG589909 GNZ589896:GOC589909 GXV589896:GXY589909 HHR589896:HHU589909 HRN589896:HRQ589909 IBJ589896:IBM589909 ILF589896:ILI589909 IVB589896:IVE589909 JEX589896:JFA589909 JOT589896:JOW589909 JYP589896:JYS589909 KIL589896:KIO589909 KSH589896:KSK589909 LCD589896:LCG589909 LLZ589896:LMC589909 LVV589896:LVY589909 MFR589896:MFU589909 MPN589896:MPQ589909 MZJ589896:MZM589909 NJF589896:NJI589909 NTB589896:NTE589909 OCX589896:ODA589909 OMT589896:OMW589909 OWP589896:OWS589909 PGL589896:PGO589909 PQH589896:PQK589909 QAD589896:QAG589909 QJZ589896:QKC589909 QTV589896:QTY589909 RDR589896:RDU589909 RNN589896:RNQ589909 RXJ589896:RXM589909 SHF589896:SHI589909 SRB589896:SRE589909 TAX589896:TBA589909 TKT589896:TKW589909 TUP589896:TUS589909 UEL589896:UEO589909 UOH589896:UOK589909 UYD589896:UYG589909 VHZ589896:VIC589909 VRV589896:VRY589909 WBR589896:WBU589909 WLN589896:WLQ589909 WVJ589896:WVM589909 B655432:E655445 IX655432:JA655445 ST655432:SW655445 ACP655432:ACS655445 AML655432:AMO655445 AWH655432:AWK655445 BGD655432:BGG655445 BPZ655432:BQC655445 BZV655432:BZY655445 CJR655432:CJU655445 CTN655432:CTQ655445 DDJ655432:DDM655445 DNF655432:DNI655445 DXB655432:DXE655445 EGX655432:EHA655445 EQT655432:EQW655445 FAP655432:FAS655445 FKL655432:FKO655445 FUH655432:FUK655445 GED655432:GEG655445 GNZ655432:GOC655445 GXV655432:GXY655445 HHR655432:HHU655445 HRN655432:HRQ655445 IBJ655432:IBM655445 ILF655432:ILI655445 IVB655432:IVE655445 JEX655432:JFA655445 JOT655432:JOW655445 JYP655432:JYS655445 KIL655432:KIO655445 KSH655432:KSK655445 LCD655432:LCG655445 LLZ655432:LMC655445 LVV655432:LVY655445 MFR655432:MFU655445 MPN655432:MPQ655445 MZJ655432:MZM655445 NJF655432:NJI655445 NTB655432:NTE655445 OCX655432:ODA655445 OMT655432:OMW655445 OWP655432:OWS655445 PGL655432:PGO655445 PQH655432:PQK655445 QAD655432:QAG655445 QJZ655432:QKC655445 QTV655432:QTY655445 RDR655432:RDU655445 RNN655432:RNQ655445 RXJ655432:RXM655445 SHF655432:SHI655445 SRB655432:SRE655445 TAX655432:TBA655445 TKT655432:TKW655445 TUP655432:TUS655445 UEL655432:UEO655445 UOH655432:UOK655445 UYD655432:UYG655445 VHZ655432:VIC655445 VRV655432:VRY655445 WBR655432:WBU655445 WLN655432:WLQ655445 WVJ655432:WVM655445 B720968:E720981 IX720968:JA720981 ST720968:SW720981 ACP720968:ACS720981 AML720968:AMO720981 AWH720968:AWK720981 BGD720968:BGG720981 BPZ720968:BQC720981 BZV720968:BZY720981 CJR720968:CJU720981 CTN720968:CTQ720981 DDJ720968:DDM720981 DNF720968:DNI720981 DXB720968:DXE720981 EGX720968:EHA720981 EQT720968:EQW720981 FAP720968:FAS720981 FKL720968:FKO720981 FUH720968:FUK720981 GED720968:GEG720981 GNZ720968:GOC720981 GXV720968:GXY720981 HHR720968:HHU720981 HRN720968:HRQ720981 IBJ720968:IBM720981 ILF720968:ILI720981 IVB720968:IVE720981 JEX720968:JFA720981 JOT720968:JOW720981 JYP720968:JYS720981 KIL720968:KIO720981 KSH720968:KSK720981 LCD720968:LCG720981 LLZ720968:LMC720981 LVV720968:LVY720981 MFR720968:MFU720981 MPN720968:MPQ720981 MZJ720968:MZM720981 NJF720968:NJI720981 NTB720968:NTE720981 OCX720968:ODA720981 OMT720968:OMW720981 OWP720968:OWS720981 PGL720968:PGO720981 PQH720968:PQK720981 QAD720968:QAG720981 QJZ720968:QKC720981 QTV720968:QTY720981 RDR720968:RDU720981 RNN720968:RNQ720981 RXJ720968:RXM720981 SHF720968:SHI720981 SRB720968:SRE720981 TAX720968:TBA720981 TKT720968:TKW720981 TUP720968:TUS720981 UEL720968:UEO720981 UOH720968:UOK720981 UYD720968:UYG720981 VHZ720968:VIC720981 VRV720968:VRY720981 WBR720968:WBU720981 WLN720968:WLQ720981 WVJ720968:WVM720981 B786504:E786517 IX786504:JA786517 ST786504:SW786517 ACP786504:ACS786517 AML786504:AMO786517 AWH786504:AWK786517 BGD786504:BGG786517 BPZ786504:BQC786517 BZV786504:BZY786517 CJR786504:CJU786517 CTN786504:CTQ786517 DDJ786504:DDM786517 DNF786504:DNI786517 DXB786504:DXE786517 EGX786504:EHA786517 EQT786504:EQW786517 FAP786504:FAS786517 FKL786504:FKO786517 FUH786504:FUK786517 GED786504:GEG786517 GNZ786504:GOC786517 GXV786504:GXY786517 HHR786504:HHU786517 HRN786504:HRQ786517 IBJ786504:IBM786517 ILF786504:ILI786517 IVB786504:IVE786517 JEX786504:JFA786517 JOT786504:JOW786517 JYP786504:JYS786517 KIL786504:KIO786517 KSH786504:KSK786517 LCD786504:LCG786517 LLZ786504:LMC786517 LVV786504:LVY786517 MFR786504:MFU786517 MPN786504:MPQ786517 MZJ786504:MZM786517 NJF786504:NJI786517 NTB786504:NTE786517 OCX786504:ODA786517 OMT786504:OMW786517 OWP786504:OWS786517 PGL786504:PGO786517 PQH786504:PQK786517 QAD786504:QAG786517 QJZ786504:QKC786517 QTV786504:QTY786517 RDR786504:RDU786517 RNN786504:RNQ786517 RXJ786504:RXM786517 SHF786504:SHI786517 SRB786504:SRE786517 TAX786504:TBA786517 TKT786504:TKW786517 TUP786504:TUS786517 UEL786504:UEO786517 UOH786504:UOK786517 UYD786504:UYG786517 VHZ786504:VIC786517 VRV786504:VRY786517 WBR786504:WBU786517 WLN786504:WLQ786517 WVJ786504:WVM786517 B852040:E852053 IX852040:JA852053 ST852040:SW852053 ACP852040:ACS852053 AML852040:AMO852053 AWH852040:AWK852053 BGD852040:BGG852053 BPZ852040:BQC852053 BZV852040:BZY852053 CJR852040:CJU852053 CTN852040:CTQ852053 DDJ852040:DDM852053 DNF852040:DNI852053 DXB852040:DXE852053 EGX852040:EHA852053 EQT852040:EQW852053 FAP852040:FAS852053 FKL852040:FKO852053 FUH852040:FUK852053 GED852040:GEG852053 GNZ852040:GOC852053 GXV852040:GXY852053 HHR852040:HHU852053 HRN852040:HRQ852053 IBJ852040:IBM852053 ILF852040:ILI852053 IVB852040:IVE852053 JEX852040:JFA852053 JOT852040:JOW852053 JYP852040:JYS852053 KIL852040:KIO852053 KSH852040:KSK852053 LCD852040:LCG852053 LLZ852040:LMC852053 LVV852040:LVY852053 MFR852040:MFU852053 MPN852040:MPQ852053 MZJ852040:MZM852053 NJF852040:NJI852053 NTB852040:NTE852053 OCX852040:ODA852053 OMT852040:OMW852053 OWP852040:OWS852053 PGL852040:PGO852053 PQH852040:PQK852053 QAD852040:QAG852053 QJZ852040:QKC852053 QTV852040:QTY852053 RDR852040:RDU852053 RNN852040:RNQ852053 RXJ852040:RXM852053 SHF852040:SHI852053 SRB852040:SRE852053 TAX852040:TBA852053 TKT852040:TKW852053 TUP852040:TUS852053 UEL852040:UEO852053 UOH852040:UOK852053 UYD852040:UYG852053 VHZ852040:VIC852053 VRV852040:VRY852053 WBR852040:WBU852053 WLN852040:WLQ852053 WVJ852040:WVM852053 B917576:E917589 IX917576:JA917589 ST917576:SW917589 ACP917576:ACS917589 AML917576:AMO917589 AWH917576:AWK917589 BGD917576:BGG917589 BPZ917576:BQC917589 BZV917576:BZY917589 CJR917576:CJU917589 CTN917576:CTQ917589 DDJ917576:DDM917589 DNF917576:DNI917589 DXB917576:DXE917589 EGX917576:EHA917589 EQT917576:EQW917589 FAP917576:FAS917589 FKL917576:FKO917589 FUH917576:FUK917589 GED917576:GEG917589 GNZ917576:GOC917589 GXV917576:GXY917589 HHR917576:HHU917589 HRN917576:HRQ917589 IBJ917576:IBM917589 ILF917576:ILI917589 IVB917576:IVE917589 JEX917576:JFA917589 JOT917576:JOW917589 JYP917576:JYS917589 KIL917576:KIO917589 KSH917576:KSK917589 LCD917576:LCG917589 LLZ917576:LMC917589 LVV917576:LVY917589 MFR917576:MFU917589 MPN917576:MPQ917589 MZJ917576:MZM917589 NJF917576:NJI917589 NTB917576:NTE917589 OCX917576:ODA917589 OMT917576:OMW917589 OWP917576:OWS917589 PGL917576:PGO917589 PQH917576:PQK917589 QAD917576:QAG917589 QJZ917576:QKC917589 QTV917576:QTY917589 RDR917576:RDU917589 RNN917576:RNQ917589 RXJ917576:RXM917589 SHF917576:SHI917589 SRB917576:SRE917589 TAX917576:TBA917589 TKT917576:TKW917589 TUP917576:TUS917589 UEL917576:UEO917589 UOH917576:UOK917589 UYD917576:UYG917589 VHZ917576:VIC917589 VRV917576:VRY917589 WBR917576:WBU917589 WLN917576:WLQ917589 WVJ917576:WVM917589 B983112:E983125 IX983112:JA983125 ST983112:SW983125 ACP983112:ACS983125 AML983112:AMO983125 AWH983112:AWK983125 BGD983112:BGG983125 BPZ983112:BQC983125 BZV983112:BZY983125 CJR983112:CJU983125 CTN983112:CTQ983125 DDJ983112:DDM983125 DNF983112:DNI983125 DXB983112:DXE983125 EGX983112:EHA983125 EQT983112:EQW983125 FAP983112:FAS983125 FKL983112:FKO983125 FUH983112:FUK983125 GED983112:GEG983125 GNZ983112:GOC983125 GXV983112:GXY983125 HHR983112:HHU983125 HRN983112:HRQ983125 IBJ983112:IBM983125 ILF983112:ILI983125 IVB983112:IVE983125 JEX983112:JFA983125 JOT983112:JOW983125 JYP983112:JYS983125 KIL983112:KIO983125 KSH983112:KSK983125 LCD983112:LCG983125 LLZ983112:LMC983125 LVV983112:LVY983125 MFR983112:MFU983125 MPN983112:MPQ983125 MZJ983112:MZM983125 NJF983112:NJI983125 NTB983112:NTE983125 OCX983112:ODA983125 OMT983112:OMW983125 OWP983112:OWS983125 PGL983112:PGO983125 PQH983112:PQK983125 QAD983112:QAG983125 QJZ983112:QKC983125 QTV983112:QTY983125 RDR983112:RDU983125 RNN983112:RNQ983125 RXJ983112:RXM983125 SHF983112:SHI983125 SRB983112:SRE983125 TAX983112:TBA983125 TKT983112:TKW983125 TUP983112:TUS983125 UEL983112:UEO983125 UOH983112:UOK983125 UYD983112:UYG983125 VHZ983112:VIC983125 VRV983112:VRY983125 WBR983112:WBU983125 WLN983112:WLQ983125 WVJ983112:WVM983125 B87:E93 IX87:JA93 ST87:SW93 ACP87:ACS93 AML87:AMO93 AWH87:AWK93 BGD87:BGG93 BPZ87:BQC93 BZV87:BZY93 CJR87:CJU93 CTN87:CTQ93 DDJ87:DDM93 DNF87:DNI93 DXB87:DXE93 EGX87:EHA93 EQT87:EQW93 FAP87:FAS93 FKL87:FKO93 FUH87:FUK93 GED87:GEG93 GNZ87:GOC93 GXV87:GXY93 HHR87:HHU93 HRN87:HRQ93 IBJ87:IBM93 ILF87:ILI93 IVB87:IVE93 JEX87:JFA93 JOT87:JOW93 JYP87:JYS93 KIL87:KIO93 KSH87:KSK93 LCD87:LCG93 LLZ87:LMC93 LVV87:LVY93 MFR87:MFU93 MPN87:MPQ93 MZJ87:MZM93 NJF87:NJI93 NTB87:NTE93 OCX87:ODA93 OMT87:OMW93 OWP87:OWS93 PGL87:PGO93 PQH87:PQK93 QAD87:QAG93 QJZ87:QKC93 QTV87:QTY93 RDR87:RDU93 RNN87:RNQ93 RXJ87:RXM93 SHF87:SHI93 SRB87:SRE93 TAX87:TBA93 TKT87:TKW93 TUP87:TUS93 UEL87:UEO93 UOH87:UOK93 UYD87:UYG93 VHZ87:VIC93 VRV87:VRY93 WBR87:WBU93 WLN87:WLQ93 WVJ87:WVM93 B65623:E65629 IX65623:JA65629 ST65623:SW65629 ACP65623:ACS65629 AML65623:AMO65629 AWH65623:AWK65629 BGD65623:BGG65629 BPZ65623:BQC65629 BZV65623:BZY65629 CJR65623:CJU65629 CTN65623:CTQ65629 DDJ65623:DDM65629 DNF65623:DNI65629 DXB65623:DXE65629 EGX65623:EHA65629 EQT65623:EQW65629 FAP65623:FAS65629 FKL65623:FKO65629 FUH65623:FUK65629 GED65623:GEG65629 GNZ65623:GOC65629 GXV65623:GXY65629 HHR65623:HHU65629 HRN65623:HRQ65629 IBJ65623:IBM65629 ILF65623:ILI65629 IVB65623:IVE65629 JEX65623:JFA65629 JOT65623:JOW65629 JYP65623:JYS65629 KIL65623:KIO65629 KSH65623:KSK65629 LCD65623:LCG65629 LLZ65623:LMC65629 LVV65623:LVY65629 MFR65623:MFU65629 MPN65623:MPQ65629 MZJ65623:MZM65629 NJF65623:NJI65629 NTB65623:NTE65629 OCX65623:ODA65629 OMT65623:OMW65629 OWP65623:OWS65629 PGL65623:PGO65629 PQH65623:PQK65629 QAD65623:QAG65629 QJZ65623:QKC65629 QTV65623:QTY65629 RDR65623:RDU65629 RNN65623:RNQ65629 RXJ65623:RXM65629 SHF65623:SHI65629 SRB65623:SRE65629 TAX65623:TBA65629 TKT65623:TKW65629 TUP65623:TUS65629 UEL65623:UEO65629 UOH65623:UOK65629 UYD65623:UYG65629 VHZ65623:VIC65629 VRV65623:VRY65629 WBR65623:WBU65629 WLN65623:WLQ65629 WVJ65623:WVM65629 B131159:E131165 IX131159:JA131165 ST131159:SW131165 ACP131159:ACS131165 AML131159:AMO131165 AWH131159:AWK131165 BGD131159:BGG131165 BPZ131159:BQC131165 BZV131159:BZY131165 CJR131159:CJU131165 CTN131159:CTQ131165 DDJ131159:DDM131165 DNF131159:DNI131165 DXB131159:DXE131165 EGX131159:EHA131165 EQT131159:EQW131165 FAP131159:FAS131165 FKL131159:FKO131165 FUH131159:FUK131165 GED131159:GEG131165 GNZ131159:GOC131165 GXV131159:GXY131165 HHR131159:HHU131165 HRN131159:HRQ131165 IBJ131159:IBM131165 ILF131159:ILI131165 IVB131159:IVE131165 JEX131159:JFA131165 JOT131159:JOW131165 JYP131159:JYS131165 KIL131159:KIO131165 KSH131159:KSK131165 LCD131159:LCG131165 LLZ131159:LMC131165 LVV131159:LVY131165 MFR131159:MFU131165 MPN131159:MPQ131165 MZJ131159:MZM131165 NJF131159:NJI131165 NTB131159:NTE131165 OCX131159:ODA131165 OMT131159:OMW131165 OWP131159:OWS131165 PGL131159:PGO131165 PQH131159:PQK131165 QAD131159:QAG131165 QJZ131159:QKC131165 QTV131159:QTY131165 RDR131159:RDU131165 RNN131159:RNQ131165 RXJ131159:RXM131165 SHF131159:SHI131165 SRB131159:SRE131165 TAX131159:TBA131165 TKT131159:TKW131165 TUP131159:TUS131165 UEL131159:UEO131165 UOH131159:UOK131165 UYD131159:UYG131165 VHZ131159:VIC131165 VRV131159:VRY131165 WBR131159:WBU131165 WLN131159:WLQ131165 WVJ131159:WVM131165 B196695:E196701 IX196695:JA196701 ST196695:SW196701 ACP196695:ACS196701 AML196695:AMO196701 AWH196695:AWK196701 BGD196695:BGG196701 BPZ196695:BQC196701 BZV196695:BZY196701 CJR196695:CJU196701 CTN196695:CTQ196701 DDJ196695:DDM196701 DNF196695:DNI196701 DXB196695:DXE196701 EGX196695:EHA196701 EQT196695:EQW196701 FAP196695:FAS196701 FKL196695:FKO196701 FUH196695:FUK196701 GED196695:GEG196701 GNZ196695:GOC196701 GXV196695:GXY196701 HHR196695:HHU196701 HRN196695:HRQ196701 IBJ196695:IBM196701 ILF196695:ILI196701 IVB196695:IVE196701 JEX196695:JFA196701 JOT196695:JOW196701 JYP196695:JYS196701 KIL196695:KIO196701 KSH196695:KSK196701 LCD196695:LCG196701 LLZ196695:LMC196701 LVV196695:LVY196701 MFR196695:MFU196701 MPN196695:MPQ196701 MZJ196695:MZM196701 NJF196695:NJI196701 NTB196695:NTE196701 OCX196695:ODA196701 OMT196695:OMW196701 OWP196695:OWS196701 PGL196695:PGO196701 PQH196695:PQK196701 QAD196695:QAG196701 QJZ196695:QKC196701 QTV196695:QTY196701 RDR196695:RDU196701 RNN196695:RNQ196701 RXJ196695:RXM196701 SHF196695:SHI196701 SRB196695:SRE196701 TAX196695:TBA196701 TKT196695:TKW196701 TUP196695:TUS196701 UEL196695:UEO196701 UOH196695:UOK196701 UYD196695:UYG196701 VHZ196695:VIC196701 VRV196695:VRY196701 WBR196695:WBU196701 WLN196695:WLQ196701 WVJ196695:WVM196701 B262231:E262237 IX262231:JA262237 ST262231:SW262237 ACP262231:ACS262237 AML262231:AMO262237 AWH262231:AWK262237 BGD262231:BGG262237 BPZ262231:BQC262237 BZV262231:BZY262237 CJR262231:CJU262237 CTN262231:CTQ262237 DDJ262231:DDM262237 DNF262231:DNI262237 DXB262231:DXE262237 EGX262231:EHA262237 EQT262231:EQW262237 FAP262231:FAS262237 FKL262231:FKO262237 FUH262231:FUK262237 GED262231:GEG262237 GNZ262231:GOC262237 GXV262231:GXY262237 HHR262231:HHU262237 HRN262231:HRQ262237 IBJ262231:IBM262237 ILF262231:ILI262237 IVB262231:IVE262237 JEX262231:JFA262237 JOT262231:JOW262237 JYP262231:JYS262237 KIL262231:KIO262237 KSH262231:KSK262237 LCD262231:LCG262237 LLZ262231:LMC262237 LVV262231:LVY262237 MFR262231:MFU262237 MPN262231:MPQ262237 MZJ262231:MZM262237 NJF262231:NJI262237 NTB262231:NTE262237 OCX262231:ODA262237 OMT262231:OMW262237 OWP262231:OWS262237 PGL262231:PGO262237 PQH262231:PQK262237 QAD262231:QAG262237 QJZ262231:QKC262237 QTV262231:QTY262237 RDR262231:RDU262237 RNN262231:RNQ262237 RXJ262231:RXM262237 SHF262231:SHI262237 SRB262231:SRE262237 TAX262231:TBA262237 TKT262231:TKW262237 TUP262231:TUS262237 UEL262231:UEO262237 UOH262231:UOK262237 UYD262231:UYG262237 VHZ262231:VIC262237 VRV262231:VRY262237 WBR262231:WBU262237 WLN262231:WLQ262237 WVJ262231:WVM262237 B327767:E327773 IX327767:JA327773 ST327767:SW327773 ACP327767:ACS327773 AML327767:AMO327773 AWH327767:AWK327773 BGD327767:BGG327773 BPZ327767:BQC327773 BZV327767:BZY327773 CJR327767:CJU327773 CTN327767:CTQ327773 DDJ327767:DDM327773 DNF327767:DNI327773 DXB327767:DXE327773 EGX327767:EHA327773 EQT327767:EQW327773 FAP327767:FAS327773 FKL327767:FKO327773 FUH327767:FUK327773 GED327767:GEG327773 GNZ327767:GOC327773 GXV327767:GXY327773 HHR327767:HHU327773 HRN327767:HRQ327773 IBJ327767:IBM327773 ILF327767:ILI327773 IVB327767:IVE327773 JEX327767:JFA327773 JOT327767:JOW327773 JYP327767:JYS327773 KIL327767:KIO327773 KSH327767:KSK327773 LCD327767:LCG327773 LLZ327767:LMC327773 LVV327767:LVY327773 MFR327767:MFU327773 MPN327767:MPQ327773 MZJ327767:MZM327773 NJF327767:NJI327773 NTB327767:NTE327773 OCX327767:ODA327773 OMT327767:OMW327773 OWP327767:OWS327773 PGL327767:PGO327773 PQH327767:PQK327773 QAD327767:QAG327773 QJZ327767:QKC327773 QTV327767:QTY327773 RDR327767:RDU327773 RNN327767:RNQ327773 RXJ327767:RXM327773 SHF327767:SHI327773 SRB327767:SRE327773 TAX327767:TBA327773 TKT327767:TKW327773 TUP327767:TUS327773 UEL327767:UEO327773 UOH327767:UOK327773 UYD327767:UYG327773 VHZ327767:VIC327773 VRV327767:VRY327773 WBR327767:WBU327773 WLN327767:WLQ327773 WVJ327767:WVM327773 B393303:E393309 IX393303:JA393309 ST393303:SW393309 ACP393303:ACS393309 AML393303:AMO393309 AWH393303:AWK393309 BGD393303:BGG393309 BPZ393303:BQC393309 BZV393303:BZY393309 CJR393303:CJU393309 CTN393303:CTQ393309 DDJ393303:DDM393309 DNF393303:DNI393309 DXB393303:DXE393309 EGX393303:EHA393309 EQT393303:EQW393309 FAP393303:FAS393309 FKL393303:FKO393309 FUH393303:FUK393309 GED393303:GEG393309 GNZ393303:GOC393309 GXV393303:GXY393309 HHR393303:HHU393309 HRN393303:HRQ393309 IBJ393303:IBM393309 ILF393303:ILI393309 IVB393303:IVE393309 JEX393303:JFA393309 JOT393303:JOW393309 JYP393303:JYS393309 KIL393303:KIO393309 KSH393303:KSK393309 LCD393303:LCG393309 LLZ393303:LMC393309 LVV393303:LVY393309 MFR393303:MFU393309 MPN393303:MPQ393309 MZJ393303:MZM393309 NJF393303:NJI393309 NTB393303:NTE393309 OCX393303:ODA393309 OMT393303:OMW393309 OWP393303:OWS393309 PGL393303:PGO393309 PQH393303:PQK393309 QAD393303:QAG393309 QJZ393303:QKC393309 QTV393303:QTY393309 RDR393303:RDU393309 RNN393303:RNQ393309 RXJ393303:RXM393309 SHF393303:SHI393309 SRB393303:SRE393309 TAX393303:TBA393309 TKT393303:TKW393309 TUP393303:TUS393309 UEL393303:UEO393309 UOH393303:UOK393309 UYD393303:UYG393309 VHZ393303:VIC393309 VRV393303:VRY393309 WBR393303:WBU393309 WLN393303:WLQ393309 WVJ393303:WVM393309 B458839:E458845 IX458839:JA458845 ST458839:SW458845 ACP458839:ACS458845 AML458839:AMO458845 AWH458839:AWK458845 BGD458839:BGG458845 BPZ458839:BQC458845 BZV458839:BZY458845 CJR458839:CJU458845 CTN458839:CTQ458845 DDJ458839:DDM458845 DNF458839:DNI458845 DXB458839:DXE458845 EGX458839:EHA458845 EQT458839:EQW458845 FAP458839:FAS458845 FKL458839:FKO458845 FUH458839:FUK458845 GED458839:GEG458845 GNZ458839:GOC458845 GXV458839:GXY458845 HHR458839:HHU458845 HRN458839:HRQ458845 IBJ458839:IBM458845 ILF458839:ILI458845 IVB458839:IVE458845 JEX458839:JFA458845 JOT458839:JOW458845 JYP458839:JYS458845 KIL458839:KIO458845 KSH458839:KSK458845 LCD458839:LCG458845 LLZ458839:LMC458845 LVV458839:LVY458845 MFR458839:MFU458845 MPN458839:MPQ458845 MZJ458839:MZM458845 NJF458839:NJI458845 NTB458839:NTE458845 OCX458839:ODA458845 OMT458839:OMW458845 OWP458839:OWS458845 PGL458839:PGO458845 PQH458839:PQK458845 QAD458839:QAG458845 QJZ458839:QKC458845 QTV458839:QTY458845 RDR458839:RDU458845 RNN458839:RNQ458845 RXJ458839:RXM458845 SHF458839:SHI458845 SRB458839:SRE458845 TAX458839:TBA458845 TKT458839:TKW458845 TUP458839:TUS458845 UEL458839:UEO458845 UOH458839:UOK458845 UYD458839:UYG458845 VHZ458839:VIC458845 VRV458839:VRY458845 WBR458839:WBU458845 WLN458839:WLQ458845 WVJ458839:WVM458845 B524375:E524381 IX524375:JA524381 ST524375:SW524381 ACP524375:ACS524381 AML524375:AMO524381 AWH524375:AWK524381 BGD524375:BGG524381 BPZ524375:BQC524381 BZV524375:BZY524381 CJR524375:CJU524381 CTN524375:CTQ524381 DDJ524375:DDM524381 DNF524375:DNI524381 DXB524375:DXE524381 EGX524375:EHA524381 EQT524375:EQW524381 FAP524375:FAS524381 FKL524375:FKO524381 FUH524375:FUK524381 GED524375:GEG524381 GNZ524375:GOC524381 GXV524375:GXY524381 HHR524375:HHU524381 HRN524375:HRQ524381 IBJ524375:IBM524381 ILF524375:ILI524381 IVB524375:IVE524381 JEX524375:JFA524381 JOT524375:JOW524381 JYP524375:JYS524381 KIL524375:KIO524381 KSH524375:KSK524381 LCD524375:LCG524381 LLZ524375:LMC524381 LVV524375:LVY524381 MFR524375:MFU524381 MPN524375:MPQ524381 MZJ524375:MZM524381 NJF524375:NJI524381 NTB524375:NTE524381 OCX524375:ODA524381 OMT524375:OMW524381 OWP524375:OWS524381 PGL524375:PGO524381 PQH524375:PQK524381 QAD524375:QAG524381 QJZ524375:QKC524381 QTV524375:QTY524381 RDR524375:RDU524381 RNN524375:RNQ524381 RXJ524375:RXM524381 SHF524375:SHI524381 SRB524375:SRE524381 TAX524375:TBA524381 TKT524375:TKW524381 TUP524375:TUS524381 UEL524375:UEO524381 UOH524375:UOK524381 UYD524375:UYG524381 VHZ524375:VIC524381 VRV524375:VRY524381 WBR524375:WBU524381 WLN524375:WLQ524381 WVJ524375:WVM524381 B589911:E589917 IX589911:JA589917 ST589911:SW589917 ACP589911:ACS589917 AML589911:AMO589917 AWH589911:AWK589917 BGD589911:BGG589917 BPZ589911:BQC589917 BZV589911:BZY589917 CJR589911:CJU589917 CTN589911:CTQ589917 DDJ589911:DDM589917 DNF589911:DNI589917 DXB589911:DXE589917 EGX589911:EHA589917 EQT589911:EQW589917 FAP589911:FAS589917 FKL589911:FKO589917 FUH589911:FUK589917 GED589911:GEG589917 GNZ589911:GOC589917 GXV589911:GXY589917 HHR589911:HHU589917 HRN589911:HRQ589917 IBJ589911:IBM589917 ILF589911:ILI589917 IVB589911:IVE589917 JEX589911:JFA589917 JOT589911:JOW589917 JYP589911:JYS589917 KIL589911:KIO589917 KSH589911:KSK589917 LCD589911:LCG589917 LLZ589911:LMC589917 LVV589911:LVY589917 MFR589911:MFU589917 MPN589911:MPQ589917 MZJ589911:MZM589917 NJF589911:NJI589917 NTB589911:NTE589917 OCX589911:ODA589917 OMT589911:OMW589917 OWP589911:OWS589917 PGL589911:PGO589917 PQH589911:PQK589917 QAD589911:QAG589917 QJZ589911:QKC589917 QTV589911:QTY589917 RDR589911:RDU589917 RNN589911:RNQ589917 RXJ589911:RXM589917 SHF589911:SHI589917 SRB589911:SRE589917 TAX589911:TBA589917 TKT589911:TKW589917 TUP589911:TUS589917 UEL589911:UEO589917 UOH589911:UOK589917 UYD589911:UYG589917 VHZ589911:VIC589917 VRV589911:VRY589917 WBR589911:WBU589917 WLN589911:WLQ589917 WVJ589911:WVM589917 B655447:E655453 IX655447:JA655453 ST655447:SW655453 ACP655447:ACS655453 AML655447:AMO655453 AWH655447:AWK655453 BGD655447:BGG655453 BPZ655447:BQC655453 BZV655447:BZY655453 CJR655447:CJU655453 CTN655447:CTQ655453 DDJ655447:DDM655453 DNF655447:DNI655453 DXB655447:DXE655453 EGX655447:EHA655453 EQT655447:EQW655453 FAP655447:FAS655453 FKL655447:FKO655453 FUH655447:FUK655453 GED655447:GEG655453 GNZ655447:GOC655453 GXV655447:GXY655453 HHR655447:HHU655453 HRN655447:HRQ655453 IBJ655447:IBM655453 ILF655447:ILI655453 IVB655447:IVE655453 JEX655447:JFA655453 JOT655447:JOW655453 JYP655447:JYS655453 KIL655447:KIO655453 KSH655447:KSK655453 LCD655447:LCG655453 LLZ655447:LMC655453 LVV655447:LVY655453 MFR655447:MFU655453 MPN655447:MPQ655453 MZJ655447:MZM655453 NJF655447:NJI655453 NTB655447:NTE655453 OCX655447:ODA655453 OMT655447:OMW655453 OWP655447:OWS655453 PGL655447:PGO655453 PQH655447:PQK655453 QAD655447:QAG655453 QJZ655447:QKC655453 QTV655447:QTY655453 RDR655447:RDU655453 RNN655447:RNQ655453 RXJ655447:RXM655453 SHF655447:SHI655453 SRB655447:SRE655453 TAX655447:TBA655453 TKT655447:TKW655453 TUP655447:TUS655453 UEL655447:UEO655453 UOH655447:UOK655453 UYD655447:UYG655453 VHZ655447:VIC655453 VRV655447:VRY655453 WBR655447:WBU655453 WLN655447:WLQ655453 WVJ655447:WVM655453 B720983:E720989 IX720983:JA720989 ST720983:SW720989 ACP720983:ACS720989 AML720983:AMO720989 AWH720983:AWK720989 BGD720983:BGG720989 BPZ720983:BQC720989 BZV720983:BZY720989 CJR720983:CJU720989 CTN720983:CTQ720989 DDJ720983:DDM720989 DNF720983:DNI720989 DXB720983:DXE720989 EGX720983:EHA720989 EQT720983:EQW720989 FAP720983:FAS720989 FKL720983:FKO720989 FUH720983:FUK720989 GED720983:GEG720989 GNZ720983:GOC720989 GXV720983:GXY720989 HHR720983:HHU720989 HRN720983:HRQ720989 IBJ720983:IBM720989 ILF720983:ILI720989 IVB720983:IVE720989 JEX720983:JFA720989 JOT720983:JOW720989 JYP720983:JYS720989 KIL720983:KIO720989 KSH720983:KSK720989 LCD720983:LCG720989 LLZ720983:LMC720989 LVV720983:LVY720989 MFR720983:MFU720989 MPN720983:MPQ720989 MZJ720983:MZM720989 NJF720983:NJI720989 NTB720983:NTE720989 OCX720983:ODA720989 OMT720983:OMW720989 OWP720983:OWS720989 PGL720983:PGO720989 PQH720983:PQK720989 QAD720983:QAG720989 QJZ720983:QKC720989 QTV720983:QTY720989 RDR720983:RDU720989 RNN720983:RNQ720989 RXJ720983:RXM720989 SHF720983:SHI720989 SRB720983:SRE720989 TAX720983:TBA720989 TKT720983:TKW720989 TUP720983:TUS720989 UEL720983:UEO720989 UOH720983:UOK720989 UYD720983:UYG720989 VHZ720983:VIC720989 VRV720983:VRY720989 WBR720983:WBU720989 WLN720983:WLQ720989 WVJ720983:WVM720989 B786519:E786525 IX786519:JA786525 ST786519:SW786525 ACP786519:ACS786525 AML786519:AMO786525 AWH786519:AWK786525 BGD786519:BGG786525 BPZ786519:BQC786525 BZV786519:BZY786525 CJR786519:CJU786525 CTN786519:CTQ786525 DDJ786519:DDM786525 DNF786519:DNI786525 DXB786519:DXE786525 EGX786519:EHA786525 EQT786519:EQW786525 FAP786519:FAS786525 FKL786519:FKO786525 FUH786519:FUK786525 GED786519:GEG786525 GNZ786519:GOC786525 GXV786519:GXY786525 HHR786519:HHU786525 HRN786519:HRQ786525 IBJ786519:IBM786525 ILF786519:ILI786525 IVB786519:IVE786525 JEX786519:JFA786525 JOT786519:JOW786525 JYP786519:JYS786525 KIL786519:KIO786525 KSH786519:KSK786525 LCD786519:LCG786525 LLZ786519:LMC786525 LVV786519:LVY786525 MFR786519:MFU786525 MPN786519:MPQ786525 MZJ786519:MZM786525 NJF786519:NJI786525 NTB786519:NTE786525 OCX786519:ODA786525 OMT786519:OMW786525 OWP786519:OWS786525 PGL786519:PGO786525 PQH786519:PQK786525 QAD786519:QAG786525 QJZ786519:QKC786525 QTV786519:QTY786525 RDR786519:RDU786525 RNN786519:RNQ786525 RXJ786519:RXM786525 SHF786519:SHI786525 SRB786519:SRE786525 TAX786519:TBA786525 TKT786519:TKW786525 TUP786519:TUS786525 UEL786519:UEO786525 UOH786519:UOK786525 UYD786519:UYG786525 VHZ786519:VIC786525 VRV786519:VRY786525 WBR786519:WBU786525 WLN786519:WLQ786525 WVJ786519:WVM786525 B852055:E852061 IX852055:JA852061 ST852055:SW852061 ACP852055:ACS852061 AML852055:AMO852061 AWH852055:AWK852061 BGD852055:BGG852061 BPZ852055:BQC852061 BZV852055:BZY852061 CJR852055:CJU852061 CTN852055:CTQ852061 DDJ852055:DDM852061 DNF852055:DNI852061 DXB852055:DXE852061 EGX852055:EHA852061 EQT852055:EQW852061 FAP852055:FAS852061 FKL852055:FKO852061 FUH852055:FUK852061 GED852055:GEG852061 GNZ852055:GOC852061 GXV852055:GXY852061 HHR852055:HHU852061 HRN852055:HRQ852061 IBJ852055:IBM852061 ILF852055:ILI852061 IVB852055:IVE852061 JEX852055:JFA852061 JOT852055:JOW852061 JYP852055:JYS852061 KIL852055:KIO852061 KSH852055:KSK852061 LCD852055:LCG852061 LLZ852055:LMC852061 LVV852055:LVY852061 MFR852055:MFU852061 MPN852055:MPQ852061 MZJ852055:MZM852061 NJF852055:NJI852061 NTB852055:NTE852061 OCX852055:ODA852061 OMT852055:OMW852061 OWP852055:OWS852061 PGL852055:PGO852061 PQH852055:PQK852061 QAD852055:QAG852061 QJZ852055:QKC852061 QTV852055:QTY852061 RDR852055:RDU852061 RNN852055:RNQ852061 RXJ852055:RXM852061 SHF852055:SHI852061 SRB852055:SRE852061 TAX852055:TBA852061 TKT852055:TKW852061 TUP852055:TUS852061 UEL852055:UEO852061 UOH852055:UOK852061 UYD852055:UYG852061 VHZ852055:VIC852061 VRV852055:VRY852061 WBR852055:WBU852061 WLN852055:WLQ852061 WVJ852055:WVM852061 B917591:E917597 IX917591:JA917597 ST917591:SW917597 ACP917591:ACS917597 AML917591:AMO917597 AWH917591:AWK917597 BGD917591:BGG917597 BPZ917591:BQC917597 BZV917591:BZY917597 CJR917591:CJU917597 CTN917591:CTQ917597 DDJ917591:DDM917597 DNF917591:DNI917597 DXB917591:DXE917597 EGX917591:EHA917597 EQT917591:EQW917597 FAP917591:FAS917597 FKL917591:FKO917597 FUH917591:FUK917597 GED917591:GEG917597 GNZ917591:GOC917597 GXV917591:GXY917597 HHR917591:HHU917597 HRN917591:HRQ917597 IBJ917591:IBM917597 ILF917591:ILI917597 IVB917591:IVE917597 JEX917591:JFA917597 JOT917591:JOW917597 JYP917591:JYS917597 KIL917591:KIO917597 KSH917591:KSK917597 LCD917591:LCG917597 LLZ917591:LMC917597 LVV917591:LVY917597 MFR917591:MFU917597 MPN917591:MPQ917597 MZJ917591:MZM917597 NJF917591:NJI917597 NTB917591:NTE917597 OCX917591:ODA917597 OMT917591:OMW917597 OWP917591:OWS917597 PGL917591:PGO917597 PQH917591:PQK917597 QAD917591:QAG917597 QJZ917591:QKC917597 QTV917591:QTY917597 RDR917591:RDU917597 RNN917591:RNQ917597 RXJ917591:RXM917597 SHF917591:SHI917597 SRB917591:SRE917597 TAX917591:TBA917597 TKT917591:TKW917597 TUP917591:TUS917597 UEL917591:UEO917597 UOH917591:UOK917597 UYD917591:UYG917597 VHZ917591:VIC917597 VRV917591:VRY917597 WBR917591:WBU917597 WLN917591:WLQ917597 WVJ917591:WVM917597 B983127:E983133 IX983127:JA983133 ST983127:SW983133 ACP983127:ACS983133 AML983127:AMO983133 AWH983127:AWK983133 BGD983127:BGG983133 BPZ983127:BQC983133 BZV983127:BZY983133 CJR983127:CJU983133 CTN983127:CTQ983133 DDJ983127:DDM983133 DNF983127:DNI983133 DXB983127:DXE983133 EGX983127:EHA983133 EQT983127:EQW983133 FAP983127:FAS983133 FKL983127:FKO983133 FUH983127:FUK983133 GED983127:GEG983133 GNZ983127:GOC983133 GXV983127:GXY983133 HHR983127:HHU983133 HRN983127:HRQ983133 IBJ983127:IBM983133 ILF983127:ILI983133 IVB983127:IVE983133 JEX983127:JFA983133 JOT983127:JOW983133 JYP983127:JYS983133 KIL983127:KIO983133 KSH983127:KSK983133 LCD983127:LCG983133 LLZ983127:LMC983133 LVV983127:LVY983133 MFR983127:MFU983133 MPN983127:MPQ983133 MZJ983127:MZM983133 NJF983127:NJI983133 NTB983127:NTE983133 OCX983127:ODA983133 OMT983127:OMW983133 OWP983127:OWS983133 PGL983127:PGO983133 PQH983127:PQK983133 QAD983127:QAG983133 QJZ983127:QKC983133 QTV983127:QTY983133 RDR983127:RDU983133 RNN983127:RNQ983133 RXJ983127:RXM983133 SHF983127:SHI983133 SRB983127:SRE983133 TAX983127:TBA983133 TKT983127:TKW983133 TUP983127:TUS983133 UEL983127:UEO983133 UOH983127:UOK983133 UYD983127:UYG983133 VHZ983127:VIC983133 VRV983127:VRY983133 WBR983127:WBU983133 WLN983127:WLQ983133 WVJ983127:WVM983133 K119:W65536 JG119:JS65536 TC119:TO65536 ACY119:ADK65536 AMU119:ANG65536 AWQ119:AXC65536 BGM119:BGY65536 BQI119:BQU65536 CAE119:CAQ65536 CKA119:CKM65536 CTW119:CUI65536 DDS119:DEE65536 DNO119:DOA65536 DXK119:DXW65536 EHG119:EHS65536 ERC119:ERO65536 FAY119:FBK65536 FKU119:FLG65536 FUQ119:FVC65536 GEM119:GEY65536 GOI119:GOU65536 GYE119:GYQ65536 HIA119:HIM65536 HRW119:HSI65536 IBS119:ICE65536 ILO119:IMA65536 IVK119:IVW65536 JFG119:JFS65536 JPC119:JPO65536 JYY119:JZK65536 KIU119:KJG65536 KSQ119:KTC65536 LCM119:LCY65536 LMI119:LMU65536 LWE119:LWQ65536 MGA119:MGM65536 MPW119:MQI65536 MZS119:NAE65536 NJO119:NKA65536 NTK119:NTW65536 ODG119:ODS65536 ONC119:ONO65536 OWY119:OXK65536 PGU119:PHG65536 PQQ119:PRC65536 QAM119:QAY65536 QKI119:QKU65536 QUE119:QUQ65536 REA119:REM65536 RNW119:ROI65536 RXS119:RYE65536 SHO119:SIA65536 SRK119:SRW65536 TBG119:TBS65536 TLC119:TLO65536 TUY119:TVK65536 UEU119:UFG65536 UOQ119:UPC65536 UYM119:UYY65536 VII119:VIU65536 VSE119:VSQ65536 WCA119:WCM65536 WLW119:WMI65536 WVS119:WWE65536 K65655:W131072 JG65655:JS131072 TC65655:TO131072 ACY65655:ADK131072 AMU65655:ANG131072 AWQ65655:AXC131072 BGM65655:BGY131072 BQI65655:BQU131072 CAE65655:CAQ131072 CKA65655:CKM131072 CTW65655:CUI131072 DDS65655:DEE131072 DNO65655:DOA131072 DXK65655:DXW131072 EHG65655:EHS131072 ERC65655:ERO131072 FAY65655:FBK131072 FKU65655:FLG131072 FUQ65655:FVC131072 GEM65655:GEY131072 GOI65655:GOU131072 GYE65655:GYQ131072 HIA65655:HIM131072 HRW65655:HSI131072 IBS65655:ICE131072 ILO65655:IMA131072 IVK65655:IVW131072 JFG65655:JFS131072 JPC65655:JPO131072 JYY65655:JZK131072 KIU65655:KJG131072 KSQ65655:KTC131072 LCM65655:LCY131072 LMI65655:LMU131072 LWE65655:LWQ131072 MGA65655:MGM131072 MPW65655:MQI131072 MZS65655:NAE131072 NJO65655:NKA131072 NTK65655:NTW131072 ODG65655:ODS131072 ONC65655:ONO131072 OWY65655:OXK131072 PGU65655:PHG131072 PQQ65655:PRC131072 QAM65655:QAY131072 QKI65655:QKU131072 QUE65655:QUQ131072 REA65655:REM131072 RNW65655:ROI131072 RXS65655:RYE131072 SHO65655:SIA131072 SRK65655:SRW131072 TBG65655:TBS131072 TLC65655:TLO131072 TUY65655:TVK131072 UEU65655:UFG131072 UOQ65655:UPC131072 UYM65655:UYY131072 VII65655:VIU131072 VSE65655:VSQ131072 WCA65655:WCM131072 WLW65655:WMI131072 WVS65655:WWE131072 K131191:W196608 JG131191:JS196608 TC131191:TO196608 ACY131191:ADK196608 AMU131191:ANG196608 AWQ131191:AXC196608 BGM131191:BGY196608 BQI131191:BQU196608 CAE131191:CAQ196608 CKA131191:CKM196608 CTW131191:CUI196608 DDS131191:DEE196608 DNO131191:DOA196608 DXK131191:DXW196608 EHG131191:EHS196608 ERC131191:ERO196608 FAY131191:FBK196608 FKU131191:FLG196608 FUQ131191:FVC196608 GEM131191:GEY196608 GOI131191:GOU196608 GYE131191:GYQ196608 HIA131191:HIM196608 HRW131191:HSI196608 IBS131191:ICE196608 ILO131191:IMA196608 IVK131191:IVW196608 JFG131191:JFS196608 JPC131191:JPO196608 JYY131191:JZK196608 KIU131191:KJG196608 KSQ131191:KTC196608 LCM131191:LCY196608 LMI131191:LMU196608 LWE131191:LWQ196608 MGA131191:MGM196608 MPW131191:MQI196608 MZS131191:NAE196608 NJO131191:NKA196608 NTK131191:NTW196608 ODG131191:ODS196608 ONC131191:ONO196608 OWY131191:OXK196608 PGU131191:PHG196608 PQQ131191:PRC196608 QAM131191:QAY196608 QKI131191:QKU196608 QUE131191:QUQ196608 REA131191:REM196608 RNW131191:ROI196608 RXS131191:RYE196608 SHO131191:SIA196608 SRK131191:SRW196608 TBG131191:TBS196608 TLC131191:TLO196608 TUY131191:TVK196608 UEU131191:UFG196608 UOQ131191:UPC196608 UYM131191:UYY196608 VII131191:VIU196608 VSE131191:VSQ196608 WCA131191:WCM196608 WLW131191:WMI196608 WVS131191:WWE196608 K196727:W262144 JG196727:JS262144 TC196727:TO262144 ACY196727:ADK262144 AMU196727:ANG262144 AWQ196727:AXC262144 BGM196727:BGY262144 BQI196727:BQU262144 CAE196727:CAQ262144 CKA196727:CKM262144 CTW196727:CUI262144 DDS196727:DEE262144 DNO196727:DOA262144 DXK196727:DXW262144 EHG196727:EHS262144 ERC196727:ERO262144 FAY196727:FBK262144 FKU196727:FLG262144 FUQ196727:FVC262144 GEM196727:GEY262144 GOI196727:GOU262144 GYE196727:GYQ262144 HIA196727:HIM262144 HRW196727:HSI262144 IBS196727:ICE262144 ILO196727:IMA262144 IVK196727:IVW262144 JFG196727:JFS262144 JPC196727:JPO262144 JYY196727:JZK262144 KIU196727:KJG262144 KSQ196727:KTC262144 LCM196727:LCY262144 LMI196727:LMU262144 LWE196727:LWQ262144 MGA196727:MGM262144 MPW196727:MQI262144 MZS196727:NAE262144 NJO196727:NKA262144 NTK196727:NTW262144 ODG196727:ODS262144 ONC196727:ONO262144 OWY196727:OXK262144 PGU196727:PHG262144 PQQ196727:PRC262144 QAM196727:QAY262144 QKI196727:QKU262144 QUE196727:QUQ262144 REA196727:REM262144 RNW196727:ROI262144 RXS196727:RYE262144 SHO196727:SIA262144 SRK196727:SRW262144 TBG196727:TBS262144 TLC196727:TLO262144 TUY196727:TVK262144 UEU196727:UFG262144 UOQ196727:UPC262144 UYM196727:UYY262144 VII196727:VIU262144 VSE196727:VSQ262144 WCA196727:WCM262144 WLW196727:WMI262144 WVS196727:WWE262144 K262263:W327680 JG262263:JS327680 TC262263:TO327680 ACY262263:ADK327680 AMU262263:ANG327680 AWQ262263:AXC327680 BGM262263:BGY327680 BQI262263:BQU327680 CAE262263:CAQ327680 CKA262263:CKM327680 CTW262263:CUI327680 DDS262263:DEE327680 DNO262263:DOA327680 DXK262263:DXW327680 EHG262263:EHS327680 ERC262263:ERO327680 FAY262263:FBK327680 FKU262263:FLG327680 FUQ262263:FVC327680 GEM262263:GEY327680 GOI262263:GOU327680 GYE262263:GYQ327680 HIA262263:HIM327680 HRW262263:HSI327680 IBS262263:ICE327680 ILO262263:IMA327680 IVK262263:IVW327680 JFG262263:JFS327680 JPC262263:JPO327680 JYY262263:JZK327680 KIU262263:KJG327680 KSQ262263:KTC327680 LCM262263:LCY327680 LMI262263:LMU327680 LWE262263:LWQ327680 MGA262263:MGM327680 MPW262263:MQI327680 MZS262263:NAE327680 NJO262263:NKA327680 NTK262263:NTW327680 ODG262263:ODS327680 ONC262263:ONO327680 OWY262263:OXK327680 PGU262263:PHG327680 PQQ262263:PRC327680 QAM262263:QAY327680 QKI262263:QKU327680 QUE262263:QUQ327680 REA262263:REM327680 RNW262263:ROI327680 RXS262263:RYE327680 SHO262263:SIA327680 SRK262263:SRW327680 TBG262263:TBS327680 TLC262263:TLO327680 TUY262263:TVK327680 UEU262263:UFG327680 UOQ262263:UPC327680 UYM262263:UYY327680 VII262263:VIU327680 VSE262263:VSQ327680 WCA262263:WCM327680 WLW262263:WMI327680 WVS262263:WWE327680 K327799:W393216 JG327799:JS393216 TC327799:TO393216 ACY327799:ADK393216 AMU327799:ANG393216 AWQ327799:AXC393216 BGM327799:BGY393216 BQI327799:BQU393216 CAE327799:CAQ393216 CKA327799:CKM393216 CTW327799:CUI393216 DDS327799:DEE393216 DNO327799:DOA393216 DXK327799:DXW393216 EHG327799:EHS393216 ERC327799:ERO393216 FAY327799:FBK393216 FKU327799:FLG393216 FUQ327799:FVC393216 GEM327799:GEY393216 GOI327799:GOU393216 GYE327799:GYQ393216 HIA327799:HIM393216 HRW327799:HSI393216 IBS327799:ICE393216 ILO327799:IMA393216 IVK327799:IVW393216 JFG327799:JFS393216 JPC327799:JPO393216 JYY327799:JZK393216 KIU327799:KJG393216 KSQ327799:KTC393216 LCM327799:LCY393216 LMI327799:LMU393216 LWE327799:LWQ393216 MGA327799:MGM393216 MPW327799:MQI393216 MZS327799:NAE393216 NJO327799:NKA393216 NTK327799:NTW393216 ODG327799:ODS393216 ONC327799:ONO393216 OWY327799:OXK393216 PGU327799:PHG393216 PQQ327799:PRC393216 QAM327799:QAY393216 QKI327799:QKU393216 QUE327799:QUQ393216 REA327799:REM393216 RNW327799:ROI393216 RXS327799:RYE393216 SHO327799:SIA393216 SRK327799:SRW393216 TBG327799:TBS393216 TLC327799:TLO393216 TUY327799:TVK393216 UEU327799:UFG393216 UOQ327799:UPC393216 UYM327799:UYY393216 VII327799:VIU393216 VSE327799:VSQ393216 WCA327799:WCM393216 WLW327799:WMI393216 WVS327799:WWE393216 K393335:W458752 JG393335:JS458752 TC393335:TO458752 ACY393335:ADK458752 AMU393335:ANG458752 AWQ393335:AXC458752 BGM393335:BGY458752 BQI393335:BQU458752 CAE393335:CAQ458752 CKA393335:CKM458752 CTW393335:CUI458752 DDS393335:DEE458752 DNO393335:DOA458752 DXK393335:DXW458752 EHG393335:EHS458752 ERC393335:ERO458752 FAY393335:FBK458752 FKU393335:FLG458752 FUQ393335:FVC458752 GEM393335:GEY458752 GOI393335:GOU458752 GYE393335:GYQ458752 HIA393335:HIM458752 HRW393335:HSI458752 IBS393335:ICE458752 ILO393335:IMA458752 IVK393335:IVW458752 JFG393335:JFS458752 JPC393335:JPO458752 JYY393335:JZK458752 KIU393335:KJG458752 KSQ393335:KTC458752 LCM393335:LCY458752 LMI393335:LMU458752 LWE393335:LWQ458752 MGA393335:MGM458752 MPW393335:MQI458752 MZS393335:NAE458752 NJO393335:NKA458752 NTK393335:NTW458752 ODG393335:ODS458752 ONC393335:ONO458752 OWY393335:OXK458752 PGU393335:PHG458752 PQQ393335:PRC458752 QAM393335:QAY458752 QKI393335:QKU458752 QUE393335:QUQ458752 REA393335:REM458752 RNW393335:ROI458752 RXS393335:RYE458752 SHO393335:SIA458752 SRK393335:SRW458752 TBG393335:TBS458752 TLC393335:TLO458752 TUY393335:TVK458752 UEU393335:UFG458752 UOQ393335:UPC458752 UYM393335:UYY458752 VII393335:VIU458752 VSE393335:VSQ458752 WCA393335:WCM458752 WLW393335:WMI458752 WVS393335:WWE458752 K458871:W524288 JG458871:JS524288 TC458871:TO524288 ACY458871:ADK524288 AMU458871:ANG524288 AWQ458871:AXC524288 BGM458871:BGY524288 BQI458871:BQU524288 CAE458871:CAQ524288 CKA458871:CKM524288 CTW458871:CUI524288 DDS458871:DEE524288 DNO458871:DOA524288 DXK458871:DXW524288 EHG458871:EHS524288 ERC458871:ERO524288 FAY458871:FBK524288 FKU458871:FLG524288 FUQ458871:FVC524288 GEM458871:GEY524288 GOI458871:GOU524288 GYE458871:GYQ524288 HIA458871:HIM524288 HRW458871:HSI524288 IBS458871:ICE524288 ILO458871:IMA524288 IVK458871:IVW524288 JFG458871:JFS524288 JPC458871:JPO524288 JYY458871:JZK524288 KIU458871:KJG524288 KSQ458871:KTC524288 LCM458871:LCY524288 LMI458871:LMU524288 LWE458871:LWQ524288 MGA458871:MGM524288 MPW458871:MQI524288 MZS458871:NAE524288 NJO458871:NKA524288 NTK458871:NTW524288 ODG458871:ODS524288 ONC458871:ONO524288 OWY458871:OXK524288 PGU458871:PHG524288 PQQ458871:PRC524288 QAM458871:QAY524288 QKI458871:QKU524288 QUE458871:QUQ524288 REA458871:REM524288 RNW458871:ROI524288 RXS458871:RYE524288 SHO458871:SIA524288 SRK458871:SRW524288 TBG458871:TBS524288 TLC458871:TLO524288 TUY458871:TVK524288 UEU458871:UFG524288 UOQ458871:UPC524288 UYM458871:UYY524288 VII458871:VIU524288 VSE458871:VSQ524288 WCA458871:WCM524288 WLW458871:WMI524288 WVS458871:WWE524288 K524407:W589824 JG524407:JS589824 TC524407:TO589824 ACY524407:ADK589824 AMU524407:ANG589824 AWQ524407:AXC589824 BGM524407:BGY589824 BQI524407:BQU589824 CAE524407:CAQ589824 CKA524407:CKM589824 CTW524407:CUI589824 DDS524407:DEE589824 DNO524407:DOA589824 DXK524407:DXW589824 EHG524407:EHS589824 ERC524407:ERO589824 FAY524407:FBK589824 FKU524407:FLG589824 FUQ524407:FVC589824 GEM524407:GEY589824 GOI524407:GOU589824 GYE524407:GYQ589824 HIA524407:HIM589824 HRW524407:HSI589824 IBS524407:ICE589824 ILO524407:IMA589824 IVK524407:IVW589824 JFG524407:JFS589824 JPC524407:JPO589824 JYY524407:JZK589824 KIU524407:KJG589824 KSQ524407:KTC589824 LCM524407:LCY589824 LMI524407:LMU589824 LWE524407:LWQ589824 MGA524407:MGM589824 MPW524407:MQI589824 MZS524407:NAE589824 NJO524407:NKA589824 NTK524407:NTW589824 ODG524407:ODS589824 ONC524407:ONO589824 OWY524407:OXK589824 PGU524407:PHG589824 PQQ524407:PRC589824 QAM524407:QAY589824 QKI524407:QKU589824 QUE524407:QUQ589824 REA524407:REM589824 RNW524407:ROI589824 RXS524407:RYE589824 SHO524407:SIA589824 SRK524407:SRW589824 TBG524407:TBS589824 TLC524407:TLO589824 TUY524407:TVK589824 UEU524407:UFG589824 UOQ524407:UPC589824 UYM524407:UYY589824 VII524407:VIU589824 VSE524407:VSQ589824 WCA524407:WCM589824 WLW524407:WMI589824 WVS524407:WWE589824 K589943:W655360 JG589943:JS655360 TC589943:TO655360 ACY589943:ADK655360 AMU589943:ANG655360 AWQ589943:AXC655360 BGM589943:BGY655360 BQI589943:BQU655360 CAE589943:CAQ655360 CKA589943:CKM655360 CTW589943:CUI655360 DDS589943:DEE655360 DNO589943:DOA655360 DXK589943:DXW655360 EHG589943:EHS655360 ERC589943:ERO655360 FAY589943:FBK655360 FKU589943:FLG655360 FUQ589943:FVC655360 GEM589943:GEY655360 GOI589943:GOU655360 GYE589943:GYQ655360 HIA589943:HIM655360 HRW589943:HSI655360 IBS589943:ICE655360 ILO589943:IMA655360 IVK589943:IVW655360 JFG589943:JFS655360 JPC589943:JPO655360 JYY589943:JZK655360 KIU589943:KJG655360 KSQ589943:KTC655360 LCM589943:LCY655360 LMI589943:LMU655360 LWE589943:LWQ655360 MGA589943:MGM655360 MPW589943:MQI655360 MZS589943:NAE655360 NJO589943:NKA655360 NTK589943:NTW655360 ODG589943:ODS655360 ONC589943:ONO655360 OWY589943:OXK655360 PGU589943:PHG655360 PQQ589943:PRC655360 QAM589943:QAY655360 QKI589943:QKU655360 QUE589943:QUQ655360 REA589943:REM655360 RNW589943:ROI655360 RXS589943:RYE655360 SHO589943:SIA655360 SRK589943:SRW655360 TBG589943:TBS655360 TLC589943:TLO655360 TUY589943:TVK655360 UEU589943:UFG655360 UOQ589943:UPC655360 UYM589943:UYY655360 VII589943:VIU655360 VSE589943:VSQ655360 WCA589943:WCM655360 WLW589943:WMI655360 WVS589943:WWE655360 K655479:W720896 JG655479:JS720896 TC655479:TO720896 ACY655479:ADK720896 AMU655479:ANG720896 AWQ655479:AXC720896 BGM655479:BGY720896 BQI655479:BQU720896 CAE655479:CAQ720896 CKA655479:CKM720896 CTW655479:CUI720896 DDS655479:DEE720896 DNO655479:DOA720896 DXK655479:DXW720896 EHG655479:EHS720896 ERC655479:ERO720896 FAY655479:FBK720896 FKU655479:FLG720896 FUQ655479:FVC720896 GEM655479:GEY720896 GOI655479:GOU720896 GYE655479:GYQ720896 HIA655479:HIM720896 HRW655479:HSI720896 IBS655479:ICE720896 ILO655479:IMA720896 IVK655479:IVW720896 JFG655479:JFS720896 JPC655479:JPO720896 JYY655479:JZK720896 KIU655479:KJG720896 KSQ655479:KTC720896 LCM655479:LCY720896 LMI655479:LMU720896 LWE655479:LWQ720896 MGA655479:MGM720896 MPW655479:MQI720896 MZS655479:NAE720896 NJO655479:NKA720896 NTK655479:NTW720896 ODG655479:ODS720896 ONC655479:ONO720896 OWY655479:OXK720896 PGU655479:PHG720896 PQQ655479:PRC720896 QAM655479:QAY720896 QKI655479:QKU720896 QUE655479:QUQ720896 REA655479:REM720896 RNW655479:ROI720896 RXS655479:RYE720896 SHO655479:SIA720896 SRK655479:SRW720896 TBG655479:TBS720896 TLC655479:TLO720896 TUY655479:TVK720896 UEU655479:UFG720896 UOQ655479:UPC720896 UYM655479:UYY720896 VII655479:VIU720896 VSE655479:VSQ720896 WCA655479:WCM720896 WLW655479:WMI720896 WVS655479:WWE720896 K721015:W786432 JG721015:JS786432 TC721015:TO786432 ACY721015:ADK786432 AMU721015:ANG786432 AWQ721015:AXC786432 BGM721015:BGY786432 BQI721015:BQU786432 CAE721015:CAQ786432 CKA721015:CKM786432 CTW721015:CUI786432 DDS721015:DEE786432 DNO721015:DOA786432 DXK721015:DXW786432 EHG721015:EHS786432 ERC721015:ERO786432 FAY721015:FBK786432 FKU721015:FLG786432 FUQ721015:FVC786432 GEM721015:GEY786432 GOI721015:GOU786432 GYE721015:GYQ786432 HIA721015:HIM786432 HRW721015:HSI786432 IBS721015:ICE786432 ILO721015:IMA786432 IVK721015:IVW786432 JFG721015:JFS786432 JPC721015:JPO786432 JYY721015:JZK786432 KIU721015:KJG786432 KSQ721015:KTC786432 LCM721015:LCY786432 LMI721015:LMU786432 LWE721015:LWQ786432 MGA721015:MGM786432 MPW721015:MQI786432 MZS721015:NAE786432 NJO721015:NKA786432 NTK721015:NTW786432 ODG721015:ODS786432 ONC721015:ONO786432 OWY721015:OXK786432 PGU721015:PHG786432 PQQ721015:PRC786432 QAM721015:QAY786432 QKI721015:QKU786432 QUE721015:QUQ786432 REA721015:REM786432 RNW721015:ROI786432 RXS721015:RYE786432 SHO721015:SIA786432 SRK721015:SRW786432 TBG721015:TBS786432 TLC721015:TLO786432 TUY721015:TVK786432 UEU721015:UFG786432 UOQ721015:UPC786432 UYM721015:UYY786432 VII721015:VIU786432 VSE721015:VSQ786432 WCA721015:WCM786432 WLW721015:WMI786432 WVS721015:WWE786432 K786551:W851968 JG786551:JS851968 TC786551:TO851968 ACY786551:ADK851968 AMU786551:ANG851968 AWQ786551:AXC851968 BGM786551:BGY851968 BQI786551:BQU851968 CAE786551:CAQ851968 CKA786551:CKM851968 CTW786551:CUI851968 DDS786551:DEE851968 DNO786551:DOA851968 DXK786551:DXW851968 EHG786551:EHS851968 ERC786551:ERO851968 FAY786551:FBK851968 FKU786551:FLG851968 FUQ786551:FVC851968 GEM786551:GEY851968 GOI786551:GOU851968 GYE786551:GYQ851968 HIA786551:HIM851968 HRW786551:HSI851968 IBS786551:ICE851968 ILO786551:IMA851968 IVK786551:IVW851968 JFG786551:JFS851968 JPC786551:JPO851968 JYY786551:JZK851968 KIU786551:KJG851968 KSQ786551:KTC851968 LCM786551:LCY851968 LMI786551:LMU851968 LWE786551:LWQ851968 MGA786551:MGM851968 MPW786551:MQI851968 MZS786551:NAE851968 NJO786551:NKA851968 NTK786551:NTW851968 ODG786551:ODS851968 ONC786551:ONO851968 OWY786551:OXK851968 PGU786551:PHG851968 PQQ786551:PRC851968 QAM786551:QAY851968 QKI786551:QKU851968 QUE786551:QUQ851968 REA786551:REM851968 RNW786551:ROI851968 RXS786551:RYE851968 SHO786551:SIA851968 SRK786551:SRW851968 TBG786551:TBS851968 TLC786551:TLO851968 TUY786551:TVK851968 UEU786551:UFG851968 UOQ786551:UPC851968 UYM786551:UYY851968 VII786551:VIU851968 VSE786551:VSQ851968 WCA786551:WCM851968 WLW786551:WMI851968 WVS786551:WWE851968 K852087:W917504 JG852087:JS917504 TC852087:TO917504 ACY852087:ADK917504 AMU852087:ANG917504 AWQ852087:AXC917504 BGM852087:BGY917504 BQI852087:BQU917504 CAE852087:CAQ917504 CKA852087:CKM917504 CTW852087:CUI917504 DDS852087:DEE917504 DNO852087:DOA917504 DXK852087:DXW917504 EHG852087:EHS917504 ERC852087:ERO917504 FAY852087:FBK917504 FKU852087:FLG917504 FUQ852087:FVC917504 GEM852087:GEY917504 GOI852087:GOU917504 GYE852087:GYQ917504 HIA852087:HIM917504 HRW852087:HSI917504 IBS852087:ICE917504 ILO852087:IMA917504 IVK852087:IVW917504 JFG852087:JFS917504 JPC852087:JPO917504 JYY852087:JZK917504 KIU852087:KJG917504 KSQ852087:KTC917504 LCM852087:LCY917504 LMI852087:LMU917504 LWE852087:LWQ917504 MGA852087:MGM917504 MPW852087:MQI917504 MZS852087:NAE917504 NJO852087:NKA917504 NTK852087:NTW917504 ODG852087:ODS917504 ONC852087:ONO917504 OWY852087:OXK917504 PGU852087:PHG917504 PQQ852087:PRC917504 QAM852087:QAY917504 QKI852087:QKU917504 QUE852087:QUQ917504 REA852087:REM917504 RNW852087:ROI917504 RXS852087:RYE917504 SHO852087:SIA917504 SRK852087:SRW917504 TBG852087:TBS917504 TLC852087:TLO917504 TUY852087:TVK917504 UEU852087:UFG917504 UOQ852087:UPC917504 UYM852087:UYY917504 VII852087:VIU917504 VSE852087:VSQ917504 WCA852087:WCM917504 WLW852087:WMI917504 WVS852087:WWE917504 K917623:W983040 JG917623:JS983040 TC917623:TO983040 ACY917623:ADK983040 AMU917623:ANG983040 AWQ917623:AXC983040 BGM917623:BGY983040 BQI917623:BQU983040 CAE917623:CAQ983040 CKA917623:CKM983040 CTW917623:CUI983040 DDS917623:DEE983040 DNO917623:DOA983040 DXK917623:DXW983040 EHG917623:EHS983040 ERC917623:ERO983040 FAY917623:FBK983040 FKU917623:FLG983040 FUQ917623:FVC983040 GEM917623:GEY983040 GOI917623:GOU983040 GYE917623:GYQ983040 HIA917623:HIM983040 HRW917623:HSI983040 IBS917623:ICE983040 ILO917623:IMA983040 IVK917623:IVW983040 JFG917623:JFS983040 JPC917623:JPO983040 JYY917623:JZK983040 KIU917623:KJG983040 KSQ917623:KTC983040 LCM917623:LCY983040 LMI917623:LMU983040 LWE917623:LWQ983040 MGA917623:MGM983040 MPW917623:MQI983040 MZS917623:NAE983040 NJO917623:NKA983040 NTK917623:NTW983040 ODG917623:ODS983040 ONC917623:ONO983040 OWY917623:OXK983040 PGU917623:PHG983040 PQQ917623:PRC983040 QAM917623:QAY983040 QKI917623:QKU983040 QUE917623:QUQ983040 REA917623:REM983040 RNW917623:ROI983040 RXS917623:RYE983040 SHO917623:SIA983040 SRK917623:SRW983040 TBG917623:TBS983040 TLC917623:TLO983040 TUY917623:TVK983040 UEU917623:UFG983040 UOQ917623:UPC983040 UYM917623:UYY983040 VII917623:VIU983040 VSE917623:VSQ983040 WCA917623:WCM983040 WLW917623:WMI983040 WVS917623:WWE983040 K983159:W1048576 JG983159:JS1048576 TC983159:TO1048576 ACY983159:ADK1048576 AMU983159:ANG1048576 AWQ983159:AXC1048576 BGM983159:BGY1048576 BQI983159:BQU1048576 CAE983159:CAQ1048576 CKA983159:CKM1048576 CTW983159:CUI1048576 DDS983159:DEE1048576 DNO983159:DOA1048576 DXK983159:DXW1048576 EHG983159:EHS1048576 ERC983159:ERO1048576 FAY983159:FBK1048576 FKU983159:FLG1048576 FUQ983159:FVC1048576 GEM983159:GEY1048576 GOI983159:GOU1048576 GYE983159:GYQ1048576 HIA983159:HIM1048576 HRW983159:HSI1048576 IBS983159:ICE1048576 ILO983159:IMA1048576 IVK983159:IVW1048576 JFG983159:JFS1048576 JPC983159:JPO1048576 JYY983159:JZK1048576 KIU983159:KJG1048576 KSQ983159:KTC1048576 LCM983159:LCY1048576 LMI983159:LMU1048576 LWE983159:LWQ1048576 MGA983159:MGM1048576 MPW983159:MQI1048576 MZS983159:NAE1048576 NJO983159:NKA1048576 NTK983159:NTW1048576 ODG983159:ODS1048576 ONC983159:ONO1048576 OWY983159:OXK1048576 PGU983159:PHG1048576 PQQ983159:PRC1048576 QAM983159:QAY1048576 QKI983159:QKU1048576 QUE983159:QUQ1048576 REA983159:REM1048576 RNW983159:ROI1048576 RXS983159:RYE1048576 SHO983159:SIA1048576 SRK983159:SRW1048576 TBG983159:TBS1048576 TLC983159:TLO1048576 TUY983159:TVK1048576 UEU983159:UFG1048576 UOQ983159:UPC1048576 UYM983159:UYY1048576 VII983159:VIU1048576 VSE983159:VSQ1048576 WCA983159:WCM1048576 WLW983159:WMI1048576 WVS983159:WWE1048576 C119:J119 IY119:JF119 SU119:TB119 ACQ119:ACX119 AMM119:AMT119 AWI119:AWP119 BGE119:BGL119 BQA119:BQH119 BZW119:CAD119 CJS119:CJZ119 CTO119:CTV119 DDK119:DDR119 DNG119:DNN119 DXC119:DXJ119 EGY119:EHF119 EQU119:ERB119 FAQ119:FAX119 FKM119:FKT119 FUI119:FUP119 GEE119:GEL119 GOA119:GOH119 GXW119:GYD119 HHS119:HHZ119 HRO119:HRV119 IBK119:IBR119 ILG119:ILN119 IVC119:IVJ119 JEY119:JFF119 JOU119:JPB119 JYQ119:JYX119 KIM119:KIT119 KSI119:KSP119 LCE119:LCL119 LMA119:LMH119 LVW119:LWD119 MFS119:MFZ119 MPO119:MPV119 MZK119:MZR119 NJG119:NJN119 NTC119:NTJ119 OCY119:ODF119 OMU119:ONB119 OWQ119:OWX119 PGM119:PGT119 PQI119:PQP119 QAE119:QAL119 QKA119:QKH119 QTW119:QUD119 RDS119:RDZ119 RNO119:RNV119 RXK119:RXR119 SHG119:SHN119 SRC119:SRJ119 TAY119:TBF119 TKU119:TLB119 TUQ119:TUX119 UEM119:UET119 UOI119:UOP119 UYE119:UYL119 VIA119:VIH119 VRW119:VSD119 WBS119:WBZ119 WLO119:WLV119 WVK119:WVR119 C65655:J65655 IY65655:JF65655 SU65655:TB65655 ACQ65655:ACX65655 AMM65655:AMT65655 AWI65655:AWP65655 BGE65655:BGL65655 BQA65655:BQH65655 BZW65655:CAD65655 CJS65655:CJZ65655 CTO65655:CTV65655 DDK65655:DDR65655 DNG65655:DNN65655 DXC65655:DXJ65655 EGY65655:EHF65655 EQU65655:ERB65655 FAQ65655:FAX65655 FKM65655:FKT65655 FUI65655:FUP65655 GEE65655:GEL65655 GOA65655:GOH65655 GXW65655:GYD65655 HHS65655:HHZ65655 HRO65655:HRV65655 IBK65655:IBR65655 ILG65655:ILN65655 IVC65655:IVJ65655 JEY65655:JFF65655 JOU65655:JPB65655 JYQ65655:JYX65655 KIM65655:KIT65655 KSI65655:KSP65655 LCE65655:LCL65655 LMA65655:LMH65655 LVW65655:LWD65655 MFS65655:MFZ65655 MPO65655:MPV65655 MZK65655:MZR65655 NJG65655:NJN65655 NTC65655:NTJ65655 OCY65655:ODF65655 OMU65655:ONB65655 OWQ65655:OWX65655 PGM65655:PGT65655 PQI65655:PQP65655 QAE65655:QAL65655 QKA65655:QKH65655 QTW65655:QUD65655 RDS65655:RDZ65655 RNO65655:RNV65655 RXK65655:RXR65655 SHG65655:SHN65655 SRC65655:SRJ65655 TAY65655:TBF65655 TKU65655:TLB65655 TUQ65655:TUX65655 UEM65655:UET65655 UOI65655:UOP65655 UYE65655:UYL65655 VIA65655:VIH65655 VRW65655:VSD65655 WBS65655:WBZ65655 WLO65655:WLV65655 WVK65655:WVR65655 C131191:J131191 IY131191:JF131191 SU131191:TB131191 ACQ131191:ACX131191 AMM131191:AMT131191 AWI131191:AWP131191 BGE131191:BGL131191 BQA131191:BQH131191 BZW131191:CAD131191 CJS131191:CJZ131191 CTO131191:CTV131191 DDK131191:DDR131191 DNG131191:DNN131191 DXC131191:DXJ131191 EGY131191:EHF131191 EQU131191:ERB131191 FAQ131191:FAX131191 FKM131191:FKT131191 FUI131191:FUP131191 GEE131191:GEL131191 GOA131191:GOH131191 GXW131191:GYD131191 HHS131191:HHZ131191 HRO131191:HRV131191 IBK131191:IBR131191 ILG131191:ILN131191 IVC131191:IVJ131191 JEY131191:JFF131191 JOU131191:JPB131191 JYQ131191:JYX131191 KIM131191:KIT131191 KSI131191:KSP131191 LCE131191:LCL131191 LMA131191:LMH131191 LVW131191:LWD131191 MFS131191:MFZ131191 MPO131191:MPV131191 MZK131191:MZR131191 NJG131191:NJN131191 NTC131191:NTJ131191 OCY131191:ODF131191 OMU131191:ONB131191 OWQ131191:OWX131191 PGM131191:PGT131191 PQI131191:PQP131191 QAE131191:QAL131191 QKA131191:QKH131191 QTW131191:QUD131191 RDS131191:RDZ131191 RNO131191:RNV131191 RXK131191:RXR131191 SHG131191:SHN131191 SRC131191:SRJ131191 TAY131191:TBF131191 TKU131191:TLB131191 TUQ131191:TUX131191 UEM131191:UET131191 UOI131191:UOP131191 UYE131191:UYL131191 VIA131191:VIH131191 VRW131191:VSD131191 WBS131191:WBZ131191 WLO131191:WLV131191 WVK131191:WVR131191 C196727:J196727 IY196727:JF196727 SU196727:TB196727 ACQ196727:ACX196727 AMM196727:AMT196727 AWI196727:AWP196727 BGE196727:BGL196727 BQA196727:BQH196727 BZW196727:CAD196727 CJS196727:CJZ196727 CTO196727:CTV196727 DDK196727:DDR196727 DNG196727:DNN196727 DXC196727:DXJ196727 EGY196727:EHF196727 EQU196727:ERB196727 FAQ196727:FAX196727 FKM196727:FKT196727 FUI196727:FUP196727 GEE196727:GEL196727 GOA196727:GOH196727 GXW196727:GYD196727 HHS196727:HHZ196727 HRO196727:HRV196727 IBK196727:IBR196727 ILG196727:ILN196727 IVC196727:IVJ196727 JEY196727:JFF196727 JOU196727:JPB196727 JYQ196727:JYX196727 KIM196727:KIT196727 KSI196727:KSP196727 LCE196727:LCL196727 LMA196727:LMH196727 LVW196727:LWD196727 MFS196727:MFZ196727 MPO196727:MPV196727 MZK196727:MZR196727 NJG196727:NJN196727 NTC196727:NTJ196727 OCY196727:ODF196727 OMU196727:ONB196727 OWQ196727:OWX196727 PGM196727:PGT196727 PQI196727:PQP196727 QAE196727:QAL196727 QKA196727:QKH196727 QTW196727:QUD196727 RDS196727:RDZ196727 RNO196727:RNV196727 RXK196727:RXR196727 SHG196727:SHN196727 SRC196727:SRJ196727 TAY196727:TBF196727 TKU196727:TLB196727 TUQ196727:TUX196727 UEM196727:UET196727 UOI196727:UOP196727 UYE196727:UYL196727 VIA196727:VIH196727 VRW196727:VSD196727 WBS196727:WBZ196727 WLO196727:WLV196727 WVK196727:WVR196727 C262263:J262263 IY262263:JF262263 SU262263:TB262263 ACQ262263:ACX262263 AMM262263:AMT262263 AWI262263:AWP262263 BGE262263:BGL262263 BQA262263:BQH262263 BZW262263:CAD262263 CJS262263:CJZ262263 CTO262263:CTV262263 DDK262263:DDR262263 DNG262263:DNN262263 DXC262263:DXJ262263 EGY262263:EHF262263 EQU262263:ERB262263 FAQ262263:FAX262263 FKM262263:FKT262263 FUI262263:FUP262263 GEE262263:GEL262263 GOA262263:GOH262263 GXW262263:GYD262263 HHS262263:HHZ262263 HRO262263:HRV262263 IBK262263:IBR262263 ILG262263:ILN262263 IVC262263:IVJ262263 JEY262263:JFF262263 JOU262263:JPB262263 JYQ262263:JYX262263 KIM262263:KIT262263 KSI262263:KSP262263 LCE262263:LCL262263 LMA262263:LMH262263 LVW262263:LWD262263 MFS262263:MFZ262263 MPO262263:MPV262263 MZK262263:MZR262263 NJG262263:NJN262263 NTC262263:NTJ262263 OCY262263:ODF262263 OMU262263:ONB262263 OWQ262263:OWX262263 PGM262263:PGT262263 PQI262263:PQP262263 QAE262263:QAL262263 QKA262263:QKH262263 QTW262263:QUD262263 RDS262263:RDZ262263 RNO262263:RNV262263 RXK262263:RXR262263 SHG262263:SHN262263 SRC262263:SRJ262263 TAY262263:TBF262263 TKU262263:TLB262263 TUQ262263:TUX262263 UEM262263:UET262263 UOI262263:UOP262263 UYE262263:UYL262263 VIA262263:VIH262263 VRW262263:VSD262263 WBS262263:WBZ262263 WLO262263:WLV262263 WVK262263:WVR262263 C327799:J327799 IY327799:JF327799 SU327799:TB327799 ACQ327799:ACX327799 AMM327799:AMT327799 AWI327799:AWP327799 BGE327799:BGL327799 BQA327799:BQH327799 BZW327799:CAD327799 CJS327799:CJZ327799 CTO327799:CTV327799 DDK327799:DDR327799 DNG327799:DNN327799 DXC327799:DXJ327799 EGY327799:EHF327799 EQU327799:ERB327799 FAQ327799:FAX327799 FKM327799:FKT327799 FUI327799:FUP327799 GEE327799:GEL327799 GOA327799:GOH327799 GXW327799:GYD327799 HHS327799:HHZ327799 HRO327799:HRV327799 IBK327799:IBR327799 ILG327799:ILN327799 IVC327799:IVJ327799 JEY327799:JFF327799 JOU327799:JPB327799 JYQ327799:JYX327799 KIM327799:KIT327799 KSI327799:KSP327799 LCE327799:LCL327799 LMA327799:LMH327799 LVW327799:LWD327799 MFS327799:MFZ327799 MPO327799:MPV327799 MZK327799:MZR327799 NJG327799:NJN327799 NTC327799:NTJ327799 OCY327799:ODF327799 OMU327799:ONB327799 OWQ327799:OWX327799 PGM327799:PGT327799 PQI327799:PQP327799 QAE327799:QAL327799 QKA327799:QKH327799 QTW327799:QUD327799 RDS327799:RDZ327799 RNO327799:RNV327799 RXK327799:RXR327799 SHG327799:SHN327799 SRC327799:SRJ327799 TAY327799:TBF327799 TKU327799:TLB327799 TUQ327799:TUX327799 UEM327799:UET327799 UOI327799:UOP327799 UYE327799:UYL327799 VIA327799:VIH327799 VRW327799:VSD327799 WBS327799:WBZ327799 WLO327799:WLV327799 WVK327799:WVR327799 C393335:J393335 IY393335:JF393335 SU393335:TB393335 ACQ393335:ACX393335 AMM393335:AMT393335 AWI393335:AWP393335 BGE393335:BGL393335 BQA393335:BQH393335 BZW393335:CAD393335 CJS393335:CJZ393335 CTO393335:CTV393335 DDK393335:DDR393335 DNG393335:DNN393335 DXC393335:DXJ393335 EGY393335:EHF393335 EQU393335:ERB393335 FAQ393335:FAX393335 FKM393335:FKT393335 FUI393335:FUP393335 GEE393335:GEL393335 GOA393335:GOH393335 GXW393335:GYD393335 HHS393335:HHZ393335 HRO393335:HRV393335 IBK393335:IBR393335 ILG393335:ILN393335 IVC393335:IVJ393335 JEY393335:JFF393335 JOU393335:JPB393335 JYQ393335:JYX393335 KIM393335:KIT393335 KSI393335:KSP393335 LCE393335:LCL393335 LMA393335:LMH393335 LVW393335:LWD393335 MFS393335:MFZ393335 MPO393335:MPV393335 MZK393335:MZR393335 NJG393335:NJN393335 NTC393335:NTJ393335 OCY393335:ODF393335 OMU393335:ONB393335 OWQ393335:OWX393335 PGM393335:PGT393335 PQI393335:PQP393335 QAE393335:QAL393335 QKA393335:QKH393335 QTW393335:QUD393335 RDS393335:RDZ393335 RNO393335:RNV393335 RXK393335:RXR393335 SHG393335:SHN393335 SRC393335:SRJ393335 TAY393335:TBF393335 TKU393335:TLB393335 TUQ393335:TUX393335 UEM393335:UET393335 UOI393335:UOP393335 UYE393335:UYL393335 VIA393335:VIH393335 VRW393335:VSD393335 WBS393335:WBZ393335 WLO393335:WLV393335 WVK393335:WVR393335 C458871:J458871 IY458871:JF458871 SU458871:TB458871 ACQ458871:ACX458871 AMM458871:AMT458871 AWI458871:AWP458871 BGE458871:BGL458871 BQA458871:BQH458871 BZW458871:CAD458871 CJS458871:CJZ458871 CTO458871:CTV458871 DDK458871:DDR458871 DNG458871:DNN458871 DXC458871:DXJ458871 EGY458871:EHF458871 EQU458871:ERB458871 FAQ458871:FAX458871 FKM458871:FKT458871 FUI458871:FUP458871 GEE458871:GEL458871 GOA458871:GOH458871 GXW458871:GYD458871 HHS458871:HHZ458871 HRO458871:HRV458871 IBK458871:IBR458871 ILG458871:ILN458871 IVC458871:IVJ458871 JEY458871:JFF458871 JOU458871:JPB458871 JYQ458871:JYX458871 KIM458871:KIT458871 KSI458871:KSP458871 LCE458871:LCL458871 LMA458871:LMH458871 LVW458871:LWD458871 MFS458871:MFZ458871 MPO458871:MPV458871 MZK458871:MZR458871 NJG458871:NJN458871 NTC458871:NTJ458871 OCY458871:ODF458871 OMU458871:ONB458871 OWQ458871:OWX458871 PGM458871:PGT458871 PQI458871:PQP458871 QAE458871:QAL458871 QKA458871:QKH458871 QTW458871:QUD458871 RDS458871:RDZ458871 RNO458871:RNV458871 RXK458871:RXR458871 SHG458871:SHN458871 SRC458871:SRJ458871 TAY458871:TBF458871 TKU458871:TLB458871 TUQ458871:TUX458871 UEM458871:UET458871 UOI458871:UOP458871 UYE458871:UYL458871 VIA458871:VIH458871 VRW458871:VSD458871 WBS458871:WBZ458871 WLO458871:WLV458871 WVK458871:WVR458871 C524407:J524407 IY524407:JF524407 SU524407:TB524407 ACQ524407:ACX524407 AMM524407:AMT524407 AWI524407:AWP524407 BGE524407:BGL524407 BQA524407:BQH524407 BZW524407:CAD524407 CJS524407:CJZ524407 CTO524407:CTV524407 DDK524407:DDR524407 DNG524407:DNN524407 DXC524407:DXJ524407 EGY524407:EHF524407 EQU524407:ERB524407 FAQ524407:FAX524407 FKM524407:FKT524407 FUI524407:FUP524407 GEE524407:GEL524407 GOA524407:GOH524407 GXW524407:GYD524407 HHS524407:HHZ524407 HRO524407:HRV524407 IBK524407:IBR524407 ILG524407:ILN524407 IVC524407:IVJ524407 JEY524407:JFF524407 JOU524407:JPB524407 JYQ524407:JYX524407 KIM524407:KIT524407 KSI524407:KSP524407 LCE524407:LCL524407 LMA524407:LMH524407 LVW524407:LWD524407 MFS524407:MFZ524407 MPO524407:MPV524407 MZK524407:MZR524407 NJG524407:NJN524407 NTC524407:NTJ524407 OCY524407:ODF524407 OMU524407:ONB524407 OWQ524407:OWX524407 PGM524407:PGT524407 PQI524407:PQP524407 QAE524407:QAL524407 QKA524407:QKH524407 QTW524407:QUD524407 RDS524407:RDZ524407 RNO524407:RNV524407 RXK524407:RXR524407 SHG524407:SHN524407 SRC524407:SRJ524407 TAY524407:TBF524407 TKU524407:TLB524407 TUQ524407:TUX524407 UEM524407:UET524407 UOI524407:UOP524407 UYE524407:UYL524407 VIA524407:VIH524407 VRW524407:VSD524407 WBS524407:WBZ524407 WLO524407:WLV524407 WVK524407:WVR524407 C589943:J589943 IY589943:JF589943 SU589943:TB589943 ACQ589943:ACX589943 AMM589943:AMT589943 AWI589943:AWP589943 BGE589943:BGL589943 BQA589943:BQH589943 BZW589943:CAD589943 CJS589943:CJZ589943 CTO589943:CTV589943 DDK589943:DDR589943 DNG589943:DNN589943 DXC589943:DXJ589943 EGY589943:EHF589943 EQU589943:ERB589943 FAQ589943:FAX589943 FKM589943:FKT589943 FUI589943:FUP589943 GEE589943:GEL589943 GOA589943:GOH589943 GXW589943:GYD589943 HHS589943:HHZ589943 HRO589943:HRV589943 IBK589943:IBR589943 ILG589943:ILN589943 IVC589943:IVJ589943 JEY589943:JFF589943 JOU589943:JPB589943 JYQ589943:JYX589943 KIM589943:KIT589943 KSI589943:KSP589943 LCE589943:LCL589943 LMA589943:LMH589943 LVW589943:LWD589943 MFS589943:MFZ589943 MPO589943:MPV589943 MZK589943:MZR589943 NJG589943:NJN589943 NTC589943:NTJ589943 OCY589943:ODF589943 OMU589943:ONB589943 OWQ589943:OWX589943 PGM589943:PGT589943 PQI589943:PQP589943 QAE589943:QAL589943 QKA589943:QKH589943 QTW589943:QUD589943 RDS589943:RDZ589943 RNO589943:RNV589943 RXK589943:RXR589943 SHG589943:SHN589943 SRC589943:SRJ589943 TAY589943:TBF589943 TKU589943:TLB589943 TUQ589943:TUX589943 UEM589943:UET589943 UOI589943:UOP589943 UYE589943:UYL589943 VIA589943:VIH589943 VRW589943:VSD589943 WBS589943:WBZ589943 WLO589943:WLV589943 WVK589943:WVR589943 C655479:J655479 IY655479:JF655479 SU655479:TB655479 ACQ655479:ACX655479 AMM655479:AMT655479 AWI655479:AWP655479 BGE655479:BGL655479 BQA655479:BQH655479 BZW655479:CAD655479 CJS655479:CJZ655479 CTO655479:CTV655479 DDK655479:DDR655479 DNG655479:DNN655479 DXC655479:DXJ655479 EGY655479:EHF655479 EQU655479:ERB655479 FAQ655479:FAX655479 FKM655479:FKT655479 FUI655479:FUP655479 GEE655479:GEL655479 GOA655479:GOH655479 GXW655479:GYD655479 HHS655479:HHZ655479 HRO655479:HRV655479 IBK655479:IBR655479 ILG655479:ILN655479 IVC655479:IVJ655479 JEY655479:JFF655479 JOU655479:JPB655479 JYQ655479:JYX655479 KIM655479:KIT655479 KSI655479:KSP655479 LCE655479:LCL655479 LMA655479:LMH655479 LVW655479:LWD655479 MFS655479:MFZ655479 MPO655479:MPV655479 MZK655479:MZR655479 NJG655479:NJN655479 NTC655479:NTJ655479 OCY655479:ODF655479 OMU655479:ONB655479 OWQ655479:OWX655479 PGM655479:PGT655479 PQI655479:PQP655479 QAE655479:QAL655479 QKA655479:QKH655479 QTW655479:QUD655479 RDS655479:RDZ655479 RNO655479:RNV655479 RXK655479:RXR655479 SHG655479:SHN655479 SRC655479:SRJ655479 TAY655479:TBF655479 TKU655479:TLB655479 TUQ655479:TUX655479 UEM655479:UET655479 UOI655479:UOP655479 UYE655479:UYL655479 VIA655479:VIH655479 VRW655479:VSD655479 WBS655479:WBZ655479 WLO655479:WLV655479 WVK655479:WVR655479 C721015:J721015 IY721015:JF721015 SU721015:TB721015 ACQ721015:ACX721015 AMM721015:AMT721015 AWI721015:AWP721015 BGE721015:BGL721015 BQA721015:BQH721015 BZW721015:CAD721015 CJS721015:CJZ721015 CTO721015:CTV721015 DDK721015:DDR721015 DNG721015:DNN721015 DXC721015:DXJ721015 EGY721015:EHF721015 EQU721015:ERB721015 FAQ721015:FAX721015 FKM721015:FKT721015 FUI721015:FUP721015 GEE721015:GEL721015 GOA721015:GOH721015 GXW721015:GYD721015 HHS721015:HHZ721015 HRO721015:HRV721015 IBK721015:IBR721015 ILG721015:ILN721015 IVC721015:IVJ721015 JEY721015:JFF721015 JOU721015:JPB721015 JYQ721015:JYX721015 KIM721015:KIT721015 KSI721015:KSP721015 LCE721015:LCL721015 LMA721015:LMH721015 LVW721015:LWD721015 MFS721015:MFZ721015 MPO721015:MPV721015 MZK721015:MZR721015 NJG721015:NJN721015 NTC721015:NTJ721015 OCY721015:ODF721015 OMU721015:ONB721015 OWQ721015:OWX721015 PGM721015:PGT721015 PQI721015:PQP721015 QAE721015:QAL721015 QKA721015:QKH721015 QTW721015:QUD721015 RDS721015:RDZ721015 RNO721015:RNV721015 RXK721015:RXR721015 SHG721015:SHN721015 SRC721015:SRJ721015 TAY721015:TBF721015 TKU721015:TLB721015 TUQ721015:TUX721015 UEM721015:UET721015 UOI721015:UOP721015 UYE721015:UYL721015 VIA721015:VIH721015 VRW721015:VSD721015 WBS721015:WBZ721015 WLO721015:WLV721015 WVK721015:WVR721015 C786551:J786551 IY786551:JF786551 SU786551:TB786551 ACQ786551:ACX786551 AMM786551:AMT786551 AWI786551:AWP786551 BGE786551:BGL786551 BQA786551:BQH786551 BZW786551:CAD786551 CJS786551:CJZ786551 CTO786551:CTV786551 DDK786551:DDR786551 DNG786551:DNN786551 DXC786551:DXJ786551 EGY786551:EHF786551 EQU786551:ERB786551 FAQ786551:FAX786551 FKM786551:FKT786551 FUI786551:FUP786551 GEE786551:GEL786551 GOA786551:GOH786551 GXW786551:GYD786551 HHS786551:HHZ786551 HRO786551:HRV786551 IBK786551:IBR786551 ILG786551:ILN786551 IVC786551:IVJ786551 JEY786551:JFF786551 JOU786551:JPB786551 JYQ786551:JYX786551 KIM786551:KIT786551 KSI786551:KSP786551 LCE786551:LCL786551 LMA786551:LMH786551 LVW786551:LWD786551 MFS786551:MFZ786551 MPO786551:MPV786551 MZK786551:MZR786551 NJG786551:NJN786551 NTC786551:NTJ786551 OCY786551:ODF786551 OMU786551:ONB786551 OWQ786551:OWX786551 PGM786551:PGT786551 PQI786551:PQP786551 QAE786551:QAL786551 QKA786551:QKH786551 QTW786551:QUD786551 RDS786551:RDZ786551 RNO786551:RNV786551 RXK786551:RXR786551 SHG786551:SHN786551 SRC786551:SRJ786551 TAY786551:TBF786551 TKU786551:TLB786551 TUQ786551:TUX786551 UEM786551:UET786551 UOI786551:UOP786551 UYE786551:UYL786551 VIA786551:VIH786551 VRW786551:VSD786551 WBS786551:WBZ786551 WLO786551:WLV786551 WVK786551:WVR786551 C852087:J852087 IY852087:JF852087 SU852087:TB852087 ACQ852087:ACX852087 AMM852087:AMT852087 AWI852087:AWP852087 BGE852087:BGL852087 BQA852087:BQH852087 BZW852087:CAD852087 CJS852087:CJZ852087 CTO852087:CTV852087 DDK852087:DDR852087 DNG852087:DNN852087 DXC852087:DXJ852087 EGY852087:EHF852087 EQU852087:ERB852087 FAQ852087:FAX852087 FKM852087:FKT852087 FUI852087:FUP852087 GEE852087:GEL852087 GOA852087:GOH852087 GXW852087:GYD852087 HHS852087:HHZ852087 HRO852087:HRV852087 IBK852087:IBR852087 ILG852087:ILN852087 IVC852087:IVJ852087 JEY852087:JFF852087 JOU852087:JPB852087 JYQ852087:JYX852087 KIM852087:KIT852087 KSI852087:KSP852087 LCE852087:LCL852087 LMA852087:LMH852087 LVW852087:LWD852087 MFS852087:MFZ852087 MPO852087:MPV852087 MZK852087:MZR852087 NJG852087:NJN852087 NTC852087:NTJ852087 OCY852087:ODF852087 OMU852087:ONB852087 OWQ852087:OWX852087 PGM852087:PGT852087 PQI852087:PQP852087 QAE852087:QAL852087 QKA852087:QKH852087 QTW852087:QUD852087 RDS852087:RDZ852087 RNO852087:RNV852087 RXK852087:RXR852087 SHG852087:SHN852087 SRC852087:SRJ852087 TAY852087:TBF852087 TKU852087:TLB852087 TUQ852087:TUX852087 UEM852087:UET852087 UOI852087:UOP852087 UYE852087:UYL852087 VIA852087:VIH852087 VRW852087:VSD852087 WBS852087:WBZ852087 WLO852087:WLV852087 WVK852087:WVR852087 C917623:J917623 IY917623:JF917623 SU917623:TB917623 ACQ917623:ACX917623 AMM917623:AMT917623 AWI917623:AWP917623 BGE917623:BGL917623 BQA917623:BQH917623 BZW917623:CAD917623 CJS917623:CJZ917623 CTO917623:CTV917623 DDK917623:DDR917623 DNG917623:DNN917623 DXC917623:DXJ917623 EGY917623:EHF917623 EQU917623:ERB917623 FAQ917623:FAX917623 FKM917623:FKT917623 FUI917623:FUP917623 GEE917623:GEL917623 GOA917623:GOH917623 GXW917623:GYD917623 HHS917623:HHZ917623 HRO917623:HRV917623 IBK917623:IBR917623 ILG917623:ILN917623 IVC917623:IVJ917623 JEY917623:JFF917623 JOU917623:JPB917623 JYQ917623:JYX917623 KIM917623:KIT917623 KSI917623:KSP917623 LCE917623:LCL917623 LMA917623:LMH917623 LVW917623:LWD917623 MFS917623:MFZ917623 MPO917623:MPV917623 MZK917623:MZR917623 NJG917623:NJN917623 NTC917623:NTJ917623 OCY917623:ODF917623 OMU917623:ONB917623 OWQ917623:OWX917623 PGM917623:PGT917623 PQI917623:PQP917623 QAE917623:QAL917623 QKA917623:QKH917623 QTW917623:QUD917623 RDS917623:RDZ917623 RNO917623:RNV917623 RXK917623:RXR917623 SHG917623:SHN917623 SRC917623:SRJ917623 TAY917623:TBF917623 TKU917623:TLB917623 TUQ917623:TUX917623 UEM917623:UET917623 UOI917623:UOP917623 UYE917623:UYL917623 VIA917623:VIH917623 VRW917623:VSD917623 WBS917623:WBZ917623 WLO917623:WLV917623 WVK917623:WVR917623 C983159:J983159 IY983159:JF983159 SU983159:TB983159 ACQ983159:ACX983159 AMM983159:AMT983159 AWI983159:AWP983159 BGE983159:BGL983159 BQA983159:BQH983159 BZW983159:CAD983159 CJS983159:CJZ983159 CTO983159:CTV983159 DDK983159:DDR983159 DNG983159:DNN983159 DXC983159:DXJ983159 EGY983159:EHF983159 EQU983159:ERB983159 FAQ983159:FAX983159 FKM983159:FKT983159 FUI983159:FUP983159 GEE983159:GEL983159 GOA983159:GOH983159 GXW983159:GYD983159 HHS983159:HHZ983159 HRO983159:HRV983159 IBK983159:IBR983159 ILG983159:ILN983159 IVC983159:IVJ983159 JEY983159:JFF983159 JOU983159:JPB983159 JYQ983159:JYX983159 KIM983159:KIT983159 KSI983159:KSP983159 LCE983159:LCL983159 LMA983159:LMH983159 LVW983159:LWD983159 MFS983159:MFZ983159 MPO983159:MPV983159 MZK983159:MZR983159 NJG983159:NJN983159 NTC983159:NTJ983159 OCY983159:ODF983159 OMU983159:ONB983159 OWQ983159:OWX983159 PGM983159:PGT983159 PQI983159:PQP983159 QAE983159:QAL983159 QKA983159:QKH983159 QTW983159:QUD983159 RDS983159:RDZ983159 RNO983159:RNV983159 RXK983159:RXR983159 SHG983159:SHN983159 SRC983159:SRJ983159 TAY983159:TBF983159 TKU983159:TLB983159 TUQ983159:TUX983159 UEM983159:UET983159 UOI983159:UOP983159 UYE983159:UYL983159 VIA983159:VIH983159 VRW983159:VSD983159 WBS983159:WBZ983159 WLO983159:WLV983159 WVK983159:WVR983159 J138:J65536 JF138:JF65536 TB138:TB65536 ACX138:ACX65536 AMT138:AMT65536 AWP138:AWP65536 BGL138:BGL65536 BQH138:BQH65536 CAD138:CAD65536 CJZ138:CJZ65536 CTV138:CTV65536 DDR138:DDR65536 DNN138:DNN65536 DXJ138:DXJ65536 EHF138:EHF65536 ERB138:ERB65536 FAX138:FAX65536 FKT138:FKT65536 FUP138:FUP65536 GEL138:GEL65536 GOH138:GOH65536 GYD138:GYD65536 HHZ138:HHZ65536 HRV138:HRV65536 IBR138:IBR65536 ILN138:ILN65536 IVJ138:IVJ65536 JFF138:JFF65536 JPB138:JPB65536 JYX138:JYX65536 KIT138:KIT65536 KSP138:KSP65536 LCL138:LCL65536 LMH138:LMH65536 LWD138:LWD65536 MFZ138:MFZ65536 MPV138:MPV65536 MZR138:MZR65536 NJN138:NJN65536 NTJ138:NTJ65536 ODF138:ODF65536 ONB138:ONB65536 OWX138:OWX65536 PGT138:PGT65536 PQP138:PQP65536 QAL138:QAL65536 QKH138:QKH65536 QUD138:QUD65536 RDZ138:RDZ65536 RNV138:RNV65536 RXR138:RXR65536 SHN138:SHN65536 SRJ138:SRJ65536 TBF138:TBF65536 TLB138:TLB65536 TUX138:TUX65536 UET138:UET65536 UOP138:UOP65536 UYL138:UYL65536 VIH138:VIH65536 VSD138:VSD65536 WBZ138:WBZ65536 WLV138:WLV65536 WVR138:WVR65536 J65674:J131072 JF65674:JF131072 TB65674:TB131072 ACX65674:ACX131072 AMT65674:AMT131072 AWP65674:AWP131072 BGL65674:BGL131072 BQH65674:BQH131072 CAD65674:CAD131072 CJZ65674:CJZ131072 CTV65674:CTV131072 DDR65674:DDR131072 DNN65674:DNN131072 DXJ65674:DXJ131072 EHF65674:EHF131072 ERB65674:ERB131072 FAX65674:FAX131072 FKT65674:FKT131072 FUP65674:FUP131072 GEL65674:GEL131072 GOH65674:GOH131072 GYD65674:GYD131072 HHZ65674:HHZ131072 HRV65674:HRV131072 IBR65674:IBR131072 ILN65674:ILN131072 IVJ65674:IVJ131072 JFF65674:JFF131072 JPB65674:JPB131072 JYX65674:JYX131072 KIT65674:KIT131072 KSP65674:KSP131072 LCL65674:LCL131072 LMH65674:LMH131072 LWD65674:LWD131072 MFZ65674:MFZ131072 MPV65674:MPV131072 MZR65674:MZR131072 NJN65674:NJN131072 NTJ65674:NTJ131072 ODF65674:ODF131072 ONB65674:ONB131072 OWX65674:OWX131072 PGT65674:PGT131072 PQP65674:PQP131072 QAL65674:QAL131072 QKH65674:QKH131072 QUD65674:QUD131072 RDZ65674:RDZ131072 RNV65674:RNV131072 RXR65674:RXR131072 SHN65674:SHN131072 SRJ65674:SRJ131072 TBF65674:TBF131072 TLB65674:TLB131072 TUX65674:TUX131072 UET65674:UET131072 UOP65674:UOP131072 UYL65674:UYL131072 VIH65674:VIH131072 VSD65674:VSD131072 WBZ65674:WBZ131072 WLV65674:WLV131072 WVR65674:WVR131072 J131210:J196608 JF131210:JF196608 TB131210:TB196608 ACX131210:ACX196608 AMT131210:AMT196608 AWP131210:AWP196608 BGL131210:BGL196608 BQH131210:BQH196608 CAD131210:CAD196608 CJZ131210:CJZ196608 CTV131210:CTV196608 DDR131210:DDR196608 DNN131210:DNN196608 DXJ131210:DXJ196608 EHF131210:EHF196608 ERB131210:ERB196608 FAX131210:FAX196608 FKT131210:FKT196608 FUP131210:FUP196608 GEL131210:GEL196608 GOH131210:GOH196608 GYD131210:GYD196608 HHZ131210:HHZ196608 HRV131210:HRV196608 IBR131210:IBR196608 ILN131210:ILN196608 IVJ131210:IVJ196608 JFF131210:JFF196608 JPB131210:JPB196608 JYX131210:JYX196608 KIT131210:KIT196608 KSP131210:KSP196608 LCL131210:LCL196608 LMH131210:LMH196608 LWD131210:LWD196608 MFZ131210:MFZ196608 MPV131210:MPV196608 MZR131210:MZR196608 NJN131210:NJN196608 NTJ131210:NTJ196608 ODF131210:ODF196608 ONB131210:ONB196608 OWX131210:OWX196608 PGT131210:PGT196608 PQP131210:PQP196608 QAL131210:QAL196608 QKH131210:QKH196608 QUD131210:QUD196608 RDZ131210:RDZ196608 RNV131210:RNV196608 RXR131210:RXR196608 SHN131210:SHN196608 SRJ131210:SRJ196608 TBF131210:TBF196608 TLB131210:TLB196608 TUX131210:TUX196608 UET131210:UET196608 UOP131210:UOP196608 UYL131210:UYL196608 VIH131210:VIH196608 VSD131210:VSD196608 WBZ131210:WBZ196608 WLV131210:WLV196608 WVR131210:WVR196608 J196746:J262144 JF196746:JF262144 TB196746:TB262144 ACX196746:ACX262144 AMT196746:AMT262144 AWP196746:AWP262144 BGL196746:BGL262144 BQH196746:BQH262144 CAD196746:CAD262144 CJZ196746:CJZ262144 CTV196746:CTV262144 DDR196746:DDR262144 DNN196746:DNN262144 DXJ196746:DXJ262144 EHF196746:EHF262144 ERB196746:ERB262144 FAX196746:FAX262144 FKT196746:FKT262144 FUP196746:FUP262144 GEL196746:GEL262144 GOH196746:GOH262144 GYD196746:GYD262144 HHZ196746:HHZ262144 HRV196746:HRV262144 IBR196746:IBR262144 ILN196746:ILN262144 IVJ196746:IVJ262144 JFF196746:JFF262144 JPB196746:JPB262144 JYX196746:JYX262144 KIT196746:KIT262144 KSP196746:KSP262144 LCL196746:LCL262144 LMH196746:LMH262144 LWD196746:LWD262144 MFZ196746:MFZ262144 MPV196746:MPV262144 MZR196746:MZR262144 NJN196746:NJN262144 NTJ196746:NTJ262144 ODF196746:ODF262144 ONB196746:ONB262144 OWX196746:OWX262144 PGT196746:PGT262144 PQP196746:PQP262144 QAL196746:QAL262144 QKH196746:QKH262144 QUD196746:QUD262144 RDZ196746:RDZ262144 RNV196746:RNV262144 RXR196746:RXR262144 SHN196746:SHN262144 SRJ196746:SRJ262144 TBF196746:TBF262144 TLB196746:TLB262144 TUX196746:TUX262144 UET196746:UET262144 UOP196746:UOP262144 UYL196746:UYL262144 VIH196746:VIH262144 VSD196746:VSD262144 WBZ196746:WBZ262144 WLV196746:WLV262144 WVR196746:WVR262144 J262282:J327680 JF262282:JF327680 TB262282:TB327680 ACX262282:ACX327680 AMT262282:AMT327680 AWP262282:AWP327680 BGL262282:BGL327680 BQH262282:BQH327680 CAD262282:CAD327680 CJZ262282:CJZ327680 CTV262282:CTV327680 DDR262282:DDR327680 DNN262282:DNN327680 DXJ262282:DXJ327680 EHF262282:EHF327680 ERB262282:ERB327680 FAX262282:FAX327680 FKT262282:FKT327680 FUP262282:FUP327680 GEL262282:GEL327680 GOH262282:GOH327680 GYD262282:GYD327680 HHZ262282:HHZ327680 HRV262282:HRV327680 IBR262282:IBR327680 ILN262282:ILN327680 IVJ262282:IVJ327680 JFF262282:JFF327680 JPB262282:JPB327680 JYX262282:JYX327680 KIT262282:KIT327680 KSP262282:KSP327680 LCL262282:LCL327680 LMH262282:LMH327680 LWD262282:LWD327680 MFZ262282:MFZ327680 MPV262282:MPV327680 MZR262282:MZR327680 NJN262282:NJN327680 NTJ262282:NTJ327680 ODF262282:ODF327680 ONB262282:ONB327680 OWX262282:OWX327680 PGT262282:PGT327680 PQP262282:PQP327680 QAL262282:QAL327680 QKH262282:QKH327680 QUD262282:QUD327680 RDZ262282:RDZ327680 RNV262282:RNV327680 RXR262282:RXR327680 SHN262282:SHN327680 SRJ262282:SRJ327680 TBF262282:TBF327680 TLB262282:TLB327680 TUX262282:TUX327680 UET262282:UET327680 UOP262282:UOP327680 UYL262282:UYL327680 VIH262282:VIH327680 VSD262282:VSD327680 WBZ262282:WBZ327680 WLV262282:WLV327680 WVR262282:WVR327680 J327818:J393216 JF327818:JF393216 TB327818:TB393216 ACX327818:ACX393216 AMT327818:AMT393216 AWP327818:AWP393216 BGL327818:BGL393216 BQH327818:BQH393216 CAD327818:CAD393216 CJZ327818:CJZ393216 CTV327818:CTV393216 DDR327818:DDR393216 DNN327818:DNN393216 DXJ327818:DXJ393216 EHF327818:EHF393216 ERB327818:ERB393216 FAX327818:FAX393216 FKT327818:FKT393216 FUP327818:FUP393216 GEL327818:GEL393216 GOH327818:GOH393216 GYD327818:GYD393216 HHZ327818:HHZ393216 HRV327818:HRV393216 IBR327818:IBR393216 ILN327818:ILN393216 IVJ327818:IVJ393216 JFF327818:JFF393216 JPB327818:JPB393216 JYX327818:JYX393216 KIT327818:KIT393216 KSP327818:KSP393216 LCL327818:LCL393216 LMH327818:LMH393216 LWD327818:LWD393216 MFZ327818:MFZ393216 MPV327818:MPV393216 MZR327818:MZR393216 NJN327818:NJN393216 NTJ327818:NTJ393216 ODF327818:ODF393216 ONB327818:ONB393216 OWX327818:OWX393216 PGT327818:PGT393216 PQP327818:PQP393216 QAL327818:QAL393216 QKH327818:QKH393216 QUD327818:QUD393216 RDZ327818:RDZ393216 RNV327818:RNV393216 RXR327818:RXR393216 SHN327818:SHN393216 SRJ327818:SRJ393216 TBF327818:TBF393216 TLB327818:TLB393216 TUX327818:TUX393216 UET327818:UET393216 UOP327818:UOP393216 UYL327818:UYL393216 VIH327818:VIH393216 VSD327818:VSD393216 WBZ327818:WBZ393216 WLV327818:WLV393216 WVR327818:WVR393216 J393354:J458752 JF393354:JF458752 TB393354:TB458752 ACX393354:ACX458752 AMT393354:AMT458752 AWP393354:AWP458752 BGL393354:BGL458752 BQH393354:BQH458752 CAD393354:CAD458752 CJZ393354:CJZ458752 CTV393354:CTV458752 DDR393354:DDR458752 DNN393354:DNN458752 DXJ393354:DXJ458752 EHF393354:EHF458752 ERB393354:ERB458752 FAX393354:FAX458752 FKT393354:FKT458752 FUP393354:FUP458752 GEL393354:GEL458752 GOH393354:GOH458752 GYD393354:GYD458752 HHZ393354:HHZ458752 HRV393354:HRV458752 IBR393354:IBR458752 ILN393354:ILN458752 IVJ393354:IVJ458752 JFF393354:JFF458752 JPB393354:JPB458752 JYX393354:JYX458752 KIT393354:KIT458752 KSP393354:KSP458752 LCL393354:LCL458752 LMH393354:LMH458752 LWD393354:LWD458752 MFZ393354:MFZ458752 MPV393354:MPV458752 MZR393354:MZR458752 NJN393354:NJN458752 NTJ393354:NTJ458752 ODF393354:ODF458752 ONB393354:ONB458752 OWX393354:OWX458752 PGT393354:PGT458752 PQP393354:PQP458752 QAL393354:QAL458752 QKH393354:QKH458752 QUD393354:QUD458752 RDZ393354:RDZ458752 RNV393354:RNV458752 RXR393354:RXR458752 SHN393354:SHN458752 SRJ393354:SRJ458752 TBF393354:TBF458752 TLB393354:TLB458752 TUX393354:TUX458752 UET393354:UET458752 UOP393354:UOP458752 UYL393354:UYL458752 VIH393354:VIH458752 VSD393354:VSD458752 WBZ393354:WBZ458752 WLV393354:WLV458752 WVR393354:WVR458752 J458890:J524288 JF458890:JF524288 TB458890:TB524288 ACX458890:ACX524288 AMT458890:AMT524288 AWP458890:AWP524288 BGL458890:BGL524288 BQH458890:BQH524288 CAD458890:CAD524288 CJZ458890:CJZ524288 CTV458890:CTV524288 DDR458890:DDR524288 DNN458890:DNN524288 DXJ458890:DXJ524288 EHF458890:EHF524288 ERB458890:ERB524288 FAX458890:FAX524288 FKT458890:FKT524288 FUP458890:FUP524288 GEL458890:GEL524288 GOH458890:GOH524288 GYD458890:GYD524288 HHZ458890:HHZ524288 HRV458890:HRV524288 IBR458890:IBR524288 ILN458890:ILN524288 IVJ458890:IVJ524288 JFF458890:JFF524288 JPB458890:JPB524288 JYX458890:JYX524288 KIT458890:KIT524288 KSP458890:KSP524288 LCL458890:LCL524288 LMH458890:LMH524288 LWD458890:LWD524288 MFZ458890:MFZ524288 MPV458890:MPV524288 MZR458890:MZR524288 NJN458890:NJN524288 NTJ458890:NTJ524288 ODF458890:ODF524288 ONB458890:ONB524288 OWX458890:OWX524288 PGT458890:PGT524288 PQP458890:PQP524288 QAL458890:QAL524288 QKH458890:QKH524288 QUD458890:QUD524288 RDZ458890:RDZ524288 RNV458890:RNV524288 RXR458890:RXR524288 SHN458890:SHN524288 SRJ458890:SRJ524288 TBF458890:TBF524288 TLB458890:TLB524288 TUX458890:TUX524288 UET458890:UET524288 UOP458890:UOP524288 UYL458890:UYL524288 VIH458890:VIH524288 VSD458890:VSD524288 WBZ458890:WBZ524288 WLV458890:WLV524288 WVR458890:WVR524288 J524426:J589824 JF524426:JF589824 TB524426:TB589824 ACX524426:ACX589824 AMT524426:AMT589824 AWP524426:AWP589824 BGL524426:BGL589824 BQH524426:BQH589824 CAD524426:CAD589824 CJZ524426:CJZ589824 CTV524426:CTV589824 DDR524426:DDR589824 DNN524426:DNN589824 DXJ524426:DXJ589824 EHF524426:EHF589824 ERB524426:ERB589824 FAX524426:FAX589824 FKT524426:FKT589824 FUP524426:FUP589824 GEL524426:GEL589824 GOH524426:GOH589824 GYD524426:GYD589824 HHZ524426:HHZ589824 HRV524426:HRV589824 IBR524426:IBR589824 ILN524426:ILN589824 IVJ524426:IVJ589824 JFF524426:JFF589824 JPB524426:JPB589824 JYX524426:JYX589824 KIT524426:KIT589824 KSP524426:KSP589824 LCL524426:LCL589824 LMH524426:LMH589824 LWD524426:LWD589824 MFZ524426:MFZ589824 MPV524426:MPV589824 MZR524426:MZR589824 NJN524426:NJN589824 NTJ524426:NTJ589824 ODF524426:ODF589824 ONB524426:ONB589824 OWX524426:OWX589824 PGT524426:PGT589824 PQP524426:PQP589824 QAL524426:QAL589824 QKH524426:QKH589824 QUD524426:QUD589824 RDZ524426:RDZ589824 RNV524426:RNV589824 RXR524426:RXR589824 SHN524426:SHN589824 SRJ524426:SRJ589824 TBF524426:TBF589824 TLB524426:TLB589824 TUX524426:TUX589824 UET524426:UET589824 UOP524426:UOP589824 UYL524426:UYL589824 VIH524426:VIH589824 VSD524426:VSD589824 WBZ524426:WBZ589824 WLV524426:WLV589824 WVR524426:WVR589824 J589962:J655360 JF589962:JF655360 TB589962:TB655360 ACX589962:ACX655360 AMT589962:AMT655360 AWP589962:AWP655360 BGL589962:BGL655360 BQH589962:BQH655360 CAD589962:CAD655360 CJZ589962:CJZ655360 CTV589962:CTV655360 DDR589962:DDR655360 DNN589962:DNN655360 DXJ589962:DXJ655360 EHF589962:EHF655360 ERB589962:ERB655360 FAX589962:FAX655360 FKT589962:FKT655360 FUP589962:FUP655360 GEL589962:GEL655360 GOH589962:GOH655360 GYD589962:GYD655360 HHZ589962:HHZ655360 HRV589962:HRV655360 IBR589962:IBR655360 ILN589962:ILN655360 IVJ589962:IVJ655360 JFF589962:JFF655360 JPB589962:JPB655360 JYX589962:JYX655360 KIT589962:KIT655360 KSP589962:KSP655360 LCL589962:LCL655360 LMH589962:LMH655360 LWD589962:LWD655360 MFZ589962:MFZ655360 MPV589962:MPV655360 MZR589962:MZR655360 NJN589962:NJN655360 NTJ589962:NTJ655360 ODF589962:ODF655360 ONB589962:ONB655360 OWX589962:OWX655360 PGT589962:PGT655360 PQP589962:PQP655360 QAL589962:QAL655360 QKH589962:QKH655360 QUD589962:QUD655360 RDZ589962:RDZ655360 RNV589962:RNV655360 RXR589962:RXR655360 SHN589962:SHN655360 SRJ589962:SRJ655360 TBF589962:TBF655360 TLB589962:TLB655360 TUX589962:TUX655360 UET589962:UET655360 UOP589962:UOP655360 UYL589962:UYL655360 VIH589962:VIH655360 VSD589962:VSD655360 WBZ589962:WBZ655360 WLV589962:WLV655360 WVR589962:WVR655360 J655498:J720896 JF655498:JF720896 TB655498:TB720896 ACX655498:ACX720896 AMT655498:AMT720896 AWP655498:AWP720896 BGL655498:BGL720896 BQH655498:BQH720896 CAD655498:CAD720896 CJZ655498:CJZ720896 CTV655498:CTV720896 DDR655498:DDR720896 DNN655498:DNN720896 DXJ655498:DXJ720896 EHF655498:EHF720896 ERB655498:ERB720896 FAX655498:FAX720896 FKT655498:FKT720896 FUP655498:FUP720896 GEL655498:GEL720896 GOH655498:GOH720896 GYD655498:GYD720896 HHZ655498:HHZ720896 HRV655498:HRV720896 IBR655498:IBR720896 ILN655498:ILN720896 IVJ655498:IVJ720896 JFF655498:JFF720896 JPB655498:JPB720896 JYX655498:JYX720896 KIT655498:KIT720896 KSP655498:KSP720896 LCL655498:LCL720896 LMH655498:LMH720896 LWD655498:LWD720896 MFZ655498:MFZ720896 MPV655498:MPV720896 MZR655498:MZR720896 NJN655498:NJN720896 NTJ655498:NTJ720896 ODF655498:ODF720896 ONB655498:ONB720896 OWX655498:OWX720896 PGT655498:PGT720896 PQP655498:PQP720896 QAL655498:QAL720896 QKH655498:QKH720896 QUD655498:QUD720896 RDZ655498:RDZ720896 RNV655498:RNV720896 RXR655498:RXR720896 SHN655498:SHN720896 SRJ655498:SRJ720896 TBF655498:TBF720896 TLB655498:TLB720896 TUX655498:TUX720896 UET655498:UET720896 UOP655498:UOP720896 UYL655498:UYL720896 VIH655498:VIH720896 VSD655498:VSD720896 WBZ655498:WBZ720896 WLV655498:WLV720896 WVR655498:WVR720896 J721034:J786432 JF721034:JF786432 TB721034:TB786432 ACX721034:ACX786432 AMT721034:AMT786432 AWP721034:AWP786432 BGL721034:BGL786432 BQH721034:BQH786432 CAD721034:CAD786432 CJZ721034:CJZ786432 CTV721034:CTV786432 DDR721034:DDR786432 DNN721034:DNN786432 DXJ721034:DXJ786432 EHF721034:EHF786432 ERB721034:ERB786432 FAX721034:FAX786432 FKT721034:FKT786432 FUP721034:FUP786432 GEL721034:GEL786432 GOH721034:GOH786432 GYD721034:GYD786432 HHZ721034:HHZ786432 HRV721034:HRV786432 IBR721034:IBR786432 ILN721034:ILN786432 IVJ721034:IVJ786432 JFF721034:JFF786432 JPB721034:JPB786432 JYX721034:JYX786432 KIT721034:KIT786432 KSP721034:KSP786432 LCL721034:LCL786432 LMH721034:LMH786432 LWD721034:LWD786432 MFZ721034:MFZ786432 MPV721034:MPV786432 MZR721034:MZR786432 NJN721034:NJN786432 NTJ721034:NTJ786432 ODF721034:ODF786432 ONB721034:ONB786432 OWX721034:OWX786432 PGT721034:PGT786432 PQP721034:PQP786432 QAL721034:QAL786432 QKH721034:QKH786432 QUD721034:QUD786432 RDZ721034:RDZ786432 RNV721034:RNV786432 RXR721034:RXR786432 SHN721034:SHN786432 SRJ721034:SRJ786432 TBF721034:TBF786432 TLB721034:TLB786432 TUX721034:TUX786432 UET721034:UET786432 UOP721034:UOP786432 UYL721034:UYL786432 VIH721034:VIH786432 VSD721034:VSD786432 WBZ721034:WBZ786432 WLV721034:WLV786432 WVR721034:WVR786432 J786570:J851968 JF786570:JF851968 TB786570:TB851968 ACX786570:ACX851968 AMT786570:AMT851968 AWP786570:AWP851968 BGL786570:BGL851968 BQH786570:BQH851968 CAD786570:CAD851968 CJZ786570:CJZ851968 CTV786570:CTV851968 DDR786570:DDR851968 DNN786570:DNN851968 DXJ786570:DXJ851968 EHF786570:EHF851968 ERB786570:ERB851968 FAX786570:FAX851968 FKT786570:FKT851968 FUP786570:FUP851968 GEL786570:GEL851968 GOH786570:GOH851968 GYD786570:GYD851968 HHZ786570:HHZ851968 HRV786570:HRV851968 IBR786570:IBR851968 ILN786570:ILN851968 IVJ786570:IVJ851968 JFF786570:JFF851968 JPB786570:JPB851968 JYX786570:JYX851968 KIT786570:KIT851968 KSP786570:KSP851968 LCL786570:LCL851968 LMH786570:LMH851968 LWD786570:LWD851968 MFZ786570:MFZ851968 MPV786570:MPV851968 MZR786570:MZR851968 NJN786570:NJN851968 NTJ786570:NTJ851968 ODF786570:ODF851968 ONB786570:ONB851968 OWX786570:OWX851968 PGT786570:PGT851968 PQP786570:PQP851968 QAL786570:QAL851968 QKH786570:QKH851968 QUD786570:QUD851968 RDZ786570:RDZ851968 RNV786570:RNV851968 RXR786570:RXR851968 SHN786570:SHN851968 SRJ786570:SRJ851968 TBF786570:TBF851968 TLB786570:TLB851968 TUX786570:TUX851968 UET786570:UET851968 UOP786570:UOP851968 UYL786570:UYL851968 VIH786570:VIH851968 VSD786570:VSD851968 WBZ786570:WBZ851968 WLV786570:WLV851968 WVR786570:WVR851968 J852106:J917504 JF852106:JF917504 TB852106:TB917504 ACX852106:ACX917504 AMT852106:AMT917504 AWP852106:AWP917504 BGL852106:BGL917504 BQH852106:BQH917504 CAD852106:CAD917504 CJZ852106:CJZ917504 CTV852106:CTV917504 DDR852106:DDR917504 DNN852106:DNN917504 DXJ852106:DXJ917504 EHF852106:EHF917504 ERB852106:ERB917504 FAX852106:FAX917504 FKT852106:FKT917504 FUP852106:FUP917504 GEL852106:GEL917504 GOH852106:GOH917504 GYD852106:GYD917504 HHZ852106:HHZ917504 HRV852106:HRV917504 IBR852106:IBR917504 ILN852106:ILN917504 IVJ852106:IVJ917504 JFF852106:JFF917504 JPB852106:JPB917504 JYX852106:JYX917504 KIT852106:KIT917504 KSP852106:KSP917504 LCL852106:LCL917504 LMH852106:LMH917504 LWD852106:LWD917504 MFZ852106:MFZ917504 MPV852106:MPV917504 MZR852106:MZR917504 NJN852106:NJN917504 NTJ852106:NTJ917504 ODF852106:ODF917504 ONB852106:ONB917504 OWX852106:OWX917504 PGT852106:PGT917504 PQP852106:PQP917504 QAL852106:QAL917504 QKH852106:QKH917504 QUD852106:QUD917504 RDZ852106:RDZ917504 RNV852106:RNV917504 RXR852106:RXR917504 SHN852106:SHN917504 SRJ852106:SRJ917504 TBF852106:TBF917504 TLB852106:TLB917504 TUX852106:TUX917504 UET852106:UET917504 UOP852106:UOP917504 UYL852106:UYL917504 VIH852106:VIH917504 VSD852106:VSD917504 WBZ852106:WBZ917504 WLV852106:WLV917504 WVR852106:WVR917504 J917642:J983040 JF917642:JF983040 TB917642:TB983040 ACX917642:ACX983040 AMT917642:AMT983040 AWP917642:AWP983040 BGL917642:BGL983040 BQH917642:BQH983040 CAD917642:CAD983040 CJZ917642:CJZ983040 CTV917642:CTV983040 DDR917642:DDR983040 DNN917642:DNN983040 DXJ917642:DXJ983040 EHF917642:EHF983040 ERB917642:ERB983040 FAX917642:FAX983040 FKT917642:FKT983040 FUP917642:FUP983040 GEL917642:GEL983040 GOH917642:GOH983040 GYD917642:GYD983040 HHZ917642:HHZ983040 HRV917642:HRV983040 IBR917642:IBR983040 ILN917642:ILN983040 IVJ917642:IVJ983040 JFF917642:JFF983040 JPB917642:JPB983040 JYX917642:JYX983040 KIT917642:KIT983040 KSP917642:KSP983040 LCL917642:LCL983040 LMH917642:LMH983040 LWD917642:LWD983040 MFZ917642:MFZ983040 MPV917642:MPV983040 MZR917642:MZR983040 NJN917642:NJN983040 NTJ917642:NTJ983040 ODF917642:ODF983040 ONB917642:ONB983040 OWX917642:OWX983040 PGT917642:PGT983040 PQP917642:PQP983040 QAL917642:QAL983040 QKH917642:QKH983040 QUD917642:QUD983040 RDZ917642:RDZ983040 RNV917642:RNV983040 RXR917642:RXR983040 SHN917642:SHN983040 SRJ917642:SRJ983040 TBF917642:TBF983040 TLB917642:TLB983040 TUX917642:TUX983040 UET917642:UET983040 UOP917642:UOP983040 UYL917642:UYL983040 VIH917642:VIH983040 VSD917642:VSD983040 WBZ917642:WBZ983040 WLV917642:WLV983040 WVR917642:WVR983040 J983178:J1048576 JF983178:JF1048576 TB983178:TB1048576 ACX983178:ACX1048576 AMT983178:AMT1048576 AWP983178:AWP1048576 BGL983178:BGL1048576 BQH983178:BQH1048576 CAD983178:CAD1048576 CJZ983178:CJZ1048576 CTV983178:CTV1048576 DDR983178:DDR1048576 DNN983178:DNN1048576 DXJ983178:DXJ1048576 EHF983178:EHF1048576 ERB983178:ERB1048576 FAX983178:FAX1048576 FKT983178:FKT1048576 FUP983178:FUP1048576 GEL983178:GEL1048576 GOH983178:GOH1048576 GYD983178:GYD1048576 HHZ983178:HHZ1048576 HRV983178:HRV1048576 IBR983178:IBR1048576 ILN983178:ILN1048576 IVJ983178:IVJ1048576 JFF983178:JFF1048576 JPB983178:JPB1048576 JYX983178:JYX1048576 KIT983178:KIT1048576 KSP983178:KSP1048576 LCL983178:LCL1048576 LMH983178:LMH1048576 LWD983178:LWD1048576 MFZ983178:MFZ1048576 MPV983178:MPV1048576 MZR983178:MZR1048576 NJN983178:NJN1048576 NTJ983178:NTJ1048576 ODF983178:ODF1048576 ONB983178:ONB1048576 OWX983178:OWX1048576 PGT983178:PGT1048576 PQP983178:PQP1048576 QAL983178:QAL1048576 QKH983178:QKH1048576 QUD983178:QUD1048576 RDZ983178:RDZ1048576 RNV983178:RNV1048576 RXR983178:RXR1048576 SHN983178:SHN1048576 SRJ983178:SRJ1048576 TBF983178:TBF1048576 TLB983178:TLB1048576 TUX983178:TUX1048576 UET983178:UET1048576 UOP983178:UOP1048576 UYL983178:UYL1048576 VIH983178:VIH1048576 VSD983178:VSD1048576 WBZ983178:WBZ1048576 WLV983178:WLV1048576 WVR983178:WVR1048576 I121:J137 JE121:JF137 TA121:TB137 ACW121:ACX137 AMS121:AMT137 AWO121:AWP137 BGK121:BGL137 BQG121:BQH137 CAC121:CAD137 CJY121:CJZ137 CTU121:CTV137 DDQ121:DDR137 DNM121:DNN137 DXI121:DXJ137 EHE121:EHF137 ERA121:ERB137 FAW121:FAX137 FKS121:FKT137 FUO121:FUP137 GEK121:GEL137 GOG121:GOH137 GYC121:GYD137 HHY121:HHZ137 HRU121:HRV137 IBQ121:IBR137 ILM121:ILN137 IVI121:IVJ137 JFE121:JFF137 JPA121:JPB137 JYW121:JYX137 KIS121:KIT137 KSO121:KSP137 LCK121:LCL137 LMG121:LMH137 LWC121:LWD137 MFY121:MFZ137 MPU121:MPV137 MZQ121:MZR137 NJM121:NJN137 NTI121:NTJ137 ODE121:ODF137 ONA121:ONB137 OWW121:OWX137 PGS121:PGT137 PQO121:PQP137 QAK121:QAL137 QKG121:QKH137 QUC121:QUD137 RDY121:RDZ137 RNU121:RNV137 RXQ121:RXR137 SHM121:SHN137 SRI121:SRJ137 TBE121:TBF137 TLA121:TLB137 TUW121:TUX137 UES121:UET137 UOO121:UOP137 UYK121:UYL137 VIG121:VIH137 VSC121:VSD137 WBY121:WBZ137 WLU121:WLV137 WVQ121:WVR137 I65657:J65673 JE65657:JF65673 TA65657:TB65673 ACW65657:ACX65673 AMS65657:AMT65673 AWO65657:AWP65673 BGK65657:BGL65673 BQG65657:BQH65673 CAC65657:CAD65673 CJY65657:CJZ65673 CTU65657:CTV65673 DDQ65657:DDR65673 DNM65657:DNN65673 DXI65657:DXJ65673 EHE65657:EHF65673 ERA65657:ERB65673 FAW65657:FAX65673 FKS65657:FKT65673 FUO65657:FUP65673 GEK65657:GEL65673 GOG65657:GOH65673 GYC65657:GYD65673 HHY65657:HHZ65673 HRU65657:HRV65673 IBQ65657:IBR65673 ILM65657:ILN65673 IVI65657:IVJ65673 JFE65657:JFF65673 JPA65657:JPB65673 JYW65657:JYX65673 KIS65657:KIT65673 KSO65657:KSP65673 LCK65657:LCL65673 LMG65657:LMH65673 LWC65657:LWD65673 MFY65657:MFZ65673 MPU65657:MPV65673 MZQ65657:MZR65673 NJM65657:NJN65673 NTI65657:NTJ65673 ODE65657:ODF65673 ONA65657:ONB65673 OWW65657:OWX65673 PGS65657:PGT65673 PQO65657:PQP65673 QAK65657:QAL65673 QKG65657:QKH65673 QUC65657:QUD65673 RDY65657:RDZ65673 RNU65657:RNV65673 RXQ65657:RXR65673 SHM65657:SHN65673 SRI65657:SRJ65673 TBE65657:TBF65673 TLA65657:TLB65673 TUW65657:TUX65673 UES65657:UET65673 UOO65657:UOP65673 UYK65657:UYL65673 VIG65657:VIH65673 VSC65657:VSD65673 WBY65657:WBZ65673 WLU65657:WLV65673 WVQ65657:WVR65673 I131193:J131209 JE131193:JF131209 TA131193:TB131209 ACW131193:ACX131209 AMS131193:AMT131209 AWO131193:AWP131209 BGK131193:BGL131209 BQG131193:BQH131209 CAC131193:CAD131209 CJY131193:CJZ131209 CTU131193:CTV131209 DDQ131193:DDR131209 DNM131193:DNN131209 DXI131193:DXJ131209 EHE131193:EHF131209 ERA131193:ERB131209 FAW131193:FAX131209 FKS131193:FKT131209 FUO131193:FUP131209 GEK131193:GEL131209 GOG131193:GOH131209 GYC131193:GYD131209 HHY131193:HHZ131209 HRU131193:HRV131209 IBQ131193:IBR131209 ILM131193:ILN131209 IVI131193:IVJ131209 JFE131193:JFF131209 JPA131193:JPB131209 JYW131193:JYX131209 KIS131193:KIT131209 KSO131193:KSP131209 LCK131193:LCL131209 LMG131193:LMH131209 LWC131193:LWD131209 MFY131193:MFZ131209 MPU131193:MPV131209 MZQ131193:MZR131209 NJM131193:NJN131209 NTI131193:NTJ131209 ODE131193:ODF131209 ONA131193:ONB131209 OWW131193:OWX131209 PGS131193:PGT131209 PQO131193:PQP131209 QAK131193:QAL131209 QKG131193:QKH131209 QUC131193:QUD131209 RDY131193:RDZ131209 RNU131193:RNV131209 RXQ131193:RXR131209 SHM131193:SHN131209 SRI131193:SRJ131209 TBE131193:TBF131209 TLA131193:TLB131209 TUW131193:TUX131209 UES131193:UET131209 UOO131193:UOP131209 UYK131193:UYL131209 VIG131193:VIH131209 VSC131193:VSD131209 WBY131193:WBZ131209 WLU131193:WLV131209 WVQ131193:WVR131209 I196729:J196745 JE196729:JF196745 TA196729:TB196745 ACW196729:ACX196745 AMS196729:AMT196745 AWO196729:AWP196745 BGK196729:BGL196745 BQG196729:BQH196745 CAC196729:CAD196745 CJY196729:CJZ196745 CTU196729:CTV196745 DDQ196729:DDR196745 DNM196729:DNN196745 DXI196729:DXJ196745 EHE196729:EHF196745 ERA196729:ERB196745 FAW196729:FAX196745 FKS196729:FKT196745 FUO196729:FUP196745 GEK196729:GEL196745 GOG196729:GOH196745 GYC196729:GYD196745 HHY196729:HHZ196745 HRU196729:HRV196745 IBQ196729:IBR196745 ILM196729:ILN196745 IVI196729:IVJ196745 JFE196729:JFF196745 JPA196729:JPB196745 JYW196729:JYX196745 KIS196729:KIT196745 KSO196729:KSP196745 LCK196729:LCL196745 LMG196729:LMH196745 LWC196729:LWD196745 MFY196729:MFZ196745 MPU196729:MPV196745 MZQ196729:MZR196745 NJM196729:NJN196745 NTI196729:NTJ196745 ODE196729:ODF196745 ONA196729:ONB196745 OWW196729:OWX196745 PGS196729:PGT196745 PQO196729:PQP196745 QAK196729:QAL196745 QKG196729:QKH196745 QUC196729:QUD196745 RDY196729:RDZ196745 RNU196729:RNV196745 RXQ196729:RXR196745 SHM196729:SHN196745 SRI196729:SRJ196745 TBE196729:TBF196745 TLA196729:TLB196745 TUW196729:TUX196745 UES196729:UET196745 UOO196729:UOP196745 UYK196729:UYL196745 VIG196729:VIH196745 VSC196729:VSD196745 WBY196729:WBZ196745 WLU196729:WLV196745 WVQ196729:WVR196745 I262265:J262281 JE262265:JF262281 TA262265:TB262281 ACW262265:ACX262281 AMS262265:AMT262281 AWO262265:AWP262281 BGK262265:BGL262281 BQG262265:BQH262281 CAC262265:CAD262281 CJY262265:CJZ262281 CTU262265:CTV262281 DDQ262265:DDR262281 DNM262265:DNN262281 DXI262265:DXJ262281 EHE262265:EHF262281 ERA262265:ERB262281 FAW262265:FAX262281 FKS262265:FKT262281 FUO262265:FUP262281 GEK262265:GEL262281 GOG262265:GOH262281 GYC262265:GYD262281 HHY262265:HHZ262281 HRU262265:HRV262281 IBQ262265:IBR262281 ILM262265:ILN262281 IVI262265:IVJ262281 JFE262265:JFF262281 JPA262265:JPB262281 JYW262265:JYX262281 KIS262265:KIT262281 KSO262265:KSP262281 LCK262265:LCL262281 LMG262265:LMH262281 LWC262265:LWD262281 MFY262265:MFZ262281 MPU262265:MPV262281 MZQ262265:MZR262281 NJM262265:NJN262281 NTI262265:NTJ262281 ODE262265:ODF262281 ONA262265:ONB262281 OWW262265:OWX262281 PGS262265:PGT262281 PQO262265:PQP262281 QAK262265:QAL262281 QKG262265:QKH262281 QUC262265:QUD262281 RDY262265:RDZ262281 RNU262265:RNV262281 RXQ262265:RXR262281 SHM262265:SHN262281 SRI262265:SRJ262281 TBE262265:TBF262281 TLA262265:TLB262281 TUW262265:TUX262281 UES262265:UET262281 UOO262265:UOP262281 UYK262265:UYL262281 VIG262265:VIH262281 VSC262265:VSD262281 WBY262265:WBZ262281 WLU262265:WLV262281 WVQ262265:WVR262281 I327801:J327817 JE327801:JF327817 TA327801:TB327817 ACW327801:ACX327817 AMS327801:AMT327817 AWO327801:AWP327817 BGK327801:BGL327817 BQG327801:BQH327817 CAC327801:CAD327817 CJY327801:CJZ327817 CTU327801:CTV327817 DDQ327801:DDR327817 DNM327801:DNN327817 DXI327801:DXJ327817 EHE327801:EHF327817 ERA327801:ERB327817 FAW327801:FAX327817 FKS327801:FKT327817 FUO327801:FUP327817 GEK327801:GEL327817 GOG327801:GOH327817 GYC327801:GYD327817 HHY327801:HHZ327817 HRU327801:HRV327817 IBQ327801:IBR327817 ILM327801:ILN327817 IVI327801:IVJ327817 JFE327801:JFF327817 JPA327801:JPB327817 JYW327801:JYX327817 KIS327801:KIT327817 KSO327801:KSP327817 LCK327801:LCL327817 LMG327801:LMH327817 LWC327801:LWD327817 MFY327801:MFZ327817 MPU327801:MPV327817 MZQ327801:MZR327817 NJM327801:NJN327817 NTI327801:NTJ327817 ODE327801:ODF327817 ONA327801:ONB327817 OWW327801:OWX327817 PGS327801:PGT327817 PQO327801:PQP327817 QAK327801:QAL327817 QKG327801:QKH327817 QUC327801:QUD327817 RDY327801:RDZ327817 RNU327801:RNV327817 RXQ327801:RXR327817 SHM327801:SHN327817 SRI327801:SRJ327817 TBE327801:TBF327817 TLA327801:TLB327817 TUW327801:TUX327817 UES327801:UET327817 UOO327801:UOP327817 UYK327801:UYL327817 VIG327801:VIH327817 VSC327801:VSD327817 WBY327801:WBZ327817 WLU327801:WLV327817 WVQ327801:WVR327817 I393337:J393353 JE393337:JF393353 TA393337:TB393353 ACW393337:ACX393353 AMS393337:AMT393353 AWO393337:AWP393353 BGK393337:BGL393353 BQG393337:BQH393353 CAC393337:CAD393353 CJY393337:CJZ393353 CTU393337:CTV393353 DDQ393337:DDR393353 DNM393337:DNN393353 DXI393337:DXJ393353 EHE393337:EHF393353 ERA393337:ERB393353 FAW393337:FAX393353 FKS393337:FKT393353 FUO393337:FUP393353 GEK393337:GEL393353 GOG393337:GOH393353 GYC393337:GYD393353 HHY393337:HHZ393353 HRU393337:HRV393353 IBQ393337:IBR393353 ILM393337:ILN393353 IVI393337:IVJ393353 JFE393337:JFF393353 JPA393337:JPB393353 JYW393337:JYX393353 KIS393337:KIT393353 KSO393337:KSP393353 LCK393337:LCL393353 LMG393337:LMH393353 LWC393337:LWD393353 MFY393337:MFZ393353 MPU393337:MPV393353 MZQ393337:MZR393353 NJM393337:NJN393353 NTI393337:NTJ393353 ODE393337:ODF393353 ONA393337:ONB393353 OWW393337:OWX393353 PGS393337:PGT393353 PQO393337:PQP393353 QAK393337:QAL393353 QKG393337:QKH393353 QUC393337:QUD393353 RDY393337:RDZ393353 RNU393337:RNV393353 RXQ393337:RXR393353 SHM393337:SHN393353 SRI393337:SRJ393353 TBE393337:TBF393353 TLA393337:TLB393353 TUW393337:TUX393353 UES393337:UET393353 UOO393337:UOP393353 UYK393337:UYL393353 VIG393337:VIH393353 VSC393337:VSD393353 WBY393337:WBZ393353 WLU393337:WLV393353 WVQ393337:WVR393353 I458873:J458889 JE458873:JF458889 TA458873:TB458889 ACW458873:ACX458889 AMS458873:AMT458889 AWO458873:AWP458889 BGK458873:BGL458889 BQG458873:BQH458889 CAC458873:CAD458889 CJY458873:CJZ458889 CTU458873:CTV458889 DDQ458873:DDR458889 DNM458873:DNN458889 DXI458873:DXJ458889 EHE458873:EHF458889 ERA458873:ERB458889 FAW458873:FAX458889 FKS458873:FKT458889 FUO458873:FUP458889 GEK458873:GEL458889 GOG458873:GOH458889 GYC458873:GYD458889 HHY458873:HHZ458889 HRU458873:HRV458889 IBQ458873:IBR458889 ILM458873:ILN458889 IVI458873:IVJ458889 JFE458873:JFF458889 JPA458873:JPB458889 JYW458873:JYX458889 KIS458873:KIT458889 KSO458873:KSP458889 LCK458873:LCL458889 LMG458873:LMH458889 LWC458873:LWD458889 MFY458873:MFZ458889 MPU458873:MPV458889 MZQ458873:MZR458889 NJM458873:NJN458889 NTI458873:NTJ458889 ODE458873:ODF458889 ONA458873:ONB458889 OWW458873:OWX458889 PGS458873:PGT458889 PQO458873:PQP458889 QAK458873:QAL458889 QKG458873:QKH458889 QUC458873:QUD458889 RDY458873:RDZ458889 RNU458873:RNV458889 RXQ458873:RXR458889 SHM458873:SHN458889 SRI458873:SRJ458889 TBE458873:TBF458889 TLA458873:TLB458889 TUW458873:TUX458889 UES458873:UET458889 UOO458873:UOP458889 UYK458873:UYL458889 VIG458873:VIH458889 VSC458873:VSD458889 WBY458873:WBZ458889 WLU458873:WLV458889 WVQ458873:WVR458889 I524409:J524425 JE524409:JF524425 TA524409:TB524425 ACW524409:ACX524425 AMS524409:AMT524425 AWO524409:AWP524425 BGK524409:BGL524425 BQG524409:BQH524425 CAC524409:CAD524425 CJY524409:CJZ524425 CTU524409:CTV524425 DDQ524409:DDR524425 DNM524409:DNN524425 DXI524409:DXJ524425 EHE524409:EHF524425 ERA524409:ERB524425 FAW524409:FAX524425 FKS524409:FKT524425 FUO524409:FUP524425 GEK524409:GEL524425 GOG524409:GOH524425 GYC524409:GYD524425 HHY524409:HHZ524425 HRU524409:HRV524425 IBQ524409:IBR524425 ILM524409:ILN524425 IVI524409:IVJ524425 JFE524409:JFF524425 JPA524409:JPB524425 JYW524409:JYX524425 KIS524409:KIT524425 KSO524409:KSP524425 LCK524409:LCL524425 LMG524409:LMH524425 LWC524409:LWD524425 MFY524409:MFZ524425 MPU524409:MPV524425 MZQ524409:MZR524425 NJM524409:NJN524425 NTI524409:NTJ524425 ODE524409:ODF524425 ONA524409:ONB524425 OWW524409:OWX524425 PGS524409:PGT524425 PQO524409:PQP524425 QAK524409:QAL524425 QKG524409:QKH524425 QUC524409:QUD524425 RDY524409:RDZ524425 RNU524409:RNV524425 RXQ524409:RXR524425 SHM524409:SHN524425 SRI524409:SRJ524425 TBE524409:TBF524425 TLA524409:TLB524425 TUW524409:TUX524425 UES524409:UET524425 UOO524409:UOP524425 UYK524409:UYL524425 VIG524409:VIH524425 VSC524409:VSD524425 WBY524409:WBZ524425 WLU524409:WLV524425 WVQ524409:WVR524425 I589945:J589961 JE589945:JF589961 TA589945:TB589961 ACW589945:ACX589961 AMS589945:AMT589961 AWO589945:AWP589961 BGK589945:BGL589961 BQG589945:BQH589961 CAC589945:CAD589961 CJY589945:CJZ589961 CTU589945:CTV589961 DDQ589945:DDR589961 DNM589945:DNN589961 DXI589945:DXJ589961 EHE589945:EHF589961 ERA589945:ERB589961 FAW589945:FAX589961 FKS589945:FKT589961 FUO589945:FUP589961 GEK589945:GEL589961 GOG589945:GOH589961 GYC589945:GYD589961 HHY589945:HHZ589961 HRU589945:HRV589961 IBQ589945:IBR589961 ILM589945:ILN589961 IVI589945:IVJ589961 JFE589945:JFF589961 JPA589945:JPB589961 JYW589945:JYX589961 KIS589945:KIT589961 KSO589945:KSP589961 LCK589945:LCL589961 LMG589945:LMH589961 LWC589945:LWD589961 MFY589945:MFZ589961 MPU589945:MPV589961 MZQ589945:MZR589961 NJM589945:NJN589961 NTI589945:NTJ589961 ODE589945:ODF589961 ONA589945:ONB589961 OWW589945:OWX589961 PGS589945:PGT589961 PQO589945:PQP589961 QAK589945:QAL589961 QKG589945:QKH589961 QUC589945:QUD589961 RDY589945:RDZ589961 RNU589945:RNV589961 RXQ589945:RXR589961 SHM589945:SHN589961 SRI589945:SRJ589961 TBE589945:TBF589961 TLA589945:TLB589961 TUW589945:TUX589961 UES589945:UET589961 UOO589945:UOP589961 UYK589945:UYL589961 VIG589945:VIH589961 VSC589945:VSD589961 WBY589945:WBZ589961 WLU589945:WLV589961 WVQ589945:WVR589961 I655481:J655497 JE655481:JF655497 TA655481:TB655497 ACW655481:ACX655497 AMS655481:AMT655497 AWO655481:AWP655497 BGK655481:BGL655497 BQG655481:BQH655497 CAC655481:CAD655497 CJY655481:CJZ655497 CTU655481:CTV655497 DDQ655481:DDR655497 DNM655481:DNN655497 DXI655481:DXJ655497 EHE655481:EHF655497 ERA655481:ERB655497 FAW655481:FAX655497 FKS655481:FKT655497 FUO655481:FUP655497 GEK655481:GEL655497 GOG655481:GOH655497 GYC655481:GYD655497 HHY655481:HHZ655497 HRU655481:HRV655497 IBQ655481:IBR655497 ILM655481:ILN655497 IVI655481:IVJ655497 JFE655481:JFF655497 JPA655481:JPB655497 JYW655481:JYX655497 KIS655481:KIT655497 KSO655481:KSP655497 LCK655481:LCL655497 LMG655481:LMH655497 LWC655481:LWD655497 MFY655481:MFZ655497 MPU655481:MPV655497 MZQ655481:MZR655497 NJM655481:NJN655497 NTI655481:NTJ655497 ODE655481:ODF655497 ONA655481:ONB655497 OWW655481:OWX655497 PGS655481:PGT655497 PQO655481:PQP655497 QAK655481:QAL655497 QKG655481:QKH655497 QUC655481:QUD655497 RDY655481:RDZ655497 RNU655481:RNV655497 RXQ655481:RXR655497 SHM655481:SHN655497 SRI655481:SRJ655497 TBE655481:TBF655497 TLA655481:TLB655497 TUW655481:TUX655497 UES655481:UET655497 UOO655481:UOP655497 UYK655481:UYL655497 VIG655481:VIH655497 VSC655481:VSD655497 WBY655481:WBZ655497 WLU655481:WLV655497 WVQ655481:WVR655497 I721017:J721033 JE721017:JF721033 TA721017:TB721033 ACW721017:ACX721033 AMS721017:AMT721033 AWO721017:AWP721033 BGK721017:BGL721033 BQG721017:BQH721033 CAC721017:CAD721033 CJY721017:CJZ721033 CTU721017:CTV721033 DDQ721017:DDR721033 DNM721017:DNN721033 DXI721017:DXJ721033 EHE721017:EHF721033 ERA721017:ERB721033 FAW721017:FAX721033 FKS721017:FKT721033 FUO721017:FUP721033 GEK721017:GEL721033 GOG721017:GOH721033 GYC721017:GYD721033 HHY721017:HHZ721033 HRU721017:HRV721033 IBQ721017:IBR721033 ILM721017:ILN721033 IVI721017:IVJ721033 JFE721017:JFF721033 JPA721017:JPB721033 JYW721017:JYX721033 KIS721017:KIT721033 KSO721017:KSP721033 LCK721017:LCL721033 LMG721017:LMH721033 LWC721017:LWD721033 MFY721017:MFZ721033 MPU721017:MPV721033 MZQ721017:MZR721033 NJM721017:NJN721033 NTI721017:NTJ721033 ODE721017:ODF721033 ONA721017:ONB721033 OWW721017:OWX721033 PGS721017:PGT721033 PQO721017:PQP721033 QAK721017:QAL721033 QKG721017:QKH721033 QUC721017:QUD721033 RDY721017:RDZ721033 RNU721017:RNV721033 RXQ721017:RXR721033 SHM721017:SHN721033 SRI721017:SRJ721033 TBE721017:TBF721033 TLA721017:TLB721033 TUW721017:TUX721033 UES721017:UET721033 UOO721017:UOP721033 UYK721017:UYL721033 VIG721017:VIH721033 VSC721017:VSD721033 WBY721017:WBZ721033 WLU721017:WLV721033 WVQ721017:WVR721033 I786553:J786569 JE786553:JF786569 TA786553:TB786569 ACW786553:ACX786569 AMS786553:AMT786569 AWO786553:AWP786569 BGK786553:BGL786569 BQG786553:BQH786569 CAC786553:CAD786569 CJY786553:CJZ786569 CTU786553:CTV786569 DDQ786553:DDR786569 DNM786553:DNN786569 DXI786553:DXJ786569 EHE786553:EHF786569 ERA786553:ERB786569 FAW786553:FAX786569 FKS786553:FKT786569 FUO786553:FUP786569 GEK786553:GEL786569 GOG786553:GOH786569 GYC786553:GYD786569 HHY786553:HHZ786569 HRU786553:HRV786569 IBQ786553:IBR786569 ILM786553:ILN786569 IVI786553:IVJ786569 JFE786553:JFF786569 JPA786553:JPB786569 JYW786553:JYX786569 KIS786553:KIT786569 KSO786553:KSP786569 LCK786553:LCL786569 LMG786553:LMH786569 LWC786553:LWD786569 MFY786553:MFZ786569 MPU786553:MPV786569 MZQ786553:MZR786569 NJM786553:NJN786569 NTI786553:NTJ786569 ODE786553:ODF786569 ONA786553:ONB786569 OWW786553:OWX786569 PGS786553:PGT786569 PQO786553:PQP786569 QAK786553:QAL786569 QKG786553:QKH786569 QUC786553:QUD786569 RDY786553:RDZ786569 RNU786553:RNV786569 RXQ786553:RXR786569 SHM786553:SHN786569 SRI786553:SRJ786569 TBE786553:TBF786569 TLA786553:TLB786569 TUW786553:TUX786569 UES786553:UET786569 UOO786553:UOP786569 UYK786553:UYL786569 VIG786553:VIH786569 VSC786553:VSD786569 WBY786553:WBZ786569 WLU786553:WLV786569 WVQ786553:WVR786569 I852089:J852105 JE852089:JF852105 TA852089:TB852105 ACW852089:ACX852105 AMS852089:AMT852105 AWO852089:AWP852105 BGK852089:BGL852105 BQG852089:BQH852105 CAC852089:CAD852105 CJY852089:CJZ852105 CTU852089:CTV852105 DDQ852089:DDR852105 DNM852089:DNN852105 DXI852089:DXJ852105 EHE852089:EHF852105 ERA852089:ERB852105 FAW852089:FAX852105 FKS852089:FKT852105 FUO852089:FUP852105 GEK852089:GEL852105 GOG852089:GOH852105 GYC852089:GYD852105 HHY852089:HHZ852105 HRU852089:HRV852105 IBQ852089:IBR852105 ILM852089:ILN852105 IVI852089:IVJ852105 JFE852089:JFF852105 JPA852089:JPB852105 JYW852089:JYX852105 KIS852089:KIT852105 KSO852089:KSP852105 LCK852089:LCL852105 LMG852089:LMH852105 LWC852089:LWD852105 MFY852089:MFZ852105 MPU852089:MPV852105 MZQ852089:MZR852105 NJM852089:NJN852105 NTI852089:NTJ852105 ODE852089:ODF852105 ONA852089:ONB852105 OWW852089:OWX852105 PGS852089:PGT852105 PQO852089:PQP852105 QAK852089:QAL852105 QKG852089:QKH852105 QUC852089:QUD852105 RDY852089:RDZ852105 RNU852089:RNV852105 RXQ852089:RXR852105 SHM852089:SHN852105 SRI852089:SRJ852105 TBE852089:TBF852105 TLA852089:TLB852105 TUW852089:TUX852105 UES852089:UET852105 UOO852089:UOP852105 UYK852089:UYL852105 VIG852089:VIH852105 VSC852089:VSD852105 WBY852089:WBZ852105 WLU852089:WLV852105 WVQ852089:WVR852105 I917625:J917641 JE917625:JF917641 TA917625:TB917641 ACW917625:ACX917641 AMS917625:AMT917641 AWO917625:AWP917641 BGK917625:BGL917641 BQG917625:BQH917641 CAC917625:CAD917641 CJY917625:CJZ917641 CTU917625:CTV917641 DDQ917625:DDR917641 DNM917625:DNN917641 DXI917625:DXJ917641 EHE917625:EHF917641 ERA917625:ERB917641 FAW917625:FAX917641 FKS917625:FKT917641 FUO917625:FUP917641 GEK917625:GEL917641 GOG917625:GOH917641 GYC917625:GYD917641 HHY917625:HHZ917641 HRU917625:HRV917641 IBQ917625:IBR917641 ILM917625:ILN917641 IVI917625:IVJ917641 JFE917625:JFF917641 JPA917625:JPB917641 JYW917625:JYX917641 KIS917625:KIT917641 KSO917625:KSP917641 LCK917625:LCL917641 LMG917625:LMH917641 LWC917625:LWD917641 MFY917625:MFZ917641 MPU917625:MPV917641 MZQ917625:MZR917641 NJM917625:NJN917641 NTI917625:NTJ917641 ODE917625:ODF917641 ONA917625:ONB917641 OWW917625:OWX917641 PGS917625:PGT917641 PQO917625:PQP917641 QAK917625:QAL917641 QKG917625:QKH917641 QUC917625:QUD917641 RDY917625:RDZ917641 RNU917625:RNV917641 RXQ917625:RXR917641 SHM917625:SHN917641 SRI917625:SRJ917641 TBE917625:TBF917641 TLA917625:TLB917641 TUW917625:TUX917641 UES917625:UET917641 UOO917625:UOP917641 UYK917625:UYL917641 VIG917625:VIH917641 VSC917625:VSD917641 WBY917625:WBZ917641 WLU917625:WLV917641 WVQ917625:WVR917641 I983161:J983177 JE983161:JF983177 TA983161:TB983177 ACW983161:ACX983177 AMS983161:AMT983177 AWO983161:AWP983177 BGK983161:BGL983177 BQG983161:BQH983177 CAC983161:CAD983177 CJY983161:CJZ983177 CTU983161:CTV983177 DDQ983161:DDR983177 DNM983161:DNN983177 DXI983161:DXJ983177 EHE983161:EHF983177 ERA983161:ERB983177 FAW983161:FAX983177 FKS983161:FKT983177 FUO983161:FUP983177 GEK983161:GEL983177 GOG983161:GOH983177 GYC983161:GYD983177 HHY983161:HHZ983177 HRU983161:HRV983177 IBQ983161:IBR983177 ILM983161:ILN983177 IVI983161:IVJ983177 JFE983161:JFF983177 JPA983161:JPB983177 JYW983161:JYX983177 KIS983161:KIT983177 KSO983161:KSP983177 LCK983161:LCL983177 LMG983161:LMH983177 LWC983161:LWD983177 MFY983161:MFZ983177 MPU983161:MPV983177 MZQ983161:MZR983177 NJM983161:NJN983177 NTI983161:NTJ983177 ODE983161:ODF983177 ONA983161:ONB983177 OWW983161:OWX983177 PGS983161:PGT983177 PQO983161:PQP983177 QAK983161:QAL983177 QKG983161:QKH983177 QUC983161:QUD983177 RDY983161:RDZ983177 RNU983161:RNV983177 RXQ983161:RXR983177 SHM983161:SHN983177 SRI983161:SRJ983177 TBE983161:TBF983177 TLA983161:TLB983177 TUW983161:TUX983177 UES983161:UET983177 UOO983161:UOP983177 UYK983161:UYL983177 VIG983161:VIH983177 VSC983161:VSD983177 WBY983161:WBZ983177 WLU983161:WLV983177 WVQ983161:WVR983177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39"/>
  <sheetViews>
    <sheetView workbookViewId="0">
      <selection activeCell="C140" sqref="C140:U140"/>
    </sheetView>
  </sheetViews>
  <sheetFormatPr baseColWidth="10" defaultRowHeight="12.75" x14ac:dyDescent="0.2"/>
  <cols>
    <col min="1" max="1" width="35.42578125" style="263" customWidth="1"/>
    <col min="2" max="2" width="23.5703125" style="263" customWidth="1"/>
    <col min="3" max="3" width="15" style="263" customWidth="1"/>
    <col min="4" max="4" width="15.7109375" style="263" customWidth="1"/>
    <col min="5" max="5" width="13.42578125" style="263" customWidth="1"/>
    <col min="6" max="6" width="13.5703125" style="263" customWidth="1"/>
    <col min="7" max="7" width="14.7109375" style="263" customWidth="1"/>
    <col min="8" max="8" width="13.85546875" style="263" customWidth="1"/>
    <col min="9" max="9" width="12.5703125" style="263" customWidth="1"/>
    <col min="10" max="10" width="11.85546875" style="263" customWidth="1"/>
    <col min="11" max="11" width="10.28515625" style="263" customWidth="1"/>
    <col min="12" max="12" width="9.28515625" style="263" customWidth="1"/>
    <col min="13" max="13" width="9.42578125" style="263" customWidth="1"/>
    <col min="14" max="14" width="9.140625" style="263" customWidth="1"/>
    <col min="15" max="15" width="9.28515625" style="79" customWidth="1"/>
    <col min="16" max="16" width="9.42578125" style="79" customWidth="1"/>
    <col min="17" max="17" width="9.7109375" style="79" customWidth="1"/>
    <col min="18" max="18" width="9.5703125" style="79" customWidth="1"/>
    <col min="19" max="19" width="9.28515625" style="79" customWidth="1"/>
    <col min="20" max="20" width="8.5703125" style="79" customWidth="1"/>
    <col min="21" max="21" width="8.85546875" style="79" customWidth="1"/>
    <col min="22" max="22" width="9.7109375" style="79" customWidth="1"/>
    <col min="23" max="23" width="8.7109375" style="79" customWidth="1"/>
    <col min="24" max="24" width="13.5703125" style="79" customWidth="1"/>
    <col min="25" max="25" width="16.28515625" style="79" customWidth="1"/>
    <col min="26" max="43" width="9.42578125" style="79" customWidth="1"/>
    <col min="44" max="47" width="10.28515625" style="79" customWidth="1"/>
    <col min="48" max="48" width="9.140625" style="79" customWidth="1"/>
    <col min="49" max="49" width="11.42578125" style="80" hidden="1" customWidth="1"/>
    <col min="50" max="67" width="11.42578125" style="79" hidden="1" customWidth="1"/>
    <col min="68" max="68" width="11.42578125" style="80" hidden="1" customWidth="1"/>
    <col min="69" max="78" width="11.42578125" style="79" customWidth="1"/>
    <col min="79" max="83" width="10.28515625" style="79" customWidth="1"/>
    <col min="84" max="92" width="9.42578125" style="79" customWidth="1"/>
    <col min="93" max="256" width="11.42578125" style="79"/>
    <col min="257" max="257" width="35.42578125" style="79" customWidth="1"/>
    <col min="258" max="258" width="23.5703125" style="79" customWidth="1"/>
    <col min="259" max="259" width="15" style="79" customWidth="1"/>
    <col min="260" max="260" width="15.7109375" style="79" customWidth="1"/>
    <col min="261" max="261" width="13.42578125" style="79" customWidth="1"/>
    <col min="262" max="262" width="13.5703125" style="79" customWidth="1"/>
    <col min="263" max="263" width="14.7109375" style="79" customWidth="1"/>
    <col min="264" max="264" width="13.85546875" style="79" customWidth="1"/>
    <col min="265" max="265" width="12.5703125" style="79" customWidth="1"/>
    <col min="266" max="266" width="11.85546875" style="79" customWidth="1"/>
    <col min="267" max="267" width="10.28515625" style="79" customWidth="1"/>
    <col min="268" max="268" width="9.28515625" style="79" customWidth="1"/>
    <col min="269" max="269" width="9.42578125" style="79" customWidth="1"/>
    <col min="270" max="270" width="9.140625" style="79" customWidth="1"/>
    <col min="271" max="271" width="9.28515625" style="79" customWidth="1"/>
    <col min="272" max="272" width="9.42578125" style="79" customWidth="1"/>
    <col min="273" max="273" width="9.7109375" style="79" customWidth="1"/>
    <col min="274" max="274" width="9.5703125" style="79" customWidth="1"/>
    <col min="275" max="275" width="9.28515625" style="79" customWidth="1"/>
    <col min="276" max="276" width="8.5703125" style="79" customWidth="1"/>
    <col min="277" max="277" width="8.85546875" style="79" customWidth="1"/>
    <col min="278" max="278" width="9.7109375" style="79" customWidth="1"/>
    <col min="279" max="279" width="8.7109375" style="79" customWidth="1"/>
    <col min="280" max="280" width="13.5703125" style="79" customWidth="1"/>
    <col min="281" max="281" width="16.28515625" style="79" customWidth="1"/>
    <col min="282" max="299" width="9.42578125" style="79" customWidth="1"/>
    <col min="300" max="303" width="10.28515625" style="79" customWidth="1"/>
    <col min="304" max="304" width="9.140625" style="79" customWidth="1"/>
    <col min="305" max="324" width="0" style="79" hidden="1" customWidth="1"/>
    <col min="325" max="334" width="11.42578125" style="79" customWidth="1"/>
    <col min="335" max="339" width="10.28515625" style="79" customWidth="1"/>
    <col min="340" max="348" width="9.42578125" style="79" customWidth="1"/>
    <col min="349" max="512" width="11.42578125" style="79"/>
    <col min="513" max="513" width="35.42578125" style="79" customWidth="1"/>
    <col min="514" max="514" width="23.5703125" style="79" customWidth="1"/>
    <col min="515" max="515" width="15" style="79" customWidth="1"/>
    <col min="516" max="516" width="15.7109375" style="79" customWidth="1"/>
    <col min="517" max="517" width="13.42578125" style="79" customWidth="1"/>
    <col min="518" max="518" width="13.5703125" style="79" customWidth="1"/>
    <col min="519" max="519" width="14.7109375" style="79" customWidth="1"/>
    <col min="520" max="520" width="13.85546875" style="79" customWidth="1"/>
    <col min="521" max="521" width="12.5703125" style="79" customWidth="1"/>
    <col min="522" max="522" width="11.85546875" style="79" customWidth="1"/>
    <col min="523" max="523" width="10.28515625" style="79" customWidth="1"/>
    <col min="524" max="524" width="9.28515625" style="79" customWidth="1"/>
    <col min="525" max="525" width="9.42578125" style="79" customWidth="1"/>
    <col min="526" max="526" width="9.140625" style="79" customWidth="1"/>
    <col min="527" max="527" width="9.28515625" style="79" customWidth="1"/>
    <col min="528" max="528" width="9.42578125" style="79" customWidth="1"/>
    <col min="529" max="529" width="9.7109375" style="79" customWidth="1"/>
    <col min="530" max="530" width="9.5703125" style="79" customWidth="1"/>
    <col min="531" max="531" width="9.28515625" style="79" customWidth="1"/>
    <col min="532" max="532" width="8.5703125" style="79" customWidth="1"/>
    <col min="533" max="533" width="8.85546875" style="79" customWidth="1"/>
    <col min="534" max="534" width="9.7109375" style="79" customWidth="1"/>
    <col min="535" max="535" width="8.7109375" style="79" customWidth="1"/>
    <col min="536" max="536" width="13.5703125" style="79" customWidth="1"/>
    <col min="537" max="537" width="16.28515625" style="79" customWidth="1"/>
    <col min="538" max="555" width="9.42578125" style="79" customWidth="1"/>
    <col min="556" max="559" width="10.28515625" style="79" customWidth="1"/>
    <col min="560" max="560" width="9.140625" style="79" customWidth="1"/>
    <col min="561" max="580" width="0" style="79" hidden="1" customWidth="1"/>
    <col min="581" max="590" width="11.42578125" style="79" customWidth="1"/>
    <col min="591" max="595" width="10.28515625" style="79" customWidth="1"/>
    <col min="596" max="604" width="9.42578125" style="79" customWidth="1"/>
    <col min="605" max="768" width="11.42578125" style="79"/>
    <col min="769" max="769" width="35.42578125" style="79" customWidth="1"/>
    <col min="770" max="770" width="23.5703125" style="79" customWidth="1"/>
    <col min="771" max="771" width="15" style="79" customWidth="1"/>
    <col min="772" max="772" width="15.7109375" style="79" customWidth="1"/>
    <col min="773" max="773" width="13.42578125" style="79" customWidth="1"/>
    <col min="774" max="774" width="13.5703125" style="79" customWidth="1"/>
    <col min="775" max="775" width="14.7109375" style="79" customWidth="1"/>
    <col min="776" max="776" width="13.85546875" style="79" customWidth="1"/>
    <col min="777" max="777" width="12.5703125" style="79" customWidth="1"/>
    <col min="778" max="778" width="11.85546875" style="79" customWidth="1"/>
    <col min="779" max="779" width="10.28515625" style="79" customWidth="1"/>
    <col min="780" max="780" width="9.28515625" style="79" customWidth="1"/>
    <col min="781" max="781" width="9.42578125" style="79" customWidth="1"/>
    <col min="782" max="782" width="9.140625" style="79" customWidth="1"/>
    <col min="783" max="783" width="9.28515625" style="79" customWidth="1"/>
    <col min="784" max="784" width="9.42578125" style="79" customWidth="1"/>
    <col min="785" max="785" width="9.7109375" style="79" customWidth="1"/>
    <col min="786" max="786" width="9.5703125" style="79" customWidth="1"/>
    <col min="787" max="787" width="9.28515625" style="79" customWidth="1"/>
    <col min="788" max="788" width="8.5703125" style="79" customWidth="1"/>
    <col min="789" max="789" width="8.85546875" style="79" customWidth="1"/>
    <col min="790" max="790" width="9.7109375" style="79" customWidth="1"/>
    <col min="791" max="791" width="8.7109375" style="79" customWidth="1"/>
    <col min="792" max="792" width="13.5703125" style="79" customWidth="1"/>
    <col min="793" max="793" width="16.28515625" style="79" customWidth="1"/>
    <col min="794" max="811" width="9.42578125" style="79" customWidth="1"/>
    <col min="812" max="815" width="10.28515625" style="79" customWidth="1"/>
    <col min="816" max="816" width="9.140625" style="79" customWidth="1"/>
    <col min="817" max="836" width="0" style="79" hidden="1" customWidth="1"/>
    <col min="837" max="846" width="11.42578125" style="79" customWidth="1"/>
    <col min="847" max="851" width="10.28515625" style="79" customWidth="1"/>
    <col min="852" max="860" width="9.42578125" style="79" customWidth="1"/>
    <col min="861" max="1024" width="11.42578125" style="79"/>
    <col min="1025" max="1025" width="35.42578125" style="79" customWidth="1"/>
    <col min="1026" max="1026" width="23.5703125" style="79" customWidth="1"/>
    <col min="1027" max="1027" width="15" style="79" customWidth="1"/>
    <col min="1028" max="1028" width="15.7109375" style="79" customWidth="1"/>
    <col min="1029" max="1029" width="13.42578125" style="79" customWidth="1"/>
    <col min="1030" max="1030" width="13.5703125" style="79" customWidth="1"/>
    <col min="1031" max="1031" width="14.7109375" style="79" customWidth="1"/>
    <col min="1032" max="1032" width="13.85546875" style="79" customWidth="1"/>
    <col min="1033" max="1033" width="12.5703125" style="79" customWidth="1"/>
    <col min="1034" max="1034" width="11.85546875" style="79" customWidth="1"/>
    <col min="1035" max="1035" width="10.28515625" style="79" customWidth="1"/>
    <col min="1036" max="1036" width="9.28515625" style="79" customWidth="1"/>
    <col min="1037" max="1037" width="9.42578125" style="79" customWidth="1"/>
    <col min="1038" max="1038" width="9.140625" style="79" customWidth="1"/>
    <col min="1039" max="1039" width="9.28515625" style="79" customWidth="1"/>
    <col min="1040" max="1040" width="9.42578125" style="79" customWidth="1"/>
    <col min="1041" max="1041" width="9.7109375" style="79" customWidth="1"/>
    <col min="1042" max="1042" width="9.5703125" style="79" customWidth="1"/>
    <col min="1043" max="1043" width="9.28515625" style="79" customWidth="1"/>
    <col min="1044" max="1044" width="8.5703125" style="79" customWidth="1"/>
    <col min="1045" max="1045" width="8.85546875" style="79" customWidth="1"/>
    <col min="1046" max="1046" width="9.7109375" style="79" customWidth="1"/>
    <col min="1047" max="1047" width="8.7109375" style="79" customWidth="1"/>
    <col min="1048" max="1048" width="13.5703125" style="79" customWidth="1"/>
    <col min="1049" max="1049" width="16.28515625" style="79" customWidth="1"/>
    <col min="1050" max="1067" width="9.42578125" style="79" customWidth="1"/>
    <col min="1068" max="1071" width="10.28515625" style="79" customWidth="1"/>
    <col min="1072" max="1072" width="9.140625" style="79" customWidth="1"/>
    <col min="1073" max="1092" width="0" style="79" hidden="1" customWidth="1"/>
    <col min="1093" max="1102" width="11.42578125" style="79" customWidth="1"/>
    <col min="1103" max="1107" width="10.28515625" style="79" customWidth="1"/>
    <col min="1108" max="1116" width="9.42578125" style="79" customWidth="1"/>
    <col min="1117" max="1280" width="11.42578125" style="79"/>
    <col min="1281" max="1281" width="35.42578125" style="79" customWidth="1"/>
    <col min="1282" max="1282" width="23.5703125" style="79" customWidth="1"/>
    <col min="1283" max="1283" width="15" style="79" customWidth="1"/>
    <col min="1284" max="1284" width="15.7109375" style="79" customWidth="1"/>
    <col min="1285" max="1285" width="13.42578125" style="79" customWidth="1"/>
    <col min="1286" max="1286" width="13.5703125" style="79" customWidth="1"/>
    <col min="1287" max="1287" width="14.7109375" style="79" customWidth="1"/>
    <col min="1288" max="1288" width="13.85546875" style="79" customWidth="1"/>
    <col min="1289" max="1289" width="12.5703125" style="79" customWidth="1"/>
    <col min="1290" max="1290" width="11.85546875" style="79" customWidth="1"/>
    <col min="1291" max="1291" width="10.28515625" style="79" customWidth="1"/>
    <col min="1292" max="1292" width="9.28515625" style="79" customWidth="1"/>
    <col min="1293" max="1293" width="9.42578125" style="79" customWidth="1"/>
    <col min="1294" max="1294" width="9.140625" style="79" customWidth="1"/>
    <col min="1295" max="1295" width="9.28515625" style="79" customWidth="1"/>
    <col min="1296" max="1296" width="9.42578125" style="79" customWidth="1"/>
    <col min="1297" max="1297" width="9.7109375" style="79" customWidth="1"/>
    <col min="1298" max="1298" width="9.5703125" style="79" customWidth="1"/>
    <col min="1299" max="1299" width="9.28515625" style="79" customWidth="1"/>
    <col min="1300" max="1300" width="8.5703125" style="79" customWidth="1"/>
    <col min="1301" max="1301" width="8.85546875" style="79" customWidth="1"/>
    <col min="1302" max="1302" width="9.7109375" style="79" customWidth="1"/>
    <col min="1303" max="1303" width="8.7109375" style="79" customWidth="1"/>
    <col min="1304" max="1304" width="13.5703125" style="79" customWidth="1"/>
    <col min="1305" max="1305" width="16.28515625" style="79" customWidth="1"/>
    <col min="1306" max="1323" width="9.42578125" style="79" customWidth="1"/>
    <col min="1324" max="1327" width="10.28515625" style="79" customWidth="1"/>
    <col min="1328" max="1328" width="9.140625" style="79" customWidth="1"/>
    <col min="1329" max="1348" width="0" style="79" hidden="1" customWidth="1"/>
    <col min="1349" max="1358" width="11.42578125" style="79" customWidth="1"/>
    <col min="1359" max="1363" width="10.28515625" style="79" customWidth="1"/>
    <col min="1364" max="1372" width="9.42578125" style="79" customWidth="1"/>
    <col min="1373" max="1536" width="11.42578125" style="79"/>
    <col min="1537" max="1537" width="35.42578125" style="79" customWidth="1"/>
    <col min="1538" max="1538" width="23.5703125" style="79" customWidth="1"/>
    <col min="1539" max="1539" width="15" style="79" customWidth="1"/>
    <col min="1540" max="1540" width="15.7109375" style="79" customWidth="1"/>
    <col min="1541" max="1541" width="13.42578125" style="79" customWidth="1"/>
    <col min="1542" max="1542" width="13.5703125" style="79" customWidth="1"/>
    <col min="1543" max="1543" width="14.7109375" style="79" customWidth="1"/>
    <col min="1544" max="1544" width="13.85546875" style="79" customWidth="1"/>
    <col min="1545" max="1545" width="12.5703125" style="79" customWidth="1"/>
    <col min="1546" max="1546" width="11.85546875" style="79" customWidth="1"/>
    <col min="1547" max="1547" width="10.28515625" style="79" customWidth="1"/>
    <col min="1548" max="1548" width="9.28515625" style="79" customWidth="1"/>
    <col min="1549" max="1549" width="9.42578125" style="79" customWidth="1"/>
    <col min="1550" max="1550" width="9.140625" style="79" customWidth="1"/>
    <col min="1551" max="1551" width="9.28515625" style="79" customWidth="1"/>
    <col min="1552" max="1552" width="9.42578125" style="79" customWidth="1"/>
    <col min="1553" max="1553" width="9.7109375" style="79" customWidth="1"/>
    <col min="1554" max="1554" width="9.5703125" style="79" customWidth="1"/>
    <col min="1555" max="1555" width="9.28515625" style="79" customWidth="1"/>
    <col min="1556" max="1556" width="8.5703125" style="79" customWidth="1"/>
    <col min="1557" max="1557" width="8.85546875" style="79" customWidth="1"/>
    <col min="1558" max="1558" width="9.7109375" style="79" customWidth="1"/>
    <col min="1559" max="1559" width="8.7109375" style="79" customWidth="1"/>
    <col min="1560" max="1560" width="13.5703125" style="79" customWidth="1"/>
    <col min="1561" max="1561" width="16.28515625" style="79" customWidth="1"/>
    <col min="1562" max="1579" width="9.42578125" style="79" customWidth="1"/>
    <col min="1580" max="1583" width="10.28515625" style="79" customWidth="1"/>
    <col min="1584" max="1584" width="9.140625" style="79" customWidth="1"/>
    <col min="1585" max="1604" width="0" style="79" hidden="1" customWidth="1"/>
    <col min="1605" max="1614" width="11.42578125" style="79" customWidth="1"/>
    <col min="1615" max="1619" width="10.28515625" style="79" customWidth="1"/>
    <col min="1620" max="1628" width="9.42578125" style="79" customWidth="1"/>
    <col min="1629" max="1792" width="11.42578125" style="79"/>
    <col min="1793" max="1793" width="35.42578125" style="79" customWidth="1"/>
    <col min="1794" max="1794" width="23.5703125" style="79" customWidth="1"/>
    <col min="1795" max="1795" width="15" style="79" customWidth="1"/>
    <col min="1796" max="1796" width="15.7109375" style="79" customWidth="1"/>
    <col min="1797" max="1797" width="13.42578125" style="79" customWidth="1"/>
    <col min="1798" max="1798" width="13.5703125" style="79" customWidth="1"/>
    <col min="1799" max="1799" width="14.7109375" style="79" customWidth="1"/>
    <col min="1800" max="1800" width="13.85546875" style="79" customWidth="1"/>
    <col min="1801" max="1801" width="12.5703125" style="79" customWidth="1"/>
    <col min="1802" max="1802" width="11.85546875" style="79" customWidth="1"/>
    <col min="1803" max="1803" width="10.28515625" style="79" customWidth="1"/>
    <col min="1804" max="1804" width="9.28515625" style="79" customWidth="1"/>
    <col min="1805" max="1805" width="9.42578125" style="79" customWidth="1"/>
    <col min="1806" max="1806" width="9.140625" style="79" customWidth="1"/>
    <col min="1807" max="1807" width="9.28515625" style="79" customWidth="1"/>
    <col min="1808" max="1808" width="9.42578125" style="79" customWidth="1"/>
    <col min="1809" max="1809" width="9.7109375" style="79" customWidth="1"/>
    <col min="1810" max="1810" width="9.5703125" style="79" customWidth="1"/>
    <col min="1811" max="1811" width="9.28515625" style="79" customWidth="1"/>
    <col min="1812" max="1812" width="8.5703125" style="79" customWidth="1"/>
    <col min="1813" max="1813" width="8.85546875" style="79" customWidth="1"/>
    <col min="1814" max="1814" width="9.7109375" style="79" customWidth="1"/>
    <col min="1815" max="1815" width="8.7109375" style="79" customWidth="1"/>
    <col min="1816" max="1816" width="13.5703125" style="79" customWidth="1"/>
    <col min="1817" max="1817" width="16.28515625" style="79" customWidth="1"/>
    <col min="1818" max="1835" width="9.42578125" style="79" customWidth="1"/>
    <col min="1836" max="1839" width="10.28515625" style="79" customWidth="1"/>
    <col min="1840" max="1840" width="9.140625" style="79" customWidth="1"/>
    <col min="1841" max="1860" width="0" style="79" hidden="1" customWidth="1"/>
    <col min="1861" max="1870" width="11.42578125" style="79" customWidth="1"/>
    <col min="1871" max="1875" width="10.28515625" style="79" customWidth="1"/>
    <col min="1876" max="1884" width="9.42578125" style="79" customWidth="1"/>
    <col min="1885" max="2048" width="11.42578125" style="79"/>
    <col min="2049" max="2049" width="35.42578125" style="79" customWidth="1"/>
    <col min="2050" max="2050" width="23.5703125" style="79" customWidth="1"/>
    <col min="2051" max="2051" width="15" style="79" customWidth="1"/>
    <col min="2052" max="2052" width="15.7109375" style="79" customWidth="1"/>
    <col min="2053" max="2053" width="13.42578125" style="79" customWidth="1"/>
    <col min="2054" max="2054" width="13.5703125" style="79" customWidth="1"/>
    <col min="2055" max="2055" width="14.7109375" style="79" customWidth="1"/>
    <col min="2056" max="2056" width="13.85546875" style="79" customWidth="1"/>
    <col min="2057" max="2057" width="12.5703125" style="79" customWidth="1"/>
    <col min="2058" max="2058" width="11.85546875" style="79" customWidth="1"/>
    <col min="2059" max="2059" width="10.28515625" style="79" customWidth="1"/>
    <col min="2060" max="2060" width="9.28515625" style="79" customWidth="1"/>
    <col min="2061" max="2061" width="9.42578125" style="79" customWidth="1"/>
    <col min="2062" max="2062" width="9.140625" style="79" customWidth="1"/>
    <col min="2063" max="2063" width="9.28515625" style="79" customWidth="1"/>
    <col min="2064" max="2064" width="9.42578125" style="79" customWidth="1"/>
    <col min="2065" max="2065" width="9.7109375" style="79" customWidth="1"/>
    <col min="2066" max="2066" width="9.5703125" style="79" customWidth="1"/>
    <col min="2067" max="2067" width="9.28515625" style="79" customWidth="1"/>
    <col min="2068" max="2068" width="8.5703125" style="79" customWidth="1"/>
    <col min="2069" max="2069" width="8.85546875" style="79" customWidth="1"/>
    <col min="2070" max="2070" width="9.7109375" style="79" customWidth="1"/>
    <col min="2071" max="2071" width="8.7109375" style="79" customWidth="1"/>
    <col min="2072" max="2072" width="13.5703125" style="79" customWidth="1"/>
    <col min="2073" max="2073" width="16.28515625" style="79" customWidth="1"/>
    <col min="2074" max="2091" width="9.42578125" style="79" customWidth="1"/>
    <col min="2092" max="2095" width="10.28515625" style="79" customWidth="1"/>
    <col min="2096" max="2096" width="9.140625" style="79" customWidth="1"/>
    <col min="2097" max="2116" width="0" style="79" hidden="1" customWidth="1"/>
    <col min="2117" max="2126" width="11.42578125" style="79" customWidth="1"/>
    <col min="2127" max="2131" width="10.28515625" style="79" customWidth="1"/>
    <col min="2132" max="2140" width="9.42578125" style="79" customWidth="1"/>
    <col min="2141" max="2304" width="11.42578125" style="79"/>
    <col min="2305" max="2305" width="35.42578125" style="79" customWidth="1"/>
    <col min="2306" max="2306" width="23.5703125" style="79" customWidth="1"/>
    <col min="2307" max="2307" width="15" style="79" customWidth="1"/>
    <col min="2308" max="2308" width="15.7109375" style="79" customWidth="1"/>
    <col min="2309" max="2309" width="13.42578125" style="79" customWidth="1"/>
    <col min="2310" max="2310" width="13.5703125" style="79" customWidth="1"/>
    <col min="2311" max="2311" width="14.7109375" style="79" customWidth="1"/>
    <col min="2312" max="2312" width="13.85546875" style="79" customWidth="1"/>
    <col min="2313" max="2313" width="12.5703125" style="79" customWidth="1"/>
    <col min="2314" max="2314" width="11.85546875" style="79" customWidth="1"/>
    <col min="2315" max="2315" width="10.28515625" style="79" customWidth="1"/>
    <col min="2316" max="2316" width="9.28515625" style="79" customWidth="1"/>
    <col min="2317" max="2317" width="9.42578125" style="79" customWidth="1"/>
    <col min="2318" max="2318" width="9.140625" style="79" customWidth="1"/>
    <col min="2319" max="2319" width="9.28515625" style="79" customWidth="1"/>
    <col min="2320" max="2320" width="9.42578125" style="79" customWidth="1"/>
    <col min="2321" max="2321" width="9.7109375" style="79" customWidth="1"/>
    <col min="2322" max="2322" width="9.5703125" style="79" customWidth="1"/>
    <col min="2323" max="2323" width="9.28515625" style="79" customWidth="1"/>
    <col min="2324" max="2324" width="8.5703125" style="79" customWidth="1"/>
    <col min="2325" max="2325" width="8.85546875" style="79" customWidth="1"/>
    <col min="2326" max="2326" width="9.7109375" style="79" customWidth="1"/>
    <col min="2327" max="2327" width="8.7109375" style="79" customWidth="1"/>
    <col min="2328" max="2328" width="13.5703125" style="79" customWidth="1"/>
    <col min="2329" max="2329" width="16.28515625" style="79" customWidth="1"/>
    <col min="2330" max="2347" width="9.42578125" style="79" customWidth="1"/>
    <col min="2348" max="2351" width="10.28515625" style="79" customWidth="1"/>
    <col min="2352" max="2352" width="9.140625" style="79" customWidth="1"/>
    <col min="2353" max="2372" width="0" style="79" hidden="1" customWidth="1"/>
    <col min="2373" max="2382" width="11.42578125" style="79" customWidth="1"/>
    <col min="2383" max="2387" width="10.28515625" style="79" customWidth="1"/>
    <col min="2388" max="2396" width="9.42578125" style="79" customWidth="1"/>
    <col min="2397" max="2560" width="11.42578125" style="79"/>
    <col min="2561" max="2561" width="35.42578125" style="79" customWidth="1"/>
    <col min="2562" max="2562" width="23.5703125" style="79" customWidth="1"/>
    <col min="2563" max="2563" width="15" style="79" customWidth="1"/>
    <col min="2564" max="2564" width="15.7109375" style="79" customWidth="1"/>
    <col min="2565" max="2565" width="13.42578125" style="79" customWidth="1"/>
    <col min="2566" max="2566" width="13.5703125" style="79" customWidth="1"/>
    <col min="2567" max="2567" width="14.7109375" style="79" customWidth="1"/>
    <col min="2568" max="2568" width="13.85546875" style="79" customWidth="1"/>
    <col min="2569" max="2569" width="12.5703125" style="79" customWidth="1"/>
    <col min="2570" max="2570" width="11.85546875" style="79" customWidth="1"/>
    <col min="2571" max="2571" width="10.28515625" style="79" customWidth="1"/>
    <col min="2572" max="2572" width="9.28515625" style="79" customWidth="1"/>
    <col min="2573" max="2573" width="9.42578125" style="79" customWidth="1"/>
    <col min="2574" max="2574" width="9.140625" style="79" customWidth="1"/>
    <col min="2575" max="2575" width="9.28515625" style="79" customWidth="1"/>
    <col min="2576" max="2576" width="9.42578125" style="79" customWidth="1"/>
    <col min="2577" max="2577" width="9.7109375" style="79" customWidth="1"/>
    <col min="2578" max="2578" width="9.5703125" style="79" customWidth="1"/>
    <col min="2579" max="2579" width="9.28515625" style="79" customWidth="1"/>
    <col min="2580" max="2580" width="8.5703125" style="79" customWidth="1"/>
    <col min="2581" max="2581" width="8.85546875" style="79" customWidth="1"/>
    <col min="2582" max="2582" width="9.7109375" style="79" customWidth="1"/>
    <col min="2583" max="2583" width="8.7109375" style="79" customWidth="1"/>
    <col min="2584" max="2584" width="13.5703125" style="79" customWidth="1"/>
    <col min="2585" max="2585" width="16.28515625" style="79" customWidth="1"/>
    <col min="2586" max="2603" width="9.42578125" style="79" customWidth="1"/>
    <col min="2604" max="2607" width="10.28515625" style="79" customWidth="1"/>
    <col min="2608" max="2608" width="9.140625" style="79" customWidth="1"/>
    <col min="2609" max="2628" width="0" style="79" hidden="1" customWidth="1"/>
    <col min="2629" max="2638" width="11.42578125" style="79" customWidth="1"/>
    <col min="2639" max="2643" width="10.28515625" style="79" customWidth="1"/>
    <col min="2644" max="2652" width="9.42578125" style="79" customWidth="1"/>
    <col min="2653" max="2816" width="11.42578125" style="79"/>
    <col min="2817" max="2817" width="35.42578125" style="79" customWidth="1"/>
    <col min="2818" max="2818" width="23.5703125" style="79" customWidth="1"/>
    <col min="2819" max="2819" width="15" style="79" customWidth="1"/>
    <col min="2820" max="2820" width="15.7109375" style="79" customWidth="1"/>
    <col min="2821" max="2821" width="13.42578125" style="79" customWidth="1"/>
    <col min="2822" max="2822" width="13.5703125" style="79" customWidth="1"/>
    <col min="2823" max="2823" width="14.7109375" style="79" customWidth="1"/>
    <col min="2824" max="2824" width="13.85546875" style="79" customWidth="1"/>
    <col min="2825" max="2825" width="12.5703125" style="79" customWidth="1"/>
    <col min="2826" max="2826" width="11.85546875" style="79" customWidth="1"/>
    <col min="2827" max="2827" width="10.28515625" style="79" customWidth="1"/>
    <col min="2828" max="2828" width="9.28515625" style="79" customWidth="1"/>
    <col min="2829" max="2829" width="9.42578125" style="79" customWidth="1"/>
    <col min="2830" max="2830" width="9.140625" style="79" customWidth="1"/>
    <col min="2831" max="2831" width="9.28515625" style="79" customWidth="1"/>
    <col min="2832" max="2832" width="9.42578125" style="79" customWidth="1"/>
    <col min="2833" max="2833" width="9.7109375" style="79" customWidth="1"/>
    <col min="2834" max="2834" width="9.5703125" style="79" customWidth="1"/>
    <col min="2835" max="2835" width="9.28515625" style="79" customWidth="1"/>
    <col min="2836" max="2836" width="8.5703125" style="79" customWidth="1"/>
    <col min="2837" max="2837" width="8.85546875" style="79" customWidth="1"/>
    <col min="2838" max="2838" width="9.7109375" style="79" customWidth="1"/>
    <col min="2839" max="2839" width="8.7109375" style="79" customWidth="1"/>
    <col min="2840" max="2840" width="13.5703125" style="79" customWidth="1"/>
    <col min="2841" max="2841" width="16.28515625" style="79" customWidth="1"/>
    <col min="2842" max="2859" width="9.42578125" style="79" customWidth="1"/>
    <col min="2860" max="2863" width="10.28515625" style="79" customWidth="1"/>
    <col min="2864" max="2864" width="9.140625" style="79" customWidth="1"/>
    <col min="2865" max="2884" width="0" style="79" hidden="1" customWidth="1"/>
    <col min="2885" max="2894" width="11.42578125" style="79" customWidth="1"/>
    <col min="2895" max="2899" width="10.28515625" style="79" customWidth="1"/>
    <col min="2900" max="2908" width="9.42578125" style="79" customWidth="1"/>
    <col min="2909" max="3072" width="11.42578125" style="79"/>
    <col min="3073" max="3073" width="35.42578125" style="79" customWidth="1"/>
    <col min="3074" max="3074" width="23.5703125" style="79" customWidth="1"/>
    <col min="3075" max="3075" width="15" style="79" customWidth="1"/>
    <col min="3076" max="3076" width="15.7109375" style="79" customWidth="1"/>
    <col min="3077" max="3077" width="13.42578125" style="79" customWidth="1"/>
    <col min="3078" max="3078" width="13.5703125" style="79" customWidth="1"/>
    <col min="3079" max="3079" width="14.7109375" style="79" customWidth="1"/>
    <col min="3080" max="3080" width="13.85546875" style="79" customWidth="1"/>
    <col min="3081" max="3081" width="12.5703125" style="79" customWidth="1"/>
    <col min="3082" max="3082" width="11.85546875" style="79" customWidth="1"/>
    <col min="3083" max="3083" width="10.28515625" style="79" customWidth="1"/>
    <col min="3084" max="3084" width="9.28515625" style="79" customWidth="1"/>
    <col min="3085" max="3085" width="9.42578125" style="79" customWidth="1"/>
    <col min="3086" max="3086" width="9.140625" style="79" customWidth="1"/>
    <col min="3087" max="3087" width="9.28515625" style="79" customWidth="1"/>
    <col min="3088" max="3088" width="9.42578125" style="79" customWidth="1"/>
    <col min="3089" max="3089" width="9.7109375" style="79" customWidth="1"/>
    <col min="3090" max="3090" width="9.5703125" style="79" customWidth="1"/>
    <col min="3091" max="3091" width="9.28515625" style="79" customWidth="1"/>
    <col min="3092" max="3092" width="8.5703125" style="79" customWidth="1"/>
    <col min="3093" max="3093" width="8.85546875" style="79" customWidth="1"/>
    <col min="3094" max="3094" width="9.7109375" style="79" customWidth="1"/>
    <col min="3095" max="3095" width="8.7109375" style="79" customWidth="1"/>
    <col min="3096" max="3096" width="13.5703125" style="79" customWidth="1"/>
    <col min="3097" max="3097" width="16.28515625" style="79" customWidth="1"/>
    <col min="3098" max="3115" width="9.42578125" style="79" customWidth="1"/>
    <col min="3116" max="3119" width="10.28515625" style="79" customWidth="1"/>
    <col min="3120" max="3120" width="9.140625" style="79" customWidth="1"/>
    <col min="3121" max="3140" width="0" style="79" hidden="1" customWidth="1"/>
    <col min="3141" max="3150" width="11.42578125" style="79" customWidth="1"/>
    <col min="3151" max="3155" width="10.28515625" style="79" customWidth="1"/>
    <col min="3156" max="3164" width="9.42578125" style="79" customWidth="1"/>
    <col min="3165" max="3328" width="11.42578125" style="79"/>
    <col min="3329" max="3329" width="35.42578125" style="79" customWidth="1"/>
    <col min="3330" max="3330" width="23.5703125" style="79" customWidth="1"/>
    <col min="3331" max="3331" width="15" style="79" customWidth="1"/>
    <col min="3332" max="3332" width="15.7109375" style="79" customWidth="1"/>
    <col min="3333" max="3333" width="13.42578125" style="79" customWidth="1"/>
    <col min="3334" max="3334" width="13.5703125" style="79" customWidth="1"/>
    <col min="3335" max="3335" width="14.7109375" style="79" customWidth="1"/>
    <col min="3336" max="3336" width="13.85546875" style="79" customWidth="1"/>
    <col min="3337" max="3337" width="12.5703125" style="79" customWidth="1"/>
    <col min="3338" max="3338" width="11.85546875" style="79" customWidth="1"/>
    <col min="3339" max="3339" width="10.28515625" style="79" customWidth="1"/>
    <col min="3340" max="3340" width="9.28515625" style="79" customWidth="1"/>
    <col min="3341" max="3341" width="9.42578125" style="79" customWidth="1"/>
    <col min="3342" max="3342" width="9.140625" style="79" customWidth="1"/>
    <col min="3343" max="3343" width="9.28515625" style="79" customWidth="1"/>
    <col min="3344" max="3344" width="9.42578125" style="79" customWidth="1"/>
    <col min="3345" max="3345" width="9.7109375" style="79" customWidth="1"/>
    <col min="3346" max="3346" width="9.5703125" style="79" customWidth="1"/>
    <col min="3347" max="3347" width="9.28515625" style="79" customWidth="1"/>
    <col min="3348" max="3348" width="8.5703125" style="79" customWidth="1"/>
    <col min="3349" max="3349" width="8.85546875" style="79" customWidth="1"/>
    <col min="3350" max="3350" width="9.7109375" style="79" customWidth="1"/>
    <col min="3351" max="3351" width="8.7109375" style="79" customWidth="1"/>
    <col min="3352" max="3352" width="13.5703125" style="79" customWidth="1"/>
    <col min="3353" max="3353" width="16.28515625" style="79" customWidth="1"/>
    <col min="3354" max="3371" width="9.42578125" style="79" customWidth="1"/>
    <col min="3372" max="3375" width="10.28515625" style="79" customWidth="1"/>
    <col min="3376" max="3376" width="9.140625" style="79" customWidth="1"/>
    <col min="3377" max="3396" width="0" style="79" hidden="1" customWidth="1"/>
    <col min="3397" max="3406" width="11.42578125" style="79" customWidth="1"/>
    <col min="3407" max="3411" width="10.28515625" style="79" customWidth="1"/>
    <col min="3412" max="3420" width="9.42578125" style="79" customWidth="1"/>
    <col min="3421" max="3584" width="11.42578125" style="79"/>
    <col min="3585" max="3585" width="35.42578125" style="79" customWidth="1"/>
    <col min="3586" max="3586" width="23.5703125" style="79" customWidth="1"/>
    <col min="3587" max="3587" width="15" style="79" customWidth="1"/>
    <col min="3588" max="3588" width="15.7109375" style="79" customWidth="1"/>
    <col min="3589" max="3589" width="13.42578125" style="79" customWidth="1"/>
    <col min="3590" max="3590" width="13.5703125" style="79" customWidth="1"/>
    <col min="3591" max="3591" width="14.7109375" style="79" customWidth="1"/>
    <col min="3592" max="3592" width="13.85546875" style="79" customWidth="1"/>
    <col min="3593" max="3593" width="12.5703125" style="79" customWidth="1"/>
    <col min="3594" max="3594" width="11.85546875" style="79" customWidth="1"/>
    <col min="3595" max="3595" width="10.28515625" style="79" customWidth="1"/>
    <col min="3596" max="3596" width="9.28515625" style="79" customWidth="1"/>
    <col min="3597" max="3597" width="9.42578125" style="79" customWidth="1"/>
    <col min="3598" max="3598" width="9.140625" style="79" customWidth="1"/>
    <col min="3599" max="3599" width="9.28515625" style="79" customWidth="1"/>
    <col min="3600" max="3600" width="9.42578125" style="79" customWidth="1"/>
    <col min="3601" max="3601" width="9.7109375" style="79" customWidth="1"/>
    <col min="3602" max="3602" width="9.5703125" style="79" customWidth="1"/>
    <col min="3603" max="3603" width="9.28515625" style="79" customWidth="1"/>
    <col min="3604" max="3604" width="8.5703125" style="79" customWidth="1"/>
    <col min="3605" max="3605" width="8.85546875" style="79" customWidth="1"/>
    <col min="3606" max="3606" width="9.7109375" style="79" customWidth="1"/>
    <col min="3607" max="3607" width="8.7109375" style="79" customWidth="1"/>
    <col min="3608" max="3608" width="13.5703125" style="79" customWidth="1"/>
    <col min="3609" max="3609" width="16.28515625" style="79" customWidth="1"/>
    <col min="3610" max="3627" width="9.42578125" style="79" customWidth="1"/>
    <col min="3628" max="3631" width="10.28515625" style="79" customWidth="1"/>
    <col min="3632" max="3632" width="9.140625" style="79" customWidth="1"/>
    <col min="3633" max="3652" width="0" style="79" hidden="1" customWidth="1"/>
    <col min="3653" max="3662" width="11.42578125" style="79" customWidth="1"/>
    <col min="3663" max="3667" width="10.28515625" style="79" customWidth="1"/>
    <col min="3668" max="3676" width="9.42578125" style="79" customWidth="1"/>
    <col min="3677" max="3840" width="11.42578125" style="79"/>
    <col min="3841" max="3841" width="35.42578125" style="79" customWidth="1"/>
    <col min="3842" max="3842" width="23.5703125" style="79" customWidth="1"/>
    <col min="3843" max="3843" width="15" style="79" customWidth="1"/>
    <col min="3844" max="3844" width="15.7109375" style="79" customWidth="1"/>
    <col min="3845" max="3845" width="13.42578125" style="79" customWidth="1"/>
    <col min="3846" max="3846" width="13.5703125" style="79" customWidth="1"/>
    <col min="3847" max="3847" width="14.7109375" style="79" customWidth="1"/>
    <col min="3848" max="3848" width="13.85546875" style="79" customWidth="1"/>
    <col min="3849" max="3849" width="12.5703125" style="79" customWidth="1"/>
    <col min="3850" max="3850" width="11.85546875" style="79" customWidth="1"/>
    <col min="3851" max="3851" width="10.28515625" style="79" customWidth="1"/>
    <col min="3852" max="3852" width="9.28515625" style="79" customWidth="1"/>
    <col min="3853" max="3853" width="9.42578125" style="79" customWidth="1"/>
    <col min="3854" max="3854" width="9.140625" style="79" customWidth="1"/>
    <col min="3855" max="3855" width="9.28515625" style="79" customWidth="1"/>
    <col min="3856" max="3856" width="9.42578125" style="79" customWidth="1"/>
    <col min="3857" max="3857" width="9.7109375" style="79" customWidth="1"/>
    <col min="3858" max="3858" width="9.5703125" style="79" customWidth="1"/>
    <col min="3859" max="3859" width="9.28515625" style="79" customWidth="1"/>
    <col min="3860" max="3860" width="8.5703125" style="79" customWidth="1"/>
    <col min="3861" max="3861" width="8.85546875" style="79" customWidth="1"/>
    <col min="3862" max="3862" width="9.7109375" style="79" customWidth="1"/>
    <col min="3863" max="3863" width="8.7109375" style="79" customWidth="1"/>
    <col min="3864" max="3864" width="13.5703125" style="79" customWidth="1"/>
    <col min="3865" max="3865" width="16.28515625" style="79" customWidth="1"/>
    <col min="3866" max="3883" width="9.42578125" style="79" customWidth="1"/>
    <col min="3884" max="3887" width="10.28515625" style="79" customWidth="1"/>
    <col min="3888" max="3888" width="9.140625" style="79" customWidth="1"/>
    <col min="3889" max="3908" width="0" style="79" hidden="1" customWidth="1"/>
    <col min="3909" max="3918" width="11.42578125" style="79" customWidth="1"/>
    <col min="3919" max="3923" width="10.28515625" style="79" customWidth="1"/>
    <col min="3924" max="3932" width="9.42578125" style="79" customWidth="1"/>
    <col min="3933" max="4096" width="11.42578125" style="79"/>
    <col min="4097" max="4097" width="35.42578125" style="79" customWidth="1"/>
    <col min="4098" max="4098" width="23.5703125" style="79" customWidth="1"/>
    <col min="4099" max="4099" width="15" style="79" customWidth="1"/>
    <col min="4100" max="4100" width="15.7109375" style="79" customWidth="1"/>
    <col min="4101" max="4101" width="13.42578125" style="79" customWidth="1"/>
    <col min="4102" max="4102" width="13.5703125" style="79" customWidth="1"/>
    <col min="4103" max="4103" width="14.7109375" style="79" customWidth="1"/>
    <col min="4104" max="4104" width="13.85546875" style="79" customWidth="1"/>
    <col min="4105" max="4105" width="12.5703125" style="79" customWidth="1"/>
    <col min="4106" max="4106" width="11.85546875" style="79" customWidth="1"/>
    <col min="4107" max="4107" width="10.28515625" style="79" customWidth="1"/>
    <col min="4108" max="4108" width="9.28515625" style="79" customWidth="1"/>
    <col min="4109" max="4109" width="9.42578125" style="79" customWidth="1"/>
    <col min="4110" max="4110" width="9.140625" style="79" customWidth="1"/>
    <col min="4111" max="4111" width="9.28515625" style="79" customWidth="1"/>
    <col min="4112" max="4112" width="9.42578125" style="79" customWidth="1"/>
    <col min="4113" max="4113" width="9.7109375" style="79" customWidth="1"/>
    <col min="4114" max="4114" width="9.5703125" style="79" customWidth="1"/>
    <col min="4115" max="4115" width="9.28515625" style="79" customWidth="1"/>
    <col min="4116" max="4116" width="8.5703125" style="79" customWidth="1"/>
    <col min="4117" max="4117" width="8.85546875" style="79" customWidth="1"/>
    <col min="4118" max="4118" width="9.7109375" style="79" customWidth="1"/>
    <col min="4119" max="4119" width="8.7109375" style="79" customWidth="1"/>
    <col min="4120" max="4120" width="13.5703125" style="79" customWidth="1"/>
    <col min="4121" max="4121" width="16.28515625" style="79" customWidth="1"/>
    <col min="4122" max="4139" width="9.42578125" style="79" customWidth="1"/>
    <col min="4140" max="4143" width="10.28515625" style="79" customWidth="1"/>
    <col min="4144" max="4144" width="9.140625" style="79" customWidth="1"/>
    <col min="4145" max="4164" width="0" style="79" hidden="1" customWidth="1"/>
    <col min="4165" max="4174" width="11.42578125" style="79" customWidth="1"/>
    <col min="4175" max="4179" width="10.28515625" style="79" customWidth="1"/>
    <col min="4180" max="4188" width="9.42578125" style="79" customWidth="1"/>
    <col min="4189" max="4352" width="11.42578125" style="79"/>
    <col min="4353" max="4353" width="35.42578125" style="79" customWidth="1"/>
    <col min="4354" max="4354" width="23.5703125" style="79" customWidth="1"/>
    <col min="4355" max="4355" width="15" style="79" customWidth="1"/>
    <col min="4356" max="4356" width="15.7109375" style="79" customWidth="1"/>
    <col min="4357" max="4357" width="13.42578125" style="79" customWidth="1"/>
    <col min="4358" max="4358" width="13.5703125" style="79" customWidth="1"/>
    <col min="4359" max="4359" width="14.7109375" style="79" customWidth="1"/>
    <col min="4360" max="4360" width="13.85546875" style="79" customWidth="1"/>
    <col min="4361" max="4361" width="12.5703125" style="79" customWidth="1"/>
    <col min="4362" max="4362" width="11.85546875" style="79" customWidth="1"/>
    <col min="4363" max="4363" width="10.28515625" style="79" customWidth="1"/>
    <col min="4364" max="4364" width="9.28515625" style="79" customWidth="1"/>
    <col min="4365" max="4365" width="9.42578125" style="79" customWidth="1"/>
    <col min="4366" max="4366" width="9.140625" style="79" customWidth="1"/>
    <col min="4367" max="4367" width="9.28515625" style="79" customWidth="1"/>
    <col min="4368" max="4368" width="9.42578125" style="79" customWidth="1"/>
    <col min="4369" max="4369" width="9.7109375" style="79" customWidth="1"/>
    <col min="4370" max="4370" width="9.5703125" style="79" customWidth="1"/>
    <col min="4371" max="4371" width="9.28515625" style="79" customWidth="1"/>
    <col min="4372" max="4372" width="8.5703125" style="79" customWidth="1"/>
    <col min="4373" max="4373" width="8.85546875" style="79" customWidth="1"/>
    <col min="4374" max="4374" width="9.7109375" style="79" customWidth="1"/>
    <col min="4375" max="4375" width="8.7109375" style="79" customWidth="1"/>
    <col min="4376" max="4376" width="13.5703125" style="79" customWidth="1"/>
    <col min="4377" max="4377" width="16.28515625" style="79" customWidth="1"/>
    <col min="4378" max="4395" width="9.42578125" style="79" customWidth="1"/>
    <col min="4396" max="4399" width="10.28515625" style="79" customWidth="1"/>
    <col min="4400" max="4400" width="9.140625" style="79" customWidth="1"/>
    <col min="4401" max="4420" width="0" style="79" hidden="1" customWidth="1"/>
    <col min="4421" max="4430" width="11.42578125" style="79" customWidth="1"/>
    <col min="4431" max="4435" width="10.28515625" style="79" customWidth="1"/>
    <col min="4436" max="4444" width="9.42578125" style="79" customWidth="1"/>
    <col min="4445" max="4608" width="11.42578125" style="79"/>
    <col min="4609" max="4609" width="35.42578125" style="79" customWidth="1"/>
    <col min="4610" max="4610" width="23.5703125" style="79" customWidth="1"/>
    <col min="4611" max="4611" width="15" style="79" customWidth="1"/>
    <col min="4612" max="4612" width="15.7109375" style="79" customWidth="1"/>
    <col min="4613" max="4613" width="13.42578125" style="79" customWidth="1"/>
    <col min="4614" max="4614" width="13.5703125" style="79" customWidth="1"/>
    <col min="4615" max="4615" width="14.7109375" style="79" customWidth="1"/>
    <col min="4616" max="4616" width="13.85546875" style="79" customWidth="1"/>
    <col min="4617" max="4617" width="12.5703125" style="79" customWidth="1"/>
    <col min="4618" max="4618" width="11.85546875" style="79" customWidth="1"/>
    <col min="4619" max="4619" width="10.28515625" style="79" customWidth="1"/>
    <col min="4620" max="4620" width="9.28515625" style="79" customWidth="1"/>
    <col min="4621" max="4621" width="9.42578125" style="79" customWidth="1"/>
    <col min="4622" max="4622" width="9.140625" style="79" customWidth="1"/>
    <col min="4623" max="4623" width="9.28515625" style="79" customWidth="1"/>
    <col min="4624" max="4624" width="9.42578125" style="79" customWidth="1"/>
    <col min="4625" max="4625" width="9.7109375" style="79" customWidth="1"/>
    <col min="4626" max="4626" width="9.5703125" style="79" customWidth="1"/>
    <col min="4627" max="4627" width="9.28515625" style="79" customWidth="1"/>
    <col min="4628" max="4628" width="8.5703125" style="79" customWidth="1"/>
    <col min="4629" max="4629" width="8.85546875" style="79" customWidth="1"/>
    <col min="4630" max="4630" width="9.7109375" style="79" customWidth="1"/>
    <col min="4631" max="4631" width="8.7109375" style="79" customWidth="1"/>
    <col min="4632" max="4632" width="13.5703125" style="79" customWidth="1"/>
    <col min="4633" max="4633" width="16.28515625" style="79" customWidth="1"/>
    <col min="4634" max="4651" width="9.42578125" style="79" customWidth="1"/>
    <col min="4652" max="4655" width="10.28515625" style="79" customWidth="1"/>
    <col min="4656" max="4656" width="9.140625" style="79" customWidth="1"/>
    <col min="4657" max="4676" width="0" style="79" hidden="1" customWidth="1"/>
    <col min="4677" max="4686" width="11.42578125" style="79" customWidth="1"/>
    <col min="4687" max="4691" width="10.28515625" style="79" customWidth="1"/>
    <col min="4692" max="4700" width="9.42578125" style="79" customWidth="1"/>
    <col min="4701" max="4864" width="11.42578125" style="79"/>
    <col min="4865" max="4865" width="35.42578125" style="79" customWidth="1"/>
    <col min="4866" max="4866" width="23.5703125" style="79" customWidth="1"/>
    <col min="4867" max="4867" width="15" style="79" customWidth="1"/>
    <col min="4868" max="4868" width="15.7109375" style="79" customWidth="1"/>
    <col min="4869" max="4869" width="13.42578125" style="79" customWidth="1"/>
    <col min="4870" max="4870" width="13.5703125" style="79" customWidth="1"/>
    <col min="4871" max="4871" width="14.7109375" style="79" customWidth="1"/>
    <col min="4872" max="4872" width="13.85546875" style="79" customWidth="1"/>
    <col min="4873" max="4873" width="12.5703125" style="79" customWidth="1"/>
    <col min="4874" max="4874" width="11.85546875" style="79" customWidth="1"/>
    <col min="4875" max="4875" width="10.28515625" style="79" customWidth="1"/>
    <col min="4876" max="4876" width="9.28515625" style="79" customWidth="1"/>
    <col min="4877" max="4877" width="9.42578125" style="79" customWidth="1"/>
    <col min="4878" max="4878" width="9.140625" style="79" customWidth="1"/>
    <col min="4879" max="4879" width="9.28515625" style="79" customWidth="1"/>
    <col min="4880" max="4880" width="9.42578125" style="79" customWidth="1"/>
    <col min="4881" max="4881" width="9.7109375" style="79" customWidth="1"/>
    <col min="4882" max="4882" width="9.5703125" style="79" customWidth="1"/>
    <col min="4883" max="4883" width="9.28515625" style="79" customWidth="1"/>
    <col min="4884" max="4884" width="8.5703125" style="79" customWidth="1"/>
    <col min="4885" max="4885" width="8.85546875" style="79" customWidth="1"/>
    <col min="4886" max="4886" width="9.7109375" style="79" customWidth="1"/>
    <col min="4887" max="4887" width="8.7109375" style="79" customWidth="1"/>
    <col min="4888" max="4888" width="13.5703125" style="79" customWidth="1"/>
    <col min="4889" max="4889" width="16.28515625" style="79" customWidth="1"/>
    <col min="4890" max="4907" width="9.42578125" style="79" customWidth="1"/>
    <col min="4908" max="4911" width="10.28515625" style="79" customWidth="1"/>
    <col min="4912" max="4912" width="9.140625" style="79" customWidth="1"/>
    <col min="4913" max="4932" width="0" style="79" hidden="1" customWidth="1"/>
    <col min="4933" max="4942" width="11.42578125" style="79" customWidth="1"/>
    <col min="4943" max="4947" width="10.28515625" style="79" customWidth="1"/>
    <col min="4948" max="4956" width="9.42578125" style="79" customWidth="1"/>
    <col min="4957" max="5120" width="11.42578125" style="79"/>
    <col min="5121" max="5121" width="35.42578125" style="79" customWidth="1"/>
    <col min="5122" max="5122" width="23.5703125" style="79" customWidth="1"/>
    <col min="5123" max="5123" width="15" style="79" customWidth="1"/>
    <col min="5124" max="5124" width="15.7109375" style="79" customWidth="1"/>
    <col min="5125" max="5125" width="13.42578125" style="79" customWidth="1"/>
    <col min="5126" max="5126" width="13.5703125" style="79" customWidth="1"/>
    <col min="5127" max="5127" width="14.7109375" style="79" customWidth="1"/>
    <col min="5128" max="5128" width="13.85546875" style="79" customWidth="1"/>
    <col min="5129" max="5129" width="12.5703125" style="79" customWidth="1"/>
    <col min="5130" max="5130" width="11.85546875" style="79" customWidth="1"/>
    <col min="5131" max="5131" width="10.28515625" style="79" customWidth="1"/>
    <col min="5132" max="5132" width="9.28515625" style="79" customWidth="1"/>
    <col min="5133" max="5133" width="9.42578125" style="79" customWidth="1"/>
    <col min="5134" max="5134" width="9.140625" style="79" customWidth="1"/>
    <col min="5135" max="5135" width="9.28515625" style="79" customWidth="1"/>
    <col min="5136" max="5136" width="9.42578125" style="79" customWidth="1"/>
    <col min="5137" max="5137" width="9.7109375" style="79" customWidth="1"/>
    <col min="5138" max="5138" width="9.5703125" style="79" customWidth="1"/>
    <col min="5139" max="5139" width="9.28515625" style="79" customWidth="1"/>
    <col min="5140" max="5140" width="8.5703125" style="79" customWidth="1"/>
    <col min="5141" max="5141" width="8.85546875" style="79" customWidth="1"/>
    <col min="5142" max="5142" width="9.7109375" style="79" customWidth="1"/>
    <col min="5143" max="5143" width="8.7109375" style="79" customWidth="1"/>
    <col min="5144" max="5144" width="13.5703125" style="79" customWidth="1"/>
    <col min="5145" max="5145" width="16.28515625" style="79" customWidth="1"/>
    <col min="5146" max="5163" width="9.42578125" style="79" customWidth="1"/>
    <col min="5164" max="5167" width="10.28515625" style="79" customWidth="1"/>
    <col min="5168" max="5168" width="9.140625" style="79" customWidth="1"/>
    <col min="5169" max="5188" width="0" style="79" hidden="1" customWidth="1"/>
    <col min="5189" max="5198" width="11.42578125" style="79" customWidth="1"/>
    <col min="5199" max="5203" width="10.28515625" style="79" customWidth="1"/>
    <col min="5204" max="5212" width="9.42578125" style="79" customWidth="1"/>
    <col min="5213" max="5376" width="11.42578125" style="79"/>
    <col min="5377" max="5377" width="35.42578125" style="79" customWidth="1"/>
    <col min="5378" max="5378" width="23.5703125" style="79" customWidth="1"/>
    <col min="5379" max="5379" width="15" style="79" customWidth="1"/>
    <col min="5380" max="5380" width="15.7109375" style="79" customWidth="1"/>
    <col min="5381" max="5381" width="13.42578125" style="79" customWidth="1"/>
    <col min="5382" max="5382" width="13.5703125" style="79" customWidth="1"/>
    <col min="5383" max="5383" width="14.7109375" style="79" customWidth="1"/>
    <col min="5384" max="5384" width="13.85546875" style="79" customWidth="1"/>
    <col min="5385" max="5385" width="12.5703125" style="79" customWidth="1"/>
    <col min="5386" max="5386" width="11.85546875" style="79" customWidth="1"/>
    <col min="5387" max="5387" width="10.28515625" style="79" customWidth="1"/>
    <col min="5388" max="5388" width="9.28515625" style="79" customWidth="1"/>
    <col min="5389" max="5389" width="9.42578125" style="79" customWidth="1"/>
    <col min="5390" max="5390" width="9.140625" style="79" customWidth="1"/>
    <col min="5391" max="5391" width="9.28515625" style="79" customWidth="1"/>
    <col min="5392" max="5392" width="9.42578125" style="79" customWidth="1"/>
    <col min="5393" max="5393" width="9.7109375" style="79" customWidth="1"/>
    <col min="5394" max="5394" width="9.5703125" style="79" customWidth="1"/>
    <col min="5395" max="5395" width="9.28515625" style="79" customWidth="1"/>
    <col min="5396" max="5396" width="8.5703125" style="79" customWidth="1"/>
    <col min="5397" max="5397" width="8.85546875" style="79" customWidth="1"/>
    <col min="5398" max="5398" width="9.7109375" style="79" customWidth="1"/>
    <col min="5399" max="5399" width="8.7109375" style="79" customWidth="1"/>
    <col min="5400" max="5400" width="13.5703125" style="79" customWidth="1"/>
    <col min="5401" max="5401" width="16.28515625" style="79" customWidth="1"/>
    <col min="5402" max="5419" width="9.42578125" style="79" customWidth="1"/>
    <col min="5420" max="5423" width="10.28515625" style="79" customWidth="1"/>
    <col min="5424" max="5424" width="9.140625" style="79" customWidth="1"/>
    <col min="5425" max="5444" width="0" style="79" hidden="1" customWidth="1"/>
    <col min="5445" max="5454" width="11.42578125" style="79" customWidth="1"/>
    <col min="5455" max="5459" width="10.28515625" style="79" customWidth="1"/>
    <col min="5460" max="5468" width="9.42578125" style="79" customWidth="1"/>
    <col min="5469" max="5632" width="11.42578125" style="79"/>
    <col min="5633" max="5633" width="35.42578125" style="79" customWidth="1"/>
    <col min="5634" max="5634" width="23.5703125" style="79" customWidth="1"/>
    <col min="5635" max="5635" width="15" style="79" customWidth="1"/>
    <col min="5636" max="5636" width="15.7109375" style="79" customWidth="1"/>
    <col min="5637" max="5637" width="13.42578125" style="79" customWidth="1"/>
    <col min="5638" max="5638" width="13.5703125" style="79" customWidth="1"/>
    <col min="5639" max="5639" width="14.7109375" style="79" customWidth="1"/>
    <col min="5640" max="5640" width="13.85546875" style="79" customWidth="1"/>
    <col min="5641" max="5641" width="12.5703125" style="79" customWidth="1"/>
    <col min="5642" max="5642" width="11.85546875" style="79" customWidth="1"/>
    <col min="5643" max="5643" width="10.28515625" style="79" customWidth="1"/>
    <col min="5644" max="5644" width="9.28515625" style="79" customWidth="1"/>
    <col min="5645" max="5645" width="9.42578125" style="79" customWidth="1"/>
    <col min="5646" max="5646" width="9.140625" style="79" customWidth="1"/>
    <col min="5647" max="5647" width="9.28515625" style="79" customWidth="1"/>
    <col min="5648" max="5648" width="9.42578125" style="79" customWidth="1"/>
    <col min="5649" max="5649" width="9.7109375" style="79" customWidth="1"/>
    <col min="5650" max="5650" width="9.5703125" style="79" customWidth="1"/>
    <col min="5651" max="5651" width="9.28515625" style="79" customWidth="1"/>
    <col min="5652" max="5652" width="8.5703125" style="79" customWidth="1"/>
    <col min="5653" max="5653" width="8.85546875" style="79" customWidth="1"/>
    <col min="5654" max="5654" width="9.7109375" style="79" customWidth="1"/>
    <col min="5655" max="5655" width="8.7109375" style="79" customWidth="1"/>
    <col min="5656" max="5656" width="13.5703125" style="79" customWidth="1"/>
    <col min="5657" max="5657" width="16.28515625" style="79" customWidth="1"/>
    <col min="5658" max="5675" width="9.42578125" style="79" customWidth="1"/>
    <col min="5676" max="5679" width="10.28515625" style="79" customWidth="1"/>
    <col min="5680" max="5680" width="9.140625" style="79" customWidth="1"/>
    <col min="5681" max="5700" width="0" style="79" hidden="1" customWidth="1"/>
    <col min="5701" max="5710" width="11.42578125" style="79" customWidth="1"/>
    <col min="5711" max="5715" width="10.28515625" style="79" customWidth="1"/>
    <col min="5716" max="5724" width="9.42578125" style="79" customWidth="1"/>
    <col min="5725" max="5888" width="11.42578125" style="79"/>
    <col min="5889" max="5889" width="35.42578125" style="79" customWidth="1"/>
    <col min="5890" max="5890" width="23.5703125" style="79" customWidth="1"/>
    <col min="5891" max="5891" width="15" style="79" customWidth="1"/>
    <col min="5892" max="5892" width="15.7109375" style="79" customWidth="1"/>
    <col min="5893" max="5893" width="13.42578125" style="79" customWidth="1"/>
    <col min="5894" max="5894" width="13.5703125" style="79" customWidth="1"/>
    <col min="5895" max="5895" width="14.7109375" style="79" customWidth="1"/>
    <col min="5896" max="5896" width="13.85546875" style="79" customWidth="1"/>
    <col min="5897" max="5897" width="12.5703125" style="79" customWidth="1"/>
    <col min="5898" max="5898" width="11.85546875" style="79" customWidth="1"/>
    <col min="5899" max="5899" width="10.28515625" style="79" customWidth="1"/>
    <col min="5900" max="5900" width="9.28515625" style="79" customWidth="1"/>
    <col min="5901" max="5901" width="9.42578125" style="79" customWidth="1"/>
    <col min="5902" max="5902" width="9.140625" style="79" customWidth="1"/>
    <col min="5903" max="5903" width="9.28515625" style="79" customWidth="1"/>
    <col min="5904" max="5904" width="9.42578125" style="79" customWidth="1"/>
    <col min="5905" max="5905" width="9.7109375" style="79" customWidth="1"/>
    <col min="5906" max="5906" width="9.5703125" style="79" customWidth="1"/>
    <col min="5907" max="5907" width="9.28515625" style="79" customWidth="1"/>
    <col min="5908" max="5908" width="8.5703125" style="79" customWidth="1"/>
    <col min="5909" max="5909" width="8.85546875" style="79" customWidth="1"/>
    <col min="5910" max="5910" width="9.7109375" style="79" customWidth="1"/>
    <col min="5911" max="5911" width="8.7109375" style="79" customWidth="1"/>
    <col min="5912" max="5912" width="13.5703125" style="79" customWidth="1"/>
    <col min="5913" max="5913" width="16.28515625" style="79" customWidth="1"/>
    <col min="5914" max="5931" width="9.42578125" style="79" customWidth="1"/>
    <col min="5932" max="5935" width="10.28515625" style="79" customWidth="1"/>
    <col min="5936" max="5936" width="9.140625" style="79" customWidth="1"/>
    <col min="5937" max="5956" width="0" style="79" hidden="1" customWidth="1"/>
    <col min="5957" max="5966" width="11.42578125" style="79" customWidth="1"/>
    <col min="5967" max="5971" width="10.28515625" style="79" customWidth="1"/>
    <col min="5972" max="5980" width="9.42578125" style="79" customWidth="1"/>
    <col min="5981" max="6144" width="11.42578125" style="79"/>
    <col min="6145" max="6145" width="35.42578125" style="79" customWidth="1"/>
    <col min="6146" max="6146" width="23.5703125" style="79" customWidth="1"/>
    <col min="6147" max="6147" width="15" style="79" customWidth="1"/>
    <col min="6148" max="6148" width="15.7109375" style="79" customWidth="1"/>
    <col min="6149" max="6149" width="13.42578125" style="79" customWidth="1"/>
    <col min="6150" max="6150" width="13.5703125" style="79" customWidth="1"/>
    <col min="6151" max="6151" width="14.7109375" style="79" customWidth="1"/>
    <col min="6152" max="6152" width="13.85546875" style="79" customWidth="1"/>
    <col min="6153" max="6153" width="12.5703125" style="79" customWidth="1"/>
    <col min="6154" max="6154" width="11.85546875" style="79" customWidth="1"/>
    <col min="6155" max="6155" width="10.28515625" style="79" customWidth="1"/>
    <col min="6156" max="6156" width="9.28515625" style="79" customWidth="1"/>
    <col min="6157" max="6157" width="9.42578125" style="79" customWidth="1"/>
    <col min="6158" max="6158" width="9.140625" style="79" customWidth="1"/>
    <col min="6159" max="6159" width="9.28515625" style="79" customWidth="1"/>
    <col min="6160" max="6160" width="9.42578125" style="79" customWidth="1"/>
    <col min="6161" max="6161" width="9.7109375" style="79" customWidth="1"/>
    <col min="6162" max="6162" width="9.5703125" style="79" customWidth="1"/>
    <col min="6163" max="6163" width="9.28515625" style="79" customWidth="1"/>
    <col min="6164" max="6164" width="8.5703125" style="79" customWidth="1"/>
    <col min="6165" max="6165" width="8.85546875" style="79" customWidth="1"/>
    <col min="6166" max="6166" width="9.7109375" style="79" customWidth="1"/>
    <col min="6167" max="6167" width="8.7109375" style="79" customWidth="1"/>
    <col min="6168" max="6168" width="13.5703125" style="79" customWidth="1"/>
    <col min="6169" max="6169" width="16.28515625" style="79" customWidth="1"/>
    <col min="6170" max="6187" width="9.42578125" style="79" customWidth="1"/>
    <col min="6188" max="6191" width="10.28515625" style="79" customWidth="1"/>
    <col min="6192" max="6192" width="9.140625" style="79" customWidth="1"/>
    <col min="6193" max="6212" width="0" style="79" hidden="1" customWidth="1"/>
    <col min="6213" max="6222" width="11.42578125" style="79" customWidth="1"/>
    <col min="6223" max="6227" width="10.28515625" style="79" customWidth="1"/>
    <col min="6228" max="6236" width="9.42578125" style="79" customWidth="1"/>
    <col min="6237" max="6400" width="11.42578125" style="79"/>
    <col min="6401" max="6401" width="35.42578125" style="79" customWidth="1"/>
    <col min="6402" max="6402" width="23.5703125" style="79" customWidth="1"/>
    <col min="6403" max="6403" width="15" style="79" customWidth="1"/>
    <col min="6404" max="6404" width="15.7109375" style="79" customWidth="1"/>
    <col min="6405" max="6405" width="13.42578125" style="79" customWidth="1"/>
    <col min="6406" max="6406" width="13.5703125" style="79" customWidth="1"/>
    <col min="6407" max="6407" width="14.7109375" style="79" customWidth="1"/>
    <col min="6408" max="6408" width="13.85546875" style="79" customWidth="1"/>
    <col min="6409" max="6409" width="12.5703125" style="79" customWidth="1"/>
    <col min="6410" max="6410" width="11.85546875" style="79" customWidth="1"/>
    <col min="6411" max="6411" width="10.28515625" style="79" customWidth="1"/>
    <col min="6412" max="6412" width="9.28515625" style="79" customWidth="1"/>
    <col min="6413" max="6413" width="9.42578125" style="79" customWidth="1"/>
    <col min="6414" max="6414" width="9.140625" style="79" customWidth="1"/>
    <col min="6415" max="6415" width="9.28515625" style="79" customWidth="1"/>
    <col min="6416" max="6416" width="9.42578125" style="79" customWidth="1"/>
    <col min="6417" max="6417" width="9.7109375" style="79" customWidth="1"/>
    <col min="6418" max="6418" width="9.5703125" style="79" customWidth="1"/>
    <col min="6419" max="6419" width="9.28515625" style="79" customWidth="1"/>
    <col min="6420" max="6420" width="8.5703125" style="79" customWidth="1"/>
    <col min="6421" max="6421" width="8.85546875" style="79" customWidth="1"/>
    <col min="6422" max="6422" width="9.7109375" style="79" customWidth="1"/>
    <col min="6423" max="6423" width="8.7109375" style="79" customWidth="1"/>
    <col min="6424" max="6424" width="13.5703125" style="79" customWidth="1"/>
    <col min="6425" max="6425" width="16.28515625" style="79" customWidth="1"/>
    <col min="6426" max="6443" width="9.42578125" style="79" customWidth="1"/>
    <col min="6444" max="6447" width="10.28515625" style="79" customWidth="1"/>
    <col min="6448" max="6448" width="9.140625" style="79" customWidth="1"/>
    <col min="6449" max="6468" width="0" style="79" hidden="1" customWidth="1"/>
    <col min="6469" max="6478" width="11.42578125" style="79" customWidth="1"/>
    <col min="6479" max="6483" width="10.28515625" style="79" customWidth="1"/>
    <col min="6484" max="6492" width="9.42578125" style="79" customWidth="1"/>
    <col min="6493" max="6656" width="11.42578125" style="79"/>
    <col min="6657" max="6657" width="35.42578125" style="79" customWidth="1"/>
    <col min="6658" max="6658" width="23.5703125" style="79" customWidth="1"/>
    <col min="6659" max="6659" width="15" style="79" customWidth="1"/>
    <col min="6660" max="6660" width="15.7109375" style="79" customWidth="1"/>
    <col min="6661" max="6661" width="13.42578125" style="79" customWidth="1"/>
    <col min="6662" max="6662" width="13.5703125" style="79" customWidth="1"/>
    <col min="6663" max="6663" width="14.7109375" style="79" customWidth="1"/>
    <col min="6664" max="6664" width="13.85546875" style="79" customWidth="1"/>
    <col min="6665" max="6665" width="12.5703125" style="79" customWidth="1"/>
    <col min="6666" max="6666" width="11.85546875" style="79" customWidth="1"/>
    <col min="6667" max="6667" width="10.28515625" style="79" customWidth="1"/>
    <col min="6668" max="6668" width="9.28515625" style="79" customWidth="1"/>
    <col min="6669" max="6669" width="9.42578125" style="79" customWidth="1"/>
    <col min="6670" max="6670" width="9.140625" style="79" customWidth="1"/>
    <col min="6671" max="6671" width="9.28515625" style="79" customWidth="1"/>
    <col min="6672" max="6672" width="9.42578125" style="79" customWidth="1"/>
    <col min="6673" max="6673" width="9.7109375" style="79" customWidth="1"/>
    <col min="6674" max="6674" width="9.5703125" style="79" customWidth="1"/>
    <col min="6675" max="6675" width="9.28515625" style="79" customWidth="1"/>
    <col min="6676" max="6676" width="8.5703125" style="79" customWidth="1"/>
    <col min="6677" max="6677" width="8.85546875" style="79" customWidth="1"/>
    <col min="6678" max="6678" width="9.7109375" style="79" customWidth="1"/>
    <col min="6679" max="6679" width="8.7109375" style="79" customWidth="1"/>
    <col min="6680" max="6680" width="13.5703125" style="79" customWidth="1"/>
    <col min="6681" max="6681" width="16.28515625" style="79" customWidth="1"/>
    <col min="6682" max="6699" width="9.42578125" style="79" customWidth="1"/>
    <col min="6700" max="6703" width="10.28515625" style="79" customWidth="1"/>
    <col min="6704" max="6704" width="9.140625" style="79" customWidth="1"/>
    <col min="6705" max="6724" width="0" style="79" hidden="1" customWidth="1"/>
    <col min="6725" max="6734" width="11.42578125" style="79" customWidth="1"/>
    <col min="6735" max="6739" width="10.28515625" style="79" customWidth="1"/>
    <col min="6740" max="6748" width="9.42578125" style="79" customWidth="1"/>
    <col min="6749" max="6912" width="11.42578125" style="79"/>
    <col min="6913" max="6913" width="35.42578125" style="79" customWidth="1"/>
    <col min="6914" max="6914" width="23.5703125" style="79" customWidth="1"/>
    <col min="6915" max="6915" width="15" style="79" customWidth="1"/>
    <col min="6916" max="6916" width="15.7109375" style="79" customWidth="1"/>
    <col min="6917" max="6917" width="13.42578125" style="79" customWidth="1"/>
    <col min="6918" max="6918" width="13.5703125" style="79" customWidth="1"/>
    <col min="6919" max="6919" width="14.7109375" style="79" customWidth="1"/>
    <col min="6920" max="6920" width="13.85546875" style="79" customWidth="1"/>
    <col min="6921" max="6921" width="12.5703125" style="79" customWidth="1"/>
    <col min="6922" max="6922" width="11.85546875" style="79" customWidth="1"/>
    <col min="6923" max="6923" width="10.28515625" style="79" customWidth="1"/>
    <col min="6924" max="6924" width="9.28515625" style="79" customWidth="1"/>
    <col min="6925" max="6925" width="9.42578125" style="79" customWidth="1"/>
    <col min="6926" max="6926" width="9.140625" style="79" customWidth="1"/>
    <col min="6927" max="6927" width="9.28515625" style="79" customWidth="1"/>
    <col min="6928" max="6928" width="9.42578125" style="79" customWidth="1"/>
    <col min="6929" max="6929" width="9.7109375" style="79" customWidth="1"/>
    <col min="6930" max="6930" width="9.5703125" style="79" customWidth="1"/>
    <col min="6931" max="6931" width="9.28515625" style="79" customWidth="1"/>
    <col min="6932" max="6932" width="8.5703125" style="79" customWidth="1"/>
    <col min="6933" max="6933" width="8.85546875" style="79" customWidth="1"/>
    <col min="6934" max="6934" width="9.7109375" style="79" customWidth="1"/>
    <col min="6935" max="6935" width="8.7109375" style="79" customWidth="1"/>
    <col min="6936" max="6936" width="13.5703125" style="79" customWidth="1"/>
    <col min="6937" max="6937" width="16.28515625" style="79" customWidth="1"/>
    <col min="6938" max="6955" width="9.42578125" style="79" customWidth="1"/>
    <col min="6956" max="6959" width="10.28515625" style="79" customWidth="1"/>
    <col min="6960" max="6960" width="9.140625" style="79" customWidth="1"/>
    <col min="6961" max="6980" width="0" style="79" hidden="1" customWidth="1"/>
    <col min="6981" max="6990" width="11.42578125" style="79" customWidth="1"/>
    <col min="6991" max="6995" width="10.28515625" style="79" customWidth="1"/>
    <col min="6996" max="7004" width="9.42578125" style="79" customWidth="1"/>
    <col min="7005" max="7168" width="11.42578125" style="79"/>
    <col min="7169" max="7169" width="35.42578125" style="79" customWidth="1"/>
    <col min="7170" max="7170" width="23.5703125" style="79" customWidth="1"/>
    <col min="7171" max="7171" width="15" style="79" customWidth="1"/>
    <col min="7172" max="7172" width="15.7109375" style="79" customWidth="1"/>
    <col min="7173" max="7173" width="13.42578125" style="79" customWidth="1"/>
    <col min="7174" max="7174" width="13.5703125" style="79" customWidth="1"/>
    <col min="7175" max="7175" width="14.7109375" style="79" customWidth="1"/>
    <col min="7176" max="7176" width="13.85546875" style="79" customWidth="1"/>
    <col min="7177" max="7177" width="12.5703125" style="79" customWidth="1"/>
    <col min="7178" max="7178" width="11.85546875" style="79" customWidth="1"/>
    <col min="7179" max="7179" width="10.28515625" style="79" customWidth="1"/>
    <col min="7180" max="7180" width="9.28515625" style="79" customWidth="1"/>
    <col min="7181" max="7181" width="9.42578125" style="79" customWidth="1"/>
    <col min="7182" max="7182" width="9.140625" style="79" customWidth="1"/>
    <col min="7183" max="7183" width="9.28515625" style="79" customWidth="1"/>
    <col min="7184" max="7184" width="9.42578125" style="79" customWidth="1"/>
    <col min="7185" max="7185" width="9.7109375" style="79" customWidth="1"/>
    <col min="7186" max="7186" width="9.5703125" style="79" customWidth="1"/>
    <col min="7187" max="7187" width="9.28515625" style="79" customWidth="1"/>
    <col min="7188" max="7188" width="8.5703125" style="79" customWidth="1"/>
    <col min="7189" max="7189" width="8.85546875" style="79" customWidth="1"/>
    <col min="7190" max="7190" width="9.7109375" style="79" customWidth="1"/>
    <col min="7191" max="7191" width="8.7109375" style="79" customWidth="1"/>
    <col min="7192" max="7192" width="13.5703125" style="79" customWidth="1"/>
    <col min="7193" max="7193" width="16.28515625" style="79" customWidth="1"/>
    <col min="7194" max="7211" width="9.42578125" style="79" customWidth="1"/>
    <col min="7212" max="7215" width="10.28515625" style="79" customWidth="1"/>
    <col min="7216" max="7216" width="9.140625" style="79" customWidth="1"/>
    <col min="7217" max="7236" width="0" style="79" hidden="1" customWidth="1"/>
    <col min="7237" max="7246" width="11.42578125" style="79" customWidth="1"/>
    <col min="7247" max="7251" width="10.28515625" style="79" customWidth="1"/>
    <col min="7252" max="7260" width="9.42578125" style="79" customWidth="1"/>
    <col min="7261" max="7424" width="11.42578125" style="79"/>
    <col min="7425" max="7425" width="35.42578125" style="79" customWidth="1"/>
    <col min="7426" max="7426" width="23.5703125" style="79" customWidth="1"/>
    <col min="7427" max="7427" width="15" style="79" customWidth="1"/>
    <col min="7428" max="7428" width="15.7109375" style="79" customWidth="1"/>
    <col min="7429" max="7429" width="13.42578125" style="79" customWidth="1"/>
    <col min="7430" max="7430" width="13.5703125" style="79" customWidth="1"/>
    <col min="7431" max="7431" width="14.7109375" style="79" customWidth="1"/>
    <col min="7432" max="7432" width="13.85546875" style="79" customWidth="1"/>
    <col min="7433" max="7433" width="12.5703125" style="79" customWidth="1"/>
    <col min="7434" max="7434" width="11.85546875" style="79" customWidth="1"/>
    <col min="7435" max="7435" width="10.28515625" style="79" customWidth="1"/>
    <col min="7436" max="7436" width="9.28515625" style="79" customWidth="1"/>
    <col min="7437" max="7437" width="9.42578125" style="79" customWidth="1"/>
    <col min="7438" max="7438" width="9.140625" style="79" customWidth="1"/>
    <col min="7439" max="7439" width="9.28515625" style="79" customWidth="1"/>
    <col min="7440" max="7440" width="9.42578125" style="79" customWidth="1"/>
    <col min="7441" max="7441" width="9.7109375" style="79" customWidth="1"/>
    <col min="7442" max="7442" width="9.5703125" style="79" customWidth="1"/>
    <col min="7443" max="7443" width="9.28515625" style="79" customWidth="1"/>
    <col min="7444" max="7444" width="8.5703125" style="79" customWidth="1"/>
    <col min="7445" max="7445" width="8.85546875" style="79" customWidth="1"/>
    <col min="7446" max="7446" width="9.7109375" style="79" customWidth="1"/>
    <col min="7447" max="7447" width="8.7109375" style="79" customWidth="1"/>
    <col min="7448" max="7448" width="13.5703125" style="79" customWidth="1"/>
    <col min="7449" max="7449" width="16.28515625" style="79" customWidth="1"/>
    <col min="7450" max="7467" width="9.42578125" style="79" customWidth="1"/>
    <col min="7468" max="7471" width="10.28515625" style="79" customWidth="1"/>
    <col min="7472" max="7472" width="9.140625" style="79" customWidth="1"/>
    <col min="7473" max="7492" width="0" style="79" hidden="1" customWidth="1"/>
    <col min="7493" max="7502" width="11.42578125" style="79" customWidth="1"/>
    <col min="7503" max="7507" width="10.28515625" style="79" customWidth="1"/>
    <col min="7508" max="7516" width="9.42578125" style="79" customWidth="1"/>
    <col min="7517" max="7680" width="11.42578125" style="79"/>
    <col min="7681" max="7681" width="35.42578125" style="79" customWidth="1"/>
    <col min="7682" max="7682" width="23.5703125" style="79" customWidth="1"/>
    <col min="7683" max="7683" width="15" style="79" customWidth="1"/>
    <col min="7684" max="7684" width="15.7109375" style="79" customWidth="1"/>
    <col min="7685" max="7685" width="13.42578125" style="79" customWidth="1"/>
    <col min="7686" max="7686" width="13.5703125" style="79" customWidth="1"/>
    <col min="7687" max="7687" width="14.7109375" style="79" customWidth="1"/>
    <col min="7688" max="7688" width="13.85546875" style="79" customWidth="1"/>
    <col min="7689" max="7689" width="12.5703125" style="79" customWidth="1"/>
    <col min="7690" max="7690" width="11.85546875" style="79" customWidth="1"/>
    <col min="7691" max="7691" width="10.28515625" style="79" customWidth="1"/>
    <col min="7692" max="7692" width="9.28515625" style="79" customWidth="1"/>
    <col min="7693" max="7693" width="9.42578125" style="79" customWidth="1"/>
    <col min="7694" max="7694" width="9.140625" style="79" customWidth="1"/>
    <col min="7695" max="7695" width="9.28515625" style="79" customWidth="1"/>
    <col min="7696" max="7696" width="9.42578125" style="79" customWidth="1"/>
    <col min="7697" max="7697" width="9.7109375" style="79" customWidth="1"/>
    <col min="7698" max="7698" width="9.5703125" style="79" customWidth="1"/>
    <col min="7699" max="7699" width="9.28515625" style="79" customWidth="1"/>
    <col min="7700" max="7700" width="8.5703125" style="79" customWidth="1"/>
    <col min="7701" max="7701" width="8.85546875" style="79" customWidth="1"/>
    <col min="7702" max="7702" width="9.7109375" style="79" customWidth="1"/>
    <col min="7703" max="7703" width="8.7109375" style="79" customWidth="1"/>
    <col min="7704" max="7704" width="13.5703125" style="79" customWidth="1"/>
    <col min="7705" max="7705" width="16.28515625" style="79" customWidth="1"/>
    <col min="7706" max="7723" width="9.42578125" style="79" customWidth="1"/>
    <col min="7724" max="7727" width="10.28515625" style="79" customWidth="1"/>
    <col min="7728" max="7728" width="9.140625" style="79" customWidth="1"/>
    <col min="7729" max="7748" width="0" style="79" hidden="1" customWidth="1"/>
    <col min="7749" max="7758" width="11.42578125" style="79" customWidth="1"/>
    <col min="7759" max="7763" width="10.28515625" style="79" customWidth="1"/>
    <col min="7764" max="7772" width="9.42578125" style="79" customWidth="1"/>
    <col min="7773" max="7936" width="11.42578125" style="79"/>
    <col min="7937" max="7937" width="35.42578125" style="79" customWidth="1"/>
    <col min="7938" max="7938" width="23.5703125" style="79" customWidth="1"/>
    <col min="7939" max="7939" width="15" style="79" customWidth="1"/>
    <col min="7940" max="7940" width="15.7109375" style="79" customWidth="1"/>
    <col min="7941" max="7941" width="13.42578125" style="79" customWidth="1"/>
    <col min="7942" max="7942" width="13.5703125" style="79" customWidth="1"/>
    <col min="7943" max="7943" width="14.7109375" style="79" customWidth="1"/>
    <col min="7944" max="7944" width="13.85546875" style="79" customWidth="1"/>
    <col min="7945" max="7945" width="12.5703125" style="79" customWidth="1"/>
    <col min="7946" max="7946" width="11.85546875" style="79" customWidth="1"/>
    <col min="7947" max="7947" width="10.28515625" style="79" customWidth="1"/>
    <col min="7948" max="7948" width="9.28515625" style="79" customWidth="1"/>
    <col min="7949" max="7949" width="9.42578125" style="79" customWidth="1"/>
    <col min="7950" max="7950" width="9.140625" style="79" customWidth="1"/>
    <col min="7951" max="7951" width="9.28515625" style="79" customWidth="1"/>
    <col min="7952" max="7952" width="9.42578125" style="79" customWidth="1"/>
    <col min="7953" max="7953" width="9.7109375" style="79" customWidth="1"/>
    <col min="7954" max="7954" width="9.5703125" style="79" customWidth="1"/>
    <col min="7955" max="7955" width="9.28515625" style="79" customWidth="1"/>
    <col min="7956" max="7956" width="8.5703125" style="79" customWidth="1"/>
    <col min="7957" max="7957" width="8.85546875" style="79" customWidth="1"/>
    <col min="7958" max="7958" width="9.7109375" style="79" customWidth="1"/>
    <col min="7959" max="7959" width="8.7109375" style="79" customWidth="1"/>
    <col min="7960" max="7960" width="13.5703125" style="79" customWidth="1"/>
    <col min="7961" max="7961" width="16.28515625" style="79" customWidth="1"/>
    <col min="7962" max="7979" width="9.42578125" style="79" customWidth="1"/>
    <col min="7980" max="7983" width="10.28515625" style="79" customWidth="1"/>
    <col min="7984" max="7984" width="9.140625" style="79" customWidth="1"/>
    <col min="7985" max="8004" width="0" style="79" hidden="1" customWidth="1"/>
    <col min="8005" max="8014" width="11.42578125" style="79" customWidth="1"/>
    <col min="8015" max="8019" width="10.28515625" style="79" customWidth="1"/>
    <col min="8020" max="8028" width="9.42578125" style="79" customWidth="1"/>
    <col min="8029" max="8192" width="11.42578125" style="79"/>
    <col min="8193" max="8193" width="35.42578125" style="79" customWidth="1"/>
    <col min="8194" max="8194" width="23.5703125" style="79" customWidth="1"/>
    <col min="8195" max="8195" width="15" style="79" customWidth="1"/>
    <col min="8196" max="8196" width="15.7109375" style="79" customWidth="1"/>
    <col min="8197" max="8197" width="13.42578125" style="79" customWidth="1"/>
    <col min="8198" max="8198" width="13.5703125" style="79" customWidth="1"/>
    <col min="8199" max="8199" width="14.7109375" style="79" customWidth="1"/>
    <col min="8200" max="8200" width="13.85546875" style="79" customWidth="1"/>
    <col min="8201" max="8201" width="12.5703125" style="79" customWidth="1"/>
    <col min="8202" max="8202" width="11.85546875" style="79" customWidth="1"/>
    <col min="8203" max="8203" width="10.28515625" style="79" customWidth="1"/>
    <col min="8204" max="8204" width="9.28515625" style="79" customWidth="1"/>
    <col min="8205" max="8205" width="9.42578125" style="79" customWidth="1"/>
    <col min="8206" max="8206" width="9.140625" style="79" customWidth="1"/>
    <col min="8207" max="8207" width="9.28515625" style="79" customWidth="1"/>
    <col min="8208" max="8208" width="9.42578125" style="79" customWidth="1"/>
    <col min="8209" max="8209" width="9.7109375" style="79" customWidth="1"/>
    <col min="8210" max="8210" width="9.5703125" style="79" customWidth="1"/>
    <col min="8211" max="8211" width="9.28515625" style="79" customWidth="1"/>
    <col min="8212" max="8212" width="8.5703125" style="79" customWidth="1"/>
    <col min="8213" max="8213" width="8.85546875" style="79" customWidth="1"/>
    <col min="8214" max="8214" width="9.7109375" style="79" customWidth="1"/>
    <col min="8215" max="8215" width="8.7109375" style="79" customWidth="1"/>
    <col min="8216" max="8216" width="13.5703125" style="79" customWidth="1"/>
    <col min="8217" max="8217" width="16.28515625" style="79" customWidth="1"/>
    <col min="8218" max="8235" width="9.42578125" style="79" customWidth="1"/>
    <col min="8236" max="8239" width="10.28515625" style="79" customWidth="1"/>
    <col min="8240" max="8240" width="9.140625" style="79" customWidth="1"/>
    <col min="8241" max="8260" width="0" style="79" hidden="1" customWidth="1"/>
    <col min="8261" max="8270" width="11.42578125" style="79" customWidth="1"/>
    <col min="8271" max="8275" width="10.28515625" style="79" customWidth="1"/>
    <col min="8276" max="8284" width="9.42578125" style="79" customWidth="1"/>
    <col min="8285" max="8448" width="11.42578125" style="79"/>
    <col min="8449" max="8449" width="35.42578125" style="79" customWidth="1"/>
    <col min="8450" max="8450" width="23.5703125" style="79" customWidth="1"/>
    <col min="8451" max="8451" width="15" style="79" customWidth="1"/>
    <col min="8452" max="8452" width="15.7109375" style="79" customWidth="1"/>
    <col min="8453" max="8453" width="13.42578125" style="79" customWidth="1"/>
    <col min="8454" max="8454" width="13.5703125" style="79" customWidth="1"/>
    <col min="8455" max="8455" width="14.7109375" style="79" customWidth="1"/>
    <col min="8456" max="8456" width="13.85546875" style="79" customWidth="1"/>
    <col min="8457" max="8457" width="12.5703125" style="79" customWidth="1"/>
    <col min="8458" max="8458" width="11.85546875" style="79" customWidth="1"/>
    <col min="8459" max="8459" width="10.28515625" style="79" customWidth="1"/>
    <col min="8460" max="8460" width="9.28515625" style="79" customWidth="1"/>
    <col min="8461" max="8461" width="9.42578125" style="79" customWidth="1"/>
    <col min="8462" max="8462" width="9.140625" style="79" customWidth="1"/>
    <col min="8463" max="8463" width="9.28515625" style="79" customWidth="1"/>
    <col min="8464" max="8464" width="9.42578125" style="79" customWidth="1"/>
    <col min="8465" max="8465" width="9.7109375" style="79" customWidth="1"/>
    <col min="8466" max="8466" width="9.5703125" style="79" customWidth="1"/>
    <col min="8467" max="8467" width="9.28515625" style="79" customWidth="1"/>
    <col min="8468" max="8468" width="8.5703125" style="79" customWidth="1"/>
    <col min="8469" max="8469" width="8.85546875" style="79" customWidth="1"/>
    <col min="8470" max="8470" width="9.7109375" style="79" customWidth="1"/>
    <col min="8471" max="8471" width="8.7109375" style="79" customWidth="1"/>
    <col min="8472" max="8472" width="13.5703125" style="79" customWidth="1"/>
    <col min="8473" max="8473" width="16.28515625" style="79" customWidth="1"/>
    <col min="8474" max="8491" width="9.42578125" style="79" customWidth="1"/>
    <col min="8492" max="8495" width="10.28515625" style="79" customWidth="1"/>
    <col min="8496" max="8496" width="9.140625" style="79" customWidth="1"/>
    <col min="8497" max="8516" width="0" style="79" hidden="1" customWidth="1"/>
    <col min="8517" max="8526" width="11.42578125" style="79" customWidth="1"/>
    <col min="8527" max="8531" width="10.28515625" style="79" customWidth="1"/>
    <col min="8532" max="8540" width="9.42578125" style="79" customWidth="1"/>
    <col min="8541" max="8704" width="11.42578125" style="79"/>
    <col min="8705" max="8705" width="35.42578125" style="79" customWidth="1"/>
    <col min="8706" max="8706" width="23.5703125" style="79" customWidth="1"/>
    <col min="8707" max="8707" width="15" style="79" customWidth="1"/>
    <col min="8708" max="8708" width="15.7109375" style="79" customWidth="1"/>
    <col min="8709" max="8709" width="13.42578125" style="79" customWidth="1"/>
    <col min="8710" max="8710" width="13.5703125" style="79" customWidth="1"/>
    <col min="8711" max="8711" width="14.7109375" style="79" customWidth="1"/>
    <col min="8712" max="8712" width="13.85546875" style="79" customWidth="1"/>
    <col min="8713" max="8713" width="12.5703125" style="79" customWidth="1"/>
    <col min="8714" max="8714" width="11.85546875" style="79" customWidth="1"/>
    <col min="8715" max="8715" width="10.28515625" style="79" customWidth="1"/>
    <col min="8716" max="8716" width="9.28515625" style="79" customWidth="1"/>
    <col min="8717" max="8717" width="9.42578125" style="79" customWidth="1"/>
    <col min="8718" max="8718" width="9.140625" style="79" customWidth="1"/>
    <col min="8719" max="8719" width="9.28515625" style="79" customWidth="1"/>
    <col min="8720" max="8720" width="9.42578125" style="79" customWidth="1"/>
    <col min="8721" max="8721" width="9.7109375" style="79" customWidth="1"/>
    <col min="8722" max="8722" width="9.5703125" style="79" customWidth="1"/>
    <col min="8723" max="8723" width="9.28515625" style="79" customWidth="1"/>
    <col min="8724" max="8724" width="8.5703125" style="79" customWidth="1"/>
    <col min="8725" max="8725" width="8.85546875" style="79" customWidth="1"/>
    <col min="8726" max="8726" width="9.7109375" style="79" customWidth="1"/>
    <col min="8727" max="8727" width="8.7109375" style="79" customWidth="1"/>
    <col min="8728" max="8728" width="13.5703125" style="79" customWidth="1"/>
    <col min="8729" max="8729" width="16.28515625" style="79" customWidth="1"/>
    <col min="8730" max="8747" width="9.42578125" style="79" customWidth="1"/>
    <col min="8748" max="8751" width="10.28515625" style="79" customWidth="1"/>
    <col min="8752" max="8752" width="9.140625" style="79" customWidth="1"/>
    <col min="8753" max="8772" width="0" style="79" hidden="1" customWidth="1"/>
    <col min="8773" max="8782" width="11.42578125" style="79" customWidth="1"/>
    <col min="8783" max="8787" width="10.28515625" style="79" customWidth="1"/>
    <col min="8788" max="8796" width="9.42578125" style="79" customWidth="1"/>
    <col min="8797" max="8960" width="11.42578125" style="79"/>
    <col min="8961" max="8961" width="35.42578125" style="79" customWidth="1"/>
    <col min="8962" max="8962" width="23.5703125" style="79" customWidth="1"/>
    <col min="8963" max="8963" width="15" style="79" customWidth="1"/>
    <col min="8964" max="8964" width="15.7109375" style="79" customWidth="1"/>
    <col min="8965" max="8965" width="13.42578125" style="79" customWidth="1"/>
    <col min="8966" max="8966" width="13.5703125" style="79" customWidth="1"/>
    <col min="8967" max="8967" width="14.7109375" style="79" customWidth="1"/>
    <col min="8968" max="8968" width="13.85546875" style="79" customWidth="1"/>
    <col min="8969" max="8969" width="12.5703125" style="79" customWidth="1"/>
    <col min="8970" max="8970" width="11.85546875" style="79" customWidth="1"/>
    <col min="8971" max="8971" width="10.28515625" style="79" customWidth="1"/>
    <col min="8972" max="8972" width="9.28515625" style="79" customWidth="1"/>
    <col min="8973" max="8973" width="9.42578125" style="79" customWidth="1"/>
    <col min="8974" max="8974" width="9.140625" style="79" customWidth="1"/>
    <col min="8975" max="8975" width="9.28515625" style="79" customWidth="1"/>
    <col min="8976" max="8976" width="9.42578125" style="79" customWidth="1"/>
    <col min="8977" max="8977" width="9.7109375" style="79" customWidth="1"/>
    <col min="8978" max="8978" width="9.5703125" style="79" customWidth="1"/>
    <col min="8979" max="8979" width="9.28515625" style="79" customWidth="1"/>
    <col min="8980" max="8980" width="8.5703125" style="79" customWidth="1"/>
    <col min="8981" max="8981" width="8.85546875" style="79" customWidth="1"/>
    <col min="8982" max="8982" width="9.7109375" style="79" customWidth="1"/>
    <col min="8983" max="8983" width="8.7109375" style="79" customWidth="1"/>
    <col min="8984" max="8984" width="13.5703125" style="79" customWidth="1"/>
    <col min="8985" max="8985" width="16.28515625" style="79" customWidth="1"/>
    <col min="8986" max="9003" width="9.42578125" style="79" customWidth="1"/>
    <col min="9004" max="9007" width="10.28515625" style="79" customWidth="1"/>
    <col min="9008" max="9008" width="9.140625" style="79" customWidth="1"/>
    <col min="9009" max="9028" width="0" style="79" hidden="1" customWidth="1"/>
    <col min="9029" max="9038" width="11.42578125" style="79" customWidth="1"/>
    <col min="9039" max="9043" width="10.28515625" style="79" customWidth="1"/>
    <col min="9044" max="9052" width="9.42578125" style="79" customWidth="1"/>
    <col min="9053" max="9216" width="11.42578125" style="79"/>
    <col min="9217" max="9217" width="35.42578125" style="79" customWidth="1"/>
    <col min="9218" max="9218" width="23.5703125" style="79" customWidth="1"/>
    <col min="9219" max="9219" width="15" style="79" customWidth="1"/>
    <col min="9220" max="9220" width="15.7109375" style="79" customWidth="1"/>
    <col min="9221" max="9221" width="13.42578125" style="79" customWidth="1"/>
    <col min="9222" max="9222" width="13.5703125" style="79" customWidth="1"/>
    <col min="9223" max="9223" width="14.7109375" style="79" customWidth="1"/>
    <col min="9224" max="9224" width="13.85546875" style="79" customWidth="1"/>
    <col min="9225" max="9225" width="12.5703125" style="79" customWidth="1"/>
    <col min="9226" max="9226" width="11.85546875" style="79" customWidth="1"/>
    <col min="9227" max="9227" width="10.28515625" style="79" customWidth="1"/>
    <col min="9228" max="9228" width="9.28515625" style="79" customWidth="1"/>
    <col min="9229" max="9229" width="9.42578125" style="79" customWidth="1"/>
    <col min="9230" max="9230" width="9.140625" style="79" customWidth="1"/>
    <col min="9231" max="9231" width="9.28515625" style="79" customWidth="1"/>
    <col min="9232" max="9232" width="9.42578125" style="79" customWidth="1"/>
    <col min="9233" max="9233" width="9.7109375" style="79" customWidth="1"/>
    <col min="9234" max="9234" width="9.5703125" style="79" customWidth="1"/>
    <col min="9235" max="9235" width="9.28515625" style="79" customWidth="1"/>
    <col min="9236" max="9236" width="8.5703125" style="79" customWidth="1"/>
    <col min="9237" max="9237" width="8.85546875" style="79" customWidth="1"/>
    <col min="9238" max="9238" width="9.7109375" style="79" customWidth="1"/>
    <col min="9239" max="9239" width="8.7109375" style="79" customWidth="1"/>
    <col min="9240" max="9240" width="13.5703125" style="79" customWidth="1"/>
    <col min="9241" max="9241" width="16.28515625" style="79" customWidth="1"/>
    <col min="9242" max="9259" width="9.42578125" style="79" customWidth="1"/>
    <col min="9260" max="9263" width="10.28515625" style="79" customWidth="1"/>
    <col min="9264" max="9264" width="9.140625" style="79" customWidth="1"/>
    <col min="9265" max="9284" width="0" style="79" hidden="1" customWidth="1"/>
    <col min="9285" max="9294" width="11.42578125" style="79" customWidth="1"/>
    <col min="9295" max="9299" width="10.28515625" style="79" customWidth="1"/>
    <col min="9300" max="9308" width="9.42578125" style="79" customWidth="1"/>
    <col min="9309" max="9472" width="11.42578125" style="79"/>
    <col min="9473" max="9473" width="35.42578125" style="79" customWidth="1"/>
    <col min="9474" max="9474" width="23.5703125" style="79" customWidth="1"/>
    <col min="9475" max="9475" width="15" style="79" customWidth="1"/>
    <col min="9476" max="9476" width="15.7109375" style="79" customWidth="1"/>
    <col min="9477" max="9477" width="13.42578125" style="79" customWidth="1"/>
    <col min="9478" max="9478" width="13.5703125" style="79" customWidth="1"/>
    <col min="9479" max="9479" width="14.7109375" style="79" customWidth="1"/>
    <col min="9480" max="9480" width="13.85546875" style="79" customWidth="1"/>
    <col min="9481" max="9481" width="12.5703125" style="79" customWidth="1"/>
    <col min="9482" max="9482" width="11.85546875" style="79" customWidth="1"/>
    <col min="9483" max="9483" width="10.28515625" style="79" customWidth="1"/>
    <col min="9484" max="9484" width="9.28515625" style="79" customWidth="1"/>
    <col min="9485" max="9485" width="9.42578125" style="79" customWidth="1"/>
    <col min="9486" max="9486" width="9.140625" style="79" customWidth="1"/>
    <col min="9487" max="9487" width="9.28515625" style="79" customWidth="1"/>
    <col min="9488" max="9488" width="9.42578125" style="79" customWidth="1"/>
    <col min="9489" max="9489" width="9.7109375" style="79" customWidth="1"/>
    <col min="9490" max="9490" width="9.5703125" style="79" customWidth="1"/>
    <col min="9491" max="9491" width="9.28515625" style="79" customWidth="1"/>
    <col min="9492" max="9492" width="8.5703125" style="79" customWidth="1"/>
    <col min="9493" max="9493" width="8.85546875" style="79" customWidth="1"/>
    <col min="9494" max="9494" width="9.7109375" style="79" customWidth="1"/>
    <col min="9495" max="9495" width="8.7109375" style="79" customWidth="1"/>
    <col min="9496" max="9496" width="13.5703125" style="79" customWidth="1"/>
    <col min="9497" max="9497" width="16.28515625" style="79" customWidth="1"/>
    <col min="9498" max="9515" width="9.42578125" style="79" customWidth="1"/>
    <col min="9516" max="9519" width="10.28515625" style="79" customWidth="1"/>
    <col min="9520" max="9520" width="9.140625" style="79" customWidth="1"/>
    <col min="9521" max="9540" width="0" style="79" hidden="1" customWidth="1"/>
    <col min="9541" max="9550" width="11.42578125" style="79" customWidth="1"/>
    <col min="9551" max="9555" width="10.28515625" style="79" customWidth="1"/>
    <col min="9556" max="9564" width="9.42578125" style="79" customWidth="1"/>
    <col min="9565" max="9728" width="11.42578125" style="79"/>
    <col min="9729" max="9729" width="35.42578125" style="79" customWidth="1"/>
    <col min="9730" max="9730" width="23.5703125" style="79" customWidth="1"/>
    <col min="9731" max="9731" width="15" style="79" customWidth="1"/>
    <col min="9732" max="9732" width="15.7109375" style="79" customWidth="1"/>
    <col min="9733" max="9733" width="13.42578125" style="79" customWidth="1"/>
    <col min="9734" max="9734" width="13.5703125" style="79" customWidth="1"/>
    <col min="9735" max="9735" width="14.7109375" style="79" customWidth="1"/>
    <col min="9736" max="9736" width="13.85546875" style="79" customWidth="1"/>
    <col min="9737" max="9737" width="12.5703125" style="79" customWidth="1"/>
    <col min="9738" max="9738" width="11.85546875" style="79" customWidth="1"/>
    <col min="9739" max="9739" width="10.28515625" style="79" customWidth="1"/>
    <col min="9740" max="9740" width="9.28515625" style="79" customWidth="1"/>
    <col min="9741" max="9741" width="9.42578125" style="79" customWidth="1"/>
    <col min="9742" max="9742" width="9.140625" style="79" customWidth="1"/>
    <col min="9743" max="9743" width="9.28515625" style="79" customWidth="1"/>
    <col min="9744" max="9744" width="9.42578125" style="79" customWidth="1"/>
    <col min="9745" max="9745" width="9.7109375" style="79" customWidth="1"/>
    <col min="9746" max="9746" width="9.5703125" style="79" customWidth="1"/>
    <col min="9747" max="9747" width="9.28515625" style="79" customWidth="1"/>
    <col min="9748" max="9748" width="8.5703125" style="79" customWidth="1"/>
    <col min="9749" max="9749" width="8.85546875" style="79" customWidth="1"/>
    <col min="9750" max="9750" width="9.7109375" style="79" customWidth="1"/>
    <col min="9751" max="9751" width="8.7109375" style="79" customWidth="1"/>
    <col min="9752" max="9752" width="13.5703125" style="79" customWidth="1"/>
    <col min="9753" max="9753" width="16.28515625" style="79" customWidth="1"/>
    <col min="9754" max="9771" width="9.42578125" style="79" customWidth="1"/>
    <col min="9772" max="9775" width="10.28515625" style="79" customWidth="1"/>
    <col min="9776" max="9776" width="9.140625" style="79" customWidth="1"/>
    <col min="9777" max="9796" width="0" style="79" hidden="1" customWidth="1"/>
    <col min="9797" max="9806" width="11.42578125" style="79" customWidth="1"/>
    <col min="9807" max="9811" width="10.28515625" style="79" customWidth="1"/>
    <col min="9812" max="9820" width="9.42578125" style="79" customWidth="1"/>
    <col min="9821" max="9984" width="11.42578125" style="79"/>
    <col min="9985" max="9985" width="35.42578125" style="79" customWidth="1"/>
    <col min="9986" max="9986" width="23.5703125" style="79" customWidth="1"/>
    <col min="9987" max="9987" width="15" style="79" customWidth="1"/>
    <col min="9988" max="9988" width="15.7109375" style="79" customWidth="1"/>
    <col min="9989" max="9989" width="13.42578125" style="79" customWidth="1"/>
    <col min="9990" max="9990" width="13.5703125" style="79" customWidth="1"/>
    <col min="9991" max="9991" width="14.7109375" style="79" customWidth="1"/>
    <col min="9992" max="9992" width="13.85546875" style="79" customWidth="1"/>
    <col min="9993" max="9993" width="12.5703125" style="79" customWidth="1"/>
    <col min="9994" max="9994" width="11.85546875" style="79" customWidth="1"/>
    <col min="9995" max="9995" width="10.28515625" style="79" customWidth="1"/>
    <col min="9996" max="9996" width="9.28515625" style="79" customWidth="1"/>
    <col min="9997" max="9997" width="9.42578125" style="79" customWidth="1"/>
    <col min="9998" max="9998" width="9.140625" style="79" customWidth="1"/>
    <col min="9999" max="9999" width="9.28515625" style="79" customWidth="1"/>
    <col min="10000" max="10000" width="9.42578125" style="79" customWidth="1"/>
    <col min="10001" max="10001" width="9.7109375" style="79" customWidth="1"/>
    <col min="10002" max="10002" width="9.5703125" style="79" customWidth="1"/>
    <col min="10003" max="10003" width="9.28515625" style="79" customWidth="1"/>
    <col min="10004" max="10004" width="8.5703125" style="79" customWidth="1"/>
    <col min="10005" max="10005" width="8.85546875" style="79" customWidth="1"/>
    <col min="10006" max="10006" width="9.7109375" style="79" customWidth="1"/>
    <col min="10007" max="10007" width="8.7109375" style="79" customWidth="1"/>
    <col min="10008" max="10008" width="13.5703125" style="79" customWidth="1"/>
    <col min="10009" max="10009" width="16.28515625" style="79" customWidth="1"/>
    <col min="10010" max="10027" width="9.42578125" style="79" customWidth="1"/>
    <col min="10028" max="10031" width="10.28515625" style="79" customWidth="1"/>
    <col min="10032" max="10032" width="9.140625" style="79" customWidth="1"/>
    <col min="10033" max="10052" width="0" style="79" hidden="1" customWidth="1"/>
    <col min="10053" max="10062" width="11.42578125" style="79" customWidth="1"/>
    <col min="10063" max="10067" width="10.28515625" style="79" customWidth="1"/>
    <col min="10068" max="10076" width="9.42578125" style="79" customWidth="1"/>
    <col min="10077" max="10240" width="11.42578125" style="79"/>
    <col min="10241" max="10241" width="35.42578125" style="79" customWidth="1"/>
    <col min="10242" max="10242" width="23.5703125" style="79" customWidth="1"/>
    <col min="10243" max="10243" width="15" style="79" customWidth="1"/>
    <col min="10244" max="10244" width="15.7109375" style="79" customWidth="1"/>
    <col min="10245" max="10245" width="13.42578125" style="79" customWidth="1"/>
    <col min="10246" max="10246" width="13.5703125" style="79" customWidth="1"/>
    <col min="10247" max="10247" width="14.7109375" style="79" customWidth="1"/>
    <col min="10248" max="10248" width="13.85546875" style="79" customWidth="1"/>
    <col min="10249" max="10249" width="12.5703125" style="79" customWidth="1"/>
    <col min="10250" max="10250" width="11.85546875" style="79" customWidth="1"/>
    <col min="10251" max="10251" width="10.28515625" style="79" customWidth="1"/>
    <col min="10252" max="10252" width="9.28515625" style="79" customWidth="1"/>
    <col min="10253" max="10253" width="9.42578125" style="79" customWidth="1"/>
    <col min="10254" max="10254" width="9.140625" style="79" customWidth="1"/>
    <col min="10255" max="10255" width="9.28515625" style="79" customWidth="1"/>
    <col min="10256" max="10256" width="9.42578125" style="79" customWidth="1"/>
    <col min="10257" max="10257" width="9.7109375" style="79" customWidth="1"/>
    <col min="10258" max="10258" width="9.5703125" style="79" customWidth="1"/>
    <col min="10259" max="10259" width="9.28515625" style="79" customWidth="1"/>
    <col min="10260" max="10260" width="8.5703125" style="79" customWidth="1"/>
    <col min="10261" max="10261" width="8.85546875" style="79" customWidth="1"/>
    <col min="10262" max="10262" width="9.7109375" style="79" customWidth="1"/>
    <col min="10263" max="10263" width="8.7109375" style="79" customWidth="1"/>
    <col min="10264" max="10264" width="13.5703125" style="79" customWidth="1"/>
    <col min="10265" max="10265" width="16.28515625" style="79" customWidth="1"/>
    <col min="10266" max="10283" width="9.42578125" style="79" customWidth="1"/>
    <col min="10284" max="10287" width="10.28515625" style="79" customWidth="1"/>
    <col min="10288" max="10288" width="9.140625" style="79" customWidth="1"/>
    <col min="10289" max="10308" width="0" style="79" hidden="1" customWidth="1"/>
    <col min="10309" max="10318" width="11.42578125" style="79" customWidth="1"/>
    <col min="10319" max="10323" width="10.28515625" style="79" customWidth="1"/>
    <col min="10324" max="10332" width="9.42578125" style="79" customWidth="1"/>
    <col min="10333" max="10496" width="11.42578125" style="79"/>
    <col min="10497" max="10497" width="35.42578125" style="79" customWidth="1"/>
    <col min="10498" max="10498" width="23.5703125" style="79" customWidth="1"/>
    <col min="10499" max="10499" width="15" style="79" customWidth="1"/>
    <col min="10500" max="10500" width="15.7109375" style="79" customWidth="1"/>
    <col min="10501" max="10501" width="13.42578125" style="79" customWidth="1"/>
    <col min="10502" max="10502" width="13.5703125" style="79" customWidth="1"/>
    <col min="10503" max="10503" width="14.7109375" style="79" customWidth="1"/>
    <col min="10504" max="10504" width="13.85546875" style="79" customWidth="1"/>
    <col min="10505" max="10505" width="12.5703125" style="79" customWidth="1"/>
    <col min="10506" max="10506" width="11.85546875" style="79" customWidth="1"/>
    <col min="10507" max="10507" width="10.28515625" style="79" customWidth="1"/>
    <col min="10508" max="10508" width="9.28515625" style="79" customWidth="1"/>
    <col min="10509" max="10509" width="9.42578125" style="79" customWidth="1"/>
    <col min="10510" max="10510" width="9.140625" style="79" customWidth="1"/>
    <col min="10511" max="10511" width="9.28515625" style="79" customWidth="1"/>
    <col min="10512" max="10512" width="9.42578125" style="79" customWidth="1"/>
    <col min="10513" max="10513" width="9.7109375" style="79" customWidth="1"/>
    <col min="10514" max="10514" width="9.5703125" style="79" customWidth="1"/>
    <col min="10515" max="10515" width="9.28515625" style="79" customWidth="1"/>
    <col min="10516" max="10516" width="8.5703125" style="79" customWidth="1"/>
    <col min="10517" max="10517" width="8.85546875" style="79" customWidth="1"/>
    <col min="10518" max="10518" width="9.7109375" style="79" customWidth="1"/>
    <col min="10519" max="10519" width="8.7109375" style="79" customWidth="1"/>
    <col min="10520" max="10520" width="13.5703125" style="79" customWidth="1"/>
    <col min="10521" max="10521" width="16.28515625" style="79" customWidth="1"/>
    <col min="10522" max="10539" width="9.42578125" style="79" customWidth="1"/>
    <col min="10540" max="10543" width="10.28515625" style="79" customWidth="1"/>
    <col min="10544" max="10544" width="9.140625" style="79" customWidth="1"/>
    <col min="10545" max="10564" width="0" style="79" hidden="1" customWidth="1"/>
    <col min="10565" max="10574" width="11.42578125" style="79" customWidth="1"/>
    <col min="10575" max="10579" width="10.28515625" style="79" customWidth="1"/>
    <col min="10580" max="10588" width="9.42578125" style="79" customWidth="1"/>
    <col min="10589" max="10752" width="11.42578125" style="79"/>
    <col min="10753" max="10753" width="35.42578125" style="79" customWidth="1"/>
    <col min="10754" max="10754" width="23.5703125" style="79" customWidth="1"/>
    <col min="10755" max="10755" width="15" style="79" customWidth="1"/>
    <col min="10756" max="10756" width="15.7109375" style="79" customWidth="1"/>
    <col min="10757" max="10757" width="13.42578125" style="79" customWidth="1"/>
    <col min="10758" max="10758" width="13.5703125" style="79" customWidth="1"/>
    <col min="10759" max="10759" width="14.7109375" style="79" customWidth="1"/>
    <col min="10760" max="10760" width="13.85546875" style="79" customWidth="1"/>
    <col min="10761" max="10761" width="12.5703125" style="79" customWidth="1"/>
    <col min="10762" max="10762" width="11.85546875" style="79" customWidth="1"/>
    <col min="10763" max="10763" width="10.28515625" style="79" customWidth="1"/>
    <col min="10764" max="10764" width="9.28515625" style="79" customWidth="1"/>
    <col min="10765" max="10765" width="9.42578125" style="79" customWidth="1"/>
    <col min="10766" max="10766" width="9.140625" style="79" customWidth="1"/>
    <col min="10767" max="10767" width="9.28515625" style="79" customWidth="1"/>
    <col min="10768" max="10768" width="9.42578125" style="79" customWidth="1"/>
    <col min="10769" max="10769" width="9.7109375" style="79" customWidth="1"/>
    <col min="10770" max="10770" width="9.5703125" style="79" customWidth="1"/>
    <col min="10771" max="10771" width="9.28515625" style="79" customWidth="1"/>
    <col min="10772" max="10772" width="8.5703125" style="79" customWidth="1"/>
    <col min="10773" max="10773" width="8.85546875" style="79" customWidth="1"/>
    <col min="10774" max="10774" width="9.7109375" style="79" customWidth="1"/>
    <col min="10775" max="10775" width="8.7109375" style="79" customWidth="1"/>
    <col min="10776" max="10776" width="13.5703125" style="79" customWidth="1"/>
    <col min="10777" max="10777" width="16.28515625" style="79" customWidth="1"/>
    <col min="10778" max="10795" width="9.42578125" style="79" customWidth="1"/>
    <col min="10796" max="10799" width="10.28515625" style="79" customWidth="1"/>
    <col min="10800" max="10800" width="9.140625" style="79" customWidth="1"/>
    <col min="10801" max="10820" width="0" style="79" hidden="1" customWidth="1"/>
    <col min="10821" max="10830" width="11.42578125" style="79" customWidth="1"/>
    <col min="10831" max="10835" width="10.28515625" style="79" customWidth="1"/>
    <col min="10836" max="10844" width="9.42578125" style="79" customWidth="1"/>
    <col min="10845" max="11008" width="11.42578125" style="79"/>
    <col min="11009" max="11009" width="35.42578125" style="79" customWidth="1"/>
    <col min="11010" max="11010" width="23.5703125" style="79" customWidth="1"/>
    <col min="11011" max="11011" width="15" style="79" customWidth="1"/>
    <col min="11012" max="11012" width="15.7109375" style="79" customWidth="1"/>
    <col min="11013" max="11013" width="13.42578125" style="79" customWidth="1"/>
    <col min="11014" max="11014" width="13.5703125" style="79" customWidth="1"/>
    <col min="11015" max="11015" width="14.7109375" style="79" customWidth="1"/>
    <col min="11016" max="11016" width="13.85546875" style="79" customWidth="1"/>
    <col min="11017" max="11017" width="12.5703125" style="79" customWidth="1"/>
    <col min="11018" max="11018" width="11.85546875" style="79" customWidth="1"/>
    <col min="11019" max="11019" width="10.28515625" style="79" customWidth="1"/>
    <col min="11020" max="11020" width="9.28515625" style="79" customWidth="1"/>
    <col min="11021" max="11021" width="9.42578125" style="79" customWidth="1"/>
    <col min="11022" max="11022" width="9.140625" style="79" customWidth="1"/>
    <col min="11023" max="11023" width="9.28515625" style="79" customWidth="1"/>
    <col min="11024" max="11024" width="9.42578125" style="79" customWidth="1"/>
    <col min="11025" max="11025" width="9.7109375" style="79" customWidth="1"/>
    <col min="11026" max="11026" width="9.5703125" style="79" customWidth="1"/>
    <col min="11027" max="11027" width="9.28515625" style="79" customWidth="1"/>
    <col min="11028" max="11028" width="8.5703125" style="79" customWidth="1"/>
    <col min="11029" max="11029" width="8.85546875" style="79" customWidth="1"/>
    <col min="11030" max="11030" width="9.7109375" style="79" customWidth="1"/>
    <col min="11031" max="11031" width="8.7109375" style="79" customWidth="1"/>
    <col min="11032" max="11032" width="13.5703125" style="79" customWidth="1"/>
    <col min="11033" max="11033" width="16.28515625" style="79" customWidth="1"/>
    <col min="11034" max="11051" width="9.42578125" style="79" customWidth="1"/>
    <col min="11052" max="11055" width="10.28515625" style="79" customWidth="1"/>
    <col min="11056" max="11056" width="9.140625" style="79" customWidth="1"/>
    <col min="11057" max="11076" width="0" style="79" hidden="1" customWidth="1"/>
    <col min="11077" max="11086" width="11.42578125" style="79" customWidth="1"/>
    <col min="11087" max="11091" width="10.28515625" style="79" customWidth="1"/>
    <col min="11092" max="11100" width="9.42578125" style="79" customWidth="1"/>
    <col min="11101" max="11264" width="11.42578125" style="79"/>
    <col min="11265" max="11265" width="35.42578125" style="79" customWidth="1"/>
    <col min="11266" max="11266" width="23.5703125" style="79" customWidth="1"/>
    <col min="11267" max="11267" width="15" style="79" customWidth="1"/>
    <col min="11268" max="11268" width="15.7109375" style="79" customWidth="1"/>
    <col min="11269" max="11269" width="13.42578125" style="79" customWidth="1"/>
    <col min="11270" max="11270" width="13.5703125" style="79" customWidth="1"/>
    <col min="11271" max="11271" width="14.7109375" style="79" customWidth="1"/>
    <col min="11272" max="11272" width="13.85546875" style="79" customWidth="1"/>
    <col min="11273" max="11273" width="12.5703125" style="79" customWidth="1"/>
    <col min="11274" max="11274" width="11.85546875" style="79" customWidth="1"/>
    <col min="11275" max="11275" width="10.28515625" style="79" customWidth="1"/>
    <col min="11276" max="11276" width="9.28515625" style="79" customWidth="1"/>
    <col min="11277" max="11277" width="9.42578125" style="79" customWidth="1"/>
    <col min="11278" max="11278" width="9.140625" style="79" customWidth="1"/>
    <col min="11279" max="11279" width="9.28515625" style="79" customWidth="1"/>
    <col min="11280" max="11280" width="9.42578125" style="79" customWidth="1"/>
    <col min="11281" max="11281" width="9.7109375" style="79" customWidth="1"/>
    <col min="11282" max="11282" width="9.5703125" style="79" customWidth="1"/>
    <col min="11283" max="11283" width="9.28515625" style="79" customWidth="1"/>
    <col min="11284" max="11284" width="8.5703125" style="79" customWidth="1"/>
    <col min="11285" max="11285" width="8.85546875" style="79" customWidth="1"/>
    <col min="11286" max="11286" width="9.7109375" style="79" customWidth="1"/>
    <col min="11287" max="11287" width="8.7109375" style="79" customWidth="1"/>
    <col min="11288" max="11288" width="13.5703125" style="79" customWidth="1"/>
    <col min="11289" max="11289" width="16.28515625" style="79" customWidth="1"/>
    <col min="11290" max="11307" width="9.42578125" style="79" customWidth="1"/>
    <col min="11308" max="11311" width="10.28515625" style="79" customWidth="1"/>
    <col min="11312" max="11312" width="9.140625" style="79" customWidth="1"/>
    <col min="11313" max="11332" width="0" style="79" hidden="1" customWidth="1"/>
    <col min="11333" max="11342" width="11.42578125" style="79" customWidth="1"/>
    <col min="11343" max="11347" width="10.28515625" style="79" customWidth="1"/>
    <col min="11348" max="11356" width="9.42578125" style="79" customWidth="1"/>
    <col min="11357" max="11520" width="11.42578125" style="79"/>
    <col min="11521" max="11521" width="35.42578125" style="79" customWidth="1"/>
    <col min="11522" max="11522" width="23.5703125" style="79" customWidth="1"/>
    <col min="11523" max="11523" width="15" style="79" customWidth="1"/>
    <col min="11524" max="11524" width="15.7109375" style="79" customWidth="1"/>
    <col min="11525" max="11525" width="13.42578125" style="79" customWidth="1"/>
    <col min="11526" max="11526" width="13.5703125" style="79" customWidth="1"/>
    <col min="11527" max="11527" width="14.7109375" style="79" customWidth="1"/>
    <col min="11528" max="11528" width="13.85546875" style="79" customWidth="1"/>
    <col min="11529" max="11529" width="12.5703125" style="79" customWidth="1"/>
    <col min="11530" max="11530" width="11.85546875" style="79" customWidth="1"/>
    <col min="11531" max="11531" width="10.28515625" style="79" customWidth="1"/>
    <col min="11532" max="11532" width="9.28515625" style="79" customWidth="1"/>
    <col min="11533" max="11533" width="9.42578125" style="79" customWidth="1"/>
    <col min="11534" max="11534" width="9.140625" style="79" customWidth="1"/>
    <col min="11535" max="11535" width="9.28515625" style="79" customWidth="1"/>
    <col min="11536" max="11536" width="9.42578125" style="79" customWidth="1"/>
    <col min="11537" max="11537" width="9.7109375" style="79" customWidth="1"/>
    <col min="11538" max="11538" width="9.5703125" style="79" customWidth="1"/>
    <col min="11539" max="11539" width="9.28515625" style="79" customWidth="1"/>
    <col min="11540" max="11540" width="8.5703125" style="79" customWidth="1"/>
    <col min="11541" max="11541" width="8.85546875" style="79" customWidth="1"/>
    <col min="11542" max="11542" width="9.7109375" style="79" customWidth="1"/>
    <col min="11543" max="11543" width="8.7109375" style="79" customWidth="1"/>
    <col min="11544" max="11544" width="13.5703125" style="79" customWidth="1"/>
    <col min="11545" max="11545" width="16.28515625" style="79" customWidth="1"/>
    <col min="11546" max="11563" width="9.42578125" style="79" customWidth="1"/>
    <col min="11564" max="11567" width="10.28515625" style="79" customWidth="1"/>
    <col min="11568" max="11568" width="9.140625" style="79" customWidth="1"/>
    <col min="11569" max="11588" width="0" style="79" hidden="1" customWidth="1"/>
    <col min="11589" max="11598" width="11.42578125" style="79" customWidth="1"/>
    <col min="11599" max="11603" width="10.28515625" style="79" customWidth="1"/>
    <col min="11604" max="11612" width="9.42578125" style="79" customWidth="1"/>
    <col min="11613" max="11776" width="11.42578125" style="79"/>
    <col min="11777" max="11777" width="35.42578125" style="79" customWidth="1"/>
    <col min="11778" max="11778" width="23.5703125" style="79" customWidth="1"/>
    <col min="11779" max="11779" width="15" style="79" customWidth="1"/>
    <col min="11780" max="11780" width="15.7109375" style="79" customWidth="1"/>
    <col min="11781" max="11781" width="13.42578125" style="79" customWidth="1"/>
    <col min="11782" max="11782" width="13.5703125" style="79" customWidth="1"/>
    <col min="11783" max="11783" width="14.7109375" style="79" customWidth="1"/>
    <col min="11784" max="11784" width="13.85546875" style="79" customWidth="1"/>
    <col min="11785" max="11785" width="12.5703125" style="79" customWidth="1"/>
    <col min="11786" max="11786" width="11.85546875" style="79" customWidth="1"/>
    <col min="11787" max="11787" width="10.28515625" style="79" customWidth="1"/>
    <col min="11788" max="11788" width="9.28515625" style="79" customWidth="1"/>
    <col min="11789" max="11789" width="9.42578125" style="79" customWidth="1"/>
    <col min="11790" max="11790" width="9.140625" style="79" customWidth="1"/>
    <col min="11791" max="11791" width="9.28515625" style="79" customWidth="1"/>
    <col min="11792" max="11792" width="9.42578125" style="79" customWidth="1"/>
    <col min="11793" max="11793" width="9.7109375" style="79" customWidth="1"/>
    <col min="11794" max="11794" width="9.5703125" style="79" customWidth="1"/>
    <col min="11795" max="11795" width="9.28515625" style="79" customWidth="1"/>
    <col min="11796" max="11796" width="8.5703125" style="79" customWidth="1"/>
    <col min="11797" max="11797" width="8.85546875" style="79" customWidth="1"/>
    <col min="11798" max="11798" width="9.7109375" style="79" customWidth="1"/>
    <col min="11799" max="11799" width="8.7109375" style="79" customWidth="1"/>
    <col min="11800" max="11800" width="13.5703125" style="79" customWidth="1"/>
    <col min="11801" max="11801" width="16.28515625" style="79" customWidth="1"/>
    <col min="11802" max="11819" width="9.42578125" style="79" customWidth="1"/>
    <col min="11820" max="11823" width="10.28515625" style="79" customWidth="1"/>
    <col min="11824" max="11824" width="9.140625" style="79" customWidth="1"/>
    <col min="11825" max="11844" width="0" style="79" hidden="1" customWidth="1"/>
    <col min="11845" max="11854" width="11.42578125" style="79" customWidth="1"/>
    <col min="11855" max="11859" width="10.28515625" style="79" customWidth="1"/>
    <col min="11860" max="11868" width="9.42578125" style="79" customWidth="1"/>
    <col min="11869" max="12032" width="11.42578125" style="79"/>
    <col min="12033" max="12033" width="35.42578125" style="79" customWidth="1"/>
    <col min="12034" max="12034" width="23.5703125" style="79" customWidth="1"/>
    <col min="12035" max="12035" width="15" style="79" customWidth="1"/>
    <col min="12036" max="12036" width="15.7109375" style="79" customWidth="1"/>
    <col min="12037" max="12037" width="13.42578125" style="79" customWidth="1"/>
    <col min="12038" max="12038" width="13.5703125" style="79" customWidth="1"/>
    <col min="12039" max="12039" width="14.7109375" style="79" customWidth="1"/>
    <col min="12040" max="12040" width="13.85546875" style="79" customWidth="1"/>
    <col min="12041" max="12041" width="12.5703125" style="79" customWidth="1"/>
    <col min="12042" max="12042" width="11.85546875" style="79" customWidth="1"/>
    <col min="12043" max="12043" width="10.28515625" style="79" customWidth="1"/>
    <col min="12044" max="12044" width="9.28515625" style="79" customWidth="1"/>
    <col min="12045" max="12045" width="9.42578125" style="79" customWidth="1"/>
    <col min="12046" max="12046" width="9.140625" style="79" customWidth="1"/>
    <col min="12047" max="12047" width="9.28515625" style="79" customWidth="1"/>
    <col min="12048" max="12048" width="9.42578125" style="79" customWidth="1"/>
    <col min="12049" max="12049" width="9.7109375" style="79" customWidth="1"/>
    <col min="12050" max="12050" width="9.5703125" style="79" customWidth="1"/>
    <col min="12051" max="12051" width="9.28515625" style="79" customWidth="1"/>
    <col min="12052" max="12052" width="8.5703125" style="79" customWidth="1"/>
    <col min="12053" max="12053" width="8.85546875" style="79" customWidth="1"/>
    <col min="12054" max="12054" width="9.7109375" style="79" customWidth="1"/>
    <col min="12055" max="12055" width="8.7109375" style="79" customWidth="1"/>
    <col min="12056" max="12056" width="13.5703125" style="79" customWidth="1"/>
    <col min="12057" max="12057" width="16.28515625" style="79" customWidth="1"/>
    <col min="12058" max="12075" width="9.42578125" style="79" customWidth="1"/>
    <col min="12076" max="12079" width="10.28515625" style="79" customWidth="1"/>
    <col min="12080" max="12080" width="9.140625" style="79" customWidth="1"/>
    <col min="12081" max="12100" width="0" style="79" hidden="1" customWidth="1"/>
    <col min="12101" max="12110" width="11.42578125" style="79" customWidth="1"/>
    <col min="12111" max="12115" width="10.28515625" style="79" customWidth="1"/>
    <col min="12116" max="12124" width="9.42578125" style="79" customWidth="1"/>
    <col min="12125" max="12288" width="11.42578125" style="79"/>
    <col min="12289" max="12289" width="35.42578125" style="79" customWidth="1"/>
    <col min="12290" max="12290" width="23.5703125" style="79" customWidth="1"/>
    <col min="12291" max="12291" width="15" style="79" customWidth="1"/>
    <col min="12292" max="12292" width="15.7109375" style="79" customWidth="1"/>
    <col min="12293" max="12293" width="13.42578125" style="79" customWidth="1"/>
    <col min="12294" max="12294" width="13.5703125" style="79" customWidth="1"/>
    <col min="12295" max="12295" width="14.7109375" style="79" customWidth="1"/>
    <col min="12296" max="12296" width="13.85546875" style="79" customWidth="1"/>
    <col min="12297" max="12297" width="12.5703125" style="79" customWidth="1"/>
    <col min="12298" max="12298" width="11.85546875" style="79" customWidth="1"/>
    <col min="12299" max="12299" width="10.28515625" style="79" customWidth="1"/>
    <col min="12300" max="12300" width="9.28515625" style="79" customWidth="1"/>
    <col min="12301" max="12301" width="9.42578125" style="79" customWidth="1"/>
    <col min="12302" max="12302" width="9.140625" style="79" customWidth="1"/>
    <col min="12303" max="12303" width="9.28515625" style="79" customWidth="1"/>
    <col min="12304" max="12304" width="9.42578125" style="79" customWidth="1"/>
    <col min="12305" max="12305" width="9.7109375" style="79" customWidth="1"/>
    <col min="12306" max="12306" width="9.5703125" style="79" customWidth="1"/>
    <col min="12307" max="12307" width="9.28515625" style="79" customWidth="1"/>
    <col min="12308" max="12308" width="8.5703125" style="79" customWidth="1"/>
    <col min="12309" max="12309" width="8.85546875" style="79" customWidth="1"/>
    <col min="12310" max="12310" width="9.7109375" style="79" customWidth="1"/>
    <col min="12311" max="12311" width="8.7109375" style="79" customWidth="1"/>
    <col min="12312" max="12312" width="13.5703125" style="79" customWidth="1"/>
    <col min="12313" max="12313" width="16.28515625" style="79" customWidth="1"/>
    <col min="12314" max="12331" width="9.42578125" style="79" customWidth="1"/>
    <col min="12332" max="12335" width="10.28515625" style="79" customWidth="1"/>
    <col min="12336" max="12336" width="9.140625" style="79" customWidth="1"/>
    <col min="12337" max="12356" width="0" style="79" hidden="1" customWidth="1"/>
    <col min="12357" max="12366" width="11.42578125" style="79" customWidth="1"/>
    <col min="12367" max="12371" width="10.28515625" style="79" customWidth="1"/>
    <col min="12372" max="12380" width="9.42578125" style="79" customWidth="1"/>
    <col min="12381" max="12544" width="11.42578125" style="79"/>
    <col min="12545" max="12545" width="35.42578125" style="79" customWidth="1"/>
    <col min="12546" max="12546" width="23.5703125" style="79" customWidth="1"/>
    <col min="12547" max="12547" width="15" style="79" customWidth="1"/>
    <col min="12548" max="12548" width="15.7109375" style="79" customWidth="1"/>
    <col min="12549" max="12549" width="13.42578125" style="79" customWidth="1"/>
    <col min="12550" max="12550" width="13.5703125" style="79" customWidth="1"/>
    <col min="12551" max="12551" width="14.7109375" style="79" customWidth="1"/>
    <col min="12552" max="12552" width="13.85546875" style="79" customWidth="1"/>
    <col min="12553" max="12553" width="12.5703125" style="79" customWidth="1"/>
    <col min="12554" max="12554" width="11.85546875" style="79" customWidth="1"/>
    <col min="12555" max="12555" width="10.28515625" style="79" customWidth="1"/>
    <col min="12556" max="12556" width="9.28515625" style="79" customWidth="1"/>
    <col min="12557" max="12557" width="9.42578125" style="79" customWidth="1"/>
    <col min="12558" max="12558" width="9.140625" style="79" customWidth="1"/>
    <col min="12559" max="12559" width="9.28515625" style="79" customWidth="1"/>
    <col min="12560" max="12560" width="9.42578125" style="79" customWidth="1"/>
    <col min="12561" max="12561" width="9.7109375" style="79" customWidth="1"/>
    <col min="12562" max="12562" width="9.5703125" style="79" customWidth="1"/>
    <col min="12563" max="12563" width="9.28515625" style="79" customWidth="1"/>
    <col min="12564" max="12564" width="8.5703125" style="79" customWidth="1"/>
    <col min="12565" max="12565" width="8.85546875" style="79" customWidth="1"/>
    <col min="12566" max="12566" width="9.7109375" style="79" customWidth="1"/>
    <col min="12567" max="12567" width="8.7109375" style="79" customWidth="1"/>
    <col min="12568" max="12568" width="13.5703125" style="79" customWidth="1"/>
    <col min="12569" max="12569" width="16.28515625" style="79" customWidth="1"/>
    <col min="12570" max="12587" width="9.42578125" style="79" customWidth="1"/>
    <col min="12588" max="12591" width="10.28515625" style="79" customWidth="1"/>
    <col min="12592" max="12592" width="9.140625" style="79" customWidth="1"/>
    <col min="12593" max="12612" width="0" style="79" hidden="1" customWidth="1"/>
    <col min="12613" max="12622" width="11.42578125" style="79" customWidth="1"/>
    <col min="12623" max="12627" width="10.28515625" style="79" customWidth="1"/>
    <col min="12628" max="12636" width="9.42578125" style="79" customWidth="1"/>
    <col min="12637" max="12800" width="11.42578125" style="79"/>
    <col min="12801" max="12801" width="35.42578125" style="79" customWidth="1"/>
    <col min="12802" max="12802" width="23.5703125" style="79" customWidth="1"/>
    <col min="12803" max="12803" width="15" style="79" customWidth="1"/>
    <col min="12804" max="12804" width="15.7109375" style="79" customWidth="1"/>
    <col min="12805" max="12805" width="13.42578125" style="79" customWidth="1"/>
    <col min="12806" max="12806" width="13.5703125" style="79" customWidth="1"/>
    <col min="12807" max="12807" width="14.7109375" style="79" customWidth="1"/>
    <col min="12808" max="12808" width="13.85546875" style="79" customWidth="1"/>
    <col min="12809" max="12809" width="12.5703125" style="79" customWidth="1"/>
    <col min="12810" max="12810" width="11.85546875" style="79" customWidth="1"/>
    <col min="12811" max="12811" width="10.28515625" style="79" customWidth="1"/>
    <col min="12812" max="12812" width="9.28515625" style="79" customWidth="1"/>
    <col min="12813" max="12813" width="9.42578125" style="79" customWidth="1"/>
    <col min="12814" max="12814" width="9.140625" style="79" customWidth="1"/>
    <col min="12815" max="12815" width="9.28515625" style="79" customWidth="1"/>
    <col min="12816" max="12816" width="9.42578125" style="79" customWidth="1"/>
    <col min="12817" max="12817" width="9.7109375" style="79" customWidth="1"/>
    <col min="12818" max="12818" width="9.5703125" style="79" customWidth="1"/>
    <col min="12819" max="12819" width="9.28515625" style="79" customWidth="1"/>
    <col min="12820" max="12820" width="8.5703125" style="79" customWidth="1"/>
    <col min="12821" max="12821" width="8.85546875" style="79" customWidth="1"/>
    <col min="12822" max="12822" width="9.7109375" style="79" customWidth="1"/>
    <col min="12823" max="12823" width="8.7109375" style="79" customWidth="1"/>
    <col min="12824" max="12824" width="13.5703125" style="79" customWidth="1"/>
    <col min="12825" max="12825" width="16.28515625" style="79" customWidth="1"/>
    <col min="12826" max="12843" width="9.42578125" style="79" customWidth="1"/>
    <col min="12844" max="12847" width="10.28515625" style="79" customWidth="1"/>
    <col min="12848" max="12848" width="9.140625" style="79" customWidth="1"/>
    <col min="12849" max="12868" width="0" style="79" hidden="1" customWidth="1"/>
    <col min="12869" max="12878" width="11.42578125" style="79" customWidth="1"/>
    <col min="12879" max="12883" width="10.28515625" style="79" customWidth="1"/>
    <col min="12884" max="12892" width="9.42578125" style="79" customWidth="1"/>
    <col min="12893" max="13056" width="11.42578125" style="79"/>
    <col min="13057" max="13057" width="35.42578125" style="79" customWidth="1"/>
    <col min="13058" max="13058" width="23.5703125" style="79" customWidth="1"/>
    <col min="13059" max="13059" width="15" style="79" customWidth="1"/>
    <col min="13060" max="13060" width="15.7109375" style="79" customWidth="1"/>
    <col min="13061" max="13061" width="13.42578125" style="79" customWidth="1"/>
    <col min="13062" max="13062" width="13.5703125" style="79" customWidth="1"/>
    <col min="13063" max="13063" width="14.7109375" style="79" customWidth="1"/>
    <col min="13064" max="13064" width="13.85546875" style="79" customWidth="1"/>
    <col min="13065" max="13065" width="12.5703125" style="79" customWidth="1"/>
    <col min="13066" max="13066" width="11.85546875" style="79" customWidth="1"/>
    <col min="13067" max="13067" width="10.28515625" style="79" customWidth="1"/>
    <col min="13068" max="13068" width="9.28515625" style="79" customWidth="1"/>
    <col min="13069" max="13069" width="9.42578125" style="79" customWidth="1"/>
    <col min="13070" max="13070" width="9.140625" style="79" customWidth="1"/>
    <col min="13071" max="13071" width="9.28515625" style="79" customWidth="1"/>
    <col min="13072" max="13072" width="9.42578125" style="79" customWidth="1"/>
    <col min="13073" max="13073" width="9.7109375" style="79" customWidth="1"/>
    <col min="13074" max="13074" width="9.5703125" style="79" customWidth="1"/>
    <col min="13075" max="13075" width="9.28515625" style="79" customWidth="1"/>
    <col min="13076" max="13076" width="8.5703125" style="79" customWidth="1"/>
    <col min="13077" max="13077" width="8.85546875" style="79" customWidth="1"/>
    <col min="13078" max="13078" width="9.7109375" style="79" customWidth="1"/>
    <col min="13079" max="13079" width="8.7109375" style="79" customWidth="1"/>
    <col min="13080" max="13080" width="13.5703125" style="79" customWidth="1"/>
    <col min="13081" max="13081" width="16.28515625" style="79" customWidth="1"/>
    <col min="13082" max="13099" width="9.42578125" style="79" customWidth="1"/>
    <col min="13100" max="13103" width="10.28515625" style="79" customWidth="1"/>
    <col min="13104" max="13104" width="9.140625" style="79" customWidth="1"/>
    <col min="13105" max="13124" width="0" style="79" hidden="1" customWidth="1"/>
    <col min="13125" max="13134" width="11.42578125" style="79" customWidth="1"/>
    <col min="13135" max="13139" width="10.28515625" style="79" customWidth="1"/>
    <col min="13140" max="13148" width="9.42578125" style="79" customWidth="1"/>
    <col min="13149" max="13312" width="11.42578125" style="79"/>
    <col min="13313" max="13313" width="35.42578125" style="79" customWidth="1"/>
    <col min="13314" max="13314" width="23.5703125" style="79" customWidth="1"/>
    <col min="13315" max="13315" width="15" style="79" customWidth="1"/>
    <col min="13316" max="13316" width="15.7109375" style="79" customWidth="1"/>
    <col min="13317" max="13317" width="13.42578125" style="79" customWidth="1"/>
    <col min="13318" max="13318" width="13.5703125" style="79" customWidth="1"/>
    <col min="13319" max="13319" width="14.7109375" style="79" customWidth="1"/>
    <col min="13320" max="13320" width="13.85546875" style="79" customWidth="1"/>
    <col min="13321" max="13321" width="12.5703125" style="79" customWidth="1"/>
    <col min="13322" max="13322" width="11.85546875" style="79" customWidth="1"/>
    <col min="13323" max="13323" width="10.28515625" style="79" customWidth="1"/>
    <col min="13324" max="13324" width="9.28515625" style="79" customWidth="1"/>
    <col min="13325" max="13325" width="9.42578125" style="79" customWidth="1"/>
    <col min="13326" max="13326" width="9.140625" style="79" customWidth="1"/>
    <col min="13327" max="13327" width="9.28515625" style="79" customWidth="1"/>
    <col min="13328" max="13328" width="9.42578125" style="79" customWidth="1"/>
    <col min="13329" max="13329" width="9.7109375" style="79" customWidth="1"/>
    <col min="13330" max="13330" width="9.5703125" style="79" customWidth="1"/>
    <col min="13331" max="13331" width="9.28515625" style="79" customWidth="1"/>
    <col min="13332" max="13332" width="8.5703125" style="79" customWidth="1"/>
    <col min="13333" max="13333" width="8.85546875" style="79" customWidth="1"/>
    <col min="13334" max="13334" width="9.7109375" style="79" customWidth="1"/>
    <col min="13335" max="13335" width="8.7109375" style="79" customWidth="1"/>
    <col min="13336" max="13336" width="13.5703125" style="79" customWidth="1"/>
    <col min="13337" max="13337" width="16.28515625" style="79" customWidth="1"/>
    <col min="13338" max="13355" width="9.42578125" style="79" customWidth="1"/>
    <col min="13356" max="13359" width="10.28515625" style="79" customWidth="1"/>
    <col min="13360" max="13360" width="9.140625" style="79" customWidth="1"/>
    <col min="13361" max="13380" width="0" style="79" hidden="1" customWidth="1"/>
    <col min="13381" max="13390" width="11.42578125" style="79" customWidth="1"/>
    <col min="13391" max="13395" width="10.28515625" style="79" customWidth="1"/>
    <col min="13396" max="13404" width="9.42578125" style="79" customWidth="1"/>
    <col min="13405" max="13568" width="11.42578125" style="79"/>
    <col min="13569" max="13569" width="35.42578125" style="79" customWidth="1"/>
    <col min="13570" max="13570" width="23.5703125" style="79" customWidth="1"/>
    <col min="13571" max="13571" width="15" style="79" customWidth="1"/>
    <col min="13572" max="13572" width="15.7109375" style="79" customWidth="1"/>
    <col min="13573" max="13573" width="13.42578125" style="79" customWidth="1"/>
    <col min="13574" max="13574" width="13.5703125" style="79" customWidth="1"/>
    <col min="13575" max="13575" width="14.7109375" style="79" customWidth="1"/>
    <col min="13576" max="13576" width="13.85546875" style="79" customWidth="1"/>
    <col min="13577" max="13577" width="12.5703125" style="79" customWidth="1"/>
    <col min="13578" max="13578" width="11.85546875" style="79" customWidth="1"/>
    <col min="13579" max="13579" width="10.28515625" style="79" customWidth="1"/>
    <col min="13580" max="13580" width="9.28515625" style="79" customWidth="1"/>
    <col min="13581" max="13581" width="9.42578125" style="79" customWidth="1"/>
    <col min="13582" max="13582" width="9.140625" style="79" customWidth="1"/>
    <col min="13583" max="13583" width="9.28515625" style="79" customWidth="1"/>
    <col min="13584" max="13584" width="9.42578125" style="79" customWidth="1"/>
    <col min="13585" max="13585" width="9.7109375" style="79" customWidth="1"/>
    <col min="13586" max="13586" width="9.5703125" style="79" customWidth="1"/>
    <col min="13587" max="13587" width="9.28515625" style="79" customWidth="1"/>
    <col min="13588" max="13588" width="8.5703125" style="79" customWidth="1"/>
    <col min="13589" max="13589" width="8.85546875" style="79" customWidth="1"/>
    <col min="13590" max="13590" width="9.7109375" style="79" customWidth="1"/>
    <col min="13591" max="13591" width="8.7109375" style="79" customWidth="1"/>
    <col min="13592" max="13592" width="13.5703125" style="79" customWidth="1"/>
    <col min="13593" max="13593" width="16.28515625" style="79" customWidth="1"/>
    <col min="13594" max="13611" width="9.42578125" style="79" customWidth="1"/>
    <col min="13612" max="13615" width="10.28515625" style="79" customWidth="1"/>
    <col min="13616" max="13616" width="9.140625" style="79" customWidth="1"/>
    <col min="13617" max="13636" width="0" style="79" hidden="1" customWidth="1"/>
    <col min="13637" max="13646" width="11.42578125" style="79" customWidth="1"/>
    <col min="13647" max="13651" width="10.28515625" style="79" customWidth="1"/>
    <col min="13652" max="13660" width="9.42578125" style="79" customWidth="1"/>
    <col min="13661" max="13824" width="11.42578125" style="79"/>
    <col min="13825" max="13825" width="35.42578125" style="79" customWidth="1"/>
    <col min="13826" max="13826" width="23.5703125" style="79" customWidth="1"/>
    <col min="13827" max="13827" width="15" style="79" customWidth="1"/>
    <col min="13828" max="13828" width="15.7109375" style="79" customWidth="1"/>
    <col min="13829" max="13829" width="13.42578125" style="79" customWidth="1"/>
    <col min="13830" max="13830" width="13.5703125" style="79" customWidth="1"/>
    <col min="13831" max="13831" width="14.7109375" style="79" customWidth="1"/>
    <col min="13832" max="13832" width="13.85546875" style="79" customWidth="1"/>
    <col min="13833" max="13833" width="12.5703125" style="79" customWidth="1"/>
    <col min="13834" max="13834" width="11.85546875" style="79" customWidth="1"/>
    <col min="13835" max="13835" width="10.28515625" style="79" customWidth="1"/>
    <col min="13836" max="13836" width="9.28515625" style="79" customWidth="1"/>
    <col min="13837" max="13837" width="9.42578125" style="79" customWidth="1"/>
    <col min="13838" max="13838" width="9.140625" style="79" customWidth="1"/>
    <col min="13839" max="13839" width="9.28515625" style="79" customWidth="1"/>
    <col min="13840" max="13840" width="9.42578125" style="79" customWidth="1"/>
    <col min="13841" max="13841" width="9.7109375" style="79" customWidth="1"/>
    <col min="13842" max="13842" width="9.5703125" style="79" customWidth="1"/>
    <col min="13843" max="13843" width="9.28515625" style="79" customWidth="1"/>
    <col min="13844" max="13844" width="8.5703125" style="79" customWidth="1"/>
    <col min="13845" max="13845" width="8.85546875" style="79" customWidth="1"/>
    <col min="13846" max="13846" width="9.7109375" style="79" customWidth="1"/>
    <col min="13847" max="13847" width="8.7109375" style="79" customWidth="1"/>
    <col min="13848" max="13848" width="13.5703125" style="79" customWidth="1"/>
    <col min="13849" max="13849" width="16.28515625" style="79" customWidth="1"/>
    <col min="13850" max="13867" width="9.42578125" style="79" customWidth="1"/>
    <col min="13868" max="13871" width="10.28515625" style="79" customWidth="1"/>
    <col min="13872" max="13872" width="9.140625" style="79" customWidth="1"/>
    <col min="13873" max="13892" width="0" style="79" hidden="1" customWidth="1"/>
    <col min="13893" max="13902" width="11.42578125" style="79" customWidth="1"/>
    <col min="13903" max="13907" width="10.28515625" style="79" customWidth="1"/>
    <col min="13908" max="13916" width="9.42578125" style="79" customWidth="1"/>
    <col min="13917" max="14080" width="11.42578125" style="79"/>
    <col min="14081" max="14081" width="35.42578125" style="79" customWidth="1"/>
    <col min="14082" max="14082" width="23.5703125" style="79" customWidth="1"/>
    <col min="14083" max="14083" width="15" style="79" customWidth="1"/>
    <col min="14084" max="14084" width="15.7109375" style="79" customWidth="1"/>
    <col min="14085" max="14085" width="13.42578125" style="79" customWidth="1"/>
    <col min="14086" max="14086" width="13.5703125" style="79" customWidth="1"/>
    <col min="14087" max="14087" width="14.7109375" style="79" customWidth="1"/>
    <col min="14088" max="14088" width="13.85546875" style="79" customWidth="1"/>
    <col min="14089" max="14089" width="12.5703125" style="79" customWidth="1"/>
    <col min="14090" max="14090" width="11.85546875" style="79" customWidth="1"/>
    <col min="14091" max="14091" width="10.28515625" style="79" customWidth="1"/>
    <col min="14092" max="14092" width="9.28515625" style="79" customWidth="1"/>
    <col min="14093" max="14093" width="9.42578125" style="79" customWidth="1"/>
    <col min="14094" max="14094" width="9.140625" style="79" customWidth="1"/>
    <col min="14095" max="14095" width="9.28515625" style="79" customWidth="1"/>
    <col min="14096" max="14096" width="9.42578125" style="79" customWidth="1"/>
    <col min="14097" max="14097" width="9.7109375" style="79" customWidth="1"/>
    <col min="14098" max="14098" width="9.5703125" style="79" customWidth="1"/>
    <col min="14099" max="14099" width="9.28515625" style="79" customWidth="1"/>
    <col min="14100" max="14100" width="8.5703125" style="79" customWidth="1"/>
    <col min="14101" max="14101" width="8.85546875" style="79" customWidth="1"/>
    <col min="14102" max="14102" width="9.7109375" style="79" customWidth="1"/>
    <col min="14103" max="14103" width="8.7109375" style="79" customWidth="1"/>
    <col min="14104" max="14104" width="13.5703125" style="79" customWidth="1"/>
    <col min="14105" max="14105" width="16.28515625" style="79" customWidth="1"/>
    <col min="14106" max="14123" width="9.42578125" style="79" customWidth="1"/>
    <col min="14124" max="14127" width="10.28515625" style="79" customWidth="1"/>
    <col min="14128" max="14128" width="9.140625" style="79" customWidth="1"/>
    <col min="14129" max="14148" width="0" style="79" hidden="1" customWidth="1"/>
    <col min="14149" max="14158" width="11.42578125" style="79" customWidth="1"/>
    <col min="14159" max="14163" width="10.28515625" style="79" customWidth="1"/>
    <col min="14164" max="14172" width="9.42578125" style="79" customWidth="1"/>
    <col min="14173" max="14336" width="11.42578125" style="79"/>
    <col min="14337" max="14337" width="35.42578125" style="79" customWidth="1"/>
    <col min="14338" max="14338" width="23.5703125" style="79" customWidth="1"/>
    <col min="14339" max="14339" width="15" style="79" customWidth="1"/>
    <col min="14340" max="14340" width="15.7109375" style="79" customWidth="1"/>
    <col min="14341" max="14341" width="13.42578125" style="79" customWidth="1"/>
    <col min="14342" max="14342" width="13.5703125" style="79" customWidth="1"/>
    <col min="14343" max="14343" width="14.7109375" style="79" customWidth="1"/>
    <col min="14344" max="14344" width="13.85546875" style="79" customWidth="1"/>
    <col min="14345" max="14345" width="12.5703125" style="79" customWidth="1"/>
    <col min="14346" max="14346" width="11.85546875" style="79" customWidth="1"/>
    <col min="14347" max="14347" width="10.28515625" style="79" customWidth="1"/>
    <col min="14348" max="14348" width="9.28515625" style="79" customWidth="1"/>
    <col min="14349" max="14349" width="9.42578125" style="79" customWidth="1"/>
    <col min="14350" max="14350" width="9.140625" style="79" customWidth="1"/>
    <col min="14351" max="14351" width="9.28515625" style="79" customWidth="1"/>
    <col min="14352" max="14352" width="9.42578125" style="79" customWidth="1"/>
    <col min="14353" max="14353" width="9.7109375" style="79" customWidth="1"/>
    <col min="14354" max="14354" width="9.5703125" style="79" customWidth="1"/>
    <col min="14355" max="14355" width="9.28515625" style="79" customWidth="1"/>
    <col min="14356" max="14356" width="8.5703125" style="79" customWidth="1"/>
    <col min="14357" max="14357" width="8.85546875" style="79" customWidth="1"/>
    <col min="14358" max="14358" width="9.7109375" style="79" customWidth="1"/>
    <col min="14359" max="14359" width="8.7109375" style="79" customWidth="1"/>
    <col min="14360" max="14360" width="13.5703125" style="79" customWidth="1"/>
    <col min="14361" max="14361" width="16.28515625" style="79" customWidth="1"/>
    <col min="14362" max="14379" width="9.42578125" style="79" customWidth="1"/>
    <col min="14380" max="14383" width="10.28515625" style="79" customWidth="1"/>
    <col min="14384" max="14384" width="9.140625" style="79" customWidth="1"/>
    <col min="14385" max="14404" width="0" style="79" hidden="1" customWidth="1"/>
    <col min="14405" max="14414" width="11.42578125" style="79" customWidth="1"/>
    <col min="14415" max="14419" width="10.28515625" style="79" customWidth="1"/>
    <col min="14420" max="14428" width="9.42578125" style="79" customWidth="1"/>
    <col min="14429" max="14592" width="11.42578125" style="79"/>
    <col min="14593" max="14593" width="35.42578125" style="79" customWidth="1"/>
    <col min="14594" max="14594" width="23.5703125" style="79" customWidth="1"/>
    <col min="14595" max="14595" width="15" style="79" customWidth="1"/>
    <col min="14596" max="14596" width="15.7109375" style="79" customWidth="1"/>
    <col min="14597" max="14597" width="13.42578125" style="79" customWidth="1"/>
    <col min="14598" max="14598" width="13.5703125" style="79" customWidth="1"/>
    <col min="14599" max="14599" width="14.7109375" style="79" customWidth="1"/>
    <col min="14600" max="14600" width="13.85546875" style="79" customWidth="1"/>
    <col min="14601" max="14601" width="12.5703125" style="79" customWidth="1"/>
    <col min="14602" max="14602" width="11.85546875" style="79" customWidth="1"/>
    <col min="14603" max="14603" width="10.28515625" style="79" customWidth="1"/>
    <col min="14604" max="14604" width="9.28515625" style="79" customWidth="1"/>
    <col min="14605" max="14605" width="9.42578125" style="79" customWidth="1"/>
    <col min="14606" max="14606" width="9.140625" style="79" customWidth="1"/>
    <col min="14607" max="14607" width="9.28515625" style="79" customWidth="1"/>
    <col min="14608" max="14608" width="9.42578125" style="79" customWidth="1"/>
    <col min="14609" max="14609" width="9.7109375" style="79" customWidth="1"/>
    <col min="14610" max="14610" width="9.5703125" style="79" customWidth="1"/>
    <col min="14611" max="14611" width="9.28515625" style="79" customWidth="1"/>
    <col min="14612" max="14612" width="8.5703125" style="79" customWidth="1"/>
    <col min="14613" max="14613" width="8.85546875" style="79" customWidth="1"/>
    <col min="14614" max="14614" width="9.7109375" style="79" customWidth="1"/>
    <col min="14615" max="14615" width="8.7109375" style="79" customWidth="1"/>
    <col min="14616" max="14616" width="13.5703125" style="79" customWidth="1"/>
    <col min="14617" max="14617" width="16.28515625" style="79" customWidth="1"/>
    <col min="14618" max="14635" width="9.42578125" style="79" customWidth="1"/>
    <col min="14636" max="14639" width="10.28515625" style="79" customWidth="1"/>
    <col min="14640" max="14640" width="9.140625" style="79" customWidth="1"/>
    <col min="14641" max="14660" width="0" style="79" hidden="1" customWidth="1"/>
    <col min="14661" max="14670" width="11.42578125" style="79" customWidth="1"/>
    <col min="14671" max="14675" width="10.28515625" style="79" customWidth="1"/>
    <col min="14676" max="14684" width="9.42578125" style="79" customWidth="1"/>
    <col min="14685" max="14848" width="11.42578125" style="79"/>
    <col min="14849" max="14849" width="35.42578125" style="79" customWidth="1"/>
    <col min="14850" max="14850" width="23.5703125" style="79" customWidth="1"/>
    <col min="14851" max="14851" width="15" style="79" customWidth="1"/>
    <col min="14852" max="14852" width="15.7109375" style="79" customWidth="1"/>
    <col min="14853" max="14853" width="13.42578125" style="79" customWidth="1"/>
    <col min="14854" max="14854" width="13.5703125" style="79" customWidth="1"/>
    <col min="14855" max="14855" width="14.7109375" style="79" customWidth="1"/>
    <col min="14856" max="14856" width="13.85546875" style="79" customWidth="1"/>
    <col min="14857" max="14857" width="12.5703125" style="79" customWidth="1"/>
    <col min="14858" max="14858" width="11.85546875" style="79" customWidth="1"/>
    <col min="14859" max="14859" width="10.28515625" style="79" customWidth="1"/>
    <col min="14860" max="14860" width="9.28515625" style="79" customWidth="1"/>
    <col min="14861" max="14861" width="9.42578125" style="79" customWidth="1"/>
    <col min="14862" max="14862" width="9.140625" style="79" customWidth="1"/>
    <col min="14863" max="14863" width="9.28515625" style="79" customWidth="1"/>
    <col min="14864" max="14864" width="9.42578125" style="79" customWidth="1"/>
    <col min="14865" max="14865" width="9.7109375" style="79" customWidth="1"/>
    <col min="14866" max="14866" width="9.5703125" style="79" customWidth="1"/>
    <col min="14867" max="14867" width="9.28515625" style="79" customWidth="1"/>
    <col min="14868" max="14868" width="8.5703125" style="79" customWidth="1"/>
    <col min="14869" max="14869" width="8.85546875" style="79" customWidth="1"/>
    <col min="14870" max="14870" width="9.7109375" style="79" customWidth="1"/>
    <col min="14871" max="14871" width="8.7109375" style="79" customWidth="1"/>
    <col min="14872" max="14872" width="13.5703125" style="79" customWidth="1"/>
    <col min="14873" max="14873" width="16.28515625" style="79" customWidth="1"/>
    <col min="14874" max="14891" width="9.42578125" style="79" customWidth="1"/>
    <col min="14892" max="14895" width="10.28515625" style="79" customWidth="1"/>
    <col min="14896" max="14896" width="9.140625" style="79" customWidth="1"/>
    <col min="14897" max="14916" width="0" style="79" hidden="1" customWidth="1"/>
    <col min="14917" max="14926" width="11.42578125" style="79" customWidth="1"/>
    <col min="14927" max="14931" width="10.28515625" style="79" customWidth="1"/>
    <col min="14932" max="14940" width="9.42578125" style="79" customWidth="1"/>
    <col min="14941" max="15104" width="11.42578125" style="79"/>
    <col min="15105" max="15105" width="35.42578125" style="79" customWidth="1"/>
    <col min="15106" max="15106" width="23.5703125" style="79" customWidth="1"/>
    <col min="15107" max="15107" width="15" style="79" customWidth="1"/>
    <col min="15108" max="15108" width="15.7109375" style="79" customWidth="1"/>
    <col min="15109" max="15109" width="13.42578125" style="79" customWidth="1"/>
    <col min="15110" max="15110" width="13.5703125" style="79" customWidth="1"/>
    <col min="15111" max="15111" width="14.7109375" style="79" customWidth="1"/>
    <col min="15112" max="15112" width="13.85546875" style="79" customWidth="1"/>
    <col min="15113" max="15113" width="12.5703125" style="79" customWidth="1"/>
    <col min="15114" max="15114" width="11.85546875" style="79" customWidth="1"/>
    <col min="15115" max="15115" width="10.28515625" style="79" customWidth="1"/>
    <col min="15116" max="15116" width="9.28515625" style="79" customWidth="1"/>
    <col min="15117" max="15117" width="9.42578125" style="79" customWidth="1"/>
    <col min="15118" max="15118" width="9.140625" style="79" customWidth="1"/>
    <col min="15119" max="15119" width="9.28515625" style="79" customWidth="1"/>
    <col min="15120" max="15120" width="9.42578125" style="79" customWidth="1"/>
    <col min="15121" max="15121" width="9.7109375" style="79" customWidth="1"/>
    <col min="15122" max="15122" width="9.5703125" style="79" customWidth="1"/>
    <col min="15123" max="15123" width="9.28515625" style="79" customWidth="1"/>
    <col min="15124" max="15124" width="8.5703125" style="79" customWidth="1"/>
    <col min="15125" max="15125" width="8.85546875" style="79" customWidth="1"/>
    <col min="15126" max="15126" width="9.7109375" style="79" customWidth="1"/>
    <col min="15127" max="15127" width="8.7109375" style="79" customWidth="1"/>
    <col min="15128" max="15128" width="13.5703125" style="79" customWidth="1"/>
    <col min="15129" max="15129" width="16.28515625" style="79" customWidth="1"/>
    <col min="15130" max="15147" width="9.42578125" style="79" customWidth="1"/>
    <col min="15148" max="15151" width="10.28515625" style="79" customWidth="1"/>
    <col min="15152" max="15152" width="9.140625" style="79" customWidth="1"/>
    <col min="15153" max="15172" width="0" style="79" hidden="1" customWidth="1"/>
    <col min="15173" max="15182" width="11.42578125" style="79" customWidth="1"/>
    <col min="15183" max="15187" width="10.28515625" style="79" customWidth="1"/>
    <col min="15188" max="15196" width="9.42578125" style="79" customWidth="1"/>
    <col min="15197" max="15360" width="11.42578125" style="79"/>
    <col min="15361" max="15361" width="35.42578125" style="79" customWidth="1"/>
    <col min="15362" max="15362" width="23.5703125" style="79" customWidth="1"/>
    <col min="15363" max="15363" width="15" style="79" customWidth="1"/>
    <col min="15364" max="15364" width="15.7109375" style="79" customWidth="1"/>
    <col min="15365" max="15365" width="13.42578125" style="79" customWidth="1"/>
    <col min="15366" max="15366" width="13.5703125" style="79" customWidth="1"/>
    <col min="15367" max="15367" width="14.7109375" style="79" customWidth="1"/>
    <col min="15368" max="15368" width="13.85546875" style="79" customWidth="1"/>
    <col min="15369" max="15369" width="12.5703125" style="79" customWidth="1"/>
    <col min="15370" max="15370" width="11.85546875" style="79" customWidth="1"/>
    <col min="15371" max="15371" width="10.28515625" style="79" customWidth="1"/>
    <col min="15372" max="15372" width="9.28515625" style="79" customWidth="1"/>
    <col min="15373" max="15373" width="9.42578125" style="79" customWidth="1"/>
    <col min="15374" max="15374" width="9.140625" style="79" customWidth="1"/>
    <col min="15375" max="15375" width="9.28515625" style="79" customWidth="1"/>
    <col min="15376" max="15376" width="9.42578125" style="79" customWidth="1"/>
    <col min="15377" max="15377" width="9.7109375" style="79" customWidth="1"/>
    <col min="15378" max="15378" width="9.5703125" style="79" customWidth="1"/>
    <col min="15379" max="15379" width="9.28515625" style="79" customWidth="1"/>
    <col min="15380" max="15380" width="8.5703125" style="79" customWidth="1"/>
    <col min="15381" max="15381" width="8.85546875" style="79" customWidth="1"/>
    <col min="15382" max="15382" width="9.7109375" style="79" customWidth="1"/>
    <col min="15383" max="15383" width="8.7109375" style="79" customWidth="1"/>
    <col min="15384" max="15384" width="13.5703125" style="79" customWidth="1"/>
    <col min="15385" max="15385" width="16.28515625" style="79" customWidth="1"/>
    <col min="15386" max="15403" width="9.42578125" style="79" customWidth="1"/>
    <col min="15404" max="15407" width="10.28515625" style="79" customWidth="1"/>
    <col min="15408" max="15408" width="9.140625" style="79" customWidth="1"/>
    <col min="15409" max="15428" width="0" style="79" hidden="1" customWidth="1"/>
    <col min="15429" max="15438" width="11.42578125" style="79" customWidth="1"/>
    <col min="15439" max="15443" width="10.28515625" style="79" customWidth="1"/>
    <col min="15444" max="15452" width="9.42578125" style="79" customWidth="1"/>
    <col min="15453" max="15616" width="11.42578125" style="79"/>
    <col min="15617" max="15617" width="35.42578125" style="79" customWidth="1"/>
    <col min="15618" max="15618" width="23.5703125" style="79" customWidth="1"/>
    <col min="15619" max="15619" width="15" style="79" customWidth="1"/>
    <col min="15620" max="15620" width="15.7109375" style="79" customWidth="1"/>
    <col min="15621" max="15621" width="13.42578125" style="79" customWidth="1"/>
    <col min="15622" max="15622" width="13.5703125" style="79" customWidth="1"/>
    <col min="15623" max="15623" width="14.7109375" style="79" customWidth="1"/>
    <col min="15624" max="15624" width="13.85546875" style="79" customWidth="1"/>
    <col min="15625" max="15625" width="12.5703125" style="79" customWidth="1"/>
    <col min="15626" max="15626" width="11.85546875" style="79" customWidth="1"/>
    <col min="15627" max="15627" width="10.28515625" style="79" customWidth="1"/>
    <col min="15628" max="15628" width="9.28515625" style="79" customWidth="1"/>
    <col min="15629" max="15629" width="9.42578125" style="79" customWidth="1"/>
    <col min="15630" max="15630" width="9.140625" style="79" customWidth="1"/>
    <col min="15631" max="15631" width="9.28515625" style="79" customWidth="1"/>
    <col min="15632" max="15632" width="9.42578125" style="79" customWidth="1"/>
    <col min="15633" max="15633" width="9.7109375" style="79" customWidth="1"/>
    <col min="15634" max="15634" width="9.5703125" style="79" customWidth="1"/>
    <col min="15635" max="15635" width="9.28515625" style="79" customWidth="1"/>
    <col min="15636" max="15636" width="8.5703125" style="79" customWidth="1"/>
    <col min="15637" max="15637" width="8.85546875" style="79" customWidth="1"/>
    <col min="15638" max="15638" width="9.7109375" style="79" customWidth="1"/>
    <col min="15639" max="15639" width="8.7109375" style="79" customWidth="1"/>
    <col min="15640" max="15640" width="13.5703125" style="79" customWidth="1"/>
    <col min="15641" max="15641" width="16.28515625" style="79" customWidth="1"/>
    <col min="15642" max="15659" width="9.42578125" style="79" customWidth="1"/>
    <col min="15660" max="15663" width="10.28515625" style="79" customWidth="1"/>
    <col min="15664" max="15664" width="9.140625" style="79" customWidth="1"/>
    <col min="15665" max="15684" width="0" style="79" hidden="1" customWidth="1"/>
    <col min="15685" max="15694" width="11.42578125" style="79" customWidth="1"/>
    <col min="15695" max="15699" width="10.28515625" style="79" customWidth="1"/>
    <col min="15700" max="15708" width="9.42578125" style="79" customWidth="1"/>
    <col min="15709" max="15872" width="11.42578125" style="79"/>
    <col min="15873" max="15873" width="35.42578125" style="79" customWidth="1"/>
    <col min="15874" max="15874" width="23.5703125" style="79" customWidth="1"/>
    <col min="15875" max="15875" width="15" style="79" customWidth="1"/>
    <col min="15876" max="15876" width="15.7109375" style="79" customWidth="1"/>
    <col min="15877" max="15877" width="13.42578125" style="79" customWidth="1"/>
    <col min="15878" max="15878" width="13.5703125" style="79" customWidth="1"/>
    <col min="15879" max="15879" width="14.7109375" style="79" customWidth="1"/>
    <col min="15880" max="15880" width="13.85546875" style="79" customWidth="1"/>
    <col min="15881" max="15881" width="12.5703125" style="79" customWidth="1"/>
    <col min="15882" max="15882" width="11.85546875" style="79" customWidth="1"/>
    <col min="15883" max="15883" width="10.28515625" style="79" customWidth="1"/>
    <col min="15884" max="15884" width="9.28515625" style="79" customWidth="1"/>
    <col min="15885" max="15885" width="9.42578125" style="79" customWidth="1"/>
    <col min="15886" max="15886" width="9.140625" style="79" customWidth="1"/>
    <col min="15887" max="15887" width="9.28515625" style="79" customWidth="1"/>
    <col min="15888" max="15888" width="9.42578125" style="79" customWidth="1"/>
    <col min="15889" max="15889" width="9.7109375" style="79" customWidth="1"/>
    <col min="15890" max="15890" width="9.5703125" style="79" customWidth="1"/>
    <col min="15891" max="15891" width="9.28515625" style="79" customWidth="1"/>
    <col min="15892" max="15892" width="8.5703125" style="79" customWidth="1"/>
    <col min="15893" max="15893" width="8.85546875" style="79" customWidth="1"/>
    <col min="15894" max="15894" width="9.7109375" style="79" customWidth="1"/>
    <col min="15895" max="15895" width="8.7109375" style="79" customWidth="1"/>
    <col min="15896" max="15896" width="13.5703125" style="79" customWidth="1"/>
    <col min="15897" max="15897" width="16.28515625" style="79" customWidth="1"/>
    <col min="15898" max="15915" width="9.42578125" style="79" customWidth="1"/>
    <col min="15916" max="15919" width="10.28515625" style="79" customWidth="1"/>
    <col min="15920" max="15920" width="9.140625" style="79" customWidth="1"/>
    <col min="15921" max="15940" width="0" style="79" hidden="1" customWidth="1"/>
    <col min="15941" max="15950" width="11.42578125" style="79" customWidth="1"/>
    <col min="15951" max="15955" width="10.28515625" style="79" customWidth="1"/>
    <col min="15956" max="15964" width="9.42578125" style="79" customWidth="1"/>
    <col min="15965" max="16128" width="11.42578125" style="79"/>
    <col min="16129" max="16129" width="35.42578125" style="79" customWidth="1"/>
    <col min="16130" max="16130" width="23.5703125" style="79" customWidth="1"/>
    <col min="16131" max="16131" width="15" style="79" customWidth="1"/>
    <col min="16132" max="16132" width="15.7109375" style="79" customWidth="1"/>
    <col min="16133" max="16133" width="13.42578125" style="79" customWidth="1"/>
    <col min="16134" max="16134" width="13.5703125" style="79" customWidth="1"/>
    <col min="16135" max="16135" width="14.7109375" style="79" customWidth="1"/>
    <col min="16136" max="16136" width="13.85546875" style="79" customWidth="1"/>
    <col min="16137" max="16137" width="12.5703125" style="79" customWidth="1"/>
    <col min="16138" max="16138" width="11.85546875" style="79" customWidth="1"/>
    <col min="16139" max="16139" width="10.28515625" style="79" customWidth="1"/>
    <col min="16140" max="16140" width="9.28515625" style="79" customWidth="1"/>
    <col min="16141" max="16141" width="9.42578125" style="79" customWidth="1"/>
    <col min="16142" max="16142" width="9.140625" style="79" customWidth="1"/>
    <col min="16143" max="16143" width="9.28515625" style="79" customWidth="1"/>
    <col min="16144" max="16144" width="9.42578125" style="79" customWidth="1"/>
    <col min="16145" max="16145" width="9.7109375" style="79" customWidth="1"/>
    <col min="16146" max="16146" width="9.5703125" style="79" customWidth="1"/>
    <col min="16147" max="16147" width="9.28515625" style="79" customWidth="1"/>
    <col min="16148" max="16148" width="8.5703125" style="79" customWidth="1"/>
    <col min="16149" max="16149" width="8.85546875" style="79" customWidth="1"/>
    <col min="16150" max="16150" width="9.7109375" style="79" customWidth="1"/>
    <col min="16151" max="16151" width="8.7109375" style="79" customWidth="1"/>
    <col min="16152" max="16152" width="13.5703125" style="79" customWidth="1"/>
    <col min="16153" max="16153" width="16.28515625" style="79" customWidth="1"/>
    <col min="16154" max="16171" width="9.42578125" style="79" customWidth="1"/>
    <col min="16172" max="16175" width="10.28515625" style="79" customWidth="1"/>
    <col min="16176" max="16176" width="9.140625" style="79" customWidth="1"/>
    <col min="16177" max="16196" width="0" style="79" hidden="1" customWidth="1"/>
    <col min="16197" max="16206" width="11.42578125" style="79" customWidth="1"/>
    <col min="16207" max="16211" width="10.28515625" style="79" customWidth="1"/>
    <col min="16212" max="16220" width="9.42578125" style="79" customWidth="1"/>
    <col min="16221" max="16384" width="11.42578125" style="79"/>
  </cols>
  <sheetData>
    <row r="1" spans="1:81" s="76" customFormat="1" x14ac:dyDescent="0.2">
      <c r="A1" s="1" t="s">
        <v>0</v>
      </c>
      <c r="B1" s="75"/>
      <c r="C1" s="75"/>
      <c r="D1" s="75"/>
      <c r="E1" s="75"/>
      <c r="F1" s="75"/>
      <c r="G1" s="75"/>
      <c r="H1" s="75"/>
      <c r="I1" s="75"/>
      <c r="J1" s="75"/>
      <c r="K1" s="75"/>
      <c r="L1" s="75"/>
      <c r="M1" s="75"/>
      <c r="N1" s="75"/>
      <c r="AK1" s="77"/>
      <c r="AL1" s="77"/>
      <c r="AM1" s="77"/>
      <c r="AN1" s="77"/>
      <c r="AO1" s="77"/>
      <c r="AP1" s="77"/>
      <c r="AS1" s="78"/>
      <c r="AT1" s="78"/>
      <c r="AU1" s="78"/>
      <c r="AV1" s="79"/>
      <c r="AW1" s="80"/>
      <c r="AX1" s="78"/>
      <c r="AY1" s="78"/>
      <c r="AZ1" s="78"/>
      <c r="BA1" s="78"/>
      <c r="BB1" s="78"/>
      <c r="BC1" s="78"/>
      <c r="BD1" s="78"/>
      <c r="BE1" s="78"/>
      <c r="BF1" s="78"/>
      <c r="BG1" s="78"/>
      <c r="BH1" s="78"/>
      <c r="BI1" s="78"/>
      <c r="BJ1" s="78"/>
      <c r="BK1" s="78"/>
      <c r="BL1" s="78"/>
      <c r="BM1" s="78"/>
      <c r="BN1" s="78"/>
      <c r="BO1" s="78"/>
      <c r="BP1" s="80"/>
      <c r="BQ1" s="78"/>
      <c r="BR1" s="78"/>
      <c r="BS1" s="78"/>
      <c r="BT1" s="78"/>
      <c r="BU1" s="78"/>
      <c r="BV1" s="78"/>
      <c r="BW1" s="78"/>
      <c r="BX1" s="78"/>
      <c r="BY1" s="78"/>
      <c r="BZ1" s="78"/>
      <c r="CA1" s="78"/>
      <c r="CB1" s="78"/>
      <c r="CC1" s="78"/>
    </row>
    <row r="2" spans="1:81" s="76" customFormat="1" x14ac:dyDescent="0.2">
      <c r="A2" s="1" t="str">
        <f>CONCATENATE("COMUNA: ",[5]NOMBRE!B2," - ","( ",[5]NOMBRE!C2,[5]NOMBRE!D2,[5]NOMBRE!E2,[5]NOMBRE!F2,[5]NOMBRE!G2," )")</f>
        <v>COMUNA: Linares - ( 07401 )</v>
      </c>
      <c r="B2" s="75"/>
      <c r="C2" s="75"/>
      <c r="D2" s="75"/>
      <c r="E2" s="75"/>
      <c r="F2" s="75"/>
      <c r="G2" s="75"/>
      <c r="H2" s="75"/>
      <c r="I2" s="75"/>
      <c r="J2" s="75"/>
      <c r="K2" s="75"/>
      <c r="L2" s="75"/>
      <c r="M2" s="75"/>
      <c r="N2" s="75"/>
      <c r="AK2" s="77"/>
      <c r="AL2" s="77"/>
      <c r="AM2" s="77"/>
      <c r="AN2" s="77"/>
      <c r="AO2" s="77"/>
      <c r="AP2" s="77"/>
      <c r="AS2" s="78"/>
      <c r="AT2" s="78"/>
      <c r="AU2" s="78"/>
      <c r="AV2" s="79"/>
      <c r="AW2" s="80"/>
      <c r="AX2" s="78"/>
      <c r="AY2" s="78"/>
      <c r="AZ2" s="78"/>
      <c r="BA2" s="78"/>
      <c r="BB2" s="78"/>
      <c r="BC2" s="78"/>
      <c r="BD2" s="78"/>
      <c r="BE2" s="78"/>
      <c r="BF2" s="78"/>
      <c r="BG2" s="78"/>
      <c r="BH2" s="78"/>
      <c r="BI2" s="78"/>
      <c r="BJ2" s="78"/>
      <c r="BK2" s="78"/>
      <c r="BL2" s="78"/>
      <c r="BM2" s="78"/>
      <c r="BN2" s="78"/>
      <c r="BO2" s="78"/>
      <c r="BP2" s="80"/>
      <c r="BQ2" s="78"/>
      <c r="BR2" s="78"/>
      <c r="BS2" s="78"/>
      <c r="BT2" s="78"/>
      <c r="BU2" s="78"/>
      <c r="BV2" s="78"/>
      <c r="BW2" s="78"/>
      <c r="BX2" s="78"/>
      <c r="BY2" s="78"/>
      <c r="BZ2" s="78"/>
      <c r="CA2" s="78"/>
      <c r="CB2" s="78"/>
      <c r="CC2" s="78"/>
    </row>
    <row r="3" spans="1:81" s="76" customFormat="1" x14ac:dyDescent="0.2">
      <c r="A3" s="1" t="str">
        <f>CONCATENATE("ESTABLECIMIENTO/ESTRATEGIA: ",[5]NOMBRE!B3," - ","( ",[5]NOMBRE!C3,[5]NOMBRE!D3,[5]NOMBRE!E3,[5]NOMBRE!F3,[5]NOMBRE!G3,[5]NOMBRE!H3," )")</f>
        <v>ESTABLECIMIENTO/ESTRATEGIA: Hospital Presidente Carlos Ibáñez del Campo - ( 116108 )</v>
      </c>
      <c r="B3" s="75"/>
      <c r="C3" s="75"/>
      <c r="D3" s="75"/>
      <c r="E3" s="75"/>
      <c r="F3" s="75"/>
      <c r="G3" s="75"/>
      <c r="H3" s="75"/>
      <c r="I3" s="75"/>
      <c r="J3" s="75"/>
      <c r="K3" s="75"/>
      <c r="L3" s="75"/>
      <c r="M3" s="75"/>
      <c r="N3" s="75"/>
      <c r="AK3" s="77"/>
      <c r="AL3" s="77"/>
      <c r="AM3" s="77"/>
      <c r="AN3" s="77"/>
      <c r="AO3" s="77"/>
      <c r="AP3" s="77"/>
      <c r="AS3" s="78"/>
      <c r="AT3" s="78"/>
      <c r="AU3" s="78"/>
      <c r="AV3" s="79"/>
      <c r="AW3" s="80"/>
      <c r="AX3" s="78"/>
      <c r="AY3" s="78"/>
      <c r="AZ3" s="78"/>
      <c r="BA3" s="78"/>
      <c r="BB3" s="78"/>
      <c r="BC3" s="78"/>
      <c r="BD3" s="78"/>
      <c r="BE3" s="78"/>
      <c r="BF3" s="78"/>
      <c r="BG3" s="78"/>
      <c r="BH3" s="78"/>
      <c r="BI3" s="78"/>
      <c r="BJ3" s="78"/>
      <c r="BK3" s="78"/>
      <c r="BL3" s="78"/>
      <c r="BM3" s="78"/>
      <c r="BN3" s="78"/>
      <c r="BO3" s="78"/>
      <c r="BP3" s="80"/>
      <c r="BQ3" s="78"/>
      <c r="BR3" s="78"/>
      <c r="BS3" s="78"/>
      <c r="BT3" s="78"/>
      <c r="BU3" s="78"/>
      <c r="BV3" s="78"/>
      <c r="BW3" s="78"/>
      <c r="BX3" s="78"/>
      <c r="BY3" s="78"/>
      <c r="BZ3" s="78"/>
      <c r="CA3" s="78"/>
      <c r="CB3" s="78"/>
      <c r="CC3" s="78"/>
    </row>
    <row r="4" spans="1:81" s="76" customFormat="1" x14ac:dyDescent="0.2">
      <c r="A4" s="1" t="str">
        <f>CONCATENATE("MES: ",[5]NOMBRE!B6," - ","( ",[5]NOMBRE!C6,[5]NOMBRE!D6," )")</f>
        <v>MES: ABRIL - ( 04 )</v>
      </c>
      <c r="B4" s="75"/>
      <c r="C4" s="75"/>
      <c r="D4" s="75"/>
      <c r="E4" s="75"/>
      <c r="F4" s="75"/>
      <c r="G4" s="75"/>
      <c r="H4" s="75"/>
      <c r="I4" s="75"/>
      <c r="J4" s="75"/>
      <c r="K4" s="75"/>
      <c r="L4" s="75"/>
      <c r="M4" s="75"/>
      <c r="N4" s="75"/>
      <c r="AK4" s="77"/>
      <c r="AL4" s="77"/>
      <c r="AM4" s="77"/>
      <c r="AN4" s="77"/>
      <c r="AO4" s="77"/>
      <c r="AP4" s="77"/>
      <c r="AS4" s="78"/>
      <c r="AT4" s="78"/>
      <c r="AU4" s="78"/>
      <c r="AV4" s="79"/>
      <c r="AW4" s="80"/>
      <c r="AX4" s="78"/>
      <c r="AY4" s="78"/>
      <c r="AZ4" s="78"/>
      <c r="BA4" s="78"/>
      <c r="BB4" s="78"/>
      <c r="BC4" s="78"/>
      <c r="BD4" s="78"/>
      <c r="BE4" s="78"/>
      <c r="BF4" s="78"/>
      <c r="BG4" s="78"/>
      <c r="BH4" s="78"/>
      <c r="BI4" s="78"/>
      <c r="BJ4" s="78"/>
      <c r="BK4" s="78"/>
      <c r="BL4" s="78"/>
      <c r="BM4" s="78"/>
      <c r="BN4" s="78"/>
      <c r="BO4" s="78"/>
      <c r="BP4" s="80"/>
      <c r="BQ4" s="78"/>
      <c r="BR4" s="78"/>
      <c r="BS4" s="78"/>
      <c r="BT4" s="78"/>
      <c r="BU4" s="78"/>
      <c r="BV4" s="78"/>
      <c r="BW4" s="78"/>
      <c r="BX4" s="78"/>
      <c r="BY4" s="78"/>
      <c r="BZ4" s="78"/>
      <c r="CA4" s="78"/>
      <c r="CB4" s="78"/>
      <c r="CC4" s="78"/>
    </row>
    <row r="5" spans="1:81" s="76" customFormat="1" x14ac:dyDescent="0.2">
      <c r="A5" s="2" t="str">
        <f>CONCATENATE("AÑO: ",[5]NOMBRE!B7)</f>
        <v>AÑO: 2016</v>
      </c>
      <c r="B5" s="75"/>
      <c r="C5" s="75"/>
      <c r="D5" s="75"/>
      <c r="E5" s="75"/>
      <c r="F5" s="75"/>
      <c r="G5" s="75"/>
      <c r="H5" s="75"/>
      <c r="I5" s="75"/>
      <c r="J5" s="75"/>
      <c r="K5" s="75"/>
      <c r="L5" s="75"/>
      <c r="M5" s="75"/>
      <c r="N5" s="75"/>
      <c r="AK5" s="77"/>
      <c r="AL5" s="77"/>
      <c r="AM5" s="77"/>
      <c r="AN5" s="77"/>
      <c r="AO5" s="77"/>
      <c r="AP5" s="77"/>
      <c r="AS5" s="78"/>
      <c r="AT5" s="78"/>
      <c r="AU5" s="78"/>
      <c r="AV5" s="79"/>
      <c r="AW5" s="80"/>
      <c r="AX5" s="78"/>
      <c r="AY5" s="78"/>
      <c r="AZ5" s="78"/>
      <c r="BA5" s="78"/>
      <c r="BB5" s="78"/>
      <c r="BC5" s="78"/>
      <c r="BD5" s="78"/>
      <c r="BE5" s="78"/>
      <c r="BF5" s="78"/>
      <c r="BG5" s="78"/>
      <c r="BH5" s="78"/>
      <c r="BI5" s="78"/>
      <c r="BJ5" s="78"/>
      <c r="BK5" s="78"/>
      <c r="BL5" s="78"/>
      <c r="BM5" s="78"/>
      <c r="BN5" s="78"/>
      <c r="BO5" s="78"/>
      <c r="BP5" s="80"/>
      <c r="BQ5" s="78"/>
      <c r="BR5" s="78"/>
      <c r="BS5" s="78"/>
      <c r="BT5" s="78"/>
      <c r="BU5" s="78"/>
      <c r="BV5" s="78"/>
      <c r="BW5" s="78"/>
      <c r="BX5" s="78"/>
      <c r="BY5" s="78"/>
      <c r="BZ5" s="78"/>
      <c r="CA5" s="78"/>
      <c r="CB5" s="78"/>
      <c r="CC5" s="78"/>
    </row>
    <row r="6" spans="1:81" s="76" customFormat="1" ht="14.25" customHeight="1" x14ac:dyDescent="0.15">
      <c r="A6" s="447" t="s">
        <v>15</v>
      </c>
      <c r="B6" s="447"/>
      <c r="C6" s="447"/>
      <c r="D6" s="447"/>
      <c r="E6" s="447"/>
      <c r="F6" s="447"/>
      <c r="G6" s="447"/>
      <c r="H6" s="447"/>
      <c r="I6" s="447"/>
      <c r="J6" s="447"/>
      <c r="K6" s="447"/>
      <c r="L6" s="447"/>
      <c r="M6" s="447"/>
      <c r="N6" s="447"/>
      <c r="O6" s="81"/>
      <c r="AK6" s="77"/>
      <c r="AL6" s="77"/>
      <c r="AM6" s="77"/>
      <c r="AN6" s="77"/>
      <c r="AO6" s="77"/>
      <c r="AP6" s="77"/>
      <c r="AS6" s="78"/>
      <c r="AT6" s="78"/>
      <c r="AU6" s="78"/>
      <c r="AV6" s="79"/>
      <c r="AW6" s="80"/>
      <c r="AX6" s="78"/>
      <c r="AY6" s="78"/>
      <c r="AZ6" s="78"/>
      <c r="BA6" s="78"/>
      <c r="BB6" s="78"/>
      <c r="BC6" s="78"/>
      <c r="BD6" s="78"/>
      <c r="BE6" s="78"/>
      <c r="BF6" s="78"/>
      <c r="BG6" s="78"/>
      <c r="BH6" s="78"/>
      <c r="BI6" s="78"/>
      <c r="BJ6" s="78"/>
      <c r="BK6" s="78"/>
      <c r="BL6" s="78"/>
      <c r="BM6" s="78"/>
      <c r="BN6" s="78"/>
      <c r="BO6" s="78"/>
      <c r="BP6" s="80"/>
      <c r="BQ6" s="78"/>
      <c r="BR6" s="78"/>
      <c r="BS6" s="78"/>
      <c r="BT6" s="78"/>
      <c r="BU6" s="78"/>
      <c r="BV6" s="78"/>
      <c r="BW6" s="78"/>
      <c r="BX6" s="78"/>
      <c r="BY6" s="78"/>
      <c r="BZ6" s="78"/>
      <c r="CA6" s="78"/>
      <c r="CB6" s="78"/>
      <c r="CC6" s="78"/>
    </row>
    <row r="7" spans="1:81" s="76" customFormat="1" x14ac:dyDescent="0.2">
      <c r="A7" s="75"/>
      <c r="B7" s="75"/>
      <c r="C7" s="75"/>
      <c r="D7" s="75"/>
      <c r="E7" s="75"/>
      <c r="F7" s="75"/>
      <c r="G7" s="75"/>
      <c r="H7" s="75"/>
      <c r="I7" s="75"/>
      <c r="J7" s="75"/>
      <c r="K7" s="75"/>
      <c r="L7" s="75"/>
      <c r="M7" s="75"/>
      <c r="N7" s="75"/>
      <c r="AK7" s="77"/>
      <c r="AL7" s="77"/>
      <c r="AM7" s="77"/>
      <c r="AN7" s="77"/>
      <c r="AO7" s="77"/>
      <c r="AP7" s="77"/>
      <c r="AS7" s="78"/>
      <c r="AT7" s="78"/>
      <c r="AU7" s="78"/>
      <c r="AV7" s="79"/>
      <c r="AW7" s="80"/>
      <c r="AX7" s="78"/>
      <c r="AY7" s="78"/>
      <c r="AZ7" s="78"/>
      <c r="BA7" s="78"/>
      <c r="BB7" s="78"/>
      <c r="BC7" s="78"/>
      <c r="BD7" s="78"/>
      <c r="BE7" s="78"/>
      <c r="BF7" s="78"/>
      <c r="BG7" s="78"/>
      <c r="BH7" s="78"/>
      <c r="BI7" s="78"/>
      <c r="BJ7" s="78"/>
      <c r="BK7" s="78"/>
      <c r="BL7" s="78"/>
      <c r="BM7" s="78"/>
      <c r="BN7" s="78"/>
      <c r="BO7" s="78"/>
      <c r="BP7" s="80"/>
      <c r="BQ7" s="78"/>
      <c r="BR7" s="78"/>
      <c r="BS7" s="78"/>
      <c r="BT7" s="78"/>
      <c r="BU7" s="78"/>
      <c r="BV7" s="78"/>
      <c r="BW7" s="78"/>
      <c r="BX7" s="78"/>
      <c r="BY7" s="78"/>
      <c r="BZ7" s="78"/>
      <c r="CA7" s="78"/>
      <c r="CB7" s="78"/>
      <c r="CC7" s="78"/>
    </row>
    <row r="8" spans="1:81" s="76" customFormat="1" ht="14.25" x14ac:dyDescent="0.2">
      <c r="A8" s="82" t="s">
        <v>16</v>
      </c>
      <c r="B8" s="75"/>
      <c r="C8" s="75"/>
      <c r="D8" s="75"/>
      <c r="E8" s="75"/>
      <c r="F8" s="75"/>
      <c r="G8" s="75"/>
      <c r="H8" s="83"/>
      <c r="I8" s="83"/>
      <c r="J8" s="83"/>
      <c r="K8" s="83"/>
      <c r="L8" s="83"/>
      <c r="M8" s="75"/>
      <c r="N8" s="75"/>
      <c r="AK8" s="77"/>
      <c r="AL8" s="77"/>
      <c r="AM8" s="77"/>
      <c r="AN8" s="77"/>
      <c r="AO8" s="77"/>
      <c r="AP8" s="77"/>
      <c r="AS8" s="78"/>
      <c r="AT8" s="78"/>
      <c r="AU8" s="78"/>
      <c r="AV8" s="79"/>
      <c r="AW8" s="80"/>
      <c r="AX8" s="78"/>
      <c r="AY8" s="78"/>
      <c r="AZ8" s="78"/>
      <c r="BA8" s="78"/>
      <c r="BB8" s="78"/>
      <c r="BC8" s="78"/>
      <c r="BD8" s="78"/>
      <c r="BE8" s="78"/>
      <c r="BF8" s="78"/>
      <c r="BG8" s="78"/>
      <c r="BH8" s="78"/>
      <c r="BI8" s="78"/>
      <c r="BJ8" s="78"/>
      <c r="BK8" s="78"/>
      <c r="BL8" s="78"/>
      <c r="BM8" s="78"/>
      <c r="BN8" s="78"/>
      <c r="BO8" s="78"/>
      <c r="BP8" s="80"/>
      <c r="BQ8" s="78"/>
      <c r="BR8" s="78"/>
      <c r="BS8" s="78"/>
      <c r="BT8" s="78"/>
      <c r="BU8" s="78"/>
      <c r="BV8" s="78"/>
      <c r="BW8" s="78"/>
      <c r="BX8" s="78"/>
      <c r="BY8" s="78"/>
      <c r="BZ8" s="78"/>
      <c r="CA8" s="78"/>
      <c r="CB8" s="78"/>
      <c r="CC8" s="78"/>
    </row>
    <row r="9" spans="1:81" s="3" customFormat="1" ht="15.75" customHeight="1" x14ac:dyDescent="0.2">
      <c r="A9" s="84" t="s">
        <v>17</v>
      </c>
      <c r="B9" s="84"/>
      <c r="R9" s="85"/>
      <c r="S9" s="85"/>
      <c r="T9" s="85"/>
      <c r="U9" s="86"/>
      <c r="V9" s="86"/>
      <c r="W9" s="86"/>
      <c r="X9" s="86"/>
      <c r="Y9" s="86"/>
      <c r="Z9" s="86"/>
      <c r="AA9" s="86"/>
      <c r="AB9" s="86"/>
      <c r="AC9" s="86"/>
      <c r="AI9" s="86"/>
      <c r="AJ9" s="86"/>
      <c r="AK9" s="86"/>
      <c r="AL9" s="86"/>
      <c r="AM9" s="86"/>
      <c r="AW9" s="87"/>
      <c r="AZ9" s="88"/>
      <c r="BA9" s="86"/>
      <c r="BB9" s="86"/>
      <c r="BC9" s="86"/>
      <c r="BD9" s="86"/>
      <c r="BE9" s="86"/>
      <c r="BF9" s="86"/>
      <c r="BP9" s="87"/>
    </row>
    <row r="10" spans="1:81" s="3" customFormat="1" ht="15.75" customHeight="1" x14ac:dyDescent="0.15">
      <c r="A10" s="385" t="s">
        <v>18</v>
      </c>
      <c r="B10" s="400" t="s">
        <v>1</v>
      </c>
      <c r="C10" s="401" t="s">
        <v>19</v>
      </c>
      <c r="D10" s="401"/>
      <c r="E10" s="401"/>
      <c r="F10" s="401"/>
      <c r="G10" s="401"/>
      <c r="H10" s="401"/>
      <c r="I10" s="401"/>
      <c r="J10" s="401"/>
      <c r="K10" s="401"/>
      <c r="L10" s="401"/>
      <c r="M10" s="401"/>
      <c r="N10" s="401"/>
      <c r="O10" s="401"/>
      <c r="P10" s="401"/>
      <c r="Q10" s="401"/>
      <c r="R10" s="401"/>
      <c r="S10" s="401"/>
      <c r="T10" s="401"/>
      <c r="U10" s="387"/>
      <c r="V10" s="387" t="s">
        <v>20</v>
      </c>
      <c r="W10" s="388"/>
      <c r="X10" s="443" t="s">
        <v>21</v>
      </c>
      <c r="Y10" s="441" t="s">
        <v>22</v>
      </c>
      <c r="Z10" s="86"/>
      <c r="AA10" s="86"/>
      <c r="AB10" s="86"/>
      <c r="AC10" s="86"/>
      <c r="AI10" s="86"/>
      <c r="AJ10" s="86"/>
      <c r="AK10" s="86"/>
      <c r="AL10" s="86"/>
      <c r="AM10" s="86"/>
      <c r="AW10" s="87"/>
      <c r="AZ10" s="88"/>
      <c r="BP10" s="87"/>
    </row>
    <row r="11" spans="1:81" s="3" customFormat="1" ht="39" customHeight="1" x14ac:dyDescent="0.15">
      <c r="A11" s="386"/>
      <c r="B11" s="400"/>
      <c r="C11" s="66" t="s">
        <v>23</v>
      </c>
      <c r="D11" s="67" t="s">
        <v>24</v>
      </c>
      <c r="E11" s="89" t="s">
        <v>25</v>
      </c>
      <c r="F11" s="89" t="s">
        <v>26</v>
      </c>
      <c r="G11" s="89" t="s">
        <v>27</v>
      </c>
      <c r="H11" s="67" t="s">
        <v>28</v>
      </c>
      <c r="I11" s="67" t="s">
        <v>29</v>
      </c>
      <c r="J11" s="67" t="s">
        <v>30</v>
      </c>
      <c r="K11" s="67" t="s">
        <v>31</v>
      </c>
      <c r="L11" s="67" t="s">
        <v>2</v>
      </c>
      <c r="M11" s="67" t="s">
        <v>3</v>
      </c>
      <c r="N11" s="67" t="s">
        <v>32</v>
      </c>
      <c r="O11" s="67" t="s">
        <v>4</v>
      </c>
      <c r="P11" s="67" t="s">
        <v>5</v>
      </c>
      <c r="Q11" s="67" t="s">
        <v>6</v>
      </c>
      <c r="R11" s="67" t="s">
        <v>7</v>
      </c>
      <c r="S11" s="67" t="s">
        <v>8</v>
      </c>
      <c r="T11" s="67" t="s">
        <v>9</v>
      </c>
      <c r="U11" s="90" t="s">
        <v>10</v>
      </c>
      <c r="V11" s="91" t="s">
        <v>11</v>
      </c>
      <c r="W11" s="92" t="s">
        <v>12</v>
      </c>
      <c r="X11" s="444"/>
      <c r="Y11" s="442"/>
      <c r="Z11" s="86"/>
      <c r="AA11" s="86"/>
      <c r="AB11" s="86"/>
      <c r="AC11" s="86"/>
      <c r="AD11" s="86"/>
      <c r="AE11" s="86"/>
      <c r="AF11" s="86"/>
      <c r="AG11" s="86"/>
      <c r="AH11" s="86"/>
      <c r="AN11" s="86"/>
      <c r="AO11" s="86"/>
      <c r="AP11" s="86"/>
      <c r="AQ11" s="86"/>
      <c r="AR11" s="86"/>
      <c r="AW11" s="87"/>
      <c r="BP11" s="87"/>
    </row>
    <row r="12" spans="1:81" s="3" customFormat="1" ht="15.75" customHeight="1" x14ac:dyDescent="0.15">
      <c r="A12" s="4" t="s">
        <v>33</v>
      </c>
      <c r="B12" s="4">
        <f>+SUM(C12:U12)</f>
        <v>0</v>
      </c>
      <c r="C12" s="93"/>
      <c r="D12" s="5"/>
      <c r="E12" s="5"/>
      <c r="F12" s="5"/>
      <c r="G12" s="5">
        <v>0</v>
      </c>
      <c r="H12" s="5"/>
      <c r="I12" s="5"/>
      <c r="J12" s="5"/>
      <c r="K12" s="5"/>
      <c r="L12" s="5"/>
      <c r="M12" s="5"/>
      <c r="N12" s="5"/>
      <c r="O12" s="5"/>
      <c r="P12" s="5"/>
      <c r="Q12" s="5"/>
      <c r="R12" s="5"/>
      <c r="S12" s="5"/>
      <c r="T12" s="5"/>
      <c r="U12" s="94"/>
      <c r="V12" s="6"/>
      <c r="W12" s="7"/>
      <c r="X12" s="95"/>
      <c r="Y12" s="96"/>
      <c r="Z12" s="97" t="str">
        <f>$BA12&amp;" "&amp;$BB12</f>
        <v xml:space="preserve"> </v>
      </c>
      <c r="AA12" s="86"/>
      <c r="AB12" s="86"/>
      <c r="AC12" s="86"/>
      <c r="AD12" s="86"/>
      <c r="AE12" s="86"/>
      <c r="AF12" s="86"/>
      <c r="AG12" s="86"/>
      <c r="AH12" s="86"/>
      <c r="AN12" s="86"/>
      <c r="AO12" s="86"/>
      <c r="AP12" s="86"/>
      <c r="AQ12" s="86"/>
      <c r="AR12" s="86"/>
      <c r="AW12" s="87"/>
      <c r="BA12" s="98" t="str">
        <f>IF($B12&lt;&gt;($V12+$W12)," El número de ingresos según sexo NO puede ser diferente al Total.","")</f>
        <v/>
      </c>
      <c r="BB12" s="98" t="str">
        <f>IF($B12&lt;$Y12," Ingresos con PTI cuidador NO puede ser mayor al Total de Ingresos.","")</f>
        <v/>
      </c>
      <c r="BD12" s="87">
        <f>IF($B12&lt;&gt;($V12+$W12),1,0)</f>
        <v>0</v>
      </c>
      <c r="BE12" s="87">
        <f>IF($B12&lt;$Y12,1,0)</f>
        <v>0</v>
      </c>
      <c r="BP12" s="87"/>
    </row>
    <row r="13" spans="1:81" s="3" customFormat="1" ht="24" customHeight="1" x14ac:dyDescent="0.15">
      <c r="A13" s="99" t="s">
        <v>34</v>
      </c>
      <c r="B13" s="8">
        <f>+SUM(C13:U13)</f>
        <v>0</v>
      </c>
      <c r="C13" s="9"/>
      <c r="D13" s="10"/>
      <c r="E13" s="10"/>
      <c r="F13" s="10"/>
      <c r="G13" s="10"/>
      <c r="H13" s="10"/>
      <c r="I13" s="10"/>
      <c r="J13" s="10"/>
      <c r="K13" s="10"/>
      <c r="L13" s="10"/>
      <c r="M13" s="10"/>
      <c r="N13" s="10"/>
      <c r="O13" s="10"/>
      <c r="P13" s="10"/>
      <c r="Q13" s="10"/>
      <c r="R13" s="10"/>
      <c r="S13" s="10"/>
      <c r="T13" s="10"/>
      <c r="U13" s="11"/>
      <c r="V13" s="12"/>
      <c r="W13" s="13"/>
      <c r="X13" s="100"/>
      <c r="Y13" s="101"/>
      <c r="Z13" s="97" t="str">
        <f>$BA13&amp;" "&amp;$BB13</f>
        <v xml:space="preserve"> </v>
      </c>
      <c r="AA13" s="86"/>
      <c r="AB13" s="86"/>
      <c r="AC13" s="86"/>
      <c r="AD13" s="86"/>
      <c r="AE13" s="86"/>
      <c r="AF13" s="86"/>
      <c r="AG13" s="86"/>
      <c r="AH13" s="86"/>
      <c r="AN13" s="86"/>
      <c r="AO13" s="86"/>
      <c r="AP13" s="86"/>
      <c r="AQ13" s="86"/>
      <c r="AR13" s="86"/>
      <c r="AW13" s="87"/>
      <c r="BA13" s="98" t="str">
        <f>IF($B13&lt;&gt;($V13+$W13)," El número de ingresos según sexo NO puede ser diferente al Total.","")</f>
        <v/>
      </c>
      <c r="BB13" s="98" t="str">
        <f>IF($B13&gt;$B12," Ingresos con PTI  NO puede ser mayor al Total de Ingresos.","")</f>
        <v/>
      </c>
      <c r="BD13" s="87">
        <f>IF($B13&lt;&gt;($V13+$W13),1,0)</f>
        <v>0</v>
      </c>
      <c r="BE13" s="87">
        <f>IF($B13&gt;$B12,1,0)</f>
        <v>0</v>
      </c>
      <c r="BP13" s="87"/>
    </row>
    <row r="14" spans="1:81" s="3" customFormat="1" ht="27" customHeight="1" x14ac:dyDescent="0.15">
      <c r="A14" s="102" t="s">
        <v>35</v>
      </c>
      <c r="B14" s="14">
        <f>+SUM(C14:U14)</f>
        <v>0</v>
      </c>
      <c r="C14" s="15"/>
      <c r="D14" s="16"/>
      <c r="E14" s="16"/>
      <c r="F14" s="16"/>
      <c r="G14" s="16"/>
      <c r="H14" s="17"/>
      <c r="I14" s="17"/>
      <c r="J14" s="17"/>
      <c r="K14" s="17"/>
      <c r="L14" s="17"/>
      <c r="M14" s="17"/>
      <c r="N14" s="17"/>
      <c r="O14" s="17"/>
      <c r="P14" s="17"/>
      <c r="Q14" s="17"/>
      <c r="R14" s="17"/>
      <c r="S14" s="16"/>
      <c r="T14" s="16"/>
      <c r="U14" s="18"/>
      <c r="V14" s="19"/>
      <c r="W14" s="20"/>
      <c r="X14" s="15"/>
      <c r="Y14" s="103"/>
      <c r="Z14" s="97" t="str">
        <f>$BA14&amp;" "&amp;$BB14</f>
        <v xml:space="preserve"> </v>
      </c>
      <c r="AA14" s="86"/>
      <c r="AB14" s="86"/>
      <c r="AC14" s="86"/>
      <c r="AD14" s="86"/>
      <c r="AE14" s="86"/>
      <c r="AF14" s="86"/>
      <c r="AG14" s="86"/>
      <c r="AH14" s="86"/>
      <c r="AN14" s="86"/>
      <c r="AO14" s="86"/>
      <c r="AP14" s="86"/>
      <c r="AQ14" s="86"/>
      <c r="AR14" s="86"/>
      <c r="AW14" s="87"/>
      <c r="BA14" s="98" t="str">
        <f>IF($B14&lt;&gt;($V14+$W14)," El número de ingresos según sexo NO puede ser diferente al Total.","")</f>
        <v/>
      </c>
      <c r="BB14" s="98" t="str">
        <f>IF($B14&gt;$B13," Ingresos con PTI Laboral  NO puede ser mayor al Nº Ingresos con PTI .","")</f>
        <v/>
      </c>
      <c r="BD14" s="87">
        <f>IF($B14&lt;&gt;($V14+$W14),1,0)</f>
        <v>0</v>
      </c>
      <c r="BE14" s="87">
        <f>IF($B14&gt;$B13,1,0)</f>
        <v>0</v>
      </c>
      <c r="BP14" s="87"/>
    </row>
    <row r="15" spans="1:81" s="3" customFormat="1" ht="24" customHeight="1" x14ac:dyDescent="0.15">
      <c r="A15" s="104" t="s">
        <v>36</v>
      </c>
      <c r="B15" s="14">
        <f>+SUM(C15:U15)</f>
        <v>0</v>
      </c>
      <c r="C15" s="21"/>
      <c r="D15" s="17"/>
      <c r="E15" s="17"/>
      <c r="F15" s="17"/>
      <c r="G15" s="17"/>
      <c r="H15" s="17"/>
      <c r="I15" s="17"/>
      <c r="J15" s="17"/>
      <c r="K15" s="17"/>
      <c r="L15" s="17"/>
      <c r="M15" s="17"/>
      <c r="N15" s="17"/>
      <c r="O15" s="17"/>
      <c r="P15" s="17"/>
      <c r="Q15" s="17"/>
      <c r="R15" s="17"/>
      <c r="S15" s="17"/>
      <c r="T15" s="17"/>
      <c r="U15" s="22"/>
      <c r="V15" s="19"/>
      <c r="W15" s="20"/>
      <c r="X15" s="15"/>
      <c r="Y15" s="103"/>
      <c r="Z15" s="97" t="str">
        <f>$BA15&amp;" "&amp;$BB15</f>
        <v xml:space="preserve"> </v>
      </c>
      <c r="AA15" s="86"/>
      <c r="AB15" s="86"/>
      <c r="AC15" s="86"/>
      <c r="AD15" s="86"/>
      <c r="AE15" s="86"/>
      <c r="AF15" s="86"/>
      <c r="AG15" s="86"/>
      <c r="AH15" s="86"/>
      <c r="AN15" s="86"/>
      <c r="AO15" s="86"/>
      <c r="AP15" s="86"/>
      <c r="AQ15" s="86"/>
      <c r="AR15" s="86"/>
      <c r="AW15" s="87"/>
      <c r="BA15" s="98" t="str">
        <f>IF($B15&lt;&gt;($V15+$W15)," El número de ingresos según sexo NO puede ser diferente al Total.","")</f>
        <v/>
      </c>
      <c r="BD15" s="87">
        <f>IF($B15&lt;&gt;($V15+$W15),1,0)</f>
        <v>0</v>
      </c>
      <c r="BE15" s="87"/>
      <c r="BP15" s="87"/>
    </row>
    <row r="16" spans="1:81" s="3" customFormat="1" ht="24.75" customHeight="1" x14ac:dyDescent="0.15">
      <c r="A16" s="104" t="s">
        <v>37</v>
      </c>
      <c r="B16" s="23">
        <f>+SUM(C16:U16)</f>
        <v>0</v>
      </c>
      <c r="C16" s="24"/>
      <c r="D16" s="25"/>
      <c r="E16" s="25"/>
      <c r="F16" s="25"/>
      <c r="G16" s="25"/>
      <c r="H16" s="25"/>
      <c r="I16" s="25"/>
      <c r="J16" s="25"/>
      <c r="K16" s="25"/>
      <c r="L16" s="25"/>
      <c r="M16" s="25"/>
      <c r="N16" s="25"/>
      <c r="O16" s="25"/>
      <c r="P16" s="25"/>
      <c r="Q16" s="25"/>
      <c r="R16" s="25"/>
      <c r="S16" s="25"/>
      <c r="T16" s="25"/>
      <c r="U16" s="26"/>
      <c r="V16" s="27"/>
      <c r="W16" s="28"/>
      <c r="X16" s="29"/>
      <c r="Y16" s="30"/>
      <c r="Z16" s="97" t="str">
        <f>$BA16&amp;" "&amp;$BB16</f>
        <v xml:space="preserve"> </v>
      </c>
      <c r="AA16" s="86"/>
      <c r="AB16" s="86"/>
      <c r="AC16" s="86"/>
      <c r="AD16" s="86"/>
      <c r="AE16" s="86"/>
      <c r="AF16" s="86"/>
      <c r="AG16" s="86"/>
      <c r="AH16" s="86"/>
      <c r="AN16" s="86"/>
      <c r="AO16" s="86"/>
      <c r="AP16" s="86"/>
      <c r="AQ16" s="86"/>
      <c r="AR16" s="86"/>
      <c r="AW16" s="87"/>
      <c r="BA16" s="98" t="str">
        <f>IF($B16&lt;&gt;($V16+$W16)," El número de ingresos según sexo NO puede ser diferente al Total.","")</f>
        <v/>
      </c>
      <c r="BD16" s="87">
        <f>IF($B16&lt;&gt;($V16+$W16),1,0)</f>
        <v>0</v>
      </c>
      <c r="BE16" s="87"/>
      <c r="BP16" s="87"/>
    </row>
    <row r="17" spans="1:81" s="3" customFormat="1" ht="24" customHeight="1" x14ac:dyDescent="0.2">
      <c r="A17" s="84" t="s">
        <v>38</v>
      </c>
      <c r="B17" s="84"/>
      <c r="D17" s="105"/>
      <c r="E17" s="105"/>
      <c r="F17" s="105"/>
      <c r="G17" s="105"/>
      <c r="H17" s="105"/>
      <c r="I17" s="105"/>
      <c r="J17" s="105"/>
      <c r="K17" s="105"/>
      <c r="L17" s="105"/>
      <c r="M17" s="105"/>
      <c r="N17" s="105"/>
      <c r="O17" s="105"/>
      <c r="P17" s="105"/>
      <c r="Q17" s="106"/>
      <c r="R17" s="97"/>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W17" s="87"/>
      <c r="AX17" s="86"/>
      <c r="AY17" s="86"/>
      <c r="AZ17" s="86"/>
      <c r="BA17" s="86"/>
      <c r="BD17" s="86"/>
      <c r="BE17" s="86"/>
      <c r="BF17" s="86"/>
      <c r="BG17" s="86"/>
      <c r="BH17" s="86"/>
      <c r="BP17" s="87"/>
    </row>
    <row r="18" spans="1:81" s="3" customFormat="1" ht="15.75" customHeight="1" x14ac:dyDescent="0.15">
      <c r="A18" s="385" t="s">
        <v>39</v>
      </c>
      <c r="B18" s="385" t="s">
        <v>1</v>
      </c>
      <c r="C18" s="422" t="s">
        <v>40</v>
      </c>
      <c r="D18" s="423"/>
      <c r="E18" s="423"/>
      <c r="F18" s="385" t="s">
        <v>41</v>
      </c>
      <c r="G18" s="105"/>
      <c r="K18" s="105"/>
      <c r="L18" s="105"/>
      <c r="M18" s="105"/>
      <c r="N18" s="105"/>
      <c r="O18" s="106"/>
      <c r="P18" s="97"/>
      <c r="Q18" s="86"/>
      <c r="R18" s="86"/>
      <c r="S18" s="86"/>
      <c r="T18" s="86"/>
      <c r="U18" s="86"/>
      <c r="V18" s="86"/>
      <c r="W18" s="86"/>
      <c r="X18" s="86"/>
      <c r="Y18" s="86"/>
      <c r="Z18" s="86"/>
      <c r="AA18" s="86"/>
      <c r="AW18" s="87"/>
      <c r="BP18" s="87"/>
    </row>
    <row r="19" spans="1:81" s="3" customFormat="1" ht="46.5" customHeight="1" x14ac:dyDescent="0.15">
      <c r="A19" s="386"/>
      <c r="B19" s="386"/>
      <c r="C19" s="31" t="s">
        <v>42</v>
      </c>
      <c r="D19" s="107" t="s">
        <v>43</v>
      </c>
      <c r="E19" s="108" t="s">
        <v>44</v>
      </c>
      <c r="F19" s="386"/>
      <c r="G19" s="105"/>
      <c r="H19" s="105"/>
      <c r="I19" s="105"/>
      <c r="J19" s="105"/>
      <c r="K19" s="105"/>
      <c r="L19" s="105"/>
      <c r="M19" s="105"/>
      <c r="N19" s="105"/>
      <c r="O19" s="106"/>
      <c r="P19" s="97"/>
      <c r="Q19" s="86"/>
      <c r="R19" s="86"/>
      <c r="S19" s="86"/>
      <c r="T19" s="86"/>
      <c r="U19" s="86"/>
      <c r="V19" s="86"/>
      <c r="W19" s="86"/>
      <c r="X19" s="86"/>
      <c r="Y19" s="86"/>
      <c r="Z19" s="86"/>
      <c r="AA19" s="86"/>
      <c r="AG19" s="86"/>
      <c r="AH19" s="86"/>
      <c r="AI19" s="86"/>
      <c r="AJ19" s="86"/>
      <c r="AK19" s="86"/>
      <c r="AW19" s="87"/>
      <c r="AX19" s="88"/>
      <c r="AY19" s="88"/>
      <c r="BA19" s="32"/>
      <c r="BB19" s="32"/>
      <c r="BC19" s="32"/>
      <c r="BD19" s="32"/>
      <c r="BE19" s="32"/>
      <c r="BF19" s="88"/>
      <c r="BP19" s="87"/>
    </row>
    <row r="20" spans="1:81" s="3" customFormat="1" ht="15" customHeight="1" x14ac:dyDescent="0.15">
      <c r="A20" s="109" t="s">
        <v>45</v>
      </c>
      <c r="B20" s="110">
        <f>+SUM(C20:F20)</f>
        <v>0</v>
      </c>
      <c r="C20" s="33"/>
      <c r="D20" s="34"/>
      <c r="E20" s="35"/>
      <c r="F20" s="36"/>
      <c r="G20" s="105"/>
      <c r="H20" s="105"/>
      <c r="I20" s="105"/>
      <c r="J20" s="105"/>
      <c r="K20" s="105"/>
      <c r="L20" s="105"/>
      <c r="M20" s="105"/>
      <c r="N20" s="105"/>
      <c r="O20" s="106"/>
      <c r="P20" s="97"/>
      <c r="Q20" s="86"/>
      <c r="R20" s="86"/>
      <c r="S20" s="86"/>
      <c r="T20" s="86"/>
      <c r="U20" s="86"/>
      <c r="V20" s="86"/>
      <c r="W20" s="86"/>
      <c r="X20" s="86"/>
      <c r="Y20" s="86"/>
      <c r="Z20" s="86"/>
      <c r="AA20" s="86"/>
      <c r="AG20" s="86"/>
      <c r="AH20" s="86"/>
      <c r="AI20" s="86"/>
      <c r="AJ20" s="86"/>
      <c r="AK20" s="86"/>
      <c r="AW20" s="87"/>
      <c r="AX20" s="88"/>
      <c r="AY20" s="88"/>
      <c r="BA20" s="32"/>
      <c r="BB20" s="32"/>
      <c r="BC20" s="32"/>
      <c r="BD20" s="32"/>
      <c r="BE20" s="32"/>
      <c r="BF20" s="88"/>
      <c r="BP20" s="87"/>
    </row>
    <row r="21" spans="1:81" s="3" customFormat="1" ht="15" customHeight="1" x14ac:dyDescent="0.15">
      <c r="A21" s="102" t="s">
        <v>46</v>
      </c>
      <c r="B21" s="111">
        <f>+SUM(C21:F21)</f>
        <v>0</v>
      </c>
      <c r="C21" s="21"/>
      <c r="D21" s="17"/>
      <c r="E21" s="22"/>
      <c r="F21" s="37"/>
      <c r="G21" s="105"/>
      <c r="H21" s="105"/>
      <c r="I21" s="105"/>
      <c r="J21" s="105"/>
      <c r="K21" s="105"/>
      <c r="L21" s="105"/>
      <c r="M21" s="105"/>
      <c r="N21" s="105"/>
      <c r="O21" s="106"/>
      <c r="P21" s="97"/>
      <c r="Q21" s="86"/>
      <c r="R21" s="86"/>
      <c r="S21" s="86"/>
      <c r="T21" s="86"/>
      <c r="U21" s="86"/>
      <c r="V21" s="86"/>
      <c r="W21" s="86"/>
      <c r="X21" s="86"/>
      <c r="Y21" s="86"/>
      <c r="Z21" s="86"/>
      <c r="AA21" s="86"/>
      <c r="AG21" s="86"/>
      <c r="AH21" s="86"/>
      <c r="AI21" s="86"/>
      <c r="AJ21" s="86"/>
      <c r="AK21" s="86"/>
      <c r="AW21" s="87"/>
      <c r="AX21" s="88"/>
      <c r="AY21" s="88"/>
      <c r="BC21" s="88"/>
      <c r="BF21" s="88"/>
      <c r="BP21" s="87"/>
    </row>
    <row r="22" spans="1:81" s="3" customFormat="1" ht="15" customHeight="1" x14ac:dyDescent="0.15">
      <c r="A22" s="112" t="s">
        <v>47</v>
      </c>
      <c r="B22" s="113">
        <f>+SUM(C22:F22)</f>
        <v>0</v>
      </c>
      <c r="C22" s="38"/>
      <c r="D22" s="39"/>
      <c r="E22" s="40"/>
      <c r="F22" s="41"/>
      <c r="G22" s="105"/>
      <c r="H22" s="105"/>
      <c r="I22" s="105"/>
      <c r="J22" s="105"/>
      <c r="K22" s="105"/>
      <c r="L22" s="105"/>
      <c r="M22" s="105"/>
      <c r="N22" s="105"/>
      <c r="O22" s="106"/>
      <c r="P22" s="97"/>
      <c r="Q22" s="86"/>
      <c r="R22" s="86"/>
      <c r="S22" s="86"/>
      <c r="T22" s="86"/>
      <c r="U22" s="86"/>
      <c r="V22" s="86"/>
      <c r="W22" s="86"/>
      <c r="X22" s="86"/>
      <c r="Y22" s="86"/>
      <c r="Z22" s="86"/>
      <c r="AA22" s="86"/>
      <c r="AG22" s="86"/>
      <c r="AH22" s="86"/>
      <c r="AI22" s="86"/>
      <c r="AJ22" s="86"/>
      <c r="AK22" s="86"/>
      <c r="AW22" s="87"/>
      <c r="AX22" s="88"/>
      <c r="AY22" s="88"/>
      <c r="BA22" s="32"/>
      <c r="BB22" s="32"/>
      <c r="BC22" s="32"/>
      <c r="BD22" s="32"/>
      <c r="BE22" s="32"/>
      <c r="BF22" s="88"/>
      <c r="BP22" s="87"/>
    </row>
    <row r="23" spans="1:81" s="3" customFormat="1" ht="15" customHeight="1" x14ac:dyDescent="0.15">
      <c r="A23" s="114" t="s">
        <v>1</v>
      </c>
      <c r="B23" s="305">
        <f>+SUM(C23:F23)</f>
        <v>0</v>
      </c>
      <c r="C23" s="42">
        <f>+SUM(C20:C22)</f>
        <v>0</v>
      </c>
      <c r="D23" s="43">
        <f>+SUM(D20:D22)</f>
        <v>0</v>
      </c>
      <c r="E23" s="44">
        <f>+SUM(E20:E22)</f>
        <v>0</v>
      </c>
      <c r="F23" s="4">
        <f>+SUM(F20:F22)</f>
        <v>0</v>
      </c>
      <c r="G23" s="105"/>
      <c r="H23" s="105"/>
      <c r="I23" s="105"/>
      <c r="J23" s="105"/>
      <c r="K23" s="105"/>
      <c r="L23" s="105"/>
      <c r="M23" s="105"/>
      <c r="N23" s="105"/>
      <c r="O23" s="106"/>
      <c r="P23" s="97"/>
      <c r="Q23" s="86"/>
      <c r="R23" s="86"/>
      <c r="S23" s="86"/>
      <c r="T23" s="86"/>
      <c r="U23" s="86"/>
      <c r="V23" s="86"/>
      <c r="W23" s="86"/>
      <c r="X23" s="86"/>
      <c r="Y23" s="86"/>
      <c r="Z23" s="86"/>
      <c r="AA23" s="86"/>
      <c r="AG23" s="86"/>
      <c r="AH23" s="86"/>
      <c r="AI23" s="86"/>
      <c r="AJ23" s="86"/>
      <c r="AK23" s="86"/>
      <c r="AW23" s="87"/>
      <c r="AX23" s="88"/>
      <c r="AY23" s="88"/>
      <c r="BA23" s="32"/>
      <c r="BB23" s="32"/>
      <c r="BC23" s="32"/>
      <c r="BD23" s="32"/>
      <c r="BE23" s="32"/>
      <c r="BF23" s="115"/>
      <c r="BP23" s="87"/>
    </row>
    <row r="24" spans="1:81" s="83" customFormat="1" ht="50.25" customHeight="1" x14ac:dyDescent="0.2">
      <c r="A24" s="116" t="s">
        <v>48</v>
      </c>
      <c r="B24" s="116"/>
      <c r="D24" s="116"/>
      <c r="E24" s="116"/>
      <c r="AS24" s="117"/>
      <c r="AT24" s="117"/>
      <c r="AU24" s="117"/>
      <c r="AV24" s="118"/>
      <c r="AW24" s="119"/>
      <c r="AX24" s="117"/>
      <c r="AY24" s="117"/>
      <c r="AZ24" s="117"/>
      <c r="BA24" s="32"/>
      <c r="BB24" s="32"/>
      <c r="BC24" s="32"/>
      <c r="BD24" s="32"/>
      <c r="BE24" s="32"/>
      <c r="BF24" s="115"/>
      <c r="BG24" s="117"/>
      <c r="BH24" s="117"/>
      <c r="BI24" s="117"/>
      <c r="BJ24" s="117"/>
      <c r="BK24" s="117"/>
      <c r="BL24" s="117"/>
      <c r="BM24" s="117"/>
      <c r="BN24" s="117"/>
      <c r="BO24" s="117"/>
      <c r="BP24" s="119"/>
      <c r="BQ24" s="117"/>
      <c r="BR24" s="117"/>
      <c r="BS24" s="117"/>
      <c r="BT24" s="117"/>
      <c r="BU24" s="117"/>
      <c r="BV24" s="117"/>
      <c r="BW24" s="117"/>
      <c r="BX24" s="117"/>
      <c r="BY24" s="117"/>
      <c r="BZ24" s="117"/>
      <c r="CA24" s="117"/>
      <c r="CB24" s="117"/>
      <c r="CC24" s="117"/>
    </row>
    <row r="25" spans="1:81" s="83" customFormat="1" ht="15" customHeight="1" x14ac:dyDescent="0.2">
      <c r="A25" s="438" t="s">
        <v>49</v>
      </c>
      <c r="B25" s="400" t="s">
        <v>50</v>
      </c>
      <c r="C25" s="400"/>
      <c r="D25" s="385" t="s">
        <v>1</v>
      </c>
      <c r="E25" s="406" t="s">
        <v>40</v>
      </c>
      <c r="F25" s="406"/>
      <c r="G25" s="406"/>
      <c r="H25" s="439" t="s">
        <v>41</v>
      </c>
      <c r="AS25" s="117"/>
      <c r="AT25" s="117"/>
      <c r="AU25" s="117"/>
      <c r="AV25" s="118"/>
      <c r="AW25" s="119"/>
      <c r="AX25" s="117"/>
      <c r="AY25" s="117"/>
      <c r="AZ25" s="117"/>
      <c r="BA25" s="32"/>
      <c r="BB25" s="32"/>
      <c r="BC25" s="32"/>
      <c r="BD25" s="32"/>
      <c r="BE25" s="32"/>
      <c r="BF25" s="115"/>
      <c r="BG25" s="117"/>
      <c r="BH25" s="117"/>
      <c r="BI25" s="117"/>
      <c r="BJ25" s="117"/>
      <c r="BK25" s="117"/>
      <c r="BL25" s="117"/>
      <c r="BM25" s="117"/>
      <c r="BN25" s="117"/>
      <c r="BO25" s="117"/>
      <c r="BP25" s="119"/>
      <c r="BQ25" s="117"/>
      <c r="BR25" s="117"/>
      <c r="BS25" s="117"/>
      <c r="BT25" s="117"/>
      <c r="BU25" s="117"/>
      <c r="BV25" s="117"/>
      <c r="BW25" s="117"/>
      <c r="BX25" s="117"/>
      <c r="BY25" s="117"/>
      <c r="BZ25" s="117"/>
      <c r="CA25" s="117"/>
      <c r="CB25" s="117"/>
      <c r="CC25" s="117"/>
    </row>
    <row r="26" spans="1:81" s="83" customFormat="1" ht="49.5" customHeight="1" x14ac:dyDescent="0.2">
      <c r="A26" s="438"/>
      <c r="B26" s="400"/>
      <c r="C26" s="400"/>
      <c r="D26" s="386"/>
      <c r="E26" s="120" t="s">
        <v>42</v>
      </c>
      <c r="F26" s="120" t="s">
        <v>51</v>
      </c>
      <c r="G26" s="120" t="s">
        <v>44</v>
      </c>
      <c r="H26" s="440"/>
      <c r="AS26" s="117"/>
      <c r="AT26" s="117"/>
      <c r="AU26" s="117"/>
      <c r="AV26" s="118"/>
      <c r="AW26" s="119"/>
      <c r="AX26" s="117"/>
      <c r="AY26" s="117"/>
      <c r="AZ26" s="117"/>
      <c r="BA26" s="32"/>
      <c r="BB26" s="32"/>
      <c r="BC26" s="32"/>
      <c r="BD26" s="32"/>
      <c r="BE26" s="32"/>
      <c r="BF26" s="115"/>
      <c r="BG26" s="117"/>
      <c r="BH26" s="117"/>
      <c r="BI26" s="117"/>
      <c r="BJ26" s="117"/>
      <c r="BK26" s="117"/>
      <c r="BL26" s="117"/>
      <c r="BM26" s="117"/>
      <c r="BN26" s="117"/>
      <c r="BO26" s="117"/>
      <c r="BP26" s="119"/>
      <c r="BQ26" s="117"/>
      <c r="BR26" s="117"/>
      <c r="BS26" s="117"/>
      <c r="BT26" s="117"/>
      <c r="BU26" s="117"/>
      <c r="BV26" s="117"/>
      <c r="BW26" s="117"/>
      <c r="BX26" s="117"/>
      <c r="BY26" s="117"/>
      <c r="BZ26" s="117"/>
      <c r="CA26" s="117"/>
      <c r="CB26" s="117"/>
      <c r="CC26" s="117"/>
    </row>
    <row r="27" spans="1:81" s="83" customFormat="1" ht="14.25" x14ac:dyDescent="0.2">
      <c r="A27" s="433" t="s">
        <v>52</v>
      </c>
      <c r="B27" s="434"/>
      <c r="C27" s="435"/>
      <c r="D27" s="121">
        <f>+SUM(E27:H27)</f>
        <v>0</v>
      </c>
      <c r="E27" s="122"/>
      <c r="F27" s="123"/>
      <c r="G27" s="124"/>
      <c r="H27" s="125"/>
      <c r="I27" s="126" t="str">
        <f>$AZ27&amp;"  "&amp;$BA27&amp;"  "&amp;$BB27&amp;"  "&amp;$BC27&amp;"  "&amp;AZ28</f>
        <v xml:space="preserve">        </v>
      </c>
      <c r="J27" s="127"/>
      <c r="K27" s="127"/>
      <c r="L27" s="127"/>
      <c r="AS27" s="117"/>
      <c r="AT27" s="117"/>
      <c r="AU27" s="117"/>
      <c r="AV27" s="118"/>
      <c r="AW27" s="119"/>
      <c r="AX27" s="117"/>
      <c r="AY27" s="117"/>
      <c r="AZ27" s="128" t="str">
        <f>IF($E27&lt;MAX($E28:$E45),"EN RBC existen patologías que son mayores a los Ingresos-personas","")</f>
        <v/>
      </c>
      <c r="BA27" s="129" t="str">
        <f>IF($F27&lt;MAX($F28:$F45),"EN RI existen patologías que son mayores a los Ingresos-personas","")</f>
        <v/>
      </c>
      <c r="BB27" s="129" t="str">
        <f>IF($G27&lt;MAX($G28:$G45),"EN RR existen patologías que son mayores a los Ingresos-personas","")</f>
        <v/>
      </c>
      <c r="BC27" s="129" t="str">
        <f>IF($H27&lt;MAX($H28:$H45),"EN Otros existen patologías que son mayores a los Ingresos-personas","")</f>
        <v/>
      </c>
      <c r="BD27" s="130" t="str">
        <f>IF($E27&lt;MAX($E28:$E45),1,"")</f>
        <v/>
      </c>
      <c r="BE27" s="130" t="str">
        <f>IF($F27&lt;MAX($F28:$F45),1,"")</f>
        <v/>
      </c>
      <c r="BF27" s="130" t="str">
        <f>IF($G27&lt;MAX($G28:$G45),1,"")</f>
        <v/>
      </c>
      <c r="BG27" s="131" t="str">
        <f>IF($H27&lt;MAX($H28:$H45),1,"")</f>
        <v/>
      </c>
      <c r="BH27" s="117"/>
      <c r="BI27" s="117"/>
      <c r="BJ27" s="117"/>
      <c r="BK27" s="117"/>
      <c r="BL27" s="117"/>
      <c r="BM27" s="117"/>
      <c r="BN27" s="117"/>
      <c r="BO27" s="117"/>
      <c r="BP27" s="119"/>
      <c r="BQ27" s="117"/>
      <c r="BR27" s="117"/>
      <c r="BS27" s="117"/>
      <c r="BT27" s="117"/>
      <c r="BU27" s="117"/>
      <c r="BV27" s="117"/>
      <c r="BW27" s="117"/>
      <c r="BX27" s="117"/>
      <c r="BY27" s="117"/>
      <c r="BZ27" s="117"/>
      <c r="CA27" s="117"/>
      <c r="CB27" s="117"/>
      <c r="CC27" s="117"/>
    </row>
    <row r="28" spans="1:81" s="83" customFormat="1" ht="20.25" customHeight="1" x14ac:dyDescent="0.2">
      <c r="A28" s="424" t="s">
        <v>53</v>
      </c>
      <c r="B28" s="426" t="s">
        <v>54</v>
      </c>
      <c r="C28" s="427"/>
      <c r="D28" s="132">
        <f t="shared" ref="D28:D46" si="0">+SUM(E28:H28)</f>
        <v>0</v>
      </c>
      <c r="E28" s="133"/>
      <c r="F28" s="134"/>
      <c r="G28" s="135"/>
      <c r="H28" s="136"/>
      <c r="I28" s="126"/>
      <c r="J28" s="137"/>
      <c r="K28" s="137"/>
      <c r="L28" s="137"/>
      <c r="M28" s="137"/>
      <c r="N28" s="137"/>
      <c r="O28" s="137"/>
      <c r="P28" s="137"/>
      <c r="Q28" s="137"/>
      <c r="R28" s="137"/>
      <c r="S28" s="137"/>
      <c r="T28" s="137"/>
      <c r="U28" s="137"/>
      <c r="AS28" s="117"/>
      <c r="AT28" s="117"/>
      <c r="AU28" s="117"/>
      <c r="AV28" s="118"/>
      <c r="AW28" s="119"/>
      <c r="AX28" s="117"/>
      <c r="AY28" s="117"/>
      <c r="AZ28" s="128" t="str">
        <f>IF($D27&lt;&gt;($B12),"EL NÚMERO DE INGRESOS NO PUEDE SER DISTINTO AL TOTAL DE INGRESOS DE LA SECCION A.1","")</f>
        <v/>
      </c>
      <c r="BA28" s="88"/>
      <c r="BB28" s="88"/>
      <c r="BC28" s="88"/>
      <c r="BD28" s="130" t="str">
        <f>IF($D27&lt;&gt;$B12,1,"")</f>
        <v/>
      </c>
      <c r="BE28" s="88"/>
      <c r="BF28" s="88"/>
      <c r="BG28" s="118"/>
      <c r="BH28" s="117"/>
      <c r="BI28" s="117"/>
      <c r="BJ28" s="117"/>
      <c r="BK28" s="117"/>
      <c r="BL28" s="117"/>
      <c r="BM28" s="117"/>
      <c r="BN28" s="117"/>
      <c r="BO28" s="117"/>
      <c r="BP28" s="119"/>
      <c r="BQ28" s="117"/>
      <c r="BR28" s="117"/>
      <c r="BS28" s="117"/>
      <c r="BT28" s="117"/>
      <c r="BU28" s="117"/>
      <c r="BV28" s="117"/>
      <c r="BW28" s="117"/>
      <c r="BX28" s="117"/>
      <c r="BY28" s="117"/>
      <c r="BZ28" s="117"/>
      <c r="CA28" s="117"/>
      <c r="CB28" s="117"/>
      <c r="CC28" s="117"/>
    </row>
    <row r="29" spans="1:81" s="83" customFormat="1" ht="22.5" customHeight="1" x14ac:dyDescent="0.2">
      <c r="A29" s="425"/>
      <c r="B29" s="428" t="s">
        <v>55</v>
      </c>
      <c r="C29" s="429"/>
      <c r="D29" s="138">
        <f t="shared" si="0"/>
        <v>0</v>
      </c>
      <c r="E29" s="133"/>
      <c r="F29" s="134"/>
      <c r="G29" s="135"/>
      <c r="H29" s="136"/>
      <c r="I29" s="126"/>
      <c r="J29" s="137"/>
      <c r="K29" s="137"/>
      <c r="L29" s="137"/>
      <c r="M29" s="137"/>
      <c r="N29" s="137"/>
      <c r="O29" s="137"/>
      <c r="P29" s="137"/>
      <c r="Q29" s="137"/>
      <c r="R29" s="137"/>
      <c r="S29" s="137"/>
      <c r="T29" s="137"/>
      <c r="U29" s="137"/>
      <c r="AS29" s="117"/>
      <c r="AT29" s="117"/>
      <c r="AU29" s="117"/>
      <c r="AV29" s="118"/>
      <c r="AW29" s="119"/>
      <c r="AX29" s="117"/>
      <c r="AY29" s="117"/>
      <c r="AZ29" s="118"/>
      <c r="BA29" s="3"/>
      <c r="BB29" s="139"/>
      <c r="BC29" s="3"/>
      <c r="BD29" s="3"/>
      <c r="BE29" s="3"/>
      <c r="BF29" s="3"/>
      <c r="BG29" s="3"/>
      <c r="BH29" s="117"/>
      <c r="BI29" s="117"/>
      <c r="BJ29" s="117"/>
      <c r="BK29" s="117"/>
      <c r="BL29" s="117"/>
      <c r="BM29" s="117"/>
      <c r="BN29" s="117"/>
      <c r="BO29" s="117"/>
      <c r="BP29" s="119"/>
      <c r="BQ29" s="117"/>
      <c r="BR29" s="117"/>
      <c r="BS29" s="117"/>
      <c r="BT29" s="117"/>
      <c r="BU29" s="117"/>
      <c r="BV29" s="117"/>
      <c r="BW29" s="117"/>
      <c r="BX29" s="117"/>
      <c r="BY29" s="117"/>
      <c r="BZ29" s="117"/>
      <c r="CA29" s="117"/>
      <c r="CB29" s="117"/>
      <c r="CC29" s="117"/>
    </row>
    <row r="30" spans="1:81" s="83" customFormat="1" ht="23.25" customHeight="1" x14ac:dyDescent="0.2">
      <c r="A30" s="425"/>
      <c r="B30" s="436" t="s">
        <v>56</v>
      </c>
      <c r="C30" s="437"/>
      <c r="D30" s="138">
        <f t="shared" si="0"/>
        <v>0</v>
      </c>
      <c r="E30" s="133"/>
      <c r="F30" s="134"/>
      <c r="G30" s="135"/>
      <c r="H30" s="136"/>
      <c r="I30" s="126"/>
      <c r="J30" s="137"/>
      <c r="K30" s="137"/>
      <c r="L30" s="137"/>
      <c r="M30" s="137"/>
      <c r="N30" s="137"/>
      <c r="O30" s="137"/>
      <c r="P30" s="137"/>
      <c r="Q30" s="137"/>
      <c r="R30" s="137"/>
      <c r="S30" s="137"/>
      <c r="T30" s="137"/>
      <c r="U30" s="137"/>
      <c r="AS30" s="117"/>
      <c r="AT30" s="117"/>
      <c r="AU30" s="117"/>
      <c r="AV30" s="118"/>
      <c r="AW30" s="119"/>
      <c r="AX30" s="117"/>
      <c r="AY30" s="117"/>
      <c r="AZ30" s="3"/>
      <c r="BA30" s="3"/>
      <c r="BB30" s="139"/>
      <c r="BC30" s="3"/>
      <c r="BD30" s="3"/>
      <c r="BE30" s="3"/>
      <c r="BF30" s="3"/>
      <c r="BG30" s="3"/>
      <c r="BH30" s="117"/>
      <c r="BI30" s="117"/>
      <c r="BJ30" s="117"/>
      <c r="BK30" s="117"/>
      <c r="BL30" s="117"/>
      <c r="BM30" s="117"/>
      <c r="BN30" s="117"/>
      <c r="BO30" s="117"/>
      <c r="BP30" s="119"/>
      <c r="BQ30" s="117"/>
      <c r="BR30" s="117"/>
      <c r="BS30" s="117"/>
      <c r="BT30" s="117"/>
      <c r="BU30" s="117"/>
      <c r="BV30" s="117"/>
      <c r="BW30" s="117"/>
      <c r="BX30" s="117"/>
      <c r="BY30" s="117"/>
      <c r="BZ30" s="117"/>
      <c r="CA30" s="117"/>
      <c r="CB30" s="117"/>
      <c r="CC30" s="117"/>
    </row>
    <row r="31" spans="1:81" s="83" customFormat="1" ht="13.5" customHeight="1" x14ac:dyDescent="0.2">
      <c r="A31" s="425"/>
      <c r="B31" s="428" t="s">
        <v>57</v>
      </c>
      <c r="C31" s="429"/>
      <c r="D31" s="138">
        <f t="shared" si="0"/>
        <v>0</v>
      </c>
      <c r="E31" s="133"/>
      <c r="F31" s="134"/>
      <c r="G31" s="135"/>
      <c r="H31" s="136"/>
      <c r="I31" s="126"/>
      <c r="J31" s="137"/>
      <c r="K31" s="137"/>
      <c r="L31" s="137"/>
      <c r="M31" s="137"/>
      <c r="N31" s="137"/>
      <c r="O31" s="137"/>
      <c r="P31" s="137"/>
      <c r="Q31" s="137"/>
      <c r="R31" s="137"/>
      <c r="S31" s="137"/>
      <c r="T31" s="137"/>
      <c r="U31" s="137"/>
      <c r="AS31" s="117"/>
      <c r="AT31" s="117"/>
      <c r="AU31" s="117"/>
      <c r="AV31" s="118"/>
      <c r="AW31" s="119"/>
      <c r="AX31" s="117"/>
      <c r="AY31" s="117"/>
      <c r="AZ31" s="3"/>
      <c r="BA31" s="3"/>
      <c r="BB31" s="139"/>
      <c r="BC31" s="3"/>
      <c r="BD31" s="3"/>
      <c r="BE31" s="3"/>
      <c r="BF31" s="3"/>
      <c r="BG31" s="3"/>
      <c r="BH31" s="117"/>
      <c r="BI31" s="117"/>
      <c r="BJ31" s="117"/>
      <c r="BK31" s="117"/>
      <c r="BL31" s="117"/>
      <c r="BM31" s="117"/>
      <c r="BN31" s="117"/>
      <c r="BO31" s="117"/>
      <c r="BP31" s="119"/>
      <c r="BQ31" s="117"/>
      <c r="BR31" s="117"/>
      <c r="BS31" s="117"/>
      <c r="BT31" s="117"/>
      <c r="BU31" s="117"/>
      <c r="BV31" s="117"/>
      <c r="BW31" s="117"/>
      <c r="BX31" s="117"/>
      <c r="BY31" s="117"/>
      <c r="BZ31" s="117"/>
      <c r="CA31" s="117"/>
      <c r="CB31" s="117"/>
      <c r="CC31" s="117"/>
    </row>
    <row r="32" spans="1:81" s="83" customFormat="1" ht="16.5" customHeight="1" x14ac:dyDescent="0.2">
      <c r="A32" s="425"/>
      <c r="B32" s="428" t="s">
        <v>58</v>
      </c>
      <c r="C32" s="429"/>
      <c r="D32" s="138">
        <f t="shared" si="0"/>
        <v>0</v>
      </c>
      <c r="E32" s="133"/>
      <c r="F32" s="134"/>
      <c r="G32" s="135"/>
      <c r="H32" s="136"/>
      <c r="I32" s="126"/>
      <c r="J32" s="137"/>
      <c r="K32" s="137"/>
      <c r="L32" s="137"/>
      <c r="M32" s="137"/>
      <c r="N32" s="137"/>
      <c r="O32" s="137"/>
      <c r="P32" s="137"/>
      <c r="Q32" s="137"/>
      <c r="R32" s="137"/>
      <c r="S32" s="137"/>
      <c r="T32" s="137"/>
      <c r="U32" s="137"/>
      <c r="AS32" s="117"/>
      <c r="AT32" s="117"/>
      <c r="AU32" s="117"/>
      <c r="AV32" s="118"/>
      <c r="AW32" s="119"/>
      <c r="AX32" s="117"/>
      <c r="AY32" s="117"/>
      <c r="AZ32" s="3"/>
      <c r="BA32" s="3"/>
      <c r="BB32" s="139"/>
      <c r="BC32" s="3"/>
      <c r="BD32" s="3"/>
      <c r="BE32" s="3"/>
      <c r="BF32" s="3"/>
      <c r="BG32" s="3"/>
      <c r="BH32" s="117"/>
      <c r="BI32" s="117"/>
      <c r="BJ32" s="117"/>
      <c r="BK32" s="117"/>
      <c r="BL32" s="117"/>
      <c r="BM32" s="117"/>
      <c r="BN32" s="117"/>
      <c r="BO32" s="117"/>
      <c r="BP32" s="119"/>
      <c r="BQ32" s="117"/>
      <c r="BR32" s="117"/>
      <c r="BS32" s="117"/>
      <c r="BT32" s="117"/>
      <c r="BU32" s="117"/>
      <c r="BV32" s="117"/>
      <c r="BW32" s="117"/>
      <c r="BX32" s="117"/>
      <c r="BY32" s="117"/>
      <c r="BZ32" s="117"/>
      <c r="CA32" s="117"/>
      <c r="CB32" s="117"/>
      <c r="CC32" s="117"/>
    </row>
    <row r="33" spans="1:81" s="83" customFormat="1" ht="16.5" customHeight="1" x14ac:dyDescent="0.2">
      <c r="A33" s="425"/>
      <c r="B33" s="428" t="s">
        <v>59</v>
      </c>
      <c r="C33" s="429"/>
      <c r="D33" s="138">
        <f t="shared" si="0"/>
        <v>0</v>
      </c>
      <c r="E33" s="133"/>
      <c r="F33" s="134"/>
      <c r="G33" s="135"/>
      <c r="H33" s="136"/>
      <c r="I33" s="126"/>
      <c r="J33" s="137"/>
      <c r="K33" s="137"/>
      <c r="L33" s="137"/>
      <c r="M33" s="137"/>
      <c r="N33" s="137"/>
      <c r="O33" s="137"/>
      <c r="P33" s="137"/>
      <c r="Q33" s="137"/>
      <c r="R33" s="137"/>
      <c r="S33" s="137"/>
      <c r="T33" s="137"/>
      <c r="U33" s="137"/>
      <c r="AS33" s="117"/>
      <c r="AT33" s="117"/>
      <c r="AU33" s="117"/>
      <c r="AV33" s="118"/>
      <c r="AW33" s="119"/>
      <c r="AX33" s="117"/>
      <c r="AY33" s="117"/>
      <c r="AZ33" s="3"/>
      <c r="BA33" s="3"/>
      <c r="BB33" s="139"/>
      <c r="BC33" s="3"/>
      <c r="BD33" s="3"/>
      <c r="BE33" s="3"/>
      <c r="BF33" s="3"/>
      <c r="BG33" s="3"/>
      <c r="BH33" s="117"/>
      <c r="BI33" s="117"/>
      <c r="BJ33" s="117"/>
      <c r="BK33" s="117"/>
      <c r="BL33" s="117"/>
      <c r="BM33" s="117"/>
      <c r="BN33" s="117"/>
      <c r="BO33" s="117"/>
      <c r="BP33" s="119"/>
      <c r="BQ33" s="117"/>
      <c r="BR33" s="117"/>
      <c r="BS33" s="117"/>
      <c r="BT33" s="117"/>
      <c r="BU33" s="117"/>
      <c r="BV33" s="117"/>
      <c r="BW33" s="117"/>
      <c r="BX33" s="117"/>
      <c r="BY33" s="117"/>
      <c r="BZ33" s="117"/>
      <c r="CA33" s="117"/>
      <c r="CB33" s="117"/>
      <c r="CC33" s="117"/>
    </row>
    <row r="34" spans="1:81" s="83" customFormat="1" ht="15" customHeight="1" x14ac:dyDescent="0.2">
      <c r="A34" s="425"/>
      <c r="B34" s="428" t="s">
        <v>60</v>
      </c>
      <c r="C34" s="429"/>
      <c r="D34" s="138">
        <f t="shared" si="0"/>
        <v>0</v>
      </c>
      <c r="E34" s="133"/>
      <c r="F34" s="134"/>
      <c r="G34" s="135"/>
      <c r="H34" s="136"/>
      <c r="I34" s="126"/>
      <c r="J34" s="137"/>
      <c r="K34" s="137"/>
      <c r="L34" s="137"/>
      <c r="M34" s="137"/>
      <c r="N34" s="137"/>
      <c r="O34" s="137"/>
      <c r="P34" s="137"/>
      <c r="Q34" s="137"/>
      <c r="R34" s="137"/>
      <c r="S34" s="137"/>
      <c r="T34" s="137"/>
      <c r="U34" s="137"/>
      <c r="AS34" s="117"/>
      <c r="AT34" s="117"/>
      <c r="AU34" s="117"/>
      <c r="AV34" s="118"/>
      <c r="AW34" s="119"/>
      <c r="AX34" s="117"/>
      <c r="AY34" s="117"/>
      <c r="AZ34" s="3"/>
      <c r="BA34" s="3"/>
      <c r="BB34" s="139"/>
      <c r="BC34" s="3"/>
      <c r="BD34" s="3"/>
      <c r="BE34" s="3"/>
      <c r="BF34" s="3"/>
      <c r="BG34" s="3"/>
      <c r="BH34" s="117"/>
      <c r="BI34" s="117"/>
      <c r="BJ34" s="117"/>
      <c r="BK34" s="117"/>
      <c r="BL34" s="117"/>
      <c r="BM34" s="117"/>
      <c r="BN34" s="117"/>
      <c r="BO34" s="117"/>
      <c r="BP34" s="119"/>
      <c r="BQ34" s="117"/>
      <c r="BR34" s="117"/>
      <c r="BS34" s="117"/>
      <c r="BT34" s="117"/>
      <c r="BU34" s="117"/>
      <c r="BV34" s="117"/>
      <c r="BW34" s="117"/>
      <c r="BX34" s="117"/>
      <c r="BY34" s="117"/>
      <c r="BZ34" s="117"/>
      <c r="CA34" s="117"/>
      <c r="CB34" s="117"/>
      <c r="CC34" s="117"/>
    </row>
    <row r="35" spans="1:81" s="83" customFormat="1" ht="15.75" customHeight="1" x14ac:dyDescent="0.2">
      <c r="A35" s="425"/>
      <c r="B35" s="428" t="s">
        <v>61</v>
      </c>
      <c r="C35" s="429"/>
      <c r="D35" s="138">
        <f t="shared" si="0"/>
        <v>0</v>
      </c>
      <c r="E35" s="133"/>
      <c r="F35" s="134"/>
      <c r="G35" s="135"/>
      <c r="H35" s="136"/>
      <c r="I35" s="126"/>
      <c r="J35" s="137"/>
      <c r="K35" s="137"/>
      <c r="L35" s="137"/>
      <c r="M35" s="137"/>
      <c r="N35" s="137"/>
      <c r="O35" s="137"/>
      <c r="P35" s="137"/>
      <c r="Q35" s="137"/>
      <c r="R35" s="137"/>
      <c r="S35" s="137"/>
      <c r="T35" s="137"/>
      <c r="U35" s="137"/>
      <c r="AS35" s="117"/>
      <c r="AT35" s="117"/>
      <c r="AU35" s="117"/>
      <c r="AV35" s="118"/>
      <c r="AW35" s="119"/>
      <c r="AX35" s="117"/>
      <c r="AY35" s="117"/>
      <c r="AZ35" s="3"/>
      <c r="BA35" s="3"/>
      <c r="BB35" s="139"/>
      <c r="BC35" s="3"/>
      <c r="BD35" s="3"/>
      <c r="BE35" s="3"/>
      <c r="BF35" s="3"/>
      <c r="BG35" s="3"/>
      <c r="BH35" s="117"/>
      <c r="BI35" s="117"/>
      <c r="BJ35" s="117"/>
      <c r="BK35" s="117"/>
      <c r="BL35" s="117"/>
      <c r="BM35" s="117"/>
      <c r="BN35" s="117"/>
      <c r="BO35" s="117"/>
      <c r="BP35" s="119"/>
      <c r="BQ35" s="117"/>
      <c r="BR35" s="117"/>
      <c r="BS35" s="117"/>
      <c r="BT35" s="117"/>
      <c r="BU35" s="117"/>
      <c r="BV35" s="117"/>
      <c r="BW35" s="117"/>
      <c r="BX35" s="117"/>
      <c r="BY35" s="117"/>
      <c r="BZ35" s="117"/>
      <c r="CA35" s="117"/>
      <c r="CB35" s="117"/>
      <c r="CC35" s="117"/>
    </row>
    <row r="36" spans="1:81" s="83" customFormat="1" ht="33.75" customHeight="1" x14ac:dyDescent="0.2">
      <c r="A36" s="425"/>
      <c r="B36" s="428" t="s">
        <v>62</v>
      </c>
      <c r="C36" s="429"/>
      <c r="D36" s="138">
        <f t="shared" si="0"/>
        <v>0</v>
      </c>
      <c r="E36" s="133"/>
      <c r="F36" s="134"/>
      <c r="G36" s="135"/>
      <c r="H36" s="136"/>
      <c r="I36" s="126"/>
      <c r="J36" s="137"/>
      <c r="K36" s="137"/>
      <c r="L36" s="137"/>
      <c r="M36" s="137"/>
      <c r="N36" s="137"/>
      <c r="O36" s="137"/>
      <c r="P36" s="137"/>
      <c r="Q36" s="137"/>
      <c r="R36" s="137"/>
      <c r="S36" s="137"/>
      <c r="T36" s="137"/>
      <c r="U36" s="137"/>
      <c r="AS36" s="117"/>
      <c r="AT36" s="117"/>
      <c r="AU36" s="117"/>
      <c r="AV36" s="118"/>
      <c r="AW36" s="119"/>
      <c r="AX36" s="117"/>
      <c r="AY36" s="117"/>
      <c r="AZ36" s="3"/>
      <c r="BA36" s="3"/>
      <c r="BB36" s="139"/>
      <c r="BC36" s="3"/>
      <c r="BD36" s="3"/>
      <c r="BE36" s="3"/>
      <c r="BF36" s="3"/>
      <c r="BG36" s="3"/>
      <c r="BH36" s="117"/>
      <c r="BI36" s="117"/>
      <c r="BJ36" s="117"/>
      <c r="BK36" s="117"/>
      <c r="BL36" s="117"/>
      <c r="BM36" s="117"/>
      <c r="BN36" s="117"/>
      <c r="BO36" s="117"/>
      <c r="BP36" s="119"/>
      <c r="BQ36" s="117"/>
      <c r="BR36" s="117"/>
      <c r="BS36" s="117"/>
      <c r="BT36" s="117"/>
      <c r="BU36" s="117"/>
      <c r="BV36" s="117"/>
      <c r="BW36" s="117"/>
      <c r="BX36" s="117"/>
      <c r="BY36" s="117"/>
      <c r="BZ36" s="117"/>
      <c r="CA36" s="117"/>
      <c r="CB36" s="117"/>
      <c r="CC36" s="117"/>
    </row>
    <row r="37" spans="1:81" s="83" customFormat="1" ht="33.75" customHeight="1" x14ac:dyDescent="0.2">
      <c r="A37" s="425"/>
      <c r="B37" s="428" t="s">
        <v>63</v>
      </c>
      <c r="C37" s="429"/>
      <c r="D37" s="138">
        <f t="shared" si="0"/>
        <v>0</v>
      </c>
      <c r="E37" s="133"/>
      <c r="F37" s="134"/>
      <c r="G37" s="135"/>
      <c r="H37" s="136"/>
      <c r="I37" s="126"/>
      <c r="J37" s="137"/>
      <c r="K37" s="137"/>
      <c r="L37" s="137"/>
      <c r="M37" s="137"/>
      <c r="N37" s="137"/>
      <c r="O37" s="137"/>
      <c r="P37" s="137"/>
      <c r="Q37" s="137"/>
      <c r="R37" s="137"/>
      <c r="S37" s="137"/>
      <c r="T37" s="137"/>
      <c r="U37" s="137"/>
      <c r="AS37" s="117"/>
      <c r="AT37" s="117"/>
      <c r="AU37" s="117"/>
      <c r="AV37" s="118"/>
      <c r="AW37" s="119"/>
      <c r="AX37" s="117"/>
      <c r="AY37" s="117"/>
      <c r="AZ37" s="3"/>
      <c r="BA37" s="3"/>
      <c r="BB37" s="139"/>
      <c r="BC37" s="3"/>
      <c r="BD37" s="3"/>
      <c r="BE37" s="3"/>
      <c r="BF37" s="3"/>
      <c r="BG37" s="3"/>
      <c r="BH37" s="117"/>
      <c r="BI37" s="117"/>
      <c r="BJ37" s="117"/>
      <c r="BK37" s="117"/>
      <c r="BL37" s="117"/>
      <c r="BM37" s="117"/>
      <c r="BN37" s="117"/>
      <c r="BO37" s="117"/>
      <c r="BP37" s="119"/>
      <c r="BQ37" s="117"/>
      <c r="BR37" s="117"/>
      <c r="BS37" s="117"/>
      <c r="BT37" s="117"/>
      <c r="BU37" s="117"/>
      <c r="BV37" s="117"/>
      <c r="BW37" s="117"/>
      <c r="BX37" s="117"/>
      <c r="BY37" s="117"/>
      <c r="BZ37" s="117"/>
      <c r="CA37" s="117"/>
      <c r="CB37" s="117"/>
      <c r="CC37" s="117"/>
    </row>
    <row r="38" spans="1:81" s="83" customFormat="1" ht="35.25" customHeight="1" x14ac:dyDescent="0.2">
      <c r="A38" s="425"/>
      <c r="B38" s="428" t="s">
        <v>64</v>
      </c>
      <c r="C38" s="429"/>
      <c r="D38" s="138">
        <f t="shared" si="0"/>
        <v>0</v>
      </c>
      <c r="E38" s="133"/>
      <c r="F38" s="134"/>
      <c r="G38" s="135"/>
      <c r="H38" s="136"/>
      <c r="I38" s="126"/>
      <c r="J38" s="137"/>
      <c r="K38" s="137"/>
      <c r="L38" s="137"/>
      <c r="M38" s="137"/>
      <c r="N38" s="137"/>
      <c r="O38" s="137"/>
      <c r="P38" s="137"/>
      <c r="Q38" s="137"/>
      <c r="R38" s="137"/>
      <c r="S38" s="137"/>
      <c r="T38" s="137"/>
      <c r="U38" s="137"/>
      <c r="AS38" s="117"/>
      <c r="AT38" s="117"/>
      <c r="AU38" s="117"/>
      <c r="AV38" s="118"/>
      <c r="AW38" s="119"/>
      <c r="AX38" s="117"/>
      <c r="AY38" s="117"/>
      <c r="AZ38" s="3"/>
      <c r="BA38" s="3"/>
      <c r="BB38" s="139"/>
      <c r="BC38" s="3"/>
      <c r="BD38" s="3"/>
      <c r="BE38" s="3"/>
      <c r="BF38" s="3"/>
      <c r="BG38" s="3"/>
      <c r="BH38" s="117"/>
      <c r="BI38" s="117"/>
      <c r="BJ38" s="117"/>
      <c r="BK38" s="117"/>
      <c r="BL38" s="117"/>
      <c r="BM38" s="117"/>
      <c r="BN38" s="117"/>
      <c r="BO38" s="117"/>
      <c r="BP38" s="119"/>
      <c r="BQ38" s="117"/>
      <c r="BR38" s="117"/>
      <c r="BS38" s="117"/>
      <c r="BT38" s="117"/>
      <c r="BU38" s="117"/>
      <c r="BV38" s="117"/>
      <c r="BW38" s="117"/>
      <c r="BX38" s="117"/>
      <c r="BY38" s="117"/>
      <c r="BZ38" s="117"/>
      <c r="CA38" s="117"/>
      <c r="CB38" s="117"/>
      <c r="CC38" s="117"/>
    </row>
    <row r="39" spans="1:81" s="83" customFormat="1" ht="14.25" customHeight="1" x14ac:dyDescent="0.2">
      <c r="A39" s="430"/>
      <c r="B39" s="448" t="s">
        <v>13</v>
      </c>
      <c r="C39" s="449"/>
      <c r="D39" s="140">
        <f t="shared" si="0"/>
        <v>0</v>
      </c>
      <c r="E39" s="141"/>
      <c r="F39" s="142"/>
      <c r="G39" s="143"/>
      <c r="H39" s="144"/>
      <c r="I39" s="126"/>
      <c r="J39" s="137"/>
      <c r="K39" s="137"/>
      <c r="L39" s="137"/>
      <c r="M39" s="137"/>
      <c r="N39" s="137"/>
      <c r="O39" s="137"/>
      <c r="P39" s="137"/>
      <c r="Q39" s="137"/>
      <c r="R39" s="137"/>
      <c r="S39" s="137"/>
      <c r="T39" s="137"/>
      <c r="U39" s="137"/>
      <c r="AS39" s="117"/>
      <c r="AT39" s="117"/>
      <c r="AU39" s="117"/>
      <c r="AV39" s="118"/>
      <c r="AW39" s="119"/>
      <c r="AX39" s="117"/>
      <c r="AY39" s="117"/>
      <c r="AZ39" s="3"/>
      <c r="BA39" s="3"/>
      <c r="BB39" s="139"/>
      <c r="BC39" s="3"/>
      <c r="BD39" s="3"/>
      <c r="BE39" s="3"/>
      <c r="BF39" s="3"/>
      <c r="BG39" s="3"/>
      <c r="BH39" s="117"/>
      <c r="BI39" s="117"/>
      <c r="BJ39" s="117"/>
      <c r="BK39" s="117"/>
      <c r="BL39" s="117"/>
      <c r="BM39" s="117"/>
      <c r="BN39" s="117"/>
      <c r="BO39" s="117"/>
      <c r="BP39" s="119"/>
      <c r="BQ39" s="117"/>
      <c r="BR39" s="117"/>
      <c r="BS39" s="117"/>
      <c r="BT39" s="117"/>
      <c r="BU39" s="117"/>
      <c r="BV39" s="117"/>
      <c r="BW39" s="117"/>
      <c r="BX39" s="117"/>
      <c r="BY39" s="117"/>
      <c r="BZ39" s="117"/>
      <c r="CA39" s="117"/>
      <c r="CB39" s="117"/>
      <c r="CC39" s="117"/>
    </row>
    <row r="40" spans="1:81" s="83" customFormat="1" ht="14.25" x14ac:dyDescent="0.2">
      <c r="A40" s="424" t="s">
        <v>65</v>
      </c>
      <c r="B40" s="426" t="s">
        <v>66</v>
      </c>
      <c r="C40" s="427"/>
      <c r="D40" s="132">
        <f t="shared" si="0"/>
        <v>0</v>
      </c>
      <c r="E40" s="145"/>
      <c r="F40" s="146"/>
      <c r="G40" s="147"/>
      <c r="H40" s="148"/>
      <c r="I40" s="126"/>
      <c r="J40" s="137"/>
      <c r="K40" s="137"/>
      <c r="L40" s="137"/>
      <c r="M40" s="137"/>
      <c r="N40" s="137"/>
      <c r="O40" s="137"/>
      <c r="P40" s="137"/>
      <c r="Q40" s="137"/>
      <c r="R40" s="137"/>
      <c r="S40" s="137"/>
      <c r="T40" s="137"/>
      <c r="U40" s="137"/>
      <c r="AS40" s="117"/>
      <c r="AT40" s="117"/>
      <c r="AU40" s="117"/>
      <c r="AV40" s="118"/>
      <c r="AW40" s="119"/>
      <c r="AX40" s="117"/>
      <c r="AY40" s="117"/>
      <c r="AZ40" s="3"/>
      <c r="BA40" s="3"/>
      <c r="BB40" s="139"/>
      <c r="BC40" s="3"/>
      <c r="BD40" s="3"/>
      <c r="BE40" s="3"/>
      <c r="BF40" s="3"/>
      <c r="BG40" s="3"/>
      <c r="BH40" s="117"/>
      <c r="BI40" s="117"/>
      <c r="BJ40" s="117"/>
      <c r="BK40" s="117"/>
      <c r="BL40" s="117"/>
      <c r="BM40" s="117"/>
      <c r="BN40" s="117"/>
      <c r="BO40" s="117"/>
      <c r="BP40" s="119"/>
      <c r="BQ40" s="117"/>
      <c r="BR40" s="117"/>
      <c r="BS40" s="117"/>
      <c r="BT40" s="117"/>
      <c r="BU40" s="117"/>
      <c r="BV40" s="117"/>
      <c r="BW40" s="117"/>
      <c r="BX40" s="117"/>
      <c r="BY40" s="117"/>
      <c r="BZ40" s="117"/>
      <c r="CA40" s="117"/>
      <c r="CB40" s="117"/>
      <c r="CC40" s="117"/>
    </row>
    <row r="41" spans="1:81" s="83" customFormat="1" ht="14.25" x14ac:dyDescent="0.2">
      <c r="A41" s="425"/>
      <c r="B41" s="428" t="s">
        <v>67</v>
      </c>
      <c r="C41" s="429"/>
      <c r="D41" s="138">
        <f t="shared" si="0"/>
        <v>0</v>
      </c>
      <c r="E41" s="133"/>
      <c r="F41" s="134"/>
      <c r="G41" s="135"/>
      <c r="H41" s="136"/>
      <c r="I41" s="126"/>
      <c r="J41" s="137"/>
      <c r="K41" s="137"/>
      <c r="L41" s="137"/>
      <c r="M41" s="137"/>
      <c r="N41" s="137"/>
      <c r="O41" s="137"/>
      <c r="P41" s="137"/>
      <c r="Q41" s="137"/>
      <c r="R41" s="137"/>
      <c r="S41" s="137"/>
      <c r="T41" s="137"/>
      <c r="U41" s="137"/>
      <c r="AS41" s="117"/>
      <c r="AT41" s="117"/>
      <c r="AU41" s="117"/>
      <c r="AV41" s="118"/>
      <c r="AW41" s="119"/>
      <c r="AX41" s="117"/>
      <c r="AY41" s="117"/>
      <c r="AZ41" s="3"/>
      <c r="BA41" s="3"/>
      <c r="BB41" s="139"/>
      <c r="BC41" s="3"/>
      <c r="BD41" s="3"/>
      <c r="BE41" s="3"/>
      <c r="BF41" s="3"/>
      <c r="BG41" s="3"/>
      <c r="BH41" s="117"/>
      <c r="BI41" s="117"/>
      <c r="BJ41" s="117"/>
      <c r="BK41" s="117"/>
      <c r="BL41" s="117"/>
      <c r="BM41" s="117"/>
      <c r="BN41" s="117"/>
      <c r="BO41" s="117"/>
      <c r="BP41" s="119"/>
      <c r="BQ41" s="117"/>
      <c r="BR41" s="117"/>
      <c r="BS41" s="117"/>
      <c r="BT41" s="117"/>
      <c r="BU41" s="117"/>
      <c r="BV41" s="117"/>
      <c r="BW41" s="117"/>
      <c r="BX41" s="117"/>
      <c r="BY41" s="117"/>
      <c r="BZ41" s="117"/>
      <c r="CA41" s="117"/>
      <c r="CB41" s="117"/>
      <c r="CC41" s="117"/>
    </row>
    <row r="42" spans="1:81" s="83" customFormat="1" ht="14.25" x14ac:dyDescent="0.2">
      <c r="A42" s="425"/>
      <c r="B42" s="448" t="s">
        <v>13</v>
      </c>
      <c r="C42" s="449"/>
      <c r="D42" s="140">
        <f t="shared" si="0"/>
        <v>0</v>
      </c>
      <c r="E42" s="133"/>
      <c r="F42" s="134"/>
      <c r="G42" s="135"/>
      <c r="H42" s="136"/>
      <c r="I42" s="126"/>
      <c r="J42" s="137"/>
      <c r="K42" s="137"/>
      <c r="L42" s="137"/>
      <c r="M42" s="137"/>
      <c r="N42" s="137"/>
      <c r="O42" s="137"/>
      <c r="P42" s="137"/>
      <c r="Q42" s="137"/>
      <c r="R42" s="137"/>
      <c r="S42" s="137"/>
      <c r="T42" s="137"/>
      <c r="U42" s="137"/>
      <c r="AS42" s="117"/>
      <c r="AT42" s="117"/>
      <c r="AU42" s="117"/>
      <c r="AV42" s="118"/>
      <c r="AW42" s="119"/>
      <c r="AX42" s="117"/>
      <c r="AY42" s="117"/>
      <c r="AZ42" s="3"/>
      <c r="BA42" s="3"/>
      <c r="BB42" s="139"/>
      <c r="BC42" s="3"/>
      <c r="BD42" s="3"/>
      <c r="BE42" s="3"/>
      <c r="BF42" s="3"/>
      <c r="BG42" s="3"/>
      <c r="BH42" s="117"/>
      <c r="BI42" s="117"/>
      <c r="BJ42" s="117"/>
      <c r="BK42" s="117"/>
      <c r="BL42" s="117"/>
      <c r="BM42" s="117"/>
      <c r="BN42" s="117"/>
      <c r="BO42" s="117"/>
      <c r="BP42" s="119"/>
      <c r="BQ42" s="117"/>
      <c r="BR42" s="117"/>
      <c r="BS42" s="117"/>
      <c r="BT42" s="117"/>
      <c r="BU42" s="117"/>
      <c r="BV42" s="117"/>
      <c r="BW42" s="117"/>
      <c r="BX42" s="117"/>
      <c r="BY42" s="117"/>
      <c r="BZ42" s="117"/>
      <c r="CA42" s="117"/>
      <c r="CB42" s="117"/>
      <c r="CC42" s="117"/>
    </row>
    <row r="43" spans="1:81" s="83" customFormat="1" ht="14.25" x14ac:dyDescent="0.2">
      <c r="A43" s="424" t="s">
        <v>68</v>
      </c>
      <c r="B43" s="426" t="s">
        <v>66</v>
      </c>
      <c r="C43" s="427"/>
      <c r="D43" s="132">
        <f t="shared" si="0"/>
        <v>0</v>
      </c>
      <c r="E43" s="145"/>
      <c r="F43" s="146"/>
      <c r="G43" s="147"/>
      <c r="H43" s="148"/>
      <c r="I43" s="126"/>
      <c r="J43" s="137"/>
      <c r="K43" s="137"/>
      <c r="L43" s="137"/>
      <c r="M43" s="137"/>
      <c r="N43" s="137"/>
      <c r="O43" s="137"/>
      <c r="P43" s="137"/>
      <c r="Q43" s="137"/>
      <c r="R43" s="137"/>
      <c r="S43" s="137"/>
      <c r="T43" s="137"/>
      <c r="U43" s="137"/>
      <c r="AS43" s="117"/>
      <c r="AT43" s="117"/>
      <c r="AU43" s="117"/>
      <c r="AV43" s="118"/>
      <c r="AW43" s="119"/>
      <c r="AX43" s="117"/>
      <c r="AY43" s="117"/>
      <c r="AZ43" s="3"/>
      <c r="BA43" s="3"/>
      <c r="BB43" s="139"/>
      <c r="BC43" s="3"/>
      <c r="BD43" s="3"/>
      <c r="BE43" s="3"/>
      <c r="BF43" s="3"/>
      <c r="BG43" s="3"/>
      <c r="BH43" s="117"/>
      <c r="BI43" s="117"/>
      <c r="BJ43" s="117"/>
      <c r="BK43" s="117"/>
      <c r="BL43" s="117"/>
      <c r="BM43" s="117"/>
      <c r="BN43" s="117"/>
      <c r="BO43" s="117"/>
      <c r="BP43" s="119"/>
      <c r="BQ43" s="117"/>
      <c r="BR43" s="117"/>
      <c r="BS43" s="117"/>
      <c r="BT43" s="117"/>
      <c r="BU43" s="117"/>
      <c r="BV43" s="117"/>
      <c r="BW43" s="117"/>
      <c r="BX43" s="117"/>
      <c r="BY43" s="117"/>
      <c r="BZ43" s="117"/>
      <c r="CA43" s="117"/>
      <c r="CB43" s="117"/>
      <c r="CC43" s="117"/>
    </row>
    <row r="44" spans="1:81" s="83" customFormat="1" ht="14.25" x14ac:dyDescent="0.2">
      <c r="A44" s="425"/>
      <c r="B44" s="428" t="s">
        <v>67</v>
      </c>
      <c r="C44" s="429"/>
      <c r="D44" s="138">
        <f t="shared" si="0"/>
        <v>0</v>
      </c>
      <c r="E44" s="133"/>
      <c r="F44" s="134"/>
      <c r="G44" s="135"/>
      <c r="H44" s="136"/>
      <c r="I44" s="126"/>
      <c r="J44" s="137"/>
      <c r="K44" s="137"/>
      <c r="L44" s="137"/>
      <c r="M44" s="137"/>
      <c r="N44" s="137"/>
      <c r="O44" s="137"/>
      <c r="P44" s="137"/>
      <c r="Q44" s="137"/>
      <c r="R44" s="137"/>
      <c r="S44" s="137"/>
      <c r="T44" s="137"/>
      <c r="U44" s="137"/>
      <c r="AS44" s="117"/>
      <c r="AT44" s="117"/>
      <c r="AU44" s="117"/>
      <c r="AV44" s="118"/>
      <c r="AW44" s="119"/>
      <c r="AX44" s="117"/>
      <c r="AY44" s="117"/>
      <c r="AZ44" s="3"/>
      <c r="BA44" s="3"/>
      <c r="BB44" s="139"/>
      <c r="BC44" s="3"/>
      <c r="BD44" s="3"/>
      <c r="BE44" s="3"/>
      <c r="BF44" s="3"/>
      <c r="BG44" s="3"/>
      <c r="BH44" s="117"/>
      <c r="BI44" s="117"/>
      <c r="BJ44" s="117"/>
      <c r="BK44" s="117"/>
      <c r="BL44" s="117"/>
      <c r="BM44" s="117"/>
      <c r="BN44" s="117"/>
      <c r="BO44" s="117"/>
      <c r="BP44" s="119"/>
      <c r="BQ44" s="117"/>
      <c r="BR44" s="117"/>
      <c r="BS44" s="117"/>
      <c r="BT44" s="117"/>
      <c r="BU44" s="117"/>
      <c r="BV44" s="117"/>
      <c r="BW44" s="117"/>
      <c r="BX44" s="117"/>
      <c r="BY44" s="117"/>
      <c r="BZ44" s="117"/>
      <c r="CA44" s="117"/>
      <c r="CB44" s="117"/>
      <c r="CC44" s="117"/>
    </row>
    <row r="45" spans="1:81" s="83" customFormat="1" ht="14.25" x14ac:dyDescent="0.2">
      <c r="A45" s="430"/>
      <c r="B45" s="431" t="s">
        <v>13</v>
      </c>
      <c r="C45" s="432"/>
      <c r="D45" s="140">
        <f t="shared" si="0"/>
        <v>0</v>
      </c>
      <c r="E45" s="141"/>
      <c r="F45" s="142"/>
      <c r="G45" s="143"/>
      <c r="H45" s="144"/>
      <c r="I45" s="126"/>
      <c r="J45" s="137"/>
      <c r="K45" s="137"/>
      <c r="L45" s="137"/>
      <c r="M45" s="137"/>
      <c r="N45" s="137"/>
      <c r="O45" s="137"/>
      <c r="P45" s="137"/>
      <c r="Q45" s="137"/>
      <c r="R45" s="137"/>
      <c r="S45" s="137"/>
      <c r="T45" s="137"/>
      <c r="U45" s="137"/>
      <c r="AS45" s="117"/>
      <c r="AT45" s="117"/>
      <c r="AU45" s="117"/>
      <c r="AV45" s="118"/>
      <c r="AW45" s="119"/>
      <c r="AX45" s="117"/>
      <c r="AY45" s="117"/>
      <c r="AZ45" s="3"/>
      <c r="BA45" s="3"/>
      <c r="BB45" s="139"/>
      <c r="BC45" s="3"/>
      <c r="BD45" s="3"/>
      <c r="BE45" s="3"/>
      <c r="BF45" s="3"/>
      <c r="BG45" s="3"/>
      <c r="BH45" s="117"/>
      <c r="BI45" s="117"/>
      <c r="BJ45" s="117"/>
      <c r="BK45" s="117"/>
      <c r="BL45" s="117"/>
      <c r="BM45" s="117"/>
      <c r="BN45" s="117"/>
      <c r="BO45" s="117"/>
      <c r="BP45" s="119"/>
      <c r="BQ45" s="117"/>
      <c r="BR45" s="117"/>
      <c r="BS45" s="117"/>
      <c r="BT45" s="117"/>
      <c r="BU45" s="117"/>
      <c r="BV45" s="117"/>
      <c r="BW45" s="117"/>
      <c r="BX45" s="117"/>
      <c r="BY45" s="117"/>
      <c r="BZ45" s="117"/>
      <c r="CA45" s="117"/>
      <c r="CB45" s="117"/>
      <c r="CC45" s="117"/>
    </row>
    <row r="46" spans="1:81" s="83" customFormat="1" ht="25.5" customHeight="1" x14ac:dyDescent="0.2">
      <c r="A46" s="149" t="s">
        <v>13</v>
      </c>
      <c r="B46" s="450" t="s">
        <v>69</v>
      </c>
      <c r="C46" s="451"/>
      <c r="D46" s="150">
        <f t="shared" si="0"/>
        <v>0</v>
      </c>
      <c r="E46" s="151"/>
      <c r="F46" s="152"/>
      <c r="G46" s="153"/>
      <c r="H46" s="154"/>
      <c r="I46" s="126"/>
      <c r="J46" s="137"/>
      <c r="K46" s="137"/>
      <c r="L46" s="137"/>
      <c r="M46" s="137"/>
      <c r="N46" s="137"/>
      <c r="O46" s="137"/>
      <c r="P46" s="137"/>
      <c r="Q46" s="137"/>
      <c r="R46" s="137"/>
      <c r="S46" s="137"/>
      <c r="T46" s="137"/>
      <c r="U46" s="137"/>
      <c r="AS46" s="117"/>
      <c r="AT46" s="117"/>
      <c r="AU46" s="117"/>
      <c r="AV46" s="118"/>
      <c r="AW46" s="119"/>
      <c r="AX46" s="117"/>
      <c r="AY46" s="117"/>
      <c r="AZ46" s="3"/>
      <c r="BA46" s="3"/>
      <c r="BB46" s="139"/>
      <c r="BC46" s="3"/>
      <c r="BD46" s="3"/>
      <c r="BE46" s="3"/>
      <c r="BF46" s="3"/>
      <c r="BG46" s="3"/>
      <c r="BH46" s="117"/>
      <c r="BI46" s="117"/>
      <c r="BJ46" s="117"/>
      <c r="BK46" s="117"/>
      <c r="BL46" s="117"/>
      <c r="BM46" s="117"/>
      <c r="BN46" s="117"/>
      <c r="BO46" s="117"/>
      <c r="BP46" s="119"/>
      <c r="BQ46" s="117"/>
      <c r="BR46" s="117"/>
      <c r="BS46" s="117"/>
      <c r="BT46" s="117"/>
      <c r="BU46" s="117"/>
      <c r="BV46" s="117"/>
      <c r="BW46" s="117"/>
      <c r="BX46" s="117"/>
      <c r="BY46" s="117"/>
      <c r="BZ46" s="117"/>
      <c r="CA46" s="117"/>
      <c r="CB46" s="117"/>
      <c r="CC46" s="117"/>
    </row>
    <row r="47" spans="1:81" s="86" customFormat="1" ht="34.5" customHeight="1" x14ac:dyDescent="0.2">
      <c r="A47" s="155" t="s">
        <v>70</v>
      </c>
      <c r="B47" s="155"/>
      <c r="C47" s="155"/>
      <c r="D47" s="155"/>
      <c r="E47" s="155"/>
      <c r="F47" s="155"/>
      <c r="G47" s="155"/>
      <c r="H47" s="83"/>
      <c r="I47" s="83"/>
      <c r="J47" s="83"/>
      <c r="K47" s="83"/>
      <c r="L47" s="83"/>
      <c r="M47" s="155"/>
      <c r="N47" s="155"/>
      <c r="R47" s="83"/>
      <c r="AK47" s="3"/>
      <c r="AL47" s="3"/>
      <c r="AM47" s="3"/>
      <c r="AN47" s="3"/>
      <c r="AO47" s="3"/>
      <c r="AP47" s="3"/>
      <c r="AV47" s="88"/>
      <c r="AW47" s="156"/>
      <c r="BA47" s="32"/>
      <c r="BB47" s="32"/>
      <c r="BC47" s="32"/>
      <c r="BD47" s="32"/>
      <c r="BE47" s="32"/>
      <c r="BF47" s="115"/>
      <c r="BP47" s="87"/>
    </row>
    <row r="48" spans="1:81" s="3" customFormat="1" ht="19.5" customHeight="1" x14ac:dyDescent="0.15">
      <c r="A48" s="389" t="s">
        <v>71</v>
      </c>
      <c r="B48" s="391" t="s">
        <v>72</v>
      </c>
      <c r="C48" s="393" t="s">
        <v>14</v>
      </c>
      <c r="D48" s="394"/>
      <c r="E48" s="394"/>
      <c r="F48" s="394"/>
      <c r="G48" s="394"/>
      <c r="H48" s="394"/>
      <c r="I48" s="394"/>
      <c r="J48" s="394"/>
      <c r="K48" s="394"/>
      <c r="L48" s="394"/>
      <c r="M48" s="394"/>
      <c r="N48" s="394"/>
      <c r="O48" s="394"/>
      <c r="P48" s="394"/>
      <c r="Q48" s="394"/>
      <c r="R48" s="394"/>
      <c r="S48" s="394"/>
      <c r="T48" s="394"/>
      <c r="U48" s="395"/>
      <c r="V48" s="393" t="s">
        <v>20</v>
      </c>
      <c r="W48" s="395"/>
      <c r="X48" s="385" t="s">
        <v>73</v>
      </c>
      <c r="Y48" s="86"/>
      <c r="Z48" s="86"/>
      <c r="AA48" s="86"/>
      <c r="AB48" s="86"/>
      <c r="AC48" s="86"/>
      <c r="AD48" s="86"/>
      <c r="AE48" s="86"/>
      <c r="AF48" s="86"/>
      <c r="AG48" s="86"/>
      <c r="AH48" s="86"/>
      <c r="AI48" s="86"/>
      <c r="AJ48" s="86"/>
      <c r="AW48" s="156"/>
      <c r="AX48" s="88"/>
      <c r="BA48" s="32"/>
      <c r="BB48" s="32"/>
      <c r="BC48" s="32"/>
      <c r="BD48" s="32"/>
      <c r="BE48" s="32"/>
      <c r="BF48" s="115"/>
      <c r="BP48" s="87"/>
    </row>
    <row r="49" spans="1:68" s="3" customFormat="1" ht="27.75" customHeight="1" x14ac:dyDescent="0.15">
      <c r="A49" s="390"/>
      <c r="B49" s="392"/>
      <c r="C49" s="157" t="s">
        <v>23</v>
      </c>
      <c r="D49" s="67" t="s">
        <v>24</v>
      </c>
      <c r="E49" s="89" t="s">
        <v>25</v>
      </c>
      <c r="F49" s="89" t="s">
        <v>26</v>
      </c>
      <c r="G49" s="89" t="s">
        <v>27</v>
      </c>
      <c r="H49" s="67" t="s">
        <v>28</v>
      </c>
      <c r="I49" s="67" t="s">
        <v>29</v>
      </c>
      <c r="J49" s="67" t="s">
        <v>30</v>
      </c>
      <c r="K49" s="67" t="s">
        <v>31</v>
      </c>
      <c r="L49" s="67" t="s">
        <v>2</v>
      </c>
      <c r="M49" s="67" t="s">
        <v>3</v>
      </c>
      <c r="N49" s="67" t="s">
        <v>32</v>
      </c>
      <c r="O49" s="67" t="s">
        <v>4</v>
      </c>
      <c r="P49" s="67" t="s">
        <v>5</v>
      </c>
      <c r="Q49" s="67" t="s">
        <v>6</v>
      </c>
      <c r="R49" s="67" t="s">
        <v>7</v>
      </c>
      <c r="S49" s="67" t="s">
        <v>8</v>
      </c>
      <c r="T49" s="67" t="s">
        <v>9</v>
      </c>
      <c r="U49" s="92" t="s">
        <v>10</v>
      </c>
      <c r="V49" s="91" t="s">
        <v>11</v>
      </c>
      <c r="W49" s="92" t="s">
        <v>12</v>
      </c>
      <c r="X49" s="386"/>
      <c r="Y49" s="86"/>
      <c r="Z49" s="86"/>
      <c r="AA49" s="86"/>
      <c r="AB49" s="86"/>
      <c r="AC49" s="86"/>
      <c r="AD49" s="86"/>
      <c r="AE49" s="86"/>
      <c r="AF49" s="76"/>
      <c r="AG49" s="86"/>
      <c r="AH49" s="86"/>
      <c r="AI49" s="86"/>
      <c r="AJ49" s="86"/>
      <c r="AK49" s="86"/>
      <c r="AL49" s="86"/>
      <c r="AM49" s="86"/>
      <c r="AW49" s="87"/>
      <c r="AZ49" s="88"/>
      <c r="BA49" s="32"/>
      <c r="BB49" s="32"/>
      <c r="BC49" s="32"/>
      <c r="BD49" s="32"/>
      <c r="BE49" s="32"/>
      <c r="BF49" s="115"/>
      <c r="BP49" s="87"/>
    </row>
    <row r="50" spans="1:68" s="3" customFormat="1" ht="15.75" customHeight="1" x14ac:dyDescent="0.15">
      <c r="A50" s="158" t="s">
        <v>74</v>
      </c>
      <c r="B50" s="45">
        <f t="shared" ref="B50:B55" si="1">SUM(C50:U50)</f>
        <v>0</v>
      </c>
      <c r="C50" s="19"/>
      <c r="D50" s="17"/>
      <c r="E50" s="17"/>
      <c r="F50" s="17"/>
      <c r="G50" s="17"/>
      <c r="H50" s="17"/>
      <c r="I50" s="17"/>
      <c r="J50" s="17"/>
      <c r="K50" s="17"/>
      <c r="L50" s="17"/>
      <c r="M50" s="22"/>
      <c r="N50" s="22"/>
      <c r="O50" s="22"/>
      <c r="P50" s="22"/>
      <c r="Q50" s="22"/>
      <c r="R50" s="22"/>
      <c r="S50" s="22"/>
      <c r="T50" s="22"/>
      <c r="U50" s="22"/>
      <c r="V50" s="19"/>
      <c r="W50" s="20"/>
      <c r="X50" s="159"/>
      <c r="Y50" s="137" t="str">
        <f t="shared" ref="Y50:Y55" si="2">+BA50&amp;BB50&amp;BC50</f>
        <v/>
      </c>
      <c r="Z50" s="86"/>
      <c r="AA50" s="86"/>
      <c r="AB50" s="86"/>
      <c r="AC50" s="86"/>
      <c r="AI50" s="86"/>
      <c r="AJ50" s="86"/>
      <c r="AK50" s="86"/>
      <c r="AL50" s="86"/>
      <c r="AM50" s="86"/>
      <c r="AW50" s="87"/>
      <c r="AZ50" s="98" t="str">
        <f t="shared" ref="AZ50:BA55" si="3">IF($B50&lt;&gt;($V50+$W50)," El número de consultas según sexo NO puede ser diferente al Total.","")</f>
        <v/>
      </c>
      <c r="BA50" s="98" t="str">
        <f t="shared" si="3"/>
        <v/>
      </c>
      <c r="BB50" s="160" t="str">
        <f t="shared" ref="BB50:BB55" si="4">IF($B50=0,"",IF($X50="",IF($B50="",""," No olvide escribir la columna Beneficiarios."),""))</f>
        <v/>
      </c>
      <c r="BC50" s="98" t="str">
        <f t="shared" ref="BC50:BC55" si="5">IF($B50&lt;$X50," El número de Beneficiarios NO puede ser mayor que el Total.","")</f>
        <v/>
      </c>
      <c r="BD50" s="87">
        <f t="shared" ref="BD50:BD55" si="6">IF($B50&lt;&gt;($V50+$W50),1,0)</f>
        <v>0</v>
      </c>
      <c r="BE50" s="87">
        <f t="shared" ref="BE50:BE55" si="7">IF($B50&lt;$X50,1,0)</f>
        <v>0</v>
      </c>
      <c r="BF50" s="87" t="str">
        <f t="shared" ref="BF50:BF55" si="8">IF($B50=0,"",IF($X50="",IF($B50="","",1),0))</f>
        <v/>
      </c>
      <c r="BP50" s="87"/>
    </row>
    <row r="51" spans="1:68" s="3" customFormat="1" ht="15.75" customHeight="1" x14ac:dyDescent="0.15">
      <c r="A51" s="158" t="s">
        <v>75</v>
      </c>
      <c r="B51" s="14">
        <f t="shared" si="1"/>
        <v>0</v>
      </c>
      <c r="C51" s="19"/>
      <c r="D51" s="17"/>
      <c r="E51" s="17"/>
      <c r="F51" s="17"/>
      <c r="G51" s="17"/>
      <c r="H51" s="17"/>
      <c r="I51" s="17"/>
      <c r="J51" s="17"/>
      <c r="K51" s="17"/>
      <c r="L51" s="17"/>
      <c r="M51" s="22"/>
      <c r="N51" s="22"/>
      <c r="O51" s="22"/>
      <c r="P51" s="22"/>
      <c r="Q51" s="22"/>
      <c r="R51" s="22"/>
      <c r="S51" s="22"/>
      <c r="T51" s="22"/>
      <c r="U51" s="22"/>
      <c r="V51" s="19"/>
      <c r="W51" s="20"/>
      <c r="X51" s="159"/>
      <c r="Y51" s="137" t="str">
        <f t="shared" si="2"/>
        <v/>
      </c>
      <c r="Z51" s="86"/>
      <c r="AA51" s="86"/>
      <c r="AB51" s="86"/>
      <c r="AC51" s="86"/>
      <c r="AI51" s="86"/>
      <c r="AJ51" s="86"/>
      <c r="AK51" s="86"/>
      <c r="AL51" s="86"/>
      <c r="AM51" s="86"/>
      <c r="AW51" s="87"/>
      <c r="AZ51" s="88"/>
      <c r="BA51" s="98" t="str">
        <f t="shared" si="3"/>
        <v/>
      </c>
      <c r="BB51" s="160" t="str">
        <f t="shared" si="4"/>
        <v/>
      </c>
      <c r="BC51" s="98" t="str">
        <f t="shared" si="5"/>
        <v/>
      </c>
      <c r="BD51" s="87">
        <f t="shared" si="6"/>
        <v>0</v>
      </c>
      <c r="BE51" s="87">
        <f t="shared" si="7"/>
        <v>0</v>
      </c>
      <c r="BF51" s="87" t="str">
        <f t="shared" si="8"/>
        <v/>
      </c>
      <c r="BP51" s="87"/>
    </row>
    <row r="52" spans="1:68" s="3" customFormat="1" ht="15.75" customHeight="1" x14ac:dyDescent="0.15">
      <c r="A52" s="158" t="s">
        <v>76</v>
      </c>
      <c r="B52" s="14">
        <f t="shared" si="1"/>
        <v>0</v>
      </c>
      <c r="C52" s="19"/>
      <c r="D52" s="17"/>
      <c r="E52" s="17"/>
      <c r="F52" s="17"/>
      <c r="G52" s="17"/>
      <c r="H52" s="17"/>
      <c r="I52" s="17"/>
      <c r="J52" s="17"/>
      <c r="K52" s="17"/>
      <c r="L52" s="17"/>
      <c r="M52" s="22"/>
      <c r="N52" s="22"/>
      <c r="O52" s="22"/>
      <c r="P52" s="22"/>
      <c r="Q52" s="22"/>
      <c r="R52" s="22"/>
      <c r="S52" s="22"/>
      <c r="T52" s="22"/>
      <c r="U52" s="22"/>
      <c r="V52" s="19"/>
      <c r="W52" s="20"/>
      <c r="X52" s="159"/>
      <c r="Y52" s="137" t="str">
        <f t="shared" si="2"/>
        <v/>
      </c>
      <c r="Z52" s="86"/>
      <c r="AA52" s="86"/>
      <c r="AB52" s="86"/>
      <c r="AC52" s="86"/>
      <c r="AI52" s="86"/>
      <c r="AJ52" s="86"/>
      <c r="AK52" s="86"/>
      <c r="AL52" s="86"/>
      <c r="AM52" s="86"/>
      <c r="AW52" s="87"/>
      <c r="AZ52" s="88"/>
      <c r="BA52" s="98" t="str">
        <f t="shared" si="3"/>
        <v/>
      </c>
      <c r="BB52" s="160" t="str">
        <f t="shared" si="4"/>
        <v/>
      </c>
      <c r="BC52" s="98" t="str">
        <f t="shared" si="5"/>
        <v/>
      </c>
      <c r="BD52" s="87">
        <f t="shared" si="6"/>
        <v>0</v>
      </c>
      <c r="BE52" s="87">
        <f t="shared" si="7"/>
        <v>0</v>
      </c>
      <c r="BF52" s="87" t="str">
        <f t="shared" si="8"/>
        <v/>
      </c>
      <c r="BP52" s="87"/>
    </row>
    <row r="53" spans="1:68" s="3" customFormat="1" ht="15.75" customHeight="1" x14ac:dyDescent="0.15">
      <c r="A53" s="158" t="s">
        <v>77</v>
      </c>
      <c r="B53" s="14">
        <f t="shared" si="1"/>
        <v>0</v>
      </c>
      <c r="C53" s="19"/>
      <c r="D53" s="17"/>
      <c r="E53" s="17"/>
      <c r="F53" s="17"/>
      <c r="G53" s="17"/>
      <c r="H53" s="17"/>
      <c r="I53" s="17"/>
      <c r="J53" s="17"/>
      <c r="K53" s="17"/>
      <c r="L53" s="17"/>
      <c r="M53" s="22"/>
      <c r="N53" s="22"/>
      <c r="O53" s="22"/>
      <c r="P53" s="22"/>
      <c r="Q53" s="22"/>
      <c r="R53" s="22"/>
      <c r="S53" s="22"/>
      <c r="T53" s="22"/>
      <c r="U53" s="22"/>
      <c r="V53" s="19"/>
      <c r="W53" s="20"/>
      <c r="X53" s="159"/>
      <c r="Y53" s="137" t="str">
        <f t="shared" si="2"/>
        <v/>
      </c>
      <c r="Z53" s="86"/>
      <c r="AA53" s="86"/>
      <c r="AB53" s="86"/>
      <c r="AC53" s="86"/>
      <c r="AI53" s="86"/>
      <c r="AJ53" s="86"/>
      <c r="AK53" s="86"/>
      <c r="AL53" s="86"/>
      <c r="AM53" s="86"/>
      <c r="AW53" s="87"/>
      <c r="AZ53" s="88"/>
      <c r="BA53" s="98" t="str">
        <f t="shared" si="3"/>
        <v/>
      </c>
      <c r="BB53" s="160" t="str">
        <f t="shared" si="4"/>
        <v/>
      </c>
      <c r="BC53" s="98" t="str">
        <f t="shared" si="5"/>
        <v/>
      </c>
      <c r="BD53" s="87">
        <f t="shared" si="6"/>
        <v>0</v>
      </c>
      <c r="BE53" s="87">
        <f t="shared" si="7"/>
        <v>0</v>
      </c>
      <c r="BF53" s="87" t="str">
        <f t="shared" si="8"/>
        <v/>
      </c>
      <c r="BP53" s="87"/>
    </row>
    <row r="54" spans="1:68" s="3" customFormat="1" ht="15.75" customHeight="1" x14ac:dyDescent="0.15">
      <c r="A54" s="161" t="s">
        <v>78</v>
      </c>
      <c r="B54" s="23">
        <f t="shared" si="1"/>
        <v>0</v>
      </c>
      <c r="C54" s="27"/>
      <c r="D54" s="25"/>
      <c r="E54" s="25"/>
      <c r="F54" s="25"/>
      <c r="G54" s="25"/>
      <c r="H54" s="25"/>
      <c r="I54" s="25"/>
      <c r="J54" s="25"/>
      <c r="K54" s="25"/>
      <c r="L54" s="25"/>
      <c r="M54" s="26"/>
      <c r="N54" s="26"/>
      <c r="O54" s="26"/>
      <c r="P54" s="26"/>
      <c r="Q54" s="26"/>
      <c r="R54" s="26"/>
      <c r="S54" s="26"/>
      <c r="T54" s="26"/>
      <c r="U54" s="26"/>
      <c r="V54" s="27"/>
      <c r="W54" s="28"/>
      <c r="X54" s="162"/>
      <c r="Y54" s="137" t="str">
        <f t="shared" si="2"/>
        <v/>
      </c>
      <c r="Z54" s="86"/>
      <c r="AA54" s="86"/>
      <c r="AB54" s="86"/>
      <c r="AC54" s="86"/>
      <c r="AI54" s="86"/>
      <c r="AJ54" s="86"/>
      <c r="AK54" s="86"/>
      <c r="AL54" s="86"/>
      <c r="AM54" s="86"/>
      <c r="AW54" s="87"/>
      <c r="AZ54" s="88"/>
      <c r="BA54" s="98" t="str">
        <f t="shared" si="3"/>
        <v/>
      </c>
      <c r="BB54" s="160" t="str">
        <f t="shared" si="4"/>
        <v/>
      </c>
      <c r="BC54" s="98" t="str">
        <f t="shared" si="5"/>
        <v/>
      </c>
      <c r="BD54" s="87">
        <f t="shared" si="6"/>
        <v>0</v>
      </c>
      <c r="BE54" s="87">
        <f t="shared" si="7"/>
        <v>0</v>
      </c>
      <c r="BF54" s="87" t="str">
        <f t="shared" si="8"/>
        <v/>
      </c>
      <c r="BP54" s="87"/>
    </row>
    <row r="55" spans="1:68" s="3" customFormat="1" ht="15.75" customHeight="1" x14ac:dyDescent="0.15">
      <c r="A55" s="163" t="s">
        <v>1</v>
      </c>
      <c r="B55" s="164">
        <f t="shared" si="1"/>
        <v>0</v>
      </c>
      <c r="C55" s="165">
        <f>+SUM(C50:C54)</f>
        <v>0</v>
      </c>
      <c r="D55" s="166">
        <f t="shared" ref="D55:X55" si="9">+SUM(D50:D54)</f>
        <v>0</v>
      </c>
      <c r="E55" s="166">
        <f t="shared" si="9"/>
        <v>0</v>
      </c>
      <c r="F55" s="166">
        <f t="shared" si="9"/>
        <v>0</v>
      </c>
      <c r="G55" s="166">
        <f t="shared" si="9"/>
        <v>0</v>
      </c>
      <c r="H55" s="166">
        <f t="shared" si="9"/>
        <v>0</v>
      </c>
      <c r="I55" s="166">
        <f t="shared" si="9"/>
        <v>0</v>
      </c>
      <c r="J55" s="166">
        <f t="shared" si="9"/>
        <v>0</v>
      </c>
      <c r="K55" s="166">
        <f t="shared" si="9"/>
        <v>0</v>
      </c>
      <c r="L55" s="166">
        <f t="shared" si="9"/>
        <v>0</v>
      </c>
      <c r="M55" s="167">
        <f t="shared" si="9"/>
        <v>0</v>
      </c>
      <c r="N55" s="167">
        <f t="shared" si="9"/>
        <v>0</v>
      </c>
      <c r="O55" s="167">
        <f t="shared" si="9"/>
        <v>0</v>
      </c>
      <c r="P55" s="167">
        <f t="shared" si="9"/>
        <v>0</v>
      </c>
      <c r="Q55" s="167">
        <f t="shared" si="9"/>
        <v>0</v>
      </c>
      <c r="R55" s="167">
        <f t="shared" si="9"/>
        <v>0</v>
      </c>
      <c r="S55" s="167">
        <f t="shared" si="9"/>
        <v>0</v>
      </c>
      <c r="T55" s="167">
        <f t="shared" si="9"/>
        <v>0</v>
      </c>
      <c r="U55" s="167">
        <f t="shared" si="9"/>
        <v>0</v>
      </c>
      <c r="V55" s="165">
        <f t="shared" si="9"/>
        <v>0</v>
      </c>
      <c r="W55" s="168">
        <f t="shared" si="9"/>
        <v>0</v>
      </c>
      <c r="X55" s="169">
        <f t="shared" si="9"/>
        <v>0</v>
      </c>
      <c r="Y55" s="137" t="str">
        <f t="shared" si="2"/>
        <v/>
      </c>
      <c r="Z55" s="86"/>
      <c r="AA55" s="86"/>
      <c r="AB55" s="86"/>
      <c r="AC55" s="86"/>
      <c r="AI55" s="86"/>
      <c r="AJ55" s="86"/>
      <c r="AK55" s="86"/>
      <c r="AL55" s="86"/>
      <c r="AM55" s="86"/>
      <c r="AW55" s="87"/>
      <c r="AZ55" s="88"/>
      <c r="BA55" s="98" t="str">
        <f t="shared" si="3"/>
        <v/>
      </c>
      <c r="BB55" s="160" t="str">
        <f t="shared" si="4"/>
        <v/>
      </c>
      <c r="BC55" s="98" t="str">
        <f t="shared" si="5"/>
        <v/>
      </c>
      <c r="BD55" s="87">
        <f t="shared" si="6"/>
        <v>0</v>
      </c>
      <c r="BE55" s="87">
        <f t="shared" si="7"/>
        <v>0</v>
      </c>
      <c r="BF55" s="87" t="str">
        <f t="shared" si="8"/>
        <v/>
      </c>
      <c r="BP55" s="87"/>
    </row>
    <row r="56" spans="1:68" s="3" customFormat="1" ht="39.75" customHeight="1" x14ac:dyDescent="0.2">
      <c r="A56" s="170" t="s">
        <v>79</v>
      </c>
      <c r="C56" s="155"/>
      <c r="D56" s="155"/>
      <c r="E56" s="155"/>
      <c r="F56" s="155"/>
      <c r="G56" s="155"/>
      <c r="H56" s="155"/>
      <c r="I56" s="155"/>
      <c r="J56" s="155"/>
      <c r="K56" s="155"/>
      <c r="L56" s="155"/>
      <c r="M56" s="155"/>
      <c r="N56" s="155"/>
      <c r="O56" s="86"/>
      <c r="P56" s="86"/>
      <c r="Q56" s="86"/>
      <c r="R56" s="86"/>
      <c r="S56" s="86"/>
      <c r="T56" s="86"/>
      <c r="U56" s="86"/>
      <c r="V56" s="86"/>
      <c r="W56" s="86"/>
      <c r="X56" s="86"/>
      <c r="Y56" s="86"/>
      <c r="Z56" s="86"/>
      <c r="AF56" s="86"/>
      <c r="AG56" s="86"/>
      <c r="AH56" s="86"/>
      <c r="AI56" s="86"/>
      <c r="AJ56" s="86"/>
      <c r="AV56" s="88"/>
      <c r="AW56" s="156"/>
      <c r="BA56" s="32"/>
      <c r="BB56" s="32"/>
      <c r="BC56" s="32"/>
      <c r="BD56" s="32"/>
      <c r="BE56" s="32"/>
      <c r="BF56" s="115"/>
      <c r="BP56" s="87"/>
    </row>
    <row r="57" spans="1:68" s="3" customFormat="1" ht="19.5" customHeight="1" x14ac:dyDescent="0.15">
      <c r="A57" s="306" t="s">
        <v>71</v>
      </c>
      <c r="B57" s="120" t="s">
        <v>72</v>
      </c>
      <c r="C57" s="86"/>
      <c r="D57" s="86"/>
      <c r="E57" s="86"/>
      <c r="F57" s="86"/>
      <c r="G57" s="86"/>
      <c r="H57" s="86"/>
      <c r="I57" s="86"/>
      <c r="J57" s="86"/>
      <c r="K57" s="86"/>
      <c r="Q57" s="86"/>
      <c r="R57" s="86"/>
      <c r="S57" s="86"/>
      <c r="T57" s="86"/>
      <c r="U57" s="86"/>
      <c r="AH57" s="172"/>
      <c r="AI57" s="172"/>
      <c r="AW57" s="87"/>
      <c r="BA57" s="32"/>
      <c r="BB57" s="32"/>
      <c r="BC57" s="32"/>
      <c r="BD57" s="32"/>
      <c r="BE57" s="32"/>
      <c r="BF57" s="115"/>
      <c r="BP57" s="87"/>
    </row>
    <row r="58" spans="1:68" s="3" customFormat="1" ht="15" customHeight="1" x14ac:dyDescent="0.15">
      <c r="A58" s="173" t="s">
        <v>75</v>
      </c>
      <c r="B58" s="46"/>
      <c r="C58" s="86"/>
      <c r="D58" s="86"/>
      <c r="E58" s="86"/>
      <c r="F58" s="86"/>
      <c r="G58" s="86"/>
      <c r="H58" s="86"/>
      <c r="I58" s="86"/>
      <c r="J58" s="86"/>
      <c r="K58" s="86"/>
      <c r="Q58" s="86"/>
      <c r="R58" s="86"/>
      <c r="S58" s="86"/>
      <c r="T58" s="86"/>
      <c r="U58" s="86"/>
      <c r="AH58" s="172"/>
      <c r="AI58" s="172"/>
      <c r="AL58" s="47"/>
      <c r="AM58" s="174"/>
      <c r="AN58" s="47"/>
      <c r="AO58" s="47"/>
      <c r="AP58" s="47"/>
      <c r="AQ58" s="47"/>
      <c r="AW58" s="87"/>
      <c r="BA58" s="32"/>
      <c r="BB58" s="32"/>
      <c r="BC58" s="32"/>
      <c r="BD58" s="32"/>
      <c r="BE58" s="32"/>
      <c r="BF58" s="115"/>
      <c r="BP58" s="87"/>
    </row>
    <row r="59" spans="1:68" s="3" customFormat="1" ht="15" customHeight="1" x14ac:dyDescent="0.15">
      <c r="A59" s="158" t="s">
        <v>76</v>
      </c>
      <c r="B59" s="37"/>
      <c r="C59" s="86"/>
      <c r="D59" s="86"/>
      <c r="E59" s="86"/>
      <c r="F59" s="86"/>
      <c r="G59" s="86"/>
      <c r="H59" s="86"/>
      <c r="I59" s="86"/>
      <c r="J59" s="86"/>
      <c r="K59" s="86"/>
      <c r="Q59" s="86"/>
      <c r="R59" s="86"/>
      <c r="S59" s="86"/>
      <c r="T59" s="86"/>
      <c r="U59" s="86"/>
      <c r="AH59" s="172"/>
      <c r="AI59" s="172"/>
      <c r="AL59" s="47"/>
      <c r="AM59" s="174"/>
      <c r="AN59" s="47"/>
      <c r="AO59" s="47"/>
      <c r="AP59" s="47"/>
      <c r="AQ59" s="47"/>
      <c r="AW59" s="87"/>
      <c r="BA59" s="32"/>
      <c r="BB59" s="32"/>
      <c r="BC59" s="32"/>
      <c r="BD59" s="32"/>
      <c r="BE59" s="32"/>
      <c r="BF59" s="115"/>
      <c r="BP59" s="87"/>
    </row>
    <row r="60" spans="1:68" s="3" customFormat="1" ht="15" customHeight="1" x14ac:dyDescent="0.15">
      <c r="A60" s="158" t="s">
        <v>77</v>
      </c>
      <c r="B60" s="37"/>
      <c r="C60" s="86"/>
      <c r="D60" s="86"/>
      <c r="E60" s="86"/>
      <c r="F60" s="86"/>
      <c r="G60" s="86"/>
      <c r="H60" s="86"/>
      <c r="I60" s="86"/>
      <c r="J60" s="86"/>
      <c r="K60" s="86"/>
      <c r="Q60" s="86"/>
      <c r="R60" s="86"/>
      <c r="S60" s="86"/>
      <c r="T60" s="86"/>
      <c r="U60" s="86"/>
      <c r="AH60" s="172"/>
      <c r="AI60" s="172"/>
      <c r="AL60" s="47"/>
      <c r="AM60" s="174"/>
      <c r="AN60" s="47"/>
      <c r="AO60" s="47"/>
      <c r="AP60" s="47"/>
      <c r="AQ60" s="47"/>
      <c r="AW60" s="87"/>
      <c r="BA60" s="78"/>
      <c r="BB60" s="78"/>
      <c r="BC60" s="78"/>
      <c r="BD60" s="78"/>
      <c r="BE60" s="78"/>
      <c r="BF60" s="175"/>
      <c r="BP60" s="87"/>
    </row>
    <row r="61" spans="1:68" s="3" customFormat="1" ht="15" customHeight="1" x14ac:dyDescent="0.15">
      <c r="A61" s="161" t="s">
        <v>78</v>
      </c>
      <c r="B61" s="48"/>
      <c r="C61" s="86"/>
      <c r="D61" s="86"/>
      <c r="E61" s="86"/>
      <c r="F61" s="86"/>
      <c r="G61" s="86"/>
      <c r="H61" s="86"/>
      <c r="I61" s="86"/>
      <c r="J61" s="86"/>
      <c r="K61" s="86"/>
      <c r="Q61" s="86"/>
      <c r="R61" s="86"/>
      <c r="S61" s="86"/>
      <c r="T61" s="86"/>
      <c r="U61" s="86"/>
      <c r="AH61" s="172"/>
      <c r="AI61" s="172"/>
      <c r="AL61" s="47"/>
      <c r="AM61" s="174"/>
      <c r="AN61" s="47"/>
      <c r="AO61" s="47"/>
      <c r="AP61" s="47"/>
      <c r="AQ61" s="47"/>
      <c r="AW61" s="87"/>
      <c r="BA61" s="78"/>
      <c r="BB61" s="78"/>
      <c r="BC61" s="78"/>
      <c r="BD61" s="78"/>
      <c r="BE61" s="78"/>
      <c r="BF61" s="175"/>
      <c r="BP61" s="87"/>
    </row>
    <row r="62" spans="1:68" s="3" customFormat="1" ht="15" customHeight="1" x14ac:dyDescent="0.15">
      <c r="A62" s="163" t="s">
        <v>1</v>
      </c>
      <c r="B62" s="164">
        <f>+SUM(B58:B61)</f>
        <v>0</v>
      </c>
      <c r="C62" s="86"/>
      <c r="D62" s="86"/>
      <c r="E62" s="86"/>
      <c r="F62" s="86"/>
      <c r="G62" s="86"/>
      <c r="H62" s="86"/>
      <c r="I62" s="86"/>
      <c r="J62" s="86"/>
      <c r="K62" s="86"/>
      <c r="Q62" s="86"/>
      <c r="R62" s="86"/>
      <c r="S62" s="86"/>
      <c r="T62" s="86"/>
      <c r="U62" s="86"/>
      <c r="AH62" s="172"/>
      <c r="AI62" s="172"/>
      <c r="AL62" s="47"/>
      <c r="AM62" s="174"/>
      <c r="AN62" s="47"/>
      <c r="AO62" s="47"/>
      <c r="AP62" s="47"/>
      <c r="AQ62" s="47"/>
      <c r="AW62" s="87"/>
      <c r="BA62" s="78"/>
      <c r="BB62" s="78"/>
      <c r="BC62" s="78"/>
      <c r="BD62" s="78"/>
      <c r="BE62" s="78"/>
      <c r="BF62" s="175"/>
      <c r="BP62" s="87"/>
    </row>
    <row r="63" spans="1:68" s="3" customFormat="1" ht="41.25" customHeight="1" x14ac:dyDescent="0.2">
      <c r="A63" s="170" t="s">
        <v>80</v>
      </c>
      <c r="B63" s="170"/>
      <c r="C63" s="86"/>
      <c r="D63" s="86"/>
      <c r="E63" s="86"/>
      <c r="F63" s="86"/>
      <c r="G63" s="86"/>
      <c r="H63" s="86"/>
      <c r="I63" s="86"/>
      <c r="J63" s="86"/>
      <c r="K63" s="86"/>
      <c r="Q63" s="86"/>
      <c r="R63" s="86"/>
      <c r="S63" s="86"/>
      <c r="T63" s="86"/>
      <c r="U63" s="86"/>
      <c r="AH63" s="172"/>
      <c r="AI63" s="172"/>
      <c r="AL63" s="47"/>
      <c r="AM63" s="174"/>
      <c r="AN63" s="47"/>
      <c r="AO63" s="47"/>
      <c r="AP63" s="47"/>
      <c r="AQ63" s="47"/>
      <c r="AW63" s="87"/>
      <c r="BA63" s="78"/>
      <c r="BB63" s="78"/>
      <c r="BC63" s="78"/>
      <c r="BD63" s="78"/>
      <c r="BE63" s="78"/>
      <c r="BF63" s="175"/>
      <c r="BP63" s="87"/>
    </row>
    <row r="64" spans="1:68" s="3" customFormat="1" ht="15" customHeight="1" x14ac:dyDescent="0.15">
      <c r="A64" s="306" t="s">
        <v>71</v>
      </c>
      <c r="B64" s="120" t="s">
        <v>72</v>
      </c>
      <c r="C64" s="86"/>
      <c r="D64" s="86"/>
      <c r="E64" s="86"/>
      <c r="F64" s="86"/>
      <c r="G64" s="86"/>
      <c r="H64" s="86"/>
      <c r="I64" s="86"/>
      <c r="J64" s="86"/>
      <c r="K64" s="86"/>
      <c r="Q64" s="86"/>
      <c r="R64" s="86"/>
      <c r="S64" s="86"/>
      <c r="T64" s="86"/>
      <c r="U64" s="86"/>
      <c r="AH64" s="172"/>
      <c r="AI64" s="172"/>
      <c r="AL64" s="47"/>
      <c r="AM64" s="174"/>
      <c r="AN64" s="47"/>
      <c r="AO64" s="47"/>
      <c r="AP64" s="47"/>
      <c r="AQ64" s="47"/>
      <c r="AW64" s="87"/>
      <c r="BA64" s="78"/>
      <c r="BB64" s="78"/>
      <c r="BC64" s="78"/>
      <c r="BD64" s="78"/>
      <c r="BE64" s="78"/>
      <c r="BF64" s="175"/>
      <c r="BP64" s="87"/>
    </row>
    <row r="65" spans="1:81" s="3" customFormat="1" ht="15" customHeight="1" x14ac:dyDescent="0.15">
      <c r="A65" s="173" t="s">
        <v>75</v>
      </c>
      <c r="B65" s="46"/>
      <c r="C65" s="86"/>
      <c r="D65" s="86"/>
      <c r="E65" s="86"/>
      <c r="F65" s="86"/>
      <c r="G65" s="86"/>
      <c r="H65" s="86"/>
      <c r="I65" s="86"/>
      <c r="J65" s="86"/>
      <c r="K65" s="86"/>
      <c r="Q65" s="86"/>
      <c r="R65" s="86"/>
      <c r="S65" s="86"/>
      <c r="T65" s="86"/>
      <c r="U65" s="86"/>
      <c r="AH65" s="172"/>
      <c r="AI65" s="172"/>
      <c r="AL65" s="47"/>
      <c r="AM65" s="174"/>
      <c r="AN65" s="47"/>
      <c r="AO65" s="47"/>
      <c r="AP65" s="47"/>
      <c r="AQ65" s="47"/>
      <c r="AW65" s="87"/>
      <c r="BA65" s="78"/>
      <c r="BB65" s="78"/>
      <c r="BC65" s="78"/>
      <c r="BD65" s="78"/>
      <c r="BE65" s="78"/>
      <c r="BF65" s="175"/>
      <c r="BP65" s="87"/>
    </row>
    <row r="66" spans="1:81" s="3" customFormat="1" ht="15" customHeight="1" x14ac:dyDescent="0.15">
      <c r="A66" s="158" t="s">
        <v>76</v>
      </c>
      <c r="B66" s="37"/>
      <c r="C66" s="86"/>
      <c r="D66" s="86"/>
      <c r="E66" s="86"/>
      <c r="F66" s="86"/>
      <c r="G66" s="86"/>
      <c r="H66" s="86"/>
      <c r="I66" s="86"/>
      <c r="J66" s="86"/>
      <c r="K66" s="86"/>
      <c r="Q66" s="86"/>
      <c r="R66" s="86"/>
      <c r="S66" s="86"/>
      <c r="T66" s="86"/>
      <c r="U66" s="86"/>
      <c r="AH66" s="172"/>
      <c r="AI66" s="172"/>
      <c r="AL66" s="47"/>
      <c r="AM66" s="174"/>
      <c r="AN66" s="47"/>
      <c r="AO66" s="47"/>
      <c r="AP66" s="47"/>
      <c r="AQ66" s="47"/>
      <c r="AW66" s="87"/>
      <c r="BA66" s="78"/>
      <c r="BB66" s="78"/>
      <c r="BC66" s="78"/>
      <c r="BD66" s="78"/>
      <c r="BE66" s="78"/>
      <c r="BF66" s="175"/>
      <c r="BP66" s="87"/>
    </row>
    <row r="67" spans="1:81" s="3" customFormat="1" ht="15" customHeight="1" x14ac:dyDescent="0.15">
      <c r="A67" s="158" t="s">
        <v>77</v>
      </c>
      <c r="B67" s="37"/>
      <c r="C67" s="86"/>
      <c r="D67" s="86"/>
      <c r="E67" s="86"/>
      <c r="F67" s="86"/>
      <c r="G67" s="86"/>
      <c r="H67" s="86"/>
      <c r="I67" s="86"/>
      <c r="J67" s="86"/>
      <c r="K67" s="86"/>
      <c r="Q67" s="86"/>
      <c r="R67" s="86"/>
      <c r="S67" s="86"/>
      <c r="T67" s="86"/>
      <c r="U67" s="86"/>
      <c r="AH67" s="172"/>
      <c r="AI67" s="172"/>
      <c r="AL67" s="47"/>
      <c r="AM67" s="174"/>
      <c r="AN67" s="47"/>
      <c r="AO67" s="47"/>
      <c r="AP67" s="47"/>
      <c r="AQ67" s="47"/>
      <c r="AW67" s="87"/>
      <c r="BA67" s="78"/>
      <c r="BB67" s="78"/>
      <c r="BC67" s="78"/>
      <c r="BD67" s="78"/>
      <c r="BE67" s="78"/>
      <c r="BF67" s="175"/>
      <c r="BP67" s="87"/>
    </row>
    <row r="68" spans="1:81" s="3" customFormat="1" ht="15" customHeight="1" x14ac:dyDescent="0.15">
      <c r="A68" s="161" t="s">
        <v>78</v>
      </c>
      <c r="B68" s="48"/>
      <c r="C68" s="86"/>
      <c r="D68" s="86"/>
      <c r="E68" s="86"/>
      <c r="F68" s="86"/>
      <c r="G68" s="86"/>
      <c r="H68" s="86"/>
      <c r="I68" s="86"/>
      <c r="J68" s="86"/>
      <c r="K68" s="86"/>
      <c r="Q68" s="86"/>
      <c r="R68" s="86"/>
      <c r="S68" s="86"/>
      <c r="T68" s="86"/>
      <c r="U68" s="86"/>
      <c r="AH68" s="172"/>
      <c r="AI68" s="172"/>
      <c r="AL68" s="47"/>
      <c r="AM68" s="174"/>
      <c r="AN68" s="47"/>
      <c r="AO68" s="47"/>
      <c r="AP68" s="47"/>
      <c r="AQ68" s="47"/>
      <c r="AW68" s="87"/>
      <c r="BA68" s="78"/>
      <c r="BB68" s="78"/>
      <c r="BC68" s="78"/>
      <c r="BD68" s="78"/>
      <c r="BE68" s="78"/>
      <c r="BF68" s="175"/>
      <c r="BP68" s="87"/>
    </row>
    <row r="69" spans="1:81" s="3" customFormat="1" ht="15" customHeight="1" x14ac:dyDescent="0.15">
      <c r="A69" s="163" t="s">
        <v>1</v>
      </c>
      <c r="B69" s="164">
        <f>+SUM(B65:B68)</f>
        <v>0</v>
      </c>
      <c r="C69" s="86"/>
      <c r="D69" s="86"/>
      <c r="E69" s="86"/>
      <c r="F69" s="86"/>
      <c r="G69" s="86"/>
      <c r="H69" s="86"/>
      <c r="I69" s="86"/>
      <c r="J69" s="86"/>
      <c r="K69" s="86"/>
      <c r="Q69" s="86"/>
      <c r="R69" s="86"/>
      <c r="S69" s="86"/>
      <c r="T69" s="86"/>
      <c r="U69" s="86"/>
      <c r="AH69" s="172"/>
      <c r="AI69" s="172"/>
      <c r="AL69" s="47"/>
      <c r="AM69" s="174"/>
      <c r="AN69" s="47"/>
      <c r="AO69" s="47"/>
      <c r="AP69" s="47"/>
      <c r="AQ69" s="47"/>
      <c r="AW69" s="87"/>
      <c r="BA69" s="78"/>
      <c r="BB69" s="78"/>
      <c r="BC69" s="78"/>
      <c r="BD69" s="78"/>
      <c r="BE69" s="78"/>
      <c r="BF69" s="175"/>
      <c r="BP69" s="87"/>
    </row>
    <row r="70" spans="1:81" s="83" customFormat="1" ht="45" customHeight="1" x14ac:dyDescent="0.2">
      <c r="A70" s="176" t="s">
        <v>81</v>
      </c>
      <c r="B70" s="177"/>
      <c r="C70" s="178"/>
      <c r="AS70" s="117"/>
      <c r="AT70" s="117"/>
      <c r="AU70" s="117"/>
      <c r="AV70" s="118"/>
      <c r="AW70" s="119"/>
      <c r="AX70" s="117"/>
      <c r="AY70" s="117"/>
      <c r="AZ70" s="117"/>
      <c r="BA70" s="78"/>
      <c r="BB70" s="78"/>
      <c r="BC70" s="78"/>
      <c r="BD70" s="78"/>
      <c r="BE70" s="78"/>
      <c r="BF70" s="175"/>
      <c r="BG70" s="117"/>
      <c r="BH70" s="117"/>
      <c r="BI70" s="117"/>
      <c r="BJ70" s="117"/>
      <c r="BK70" s="117"/>
      <c r="BL70" s="117"/>
      <c r="BM70" s="117"/>
      <c r="BN70" s="117"/>
      <c r="BO70" s="117"/>
      <c r="BP70" s="119"/>
      <c r="BQ70" s="117"/>
      <c r="BR70" s="117"/>
      <c r="BS70" s="117"/>
      <c r="BT70" s="117"/>
      <c r="BU70" s="117"/>
      <c r="BV70" s="117"/>
      <c r="BW70" s="117"/>
      <c r="BX70" s="117"/>
      <c r="BY70" s="117"/>
      <c r="BZ70" s="117"/>
      <c r="CA70" s="117"/>
      <c r="CB70" s="117"/>
      <c r="CC70" s="117"/>
    </row>
    <row r="71" spans="1:81" s="83" customFormat="1" ht="39.75" customHeight="1" x14ac:dyDescent="0.2">
      <c r="A71" s="304" t="s">
        <v>82</v>
      </c>
      <c r="B71" s="179" t="s">
        <v>83</v>
      </c>
      <c r="C71" s="180" t="s">
        <v>84</v>
      </c>
      <c r="D71" s="180" t="s">
        <v>85</v>
      </c>
      <c r="E71" s="180" t="s">
        <v>13</v>
      </c>
      <c r="AS71" s="117"/>
      <c r="AT71" s="117"/>
      <c r="AU71" s="117"/>
      <c r="AV71" s="118"/>
      <c r="AW71" s="119"/>
      <c r="AX71" s="117"/>
      <c r="AY71" s="117"/>
      <c r="AZ71" s="117"/>
      <c r="BA71" s="78"/>
      <c r="BB71" s="78"/>
      <c r="BC71" s="78"/>
      <c r="BD71" s="78"/>
      <c r="BE71" s="78"/>
      <c r="BF71" s="175"/>
      <c r="BG71" s="117"/>
      <c r="BH71" s="117"/>
      <c r="BI71" s="117"/>
      <c r="BJ71" s="117"/>
      <c r="BK71" s="117"/>
      <c r="BL71" s="117"/>
      <c r="BM71" s="117"/>
      <c r="BN71" s="117"/>
      <c r="BO71" s="117"/>
      <c r="BP71" s="119"/>
      <c r="BQ71" s="117"/>
      <c r="BR71" s="117"/>
      <c r="BS71" s="117"/>
      <c r="BT71" s="117"/>
      <c r="BU71" s="117"/>
      <c r="BV71" s="117"/>
      <c r="BW71" s="117"/>
      <c r="BX71" s="117"/>
      <c r="BY71" s="117"/>
      <c r="BZ71" s="117"/>
      <c r="CA71" s="117"/>
      <c r="CB71" s="117"/>
      <c r="CC71" s="117"/>
    </row>
    <row r="72" spans="1:81" s="83" customFormat="1" ht="17.25" customHeight="1" x14ac:dyDescent="0.2">
      <c r="A72" s="181" t="s">
        <v>86</v>
      </c>
      <c r="B72" s="46"/>
      <c r="C72" s="46"/>
      <c r="D72" s="46"/>
      <c r="E72" s="46"/>
      <c r="AS72" s="117"/>
      <c r="AT72" s="117"/>
      <c r="AU72" s="117"/>
      <c r="AV72" s="118"/>
      <c r="AW72" s="119"/>
      <c r="AX72" s="117"/>
      <c r="AY72" s="117"/>
      <c r="AZ72" s="117"/>
      <c r="BA72" s="78"/>
      <c r="BB72" s="78"/>
      <c r="BC72" s="78"/>
      <c r="BD72" s="78"/>
      <c r="BE72" s="78"/>
      <c r="BF72" s="175"/>
      <c r="BG72" s="117"/>
      <c r="BH72" s="117"/>
      <c r="BI72" s="117"/>
      <c r="BJ72" s="117"/>
      <c r="BK72" s="117"/>
      <c r="BL72" s="117"/>
      <c r="BM72" s="117"/>
      <c r="BN72" s="117"/>
      <c r="BO72" s="117"/>
      <c r="BP72" s="119"/>
      <c r="BQ72" s="117"/>
      <c r="BR72" s="117"/>
      <c r="BS72" s="117"/>
      <c r="BT72" s="117"/>
      <c r="BU72" s="117"/>
      <c r="BV72" s="117"/>
      <c r="BW72" s="117"/>
      <c r="BX72" s="117"/>
      <c r="BY72" s="117"/>
      <c r="BZ72" s="117"/>
      <c r="CA72" s="117"/>
      <c r="CB72" s="117"/>
      <c r="CC72" s="117"/>
    </row>
    <row r="73" spans="1:81" s="83" customFormat="1" ht="15" customHeight="1" x14ac:dyDescent="0.2">
      <c r="A73" s="182" t="s">
        <v>87</v>
      </c>
      <c r="B73" s="37"/>
      <c r="C73" s="37"/>
      <c r="D73" s="37"/>
      <c r="E73" s="37"/>
      <c r="AS73" s="117"/>
      <c r="AT73" s="117"/>
      <c r="AU73" s="117"/>
      <c r="AV73" s="118"/>
      <c r="AW73" s="119"/>
      <c r="AX73" s="117"/>
      <c r="AY73" s="117"/>
      <c r="AZ73" s="117"/>
      <c r="BA73" s="78"/>
      <c r="BB73" s="78"/>
      <c r="BC73" s="78"/>
      <c r="BD73" s="78"/>
      <c r="BE73" s="78"/>
      <c r="BF73" s="175"/>
      <c r="BG73" s="117"/>
      <c r="BH73" s="117"/>
      <c r="BI73" s="117"/>
      <c r="BJ73" s="117"/>
      <c r="BK73" s="117"/>
      <c r="BL73" s="117"/>
      <c r="BM73" s="117"/>
      <c r="BN73" s="117"/>
      <c r="BO73" s="117"/>
      <c r="BP73" s="119"/>
      <c r="BQ73" s="117"/>
      <c r="BR73" s="117"/>
      <c r="BS73" s="117"/>
      <c r="BT73" s="117"/>
      <c r="BU73" s="117"/>
      <c r="BV73" s="117"/>
      <c r="BW73" s="117"/>
      <c r="BX73" s="117"/>
      <c r="BY73" s="117"/>
      <c r="BZ73" s="117"/>
      <c r="CA73" s="117"/>
      <c r="CB73" s="117"/>
      <c r="CC73" s="117"/>
    </row>
    <row r="74" spans="1:81" s="83" customFormat="1" ht="15" customHeight="1" x14ac:dyDescent="0.2">
      <c r="A74" s="182" t="s">
        <v>88</v>
      </c>
      <c r="B74" s="37"/>
      <c r="C74" s="37"/>
      <c r="D74" s="37"/>
      <c r="E74" s="37"/>
      <c r="AS74" s="117"/>
      <c r="AT74" s="117"/>
      <c r="AU74" s="117"/>
      <c r="AV74" s="118"/>
      <c r="AW74" s="119"/>
      <c r="AX74" s="117"/>
      <c r="AY74" s="117"/>
      <c r="AZ74" s="117"/>
      <c r="BA74" s="78"/>
      <c r="BB74" s="78"/>
      <c r="BC74" s="78"/>
      <c r="BD74" s="78"/>
      <c r="BE74" s="78"/>
      <c r="BF74" s="175"/>
      <c r="BG74" s="117"/>
      <c r="BH74" s="117"/>
      <c r="BI74" s="117"/>
      <c r="BJ74" s="117"/>
      <c r="BK74" s="117"/>
      <c r="BL74" s="117"/>
      <c r="BM74" s="117"/>
      <c r="BN74" s="117"/>
      <c r="BO74" s="117"/>
      <c r="BP74" s="119"/>
      <c r="BQ74" s="117"/>
      <c r="BR74" s="117"/>
      <c r="BS74" s="117"/>
      <c r="BT74" s="117"/>
      <c r="BU74" s="117"/>
      <c r="BV74" s="117"/>
      <c r="BW74" s="117"/>
      <c r="BX74" s="117"/>
      <c r="BY74" s="117"/>
      <c r="BZ74" s="117"/>
      <c r="CA74" s="117"/>
      <c r="CB74" s="117"/>
      <c r="CC74" s="117"/>
    </row>
    <row r="75" spans="1:81" s="83" customFormat="1" ht="14.25" x14ac:dyDescent="0.2">
      <c r="A75" s="182" t="s">
        <v>89</v>
      </c>
      <c r="B75" s="37"/>
      <c r="C75" s="37"/>
      <c r="D75" s="37"/>
      <c r="E75" s="37"/>
      <c r="AS75" s="117"/>
      <c r="AT75" s="117"/>
      <c r="AU75" s="117"/>
      <c r="AV75" s="118"/>
      <c r="AW75" s="119"/>
      <c r="AX75" s="117"/>
      <c r="AY75" s="117"/>
      <c r="AZ75" s="117"/>
      <c r="BA75" s="78"/>
      <c r="BB75" s="78"/>
      <c r="BC75" s="78"/>
      <c r="BD75" s="78"/>
      <c r="BE75" s="78"/>
      <c r="BF75" s="175"/>
      <c r="BG75" s="117"/>
      <c r="BH75" s="117"/>
      <c r="BI75" s="117"/>
      <c r="BJ75" s="117"/>
      <c r="BK75" s="117"/>
      <c r="BL75" s="117"/>
      <c r="BM75" s="117"/>
      <c r="BN75" s="117"/>
      <c r="BO75" s="117"/>
      <c r="BP75" s="119"/>
      <c r="BQ75" s="117"/>
      <c r="BR75" s="117"/>
      <c r="BS75" s="117"/>
      <c r="BT75" s="117"/>
      <c r="BU75" s="117"/>
      <c r="BV75" s="117"/>
      <c r="BW75" s="117"/>
      <c r="BX75" s="117"/>
      <c r="BY75" s="117"/>
      <c r="BZ75" s="117"/>
      <c r="CA75" s="117"/>
      <c r="CB75" s="117"/>
      <c r="CC75" s="117"/>
    </row>
    <row r="76" spans="1:81" s="83" customFormat="1" ht="15" customHeight="1" x14ac:dyDescent="0.2">
      <c r="A76" s="182" t="s">
        <v>90</v>
      </c>
      <c r="B76" s="37"/>
      <c r="C76" s="37"/>
      <c r="D76" s="37"/>
      <c r="E76" s="37"/>
      <c r="AS76" s="117"/>
      <c r="AT76" s="117"/>
      <c r="AU76" s="117"/>
      <c r="AV76" s="118"/>
      <c r="AW76" s="119"/>
      <c r="AX76" s="117"/>
      <c r="AY76" s="117"/>
      <c r="AZ76" s="117"/>
      <c r="BA76" s="78"/>
      <c r="BB76" s="78"/>
      <c r="BC76" s="78"/>
      <c r="BD76" s="78"/>
      <c r="BE76" s="78"/>
      <c r="BF76" s="175"/>
      <c r="BG76" s="117"/>
      <c r="BH76" s="117"/>
      <c r="BI76" s="117"/>
      <c r="BJ76" s="117"/>
      <c r="BK76" s="117"/>
      <c r="BL76" s="117"/>
      <c r="BM76" s="117"/>
      <c r="BN76" s="117"/>
      <c r="BO76" s="117"/>
      <c r="BP76" s="119"/>
      <c r="BQ76" s="117"/>
      <c r="BR76" s="117"/>
      <c r="BS76" s="117"/>
      <c r="BT76" s="117"/>
      <c r="BU76" s="117"/>
      <c r="BV76" s="117"/>
      <c r="BW76" s="117"/>
      <c r="BX76" s="117"/>
      <c r="BY76" s="117"/>
      <c r="BZ76" s="117"/>
      <c r="CA76" s="117"/>
      <c r="CB76" s="117"/>
      <c r="CC76" s="117"/>
    </row>
    <row r="77" spans="1:81" s="83" customFormat="1" ht="15" customHeight="1" x14ac:dyDescent="0.2">
      <c r="A77" s="182" t="s">
        <v>91</v>
      </c>
      <c r="B77" s="37"/>
      <c r="C77" s="37"/>
      <c r="D77" s="37"/>
      <c r="E77" s="37"/>
      <c r="AS77" s="117"/>
      <c r="AT77" s="117"/>
      <c r="AU77" s="117"/>
      <c r="AV77" s="118"/>
      <c r="AW77" s="119"/>
      <c r="AX77" s="117"/>
      <c r="AY77" s="117"/>
      <c r="AZ77" s="117"/>
      <c r="BA77" s="78"/>
      <c r="BB77" s="78"/>
      <c r="BC77" s="78"/>
      <c r="BD77" s="78"/>
      <c r="BE77" s="78"/>
      <c r="BF77" s="175"/>
      <c r="BG77" s="117"/>
      <c r="BH77" s="117"/>
      <c r="BI77" s="117"/>
      <c r="BJ77" s="117"/>
      <c r="BK77" s="117"/>
      <c r="BL77" s="117"/>
      <c r="BM77" s="117"/>
      <c r="BN77" s="117"/>
      <c r="BO77" s="117"/>
      <c r="BP77" s="119"/>
      <c r="BQ77" s="117"/>
      <c r="BR77" s="117"/>
      <c r="BS77" s="117"/>
      <c r="BT77" s="117"/>
      <c r="BU77" s="117"/>
      <c r="BV77" s="117"/>
      <c r="BW77" s="117"/>
      <c r="BX77" s="117"/>
      <c r="BY77" s="117"/>
      <c r="BZ77" s="117"/>
      <c r="CA77" s="117"/>
      <c r="CB77" s="117"/>
      <c r="CC77" s="117"/>
    </row>
    <row r="78" spans="1:81" s="83" customFormat="1" ht="15" customHeight="1" x14ac:dyDescent="0.2">
      <c r="A78" s="183" t="s">
        <v>92</v>
      </c>
      <c r="B78" s="37"/>
      <c r="C78" s="37"/>
      <c r="D78" s="37"/>
      <c r="E78" s="37"/>
      <c r="AS78" s="117"/>
      <c r="AT78" s="117"/>
      <c r="AU78" s="117"/>
      <c r="AV78" s="118"/>
      <c r="AW78" s="119"/>
      <c r="AX78" s="117"/>
      <c r="AY78" s="117"/>
      <c r="AZ78" s="117"/>
      <c r="BA78" s="78"/>
      <c r="BB78" s="78"/>
      <c r="BC78" s="78"/>
      <c r="BD78" s="78"/>
      <c r="BE78" s="78"/>
      <c r="BF78" s="175"/>
      <c r="BG78" s="117"/>
      <c r="BH78" s="117"/>
      <c r="BI78" s="117"/>
      <c r="BJ78" s="117"/>
      <c r="BK78" s="117"/>
      <c r="BL78" s="117"/>
      <c r="BM78" s="117"/>
      <c r="BN78" s="117"/>
      <c r="BO78" s="117"/>
      <c r="BP78" s="119"/>
      <c r="BQ78" s="117"/>
      <c r="BR78" s="117"/>
      <c r="BS78" s="117"/>
      <c r="BT78" s="117"/>
      <c r="BU78" s="117"/>
      <c r="BV78" s="117"/>
      <c r="BW78" s="117"/>
      <c r="BX78" s="117"/>
      <c r="BY78" s="117"/>
      <c r="BZ78" s="117"/>
      <c r="CA78" s="117"/>
      <c r="CB78" s="117"/>
      <c r="CC78" s="117"/>
    </row>
    <row r="79" spans="1:81" s="83" customFormat="1" ht="15" customHeight="1" x14ac:dyDescent="0.2">
      <c r="A79" s="182" t="s">
        <v>93</v>
      </c>
      <c r="B79" s="37"/>
      <c r="C79" s="37"/>
      <c r="D79" s="37"/>
      <c r="E79" s="37"/>
      <c r="AS79" s="117"/>
      <c r="AT79" s="117"/>
      <c r="AU79" s="117"/>
      <c r="AV79" s="118"/>
      <c r="AW79" s="119"/>
      <c r="AX79" s="117"/>
      <c r="AY79" s="117"/>
      <c r="AZ79" s="117"/>
      <c r="BA79" s="78"/>
      <c r="BB79" s="78"/>
      <c r="BC79" s="78"/>
      <c r="BD79" s="78"/>
      <c r="BE79" s="78"/>
      <c r="BF79" s="175"/>
      <c r="BG79" s="117"/>
      <c r="BH79" s="117"/>
      <c r="BI79" s="117"/>
      <c r="BJ79" s="117"/>
      <c r="BK79" s="117"/>
      <c r="BL79" s="117"/>
      <c r="BM79" s="117"/>
      <c r="BN79" s="117"/>
      <c r="BO79" s="117"/>
      <c r="BP79" s="119"/>
      <c r="BQ79" s="117"/>
      <c r="BR79" s="117"/>
      <c r="BS79" s="117"/>
      <c r="BT79" s="117"/>
      <c r="BU79" s="117"/>
      <c r="BV79" s="117"/>
      <c r="BW79" s="117"/>
      <c r="BX79" s="117"/>
      <c r="BY79" s="117"/>
      <c r="BZ79" s="117"/>
      <c r="CA79" s="117"/>
      <c r="CB79" s="117"/>
      <c r="CC79" s="117"/>
    </row>
    <row r="80" spans="1:81" s="83" customFormat="1" ht="15" customHeight="1" x14ac:dyDescent="0.2">
      <c r="A80" s="182" t="s">
        <v>94</v>
      </c>
      <c r="B80" s="37"/>
      <c r="C80" s="37"/>
      <c r="D80" s="37"/>
      <c r="E80" s="37"/>
      <c r="AS80" s="117"/>
      <c r="AT80" s="117"/>
      <c r="AU80" s="117"/>
      <c r="AV80" s="118"/>
      <c r="AW80" s="119"/>
      <c r="AX80" s="117"/>
      <c r="AY80" s="117"/>
      <c r="AZ80" s="117"/>
      <c r="BA80" s="78"/>
      <c r="BB80" s="78"/>
      <c r="BC80" s="78"/>
      <c r="BD80" s="78"/>
      <c r="BE80" s="78"/>
      <c r="BF80" s="175"/>
      <c r="BG80" s="117"/>
      <c r="BH80" s="117"/>
      <c r="BI80" s="117"/>
      <c r="BJ80" s="117"/>
      <c r="BK80" s="117"/>
      <c r="BL80" s="117"/>
      <c r="BM80" s="117"/>
      <c r="BN80" s="117"/>
      <c r="BO80" s="117"/>
      <c r="BP80" s="119"/>
      <c r="BQ80" s="117"/>
      <c r="BR80" s="117"/>
      <c r="BS80" s="117"/>
      <c r="BT80" s="117"/>
      <c r="BU80" s="117"/>
      <c r="BV80" s="117"/>
      <c r="BW80" s="117"/>
      <c r="BX80" s="117"/>
      <c r="BY80" s="117"/>
      <c r="BZ80" s="117"/>
      <c r="CA80" s="117"/>
      <c r="CB80" s="117"/>
      <c r="CC80" s="117"/>
    </row>
    <row r="81" spans="1:81" s="83" customFormat="1" ht="15" customHeight="1" x14ac:dyDescent="0.2">
      <c r="A81" s="182" t="s">
        <v>95</v>
      </c>
      <c r="B81" s="37"/>
      <c r="C81" s="37"/>
      <c r="D81" s="37"/>
      <c r="E81" s="37"/>
      <c r="AS81" s="117"/>
      <c r="AT81" s="117"/>
      <c r="AU81" s="117"/>
      <c r="AV81" s="118"/>
      <c r="AW81" s="119"/>
      <c r="AX81" s="117"/>
      <c r="AY81" s="117"/>
      <c r="AZ81" s="117"/>
      <c r="BA81" s="78"/>
      <c r="BB81" s="78"/>
      <c r="BC81" s="78"/>
      <c r="BD81" s="78"/>
      <c r="BE81" s="78"/>
      <c r="BF81" s="175"/>
      <c r="BG81" s="117"/>
      <c r="BH81" s="117"/>
      <c r="BI81" s="117"/>
      <c r="BJ81" s="117"/>
      <c r="BK81" s="117"/>
      <c r="BL81" s="117"/>
      <c r="BM81" s="117"/>
      <c r="BN81" s="117"/>
      <c r="BO81" s="117"/>
      <c r="BP81" s="119"/>
      <c r="BQ81" s="117"/>
      <c r="BR81" s="117"/>
      <c r="BS81" s="117"/>
      <c r="BT81" s="117"/>
      <c r="BU81" s="117"/>
      <c r="BV81" s="117"/>
      <c r="BW81" s="117"/>
      <c r="BX81" s="117"/>
      <c r="BY81" s="117"/>
      <c r="BZ81" s="117"/>
      <c r="CA81" s="117"/>
      <c r="CB81" s="117"/>
      <c r="CC81" s="117"/>
    </row>
    <row r="82" spans="1:81" s="83" customFormat="1" ht="15" customHeight="1" x14ac:dyDescent="0.2">
      <c r="A82" s="182" t="s">
        <v>96</v>
      </c>
      <c r="B82" s="37"/>
      <c r="C82" s="37"/>
      <c r="D82" s="37"/>
      <c r="E82" s="37"/>
      <c r="AS82" s="117"/>
      <c r="AT82" s="117"/>
      <c r="AU82" s="117"/>
      <c r="AV82" s="118"/>
      <c r="AW82" s="119"/>
      <c r="AX82" s="117"/>
      <c r="AY82" s="117"/>
      <c r="AZ82" s="117"/>
      <c r="BA82" s="78"/>
      <c r="BB82" s="78"/>
      <c r="BC82" s="78"/>
      <c r="BD82" s="78"/>
      <c r="BE82" s="78"/>
      <c r="BF82" s="175"/>
      <c r="BG82" s="117"/>
      <c r="BH82" s="117"/>
      <c r="BI82" s="117"/>
      <c r="BJ82" s="117"/>
      <c r="BK82" s="117"/>
      <c r="BL82" s="117"/>
      <c r="BM82" s="117"/>
      <c r="BN82" s="117"/>
      <c r="BO82" s="117"/>
      <c r="BP82" s="119"/>
      <c r="BQ82" s="117"/>
      <c r="BR82" s="117"/>
      <c r="BS82" s="117"/>
      <c r="BT82" s="117"/>
      <c r="BU82" s="117"/>
      <c r="BV82" s="117"/>
      <c r="BW82" s="117"/>
      <c r="BX82" s="117"/>
      <c r="BY82" s="117"/>
      <c r="BZ82" s="117"/>
      <c r="CA82" s="117"/>
      <c r="CB82" s="117"/>
      <c r="CC82" s="117"/>
    </row>
    <row r="83" spans="1:81" s="83" customFormat="1" ht="15" customHeight="1" x14ac:dyDescent="0.2">
      <c r="A83" s="184" t="s">
        <v>97</v>
      </c>
      <c r="B83" s="48"/>
      <c r="C83" s="48"/>
      <c r="D83" s="48"/>
      <c r="E83" s="48"/>
      <c r="AS83" s="117"/>
      <c r="AT83" s="117"/>
      <c r="AU83" s="117"/>
      <c r="AV83" s="118"/>
      <c r="AW83" s="119"/>
      <c r="AX83" s="117"/>
      <c r="AY83" s="117"/>
      <c r="AZ83" s="117"/>
      <c r="BA83" s="78"/>
      <c r="BB83" s="78"/>
      <c r="BC83" s="78"/>
      <c r="BD83" s="78"/>
      <c r="BE83" s="78"/>
      <c r="BF83" s="175"/>
      <c r="BG83" s="117"/>
      <c r="BH83" s="117"/>
      <c r="BI83" s="117"/>
      <c r="BJ83" s="117"/>
      <c r="BK83" s="117"/>
      <c r="BL83" s="117"/>
      <c r="BM83" s="117"/>
      <c r="BN83" s="117"/>
      <c r="BO83" s="117"/>
      <c r="BP83" s="119"/>
      <c r="BQ83" s="117"/>
      <c r="BR83" s="117"/>
      <c r="BS83" s="117"/>
      <c r="BT83" s="117"/>
      <c r="BU83" s="117"/>
      <c r="BV83" s="117"/>
      <c r="BW83" s="117"/>
      <c r="BX83" s="117"/>
      <c r="BY83" s="117"/>
      <c r="BZ83" s="117"/>
      <c r="CA83" s="117"/>
      <c r="CB83" s="117"/>
      <c r="CC83" s="117"/>
    </row>
    <row r="84" spans="1:81" s="83" customFormat="1" ht="15" customHeight="1" x14ac:dyDescent="0.2">
      <c r="A84" s="309" t="s">
        <v>1</v>
      </c>
      <c r="B84" s="164">
        <f>SUM(B72:B83)</f>
        <v>0</v>
      </c>
      <c r="C84" s="164">
        <f>SUM(C72:C83)</f>
        <v>0</v>
      </c>
      <c r="D84" s="164">
        <f>SUM(D72:D83)</f>
        <v>0</v>
      </c>
      <c r="E84" s="164">
        <f>SUM(E72:E83)</f>
        <v>0</v>
      </c>
      <c r="AS84" s="117"/>
      <c r="AT84" s="117"/>
      <c r="AU84" s="117"/>
      <c r="AV84" s="118"/>
      <c r="AW84" s="119"/>
      <c r="AX84" s="117"/>
      <c r="AY84" s="117"/>
      <c r="AZ84" s="117"/>
      <c r="BA84" s="78"/>
      <c r="BB84" s="78"/>
      <c r="BC84" s="78"/>
      <c r="BD84" s="78"/>
      <c r="BE84" s="78"/>
      <c r="BF84" s="175"/>
      <c r="BG84" s="117"/>
      <c r="BH84" s="117"/>
      <c r="BI84" s="117"/>
      <c r="BJ84" s="117"/>
      <c r="BK84" s="117"/>
      <c r="BL84" s="117"/>
      <c r="BM84" s="117"/>
      <c r="BN84" s="117"/>
      <c r="BO84" s="117"/>
      <c r="BP84" s="119"/>
      <c r="BQ84" s="117"/>
      <c r="BR84" s="117"/>
      <c r="BS84" s="117"/>
      <c r="BT84" s="117"/>
      <c r="BU84" s="117"/>
      <c r="BV84" s="117"/>
      <c r="BW84" s="117"/>
      <c r="BX84" s="117"/>
      <c r="BY84" s="117"/>
      <c r="BZ84" s="117"/>
      <c r="CA84" s="117"/>
      <c r="CB84" s="117"/>
      <c r="CC84" s="117"/>
    </row>
    <row r="85" spans="1:81" s="76" customFormat="1" ht="30" customHeight="1" x14ac:dyDescent="0.2">
      <c r="A85" s="176" t="s">
        <v>98</v>
      </c>
      <c r="B85" s="186"/>
      <c r="C85" s="186"/>
      <c r="D85" s="75"/>
      <c r="E85" s="75"/>
      <c r="F85" s="75"/>
      <c r="G85" s="75"/>
      <c r="H85" s="75"/>
      <c r="I85" s="75"/>
      <c r="J85" s="75"/>
      <c r="K85" s="75"/>
      <c r="L85" s="75"/>
      <c r="M85" s="75"/>
      <c r="N85" s="75"/>
      <c r="AS85" s="78"/>
      <c r="AT85" s="78"/>
      <c r="AU85" s="78"/>
      <c r="AV85" s="79"/>
      <c r="AW85" s="80"/>
      <c r="AX85" s="78"/>
      <c r="AY85" s="78"/>
      <c r="AZ85" s="78"/>
      <c r="BA85" s="78"/>
      <c r="BB85" s="78"/>
      <c r="BC85" s="78"/>
      <c r="BD85" s="78"/>
      <c r="BE85" s="78"/>
      <c r="BF85" s="175"/>
      <c r="BG85" s="78"/>
      <c r="BH85" s="78"/>
      <c r="BI85" s="78"/>
      <c r="BJ85" s="78"/>
      <c r="BK85" s="78"/>
      <c r="BL85" s="78"/>
      <c r="BM85" s="78"/>
      <c r="BN85" s="78"/>
      <c r="BO85" s="78"/>
      <c r="BP85" s="80"/>
      <c r="BQ85" s="78"/>
      <c r="BR85" s="78"/>
      <c r="BS85" s="78"/>
      <c r="BT85" s="78"/>
      <c r="BU85" s="78"/>
      <c r="BV85" s="78"/>
      <c r="BW85" s="78"/>
      <c r="BX85" s="78"/>
      <c r="BY85" s="78"/>
      <c r="BZ85" s="78"/>
      <c r="CA85" s="78"/>
      <c r="CB85" s="78"/>
      <c r="CC85" s="78"/>
    </row>
    <row r="86" spans="1:81" s="76" customFormat="1" ht="33.75" customHeight="1" x14ac:dyDescent="0.3">
      <c r="A86" s="187" t="s">
        <v>71</v>
      </c>
      <c r="B86" s="180" t="s">
        <v>83</v>
      </c>
      <c r="C86" s="180" t="s">
        <v>84</v>
      </c>
      <c r="D86" s="180" t="s">
        <v>85</v>
      </c>
      <c r="E86" s="180" t="s">
        <v>13</v>
      </c>
      <c r="F86" s="188"/>
      <c r="G86" s="188"/>
      <c r="H86" s="75"/>
      <c r="I86" s="75"/>
      <c r="J86" s="75"/>
      <c r="K86" s="75"/>
      <c r="L86" s="75"/>
      <c r="M86" s="75"/>
      <c r="N86" s="75"/>
      <c r="AS86" s="78"/>
      <c r="AT86" s="78"/>
      <c r="AU86" s="78"/>
      <c r="AV86" s="79"/>
      <c r="AW86" s="80"/>
      <c r="AX86" s="78"/>
      <c r="AY86" s="78"/>
      <c r="AZ86" s="78"/>
      <c r="BA86" s="78"/>
      <c r="BB86" s="78"/>
      <c r="BC86" s="78"/>
      <c r="BD86" s="78"/>
      <c r="BE86" s="78"/>
      <c r="BF86" s="175"/>
      <c r="BG86" s="78"/>
      <c r="BH86" s="78"/>
      <c r="BI86" s="78"/>
      <c r="BJ86" s="78"/>
      <c r="BK86" s="78"/>
      <c r="BL86" s="78"/>
      <c r="BM86" s="78"/>
      <c r="BN86" s="78"/>
      <c r="BO86" s="78"/>
      <c r="BP86" s="80"/>
      <c r="BQ86" s="78"/>
      <c r="BR86" s="78"/>
      <c r="BS86" s="78"/>
      <c r="BT86" s="78"/>
      <c r="BU86" s="78"/>
      <c r="BV86" s="78"/>
      <c r="BW86" s="78"/>
      <c r="BX86" s="78"/>
      <c r="BY86" s="78"/>
      <c r="BZ86" s="78"/>
      <c r="CA86" s="78"/>
      <c r="CB86" s="78"/>
      <c r="CC86" s="78"/>
    </row>
    <row r="87" spans="1:81" s="76" customFormat="1" ht="15" customHeight="1" x14ac:dyDescent="0.2">
      <c r="A87" s="189" t="s">
        <v>75</v>
      </c>
      <c r="B87" s="49"/>
      <c r="C87" s="49"/>
      <c r="D87" s="49"/>
      <c r="E87" s="49"/>
      <c r="F87" s="75"/>
      <c r="G87" s="75"/>
      <c r="H87" s="75"/>
      <c r="I87" s="75"/>
      <c r="J87" s="75"/>
      <c r="K87" s="75"/>
      <c r="L87" s="75"/>
      <c r="M87" s="75"/>
      <c r="N87" s="75"/>
      <c r="AS87" s="78"/>
      <c r="AT87" s="78"/>
      <c r="AU87" s="78"/>
      <c r="AV87" s="79"/>
      <c r="AW87" s="80"/>
      <c r="AX87" s="78"/>
      <c r="AY87" s="78"/>
      <c r="AZ87" s="78"/>
      <c r="BA87" s="78"/>
      <c r="BB87" s="78"/>
      <c r="BC87" s="78"/>
      <c r="BD87" s="78"/>
      <c r="BE87" s="78"/>
      <c r="BF87" s="175"/>
      <c r="BG87" s="78"/>
      <c r="BH87" s="78"/>
      <c r="BI87" s="78"/>
      <c r="BJ87" s="78"/>
      <c r="BK87" s="78"/>
      <c r="BL87" s="78"/>
      <c r="BM87" s="78"/>
      <c r="BN87" s="78"/>
      <c r="BO87" s="78"/>
      <c r="BP87" s="80"/>
      <c r="BQ87" s="78"/>
      <c r="BR87" s="78"/>
      <c r="BS87" s="78"/>
      <c r="BT87" s="78"/>
      <c r="BU87" s="78"/>
      <c r="BV87" s="78"/>
      <c r="BW87" s="78"/>
      <c r="BX87" s="78"/>
      <c r="BY87" s="78"/>
      <c r="BZ87" s="78"/>
      <c r="CA87" s="78"/>
      <c r="CB87" s="78"/>
      <c r="CC87" s="78"/>
    </row>
    <row r="88" spans="1:81" s="76" customFormat="1" ht="15" customHeight="1" x14ac:dyDescent="0.2">
      <c r="A88" s="190" t="s">
        <v>76</v>
      </c>
      <c r="B88" s="49"/>
      <c r="C88" s="49"/>
      <c r="D88" s="49"/>
      <c r="E88" s="49"/>
      <c r="F88" s="75"/>
      <c r="G88" s="75"/>
      <c r="H88" s="75"/>
      <c r="I88" s="75"/>
      <c r="J88" s="75"/>
      <c r="K88" s="75"/>
      <c r="L88" s="75"/>
      <c r="M88" s="75"/>
      <c r="N88" s="75"/>
      <c r="AS88" s="78"/>
      <c r="AT88" s="78"/>
      <c r="AU88" s="78"/>
      <c r="AV88" s="79"/>
      <c r="AW88" s="80"/>
      <c r="AX88" s="78"/>
      <c r="AY88" s="78"/>
      <c r="AZ88" s="78"/>
      <c r="BA88" s="78"/>
      <c r="BB88" s="78"/>
      <c r="BC88" s="78"/>
      <c r="BD88" s="78"/>
      <c r="BE88" s="78"/>
      <c r="BF88" s="175"/>
      <c r="BG88" s="78"/>
      <c r="BH88" s="78"/>
      <c r="BI88" s="78"/>
      <c r="BJ88" s="78"/>
      <c r="BK88" s="78"/>
      <c r="BL88" s="78"/>
      <c r="BM88" s="78"/>
      <c r="BN88" s="78"/>
      <c r="BO88" s="78"/>
      <c r="BP88" s="80"/>
      <c r="BQ88" s="78"/>
      <c r="BR88" s="78"/>
      <c r="BS88" s="78"/>
      <c r="BT88" s="78"/>
      <c r="BU88" s="78"/>
      <c r="BV88" s="78"/>
      <c r="BW88" s="78"/>
      <c r="BX88" s="78"/>
      <c r="BY88" s="78"/>
      <c r="BZ88" s="78"/>
      <c r="CA88" s="78"/>
      <c r="CB88" s="78"/>
      <c r="CC88" s="78"/>
    </row>
    <row r="89" spans="1:81" s="76" customFormat="1" ht="15" customHeight="1" x14ac:dyDescent="0.2">
      <c r="A89" s="190" t="s">
        <v>77</v>
      </c>
      <c r="B89" s="49"/>
      <c r="C89" s="49"/>
      <c r="D89" s="49"/>
      <c r="E89" s="49"/>
      <c r="F89" s="75"/>
      <c r="G89" s="75"/>
      <c r="H89" s="75"/>
      <c r="I89" s="75"/>
      <c r="J89" s="75"/>
      <c r="K89" s="75"/>
      <c r="L89" s="75"/>
      <c r="M89" s="75"/>
      <c r="N89" s="75"/>
      <c r="AS89" s="78"/>
      <c r="AT89" s="78"/>
      <c r="AU89" s="78"/>
      <c r="AV89" s="79"/>
      <c r="AW89" s="80"/>
      <c r="AX89" s="78"/>
      <c r="AY89" s="78"/>
      <c r="AZ89" s="78"/>
      <c r="BA89" s="78"/>
      <c r="BB89" s="78"/>
      <c r="BC89" s="78"/>
      <c r="BD89" s="78"/>
      <c r="BE89" s="78"/>
      <c r="BF89" s="175"/>
      <c r="BG89" s="78"/>
      <c r="BH89" s="78"/>
      <c r="BI89" s="78"/>
      <c r="BJ89" s="78"/>
      <c r="BK89" s="78"/>
      <c r="BL89" s="78"/>
      <c r="BM89" s="78"/>
      <c r="BN89" s="78"/>
      <c r="BO89" s="78"/>
      <c r="BP89" s="80"/>
      <c r="BQ89" s="78"/>
      <c r="BR89" s="78"/>
      <c r="BS89" s="78"/>
      <c r="BT89" s="78"/>
      <c r="BU89" s="78"/>
      <c r="BV89" s="78"/>
      <c r="BW89" s="78"/>
      <c r="BX89" s="78"/>
      <c r="BY89" s="78"/>
      <c r="BZ89" s="78"/>
      <c r="CA89" s="78"/>
      <c r="CB89" s="78"/>
      <c r="CC89" s="78"/>
    </row>
    <row r="90" spans="1:81" s="76" customFormat="1" ht="15" customHeight="1" x14ac:dyDescent="0.2">
      <c r="A90" s="190" t="s">
        <v>78</v>
      </c>
      <c r="B90" s="49"/>
      <c r="C90" s="49"/>
      <c r="D90" s="49"/>
      <c r="E90" s="49"/>
      <c r="F90" s="75"/>
      <c r="G90" s="75"/>
      <c r="H90" s="75"/>
      <c r="I90" s="75"/>
      <c r="J90" s="75"/>
      <c r="K90" s="75"/>
      <c r="L90" s="75"/>
      <c r="M90" s="75"/>
      <c r="N90" s="75"/>
      <c r="AS90" s="78"/>
      <c r="AT90" s="78"/>
      <c r="AU90" s="78"/>
      <c r="AV90" s="79"/>
      <c r="AW90" s="80"/>
      <c r="AX90" s="78"/>
      <c r="AY90" s="78"/>
      <c r="AZ90" s="78"/>
      <c r="BA90" s="78"/>
      <c r="BB90" s="78"/>
      <c r="BC90" s="78"/>
      <c r="BD90" s="78"/>
      <c r="BE90" s="78"/>
      <c r="BF90" s="175"/>
      <c r="BG90" s="78"/>
      <c r="BH90" s="78"/>
      <c r="BI90" s="78"/>
      <c r="BJ90" s="78"/>
      <c r="BK90" s="78"/>
      <c r="BL90" s="78"/>
      <c r="BM90" s="78"/>
      <c r="BN90" s="78"/>
      <c r="BO90" s="78"/>
      <c r="BP90" s="80"/>
      <c r="BQ90" s="78"/>
      <c r="BR90" s="78"/>
      <c r="BS90" s="78"/>
      <c r="BT90" s="78"/>
      <c r="BU90" s="78"/>
      <c r="BV90" s="78"/>
      <c r="BW90" s="78"/>
      <c r="BX90" s="78"/>
      <c r="BY90" s="78"/>
      <c r="BZ90" s="78"/>
      <c r="CA90" s="78"/>
      <c r="CB90" s="78"/>
      <c r="CC90" s="78"/>
    </row>
    <row r="91" spans="1:81" s="76" customFormat="1" ht="15" customHeight="1" x14ac:dyDescent="0.2">
      <c r="A91" s="191" t="s">
        <v>99</v>
      </c>
      <c r="B91" s="50"/>
      <c r="C91" s="50"/>
      <c r="D91" s="50"/>
      <c r="E91" s="50"/>
      <c r="F91" s="75"/>
      <c r="G91" s="75"/>
      <c r="H91" s="75"/>
      <c r="I91" s="75"/>
      <c r="J91" s="75"/>
      <c r="K91" s="75"/>
      <c r="L91" s="75"/>
      <c r="M91" s="75"/>
      <c r="N91" s="75"/>
      <c r="AS91" s="78"/>
      <c r="AT91" s="78"/>
      <c r="AU91" s="78"/>
      <c r="AV91" s="79"/>
      <c r="AW91" s="80"/>
      <c r="AX91" s="78"/>
      <c r="AY91" s="78"/>
      <c r="AZ91" s="78"/>
      <c r="BA91" s="78"/>
      <c r="BB91" s="78"/>
      <c r="BC91" s="78"/>
      <c r="BD91" s="78"/>
      <c r="BE91" s="78"/>
      <c r="BF91" s="175"/>
      <c r="BG91" s="78"/>
      <c r="BH91" s="78"/>
      <c r="BI91" s="78"/>
      <c r="BJ91" s="78"/>
      <c r="BK91" s="78"/>
      <c r="BL91" s="78"/>
      <c r="BM91" s="78"/>
      <c r="BN91" s="78"/>
      <c r="BO91" s="78"/>
      <c r="BP91" s="80"/>
      <c r="BQ91" s="78"/>
      <c r="BR91" s="78"/>
      <c r="BS91" s="78"/>
      <c r="BT91" s="78"/>
      <c r="BU91" s="78"/>
      <c r="BV91" s="78"/>
      <c r="BW91" s="78"/>
      <c r="BX91" s="78"/>
      <c r="BY91" s="78"/>
      <c r="BZ91" s="78"/>
      <c r="CA91" s="78"/>
      <c r="CB91" s="78"/>
      <c r="CC91" s="78"/>
    </row>
    <row r="92" spans="1:81" s="76" customFormat="1" ht="15" customHeight="1" x14ac:dyDescent="0.2">
      <c r="A92" s="163" t="s">
        <v>1</v>
      </c>
      <c r="B92" s="164">
        <f>+SUM(B87:B91)</f>
        <v>0</v>
      </c>
      <c r="C92" s="164">
        <f>+SUM(C87:C91)</f>
        <v>0</v>
      </c>
      <c r="D92" s="164">
        <f>+SUM(D87:D91)</f>
        <v>0</v>
      </c>
      <c r="E92" s="164">
        <f>+SUM(E87:E91)</f>
        <v>0</v>
      </c>
      <c r="F92" s="75"/>
      <c r="G92" s="75"/>
      <c r="H92" s="75"/>
      <c r="I92" s="75"/>
      <c r="J92" s="75"/>
      <c r="K92" s="75"/>
      <c r="L92" s="75"/>
      <c r="M92" s="75"/>
      <c r="N92" s="75"/>
      <c r="AS92" s="78"/>
      <c r="AT92" s="78"/>
      <c r="AU92" s="78"/>
      <c r="AV92" s="79"/>
      <c r="AW92" s="80"/>
      <c r="AX92" s="78"/>
      <c r="AY92" s="78"/>
      <c r="AZ92" s="78"/>
      <c r="BA92" s="78"/>
      <c r="BB92" s="78"/>
      <c r="BC92" s="78"/>
      <c r="BD92" s="78"/>
      <c r="BE92" s="78"/>
      <c r="BF92" s="175"/>
      <c r="BG92" s="78"/>
      <c r="BH92" s="78"/>
      <c r="BI92" s="78"/>
      <c r="BJ92" s="78"/>
      <c r="BK92" s="78"/>
      <c r="BL92" s="78"/>
      <c r="BM92" s="78"/>
      <c r="BN92" s="78"/>
      <c r="BO92" s="78"/>
      <c r="BP92" s="80"/>
      <c r="BQ92" s="78"/>
      <c r="BR92" s="78"/>
      <c r="BS92" s="78"/>
      <c r="BT92" s="78"/>
      <c r="BU92" s="78"/>
      <c r="BV92" s="78"/>
      <c r="BW92" s="78"/>
      <c r="BX92" s="78"/>
      <c r="BY92" s="78"/>
      <c r="BZ92" s="78"/>
      <c r="CA92" s="78"/>
      <c r="CB92" s="78"/>
      <c r="CC92" s="78"/>
    </row>
    <row r="93" spans="1:81" s="76" customFormat="1" ht="30" customHeight="1" x14ac:dyDescent="0.2">
      <c r="A93" s="176" t="s">
        <v>100</v>
      </c>
      <c r="B93" s="192"/>
      <c r="C93" s="193"/>
      <c r="D93" s="75"/>
      <c r="E93" s="75"/>
      <c r="F93" s="75"/>
      <c r="G93" s="75"/>
      <c r="H93" s="75"/>
      <c r="I93" s="75"/>
      <c r="J93" s="75"/>
      <c r="K93" s="75"/>
      <c r="L93" s="75"/>
      <c r="M93" s="75"/>
      <c r="N93" s="75"/>
      <c r="AS93" s="78"/>
      <c r="AT93" s="78"/>
      <c r="AU93" s="78"/>
      <c r="AV93" s="79"/>
      <c r="AW93" s="80"/>
      <c r="AX93" s="78"/>
      <c r="AY93" s="78"/>
      <c r="AZ93" s="78"/>
      <c r="BA93" s="78"/>
      <c r="BB93" s="78"/>
      <c r="BC93" s="78"/>
      <c r="BD93" s="78"/>
      <c r="BE93" s="78"/>
      <c r="BF93" s="175"/>
      <c r="BG93" s="78"/>
      <c r="BH93" s="78"/>
      <c r="BI93" s="78"/>
      <c r="BJ93" s="78"/>
      <c r="BK93" s="78"/>
      <c r="BL93" s="78"/>
      <c r="BM93" s="78"/>
      <c r="BN93" s="78"/>
      <c r="BO93" s="78"/>
      <c r="BP93" s="80"/>
      <c r="BQ93" s="78"/>
      <c r="BR93" s="78"/>
      <c r="BS93" s="78"/>
      <c r="BT93" s="78"/>
      <c r="BU93" s="78"/>
      <c r="BV93" s="78"/>
      <c r="BW93" s="78"/>
      <c r="BX93" s="78"/>
      <c r="BY93" s="78"/>
      <c r="BZ93" s="78"/>
      <c r="CA93" s="78"/>
      <c r="CB93" s="78"/>
      <c r="CC93" s="78"/>
    </row>
    <row r="94" spans="1:81" s="76" customFormat="1" ht="51" customHeight="1" x14ac:dyDescent="0.2">
      <c r="A94" s="187" t="s">
        <v>71</v>
      </c>
      <c r="B94" s="180" t="s">
        <v>83</v>
      </c>
      <c r="C94" s="180" t="s">
        <v>84</v>
      </c>
      <c r="D94" s="180" t="s">
        <v>85</v>
      </c>
      <c r="E94" s="180" t="s">
        <v>13</v>
      </c>
      <c r="F94" s="75"/>
      <c r="G94" s="75"/>
      <c r="H94" s="75"/>
      <c r="I94" s="75"/>
      <c r="J94" s="75"/>
      <c r="K94" s="75"/>
      <c r="L94" s="75"/>
      <c r="M94" s="75"/>
      <c r="N94" s="75"/>
      <c r="AS94" s="78"/>
      <c r="AT94" s="78"/>
      <c r="AU94" s="78"/>
      <c r="AV94" s="79"/>
      <c r="AW94" s="80"/>
      <c r="AX94" s="78"/>
      <c r="AY94" s="78"/>
      <c r="AZ94" s="78"/>
      <c r="BA94" s="78"/>
      <c r="BB94" s="78"/>
      <c r="BC94" s="78"/>
      <c r="BD94" s="78"/>
      <c r="BE94" s="78"/>
      <c r="BF94" s="175"/>
      <c r="BG94" s="78"/>
      <c r="BH94" s="78"/>
      <c r="BI94" s="78"/>
      <c r="BJ94" s="78"/>
      <c r="BK94" s="78"/>
      <c r="BL94" s="78"/>
      <c r="BM94" s="78"/>
      <c r="BN94" s="78"/>
      <c r="BO94" s="78"/>
      <c r="BP94" s="80"/>
      <c r="BQ94" s="78"/>
      <c r="BR94" s="78"/>
      <c r="BS94" s="78"/>
      <c r="BT94" s="78"/>
      <c r="BU94" s="78"/>
      <c r="BV94" s="78"/>
      <c r="BW94" s="78"/>
      <c r="BX94" s="78"/>
      <c r="BY94" s="78"/>
      <c r="BZ94" s="78"/>
      <c r="CA94" s="78"/>
      <c r="CB94" s="78"/>
      <c r="CC94" s="78"/>
    </row>
    <row r="95" spans="1:81" s="76" customFormat="1" ht="15" customHeight="1" x14ac:dyDescent="0.2">
      <c r="A95" s="189" t="s">
        <v>75</v>
      </c>
      <c r="B95" s="49"/>
      <c r="C95" s="49"/>
      <c r="D95" s="49"/>
      <c r="E95" s="49"/>
      <c r="F95" s="75"/>
      <c r="G95" s="75"/>
      <c r="H95" s="75"/>
      <c r="I95" s="75"/>
      <c r="J95" s="75"/>
      <c r="K95" s="75"/>
      <c r="L95" s="75"/>
      <c r="M95" s="75"/>
      <c r="N95" s="75"/>
      <c r="AS95" s="78"/>
      <c r="AT95" s="78"/>
      <c r="AU95" s="78"/>
      <c r="AV95" s="79"/>
      <c r="AW95" s="80"/>
      <c r="AX95" s="78"/>
      <c r="AY95" s="78"/>
      <c r="AZ95" s="78"/>
      <c r="BA95" s="78"/>
      <c r="BB95" s="78"/>
      <c r="BC95" s="78"/>
      <c r="BD95" s="78"/>
      <c r="BE95" s="78"/>
      <c r="BF95" s="175"/>
      <c r="BG95" s="78"/>
      <c r="BH95" s="78"/>
      <c r="BI95" s="78"/>
      <c r="BJ95" s="78"/>
      <c r="BK95" s="78"/>
      <c r="BL95" s="78"/>
      <c r="BM95" s="78"/>
      <c r="BN95" s="78"/>
      <c r="BO95" s="78"/>
      <c r="BP95" s="80"/>
      <c r="BQ95" s="78"/>
      <c r="BR95" s="78"/>
      <c r="BS95" s="78"/>
      <c r="BT95" s="78"/>
      <c r="BU95" s="78"/>
      <c r="BV95" s="78"/>
      <c r="BW95" s="78"/>
      <c r="BX95" s="78"/>
      <c r="BY95" s="78"/>
      <c r="BZ95" s="78"/>
      <c r="CA95" s="78"/>
      <c r="CB95" s="78"/>
      <c r="CC95" s="78"/>
    </row>
    <row r="96" spans="1:81" s="76" customFormat="1" ht="15" customHeight="1" x14ac:dyDescent="0.2">
      <c r="A96" s="190" t="s">
        <v>76</v>
      </c>
      <c r="B96" s="49"/>
      <c r="C96" s="49"/>
      <c r="D96" s="49"/>
      <c r="E96" s="49"/>
      <c r="F96" s="75"/>
      <c r="G96" s="75"/>
      <c r="H96" s="75"/>
      <c r="I96" s="75"/>
      <c r="J96" s="75"/>
      <c r="K96" s="75"/>
      <c r="L96" s="75"/>
      <c r="M96" s="75"/>
      <c r="N96" s="75"/>
      <c r="AS96" s="78"/>
      <c r="AT96" s="78"/>
      <c r="AU96" s="78"/>
      <c r="AV96" s="79"/>
      <c r="AW96" s="80"/>
      <c r="AX96" s="78"/>
      <c r="AY96" s="78"/>
      <c r="AZ96" s="78"/>
      <c r="BA96" s="78"/>
      <c r="BB96" s="78"/>
      <c r="BC96" s="78"/>
      <c r="BD96" s="78"/>
      <c r="BE96" s="78"/>
      <c r="BF96" s="175"/>
      <c r="BG96" s="78"/>
      <c r="BH96" s="78"/>
      <c r="BI96" s="78"/>
      <c r="BJ96" s="78"/>
      <c r="BK96" s="78"/>
      <c r="BL96" s="78"/>
      <c r="BM96" s="78"/>
      <c r="BN96" s="78"/>
      <c r="BO96" s="78"/>
      <c r="BP96" s="80"/>
      <c r="BQ96" s="78"/>
      <c r="BR96" s="78"/>
      <c r="BS96" s="78"/>
      <c r="BT96" s="78"/>
      <c r="BU96" s="78"/>
      <c r="BV96" s="78"/>
      <c r="BW96" s="78"/>
      <c r="BX96" s="78"/>
      <c r="BY96" s="78"/>
      <c r="BZ96" s="78"/>
      <c r="CA96" s="78"/>
      <c r="CB96" s="78"/>
      <c r="CC96" s="78"/>
    </row>
    <row r="97" spans="1:81" s="76" customFormat="1" ht="15" customHeight="1" x14ac:dyDescent="0.2">
      <c r="A97" s="190" t="s">
        <v>77</v>
      </c>
      <c r="B97" s="49"/>
      <c r="C97" s="49"/>
      <c r="D97" s="49"/>
      <c r="E97" s="49"/>
      <c r="F97" s="75"/>
      <c r="G97" s="75"/>
      <c r="H97" s="75"/>
      <c r="I97" s="75"/>
      <c r="J97" s="75"/>
      <c r="K97" s="75"/>
      <c r="L97" s="75"/>
      <c r="M97" s="75"/>
      <c r="N97" s="75"/>
      <c r="AS97" s="78"/>
      <c r="AT97" s="78"/>
      <c r="AU97" s="78"/>
      <c r="AV97" s="79"/>
      <c r="AW97" s="80"/>
      <c r="AX97" s="78"/>
      <c r="AY97" s="78"/>
      <c r="AZ97" s="78"/>
      <c r="BA97" s="78"/>
      <c r="BB97" s="78"/>
      <c r="BC97" s="78"/>
      <c r="BD97" s="78"/>
      <c r="BE97" s="78"/>
      <c r="BF97" s="78"/>
      <c r="BG97" s="78"/>
      <c r="BH97" s="78"/>
      <c r="BI97" s="78"/>
      <c r="BJ97" s="78"/>
      <c r="BK97" s="78"/>
      <c r="BL97" s="78"/>
      <c r="BM97" s="78"/>
      <c r="BN97" s="78"/>
      <c r="BO97" s="78"/>
      <c r="BP97" s="80"/>
      <c r="BQ97" s="78"/>
      <c r="BR97" s="78"/>
      <c r="BS97" s="78"/>
      <c r="BT97" s="78"/>
      <c r="BU97" s="78"/>
      <c r="BV97" s="78"/>
      <c r="BW97" s="78"/>
      <c r="BX97" s="78"/>
      <c r="BY97" s="78"/>
      <c r="BZ97" s="78"/>
      <c r="CA97" s="78"/>
      <c r="CB97" s="78"/>
      <c r="CC97" s="78"/>
    </row>
    <row r="98" spans="1:81" s="76" customFormat="1" ht="15" customHeight="1" x14ac:dyDescent="0.2">
      <c r="A98" s="190" t="s">
        <v>78</v>
      </c>
      <c r="B98" s="49"/>
      <c r="C98" s="49"/>
      <c r="D98" s="49"/>
      <c r="E98" s="49"/>
      <c r="F98" s="75"/>
      <c r="G98" s="75"/>
      <c r="H98" s="75"/>
      <c r="I98" s="75"/>
      <c r="J98" s="75"/>
      <c r="K98" s="75"/>
      <c r="L98" s="75"/>
      <c r="M98" s="75"/>
      <c r="N98" s="75"/>
      <c r="AS98" s="78"/>
      <c r="AT98" s="78"/>
      <c r="AU98" s="78"/>
      <c r="AV98" s="79"/>
      <c r="AW98" s="80"/>
      <c r="AX98" s="78"/>
      <c r="AY98" s="78"/>
      <c r="AZ98" s="78"/>
      <c r="BA98" s="79"/>
      <c r="BB98" s="79"/>
      <c r="BC98" s="79"/>
      <c r="BD98" s="79"/>
      <c r="BE98" s="79"/>
      <c r="BF98" s="79"/>
      <c r="BG98" s="78"/>
      <c r="BH98" s="78"/>
      <c r="BI98" s="78"/>
      <c r="BJ98" s="78"/>
      <c r="BK98" s="78"/>
      <c r="BL98" s="78"/>
      <c r="BM98" s="78"/>
      <c r="BN98" s="78"/>
      <c r="BO98" s="78"/>
      <c r="BP98" s="80"/>
      <c r="BQ98" s="78"/>
      <c r="BR98" s="78"/>
      <c r="BS98" s="78"/>
      <c r="BT98" s="78"/>
      <c r="BU98" s="78"/>
      <c r="BV98" s="78"/>
      <c r="BW98" s="78"/>
      <c r="BX98" s="78"/>
      <c r="BY98" s="78"/>
      <c r="BZ98" s="78"/>
      <c r="CA98" s="78"/>
      <c r="CB98" s="78"/>
      <c r="CC98" s="78"/>
    </row>
    <row r="99" spans="1:81" s="76" customFormat="1" ht="15" customHeight="1" x14ac:dyDescent="0.2">
      <c r="A99" s="191" t="s">
        <v>99</v>
      </c>
      <c r="B99" s="50"/>
      <c r="C99" s="50"/>
      <c r="D99" s="50"/>
      <c r="E99" s="50"/>
      <c r="F99" s="75"/>
      <c r="G99" s="75"/>
      <c r="H99" s="75"/>
      <c r="I99" s="75"/>
      <c r="J99" s="75"/>
      <c r="K99" s="75"/>
      <c r="L99" s="75"/>
      <c r="M99" s="75"/>
      <c r="N99" s="75"/>
      <c r="AS99" s="78"/>
      <c r="AT99" s="78"/>
      <c r="AU99" s="78"/>
      <c r="AV99" s="79"/>
      <c r="AW99" s="80"/>
      <c r="AX99" s="78"/>
      <c r="AY99" s="78"/>
      <c r="AZ99" s="78"/>
      <c r="BA99" s="79"/>
      <c r="BB99" s="79"/>
      <c r="BC99" s="79"/>
      <c r="BD99" s="79"/>
      <c r="BE99" s="79"/>
      <c r="BF99" s="79"/>
      <c r="BG99" s="78"/>
      <c r="BH99" s="78"/>
      <c r="BI99" s="78"/>
      <c r="BJ99" s="78"/>
      <c r="BK99" s="78"/>
      <c r="BL99" s="78"/>
      <c r="BM99" s="78"/>
      <c r="BN99" s="78"/>
      <c r="BO99" s="78"/>
      <c r="BP99" s="80"/>
      <c r="BQ99" s="78"/>
      <c r="BR99" s="78"/>
      <c r="BS99" s="78"/>
      <c r="BT99" s="78"/>
      <c r="BU99" s="78"/>
      <c r="BV99" s="78"/>
      <c r="BW99" s="78"/>
      <c r="BX99" s="78"/>
      <c r="BY99" s="78"/>
      <c r="BZ99" s="78"/>
      <c r="CA99" s="78"/>
      <c r="CB99" s="78"/>
      <c r="CC99" s="78"/>
    </row>
    <row r="100" spans="1:81" s="76" customFormat="1" ht="15" customHeight="1" x14ac:dyDescent="0.2">
      <c r="A100" s="163" t="s">
        <v>1</v>
      </c>
      <c r="B100" s="164">
        <f>+SUM(B95:B99)</f>
        <v>0</v>
      </c>
      <c r="C100" s="164">
        <f>+SUM(C95:C99)</f>
        <v>0</v>
      </c>
      <c r="D100" s="164">
        <f>+SUM(D95:D99)</f>
        <v>0</v>
      </c>
      <c r="E100" s="164">
        <f>+SUM(E95:E99)</f>
        <v>0</v>
      </c>
      <c r="F100" s="75"/>
      <c r="G100" s="75"/>
      <c r="H100" s="75"/>
      <c r="I100" s="75"/>
      <c r="J100" s="75"/>
      <c r="K100" s="75"/>
      <c r="L100" s="75"/>
      <c r="M100" s="75"/>
      <c r="N100" s="75"/>
      <c r="AS100" s="78"/>
      <c r="AT100" s="78"/>
      <c r="AU100" s="78"/>
      <c r="AV100" s="79"/>
      <c r="AW100" s="80"/>
      <c r="AX100" s="78"/>
      <c r="AY100" s="78"/>
      <c r="AZ100" s="78"/>
      <c r="BA100" s="79"/>
      <c r="BB100" s="79"/>
      <c r="BC100" s="79"/>
      <c r="BD100" s="79"/>
      <c r="BE100" s="79"/>
      <c r="BF100" s="79"/>
      <c r="BG100" s="78"/>
      <c r="BH100" s="78"/>
      <c r="BI100" s="78"/>
      <c r="BJ100" s="78"/>
      <c r="BK100" s="78"/>
      <c r="BL100" s="78"/>
      <c r="BM100" s="78"/>
      <c r="BN100" s="78"/>
      <c r="BO100" s="78"/>
      <c r="BP100" s="80"/>
      <c r="BQ100" s="78"/>
      <c r="BR100" s="78"/>
      <c r="BS100" s="78"/>
      <c r="BT100" s="78"/>
      <c r="BU100" s="78"/>
      <c r="BV100" s="78"/>
      <c r="BW100" s="78"/>
      <c r="BX100" s="78"/>
      <c r="BY100" s="78"/>
      <c r="BZ100" s="78"/>
      <c r="CA100" s="78"/>
      <c r="CB100" s="78"/>
      <c r="CC100" s="78"/>
    </row>
    <row r="101" spans="1:81" s="76" customFormat="1" ht="27.75" customHeight="1" x14ac:dyDescent="0.2">
      <c r="A101" s="176" t="s">
        <v>101</v>
      </c>
      <c r="B101" s="192"/>
      <c r="C101" s="193"/>
      <c r="D101" s="75"/>
      <c r="E101" s="75"/>
      <c r="F101" s="75"/>
      <c r="K101" s="75"/>
      <c r="L101" s="75"/>
      <c r="M101" s="75"/>
      <c r="N101" s="75"/>
      <c r="AS101" s="78"/>
      <c r="AT101" s="78"/>
      <c r="AU101" s="78"/>
      <c r="AV101" s="79"/>
      <c r="AW101" s="80"/>
      <c r="AX101" s="78"/>
      <c r="AY101" s="78"/>
      <c r="AZ101" s="78"/>
      <c r="BA101" s="79"/>
      <c r="BB101" s="79"/>
      <c r="BC101" s="79"/>
      <c r="BD101" s="79"/>
      <c r="BE101" s="79"/>
      <c r="BF101" s="79"/>
      <c r="BG101" s="78"/>
      <c r="BH101" s="78"/>
      <c r="BI101" s="78"/>
      <c r="BJ101" s="78"/>
      <c r="BK101" s="78"/>
      <c r="BL101" s="78"/>
      <c r="BM101" s="78"/>
      <c r="BN101" s="78"/>
      <c r="BO101" s="78"/>
      <c r="BP101" s="80"/>
      <c r="BQ101" s="78"/>
      <c r="BR101" s="78"/>
      <c r="BS101" s="78"/>
      <c r="BT101" s="78"/>
      <c r="BU101" s="78"/>
      <c r="BV101" s="78"/>
      <c r="BW101" s="78"/>
      <c r="BX101" s="78"/>
      <c r="BY101" s="78"/>
      <c r="BZ101" s="78"/>
      <c r="CA101" s="78"/>
      <c r="CB101" s="78"/>
      <c r="CC101" s="78"/>
    </row>
    <row r="102" spans="1:81" s="76" customFormat="1" ht="27.75" customHeight="1" x14ac:dyDescent="0.2">
      <c r="A102" s="452" t="s">
        <v>102</v>
      </c>
      <c r="B102" s="453"/>
      <c r="C102" s="420" t="s">
        <v>1</v>
      </c>
      <c r="D102" s="422" t="s">
        <v>40</v>
      </c>
      <c r="E102" s="423"/>
      <c r="F102" s="423"/>
      <c r="G102" s="385" t="s">
        <v>41</v>
      </c>
      <c r="K102" s="75"/>
      <c r="L102" s="75"/>
      <c r="M102" s="75"/>
      <c r="N102" s="75"/>
      <c r="AS102" s="78"/>
      <c r="AT102" s="78"/>
      <c r="AU102" s="78"/>
      <c r="AV102" s="79"/>
      <c r="AW102" s="80"/>
      <c r="AX102" s="78"/>
      <c r="AY102" s="78"/>
      <c r="AZ102" s="78"/>
      <c r="BA102" s="79"/>
      <c r="BB102" s="79"/>
      <c r="BC102" s="79"/>
      <c r="BD102" s="79"/>
      <c r="BE102" s="79"/>
      <c r="BF102" s="79"/>
      <c r="BG102" s="78"/>
      <c r="BH102" s="78"/>
      <c r="BI102" s="78"/>
      <c r="BJ102" s="78"/>
      <c r="BK102" s="78"/>
      <c r="BL102" s="78"/>
      <c r="BM102" s="78"/>
      <c r="BN102" s="78"/>
      <c r="BO102" s="78"/>
      <c r="BP102" s="80"/>
      <c r="BQ102" s="78"/>
      <c r="BR102" s="78"/>
      <c r="BS102" s="78"/>
      <c r="BT102" s="78"/>
      <c r="BU102" s="78"/>
      <c r="BV102" s="78"/>
      <c r="BW102" s="78"/>
      <c r="BX102" s="78"/>
      <c r="BY102" s="78"/>
      <c r="BZ102" s="78"/>
      <c r="CA102" s="78"/>
      <c r="CB102" s="78"/>
      <c r="CC102" s="78"/>
    </row>
    <row r="103" spans="1:81" s="76" customFormat="1" ht="51" customHeight="1" x14ac:dyDescent="0.2">
      <c r="A103" s="454"/>
      <c r="B103" s="455"/>
      <c r="C103" s="421"/>
      <c r="D103" s="305" t="s">
        <v>42</v>
      </c>
      <c r="E103" s="305" t="s">
        <v>43</v>
      </c>
      <c r="F103" s="305" t="s">
        <v>44</v>
      </c>
      <c r="G103" s="386"/>
      <c r="H103" s="75"/>
      <c r="I103" s="75"/>
      <c r="J103" s="75"/>
      <c r="K103" s="75"/>
      <c r="L103" s="75"/>
      <c r="M103" s="75"/>
      <c r="N103" s="75"/>
      <c r="AS103" s="78"/>
      <c r="AT103" s="78"/>
      <c r="AU103" s="78"/>
      <c r="AV103" s="79"/>
      <c r="AW103" s="80"/>
      <c r="AX103" s="78"/>
      <c r="AY103" s="78"/>
      <c r="AZ103" s="78"/>
      <c r="BA103" s="79"/>
      <c r="BB103" s="79"/>
      <c r="BC103" s="79"/>
      <c r="BD103" s="79"/>
      <c r="BE103" s="79"/>
      <c r="BF103" s="79"/>
      <c r="BG103" s="78"/>
      <c r="BH103" s="78"/>
      <c r="BI103" s="78"/>
      <c r="BJ103" s="78"/>
      <c r="BK103" s="78"/>
      <c r="BL103" s="78"/>
      <c r="BM103" s="78"/>
      <c r="BN103" s="78"/>
      <c r="BO103" s="78"/>
      <c r="BP103" s="80"/>
      <c r="BQ103" s="78"/>
      <c r="BR103" s="78"/>
      <c r="BS103" s="78"/>
      <c r="BT103" s="78"/>
      <c r="BU103" s="78"/>
      <c r="BV103" s="78"/>
      <c r="BW103" s="78"/>
      <c r="BX103" s="78"/>
      <c r="BY103" s="78"/>
      <c r="BZ103" s="78"/>
      <c r="CA103" s="78"/>
      <c r="CB103" s="78"/>
      <c r="CC103" s="78"/>
    </row>
    <row r="104" spans="1:81" s="76" customFormat="1" ht="16.5" customHeight="1" x14ac:dyDescent="0.2">
      <c r="A104" s="456" t="s">
        <v>103</v>
      </c>
      <c r="B104" s="457"/>
      <c r="C104" s="164">
        <f>SUM(D104:G104)</f>
        <v>0</v>
      </c>
      <c r="D104" s="6"/>
      <c r="E104" s="5"/>
      <c r="F104" s="7"/>
      <c r="G104" s="7"/>
      <c r="H104" s="75"/>
      <c r="I104" s="75"/>
      <c r="J104" s="75"/>
      <c r="K104" s="75"/>
      <c r="L104" s="75"/>
      <c r="M104" s="75"/>
      <c r="N104" s="75"/>
      <c r="AS104" s="78"/>
      <c r="AT104" s="78"/>
      <c r="AU104" s="78"/>
      <c r="AV104" s="79"/>
      <c r="AW104" s="80"/>
      <c r="AX104" s="78"/>
      <c r="AY104" s="78"/>
      <c r="AZ104" s="78"/>
      <c r="BA104" s="79"/>
      <c r="BB104" s="79"/>
      <c r="BC104" s="79"/>
      <c r="BD104" s="79"/>
      <c r="BE104" s="79"/>
      <c r="BF104" s="79"/>
      <c r="BG104" s="78"/>
      <c r="BH104" s="78"/>
      <c r="BI104" s="78"/>
      <c r="BJ104" s="78"/>
      <c r="BK104" s="78"/>
      <c r="BL104" s="78"/>
      <c r="BM104" s="78"/>
      <c r="BN104" s="78"/>
      <c r="BO104" s="78"/>
      <c r="BP104" s="80"/>
      <c r="BQ104" s="78"/>
      <c r="BR104" s="78"/>
      <c r="BS104" s="78"/>
      <c r="BT104" s="78"/>
      <c r="BU104" s="78"/>
      <c r="BV104" s="78"/>
      <c r="BW104" s="78"/>
      <c r="BX104" s="78"/>
      <c r="BY104" s="78"/>
      <c r="BZ104" s="78"/>
      <c r="CA104" s="78"/>
      <c r="CB104" s="78"/>
      <c r="CC104" s="78"/>
    </row>
    <row r="105" spans="1:81" s="76" customFormat="1" ht="15.75" customHeight="1" x14ac:dyDescent="0.2">
      <c r="A105" s="445" t="s">
        <v>104</v>
      </c>
      <c r="B105" s="446"/>
      <c r="C105" s="4">
        <f>SUM(D105:G105)</f>
        <v>0</v>
      </c>
      <c r="D105" s="6"/>
      <c r="E105" s="5"/>
      <c r="F105" s="7"/>
      <c r="G105" s="7"/>
      <c r="H105" s="75"/>
      <c r="I105" s="75"/>
      <c r="J105" s="75"/>
      <c r="K105" s="75"/>
      <c r="L105" s="75"/>
      <c r="M105" s="75"/>
      <c r="N105" s="75"/>
      <c r="AS105" s="78"/>
      <c r="AT105" s="78"/>
      <c r="AU105" s="78"/>
      <c r="AV105" s="79"/>
      <c r="AW105" s="80"/>
      <c r="AX105" s="78"/>
      <c r="AY105" s="78"/>
      <c r="AZ105" s="78"/>
      <c r="BA105" s="79"/>
      <c r="BB105" s="79"/>
      <c r="BC105" s="79"/>
      <c r="BD105" s="79"/>
      <c r="BE105" s="79"/>
      <c r="BF105" s="79"/>
      <c r="BG105" s="78"/>
      <c r="BH105" s="78"/>
      <c r="BI105" s="78"/>
      <c r="BJ105" s="78"/>
      <c r="BK105" s="78"/>
      <c r="BL105" s="78"/>
      <c r="BM105" s="78"/>
      <c r="BN105" s="78"/>
      <c r="BO105" s="78"/>
      <c r="BP105" s="80"/>
      <c r="BQ105" s="78"/>
      <c r="BR105" s="78"/>
      <c r="BS105" s="78"/>
      <c r="BT105" s="78"/>
      <c r="BU105" s="78"/>
      <c r="BV105" s="78"/>
      <c r="BW105" s="78"/>
      <c r="BX105" s="78"/>
      <c r="BY105" s="78"/>
      <c r="BZ105" s="78"/>
      <c r="CA105" s="78"/>
      <c r="CB105" s="78"/>
      <c r="CC105" s="78"/>
    </row>
    <row r="106" spans="1:81" s="76" customFormat="1" ht="20.25" customHeight="1" x14ac:dyDescent="0.2">
      <c r="A106" s="176" t="s">
        <v>105</v>
      </c>
      <c r="B106" s="310"/>
      <c r="C106" s="310"/>
      <c r="D106" s="310"/>
      <c r="E106" s="310"/>
      <c r="F106" s="310"/>
      <c r="G106" s="310"/>
      <c r="H106" s="310"/>
      <c r="I106" s="310"/>
      <c r="J106" s="310"/>
      <c r="K106" s="310"/>
      <c r="L106" s="310"/>
      <c r="M106" s="310"/>
      <c r="N106" s="75"/>
      <c r="AS106" s="78"/>
      <c r="AT106" s="78"/>
      <c r="AU106" s="78"/>
      <c r="AV106" s="79"/>
      <c r="AW106" s="80"/>
      <c r="AX106" s="78"/>
      <c r="AY106" s="78"/>
      <c r="AZ106" s="78"/>
      <c r="BA106" s="79"/>
      <c r="BB106" s="79"/>
      <c r="BC106" s="79"/>
      <c r="BD106" s="79"/>
      <c r="BE106" s="79"/>
      <c r="BF106" s="79"/>
      <c r="BG106" s="78"/>
      <c r="BH106" s="78"/>
      <c r="BI106" s="78"/>
      <c r="BJ106" s="78"/>
      <c r="BK106" s="78"/>
      <c r="BL106" s="78"/>
      <c r="BM106" s="78"/>
      <c r="BN106" s="78"/>
      <c r="BO106" s="78"/>
      <c r="BP106" s="80"/>
      <c r="BQ106" s="78"/>
      <c r="BR106" s="78"/>
      <c r="BS106" s="78"/>
      <c r="BT106" s="78"/>
      <c r="BU106" s="78"/>
      <c r="BV106" s="78"/>
      <c r="BW106" s="78"/>
      <c r="BX106" s="78"/>
      <c r="BY106" s="78"/>
      <c r="BZ106" s="78"/>
      <c r="CA106" s="78"/>
      <c r="CB106" s="78"/>
      <c r="CC106" s="78"/>
    </row>
    <row r="107" spans="1:81" s="76" customFormat="1" ht="33" customHeight="1" x14ac:dyDescent="0.2">
      <c r="A107" s="411" t="s">
        <v>106</v>
      </c>
      <c r="B107" s="412"/>
      <c r="C107" s="413"/>
      <c r="D107" s="194" t="s">
        <v>1</v>
      </c>
      <c r="E107" s="195"/>
      <c r="F107" s="195"/>
      <c r="G107" s="75"/>
      <c r="H107" s="75"/>
      <c r="I107" s="75"/>
      <c r="J107" s="75"/>
      <c r="K107" s="75"/>
      <c r="L107" s="75"/>
      <c r="M107" s="75"/>
      <c r="N107" s="75"/>
      <c r="AS107" s="78"/>
      <c r="AT107" s="78"/>
      <c r="AU107" s="78"/>
      <c r="AV107" s="79"/>
      <c r="AW107" s="80"/>
      <c r="AX107" s="78"/>
      <c r="AY107" s="78"/>
      <c r="AZ107" s="78"/>
      <c r="BA107" s="79"/>
      <c r="BB107" s="79"/>
      <c r="BC107" s="79"/>
      <c r="BD107" s="79"/>
      <c r="BE107" s="79"/>
      <c r="BF107" s="79"/>
      <c r="BG107" s="78"/>
      <c r="BH107" s="78"/>
      <c r="BI107" s="78"/>
      <c r="BJ107" s="78"/>
      <c r="BK107" s="78"/>
      <c r="BL107" s="78"/>
      <c r="BM107" s="78"/>
      <c r="BN107" s="78"/>
      <c r="BO107" s="78"/>
      <c r="BP107" s="80"/>
      <c r="BQ107" s="78"/>
      <c r="BR107" s="78"/>
      <c r="BS107" s="78"/>
      <c r="BT107" s="78"/>
      <c r="BU107" s="78"/>
      <c r="BV107" s="78"/>
      <c r="BW107" s="78"/>
      <c r="BX107" s="78"/>
      <c r="BY107" s="78"/>
      <c r="BZ107" s="78"/>
      <c r="CA107" s="78"/>
      <c r="CB107" s="78"/>
      <c r="CC107" s="78"/>
    </row>
    <row r="108" spans="1:81" s="76" customFormat="1" ht="15" customHeight="1" x14ac:dyDescent="0.2">
      <c r="A108" s="196" t="s">
        <v>107</v>
      </c>
      <c r="B108" s="197"/>
      <c r="C108" s="198"/>
      <c r="D108" s="199"/>
      <c r="E108" s="105"/>
      <c r="F108" s="105"/>
      <c r="K108" s="75"/>
      <c r="L108" s="75"/>
      <c r="M108" s="75"/>
      <c r="N108" s="75"/>
      <c r="AS108" s="78"/>
      <c r="AT108" s="78"/>
      <c r="AU108" s="78"/>
      <c r="AV108" s="79"/>
      <c r="AW108" s="80"/>
      <c r="AX108" s="78"/>
      <c r="AY108" s="78"/>
      <c r="AZ108" s="78"/>
      <c r="BA108" s="79"/>
      <c r="BB108" s="79"/>
      <c r="BC108" s="79"/>
      <c r="BD108" s="79"/>
      <c r="BE108" s="79"/>
      <c r="BF108" s="79"/>
      <c r="BG108" s="78"/>
      <c r="BH108" s="78"/>
      <c r="BI108" s="78"/>
      <c r="BJ108" s="78"/>
      <c r="BK108" s="78"/>
      <c r="BL108" s="78"/>
      <c r="BM108" s="78"/>
      <c r="BN108" s="78"/>
      <c r="BO108" s="78"/>
      <c r="BP108" s="80"/>
      <c r="BQ108" s="78"/>
      <c r="BR108" s="78"/>
      <c r="BS108" s="78"/>
      <c r="BT108" s="78"/>
      <c r="BU108" s="78"/>
      <c r="BV108" s="78"/>
      <c r="BW108" s="78"/>
      <c r="BX108" s="78"/>
      <c r="BY108" s="78"/>
      <c r="BZ108" s="78"/>
      <c r="CA108" s="78"/>
      <c r="CB108" s="78"/>
      <c r="CC108" s="78"/>
    </row>
    <row r="109" spans="1:81" s="76" customFormat="1" ht="30" customHeight="1" x14ac:dyDescent="0.2">
      <c r="A109" s="176" t="s">
        <v>108</v>
      </c>
      <c r="B109" s="310"/>
      <c r="C109" s="310"/>
      <c r="D109" s="310"/>
      <c r="E109" s="75"/>
      <c r="F109" s="75"/>
      <c r="G109" s="75"/>
      <c r="H109" s="75"/>
      <c r="I109" s="75"/>
      <c r="J109" s="75"/>
      <c r="K109" s="75"/>
      <c r="L109" s="75"/>
      <c r="M109" s="75"/>
      <c r="N109" s="75"/>
      <c r="AS109" s="78"/>
      <c r="AT109" s="78"/>
      <c r="AU109" s="78"/>
      <c r="AV109" s="79"/>
      <c r="AW109" s="80"/>
      <c r="AX109" s="78"/>
      <c r="AY109" s="78"/>
      <c r="AZ109" s="78"/>
      <c r="BA109" s="79"/>
      <c r="BB109" s="79"/>
      <c r="BC109" s="79"/>
      <c r="BD109" s="79"/>
      <c r="BE109" s="79"/>
      <c r="BF109" s="79"/>
      <c r="BG109" s="78"/>
      <c r="BH109" s="78"/>
      <c r="BI109" s="78"/>
      <c r="BJ109" s="78"/>
      <c r="BK109" s="78"/>
      <c r="BL109" s="78"/>
      <c r="BM109" s="78"/>
      <c r="BN109" s="78"/>
      <c r="BO109" s="78"/>
      <c r="BP109" s="80"/>
      <c r="BQ109" s="78"/>
      <c r="BR109" s="78"/>
      <c r="BS109" s="78"/>
      <c r="BT109" s="78"/>
      <c r="BU109" s="78"/>
      <c r="BV109" s="78"/>
      <c r="BW109" s="78"/>
      <c r="BX109" s="78"/>
      <c r="BY109" s="78"/>
      <c r="BZ109" s="78"/>
      <c r="CA109" s="78"/>
      <c r="CB109" s="78"/>
      <c r="CC109" s="78"/>
    </row>
    <row r="110" spans="1:81" s="76" customFormat="1" ht="30" customHeight="1" x14ac:dyDescent="0.2">
      <c r="A110" s="414" t="s">
        <v>106</v>
      </c>
      <c r="B110" s="415"/>
      <c r="C110" s="416"/>
      <c r="D110" s="420" t="s">
        <v>1</v>
      </c>
      <c r="E110" s="422" t="s">
        <v>40</v>
      </c>
      <c r="F110" s="423"/>
      <c r="G110" s="423"/>
      <c r="H110" s="385" t="s">
        <v>41</v>
      </c>
      <c r="I110" s="75"/>
      <c r="J110" s="75"/>
      <c r="K110" s="75"/>
      <c r="L110" s="75"/>
      <c r="M110" s="75"/>
      <c r="N110" s="75"/>
      <c r="AS110" s="78"/>
      <c r="AT110" s="78"/>
      <c r="AU110" s="78"/>
      <c r="AV110" s="79"/>
      <c r="AW110" s="80"/>
      <c r="AX110" s="78"/>
      <c r="AY110" s="78"/>
      <c r="AZ110" s="78"/>
      <c r="BA110" s="79"/>
      <c r="BB110" s="79"/>
      <c r="BC110" s="79"/>
      <c r="BD110" s="79"/>
      <c r="BE110" s="79"/>
      <c r="BF110" s="79"/>
      <c r="BG110" s="78"/>
      <c r="BH110" s="78"/>
      <c r="BI110" s="78"/>
      <c r="BJ110" s="78"/>
      <c r="BK110" s="78"/>
      <c r="BL110" s="78"/>
      <c r="BM110" s="78"/>
      <c r="BN110" s="78"/>
      <c r="BO110" s="78"/>
      <c r="BP110" s="80"/>
      <c r="BQ110" s="78"/>
      <c r="BR110" s="78"/>
      <c r="BS110" s="78"/>
      <c r="BT110" s="78"/>
      <c r="BU110" s="78"/>
      <c r="BV110" s="78"/>
      <c r="BW110" s="78"/>
      <c r="BX110" s="78"/>
      <c r="BY110" s="78"/>
      <c r="BZ110" s="78"/>
      <c r="CA110" s="78"/>
      <c r="CB110" s="78"/>
      <c r="CC110" s="78"/>
    </row>
    <row r="111" spans="1:81" s="76" customFormat="1" ht="44.25" customHeight="1" x14ac:dyDescent="0.2">
      <c r="A111" s="417"/>
      <c r="B111" s="418"/>
      <c r="C111" s="419"/>
      <c r="D111" s="421"/>
      <c r="E111" s="305" t="s">
        <v>42</v>
      </c>
      <c r="F111" s="305" t="s">
        <v>43</v>
      </c>
      <c r="G111" s="305" t="s">
        <v>44</v>
      </c>
      <c r="H111" s="386"/>
      <c r="I111" s="75"/>
      <c r="J111" s="75"/>
      <c r="K111" s="75"/>
      <c r="L111" s="75"/>
      <c r="M111" s="75"/>
      <c r="N111" s="75"/>
      <c r="AS111" s="78"/>
      <c r="AT111" s="78"/>
      <c r="AU111" s="78"/>
      <c r="AV111" s="79"/>
      <c r="AW111" s="80"/>
      <c r="AX111" s="78"/>
      <c r="AY111" s="78"/>
      <c r="AZ111" s="78"/>
      <c r="BA111" s="79"/>
      <c r="BB111" s="79"/>
      <c r="BC111" s="79"/>
      <c r="BD111" s="79"/>
      <c r="BE111" s="79"/>
      <c r="BF111" s="79"/>
      <c r="BG111" s="78"/>
      <c r="BH111" s="78"/>
      <c r="BI111" s="78"/>
      <c r="BJ111" s="78"/>
      <c r="BK111" s="78"/>
      <c r="BL111" s="78"/>
      <c r="BM111" s="78"/>
      <c r="BN111" s="78"/>
      <c r="BO111" s="78"/>
      <c r="BP111" s="80"/>
      <c r="BQ111" s="78"/>
      <c r="BR111" s="78"/>
      <c r="BS111" s="78"/>
      <c r="BT111" s="78"/>
      <c r="BU111" s="78"/>
      <c r="BV111" s="78"/>
      <c r="BW111" s="78"/>
      <c r="BX111" s="78"/>
      <c r="BY111" s="78"/>
      <c r="BZ111" s="78"/>
      <c r="CA111" s="78"/>
      <c r="CB111" s="78"/>
      <c r="CC111" s="78"/>
    </row>
    <row r="112" spans="1:81" s="76" customFormat="1" ht="21" customHeight="1" x14ac:dyDescent="0.2">
      <c r="A112" s="196" t="s">
        <v>107</v>
      </c>
      <c r="B112" s="197"/>
      <c r="C112" s="198"/>
      <c r="D112" s="164">
        <f>SUM(E112:H112)</f>
        <v>0</v>
      </c>
      <c r="E112" s="6"/>
      <c r="F112" s="5"/>
      <c r="G112" s="7"/>
      <c r="H112" s="7"/>
      <c r="I112" s="75"/>
      <c r="J112" s="75"/>
      <c r="K112" s="75"/>
      <c r="L112" s="75"/>
      <c r="M112" s="75"/>
      <c r="N112" s="75"/>
      <c r="AS112" s="78"/>
      <c r="AT112" s="78"/>
      <c r="AU112" s="78"/>
      <c r="AV112" s="79"/>
      <c r="AW112" s="80"/>
      <c r="AX112" s="78"/>
      <c r="AY112" s="78"/>
      <c r="AZ112" s="78"/>
      <c r="BA112" s="79"/>
      <c r="BB112" s="79"/>
      <c r="BC112" s="79"/>
      <c r="BD112" s="79"/>
      <c r="BE112" s="79"/>
      <c r="BF112" s="79"/>
      <c r="BG112" s="78"/>
      <c r="BH112" s="78"/>
      <c r="BI112" s="78"/>
      <c r="BJ112" s="78"/>
      <c r="BK112" s="78"/>
      <c r="BL112" s="78"/>
      <c r="BM112" s="78"/>
      <c r="BN112" s="78"/>
      <c r="BO112" s="78"/>
      <c r="BP112" s="80"/>
      <c r="BQ112" s="78"/>
      <c r="BR112" s="78"/>
      <c r="BS112" s="78"/>
      <c r="BT112" s="78"/>
      <c r="BU112" s="78"/>
      <c r="BV112" s="78"/>
      <c r="BW112" s="78"/>
      <c r="BX112" s="78"/>
      <c r="BY112" s="78"/>
      <c r="BZ112" s="78"/>
      <c r="CA112" s="78"/>
      <c r="CB112" s="78"/>
      <c r="CC112" s="78"/>
    </row>
    <row r="113" spans="1:91" s="83" customFormat="1" ht="24.75" customHeight="1" x14ac:dyDescent="0.2">
      <c r="A113" s="84" t="s">
        <v>109</v>
      </c>
      <c r="B113" s="200"/>
      <c r="C113" s="201"/>
      <c r="D113" s="201"/>
      <c r="E113" s="201"/>
      <c r="F113" s="202"/>
      <c r="AS113" s="117"/>
      <c r="AT113" s="117"/>
      <c r="AU113" s="117"/>
      <c r="AV113" s="118"/>
      <c r="AW113" s="119"/>
      <c r="AX113" s="117"/>
      <c r="AY113" s="117"/>
      <c r="AZ113" s="117"/>
      <c r="BA113" s="79"/>
      <c r="BB113" s="79"/>
      <c r="BC113" s="79"/>
      <c r="BD113" s="79"/>
      <c r="BE113" s="79"/>
      <c r="BF113" s="79"/>
      <c r="BG113" s="117"/>
      <c r="BH113" s="117"/>
      <c r="BI113" s="117"/>
      <c r="BJ113" s="117"/>
      <c r="BK113" s="117"/>
      <c r="BL113" s="117"/>
      <c r="BM113" s="117"/>
      <c r="BN113" s="117"/>
      <c r="BO113" s="117"/>
      <c r="BP113" s="119"/>
      <c r="BQ113" s="117"/>
      <c r="BR113" s="117"/>
      <c r="BS113" s="117"/>
      <c r="BT113" s="117"/>
      <c r="BU113" s="117"/>
      <c r="BV113" s="117"/>
      <c r="BW113" s="117"/>
      <c r="BX113" s="117"/>
      <c r="BY113" s="117"/>
      <c r="BZ113" s="117"/>
      <c r="CA113" s="117"/>
      <c r="CB113" s="117"/>
      <c r="CC113" s="117"/>
    </row>
    <row r="114" spans="1:91" s="83" customFormat="1" ht="17.25" customHeight="1" x14ac:dyDescent="0.2">
      <c r="A114" s="389" t="s">
        <v>110</v>
      </c>
      <c r="B114" s="407" t="s">
        <v>1</v>
      </c>
      <c r="C114" s="409" t="s">
        <v>111</v>
      </c>
      <c r="D114" s="409"/>
      <c r="E114" s="409"/>
      <c r="F114" s="409" t="s">
        <v>112</v>
      </c>
      <c r="G114" s="410" t="s">
        <v>113</v>
      </c>
      <c r="H114" s="405" t="s">
        <v>40</v>
      </c>
      <c r="I114" s="406"/>
      <c r="J114" s="406"/>
      <c r="K114" s="400" t="s">
        <v>41</v>
      </c>
      <c r="AS114" s="117"/>
      <c r="AT114" s="117"/>
      <c r="AU114" s="117"/>
      <c r="AV114" s="118"/>
      <c r="AW114" s="119"/>
      <c r="AX114" s="117"/>
      <c r="AY114" s="117"/>
      <c r="AZ114" s="117"/>
      <c r="BA114" s="79"/>
      <c r="BB114" s="79"/>
      <c r="BC114" s="79"/>
      <c r="BD114" s="79"/>
      <c r="BE114" s="79"/>
      <c r="BF114" s="79"/>
      <c r="BG114" s="117"/>
      <c r="BH114" s="117"/>
      <c r="BI114" s="117"/>
      <c r="BJ114" s="117"/>
      <c r="BK114" s="117"/>
      <c r="BL114" s="117"/>
      <c r="BM114" s="117"/>
      <c r="BN114" s="117"/>
      <c r="BO114" s="117"/>
      <c r="BP114" s="119"/>
      <c r="BQ114" s="117"/>
      <c r="BR114" s="117"/>
      <c r="BS114" s="117"/>
      <c r="BT114" s="117"/>
      <c r="BU114" s="117"/>
      <c r="BV114" s="117"/>
      <c r="BW114" s="117"/>
      <c r="BX114" s="117"/>
      <c r="BY114" s="117"/>
      <c r="BZ114" s="117"/>
      <c r="CA114" s="117"/>
      <c r="CB114" s="117"/>
      <c r="CC114" s="117"/>
    </row>
    <row r="115" spans="1:91" s="83" customFormat="1" ht="57" customHeight="1" x14ac:dyDescent="0.2">
      <c r="A115" s="390"/>
      <c r="B115" s="408"/>
      <c r="C115" s="203" t="s">
        <v>114</v>
      </c>
      <c r="D115" s="203" t="s">
        <v>115</v>
      </c>
      <c r="E115" s="51" t="s">
        <v>116</v>
      </c>
      <c r="F115" s="409"/>
      <c r="G115" s="410"/>
      <c r="H115" s="70" t="s">
        <v>42</v>
      </c>
      <c r="I115" s="305" t="s">
        <v>43</v>
      </c>
      <c r="J115" s="305" t="s">
        <v>44</v>
      </c>
      <c r="K115" s="400"/>
      <c r="AT115" s="117"/>
      <c r="AU115" s="117"/>
      <c r="AV115" s="117"/>
      <c r="AW115" s="118"/>
      <c r="AX115" s="119"/>
      <c r="AY115" s="117"/>
      <c r="AZ115" s="117"/>
      <c r="BA115" s="117"/>
      <c r="BB115" s="3"/>
      <c r="BC115" s="79"/>
      <c r="BD115" s="79"/>
      <c r="BE115" s="3"/>
      <c r="BF115" s="79"/>
      <c r="BG115" s="79"/>
      <c r="BH115" s="117"/>
      <c r="BI115" s="117"/>
      <c r="BJ115" s="117"/>
      <c r="BK115" s="117"/>
      <c r="BL115" s="117"/>
      <c r="BM115" s="117"/>
      <c r="BN115" s="117"/>
      <c r="BO115" s="117"/>
      <c r="BP115" s="117"/>
      <c r="BQ115" s="119"/>
      <c r="BR115" s="117"/>
      <c r="BS115" s="117"/>
      <c r="BT115" s="117"/>
      <c r="BU115" s="117"/>
      <c r="BV115" s="117"/>
      <c r="BW115" s="117"/>
      <c r="BX115" s="117"/>
      <c r="BY115" s="117"/>
      <c r="BZ115" s="117"/>
      <c r="CA115" s="117"/>
      <c r="CB115" s="117"/>
      <c r="CC115" s="117"/>
      <c r="CD115" s="117"/>
    </row>
    <row r="116" spans="1:91" s="83" customFormat="1" ht="15" customHeight="1" x14ac:dyDescent="0.2">
      <c r="A116" s="204" t="s">
        <v>53</v>
      </c>
      <c r="B116" s="45">
        <f>+SUM(C116:G116)</f>
        <v>0</v>
      </c>
      <c r="C116" s="52"/>
      <c r="D116" s="52"/>
      <c r="E116" s="53"/>
      <c r="F116" s="36"/>
      <c r="G116" s="205"/>
      <c r="H116" s="54"/>
      <c r="I116" s="36"/>
      <c r="J116" s="36"/>
      <c r="K116" s="36"/>
      <c r="L116" s="127" t="str">
        <f>+BB116</f>
        <v/>
      </c>
      <c r="AT116" s="117"/>
      <c r="AU116" s="117"/>
      <c r="AV116" s="117"/>
      <c r="AW116" s="118"/>
      <c r="AX116" s="119"/>
      <c r="AY116" s="117"/>
      <c r="AZ116" s="117"/>
      <c r="BA116" s="117"/>
      <c r="BB116" s="98" t="str">
        <f>IF($B116&lt;&gt;SUM($H116:$K116),"Total personas  debe ser igual que segúnTipo estrategia+otros","")</f>
        <v/>
      </c>
      <c r="BC116" s="79"/>
      <c r="BD116" s="79"/>
      <c r="BE116" s="87">
        <f>IF($B116&lt;&gt;SUM($H116:$K116),1,0)</f>
        <v>0</v>
      </c>
      <c r="BF116" s="79"/>
      <c r="BG116" s="79"/>
      <c r="BH116" s="117"/>
      <c r="BI116" s="117"/>
      <c r="BJ116" s="117"/>
      <c r="BK116" s="117"/>
      <c r="BL116" s="117"/>
      <c r="BM116" s="117"/>
      <c r="BN116" s="117"/>
      <c r="BO116" s="117"/>
      <c r="BP116" s="117"/>
      <c r="BQ116" s="119"/>
      <c r="BR116" s="117"/>
      <c r="BS116" s="117"/>
      <c r="BT116" s="117"/>
      <c r="BU116" s="117"/>
      <c r="BV116" s="117"/>
      <c r="BW116" s="117"/>
      <c r="BX116" s="117"/>
      <c r="BY116" s="117"/>
      <c r="BZ116" s="117"/>
      <c r="CA116" s="117"/>
      <c r="CB116" s="117"/>
      <c r="CC116" s="117"/>
      <c r="CD116" s="117"/>
    </row>
    <row r="117" spans="1:91" s="83" customFormat="1" ht="15" customHeight="1" x14ac:dyDescent="0.2">
      <c r="A117" s="206" t="s">
        <v>65</v>
      </c>
      <c r="B117" s="14">
        <f>+SUM(C117:G117)</f>
        <v>0</v>
      </c>
      <c r="C117" s="19"/>
      <c r="D117" s="19"/>
      <c r="E117" s="20"/>
      <c r="F117" s="37"/>
      <c r="G117" s="207"/>
      <c r="H117" s="49"/>
      <c r="I117" s="37"/>
      <c r="J117" s="37"/>
      <c r="K117" s="37"/>
      <c r="L117" s="127" t="str">
        <f>+BB117</f>
        <v/>
      </c>
      <c r="AT117" s="117"/>
      <c r="AU117" s="117"/>
      <c r="AV117" s="117"/>
      <c r="AW117" s="118"/>
      <c r="AX117" s="119"/>
      <c r="AY117" s="117"/>
      <c r="AZ117" s="117"/>
      <c r="BA117" s="117"/>
      <c r="BB117" s="98" t="str">
        <f>IF($B117&lt;&gt;SUM($H117:$K117),"Total personas  debe ser igual que segúnTipo estrategia+otros","")</f>
        <v/>
      </c>
      <c r="BC117" s="79"/>
      <c r="BD117" s="79"/>
      <c r="BE117" s="87">
        <f>IF($B117&lt;&gt;SUM($H117:$K117),1,0)</f>
        <v>0</v>
      </c>
      <c r="BF117" s="79"/>
      <c r="BG117" s="79"/>
      <c r="BH117" s="117"/>
      <c r="BI117" s="117"/>
      <c r="BJ117" s="117"/>
      <c r="BK117" s="117"/>
      <c r="BL117" s="117"/>
      <c r="BM117" s="117"/>
      <c r="BN117" s="117"/>
      <c r="BO117" s="117"/>
      <c r="BP117" s="117"/>
      <c r="BQ117" s="119"/>
      <c r="BR117" s="117"/>
      <c r="BS117" s="117"/>
      <c r="BT117" s="117"/>
      <c r="BU117" s="117"/>
      <c r="BV117" s="117"/>
      <c r="BW117" s="117"/>
      <c r="BX117" s="117"/>
      <c r="BY117" s="117"/>
      <c r="BZ117" s="117"/>
      <c r="CA117" s="117"/>
      <c r="CB117" s="117"/>
      <c r="CC117" s="117"/>
      <c r="CD117" s="117"/>
    </row>
    <row r="118" spans="1:91" s="210" customFormat="1" ht="15" customHeight="1" x14ac:dyDescent="0.2">
      <c r="A118" s="208" t="s">
        <v>68</v>
      </c>
      <c r="B118" s="23">
        <f>+SUM(C118:G118)</f>
        <v>0</v>
      </c>
      <c r="C118" s="27"/>
      <c r="D118" s="27"/>
      <c r="E118" s="28"/>
      <c r="F118" s="48"/>
      <c r="G118" s="209"/>
      <c r="H118" s="50"/>
      <c r="I118" s="48"/>
      <c r="J118" s="48"/>
      <c r="K118" s="48"/>
      <c r="L118" s="127" t="str">
        <f>+BB118</f>
        <v/>
      </c>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117"/>
      <c r="AU118" s="117"/>
      <c r="AV118" s="117"/>
      <c r="AW118" s="118"/>
      <c r="AX118" s="119"/>
      <c r="AY118" s="117"/>
      <c r="AZ118" s="117"/>
      <c r="BA118" s="117"/>
      <c r="BB118" s="98" t="str">
        <f>IF($B118&lt;&gt;SUM($H118:$K118),"Total personas  debe ser igual que segúnTipo estrategia+otros","")</f>
        <v/>
      </c>
      <c r="BC118" s="79"/>
      <c r="BD118" s="79"/>
      <c r="BE118" s="87">
        <f>IF($B118&lt;&gt;SUM($H118:$K118),1,0)</f>
        <v>0</v>
      </c>
      <c r="BF118" s="79"/>
      <c r="BG118" s="79"/>
      <c r="BH118" s="117"/>
      <c r="BI118" s="117"/>
      <c r="BJ118" s="117"/>
      <c r="BK118" s="117"/>
      <c r="BL118" s="117"/>
      <c r="BM118" s="117"/>
      <c r="BN118" s="117"/>
      <c r="BO118" s="117"/>
      <c r="BP118" s="117"/>
      <c r="BQ118" s="119"/>
      <c r="BR118" s="117"/>
      <c r="BS118" s="117"/>
      <c r="BT118" s="117"/>
      <c r="BU118" s="117"/>
      <c r="BV118" s="117"/>
      <c r="BW118" s="117"/>
      <c r="BX118" s="117"/>
      <c r="BY118" s="117"/>
      <c r="BZ118" s="117"/>
      <c r="CA118" s="117"/>
      <c r="CB118" s="117"/>
      <c r="CC118" s="117"/>
      <c r="CD118" s="117"/>
      <c r="CE118" s="83"/>
      <c r="CF118" s="83"/>
      <c r="CG118" s="83"/>
      <c r="CH118" s="83"/>
      <c r="CI118" s="83"/>
      <c r="CJ118" s="83"/>
      <c r="CK118" s="83"/>
      <c r="CL118" s="83"/>
      <c r="CM118" s="83"/>
    </row>
    <row r="119" spans="1:91" s="76" customFormat="1" ht="30" customHeight="1" x14ac:dyDescent="0.2">
      <c r="A119" s="176" t="s">
        <v>117</v>
      </c>
      <c r="B119" s="310"/>
      <c r="C119" s="310"/>
      <c r="D119" s="310"/>
      <c r="E119" s="310"/>
      <c r="F119" s="310"/>
      <c r="G119" s="310"/>
      <c r="H119" s="310"/>
      <c r="I119" s="310"/>
      <c r="J119" s="310"/>
      <c r="K119" s="310"/>
      <c r="L119" s="310"/>
      <c r="M119" s="310"/>
      <c r="N119" s="75"/>
      <c r="AS119" s="78"/>
      <c r="AT119" s="78"/>
      <c r="AU119" s="78"/>
      <c r="AV119" s="79"/>
      <c r="AW119" s="80"/>
      <c r="AX119" s="78"/>
      <c r="AY119" s="78"/>
      <c r="AZ119" s="78"/>
      <c r="BA119" s="79"/>
      <c r="BB119" s="79"/>
      <c r="BC119" s="79"/>
      <c r="BD119" s="79"/>
      <c r="BE119" s="79"/>
      <c r="BF119" s="79"/>
      <c r="BG119" s="78"/>
      <c r="BH119" s="78"/>
      <c r="BI119" s="78"/>
      <c r="BJ119" s="78"/>
      <c r="BK119" s="78"/>
      <c r="BL119" s="78"/>
      <c r="BM119" s="78"/>
      <c r="BN119" s="78"/>
      <c r="BO119" s="78"/>
      <c r="BP119" s="80"/>
      <c r="BQ119" s="78"/>
      <c r="BR119" s="78"/>
      <c r="BS119" s="78"/>
      <c r="BT119" s="78"/>
      <c r="BU119" s="78"/>
      <c r="BV119" s="78"/>
      <c r="BW119" s="78"/>
      <c r="BX119" s="78"/>
      <c r="BY119" s="78"/>
      <c r="BZ119" s="78"/>
      <c r="CA119" s="78"/>
      <c r="CB119" s="78"/>
      <c r="CC119" s="78"/>
    </row>
    <row r="120" spans="1:91" s="76" customFormat="1" ht="49.5" customHeight="1" x14ac:dyDescent="0.2">
      <c r="A120" s="307" t="s">
        <v>118</v>
      </c>
      <c r="B120" s="308" t="s">
        <v>119</v>
      </c>
      <c r="C120" s="308" t="s">
        <v>120</v>
      </c>
      <c r="D120" s="212" t="s">
        <v>121</v>
      </c>
      <c r="E120" s="213" t="s">
        <v>122</v>
      </c>
      <c r="F120" s="214" t="s">
        <v>123</v>
      </c>
      <c r="G120" s="215" t="s">
        <v>124</v>
      </c>
      <c r="H120" s="214" t="s">
        <v>125</v>
      </c>
      <c r="I120" s="215" t="s">
        <v>126</v>
      </c>
      <c r="J120" s="214" t="s">
        <v>127</v>
      </c>
      <c r="K120" s="310"/>
      <c r="L120" s="310"/>
      <c r="M120" s="310"/>
      <c r="N120" s="75"/>
      <c r="AS120" s="78"/>
      <c r="AT120" s="78"/>
      <c r="AU120" s="78"/>
      <c r="AV120" s="79"/>
      <c r="AW120" s="80"/>
      <c r="AX120" s="78"/>
      <c r="AY120" s="78"/>
      <c r="AZ120" s="78"/>
      <c r="BA120" s="79"/>
      <c r="BB120" s="79"/>
      <c r="BC120" s="79"/>
      <c r="BD120" s="79"/>
      <c r="BE120" s="79"/>
      <c r="BF120" s="79"/>
      <c r="BG120" s="78"/>
      <c r="BH120" s="78"/>
      <c r="BI120" s="78"/>
      <c r="BJ120" s="78"/>
      <c r="BK120" s="78"/>
      <c r="BL120" s="78"/>
      <c r="BM120" s="78"/>
      <c r="BN120" s="78"/>
      <c r="BO120" s="78"/>
      <c r="BP120" s="80"/>
      <c r="BQ120" s="78"/>
      <c r="BR120" s="78"/>
      <c r="BS120" s="78"/>
      <c r="BT120" s="78"/>
      <c r="BU120" s="78"/>
      <c r="BV120" s="78"/>
      <c r="BW120" s="78"/>
      <c r="BX120" s="78"/>
      <c r="BY120" s="78"/>
      <c r="BZ120" s="78"/>
      <c r="CA120" s="78"/>
      <c r="CB120" s="78"/>
      <c r="CC120" s="78"/>
    </row>
    <row r="121" spans="1:91" s="76" customFormat="1" ht="15" customHeight="1" x14ac:dyDescent="0.2">
      <c r="A121" s="385" t="s">
        <v>128</v>
      </c>
      <c r="B121" s="204" t="s">
        <v>129</v>
      </c>
      <c r="C121" s="36"/>
      <c r="D121" s="216"/>
      <c r="E121" s="217"/>
      <c r="F121" s="218"/>
      <c r="G121" s="54"/>
      <c r="H121" s="218"/>
      <c r="I121" s="54"/>
      <c r="J121" s="218"/>
      <c r="K121" s="310"/>
      <c r="L121" s="310"/>
      <c r="M121" s="310"/>
      <c r="N121" s="75"/>
      <c r="AS121" s="78"/>
      <c r="AT121" s="78"/>
      <c r="AU121" s="78"/>
      <c r="AV121" s="79"/>
      <c r="AW121" s="80"/>
      <c r="AX121" s="78"/>
      <c r="AY121" s="78"/>
      <c r="AZ121" s="78"/>
      <c r="BA121" s="79"/>
      <c r="BB121" s="79"/>
      <c r="BC121" s="79"/>
      <c r="BD121" s="79"/>
      <c r="BE121" s="79"/>
      <c r="BF121" s="79"/>
      <c r="BG121" s="78"/>
      <c r="BH121" s="78"/>
      <c r="BI121" s="78"/>
      <c r="BJ121" s="78"/>
      <c r="BK121" s="78"/>
      <c r="BL121" s="78"/>
      <c r="BM121" s="78"/>
      <c r="BN121" s="78"/>
      <c r="BO121" s="78"/>
      <c r="BP121" s="80"/>
      <c r="BQ121" s="78"/>
      <c r="BR121" s="78"/>
      <c r="BS121" s="78"/>
      <c r="BT121" s="78"/>
      <c r="BU121" s="78"/>
      <c r="BV121" s="78"/>
      <c r="BW121" s="78"/>
      <c r="BX121" s="78"/>
      <c r="BY121" s="78"/>
      <c r="BZ121" s="78"/>
      <c r="CA121" s="78"/>
      <c r="CB121" s="78"/>
      <c r="CC121" s="78"/>
    </row>
    <row r="122" spans="1:91" s="76" customFormat="1" ht="34.5" customHeight="1" x14ac:dyDescent="0.2">
      <c r="A122" s="404"/>
      <c r="B122" s="206" t="s">
        <v>130</v>
      </c>
      <c r="C122" s="37"/>
      <c r="D122" s="219"/>
      <c r="E122" s="220"/>
      <c r="F122" s="221"/>
      <c r="G122" s="49"/>
      <c r="H122" s="221"/>
      <c r="I122" s="49"/>
      <c r="J122" s="221"/>
      <c r="K122" s="310"/>
      <c r="L122" s="310"/>
      <c r="M122" s="310"/>
      <c r="N122" s="75"/>
      <c r="AS122" s="78"/>
      <c r="AT122" s="78"/>
      <c r="AU122" s="78"/>
      <c r="AV122" s="79"/>
      <c r="AW122" s="80"/>
      <c r="AX122" s="78"/>
      <c r="AY122" s="78"/>
      <c r="AZ122" s="78"/>
      <c r="BA122" s="79"/>
      <c r="BB122" s="79"/>
      <c r="BC122" s="79"/>
      <c r="BD122" s="79"/>
      <c r="BE122" s="79"/>
      <c r="BF122" s="79"/>
      <c r="BG122" s="78"/>
      <c r="BH122" s="78"/>
      <c r="BI122" s="78"/>
      <c r="BJ122" s="78"/>
      <c r="BK122" s="78"/>
      <c r="BL122" s="78"/>
      <c r="BM122" s="78"/>
      <c r="BN122" s="78"/>
      <c r="BO122" s="78"/>
      <c r="BP122" s="80"/>
      <c r="BQ122" s="78"/>
      <c r="BR122" s="78"/>
      <c r="BS122" s="78"/>
      <c r="BT122" s="78"/>
      <c r="BU122" s="78"/>
      <c r="BV122" s="78"/>
      <c r="BW122" s="78"/>
      <c r="BX122" s="78"/>
      <c r="BY122" s="78"/>
      <c r="BZ122" s="78"/>
      <c r="CA122" s="78"/>
      <c r="CB122" s="78"/>
      <c r="CC122" s="78"/>
    </row>
    <row r="123" spans="1:91" s="76" customFormat="1" ht="22.5" customHeight="1" x14ac:dyDescent="0.2">
      <c r="A123" s="404"/>
      <c r="B123" s="206" t="s">
        <v>131</v>
      </c>
      <c r="C123" s="37"/>
      <c r="D123" s="219"/>
      <c r="E123" s="220"/>
      <c r="F123" s="221"/>
      <c r="G123" s="49"/>
      <c r="H123" s="221"/>
      <c r="I123" s="49"/>
      <c r="J123" s="221"/>
      <c r="K123" s="310"/>
      <c r="L123" s="310"/>
      <c r="M123" s="310"/>
      <c r="N123" s="75"/>
      <c r="AS123" s="78"/>
      <c r="AT123" s="78"/>
      <c r="AU123" s="78"/>
      <c r="AV123" s="79"/>
      <c r="AW123" s="80"/>
      <c r="AX123" s="78"/>
      <c r="AY123" s="78"/>
      <c r="AZ123" s="78"/>
      <c r="BA123" s="79"/>
      <c r="BB123" s="79"/>
      <c r="BC123" s="79"/>
      <c r="BD123" s="79"/>
      <c r="BE123" s="79"/>
      <c r="BF123" s="79"/>
      <c r="BG123" s="78"/>
      <c r="BH123" s="78"/>
      <c r="BI123" s="78"/>
      <c r="BJ123" s="78"/>
      <c r="BK123" s="78"/>
      <c r="BL123" s="78"/>
      <c r="BM123" s="78"/>
      <c r="BN123" s="78"/>
      <c r="BO123" s="78"/>
      <c r="BP123" s="80"/>
      <c r="BQ123" s="78"/>
      <c r="BR123" s="78"/>
      <c r="BS123" s="78"/>
      <c r="BT123" s="78"/>
      <c r="BU123" s="78"/>
      <c r="BV123" s="78"/>
      <c r="BW123" s="78"/>
      <c r="BX123" s="78"/>
      <c r="BY123" s="78"/>
      <c r="BZ123" s="78"/>
      <c r="CA123" s="78"/>
      <c r="CB123" s="78"/>
      <c r="CC123" s="78"/>
    </row>
    <row r="124" spans="1:91" s="76" customFormat="1" ht="15" x14ac:dyDescent="0.2">
      <c r="A124" s="386"/>
      <c r="B124" s="206" t="s">
        <v>132</v>
      </c>
      <c r="C124" s="48"/>
      <c r="D124" s="222"/>
      <c r="E124" s="223"/>
      <c r="F124" s="224"/>
      <c r="G124" s="50"/>
      <c r="H124" s="224"/>
      <c r="I124" s="50"/>
      <c r="J124" s="224"/>
      <c r="K124" s="310"/>
      <c r="L124" s="310"/>
      <c r="M124" s="310"/>
      <c r="N124" s="75"/>
      <c r="AS124" s="78"/>
      <c r="AT124" s="78"/>
      <c r="AU124" s="78"/>
      <c r="AV124" s="79"/>
      <c r="AW124" s="80"/>
      <c r="AX124" s="78"/>
      <c r="AY124" s="78"/>
      <c r="AZ124" s="78"/>
      <c r="BA124" s="79"/>
      <c r="BB124" s="79"/>
      <c r="BC124" s="79"/>
      <c r="BD124" s="79"/>
      <c r="BE124" s="79"/>
      <c r="BF124" s="79"/>
      <c r="BG124" s="78"/>
      <c r="BH124" s="78"/>
      <c r="BI124" s="78"/>
      <c r="BJ124" s="78"/>
      <c r="BK124" s="78"/>
      <c r="BL124" s="78"/>
      <c r="BM124" s="78"/>
      <c r="BN124" s="78"/>
      <c r="BO124" s="78"/>
      <c r="BP124" s="80"/>
      <c r="BQ124" s="78"/>
      <c r="BR124" s="78"/>
      <c r="BS124" s="78"/>
      <c r="BT124" s="78"/>
      <c r="BU124" s="78"/>
      <c r="BV124" s="78"/>
      <c r="BW124" s="78"/>
      <c r="BX124" s="78"/>
      <c r="BY124" s="78"/>
      <c r="BZ124" s="78"/>
      <c r="CA124" s="78"/>
      <c r="CB124" s="78"/>
      <c r="CC124" s="78"/>
    </row>
    <row r="125" spans="1:91" s="76" customFormat="1" ht="14.25" customHeight="1" x14ac:dyDescent="0.2">
      <c r="A125" s="400" t="s">
        <v>133</v>
      </c>
      <c r="B125" s="204" t="s">
        <v>134</v>
      </c>
      <c r="C125" s="36"/>
      <c r="D125" s="216"/>
      <c r="E125" s="217"/>
      <c r="F125" s="218"/>
      <c r="G125" s="54"/>
      <c r="H125" s="218"/>
      <c r="I125" s="54"/>
      <c r="J125" s="218"/>
      <c r="K125" s="310"/>
      <c r="L125" s="310"/>
      <c r="M125" s="310"/>
      <c r="N125" s="75"/>
      <c r="AS125" s="78"/>
      <c r="AT125" s="78"/>
      <c r="AU125" s="78"/>
      <c r="AV125" s="79"/>
      <c r="AW125" s="80"/>
      <c r="AX125" s="78"/>
      <c r="AY125" s="78"/>
      <c r="AZ125" s="78"/>
      <c r="BA125" s="79"/>
      <c r="BB125" s="79"/>
      <c r="BC125" s="79"/>
      <c r="BD125" s="79"/>
      <c r="BE125" s="79"/>
      <c r="BF125" s="79"/>
      <c r="BG125" s="78"/>
      <c r="BH125" s="78"/>
      <c r="BI125" s="78"/>
      <c r="BJ125" s="78"/>
      <c r="BK125" s="78"/>
      <c r="BL125" s="78"/>
      <c r="BM125" s="78"/>
      <c r="BN125" s="78"/>
      <c r="BO125" s="78"/>
      <c r="BP125" s="80"/>
      <c r="BQ125" s="78"/>
      <c r="BR125" s="78"/>
      <c r="BS125" s="78"/>
      <c r="BT125" s="78"/>
      <c r="BU125" s="78"/>
      <c r="BV125" s="78"/>
      <c r="BW125" s="78"/>
      <c r="BX125" s="78"/>
      <c r="BY125" s="78"/>
      <c r="BZ125" s="78"/>
      <c r="CA125" s="78"/>
      <c r="CB125" s="78"/>
      <c r="CC125" s="78"/>
    </row>
    <row r="126" spans="1:91" s="76" customFormat="1" ht="23.25" customHeight="1" x14ac:dyDescent="0.2">
      <c r="A126" s="401"/>
      <c r="B126" s="206" t="s">
        <v>135</v>
      </c>
      <c r="C126" s="37"/>
      <c r="D126" s="219"/>
      <c r="E126" s="220"/>
      <c r="F126" s="221"/>
      <c r="G126" s="49"/>
      <c r="H126" s="221"/>
      <c r="I126" s="49"/>
      <c r="J126" s="221"/>
      <c r="K126" s="310"/>
      <c r="L126" s="310"/>
      <c r="M126" s="310"/>
      <c r="N126" s="75"/>
      <c r="AS126" s="78"/>
      <c r="AT126" s="78"/>
      <c r="AU126" s="78"/>
      <c r="AV126" s="79"/>
      <c r="AW126" s="80"/>
      <c r="AX126" s="78"/>
      <c r="AY126" s="78"/>
      <c r="AZ126" s="78"/>
      <c r="BA126" s="79"/>
      <c r="BB126" s="79"/>
      <c r="BC126" s="79"/>
      <c r="BD126" s="79"/>
      <c r="BE126" s="79"/>
      <c r="BF126" s="79"/>
      <c r="BG126" s="78"/>
      <c r="BH126" s="78"/>
      <c r="BI126" s="78"/>
      <c r="BJ126" s="78"/>
      <c r="BK126" s="78"/>
      <c r="BL126" s="78"/>
      <c r="BM126" s="78"/>
      <c r="BN126" s="78"/>
      <c r="BO126" s="78"/>
      <c r="BP126" s="80"/>
      <c r="BQ126" s="78"/>
      <c r="BR126" s="78"/>
      <c r="BS126" s="78"/>
      <c r="BT126" s="78"/>
      <c r="BU126" s="78"/>
      <c r="BV126" s="78"/>
      <c r="BW126" s="78"/>
      <c r="BX126" s="78"/>
      <c r="BY126" s="78"/>
      <c r="BZ126" s="78"/>
      <c r="CA126" s="78"/>
      <c r="CB126" s="78"/>
      <c r="CC126" s="78"/>
    </row>
    <row r="127" spans="1:91" s="76" customFormat="1" ht="18" customHeight="1" x14ac:dyDescent="0.2">
      <c r="A127" s="401"/>
      <c r="B127" s="206" t="s">
        <v>132</v>
      </c>
      <c r="C127" s="37"/>
      <c r="D127" s="219"/>
      <c r="E127" s="220"/>
      <c r="F127" s="221"/>
      <c r="G127" s="49"/>
      <c r="H127" s="221"/>
      <c r="I127" s="49"/>
      <c r="J127" s="221"/>
      <c r="K127" s="310"/>
      <c r="L127" s="310"/>
      <c r="M127" s="310"/>
      <c r="N127" s="75"/>
      <c r="AS127" s="78"/>
      <c r="AT127" s="78"/>
      <c r="AU127" s="78"/>
      <c r="AV127" s="79"/>
      <c r="AW127" s="80"/>
      <c r="AX127" s="78"/>
      <c r="AY127" s="78"/>
      <c r="AZ127" s="78"/>
      <c r="BA127" s="79"/>
      <c r="BB127" s="79"/>
      <c r="BC127" s="79"/>
      <c r="BD127" s="79"/>
      <c r="BE127" s="79"/>
      <c r="BF127" s="79"/>
      <c r="BG127" s="78"/>
      <c r="BH127" s="78"/>
      <c r="BI127" s="78"/>
      <c r="BJ127" s="78"/>
      <c r="BK127" s="78"/>
      <c r="BL127" s="78"/>
      <c r="BM127" s="78"/>
      <c r="BN127" s="78"/>
      <c r="BO127" s="78"/>
      <c r="BP127" s="80"/>
      <c r="BQ127" s="78"/>
      <c r="BR127" s="78"/>
      <c r="BS127" s="78"/>
      <c r="BT127" s="78"/>
      <c r="BU127" s="78"/>
      <c r="BV127" s="78"/>
      <c r="BW127" s="78"/>
      <c r="BX127" s="78"/>
      <c r="BY127" s="78"/>
      <c r="BZ127" s="78"/>
      <c r="CA127" s="78"/>
      <c r="CB127" s="78"/>
      <c r="CC127" s="78"/>
    </row>
    <row r="128" spans="1:91" s="76" customFormat="1" ht="15" customHeight="1" x14ac:dyDescent="0.2">
      <c r="A128" s="401"/>
      <c r="B128" s="225" t="s">
        <v>136</v>
      </c>
      <c r="C128" s="41"/>
      <c r="D128" s="226"/>
      <c r="E128" s="227"/>
      <c r="F128" s="228"/>
      <c r="G128" s="64"/>
      <c r="H128" s="228"/>
      <c r="I128" s="64"/>
      <c r="J128" s="228"/>
      <c r="K128" s="310"/>
      <c r="L128" s="310"/>
      <c r="M128" s="310"/>
      <c r="N128" s="75"/>
      <c r="AS128" s="78"/>
      <c r="AT128" s="78"/>
      <c r="AU128" s="78"/>
      <c r="AV128" s="79"/>
      <c r="AW128" s="80"/>
      <c r="AX128" s="78"/>
      <c r="AY128" s="78"/>
      <c r="AZ128" s="78"/>
      <c r="BA128" s="79"/>
      <c r="BB128" s="79"/>
      <c r="BC128" s="79"/>
      <c r="BD128" s="79"/>
      <c r="BE128" s="79"/>
      <c r="BF128" s="79"/>
      <c r="BG128" s="78"/>
      <c r="BH128" s="78"/>
      <c r="BI128" s="78"/>
      <c r="BJ128" s="78"/>
      <c r="BK128" s="78"/>
      <c r="BL128" s="78"/>
      <c r="BM128" s="78"/>
      <c r="BN128" s="78"/>
      <c r="BO128" s="78"/>
      <c r="BP128" s="80"/>
      <c r="BQ128" s="78"/>
      <c r="BR128" s="78"/>
      <c r="BS128" s="78"/>
      <c r="BT128" s="78"/>
      <c r="BU128" s="78"/>
      <c r="BV128" s="78"/>
      <c r="BW128" s="78"/>
      <c r="BX128" s="78"/>
      <c r="BY128" s="78"/>
      <c r="BZ128" s="78"/>
      <c r="CA128" s="78"/>
      <c r="CB128" s="78"/>
      <c r="CC128" s="78"/>
    </row>
    <row r="129" spans="1:81" s="76" customFormat="1" ht="15" customHeight="1" x14ac:dyDescent="0.2">
      <c r="A129" s="401"/>
      <c r="B129" s="208" t="s">
        <v>69</v>
      </c>
      <c r="C129" s="48"/>
      <c r="D129" s="222"/>
      <c r="E129" s="223"/>
      <c r="F129" s="224"/>
      <c r="G129" s="50"/>
      <c r="H129" s="224"/>
      <c r="I129" s="50"/>
      <c r="J129" s="224"/>
      <c r="K129" s="310"/>
      <c r="L129" s="310"/>
      <c r="M129" s="310"/>
      <c r="N129" s="75"/>
      <c r="AS129" s="78"/>
      <c r="AT129" s="78"/>
      <c r="AU129" s="78"/>
      <c r="AV129" s="79"/>
      <c r="AW129" s="80"/>
      <c r="AX129" s="78"/>
      <c r="AY129" s="78"/>
      <c r="AZ129" s="78"/>
      <c r="BA129" s="79"/>
      <c r="BB129" s="79"/>
      <c r="BC129" s="79"/>
      <c r="BD129" s="79"/>
      <c r="BE129" s="79"/>
      <c r="BF129" s="79"/>
      <c r="BG129" s="78"/>
      <c r="BH129" s="78"/>
      <c r="BI129" s="78"/>
      <c r="BJ129" s="78"/>
      <c r="BK129" s="78"/>
      <c r="BL129" s="78"/>
      <c r="BM129" s="78"/>
      <c r="BN129" s="78"/>
      <c r="BO129" s="78"/>
      <c r="BP129" s="80"/>
      <c r="BQ129" s="78"/>
      <c r="BR129" s="78"/>
      <c r="BS129" s="78"/>
      <c r="BT129" s="78"/>
      <c r="BU129" s="78"/>
      <c r="BV129" s="78"/>
      <c r="BW129" s="78"/>
      <c r="BX129" s="78"/>
      <c r="BY129" s="78"/>
      <c r="BZ129" s="78"/>
      <c r="CA129" s="78"/>
      <c r="CB129" s="78"/>
      <c r="CC129" s="78"/>
    </row>
    <row r="130" spans="1:81" s="76" customFormat="1" ht="23.25" customHeight="1" x14ac:dyDescent="0.2">
      <c r="A130" s="385" t="s">
        <v>137</v>
      </c>
      <c r="B130" s="204" t="s">
        <v>138</v>
      </c>
      <c r="C130" s="36"/>
      <c r="D130" s="216"/>
      <c r="E130" s="217"/>
      <c r="F130" s="218"/>
      <c r="G130" s="54"/>
      <c r="H130" s="218"/>
      <c r="I130" s="54"/>
      <c r="J130" s="218"/>
      <c r="K130" s="310"/>
      <c r="L130" s="310"/>
      <c r="M130" s="310"/>
      <c r="N130" s="75"/>
      <c r="AS130" s="78"/>
      <c r="AT130" s="78"/>
      <c r="AU130" s="78"/>
      <c r="AV130" s="79"/>
      <c r="AW130" s="80"/>
      <c r="AX130" s="78"/>
      <c r="AY130" s="78"/>
      <c r="AZ130" s="78"/>
      <c r="BA130" s="79"/>
      <c r="BB130" s="79"/>
      <c r="BC130" s="79"/>
      <c r="BD130" s="79"/>
      <c r="BE130" s="79"/>
      <c r="BF130" s="79"/>
      <c r="BG130" s="78"/>
      <c r="BH130" s="78"/>
      <c r="BI130" s="78"/>
      <c r="BJ130" s="78"/>
      <c r="BK130" s="78"/>
      <c r="BL130" s="78"/>
      <c r="BM130" s="78"/>
      <c r="BN130" s="78"/>
      <c r="BO130" s="78"/>
      <c r="BP130" s="80"/>
      <c r="BQ130" s="78"/>
      <c r="BR130" s="78"/>
      <c r="BS130" s="78"/>
      <c r="BT130" s="78"/>
      <c r="BU130" s="78"/>
      <c r="BV130" s="78"/>
      <c r="BW130" s="78"/>
      <c r="BX130" s="78"/>
      <c r="BY130" s="78"/>
      <c r="BZ130" s="78"/>
      <c r="CA130" s="78"/>
      <c r="CB130" s="78"/>
      <c r="CC130" s="78"/>
    </row>
    <row r="131" spans="1:81" s="76" customFormat="1" ht="27" customHeight="1" x14ac:dyDescent="0.2">
      <c r="A131" s="404"/>
      <c r="B131" s="206" t="s">
        <v>135</v>
      </c>
      <c r="C131" s="37"/>
      <c r="D131" s="219"/>
      <c r="E131" s="220"/>
      <c r="F131" s="221"/>
      <c r="G131" s="49"/>
      <c r="H131" s="221"/>
      <c r="I131" s="49"/>
      <c r="J131" s="221"/>
      <c r="K131" s="310"/>
      <c r="L131" s="310"/>
      <c r="M131" s="310"/>
      <c r="N131" s="75"/>
      <c r="AS131" s="78"/>
      <c r="AT131" s="78"/>
      <c r="AU131" s="78"/>
      <c r="AV131" s="79"/>
      <c r="AW131" s="80"/>
      <c r="AX131" s="78"/>
      <c r="AY131" s="78"/>
      <c r="AZ131" s="78"/>
      <c r="BA131" s="79"/>
      <c r="BB131" s="79"/>
      <c r="BC131" s="79"/>
      <c r="BD131" s="79"/>
      <c r="BE131" s="79"/>
      <c r="BF131" s="79"/>
      <c r="BG131" s="78"/>
      <c r="BH131" s="78"/>
      <c r="BI131" s="78"/>
      <c r="BJ131" s="78"/>
      <c r="BK131" s="78"/>
      <c r="BL131" s="78"/>
      <c r="BM131" s="78"/>
      <c r="BN131" s="78"/>
      <c r="BO131" s="78"/>
      <c r="BP131" s="80"/>
      <c r="BQ131" s="78"/>
      <c r="BR131" s="78"/>
      <c r="BS131" s="78"/>
      <c r="BT131" s="78"/>
      <c r="BU131" s="78"/>
      <c r="BV131" s="78"/>
      <c r="BW131" s="78"/>
      <c r="BX131" s="78"/>
      <c r="BY131" s="78"/>
      <c r="BZ131" s="78"/>
      <c r="CA131" s="78"/>
      <c r="CB131" s="78"/>
      <c r="CC131" s="78"/>
    </row>
    <row r="132" spans="1:81" s="76" customFormat="1" ht="15" customHeight="1" x14ac:dyDescent="0.2">
      <c r="A132" s="404"/>
      <c r="B132" s="206" t="s">
        <v>132</v>
      </c>
      <c r="C132" s="37"/>
      <c r="D132" s="219"/>
      <c r="E132" s="220"/>
      <c r="F132" s="221"/>
      <c r="G132" s="49"/>
      <c r="H132" s="221"/>
      <c r="I132" s="49"/>
      <c r="J132" s="221"/>
      <c r="K132" s="75"/>
      <c r="L132" s="75"/>
      <c r="M132" s="75"/>
      <c r="N132" s="75"/>
      <c r="AS132" s="78"/>
      <c r="AT132" s="78"/>
      <c r="AU132" s="78"/>
      <c r="AV132" s="79"/>
      <c r="AW132" s="80"/>
      <c r="AX132" s="78"/>
      <c r="AY132" s="78"/>
      <c r="AZ132" s="78"/>
      <c r="BA132" s="79"/>
      <c r="BB132" s="79"/>
      <c r="BC132" s="79"/>
      <c r="BD132" s="79"/>
      <c r="BE132" s="79"/>
      <c r="BF132" s="79"/>
      <c r="BG132" s="78"/>
      <c r="BH132" s="78"/>
      <c r="BI132" s="78"/>
      <c r="BJ132" s="78"/>
      <c r="BK132" s="78"/>
      <c r="BL132" s="78"/>
      <c r="BM132" s="78"/>
      <c r="BN132" s="78"/>
      <c r="BO132" s="78"/>
      <c r="BP132" s="80"/>
      <c r="BQ132" s="78"/>
      <c r="BR132" s="78"/>
      <c r="BS132" s="78"/>
      <c r="BT132" s="78"/>
      <c r="BU132" s="78"/>
      <c r="BV132" s="78"/>
      <c r="BW132" s="78"/>
      <c r="BX132" s="78"/>
      <c r="BY132" s="78"/>
      <c r="BZ132" s="78"/>
      <c r="CA132" s="78"/>
      <c r="CB132" s="78"/>
      <c r="CC132" s="78"/>
    </row>
    <row r="133" spans="1:81" s="76" customFormat="1" ht="19.5" customHeight="1" x14ac:dyDescent="0.2">
      <c r="A133" s="404"/>
      <c r="B133" s="225" t="s">
        <v>139</v>
      </c>
      <c r="C133" s="37"/>
      <c r="D133" s="219"/>
      <c r="E133" s="220"/>
      <c r="F133" s="221"/>
      <c r="G133" s="49"/>
      <c r="H133" s="221"/>
      <c r="I133" s="49"/>
      <c r="J133" s="221"/>
      <c r="K133" s="75"/>
      <c r="L133" s="75"/>
      <c r="M133" s="75"/>
      <c r="N133" s="75"/>
      <c r="AS133" s="78"/>
      <c r="AT133" s="78"/>
      <c r="AU133" s="78"/>
      <c r="AV133" s="79"/>
      <c r="AW133" s="80"/>
      <c r="AX133" s="78"/>
      <c r="AY133" s="78"/>
      <c r="AZ133" s="78"/>
      <c r="BA133" s="79"/>
      <c r="BB133" s="79"/>
      <c r="BC133" s="79"/>
      <c r="BD133" s="79"/>
      <c r="BE133" s="79"/>
      <c r="BF133" s="79"/>
      <c r="BG133" s="78"/>
      <c r="BH133" s="78"/>
      <c r="BI133" s="78"/>
      <c r="BJ133" s="78"/>
      <c r="BK133" s="78"/>
      <c r="BL133" s="78"/>
      <c r="BM133" s="78"/>
      <c r="BN133" s="78"/>
      <c r="BO133" s="78"/>
      <c r="BP133" s="80"/>
      <c r="BQ133" s="78"/>
      <c r="BR133" s="78"/>
      <c r="BS133" s="78"/>
      <c r="BT133" s="78"/>
      <c r="BU133" s="78"/>
      <c r="BV133" s="78"/>
      <c r="BW133" s="78"/>
      <c r="BX133" s="78"/>
      <c r="BY133" s="78"/>
      <c r="BZ133" s="78"/>
      <c r="CA133" s="78"/>
      <c r="CB133" s="78"/>
      <c r="CC133" s="78"/>
    </row>
    <row r="134" spans="1:81" s="76" customFormat="1" x14ac:dyDescent="0.2">
      <c r="A134" s="404"/>
      <c r="B134" s="225" t="s">
        <v>136</v>
      </c>
      <c r="C134" s="37"/>
      <c r="D134" s="219"/>
      <c r="E134" s="220"/>
      <c r="F134" s="221"/>
      <c r="G134" s="49"/>
      <c r="H134" s="221"/>
      <c r="I134" s="49"/>
      <c r="J134" s="221"/>
      <c r="K134" s="75"/>
      <c r="L134" s="75"/>
      <c r="M134" s="75"/>
      <c r="N134" s="75"/>
      <c r="AS134" s="78"/>
      <c r="AT134" s="78"/>
      <c r="AU134" s="78"/>
      <c r="AV134" s="79"/>
      <c r="AW134" s="80"/>
      <c r="AX134" s="78"/>
      <c r="AY134" s="78"/>
      <c r="AZ134" s="78"/>
      <c r="BA134" s="79"/>
      <c r="BB134" s="79"/>
      <c r="BC134" s="79"/>
      <c r="BD134" s="79"/>
      <c r="BE134" s="79"/>
      <c r="BF134" s="79"/>
      <c r="BG134" s="78"/>
      <c r="BH134" s="78"/>
      <c r="BI134" s="78"/>
      <c r="BJ134" s="78"/>
      <c r="BK134" s="78"/>
      <c r="BL134" s="78"/>
      <c r="BM134" s="78"/>
      <c r="BN134" s="78"/>
      <c r="BO134" s="78"/>
      <c r="BP134" s="80"/>
      <c r="BQ134" s="78"/>
      <c r="BR134" s="78"/>
      <c r="BS134" s="78"/>
      <c r="BT134" s="78"/>
      <c r="BU134" s="78"/>
      <c r="BV134" s="78"/>
      <c r="BW134" s="78"/>
      <c r="BX134" s="78"/>
      <c r="BY134" s="78"/>
      <c r="BZ134" s="78"/>
      <c r="CA134" s="78"/>
      <c r="CB134" s="78"/>
      <c r="CC134" s="78"/>
    </row>
    <row r="135" spans="1:81" s="76" customFormat="1" ht="15" customHeight="1" x14ac:dyDescent="0.2">
      <c r="A135" s="386"/>
      <c r="B135" s="208" t="s">
        <v>69</v>
      </c>
      <c r="C135" s="229"/>
      <c r="D135" s="230"/>
      <c r="E135" s="231"/>
      <c r="F135" s="232"/>
      <c r="G135" s="233"/>
      <c r="H135" s="232"/>
      <c r="I135" s="233"/>
      <c r="J135" s="232"/>
      <c r="K135" s="75"/>
      <c r="L135" s="75"/>
      <c r="M135" s="75"/>
      <c r="N135" s="75"/>
      <c r="AS135" s="78"/>
      <c r="AT135" s="78"/>
      <c r="AU135" s="78"/>
      <c r="AV135" s="79"/>
      <c r="AW135" s="80"/>
      <c r="AX135" s="78"/>
      <c r="AY135" s="78"/>
      <c r="AZ135" s="78"/>
      <c r="BA135" s="79"/>
      <c r="BB135" s="79"/>
      <c r="BC135" s="79"/>
      <c r="BD135" s="79"/>
      <c r="BE135" s="79"/>
      <c r="BF135" s="79"/>
      <c r="BG135" s="78"/>
      <c r="BH135" s="78"/>
      <c r="BI135" s="78"/>
      <c r="BJ135" s="78"/>
      <c r="BK135" s="78"/>
      <c r="BL135" s="78"/>
      <c r="BM135" s="78"/>
      <c r="BN135" s="78"/>
      <c r="BO135" s="78"/>
      <c r="BP135" s="80"/>
      <c r="BQ135" s="78"/>
      <c r="BR135" s="78"/>
      <c r="BS135" s="78"/>
      <c r="BT135" s="78"/>
      <c r="BU135" s="78"/>
      <c r="BV135" s="78"/>
      <c r="BW135" s="78"/>
      <c r="BX135" s="78"/>
      <c r="BY135" s="78"/>
      <c r="BZ135" s="78"/>
      <c r="CA135" s="78"/>
      <c r="CB135" s="78"/>
      <c r="CC135" s="78"/>
    </row>
    <row r="136" spans="1:81" s="76" customFormat="1" ht="15" customHeight="1" x14ac:dyDescent="0.2">
      <c r="A136" s="400" t="s">
        <v>140</v>
      </c>
      <c r="B136" s="204" t="s">
        <v>141</v>
      </c>
      <c r="C136" s="36"/>
      <c r="D136" s="216"/>
      <c r="E136" s="217"/>
      <c r="F136" s="218"/>
      <c r="G136" s="54"/>
      <c r="H136" s="218"/>
      <c r="I136" s="54"/>
      <c r="J136" s="218"/>
      <c r="K136" s="75"/>
      <c r="L136" s="75"/>
      <c r="M136" s="75"/>
      <c r="N136" s="75"/>
      <c r="AS136" s="78"/>
      <c r="AT136" s="78"/>
      <c r="AU136" s="78"/>
      <c r="AV136" s="79"/>
      <c r="AW136" s="80"/>
      <c r="AX136" s="78"/>
      <c r="AY136" s="78"/>
      <c r="AZ136" s="78"/>
      <c r="BA136" s="79"/>
      <c r="BB136" s="79"/>
      <c r="BC136" s="79"/>
      <c r="BD136" s="79"/>
      <c r="BE136" s="79"/>
      <c r="BF136" s="79"/>
      <c r="BG136" s="78"/>
      <c r="BH136" s="78"/>
      <c r="BI136" s="78"/>
      <c r="BJ136" s="78"/>
      <c r="BK136" s="78"/>
      <c r="BL136" s="78"/>
      <c r="BM136" s="78"/>
      <c r="BN136" s="78"/>
      <c r="BO136" s="78"/>
      <c r="BP136" s="80"/>
      <c r="BQ136" s="78"/>
      <c r="BR136" s="78"/>
      <c r="BS136" s="78"/>
      <c r="BT136" s="78"/>
      <c r="BU136" s="78"/>
      <c r="BV136" s="78"/>
      <c r="BW136" s="78"/>
      <c r="BX136" s="78"/>
      <c r="BY136" s="78"/>
      <c r="BZ136" s="78"/>
      <c r="CA136" s="78"/>
      <c r="CB136" s="78"/>
      <c r="CC136" s="78"/>
    </row>
    <row r="137" spans="1:81" s="76" customFormat="1" ht="25.5" customHeight="1" x14ac:dyDescent="0.2">
      <c r="A137" s="401"/>
      <c r="B137" s="208" t="s">
        <v>142</v>
      </c>
      <c r="C137" s="48"/>
      <c r="D137" s="222"/>
      <c r="E137" s="223"/>
      <c r="F137" s="224"/>
      <c r="G137" s="50"/>
      <c r="H137" s="224"/>
      <c r="I137" s="50"/>
      <c r="J137" s="224"/>
      <c r="K137" s="75"/>
      <c r="L137" s="75"/>
      <c r="M137" s="75"/>
      <c r="N137" s="75"/>
      <c r="AS137" s="78"/>
      <c r="AT137" s="78"/>
      <c r="AU137" s="78"/>
      <c r="AV137" s="79"/>
      <c r="AW137" s="80"/>
      <c r="AX137" s="78"/>
      <c r="AY137" s="78"/>
      <c r="AZ137" s="78"/>
      <c r="BA137" s="79"/>
      <c r="BB137" s="79"/>
      <c r="BC137" s="79"/>
      <c r="BD137" s="79"/>
      <c r="BE137" s="79"/>
      <c r="BF137" s="79"/>
      <c r="BG137" s="78"/>
      <c r="BH137" s="78"/>
      <c r="BI137" s="78"/>
      <c r="BJ137" s="78"/>
      <c r="BK137" s="78"/>
      <c r="BL137" s="78"/>
      <c r="BM137" s="78"/>
      <c r="BN137" s="78"/>
      <c r="BO137" s="78"/>
      <c r="BP137" s="80"/>
      <c r="BQ137" s="78"/>
      <c r="BR137" s="78"/>
      <c r="BS137" s="78"/>
      <c r="BT137" s="78"/>
      <c r="BU137" s="78"/>
      <c r="BV137" s="78"/>
      <c r="BW137" s="78"/>
      <c r="BX137" s="78"/>
      <c r="BY137" s="78"/>
      <c r="BZ137" s="78"/>
      <c r="CA137" s="78"/>
      <c r="CB137" s="78"/>
      <c r="CC137" s="78"/>
    </row>
    <row r="138" spans="1:81" s="78" customFormat="1" ht="56.25" customHeight="1" x14ac:dyDescent="0.2">
      <c r="A138" s="234" t="s">
        <v>143</v>
      </c>
      <c r="B138" s="235"/>
      <c r="C138" s="236"/>
      <c r="D138" s="236"/>
      <c r="E138" s="236"/>
      <c r="F138" s="236"/>
      <c r="G138" s="236"/>
      <c r="H138" s="236"/>
      <c r="I138" s="236"/>
      <c r="J138" s="236"/>
      <c r="K138" s="236"/>
      <c r="L138" s="236"/>
      <c r="M138" s="236"/>
      <c r="N138" s="236"/>
      <c r="AV138" s="79"/>
      <c r="AW138" s="80"/>
      <c r="BA138" s="79"/>
      <c r="BB138" s="79"/>
      <c r="BC138" s="79"/>
      <c r="BD138" s="79"/>
      <c r="BE138" s="79"/>
      <c r="BF138" s="79"/>
      <c r="BP138" s="80"/>
    </row>
    <row r="139" spans="1:81" s="78" customFormat="1" ht="18.75" customHeight="1" x14ac:dyDescent="0.2">
      <c r="A139" s="234" t="s">
        <v>144</v>
      </c>
      <c r="B139" s="235"/>
      <c r="C139" s="236"/>
      <c r="D139" s="236"/>
      <c r="E139" s="236"/>
      <c r="F139" s="236"/>
      <c r="G139" s="236"/>
      <c r="H139" s="236"/>
      <c r="I139" s="236"/>
      <c r="J139" s="236"/>
      <c r="K139" s="236"/>
      <c r="L139" s="236"/>
      <c r="M139" s="236"/>
      <c r="N139" s="236"/>
      <c r="AV139" s="79"/>
      <c r="AW139" s="80"/>
      <c r="BA139" s="79"/>
      <c r="BB139" s="79"/>
      <c r="BC139" s="79"/>
      <c r="BD139" s="79"/>
      <c r="BE139" s="79"/>
      <c r="BF139" s="79"/>
      <c r="BP139" s="80"/>
    </row>
    <row r="140" spans="1:81" s="83" customFormat="1" ht="34.5" customHeight="1" x14ac:dyDescent="0.2">
      <c r="A140" s="402" t="s">
        <v>33</v>
      </c>
      <c r="B140" s="385" t="s">
        <v>1</v>
      </c>
      <c r="C140" s="393" t="s">
        <v>14</v>
      </c>
      <c r="D140" s="394"/>
      <c r="E140" s="394"/>
      <c r="F140" s="394"/>
      <c r="G140" s="394"/>
      <c r="H140" s="394"/>
      <c r="I140" s="394"/>
      <c r="J140" s="394"/>
      <c r="K140" s="394"/>
      <c r="L140" s="394"/>
      <c r="M140" s="394"/>
      <c r="N140" s="394"/>
      <c r="O140" s="394"/>
      <c r="P140" s="394"/>
      <c r="Q140" s="394"/>
      <c r="R140" s="394"/>
      <c r="S140" s="394"/>
      <c r="T140" s="394"/>
      <c r="U140" s="395"/>
      <c r="V140" s="383" t="s">
        <v>145</v>
      </c>
      <c r="W140" s="384"/>
      <c r="X140" s="383" t="s">
        <v>146</v>
      </c>
      <c r="Y140" s="384"/>
      <c r="AS140" s="117"/>
      <c r="AT140" s="117"/>
      <c r="AU140" s="117"/>
      <c r="AV140" s="118"/>
      <c r="AW140" s="119"/>
      <c r="AX140" s="117"/>
      <c r="AY140" s="117"/>
      <c r="AZ140" s="117"/>
      <c r="BA140" s="79"/>
      <c r="BB140" s="79"/>
      <c r="BC140" s="79"/>
      <c r="BD140" s="79"/>
      <c r="BE140" s="79"/>
      <c r="BF140" s="79"/>
      <c r="BG140" s="117"/>
      <c r="BH140" s="117"/>
      <c r="BI140" s="117"/>
      <c r="BJ140" s="117"/>
      <c r="BK140" s="117"/>
      <c r="BL140" s="117"/>
      <c r="BM140" s="117"/>
      <c r="BN140" s="117"/>
      <c r="BO140" s="117"/>
      <c r="BP140" s="119"/>
      <c r="BQ140" s="117"/>
      <c r="BR140" s="117"/>
      <c r="BS140" s="117"/>
      <c r="BT140" s="117"/>
      <c r="BU140" s="117"/>
      <c r="BV140" s="117"/>
      <c r="BW140" s="117"/>
      <c r="BX140" s="117"/>
      <c r="BY140" s="117"/>
      <c r="BZ140" s="117"/>
      <c r="CA140" s="117"/>
      <c r="CB140" s="117"/>
      <c r="CC140" s="117"/>
    </row>
    <row r="141" spans="1:81" s="85" customFormat="1" ht="54" customHeight="1" x14ac:dyDescent="0.2">
      <c r="A141" s="403"/>
      <c r="B141" s="404"/>
      <c r="C141" s="237" t="s">
        <v>23</v>
      </c>
      <c r="D141" s="107" t="s">
        <v>24</v>
      </c>
      <c r="E141" s="238" t="s">
        <v>25</v>
      </c>
      <c r="F141" s="238" t="s">
        <v>26</v>
      </c>
      <c r="G141" s="238" t="s">
        <v>27</v>
      </c>
      <c r="H141" s="107" t="s">
        <v>28</v>
      </c>
      <c r="I141" s="107" t="s">
        <v>29</v>
      </c>
      <c r="J141" s="107" t="s">
        <v>30</v>
      </c>
      <c r="K141" s="107" t="s">
        <v>31</v>
      </c>
      <c r="L141" s="107" t="s">
        <v>2</v>
      </c>
      <c r="M141" s="107" t="s">
        <v>3</v>
      </c>
      <c r="N141" s="107" t="s">
        <v>32</v>
      </c>
      <c r="O141" s="107" t="s">
        <v>4</v>
      </c>
      <c r="P141" s="107" t="s">
        <v>5</v>
      </c>
      <c r="Q141" s="107" t="s">
        <v>6</v>
      </c>
      <c r="R141" s="107" t="s">
        <v>7</v>
      </c>
      <c r="S141" s="107" t="s">
        <v>8</v>
      </c>
      <c r="T141" s="107" t="s">
        <v>9</v>
      </c>
      <c r="U141" s="239" t="s">
        <v>10</v>
      </c>
      <c r="V141" s="240" t="s">
        <v>11</v>
      </c>
      <c r="W141" s="239" t="s">
        <v>12</v>
      </c>
      <c r="X141" s="240" t="s">
        <v>147</v>
      </c>
      <c r="Y141" s="239" t="s">
        <v>148</v>
      </c>
      <c r="Z141" s="83"/>
      <c r="AS141" s="241"/>
      <c r="AT141" s="241"/>
      <c r="AU141" s="241"/>
      <c r="AV141" s="118"/>
      <c r="AW141" s="119"/>
      <c r="AX141" s="241"/>
      <c r="AY141" s="241"/>
      <c r="AZ141" s="241"/>
      <c r="BA141" s="79"/>
      <c r="BB141" s="79"/>
      <c r="BC141" s="79"/>
      <c r="BD141" s="79"/>
      <c r="BE141" s="79"/>
      <c r="BF141" s="79"/>
      <c r="BG141" s="241"/>
      <c r="BH141" s="241"/>
      <c r="BI141" s="241"/>
      <c r="BJ141" s="241"/>
      <c r="BK141" s="241"/>
      <c r="BL141" s="241"/>
      <c r="BM141" s="241"/>
      <c r="BN141" s="241"/>
      <c r="BO141" s="241"/>
      <c r="BP141" s="119"/>
      <c r="BQ141" s="241"/>
      <c r="BR141" s="241"/>
      <c r="BS141" s="241"/>
      <c r="BT141" s="241"/>
      <c r="BU141" s="241"/>
      <c r="BV141" s="241"/>
      <c r="BW141" s="241"/>
      <c r="BX141" s="241"/>
      <c r="BY141" s="241"/>
      <c r="BZ141" s="241"/>
      <c r="CA141" s="241"/>
      <c r="CB141" s="241"/>
      <c r="CC141" s="241"/>
    </row>
    <row r="142" spans="1:81" s="83" customFormat="1" ht="22.5" customHeight="1" x14ac:dyDescent="0.2">
      <c r="A142" s="242" t="s">
        <v>52</v>
      </c>
      <c r="B142" s="4">
        <f>+SUM(C142:U142)</f>
        <v>154</v>
      </c>
      <c r="C142" s="6">
        <v>1</v>
      </c>
      <c r="D142" s="5">
        <v>2</v>
      </c>
      <c r="E142" s="5">
        <v>3</v>
      </c>
      <c r="F142" s="5">
        <v>10</v>
      </c>
      <c r="G142" s="5">
        <v>6</v>
      </c>
      <c r="H142" s="5">
        <v>3</v>
      </c>
      <c r="I142" s="5">
        <v>2</v>
      </c>
      <c r="J142" s="5"/>
      <c r="K142" s="5">
        <v>3</v>
      </c>
      <c r="L142" s="5">
        <v>8</v>
      </c>
      <c r="M142" s="5">
        <v>5</v>
      </c>
      <c r="N142" s="5">
        <v>7</v>
      </c>
      <c r="O142" s="5">
        <v>9</v>
      </c>
      <c r="P142" s="5">
        <v>13</v>
      </c>
      <c r="Q142" s="5">
        <v>9</v>
      </c>
      <c r="R142" s="5">
        <v>16</v>
      </c>
      <c r="S142" s="5">
        <v>17</v>
      </c>
      <c r="T142" s="5">
        <v>16</v>
      </c>
      <c r="U142" s="7">
        <v>24</v>
      </c>
      <c r="V142" s="93">
        <v>60</v>
      </c>
      <c r="W142" s="7">
        <v>94</v>
      </c>
      <c r="X142" s="93">
        <v>81</v>
      </c>
      <c r="Y142" s="7">
        <v>73</v>
      </c>
      <c r="Z142" s="86" t="str">
        <f>$BA142&amp;"  "&amp;$BB142</f>
        <v xml:space="preserve">  </v>
      </c>
      <c r="AA142" s="86"/>
      <c r="AB142" s="86"/>
      <c r="AC142" s="86"/>
      <c r="AD142" s="3"/>
      <c r="AE142" s="3"/>
      <c r="AF142" s="3"/>
      <c r="AG142" s="3"/>
      <c r="AH142" s="3"/>
      <c r="AI142" s="86"/>
      <c r="AJ142" s="86"/>
      <c r="AK142" s="86"/>
      <c r="AL142" s="86"/>
      <c r="AM142" s="86"/>
      <c r="AN142" s="3"/>
      <c r="AO142" s="3"/>
      <c r="AP142" s="3"/>
      <c r="AQ142" s="3"/>
      <c r="AR142" s="3"/>
      <c r="AS142" s="3"/>
      <c r="AT142" s="3"/>
      <c r="AU142" s="3"/>
      <c r="AV142" s="3"/>
      <c r="AW142" s="87"/>
      <c r="AX142" s="3"/>
      <c r="AY142" s="3"/>
      <c r="AZ142" s="88"/>
      <c r="BA142" s="98" t="str">
        <f t="shared" ref="BA142:BA159" si="10">IF($B142&lt;&gt;($V142+$W142)," El número de consultas según sexo NO puede ser diferente al Total.","")</f>
        <v/>
      </c>
      <c r="BB142" s="98" t="str">
        <f>IF($B142&lt;&gt;($X142+$Y142)," El número de consultas según tipo atención NO puede ser diferente al Total.","")</f>
        <v/>
      </c>
      <c r="BC142" s="3"/>
      <c r="BD142" s="87">
        <f t="shared" ref="BD142:BD159" si="11">IF($B142&lt;&gt;($V142+$W142),1,0)</f>
        <v>0</v>
      </c>
      <c r="BE142" s="87">
        <f>IF($B142&lt;&gt;($X142+$Y142),1,0)</f>
        <v>0</v>
      </c>
      <c r="BF142" s="3"/>
      <c r="BG142" s="3"/>
      <c r="BH142" s="3"/>
      <c r="BI142" s="3"/>
      <c r="BJ142" s="3"/>
      <c r="BK142" s="3"/>
      <c r="BL142" s="3"/>
      <c r="BM142" s="3"/>
      <c r="BN142" s="3"/>
      <c r="BO142" s="3"/>
      <c r="BP142" s="87"/>
      <c r="BQ142" s="3"/>
      <c r="BR142" s="3"/>
      <c r="BS142" s="117"/>
      <c r="BT142" s="117"/>
      <c r="BU142" s="117"/>
      <c r="BV142" s="117"/>
      <c r="BW142" s="117"/>
      <c r="BX142" s="117"/>
      <c r="BY142" s="117"/>
      <c r="BZ142" s="117"/>
      <c r="CA142" s="117"/>
      <c r="CB142" s="117"/>
      <c r="CC142" s="117"/>
    </row>
    <row r="143" spans="1:81" s="117" customFormat="1" ht="22.5" customHeight="1" x14ac:dyDescent="0.2">
      <c r="A143" s="243" t="s">
        <v>34</v>
      </c>
      <c r="B143" s="55">
        <f>+SUM(C143:U143)</f>
        <v>0</v>
      </c>
      <c r="C143" s="56"/>
      <c r="D143" s="57"/>
      <c r="E143" s="57"/>
      <c r="F143" s="57"/>
      <c r="G143" s="57"/>
      <c r="H143" s="57"/>
      <c r="I143" s="57"/>
      <c r="J143" s="57"/>
      <c r="K143" s="57"/>
      <c r="L143" s="57"/>
      <c r="M143" s="57"/>
      <c r="N143" s="57"/>
      <c r="O143" s="57"/>
      <c r="P143" s="57"/>
      <c r="Q143" s="57"/>
      <c r="R143" s="57"/>
      <c r="S143" s="57"/>
      <c r="T143" s="57"/>
      <c r="U143" s="58"/>
      <c r="V143" s="59"/>
      <c r="W143" s="58"/>
      <c r="X143" s="59"/>
      <c r="Y143" s="7"/>
      <c r="Z143" s="86" t="str">
        <f>$BA143&amp;"  "&amp;$BB143</f>
        <v xml:space="preserve">  </v>
      </c>
      <c r="AA143" s="86"/>
      <c r="AB143" s="86"/>
      <c r="AC143" s="86"/>
      <c r="AD143" s="3"/>
      <c r="AE143" s="3"/>
      <c r="AF143" s="3"/>
      <c r="AG143" s="3"/>
      <c r="AH143" s="3"/>
      <c r="AI143" s="86"/>
      <c r="AJ143" s="86"/>
      <c r="AK143" s="86"/>
      <c r="AL143" s="86"/>
      <c r="AM143" s="86"/>
      <c r="AN143" s="3"/>
      <c r="AO143" s="3"/>
      <c r="AP143" s="3"/>
      <c r="AQ143" s="3"/>
      <c r="AR143" s="3"/>
      <c r="AS143" s="3"/>
      <c r="AT143" s="3"/>
      <c r="AU143" s="3"/>
      <c r="AV143" s="3"/>
      <c r="AW143" s="87"/>
      <c r="AX143" s="3"/>
      <c r="AY143" s="3"/>
      <c r="AZ143" s="88"/>
      <c r="BA143" s="98" t="str">
        <f t="shared" si="10"/>
        <v/>
      </c>
      <c r="BB143" s="98" t="str">
        <f>IF($B143&lt;&gt;($X143+$Y143)," El número de consultas según tipo atención NO puede ser diferente al Total.","")</f>
        <v/>
      </c>
      <c r="BC143" s="3"/>
      <c r="BD143" s="87">
        <f t="shared" si="11"/>
        <v>0</v>
      </c>
      <c r="BE143" s="87">
        <f>IF($B143&lt;&gt;($X143+$Y143),1,0)</f>
        <v>0</v>
      </c>
      <c r="BF143" s="3"/>
      <c r="BG143" s="3"/>
      <c r="BH143" s="3"/>
      <c r="BI143" s="3"/>
      <c r="BJ143" s="3"/>
      <c r="BK143" s="3"/>
      <c r="BL143" s="3"/>
      <c r="BM143" s="3"/>
      <c r="BN143" s="3"/>
      <c r="BO143" s="3"/>
      <c r="BP143" s="87"/>
      <c r="BQ143" s="3"/>
      <c r="BR143" s="3"/>
    </row>
    <row r="144" spans="1:81" s="83" customFormat="1" ht="31.5" customHeight="1" x14ac:dyDescent="0.2">
      <c r="A144" s="244" t="s">
        <v>149</v>
      </c>
      <c r="B144" s="8">
        <f t="shared" ref="B144:B159" si="12">+SUM(C144:U144)</f>
        <v>0</v>
      </c>
      <c r="C144" s="12"/>
      <c r="D144" s="10"/>
      <c r="E144" s="10"/>
      <c r="F144" s="10"/>
      <c r="G144" s="10"/>
      <c r="H144" s="10"/>
      <c r="I144" s="10"/>
      <c r="J144" s="10"/>
      <c r="K144" s="10"/>
      <c r="L144" s="10"/>
      <c r="M144" s="10"/>
      <c r="N144" s="10"/>
      <c r="O144" s="10"/>
      <c r="P144" s="10"/>
      <c r="Q144" s="10"/>
      <c r="R144" s="10"/>
      <c r="S144" s="10"/>
      <c r="T144" s="10"/>
      <c r="U144" s="13"/>
      <c r="V144" s="9"/>
      <c r="W144" s="13"/>
      <c r="X144" s="9"/>
      <c r="Y144" s="13"/>
      <c r="Z144" s="86" t="str">
        <f t="shared" ref="Z144:Z158" si="13">$BA144&amp;"  "&amp;$BB144</f>
        <v xml:space="preserve">  </v>
      </c>
      <c r="AA144" s="86"/>
      <c r="AB144" s="86"/>
      <c r="AC144" s="86"/>
      <c r="AD144" s="3"/>
      <c r="AE144" s="3"/>
      <c r="AF144" s="3"/>
      <c r="AG144" s="3"/>
      <c r="AH144" s="3"/>
      <c r="AI144" s="86"/>
      <c r="AJ144" s="86"/>
      <c r="AK144" s="86"/>
      <c r="AL144" s="86"/>
      <c r="AM144" s="86"/>
      <c r="AN144" s="3"/>
      <c r="AO144" s="3"/>
      <c r="AP144" s="3"/>
      <c r="AQ144" s="3"/>
      <c r="AR144" s="3"/>
      <c r="AS144" s="3"/>
      <c r="AT144" s="3"/>
      <c r="AU144" s="3"/>
      <c r="AV144" s="3"/>
      <c r="AW144" s="87"/>
      <c r="AX144" s="3"/>
      <c r="AY144" s="3"/>
      <c r="AZ144" s="88"/>
      <c r="BA144" s="98" t="str">
        <f t="shared" si="10"/>
        <v/>
      </c>
      <c r="BB144" s="160" t="str">
        <f t="shared" ref="BB144:BB159" si="14">IF($B144&lt;&gt;($X144+$Y144)," El número de consultas según tipo atención NO puede ser diferente al Total.","")</f>
        <v/>
      </c>
      <c r="BC144" s="3"/>
      <c r="BD144" s="87">
        <f t="shared" si="11"/>
        <v>0</v>
      </c>
      <c r="BE144" s="87">
        <f t="shared" ref="BE144:BE159" si="15">IF($B144&lt;&gt;($X144+$Y144),1,0)</f>
        <v>0</v>
      </c>
      <c r="BF144" s="3"/>
      <c r="BG144" s="117"/>
      <c r="BH144" s="117"/>
      <c r="BI144" s="117"/>
      <c r="BJ144" s="117"/>
      <c r="BK144" s="117"/>
      <c r="BL144" s="117"/>
      <c r="BM144" s="117"/>
      <c r="BN144" s="117"/>
      <c r="BO144" s="117"/>
      <c r="BP144" s="119"/>
      <c r="BQ144" s="117"/>
      <c r="BR144" s="117"/>
      <c r="BS144" s="117"/>
      <c r="BT144" s="117"/>
      <c r="BU144" s="117"/>
      <c r="BV144" s="117"/>
      <c r="BW144" s="117"/>
      <c r="BX144" s="117"/>
      <c r="BY144" s="117"/>
      <c r="BZ144" s="117"/>
      <c r="CA144" s="117"/>
      <c r="CB144" s="117"/>
      <c r="CC144" s="117"/>
    </row>
    <row r="145" spans="1:81" s="83" customFormat="1" ht="18" customHeight="1" x14ac:dyDescent="0.2">
      <c r="A145" s="245" t="s">
        <v>150</v>
      </c>
      <c r="B145" s="14">
        <f t="shared" si="12"/>
        <v>17</v>
      </c>
      <c r="C145" s="19"/>
      <c r="D145" s="17"/>
      <c r="E145" s="21"/>
      <c r="F145" s="17"/>
      <c r="G145" s="17"/>
      <c r="H145" s="17"/>
      <c r="I145" s="17"/>
      <c r="J145" s="17"/>
      <c r="K145" s="17"/>
      <c r="L145" s="17">
        <v>1</v>
      </c>
      <c r="M145" s="17"/>
      <c r="N145" s="17">
        <v>1</v>
      </c>
      <c r="O145" s="21"/>
      <c r="P145" s="17">
        <v>3</v>
      </c>
      <c r="Q145" s="17"/>
      <c r="R145" s="17">
        <v>4</v>
      </c>
      <c r="S145" s="17">
        <v>5</v>
      </c>
      <c r="T145" s="17">
        <v>3</v>
      </c>
      <c r="U145" s="20"/>
      <c r="V145" s="21">
        <v>6</v>
      </c>
      <c r="W145" s="20">
        <v>11</v>
      </c>
      <c r="X145" s="21">
        <v>5</v>
      </c>
      <c r="Y145" s="20">
        <v>12</v>
      </c>
      <c r="Z145" s="86" t="str">
        <f t="shared" si="13"/>
        <v xml:space="preserve">  </v>
      </c>
      <c r="AA145" s="86"/>
      <c r="AB145" s="86"/>
      <c r="AC145" s="86"/>
      <c r="AD145" s="3"/>
      <c r="AE145" s="3"/>
      <c r="AF145" s="3"/>
      <c r="AG145" s="3"/>
      <c r="AH145" s="3"/>
      <c r="AI145" s="86"/>
      <c r="AJ145" s="86"/>
      <c r="AK145" s="86"/>
      <c r="AL145" s="86"/>
      <c r="AM145" s="86"/>
      <c r="AN145" s="3"/>
      <c r="AO145" s="3"/>
      <c r="AP145" s="3"/>
      <c r="AQ145" s="3"/>
      <c r="AR145" s="3"/>
      <c r="AS145" s="3"/>
      <c r="AT145" s="3"/>
      <c r="AU145" s="3"/>
      <c r="AV145" s="3"/>
      <c r="AW145" s="87"/>
      <c r="AX145" s="3"/>
      <c r="AY145" s="3"/>
      <c r="AZ145" s="88"/>
      <c r="BA145" s="98" t="str">
        <f t="shared" si="10"/>
        <v/>
      </c>
      <c r="BB145" s="160" t="str">
        <f t="shared" si="14"/>
        <v/>
      </c>
      <c r="BC145" s="3"/>
      <c r="BD145" s="87">
        <f t="shared" si="11"/>
        <v>0</v>
      </c>
      <c r="BE145" s="87">
        <f t="shared" si="15"/>
        <v>0</v>
      </c>
      <c r="BF145" s="3"/>
      <c r="BG145" s="117"/>
      <c r="BH145" s="117"/>
      <c r="BI145" s="117"/>
      <c r="BJ145" s="117"/>
      <c r="BK145" s="117"/>
      <c r="BL145" s="117"/>
      <c r="BM145" s="117"/>
      <c r="BN145" s="117"/>
      <c r="BO145" s="117"/>
      <c r="BP145" s="119"/>
      <c r="BQ145" s="117"/>
      <c r="BR145" s="117"/>
      <c r="BS145" s="117"/>
      <c r="BT145" s="117"/>
      <c r="BU145" s="117"/>
      <c r="BV145" s="117"/>
      <c r="BW145" s="117"/>
      <c r="BX145" s="117"/>
      <c r="BY145" s="117"/>
      <c r="BZ145" s="117"/>
      <c r="CA145" s="117"/>
      <c r="CB145" s="117"/>
      <c r="CC145" s="117"/>
    </row>
    <row r="146" spans="1:81" s="248" customFormat="1" ht="18" customHeight="1" x14ac:dyDescent="0.2">
      <c r="A146" s="245" t="s">
        <v>151</v>
      </c>
      <c r="B146" s="14">
        <f t="shared" si="12"/>
        <v>0</v>
      </c>
      <c r="C146" s="19"/>
      <c r="D146" s="17"/>
      <c r="E146" s="21"/>
      <c r="F146" s="17"/>
      <c r="G146" s="17"/>
      <c r="H146" s="17"/>
      <c r="I146" s="17"/>
      <c r="J146" s="17"/>
      <c r="K146" s="17"/>
      <c r="L146" s="17"/>
      <c r="M146" s="17"/>
      <c r="N146" s="17"/>
      <c r="O146" s="21"/>
      <c r="P146" s="17"/>
      <c r="Q146" s="17"/>
      <c r="R146" s="17"/>
      <c r="S146" s="17"/>
      <c r="T146" s="17"/>
      <c r="U146" s="20"/>
      <c r="V146" s="21"/>
      <c r="W146" s="20"/>
      <c r="X146" s="21"/>
      <c r="Y146" s="20"/>
      <c r="Z146" s="86" t="str">
        <f t="shared" si="13"/>
        <v xml:space="preserve">  </v>
      </c>
      <c r="AA146" s="86"/>
      <c r="AB146" s="86"/>
      <c r="AC146" s="86"/>
      <c r="AD146" s="3"/>
      <c r="AE146" s="3"/>
      <c r="AF146" s="3"/>
      <c r="AG146" s="3"/>
      <c r="AH146" s="3"/>
      <c r="AI146" s="86"/>
      <c r="AJ146" s="86"/>
      <c r="AK146" s="86"/>
      <c r="AL146" s="86"/>
      <c r="AM146" s="86"/>
      <c r="AN146" s="3"/>
      <c r="AO146" s="3"/>
      <c r="AP146" s="3"/>
      <c r="AQ146" s="3"/>
      <c r="AR146" s="3"/>
      <c r="AS146" s="3"/>
      <c r="AT146" s="3"/>
      <c r="AU146" s="3"/>
      <c r="AV146" s="3"/>
      <c r="AW146" s="87"/>
      <c r="AX146" s="3"/>
      <c r="AY146" s="3"/>
      <c r="AZ146" s="88"/>
      <c r="BA146" s="98" t="str">
        <f t="shared" si="10"/>
        <v/>
      </c>
      <c r="BB146" s="160" t="str">
        <f t="shared" si="14"/>
        <v/>
      </c>
      <c r="BC146" s="3"/>
      <c r="BD146" s="87">
        <f t="shared" si="11"/>
        <v>0</v>
      </c>
      <c r="BE146" s="87">
        <f t="shared" si="15"/>
        <v>0</v>
      </c>
      <c r="BF146" s="3"/>
      <c r="BG146" s="246"/>
      <c r="BH146" s="246"/>
      <c r="BI146" s="246"/>
      <c r="BJ146" s="246"/>
      <c r="BK146" s="246"/>
      <c r="BL146" s="246"/>
      <c r="BM146" s="246"/>
      <c r="BN146" s="246"/>
      <c r="BO146" s="246"/>
      <c r="BP146" s="247"/>
      <c r="BQ146" s="246"/>
      <c r="BR146" s="246"/>
      <c r="BS146" s="246"/>
      <c r="BT146" s="246"/>
      <c r="BU146" s="246"/>
      <c r="BV146" s="246"/>
      <c r="BW146" s="246"/>
      <c r="BX146" s="246"/>
      <c r="BY146" s="246"/>
      <c r="BZ146" s="246"/>
      <c r="CA146" s="246"/>
      <c r="CB146" s="246"/>
      <c r="CC146" s="246"/>
    </row>
    <row r="147" spans="1:81" s="248" customFormat="1" ht="18" customHeight="1" x14ac:dyDescent="0.2">
      <c r="A147" s="245" t="s">
        <v>152</v>
      </c>
      <c r="B147" s="14">
        <f t="shared" si="12"/>
        <v>0</v>
      </c>
      <c r="C147" s="19"/>
      <c r="D147" s="17"/>
      <c r="E147" s="21"/>
      <c r="F147" s="17"/>
      <c r="G147" s="17"/>
      <c r="H147" s="17"/>
      <c r="I147" s="17"/>
      <c r="J147" s="17"/>
      <c r="K147" s="17"/>
      <c r="L147" s="17"/>
      <c r="M147" s="17"/>
      <c r="N147" s="17"/>
      <c r="O147" s="21"/>
      <c r="P147" s="17"/>
      <c r="Q147" s="17"/>
      <c r="R147" s="17"/>
      <c r="S147" s="17"/>
      <c r="T147" s="17"/>
      <c r="U147" s="20"/>
      <c r="V147" s="21"/>
      <c r="W147" s="20"/>
      <c r="X147" s="21"/>
      <c r="Y147" s="20"/>
      <c r="Z147" s="86" t="str">
        <f t="shared" si="13"/>
        <v xml:space="preserve">  </v>
      </c>
      <c r="AA147" s="86"/>
      <c r="AB147" s="86"/>
      <c r="AC147" s="86"/>
      <c r="AD147" s="3"/>
      <c r="AE147" s="3"/>
      <c r="AF147" s="3"/>
      <c r="AG147" s="3"/>
      <c r="AH147" s="3"/>
      <c r="AI147" s="86"/>
      <c r="AJ147" s="86"/>
      <c r="AK147" s="86"/>
      <c r="AL147" s="86"/>
      <c r="AM147" s="86"/>
      <c r="AN147" s="3"/>
      <c r="AO147" s="3"/>
      <c r="AP147" s="3"/>
      <c r="AQ147" s="3"/>
      <c r="AR147" s="3"/>
      <c r="AS147" s="3"/>
      <c r="AT147" s="3"/>
      <c r="AU147" s="3"/>
      <c r="AV147" s="3"/>
      <c r="AW147" s="87"/>
      <c r="AX147" s="3"/>
      <c r="AY147" s="3"/>
      <c r="AZ147" s="88"/>
      <c r="BA147" s="98" t="str">
        <f t="shared" si="10"/>
        <v/>
      </c>
      <c r="BB147" s="160" t="str">
        <f t="shared" si="14"/>
        <v/>
      </c>
      <c r="BC147" s="3"/>
      <c r="BD147" s="87">
        <f t="shared" si="11"/>
        <v>0</v>
      </c>
      <c r="BE147" s="87">
        <f t="shared" si="15"/>
        <v>0</v>
      </c>
      <c r="BF147" s="3"/>
      <c r="BG147" s="246"/>
      <c r="BH147" s="246"/>
      <c r="BI147" s="246"/>
      <c r="BJ147" s="246"/>
      <c r="BK147" s="246"/>
      <c r="BL147" s="246"/>
      <c r="BM147" s="246"/>
      <c r="BN147" s="246"/>
      <c r="BO147" s="246"/>
      <c r="BP147" s="247"/>
      <c r="BQ147" s="246"/>
      <c r="BR147" s="246"/>
      <c r="BS147" s="246"/>
      <c r="BT147" s="246"/>
      <c r="BU147" s="246"/>
      <c r="BV147" s="246"/>
      <c r="BW147" s="246"/>
      <c r="BX147" s="246"/>
      <c r="BY147" s="246"/>
      <c r="BZ147" s="246"/>
      <c r="CA147" s="246"/>
      <c r="CB147" s="246"/>
      <c r="CC147" s="246"/>
    </row>
    <row r="148" spans="1:81" s="248" customFormat="1" ht="18" customHeight="1" x14ac:dyDescent="0.2">
      <c r="A148" s="245" t="s">
        <v>153</v>
      </c>
      <c r="B148" s="14">
        <f t="shared" si="12"/>
        <v>0</v>
      </c>
      <c r="C148" s="19"/>
      <c r="D148" s="17"/>
      <c r="E148" s="21"/>
      <c r="F148" s="17"/>
      <c r="G148" s="17"/>
      <c r="H148" s="17"/>
      <c r="I148" s="17"/>
      <c r="J148" s="17"/>
      <c r="K148" s="17"/>
      <c r="L148" s="17"/>
      <c r="M148" s="17"/>
      <c r="N148" s="17"/>
      <c r="O148" s="21"/>
      <c r="P148" s="17"/>
      <c r="Q148" s="17"/>
      <c r="R148" s="17"/>
      <c r="S148" s="17"/>
      <c r="T148" s="17"/>
      <c r="U148" s="20"/>
      <c r="V148" s="21"/>
      <c r="W148" s="20"/>
      <c r="X148" s="21"/>
      <c r="Y148" s="20"/>
      <c r="Z148" s="86" t="str">
        <f t="shared" si="13"/>
        <v xml:space="preserve">  </v>
      </c>
      <c r="AA148" s="86"/>
      <c r="AB148" s="86"/>
      <c r="AC148" s="86"/>
      <c r="AD148" s="3"/>
      <c r="AE148" s="3"/>
      <c r="AF148" s="3"/>
      <c r="AG148" s="3"/>
      <c r="AH148" s="3"/>
      <c r="AI148" s="86"/>
      <c r="AJ148" s="86"/>
      <c r="AK148" s="86"/>
      <c r="AL148" s="86"/>
      <c r="AM148" s="86"/>
      <c r="AN148" s="3"/>
      <c r="AO148" s="3"/>
      <c r="AP148" s="3"/>
      <c r="AQ148" s="3"/>
      <c r="AR148" s="3"/>
      <c r="AS148" s="3"/>
      <c r="AT148" s="3"/>
      <c r="AU148" s="3"/>
      <c r="AV148" s="3"/>
      <c r="AW148" s="87"/>
      <c r="AX148" s="3"/>
      <c r="AY148" s="3"/>
      <c r="AZ148" s="88"/>
      <c r="BA148" s="98" t="str">
        <f t="shared" si="10"/>
        <v/>
      </c>
      <c r="BB148" s="160" t="str">
        <f t="shared" si="14"/>
        <v/>
      </c>
      <c r="BC148" s="3"/>
      <c r="BD148" s="87">
        <f t="shared" si="11"/>
        <v>0</v>
      </c>
      <c r="BE148" s="87">
        <f t="shared" si="15"/>
        <v>0</v>
      </c>
      <c r="BF148" s="3"/>
      <c r="BG148" s="246"/>
      <c r="BH148" s="246"/>
      <c r="BI148" s="246"/>
      <c r="BJ148" s="246"/>
      <c r="BK148" s="246"/>
      <c r="BL148" s="246"/>
      <c r="BM148" s="246"/>
      <c r="BN148" s="246"/>
      <c r="BO148" s="246"/>
      <c r="BP148" s="247"/>
      <c r="BQ148" s="246"/>
      <c r="BR148" s="246"/>
      <c r="BS148" s="246"/>
      <c r="BT148" s="246"/>
      <c r="BU148" s="246"/>
      <c r="BV148" s="246"/>
      <c r="BW148" s="246"/>
      <c r="BX148" s="246"/>
      <c r="BY148" s="246"/>
      <c r="BZ148" s="246"/>
      <c r="CA148" s="246"/>
      <c r="CB148" s="246"/>
      <c r="CC148" s="246"/>
    </row>
    <row r="149" spans="1:81" s="248" customFormat="1" ht="18" customHeight="1" x14ac:dyDescent="0.2">
      <c r="A149" s="245" t="s">
        <v>154</v>
      </c>
      <c r="B149" s="14">
        <f t="shared" si="12"/>
        <v>0</v>
      </c>
      <c r="C149" s="19"/>
      <c r="D149" s="17"/>
      <c r="E149" s="21"/>
      <c r="F149" s="17"/>
      <c r="G149" s="17"/>
      <c r="H149" s="17"/>
      <c r="I149" s="17"/>
      <c r="J149" s="17"/>
      <c r="K149" s="17"/>
      <c r="L149" s="17"/>
      <c r="M149" s="17"/>
      <c r="N149" s="17"/>
      <c r="O149" s="21"/>
      <c r="P149" s="17"/>
      <c r="Q149" s="17"/>
      <c r="R149" s="17"/>
      <c r="S149" s="17"/>
      <c r="T149" s="17"/>
      <c r="U149" s="20"/>
      <c r="V149" s="21"/>
      <c r="W149" s="20"/>
      <c r="X149" s="21"/>
      <c r="Y149" s="20"/>
      <c r="Z149" s="86" t="str">
        <f t="shared" si="13"/>
        <v xml:space="preserve">  </v>
      </c>
      <c r="AA149" s="86"/>
      <c r="AB149" s="86"/>
      <c r="AC149" s="86"/>
      <c r="AD149" s="3"/>
      <c r="AE149" s="3"/>
      <c r="AF149" s="3"/>
      <c r="AG149" s="3"/>
      <c r="AH149" s="3"/>
      <c r="AI149" s="86"/>
      <c r="AJ149" s="86"/>
      <c r="AK149" s="86"/>
      <c r="AL149" s="86"/>
      <c r="AM149" s="86"/>
      <c r="AN149" s="3"/>
      <c r="AO149" s="3"/>
      <c r="AP149" s="3"/>
      <c r="AQ149" s="3"/>
      <c r="AR149" s="3"/>
      <c r="AS149" s="3"/>
      <c r="AT149" s="3"/>
      <c r="AU149" s="3"/>
      <c r="AV149" s="3"/>
      <c r="AW149" s="87"/>
      <c r="AX149" s="3"/>
      <c r="AY149" s="3"/>
      <c r="AZ149" s="88"/>
      <c r="BA149" s="98" t="str">
        <f t="shared" si="10"/>
        <v/>
      </c>
      <c r="BB149" s="160" t="str">
        <f t="shared" si="14"/>
        <v/>
      </c>
      <c r="BC149" s="3"/>
      <c r="BD149" s="87">
        <f t="shared" si="11"/>
        <v>0</v>
      </c>
      <c r="BE149" s="87">
        <f t="shared" si="15"/>
        <v>0</v>
      </c>
      <c r="BF149" s="3"/>
      <c r="BG149" s="246"/>
      <c r="BH149" s="246"/>
      <c r="BI149" s="246"/>
      <c r="BJ149" s="246"/>
      <c r="BK149" s="246"/>
      <c r="BL149" s="246"/>
      <c r="BM149" s="246"/>
      <c r="BN149" s="246"/>
      <c r="BO149" s="246"/>
      <c r="BP149" s="247"/>
      <c r="BQ149" s="246"/>
      <c r="BR149" s="246"/>
      <c r="BS149" s="246"/>
      <c r="BT149" s="246"/>
      <c r="BU149" s="246"/>
      <c r="BV149" s="246"/>
      <c r="BW149" s="246"/>
      <c r="BX149" s="246"/>
      <c r="BY149" s="246"/>
      <c r="BZ149" s="246"/>
      <c r="CA149" s="246"/>
      <c r="CB149" s="246"/>
      <c r="CC149" s="246"/>
    </row>
    <row r="150" spans="1:81" s="248" customFormat="1" ht="18" customHeight="1" x14ac:dyDescent="0.2">
      <c r="A150" s="245" t="s">
        <v>155</v>
      </c>
      <c r="B150" s="14">
        <f t="shared" si="12"/>
        <v>0</v>
      </c>
      <c r="C150" s="19"/>
      <c r="D150" s="17"/>
      <c r="E150" s="21"/>
      <c r="F150" s="17"/>
      <c r="G150" s="17"/>
      <c r="H150" s="17"/>
      <c r="I150" s="17"/>
      <c r="J150" s="17"/>
      <c r="K150" s="17"/>
      <c r="L150" s="17"/>
      <c r="M150" s="17"/>
      <c r="N150" s="17"/>
      <c r="O150" s="21"/>
      <c r="P150" s="17"/>
      <c r="Q150" s="17"/>
      <c r="R150" s="17"/>
      <c r="S150" s="17"/>
      <c r="T150" s="17"/>
      <c r="U150" s="20"/>
      <c r="V150" s="21"/>
      <c r="W150" s="20"/>
      <c r="X150" s="21"/>
      <c r="Y150" s="20"/>
      <c r="Z150" s="86" t="str">
        <f t="shared" si="13"/>
        <v xml:space="preserve">  </v>
      </c>
      <c r="AA150" s="86"/>
      <c r="AB150" s="86"/>
      <c r="AC150" s="86"/>
      <c r="AD150" s="3"/>
      <c r="AE150" s="3"/>
      <c r="AF150" s="3"/>
      <c r="AG150" s="3"/>
      <c r="AH150" s="3"/>
      <c r="AI150" s="86"/>
      <c r="AJ150" s="86"/>
      <c r="AK150" s="86"/>
      <c r="AL150" s="86"/>
      <c r="AM150" s="86"/>
      <c r="AN150" s="3"/>
      <c r="AO150" s="3"/>
      <c r="AP150" s="3"/>
      <c r="AQ150" s="3"/>
      <c r="AR150" s="3"/>
      <c r="AS150" s="3"/>
      <c r="AT150" s="3"/>
      <c r="AU150" s="3"/>
      <c r="AV150" s="3"/>
      <c r="AW150" s="87"/>
      <c r="AX150" s="3"/>
      <c r="AY150" s="3"/>
      <c r="AZ150" s="88"/>
      <c r="BA150" s="98" t="str">
        <f t="shared" si="10"/>
        <v/>
      </c>
      <c r="BB150" s="160" t="str">
        <f t="shared" si="14"/>
        <v/>
      </c>
      <c r="BC150" s="3"/>
      <c r="BD150" s="87">
        <f t="shared" si="11"/>
        <v>0</v>
      </c>
      <c r="BE150" s="87">
        <f t="shared" si="15"/>
        <v>0</v>
      </c>
      <c r="BF150" s="3"/>
      <c r="BG150" s="246"/>
      <c r="BH150" s="246"/>
      <c r="BI150" s="246"/>
      <c r="BJ150" s="246"/>
      <c r="BK150" s="246"/>
      <c r="BL150" s="246"/>
      <c r="BM150" s="246"/>
      <c r="BN150" s="246"/>
      <c r="BO150" s="246"/>
      <c r="BP150" s="247"/>
      <c r="BQ150" s="246"/>
      <c r="BR150" s="246"/>
      <c r="BS150" s="246"/>
      <c r="BT150" s="246"/>
      <c r="BU150" s="246"/>
      <c r="BV150" s="246"/>
      <c r="BW150" s="246"/>
      <c r="BX150" s="246"/>
      <c r="BY150" s="246"/>
      <c r="BZ150" s="246"/>
      <c r="CA150" s="246"/>
      <c r="CB150" s="246"/>
      <c r="CC150" s="246"/>
    </row>
    <row r="151" spans="1:81" s="248" customFormat="1" ht="18" customHeight="1" x14ac:dyDescent="0.2">
      <c r="A151" s="245" t="s">
        <v>156</v>
      </c>
      <c r="B151" s="14">
        <f t="shared" si="12"/>
        <v>0</v>
      </c>
      <c r="C151" s="19"/>
      <c r="D151" s="17"/>
      <c r="E151" s="21"/>
      <c r="F151" s="17"/>
      <c r="G151" s="17"/>
      <c r="H151" s="17"/>
      <c r="I151" s="17"/>
      <c r="J151" s="17"/>
      <c r="K151" s="17"/>
      <c r="L151" s="17"/>
      <c r="M151" s="17"/>
      <c r="N151" s="17"/>
      <c r="O151" s="21"/>
      <c r="P151" s="17"/>
      <c r="Q151" s="17"/>
      <c r="R151" s="17"/>
      <c r="S151" s="17"/>
      <c r="T151" s="17"/>
      <c r="U151" s="20"/>
      <c r="V151" s="21"/>
      <c r="W151" s="20"/>
      <c r="X151" s="21"/>
      <c r="Y151" s="20"/>
      <c r="Z151" s="86" t="str">
        <f t="shared" si="13"/>
        <v xml:space="preserve">  </v>
      </c>
      <c r="AA151" s="86"/>
      <c r="AB151" s="86"/>
      <c r="AC151" s="86"/>
      <c r="AD151" s="3"/>
      <c r="AE151" s="3"/>
      <c r="AF151" s="3"/>
      <c r="AG151" s="3"/>
      <c r="AH151" s="3"/>
      <c r="AI151" s="86"/>
      <c r="AJ151" s="86"/>
      <c r="AK151" s="86"/>
      <c r="AL151" s="86"/>
      <c r="AM151" s="86"/>
      <c r="AN151" s="3"/>
      <c r="AO151" s="3"/>
      <c r="AP151" s="3"/>
      <c r="AQ151" s="3"/>
      <c r="AR151" s="3"/>
      <c r="AS151" s="3"/>
      <c r="AT151" s="3"/>
      <c r="AU151" s="3"/>
      <c r="AV151" s="3"/>
      <c r="AW151" s="87"/>
      <c r="AX151" s="3"/>
      <c r="AY151" s="3"/>
      <c r="AZ151" s="88"/>
      <c r="BA151" s="98" t="str">
        <f t="shared" si="10"/>
        <v/>
      </c>
      <c r="BB151" s="160" t="str">
        <f t="shared" si="14"/>
        <v/>
      </c>
      <c r="BC151" s="3"/>
      <c r="BD151" s="87">
        <f t="shared" si="11"/>
        <v>0</v>
      </c>
      <c r="BE151" s="87">
        <f t="shared" si="15"/>
        <v>0</v>
      </c>
      <c r="BF151" s="3"/>
      <c r="BG151" s="246"/>
      <c r="BH151" s="246"/>
      <c r="BI151" s="246"/>
      <c r="BJ151" s="246"/>
      <c r="BK151" s="246"/>
      <c r="BL151" s="246"/>
      <c r="BM151" s="246"/>
      <c r="BN151" s="246"/>
      <c r="BO151" s="246"/>
      <c r="BP151" s="247"/>
      <c r="BQ151" s="246"/>
      <c r="BR151" s="246"/>
      <c r="BS151" s="246"/>
      <c r="BT151" s="246"/>
      <c r="BU151" s="246"/>
      <c r="BV151" s="246"/>
      <c r="BW151" s="246"/>
      <c r="BX151" s="246"/>
      <c r="BY151" s="246"/>
      <c r="BZ151" s="246"/>
      <c r="CA151" s="246"/>
      <c r="CB151" s="246"/>
      <c r="CC151" s="246"/>
    </row>
    <row r="152" spans="1:81" s="248" customFormat="1" ht="18" customHeight="1" x14ac:dyDescent="0.2">
      <c r="A152" s="245" t="s">
        <v>157</v>
      </c>
      <c r="B152" s="14">
        <f t="shared" si="12"/>
        <v>64</v>
      </c>
      <c r="C152" s="19"/>
      <c r="D152" s="17"/>
      <c r="E152" s="21">
        <v>1</v>
      </c>
      <c r="F152" s="17">
        <v>4</v>
      </c>
      <c r="G152" s="17">
        <v>3</v>
      </c>
      <c r="H152" s="17">
        <v>1</v>
      </c>
      <c r="I152" s="17">
        <v>2</v>
      </c>
      <c r="J152" s="17"/>
      <c r="K152" s="17">
        <v>3</v>
      </c>
      <c r="L152" s="17">
        <v>6</v>
      </c>
      <c r="M152" s="17">
        <v>4</v>
      </c>
      <c r="N152" s="17">
        <v>3</v>
      </c>
      <c r="O152" s="21">
        <v>6</v>
      </c>
      <c r="P152" s="17">
        <v>9</v>
      </c>
      <c r="Q152" s="17">
        <v>2</v>
      </c>
      <c r="R152" s="17">
        <v>4</v>
      </c>
      <c r="S152" s="17">
        <v>7</v>
      </c>
      <c r="T152" s="17">
        <v>6</v>
      </c>
      <c r="U152" s="20">
        <v>3</v>
      </c>
      <c r="V152" s="21">
        <v>27</v>
      </c>
      <c r="W152" s="20">
        <v>37</v>
      </c>
      <c r="X152" s="21">
        <v>56</v>
      </c>
      <c r="Y152" s="20">
        <v>8</v>
      </c>
      <c r="Z152" s="86" t="str">
        <f t="shared" si="13"/>
        <v xml:space="preserve">  </v>
      </c>
      <c r="AA152" s="86"/>
      <c r="AB152" s="86"/>
      <c r="AC152" s="86"/>
      <c r="AD152" s="3"/>
      <c r="AE152" s="3"/>
      <c r="AF152" s="3"/>
      <c r="AG152" s="3"/>
      <c r="AH152" s="3"/>
      <c r="AI152" s="86"/>
      <c r="AJ152" s="86"/>
      <c r="AK152" s="86"/>
      <c r="AL152" s="86"/>
      <c r="AM152" s="86"/>
      <c r="AN152" s="3"/>
      <c r="AO152" s="3"/>
      <c r="AP152" s="3"/>
      <c r="AQ152" s="3"/>
      <c r="AR152" s="3"/>
      <c r="AS152" s="3"/>
      <c r="AT152" s="3"/>
      <c r="AU152" s="3"/>
      <c r="AV152" s="3"/>
      <c r="AW152" s="87"/>
      <c r="AX152" s="3"/>
      <c r="AY152" s="3"/>
      <c r="AZ152" s="88"/>
      <c r="BA152" s="98" t="str">
        <f t="shared" si="10"/>
        <v/>
      </c>
      <c r="BB152" s="160" t="str">
        <f t="shared" si="14"/>
        <v/>
      </c>
      <c r="BC152" s="3"/>
      <c r="BD152" s="87">
        <f t="shared" si="11"/>
        <v>0</v>
      </c>
      <c r="BE152" s="87">
        <f t="shared" si="15"/>
        <v>0</v>
      </c>
      <c r="BF152" s="3"/>
      <c r="BG152" s="246"/>
      <c r="BH152" s="246"/>
      <c r="BI152" s="246"/>
      <c r="BJ152" s="246"/>
      <c r="BK152" s="246"/>
      <c r="BL152" s="246"/>
      <c r="BM152" s="246"/>
      <c r="BN152" s="246"/>
      <c r="BO152" s="246"/>
      <c r="BP152" s="247"/>
      <c r="BQ152" s="246"/>
      <c r="BR152" s="246"/>
      <c r="BS152" s="246"/>
      <c r="BT152" s="246"/>
      <c r="BU152" s="246"/>
      <c r="BV152" s="246"/>
      <c r="BW152" s="246"/>
      <c r="BX152" s="246"/>
      <c r="BY152" s="246"/>
      <c r="BZ152" s="246"/>
      <c r="CA152" s="246"/>
      <c r="CB152" s="246"/>
      <c r="CC152" s="246"/>
    </row>
    <row r="153" spans="1:81" s="248" customFormat="1" ht="18" customHeight="1" x14ac:dyDescent="0.2">
      <c r="A153" s="245" t="s">
        <v>158</v>
      </c>
      <c r="B153" s="14">
        <f t="shared" si="12"/>
        <v>4</v>
      </c>
      <c r="C153" s="19"/>
      <c r="D153" s="17"/>
      <c r="E153" s="21"/>
      <c r="F153" s="17"/>
      <c r="G153" s="17"/>
      <c r="H153" s="17"/>
      <c r="I153" s="17"/>
      <c r="J153" s="17"/>
      <c r="K153" s="17"/>
      <c r="L153" s="17"/>
      <c r="M153" s="17"/>
      <c r="N153" s="17"/>
      <c r="O153" s="21"/>
      <c r="P153" s="17"/>
      <c r="Q153" s="17">
        <v>1</v>
      </c>
      <c r="R153" s="17">
        <v>2</v>
      </c>
      <c r="S153" s="17"/>
      <c r="T153" s="17">
        <v>1</v>
      </c>
      <c r="U153" s="20"/>
      <c r="V153" s="21">
        <v>4</v>
      </c>
      <c r="W153" s="20"/>
      <c r="X153" s="21">
        <v>1</v>
      </c>
      <c r="Y153" s="20">
        <v>3</v>
      </c>
      <c r="Z153" s="86" t="str">
        <f t="shared" si="13"/>
        <v xml:space="preserve">  </v>
      </c>
      <c r="AA153" s="86"/>
      <c r="AB153" s="86"/>
      <c r="AC153" s="86"/>
      <c r="AD153" s="3"/>
      <c r="AE153" s="3"/>
      <c r="AF153" s="3"/>
      <c r="AG153" s="3"/>
      <c r="AH153" s="3"/>
      <c r="AI153" s="86"/>
      <c r="AJ153" s="86"/>
      <c r="AK153" s="86"/>
      <c r="AL153" s="86"/>
      <c r="AM153" s="86"/>
      <c r="AN153" s="3"/>
      <c r="AO153" s="3"/>
      <c r="AP153" s="3"/>
      <c r="AQ153" s="3"/>
      <c r="AR153" s="3"/>
      <c r="AS153" s="3"/>
      <c r="AT153" s="3"/>
      <c r="AU153" s="3"/>
      <c r="AV153" s="3"/>
      <c r="AW153" s="87"/>
      <c r="AX153" s="3"/>
      <c r="AY153" s="3"/>
      <c r="AZ153" s="88"/>
      <c r="BA153" s="98" t="str">
        <f t="shared" si="10"/>
        <v/>
      </c>
      <c r="BB153" s="160" t="str">
        <f t="shared" si="14"/>
        <v/>
      </c>
      <c r="BC153" s="3"/>
      <c r="BD153" s="87">
        <f t="shared" si="11"/>
        <v>0</v>
      </c>
      <c r="BE153" s="87">
        <f t="shared" si="15"/>
        <v>0</v>
      </c>
      <c r="BF153" s="3"/>
      <c r="BG153" s="246"/>
      <c r="BH153" s="246"/>
      <c r="BI153" s="246"/>
      <c r="BJ153" s="246"/>
      <c r="BK153" s="246"/>
      <c r="BL153" s="246"/>
      <c r="BM153" s="246"/>
      <c r="BN153" s="246"/>
      <c r="BO153" s="246"/>
      <c r="BP153" s="247"/>
      <c r="BQ153" s="246"/>
      <c r="BR153" s="246"/>
      <c r="BS153" s="246"/>
      <c r="BT153" s="246"/>
      <c r="BU153" s="246"/>
      <c r="BV153" s="246"/>
      <c r="BW153" s="246"/>
      <c r="BX153" s="246"/>
      <c r="BY153" s="246"/>
      <c r="BZ153" s="246"/>
      <c r="CA153" s="246"/>
      <c r="CB153" s="246"/>
      <c r="CC153" s="246"/>
    </row>
    <row r="154" spans="1:81" s="248" customFormat="1" ht="18" customHeight="1" x14ac:dyDescent="0.2">
      <c r="A154" s="245" t="s">
        <v>159</v>
      </c>
      <c r="B154" s="14">
        <f t="shared" si="12"/>
        <v>0</v>
      </c>
      <c r="C154" s="19"/>
      <c r="D154" s="17"/>
      <c r="E154" s="21"/>
      <c r="F154" s="17"/>
      <c r="G154" s="17"/>
      <c r="H154" s="17"/>
      <c r="I154" s="17"/>
      <c r="J154" s="17"/>
      <c r="K154" s="17"/>
      <c r="L154" s="17"/>
      <c r="M154" s="17"/>
      <c r="N154" s="17"/>
      <c r="O154" s="21"/>
      <c r="P154" s="17"/>
      <c r="Q154" s="17"/>
      <c r="R154" s="17"/>
      <c r="S154" s="17"/>
      <c r="T154" s="17"/>
      <c r="U154" s="20"/>
      <c r="V154" s="21"/>
      <c r="W154" s="20"/>
      <c r="X154" s="21"/>
      <c r="Y154" s="20"/>
      <c r="Z154" s="86" t="str">
        <f t="shared" si="13"/>
        <v xml:space="preserve">  </v>
      </c>
      <c r="AA154" s="86"/>
      <c r="AB154" s="86"/>
      <c r="AC154" s="86"/>
      <c r="AD154" s="3"/>
      <c r="AE154" s="3"/>
      <c r="AF154" s="3"/>
      <c r="AG154" s="3"/>
      <c r="AH154" s="3"/>
      <c r="AI154" s="86"/>
      <c r="AJ154" s="86"/>
      <c r="AK154" s="86"/>
      <c r="AL154" s="86"/>
      <c r="AM154" s="86"/>
      <c r="AN154" s="3"/>
      <c r="AO154" s="3"/>
      <c r="AP154" s="3"/>
      <c r="AQ154" s="3"/>
      <c r="AR154" s="3"/>
      <c r="AS154" s="3"/>
      <c r="AT154" s="3"/>
      <c r="AU154" s="3"/>
      <c r="AV154" s="3"/>
      <c r="AW154" s="87"/>
      <c r="AX154" s="3"/>
      <c r="AY154" s="3"/>
      <c r="AZ154" s="88"/>
      <c r="BA154" s="98" t="str">
        <f t="shared" si="10"/>
        <v/>
      </c>
      <c r="BB154" s="160" t="str">
        <f t="shared" si="14"/>
        <v/>
      </c>
      <c r="BC154" s="3"/>
      <c r="BD154" s="87">
        <f t="shared" si="11"/>
        <v>0</v>
      </c>
      <c r="BE154" s="87">
        <f t="shared" si="15"/>
        <v>0</v>
      </c>
      <c r="BF154" s="3"/>
      <c r="BG154" s="246"/>
      <c r="BH154" s="246"/>
      <c r="BI154" s="246"/>
      <c r="BJ154" s="246"/>
      <c r="BK154" s="246"/>
      <c r="BL154" s="246"/>
      <c r="BM154" s="246"/>
      <c r="BN154" s="246"/>
      <c r="BO154" s="246"/>
      <c r="BP154" s="247"/>
      <c r="BQ154" s="246"/>
      <c r="BR154" s="246"/>
      <c r="BS154" s="246"/>
      <c r="BT154" s="246"/>
      <c r="BU154" s="246"/>
      <c r="BV154" s="246"/>
      <c r="BW154" s="246"/>
      <c r="BX154" s="246"/>
      <c r="BY154" s="246"/>
      <c r="BZ154" s="246"/>
      <c r="CA154" s="246"/>
      <c r="CB154" s="246"/>
      <c r="CC154" s="246"/>
    </row>
    <row r="155" spans="1:81" s="248" customFormat="1" ht="18" customHeight="1" x14ac:dyDescent="0.2">
      <c r="A155" s="245" t="s">
        <v>160</v>
      </c>
      <c r="B155" s="14">
        <f t="shared" si="12"/>
        <v>24</v>
      </c>
      <c r="C155" s="19">
        <v>1</v>
      </c>
      <c r="D155" s="17">
        <v>2</v>
      </c>
      <c r="E155" s="21">
        <v>2</v>
      </c>
      <c r="F155" s="17">
        <v>3</v>
      </c>
      <c r="G155" s="17">
        <v>1</v>
      </c>
      <c r="H155" s="17">
        <v>1</v>
      </c>
      <c r="I155" s="17"/>
      <c r="J155" s="17"/>
      <c r="K155" s="17"/>
      <c r="L155" s="17"/>
      <c r="M155" s="17"/>
      <c r="N155" s="17"/>
      <c r="O155" s="21"/>
      <c r="P155" s="17"/>
      <c r="Q155" s="17">
        <v>1</v>
      </c>
      <c r="R155" s="17"/>
      <c r="S155" s="17"/>
      <c r="T155" s="17">
        <v>1</v>
      </c>
      <c r="U155" s="20">
        <v>12</v>
      </c>
      <c r="V155" s="21">
        <v>7</v>
      </c>
      <c r="W155" s="20">
        <v>17</v>
      </c>
      <c r="X155" s="21"/>
      <c r="Y155" s="20">
        <v>24</v>
      </c>
      <c r="Z155" s="86" t="str">
        <f t="shared" si="13"/>
        <v xml:space="preserve">  </v>
      </c>
      <c r="AA155" s="86"/>
      <c r="AB155" s="86"/>
      <c r="AC155" s="86"/>
      <c r="AD155" s="3"/>
      <c r="AE155" s="3"/>
      <c r="AF155" s="3"/>
      <c r="AG155" s="3"/>
      <c r="AH155" s="3"/>
      <c r="AI155" s="86"/>
      <c r="AJ155" s="86"/>
      <c r="AK155" s="86"/>
      <c r="AL155" s="86"/>
      <c r="AM155" s="86"/>
      <c r="AN155" s="3"/>
      <c r="AO155" s="3"/>
      <c r="AP155" s="3"/>
      <c r="AQ155" s="3"/>
      <c r="AR155" s="3"/>
      <c r="AS155" s="3"/>
      <c r="AT155" s="3"/>
      <c r="AU155" s="3"/>
      <c r="AV155" s="3"/>
      <c r="AW155" s="87"/>
      <c r="AX155" s="3"/>
      <c r="AY155" s="3"/>
      <c r="AZ155" s="88"/>
      <c r="BA155" s="98" t="str">
        <f t="shared" si="10"/>
        <v/>
      </c>
      <c r="BB155" s="160" t="str">
        <f t="shared" si="14"/>
        <v/>
      </c>
      <c r="BC155" s="3"/>
      <c r="BD155" s="87">
        <f t="shared" si="11"/>
        <v>0</v>
      </c>
      <c r="BE155" s="87">
        <f t="shared" si="15"/>
        <v>0</v>
      </c>
      <c r="BF155" s="3"/>
      <c r="BG155" s="246"/>
      <c r="BH155" s="246"/>
      <c r="BI155" s="246"/>
      <c r="BJ155" s="246"/>
      <c r="BK155" s="246"/>
      <c r="BL155" s="246"/>
      <c r="BM155" s="246"/>
      <c r="BN155" s="246"/>
      <c r="BO155" s="246"/>
      <c r="BP155" s="247"/>
      <c r="BQ155" s="246"/>
      <c r="BR155" s="246"/>
      <c r="BS155" s="246"/>
      <c r="BT155" s="246"/>
      <c r="BU155" s="246"/>
      <c r="BV155" s="246"/>
      <c r="BW155" s="246"/>
      <c r="BX155" s="246"/>
      <c r="BY155" s="246"/>
      <c r="BZ155" s="246"/>
      <c r="CA155" s="246"/>
      <c r="CB155" s="246"/>
      <c r="CC155" s="246"/>
    </row>
    <row r="156" spans="1:81" s="248" customFormat="1" ht="18" customHeight="1" x14ac:dyDescent="0.2">
      <c r="A156" s="245" t="s">
        <v>161</v>
      </c>
      <c r="B156" s="14">
        <f t="shared" si="12"/>
        <v>1</v>
      </c>
      <c r="C156" s="19"/>
      <c r="D156" s="17"/>
      <c r="E156" s="21"/>
      <c r="F156" s="17"/>
      <c r="G156" s="17"/>
      <c r="H156" s="17"/>
      <c r="I156" s="17"/>
      <c r="J156" s="17"/>
      <c r="K156" s="17"/>
      <c r="L156" s="17"/>
      <c r="M156" s="17"/>
      <c r="N156" s="17"/>
      <c r="O156" s="21"/>
      <c r="P156" s="17"/>
      <c r="Q156" s="17"/>
      <c r="R156" s="17"/>
      <c r="S156" s="17">
        <v>1</v>
      </c>
      <c r="T156" s="17"/>
      <c r="U156" s="20"/>
      <c r="V156" s="21"/>
      <c r="W156" s="20">
        <v>1</v>
      </c>
      <c r="X156" s="21"/>
      <c r="Y156" s="20">
        <v>1</v>
      </c>
      <c r="Z156" s="86" t="str">
        <f t="shared" si="13"/>
        <v xml:space="preserve">  </v>
      </c>
      <c r="AA156" s="86"/>
      <c r="AB156" s="86"/>
      <c r="AC156" s="86"/>
      <c r="AD156" s="3"/>
      <c r="AE156" s="3"/>
      <c r="AF156" s="3"/>
      <c r="AG156" s="3"/>
      <c r="AH156" s="3"/>
      <c r="AI156" s="86"/>
      <c r="AJ156" s="86"/>
      <c r="AK156" s="86"/>
      <c r="AL156" s="86"/>
      <c r="AM156" s="86"/>
      <c r="AN156" s="3"/>
      <c r="AO156" s="3"/>
      <c r="AP156" s="3"/>
      <c r="AQ156" s="3"/>
      <c r="AR156" s="3"/>
      <c r="AS156" s="3"/>
      <c r="AT156" s="3"/>
      <c r="AU156" s="3"/>
      <c r="AV156" s="3"/>
      <c r="AW156" s="87"/>
      <c r="AX156" s="3"/>
      <c r="AY156" s="3"/>
      <c r="AZ156" s="88"/>
      <c r="BA156" s="98" t="str">
        <f t="shared" si="10"/>
        <v/>
      </c>
      <c r="BB156" s="160" t="str">
        <f t="shared" si="14"/>
        <v/>
      </c>
      <c r="BC156" s="3"/>
      <c r="BD156" s="87">
        <f t="shared" si="11"/>
        <v>0</v>
      </c>
      <c r="BE156" s="87">
        <f t="shared" si="15"/>
        <v>0</v>
      </c>
      <c r="BF156" s="3"/>
      <c r="BG156" s="246"/>
      <c r="BH156" s="246"/>
      <c r="BI156" s="246"/>
      <c r="BJ156" s="246"/>
      <c r="BK156" s="246"/>
      <c r="BL156" s="246"/>
      <c r="BM156" s="246"/>
      <c r="BN156" s="246"/>
      <c r="BO156" s="246"/>
      <c r="BP156" s="247"/>
      <c r="BQ156" s="246"/>
      <c r="BR156" s="246"/>
      <c r="BS156" s="246"/>
      <c r="BT156" s="246"/>
      <c r="BU156" s="246"/>
      <c r="BV156" s="246"/>
      <c r="BW156" s="246"/>
      <c r="BX156" s="246"/>
      <c r="BY156" s="246"/>
      <c r="BZ156" s="246"/>
      <c r="CA156" s="246"/>
      <c r="CB156" s="246"/>
      <c r="CC156" s="246"/>
    </row>
    <row r="157" spans="1:81" s="248" customFormat="1" ht="18" customHeight="1" x14ac:dyDescent="0.2">
      <c r="A157" s="245" t="s">
        <v>162</v>
      </c>
      <c r="B157" s="14">
        <f t="shared" si="12"/>
        <v>0</v>
      </c>
      <c r="C157" s="19"/>
      <c r="D157" s="17"/>
      <c r="E157" s="21"/>
      <c r="F157" s="17"/>
      <c r="G157" s="17"/>
      <c r="H157" s="17"/>
      <c r="I157" s="17"/>
      <c r="J157" s="17"/>
      <c r="K157" s="17"/>
      <c r="L157" s="17"/>
      <c r="M157" s="17"/>
      <c r="N157" s="17"/>
      <c r="O157" s="21"/>
      <c r="P157" s="17"/>
      <c r="Q157" s="17"/>
      <c r="R157" s="17"/>
      <c r="S157" s="17"/>
      <c r="T157" s="17"/>
      <c r="U157" s="20"/>
      <c r="V157" s="21"/>
      <c r="W157" s="20"/>
      <c r="X157" s="21"/>
      <c r="Y157" s="20"/>
      <c r="Z157" s="86" t="str">
        <f t="shared" si="13"/>
        <v xml:space="preserve">  </v>
      </c>
      <c r="AA157" s="86"/>
      <c r="AB157" s="86"/>
      <c r="AC157" s="86"/>
      <c r="AD157" s="3"/>
      <c r="AE157" s="3"/>
      <c r="AF157" s="3"/>
      <c r="AG157" s="3"/>
      <c r="AH157" s="3"/>
      <c r="AI157" s="86"/>
      <c r="AJ157" s="86"/>
      <c r="AK157" s="86"/>
      <c r="AL157" s="86"/>
      <c r="AM157" s="86"/>
      <c r="AN157" s="3"/>
      <c r="AO157" s="3"/>
      <c r="AP157" s="3"/>
      <c r="AQ157" s="3"/>
      <c r="AR157" s="3"/>
      <c r="AS157" s="3"/>
      <c r="AT157" s="3"/>
      <c r="AU157" s="3"/>
      <c r="AV157" s="3"/>
      <c r="AW157" s="87"/>
      <c r="AX157" s="3"/>
      <c r="AY157" s="3"/>
      <c r="AZ157" s="88"/>
      <c r="BA157" s="98" t="str">
        <f t="shared" si="10"/>
        <v/>
      </c>
      <c r="BB157" s="160" t="str">
        <f t="shared" si="14"/>
        <v/>
      </c>
      <c r="BC157" s="3"/>
      <c r="BD157" s="87">
        <f t="shared" si="11"/>
        <v>0</v>
      </c>
      <c r="BE157" s="87">
        <f t="shared" si="15"/>
        <v>0</v>
      </c>
      <c r="BF157" s="3"/>
      <c r="BG157" s="246"/>
      <c r="BH157" s="246"/>
      <c r="BI157" s="246"/>
      <c r="BJ157" s="246"/>
      <c r="BK157" s="246"/>
      <c r="BL157" s="246"/>
      <c r="BM157" s="246"/>
      <c r="BN157" s="246"/>
      <c r="BO157" s="246"/>
      <c r="BP157" s="247"/>
      <c r="BQ157" s="246"/>
      <c r="BR157" s="246"/>
      <c r="BS157" s="246"/>
      <c r="BT157" s="246"/>
      <c r="BU157" s="246"/>
      <c r="BV157" s="246"/>
      <c r="BW157" s="246"/>
      <c r="BX157" s="246"/>
      <c r="BY157" s="246"/>
      <c r="BZ157" s="246"/>
      <c r="CA157" s="246"/>
      <c r="CB157" s="246"/>
      <c r="CC157" s="246"/>
    </row>
    <row r="158" spans="1:81" s="248" customFormat="1" ht="18" customHeight="1" x14ac:dyDescent="0.2">
      <c r="A158" s="245" t="s">
        <v>163</v>
      </c>
      <c r="B158" s="14">
        <f t="shared" si="12"/>
        <v>2</v>
      </c>
      <c r="C158" s="19"/>
      <c r="D158" s="17"/>
      <c r="E158" s="21"/>
      <c r="F158" s="17"/>
      <c r="G158" s="17"/>
      <c r="H158" s="17"/>
      <c r="I158" s="17"/>
      <c r="J158" s="17"/>
      <c r="K158" s="17"/>
      <c r="L158" s="17"/>
      <c r="M158" s="17"/>
      <c r="N158" s="17">
        <v>1</v>
      </c>
      <c r="O158" s="21"/>
      <c r="P158" s="17"/>
      <c r="Q158" s="17"/>
      <c r="R158" s="17"/>
      <c r="S158" s="17">
        <v>1</v>
      </c>
      <c r="T158" s="17"/>
      <c r="U158" s="20"/>
      <c r="V158" s="21"/>
      <c r="W158" s="20">
        <v>2</v>
      </c>
      <c r="X158" s="21">
        <v>2</v>
      </c>
      <c r="Y158" s="20"/>
      <c r="Z158" s="86" t="str">
        <f t="shared" si="13"/>
        <v xml:space="preserve">  </v>
      </c>
      <c r="AA158" s="86"/>
      <c r="AB158" s="86"/>
      <c r="AC158" s="86"/>
      <c r="AD158" s="3"/>
      <c r="AE158" s="3"/>
      <c r="AF158" s="3"/>
      <c r="AG158" s="3"/>
      <c r="AH158" s="3"/>
      <c r="AI158" s="86"/>
      <c r="AJ158" s="86"/>
      <c r="AK158" s="86"/>
      <c r="AL158" s="86"/>
      <c r="AM158" s="86"/>
      <c r="AN158" s="3"/>
      <c r="AO158" s="3"/>
      <c r="AP158" s="3"/>
      <c r="AQ158" s="3"/>
      <c r="AR158" s="3"/>
      <c r="AS158" s="3"/>
      <c r="AT158" s="3"/>
      <c r="AU158" s="3"/>
      <c r="AV158" s="3"/>
      <c r="AW158" s="87"/>
      <c r="AX158" s="3"/>
      <c r="AY158" s="3"/>
      <c r="AZ158" s="88"/>
      <c r="BA158" s="98" t="str">
        <f t="shared" si="10"/>
        <v/>
      </c>
      <c r="BB158" s="160" t="str">
        <f t="shared" si="14"/>
        <v/>
      </c>
      <c r="BC158" s="3"/>
      <c r="BD158" s="87">
        <f t="shared" si="11"/>
        <v>0</v>
      </c>
      <c r="BE158" s="87">
        <f t="shared" si="15"/>
        <v>0</v>
      </c>
      <c r="BF158" s="3"/>
      <c r="BG158" s="246"/>
      <c r="BH158" s="246"/>
      <c r="BI158" s="246"/>
      <c r="BJ158" s="246"/>
      <c r="BK158" s="246"/>
      <c r="BL158" s="246"/>
      <c r="BM158" s="246"/>
      <c r="BN158" s="246"/>
      <c r="BO158" s="246"/>
      <c r="BP158" s="247"/>
      <c r="BQ158" s="246"/>
      <c r="BR158" s="246"/>
      <c r="BS158" s="246"/>
      <c r="BT158" s="246"/>
      <c r="BU158" s="246"/>
      <c r="BV158" s="246"/>
      <c r="BW158" s="246"/>
      <c r="BX158" s="246"/>
      <c r="BY158" s="246"/>
      <c r="BZ158" s="246"/>
      <c r="CA158" s="246"/>
      <c r="CB158" s="246"/>
      <c r="CC158" s="246"/>
    </row>
    <row r="159" spans="1:81" s="248" customFormat="1" ht="18" customHeight="1" x14ac:dyDescent="0.2">
      <c r="A159" s="249" t="s">
        <v>41</v>
      </c>
      <c r="B159" s="23">
        <f t="shared" si="12"/>
        <v>42</v>
      </c>
      <c r="C159" s="27"/>
      <c r="D159" s="25"/>
      <c r="E159" s="25"/>
      <c r="F159" s="25">
        <v>3</v>
      </c>
      <c r="G159" s="25">
        <v>2</v>
      </c>
      <c r="H159" s="25">
        <v>1</v>
      </c>
      <c r="I159" s="25"/>
      <c r="J159" s="25"/>
      <c r="K159" s="25"/>
      <c r="L159" s="25">
        <v>1</v>
      </c>
      <c r="M159" s="25">
        <v>1</v>
      </c>
      <c r="N159" s="25">
        <v>2</v>
      </c>
      <c r="O159" s="25">
        <v>3</v>
      </c>
      <c r="P159" s="25">
        <v>1</v>
      </c>
      <c r="Q159" s="25">
        <v>5</v>
      </c>
      <c r="R159" s="25">
        <v>6</v>
      </c>
      <c r="S159" s="25">
        <v>3</v>
      </c>
      <c r="T159" s="25">
        <v>5</v>
      </c>
      <c r="U159" s="28">
        <v>9</v>
      </c>
      <c r="V159" s="24">
        <v>16</v>
      </c>
      <c r="W159" s="28">
        <v>26</v>
      </c>
      <c r="X159" s="24">
        <v>17</v>
      </c>
      <c r="Y159" s="28">
        <v>25</v>
      </c>
      <c r="Z159" s="86" t="str">
        <f>$BA159&amp;"  "&amp;$BB159</f>
        <v xml:space="preserve">  </v>
      </c>
      <c r="AA159" s="86"/>
      <c r="AB159" s="86"/>
      <c r="AC159" s="86"/>
      <c r="AD159" s="3"/>
      <c r="AE159" s="3"/>
      <c r="AF159" s="3"/>
      <c r="AG159" s="3"/>
      <c r="AH159" s="3"/>
      <c r="AI159" s="86"/>
      <c r="AJ159" s="86"/>
      <c r="AK159" s="86"/>
      <c r="AL159" s="86"/>
      <c r="AM159" s="86"/>
      <c r="AN159" s="3"/>
      <c r="AO159" s="3"/>
      <c r="AP159" s="3"/>
      <c r="AQ159" s="3"/>
      <c r="AR159" s="3"/>
      <c r="AS159" s="3"/>
      <c r="AT159" s="3"/>
      <c r="AU159" s="3"/>
      <c r="AV159" s="3"/>
      <c r="AW159" s="87"/>
      <c r="AX159" s="3"/>
      <c r="AY159" s="3"/>
      <c r="AZ159" s="88"/>
      <c r="BA159" s="98" t="str">
        <f t="shared" si="10"/>
        <v/>
      </c>
      <c r="BB159" s="160" t="str">
        <f t="shared" si="14"/>
        <v/>
      </c>
      <c r="BC159" s="3"/>
      <c r="BD159" s="87">
        <f t="shared" si="11"/>
        <v>0</v>
      </c>
      <c r="BE159" s="87">
        <f t="shared" si="15"/>
        <v>0</v>
      </c>
      <c r="BF159" s="3"/>
      <c r="BG159" s="246"/>
      <c r="BH159" s="246"/>
      <c r="BI159" s="246"/>
      <c r="BJ159" s="246"/>
      <c r="BK159" s="246"/>
      <c r="BL159" s="246"/>
      <c r="BM159" s="246"/>
      <c r="BN159" s="246"/>
      <c r="BO159" s="246"/>
      <c r="BP159" s="247"/>
      <c r="BQ159" s="246"/>
      <c r="BR159" s="246"/>
      <c r="BS159" s="246"/>
      <c r="BT159" s="246"/>
      <c r="BU159" s="246"/>
      <c r="BV159" s="246"/>
      <c r="BW159" s="246"/>
      <c r="BX159" s="246"/>
      <c r="BY159" s="246"/>
      <c r="BZ159" s="246"/>
      <c r="CA159" s="246"/>
      <c r="CB159" s="246"/>
      <c r="CC159" s="246"/>
    </row>
    <row r="160" spans="1:81" s="248" customFormat="1" ht="33" customHeight="1" x14ac:dyDescent="0.2">
      <c r="A160" s="84" t="s">
        <v>164</v>
      </c>
      <c r="B160" s="84"/>
      <c r="C160" s="3"/>
      <c r="D160" s="105"/>
      <c r="E160" s="105"/>
      <c r="F160" s="105"/>
      <c r="G160" s="105"/>
      <c r="H160" s="105"/>
      <c r="I160" s="105"/>
      <c r="J160" s="105"/>
      <c r="K160" s="105"/>
      <c r="L160" s="105"/>
      <c r="M160" s="105"/>
      <c r="N160" s="105"/>
      <c r="O160" s="105"/>
      <c r="P160" s="105"/>
      <c r="Q160" s="105"/>
      <c r="R160" s="105"/>
      <c r="S160" s="105"/>
      <c r="T160" s="105"/>
      <c r="U160" s="83"/>
      <c r="Y160" s="83"/>
      <c r="Z160" s="83"/>
      <c r="AA160" s="83"/>
      <c r="AC160" s="250"/>
      <c r="AS160" s="246"/>
      <c r="AT160" s="246"/>
      <c r="AU160" s="246"/>
      <c r="AV160" s="251"/>
      <c r="AW160" s="247"/>
      <c r="AX160" s="246"/>
      <c r="AY160" s="246"/>
      <c r="AZ160" s="246"/>
      <c r="BA160" s="79"/>
      <c r="BB160" s="79"/>
      <c r="BC160" s="79"/>
      <c r="BD160" s="79"/>
      <c r="BE160" s="79"/>
      <c r="BF160" s="79"/>
      <c r="BG160" s="246"/>
      <c r="BH160" s="246"/>
      <c r="BI160" s="246"/>
      <c r="BJ160" s="246"/>
      <c r="BK160" s="246"/>
      <c r="BL160" s="246"/>
      <c r="BM160" s="246"/>
      <c r="BN160" s="246"/>
      <c r="BO160" s="246"/>
      <c r="BP160" s="247"/>
      <c r="BQ160" s="246"/>
      <c r="BR160" s="246"/>
      <c r="BS160" s="246"/>
      <c r="BT160" s="246"/>
      <c r="BU160" s="246"/>
      <c r="BV160" s="246"/>
      <c r="BW160" s="246"/>
      <c r="BX160" s="246"/>
      <c r="BY160" s="246"/>
      <c r="BZ160" s="246"/>
      <c r="CA160" s="246"/>
      <c r="CB160" s="246"/>
      <c r="CC160" s="246"/>
    </row>
    <row r="161" spans="1:81" s="248" customFormat="1" ht="14.25" customHeight="1" x14ac:dyDescent="0.2">
      <c r="A161" s="385" t="s">
        <v>165</v>
      </c>
      <c r="B161" s="385" t="s">
        <v>1</v>
      </c>
      <c r="C161" s="387" t="s">
        <v>166</v>
      </c>
      <c r="D161" s="388"/>
      <c r="E161" s="105"/>
      <c r="F161" s="105"/>
      <c r="G161" s="105"/>
      <c r="H161" s="105"/>
      <c r="I161" s="105"/>
      <c r="J161" s="105"/>
      <c r="K161" s="105"/>
      <c r="L161" s="105"/>
      <c r="M161" s="105"/>
      <c r="N161" s="105"/>
      <c r="O161" s="105"/>
      <c r="P161" s="105"/>
      <c r="Q161" s="105"/>
      <c r="R161" s="83"/>
      <c r="S161" s="83"/>
      <c r="T161" s="83"/>
      <c r="U161" s="83"/>
      <c r="V161" s="83"/>
      <c r="W161" s="83"/>
      <c r="X161" s="83"/>
      <c r="Z161" s="250"/>
      <c r="AS161" s="246"/>
      <c r="AT161" s="246"/>
      <c r="AU161" s="246"/>
      <c r="AV161" s="251"/>
      <c r="AW161" s="247"/>
      <c r="AX161" s="246"/>
      <c r="AY161" s="246"/>
      <c r="AZ161" s="246"/>
      <c r="BA161" s="79"/>
      <c r="BB161" s="79"/>
      <c r="BC161" s="79"/>
      <c r="BD161" s="79"/>
      <c r="BE161" s="79"/>
      <c r="BF161" s="79"/>
      <c r="BG161" s="246"/>
      <c r="BH161" s="246"/>
      <c r="BI161" s="246"/>
      <c r="BJ161" s="246"/>
      <c r="BK161" s="246"/>
      <c r="BL161" s="246"/>
      <c r="BM161" s="246"/>
      <c r="BN161" s="246"/>
      <c r="BO161" s="246"/>
      <c r="BP161" s="247"/>
      <c r="BQ161" s="246"/>
      <c r="BR161" s="246"/>
      <c r="BS161" s="246"/>
      <c r="BT161" s="246"/>
      <c r="BU161" s="246"/>
      <c r="BV161" s="246"/>
      <c r="BW161" s="246"/>
      <c r="BX161" s="246"/>
      <c r="BY161" s="246"/>
      <c r="BZ161" s="246"/>
      <c r="CA161" s="246"/>
      <c r="CB161" s="246"/>
      <c r="CC161" s="246"/>
    </row>
    <row r="162" spans="1:81" s="248" customFormat="1" ht="14.25" x14ac:dyDescent="0.2">
      <c r="A162" s="386"/>
      <c r="B162" s="386"/>
      <c r="C162" s="302" t="s">
        <v>147</v>
      </c>
      <c r="D162" s="302" t="s">
        <v>148</v>
      </c>
      <c r="E162" s="105"/>
      <c r="F162" s="105"/>
      <c r="G162" s="105"/>
      <c r="H162" s="105"/>
      <c r="I162" s="105"/>
      <c r="J162" s="105"/>
      <c r="K162" s="105"/>
      <c r="L162" s="105"/>
      <c r="M162" s="105"/>
      <c r="N162" s="105"/>
      <c r="O162" s="105"/>
      <c r="P162" s="105"/>
      <c r="Q162" s="105"/>
      <c r="R162" s="83"/>
      <c r="S162" s="83"/>
      <c r="T162" s="83"/>
      <c r="U162" s="83"/>
      <c r="V162" s="83"/>
      <c r="W162" s="83"/>
      <c r="X162" s="83"/>
      <c r="Z162" s="250"/>
      <c r="AS162" s="246"/>
      <c r="AT162" s="246"/>
      <c r="AU162" s="246"/>
      <c r="AV162" s="251"/>
      <c r="AW162" s="247"/>
      <c r="AX162" s="246"/>
      <c r="AY162" s="246"/>
      <c r="AZ162" s="246"/>
      <c r="BA162" s="79"/>
      <c r="BB162" s="79"/>
      <c r="BC162" s="79"/>
      <c r="BD162" s="79"/>
      <c r="BE162" s="79"/>
      <c r="BF162" s="79"/>
      <c r="BG162" s="246"/>
      <c r="BH162" s="246"/>
      <c r="BI162" s="246"/>
      <c r="BJ162" s="246"/>
      <c r="BK162" s="246"/>
      <c r="BL162" s="246"/>
      <c r="BM162" s="246"/>
      <c r="BN162" s="246"/>
      <c r="BO162" s="246"/>
      <c r="BP162" s="247"/>
      <c r="BQ162" s="246"/>
      <c r="BR162" s="246"/>
      <c r="BS162" s="246"/>
      <c r="BT162" s="246"/>
      <c r="BU162" s="246"/>
      <c r="BV162" s="246"/>
      <c r="BW162" s="246"/>
      <c r="BX162" s="246"/>
      <c r="BY162" s="246"/>
      <c r="BZ162" s="246"/>
      <c r="CA162" s="246"/>
      <c r="CB162" s="246"/>
      <c r="CC162" s="246"/>
    </row>
    <row r="163" spans="1:81" s="248" customFormat="1" ht="15.75" customHeight="1" x14ac:dyDescent="0.2">
      <c r="A163" s="245" t="s">
        <v>45</v>
      </c>
      <c r="B163" s="14">
        <f>+SUM(C163:D163)</f>
        <v>4</v>
      </c>
      <c r="C163" s="36">
        <v>4</v>
      </c>
      <c r="D163" s="36"/>
      <c r="E163" s="105"/>
      <c r="F163" s="105"/>
      <c r="G163" s="105"/>
      <c r="H163" s="105"/>
      <c r="I163" s="105"/>
      <c r="J163" s="105"/>
      <c r="K163" s="105"/>
      <c r="L163" s="105"/>
      <c r="M163" s="105"/>
      <c r="N163" s="105"/>
      <c r="O163" s="105"/>
      <c r="P163" s="105"/>
      <c r="Q163" s="105"/>
      <c r="U163" s="85"/>
      <c r="V163" s="85"/>
      <c r="W163" s="83"/>
      <c r="X163" s="83"/>
      <c r="Z163" s="250"/>
      <c r="AS163" s="246"/>
      <c r="AT163" s="246"/>
      <c r="AU163" s="246"/>
      <c r="AV163" s="251"/>
      <c r="AW163" s="247"/>
      <c r="AX163" s="246"/>
      <c r="AY163" s="246"/>
      <c r="AZ163" s="246"/>
      <c r="BA163" s="79"/>
      <c r="BB163" s="79"/>
      <c r="BC163" s="79"/>
      <c r="BD163" s="79"/>
      <c r="BE163" s="79"/>
      <c r="BF163" s="79"/>
      <c r="BG163" s="246"/>
      <c r="BH163" s="246"/>
      <c r="BI163" s="246"/>
      <c r="BJ163" s="246"/>
      <c r="BK163" s="246"/>
      <c r="BL163" s="246"/>
      <c r="BM163" s="246"/>
      <c r="BN163" s="246"/>
      <c r="BO163" s="246"/>
      <c r="BP163" s="247"/>
      <c r="BQ163" s="246"/>
      <c r="BR163" s="246"/>
      <c r="BS163" s="246"/>
      <c r="BT163" s="246"/>
      <c r="BU163" s="246"/>
      <c r="BV163" s="246"/>
      <c r="BW163" s="246"/>
      <c r="BX163" s="246"/>
      <c r="BY163" s="246"/>
      <c r="BZ163" s="246"/>
      <c r="CA163" s="246"/>
      <c r="CB163" s="246"/>
      <c r="CC163" s="246"/>
    </row>
    <row r="164" spans="1:81" s="248" customFormat="1" ht="15.75" customHeight="1" x14ac:dyDescent="0.2">
      <c r="A164" s="245" t="s">
        <v>46</v>
      </c>
      <c r="B164" s="14">
        <f>+SUM(C164:D164)</f>
        <v>0</v>
      </c>
      <c r="C164" s="37"/>
      <c r="D164" s="37"/>
      <c r="E164" s="105"/>
      <c r="F164" s="105"/>
      <c r="G164" s="105"/>
      <c r="H164" s="105"/>
      <c r="I164" s="105"/>
      <c r="J164" s="105"/>
      <c r="K164" s="105"/>
      <c r="L164" s="105"/>
      <c r="M164" s="105"/>
      <c r="N164" s="105"/>
      <c r="O164" s="105"/>
      <c r="P164" s="105"/>
      <c r="Q164" s="105"/>
      <c r="U164" s="85"/>
      <c r="V164" s="85"/>
      <c r="W164" s="83"/>
      <c r="X164" s="83"/>
      <c r="Z164" s="250"/>
      <c r="AS164" s="246"/>
      <c r="AT164" s="246"/>
      <c r="AU164" s="246"/>
      <c r="AV164" s="251"/>
      <c r="AW164" s="247"/>
      <c r="AX164" s="246"/>
      <c r="AY164" s="246"/>
      <c r="AZ164" s="246"/>
      <c r="BA164" s="79"/>
      <c r="BB164" s="79"/>
      <c r="BC164" s="79"/>
      <c r="BD164" s="79"/>
      <c r="BE164" s="79"/>
      <c r="BF164" s="79"/>
      <c r="BG164" s="246"/>
      <c r="BH164" s="246"/>
      <c r="BI164" s="246"/>
      <c r="BJ164" s="246"/>
      <c r="BK164" s="246"/>
      <c r="BL164" s="246"/>
      <c r="BM164" s="246"/>
      <c r="BN164" s="246"/>
      <c r="BO164" s="246"/>
      <c r="BP164" s="247"/>
      <c r="BQ164" s="246"/>
      <c r="BR164" s="246"/>
      <c r="BS164" s="246"/>
      <c r="BT164" s="246"/>
      <c r="BU164" s="246"/>
      <c r="BV164" s="246"/>
      <c r="BW164" s="246"/>
      <c r="BX164" s="246"/>
      <c r="BY164" s="246"/>
      <c r="BZ164" s="246"/>
      <c r="CA164" s="246"/>
      <c r="CB164" s="246"/>
      <c r="CC164" s="246"/>
    </row>
    <row r="165" spans="1:81" s="248" customFormat="1" ht="15.75" customHeight="1" x14ac:dyDescent="0.2">
      <c r="A165" s="252" t="s">
        <v>47</v>
      </c>
      <c r="B165" s="60">
        <f>+SUM(C165:D165)</f>
        <v>0</v>
      </c>
      <c r="C165" s="41"/>
      <c r="D165" s="41"/>
      <c r="E165" s="105"/>
      <c r="F165" s="105"/>
      <c r="G165" s="105"/>
      <c r="H165" s="105"/>
      <c r="I165" s="105"/>
      <c r="J165" s="105"/>
      <c r="K165" s="105"/>
      <c r="L165" s="105"/>
      <c r="M165" s="105"/>
      <c r="N165" s="105"/>
      <c r="O165" s="105"/>
      <c r="P165" s="105"/>
      <c r="Q165" s="105"/>
      <c r="U165" s="85"/>
      <c r="V165" s="85"/>
      <c r="W165" s="83"/>
      <c r="X165" s="83"/>
      <c r="Z165" s="250"/>
      <c r="AS165" s="246"/>
      <c r="AT165" s="246"/>
      <c r="AU165" s="246"/>
      <c r="AV165" s="251"/>
      <c r="AW165" s="247"/>
      <c r="AX165" s="246"/>
      <c r="AY165" s="246"/>
      <c r="AZ165" s="246"/>
      <c r="BA165" s="79"/>
      <c r="BB165" s="79"/>
      <c r="BC165" s="79"/>
      <c r="BD165" s="79"/>
      <c r="BE165" s="79"/>
      <c r="BF165" s="79"/>
      <c r="BG165" s="246"/>
      <c r="BH165" s="246"/>
      <c r="BI165" s="246"/>
      <c r="BJ165" s="246"/>
      <c r="BK165" s="246"/>
      <c r="BL165" s="246"/>
      <c r="BM165" s="246"/>
      <c r="BN165" s="246"/>
      <c r="BO165" s="246"/>
      <c r="BP165" s="247"/>
      <c r="BQ165" s="246"/>
      <c r="BR165" s="246"/>
      <c r="BS165" s="246"/>
      <c r="BT165" s="246"/>
      <c r="BU165" s="246"/>
      <c r="BV165" s="246"/>
      <c r="BW165" s="246"/>
      <c r="BX165" s="246"/>
      <c r="BY165" s="246"/>
      <c r="BZ165" s="246"/>
      <c r="CA165" s="246"/>
      <c r="CB165" s="246"/>
      <c r="CC165" s="246"/>
    </row>
    <row r="166" spans="1:81" s="248" customFormat="1" ht="15.75" customHeight="1" x14ac:dyDescent="0.2">
      <c r="A166" s="252" t="s">
        <v>167</v>
      </c>
      <c r="B166" s="60">
        <f>+SUM(C166:D166)</f>
        <v>0</v>
      </c>
      <c r="C166" s="41"/>
      <c r="D166" s="41"/>
      <c r="E166" s="105"/>
      <c r="F166" s="105"/>
      <c r="G166" s="105"/>
      <c r="H166" s="105"/>
      <c r="I166" s="253"/>
      <c r="J166" s="105"/>
      <c r="K166" s="105"/>
      <c r="L166" s="105"/>
      <c r="M166" s="105"/>
      <c r="N166" s="105"/>
      <c r="O166" s="105"/>
      <c r="P166" s="105"/>
      <c r="Q166" s="105"/>
      <c r="U166" s="85"/>
      <c r="V166" s="85"/>
      <c r="W166" s="83"/>
      <c r="X166" s="83"/>
      <c r="Z166" s="250"/>
      <c r="AS166" s="246"/>
      <c r="AT166" s="246"/>
      <c r="AU166" s="246"/>
      <c r="AV166" s="251"/>
      <c r="AW166" s="247"/>
      <c r="AX166" s="246"/>
      <c r="AY166" s="246"/>
      <c r="AZ166" s="246"/>
      <c r="BA166" s="79"/>
      <c r="BB166" s="79"/>
      <c r="BC166" s="79"/>
      <c r="BD166" s="79"/>
      <c r="BE166" s="79"/>
      <c r="BF166" s="79"/>
      <c r="BG166" s="246"/>
      <c r="BH166" s="246"/>
      <c r="BI166" s="246"/>
      <c r="BJ166" s="246"/>
      <c r="BK166" s="246"/>
      <c r="BL166" s="246"/>
      <c r="BM166" s="246"/>
      <c r="BN166" s="246"/>
      <c r="BO166" s="246"/>
      <c r="BP166" s="247"/>
      <c r="BQ166" s="246"/>
      <c r="BR166" s="246"/>
      <c r="BS166" s="246"/>
      <c r="BT166" s="246"/>
      <c r="BU166" s="246"/>
      <c r="BV166" s="246"/>
      <c r="BW166" s="246"/>
      <c r="BX166" s="246"/>
      <c r="BY166" s="246"/>
      <c r="BZ166" s="246"/>
      <c r="CA166" s="246"/>
      <c r="CB166" s="246"/>
      <c r="CC166" s="246"/>
    </row>
    <row r="167" spans="1:81" s="248" customFormat="1" ht="15.75" customHeight="1" x14ac:dyDescent="0.2">
      <c r="A167" s="242" t="s">
        <v>1</v>
      </c>
      <c r="B167" s="4">
        <f>+SUM(C167:D167)</f>
        <v>4</v>
      </c>
      <c r="C167" s="4">
        <f>+SUM(C163:C166)</f>
        <v>4</v>
      </c>
      <c r="D167" s="4">
        <f>+SUM(D163:D166)</f>
        <v>0</v>
      </c>
      <c r="E167" s="105"/>
      <c r="F167" s="105"/>
      <c r="G167" s="105"/>
      <c r="H167" s="105"/>
      <c r="I167" s="105"/>
      <c r="J167" s="105"/>
      <c r="K167" s="105"/>
      <c r="L167" s="105"/>
      <c r="M167" s="105"/>
      <c r="N167" s="105"/>
      <c r="O167" s="105"/>
      <c r="P167" s="105"/>
      <c r="Q167" s="105"/>
      <c r="U167" s="85"/>
      <c r="V167" s="85"/>
      <c r="W167" s="83"/>
      <c r="X167" s="83"/>
      <c r="Z167" s="250"/>
      <c r="AS167" s="246"/>
      <c r="AT167" s="246"/>
      <c r="AU167" s="246"/>
      <c r="AV167" s="251"/>
      <c r="AW167" s="247"/>
      <c r="AX167" s="246"/>
      <c r="AY167" s="246"/>
      <c r="AZ167" s="246"/>
      <c r="BA167" s="79"/>
      <c r="BB167" s="79"/>
      <c r="BC167" s="79"/>
      <c r="BD167" s="79"/>
      <c r="BE167" s="79"/>
      <c r="BF167" s="79"/>
      <c r="BG167" s="246"/>
      <c r="BH167" s="246"/>
      <c r="BI167" s="246"/>
      <c r="BJ167" s="246"/>
      <c r="BK167" s="246"/>
      <c r="BL167" s="246"/>
      <c r="BM167" s="246"/>
      <c r="BN167" s="246"/>
      <c r="BO167" s="246"/>
      <c r="BP167" s="247"/>
      <c r="BQ167" s="246"/>
      <c r="BR167" s="246"/>
      <c r="BS167" s="246"/>
      <c r="BT167" s="246"/>
      <c r="BU167" s="246"/>
      <c r="BV167" s="246"/>
      <c r="BW167" s="246"/>
      <c r="BX167" s="246"/>
      <c r="BY167" s="246"/>
      <c r="BZ167" s="246"/>
      <c r="CA167" s="246"/>
      <c r="CB167" s="246"/>
      <c r="CC167" s="246"/>
    </row>
    <row r="168" spans="1:81" s="86" customFormat="1" ht="40.5" customHeight="1" x14ac:dyDescent="0.2">
      <c r="A168" s="155" t="s">
        <v>168</v>
      </c>
      <c r="B168" s="155"/>
      <c r="C168" s="155"/>
      <c r="D168" s="155"/>
      <c r="E168" s="155"/>
      <c r="F168" s="155"/>
      <c r="G168" s="155"/>
      <c r="H168" s="83"/>
      <c r="I168" s="83"/>
      <c r="J168" s="83"/>
      <c r="K168" s="83"/>
      <c r="L168" s="83"/>
      <c r="M168" s="155"/>
      <c r="N168" s="155"/>
      <c r="R168" s="83"/>
      <c r="S168" s="83"/>
      <c r="AK168" s="3"/>
      <c r="AL168" s="3"/>
      <c r="AM168" s="3"/>
      <c r="AN168" s="3"/>
      <c r="AO168" s="3"/>
      <c r="AP168" s="3"/>
      <c r="AV168" s="88"/>
      <c r="AW168" s="156"/>
      <c r="BA168" s="79"/>
      <c r="BB168" s="79"/>
      <c r="BC168" s="79"/>
      <c r="BD168" s="79"/>
      <c r="BE168" s="79"/>
      <c r="BF168" s="79"/>
      <c r="BP168" s="87"/>
    </row>
    <row r="169" spans="1:81" s="3" customFormat="1" ht="14.25" customHeight="1" x14ac:dyDescent="0.15">
      <c r="A169" s="389" t="s">
        <v>71</v>
      </c>
      <c r="B169" s="391" t="s">
        <v>72</v>
      </c>
      <c r="C169" s="393" t="s">
        <v>14</v>
      </c>
      <c r="D169" s="394"/>
      <c r="E169" s="394"/>
      <c r="F169" s="394"/>
      <c r="G169" s="394"/>
      <c r="H169" s="394"/>
      <c r="I169" s="394"/>
      <c r="J169" s="394"/>
      <c r="K169" s="394"/>
      <c r="L169" s="394"/>
      <c r="M169" s="394"/>
      <c r="N169" s="394"/>
      <c r="O169" s="394"/>
      <c r="P169" s="394"/>
      <c r="Q169" s="394"/>
      <c r="R169" s="394"/>
      <c r="S169" s="394"/>
      <c r="T169" s="394"/>
      <c r="U169" s="394"/>
      <c r="V169" s="393" t="s">
        <v>20</v>
      </c>
      <c r="W169" s="395"/>
      <c r="X169" s="396" t="s">
        <v>73</v>
      </c>
      <c r="Y169" s="398" t="s">
        <v>169</v>
      </c>
      <c r="Z169" s="86"/>
      <c r="AA169" s="86"/>
      <c r="AB169" s="86"/>
      <c r="AC169" s="86"/>
      <c r="AD169" s="86"/>
      <c r="AE169" s="86"/>
      <c r="AF169" s="86"/>
      <c r="AG169" s="86"/>
      <c r="AH169" s="86"/>
      <c r="AI169" s="86"/>
      <c r="AJ169" s="86"/>
      <c r="AW169" s="156"/>
      <c r="AX169" s="88"/>
      <c r="BA169" s="79"/>
      <c r="BB169" s="79"/>
      <c r="BC169" s="79"/>
      <c r="BD169" s="79"/>
      <c r="BE169" s="79"/>
      <c r="BF169" s="79"/>
      <c r="BP169" s="87"/>
    </row>
    <row r="170" spans="1:81" s="3" customFormat="1" ht="30" customHeight="1" x14ac:dyDescent="0.15">
      <c r="A170" s="390"/>
      <c r="B170" s="392"/>
      <c r="C170" s="157" t="s">
        <v>23</v>
      </c>
      <c r="D170" s="67" t="s">
        <v>24</v>
      </c>
      <c r="E170" s="89" t="s">
        <v>25</v>
      </c>
      <c r="F170" s="89" t="s">
        <v>26</v>
      </c>
      <c r="G170" s="89" t="s">
        <v>27</v>
      </c>
      <c r="H170" s="67" t="s">
        <v>28</v>
      </c>
      <c r="I170" s="67" t="s">
        <v>29</v>
      </c>
      <c r="J170" s="67" t="s">
        <v>30</v>
      </c>
      <c r="K170" s="67" t="s">
        <v>31</v>
      </c>
      <c r="L170" s="67" t="s">
        <v>2</v>
      </c>
      <c r="M170" s="67" t="s">
        <v>3</v>
      </c>
      <c r="N170" s="67" t="s">
        <v>32</v>
      </c>
      <c r="O170" s="67" t="s">
        <v>4</v>
      </c>
      <c r="P170" s="67" t="s">
        <v>5</v>
      </c>
      <c r="Q170" s="67" t="s">
        <v>6</v>
      </c>
      <c r="R170" s="67" t="s">
        <v>7</v>
      </c>
      <c r="S170" s="67" t="s">
        <v>8</v>
      </c>
      <c r="T170" s="67" t="s">
        <v>9</v>
      </c>
      <c r="U170" s="90" t="s">
        <v>10</v>
      </c>
      <c r="V170" s="91" t="s">
        <v>11</v>
      </c>
      <c r="W170" s="92" t="s">
        <v>12</v>
      </c>
      <c r="X170" s="397"/>
      <c r="Y170" s="399"/>
      <c r="Z170" s="86"/>
      <c r="AA170" s="86"/>
      <c r="AB170" s="86"/>
      <c r="AC170" s="86"/>
      <c r="AD170" s="86"/>
      <c r="AE170" s="86"/>
      <c r="AF170" s="76"/>
      <c r="AG170" s="86"/>
      <c r="AH170" s="86"/>
      <c r="AI170" s="86"/>
      <c r="AJ170" s="86"/>
      <c r="AK170" s="86"/>
      <c r="AL170" s="86"/>
      <c r="AM170" s="86"/>
      <c r="AW170" s="87"/>
      <c r="AZ170" s="88"/>
      <c r="BA170" s="79"/>
      <c r="BB170" s="79"/>
      <c r="BC170" s="79"/>
      <c r="BD170" s="79"/>
      <c r="BE170" s="79"/>
      <c r="BF170" s="79"/>
      <c r="BP170" s="87"/>
    </row>
    <row r="171" spans="1:81" s="3" customFormat="1" ht="15.75" customHeight="1" x14ac:dyDescent="0.15">
      <c r="A171" s="158" t="s">
        <v>75</v>
      </c>
      <c r="B171" s="45">
        <f t="shared" ref="B171:B176" si="16">SUM(C171:U171)</f>
        <v>81</v>
      </c>
      <c r="C171" s="19"/>
      <c r="D171" s="17"/>
      <c r="E171" s="17">
        <v>1</v>
      </c>
      <c r="F171" s="17">
        <v>6</v>
      </c>
      <c r="G171" s="17">
        <v>5</v>
      </c>
      <c r="H171" s="17">
        <v>1</v>
      </c>
      <c r="I171" s="17">
        <v>1</v>
      </c>
      <c r="J171" s="17"/>
      <c r="K171" s="17">
        <v>2</v>
      </c>
      <c r="L171" s="17">
        <v>4</v>
      </c>
      <c r="M171" s="22">
        <v>4</v>
      </c>
      <c r="N171" s="22">
        <v>6</v>
      </c>
      <c r="O171" s="22">
        <v>7</v>
      </c>
      <c r="P171" s="22">
        <v>10</v>
      </c>
      <c r="Q171" s="22">
        <v>4</v>
      </c>
      <c r="R171" s="22">
        <v>11</v>
      </c>
      <c r="S171" s="22">
        <v>7</v>
      </c>
      <c r="T171" s="22">
        <v>8</v>
      </c>
      <c r="U171" s="22">
        <v>4</v>
      </c>
      <c r="V171" s="19">
        <v>32</v>
      </c>
      <c r="W171" s="20">
        <v>49</v>
      </c>
      <c r="X171" s="254">
        <v>81</v>
      </c>
      <c r="Y171" s="255"/>
      <c r="Z171" s="137" t="str">
        <f t="shared" ref="Z171:Z176" si="17">+BA171&amp;BB171&amp;BC171</f>
        <v/>
      </c>
      <c r="AA171" s="86"/>
      <c r="AB171" s="86"/>
      <c r="AC171" s="86"/>
      <c r="AI171" s="86"/>
      <c r="AJ171" s="86"/>
      <c r="AK171" s="86"/>
      <c r="AL171" s="86"/>
      <c r="AM171" s="86"/>
      <c r="AW171" s="87"/>
      <c r="AZ171" s="88"/>
      <c r="BA171" s="98" t="str">
        <f t="shared" ref="BA171:BA176" si="18">IF($B171&lt;&gt;($V171+$W171)," El número de consultas según sexo NO puede ser diferente al Total.","")</f>
        <v/>
      </c>
      <c r="BB171" s="160" t="str">
        <f t="shared" ref="BB171:BB176" si="19">IF($B171=0,"",IF($X171="",IF($B171="",""," No olvide escribir la columna Beneficiarios."),""))</f>
        <v/>
      </c>
      <c r="BC171" s="98" t="str">
        <f t="shared" ref="BC171:BC176" si="20">IF($B171&lt;$X171," El número de Beneficiarios NO puede ser mayor que el Total.","")</f>
        <v/>
      </c>
      <c r="BD171" s="87">
        <f t="shared" ref="BD171:BD176" si="21">IF($B171&lt;&gt;($V171+$W171),1,0)</f>
        <v>0</v>
      </c>
      <c r="BE171" s="87">
        <f t="shared" ref="BE171:BE176" si="22">IF($B171&lt;$X171,1,0)</f>
        <v>0</v>
      </c>
      <c r="BF171" s="87">
        <f t="shared" ref="BF171:BF176" si="23">IF($B171=0,"",IF($X171="",IF($B171="","",1),0))</f>
        <v>0</v>
      </c>
      <c r="BP171" s="87"/>
    </row>
    <row r="172" spans="1:81" s="3" customFormat="1" ht="15.75" customHeight="1" x14ac:dyDescent="0.15">
      <c r="A172" s="158" t="s">
        <v>76</v>
      </c>
      <c r="B172" s="14">
        <f t="shared" si="16"/>
        <v>0</v>
      </c>
      <c r="C172" s="19"/>
      <c r="D172" s="17"/>
      <c r="E172" s="17"/>
      <c r="F172" s="17"/>
      <c r="G172" s="17"/>
      <c r="H172" s="17"/>
      <c r="I172" s="17"/>
      <c r="J172" s="17"/>
      <c r="K172" s="17"/>
      <c r="L172" s="17"/>
      <c r="M172" s="22"/>
      <c r="N172" s="22"/>
      <c r="O172" s="22"/>
      <c r="P172" s="22"/>
      <c r="Q172" s="22"/>
      <c r="R172" s="22"/>
      <c r="S172" s="22"/>
      <c r="T172" s="22"/>
      <c r="U172" s="22"/>
      <c r="V172" s="19"/>
      <c r="W172" s="20"/>
      <c r="X172" s="254"/>
      <c r="Y172" s="256"/>
      <c r="Z172" s="137" t="str">
        <f t="shared" si="17"/>
        <v/>
      </c>
      <c r="AA172" s="86"/>
      <c r="AB172" s="86"/>
      <c r="AC172" s="86"/>
      <c r="AI172" s="86"/>
      <c r="AJ172" s="86"/>
      <c r="AK172" s="86"/>
      <c r="AL172" s="86"/>
      <c r="AM172" s="86"/>
      <c r="AW172" s="87"/>
      <c r="AZ172" s="88"/>
      <c r="BA172" s="98" t="str">
        <f t="shared" si="18"/>
        <v/>
      </c>
      <c r="BB172" s="160" t="str">
        <f t="shared" si="19"/>
        <v/>
      </c>
      <c r="BC172" s="98" t="str">
        <f t="shared" si="20"/>
        <v/>
      </c>
      <c r="BD172" s="87">
        <f t="shared" si="21"/>
        <v>0</v>
      </c>
      <c r="BE172" s="87">
        <f t="shared" si="22"/>
        <v>0</v>
      </c>
      <c r="BF172" s="87" t="str">
        <f t="shared" si="23"/>
        <v/>
      </c>
      <c r="BP172" s="87"/>
    </row>
    <row r="173" spans="1:81" s="3" customFormat="1" ht="15.75" customHeight="1" x14ac:dyDescent="0.15">
      <c r="A173" s="158" t="s">
        <v>77</v>
      </c>
      <c r="B173" s="14">
        <f t="shared" si="16"/>
        <v>0</v>
      </c>
      <c r="C173" s="19"/>
      <c r="D173" s="17"/>
      <c r="E173" s="17"/>
      <c r="F173" s="17"/>
      <c r="G173" s="17"/>
      <c r="H173" s="17"/>
      <c r="I173" s="17"/>
      <c r="J173" s="17"/>
      <c r="K173" s="17"/>
      <c r="L173" s="17"/>
      <c r="M173" s="22"/>
      <c r="N173" s="22"/>
      <c r="O173" s="22"/>
      <c r="P173" s="22"/>
      <c r="Q173" s="22"/>
      <c r="R173" s="22"/>
      <c r="S173" s="22"/>
      <c r="T173" s="22"/>
      <c r="U173" s="22"/>
      <c r="V173" s="19"/>
      <c r="W173" s="20"/>
      <c r="X173" s="254"/>
      <c r="Y173" s="256"/>
      <c r="Z173" s="137" t="str">
        <f t="shared" si="17"/>
        <v/>
      </c>
      <c r="AA173" s="86"/>
      <c r="AB173" s="86"/>
      <c r="AC173" s="86"/>
      <c r="AI173" s="86"/>
      <c r="AJ173" s="86"/>
      <c r="AK173" s="86"/>
      <c r="AL173" s="86"/>
      <c r="AM173" s="86"/>
      <c r="AW173" s="87"/>
      <c r="AZ173" s="88"/>
      <c r="BA173" s="98" t="str">
        <f t="shared" si="18"/>
        <v/>
      </c>
      <c r="BB173" s="160" t="str">
        <f t="shared" si="19"/>
        <v/>
      </c>
      <c r="BC173" s="98" t="str">
        <f t="shared" si="20"/>
        <v/>
      </c>
      <c r="BD173" s="87">
        <f t="shared" si="21"/>
        <v>0</v>
      </c>
      <c r="BE173" s="87">
        <f t="shared" si="22"/>
        <v>0</v>
      </c>
      <c r="BF173" s="87" t="str">
        <f t="shared" si="23"/>
        <v/>
      </c>
      <c r="BP173" s="87"/>
    </row>
    <row r="174" spans="1:81" s="3" customFormat="1" ht="15.75" customHeight="1" x14ac:dyDescent="0.15">
      <c r="A174" s="257" t="s">
        <v>78</v>
      </c>
      <c r="B174" s="14">
        <f t="shared" si="16"/>
        <v>0</v>
      </c>
      <c r="C174" s="19"/>
      <c r="D174" s="17"/>
      <c r="E174" s="17"/>
      <c r="F174" s="17"/>
      <c r="G174" s="17"/>
      <c r="H174" s="17"/>
      <c r="I174" s="17"/>
      <c r="J174" s="17"/>
      <c r="K174" s="17"/>
      <c r="L174" s="17"/>
      <c r="M174" s="22"/>
      <c r="N174" s="22"/>
      <c r="O174" s="22"/>
      <c r="P174" s="22"/>
      <c r="Q174" s="22"/>
      <c r="R174" s="22"/>
      <c r="S174" s="22"/>
      <c r="T174" s="22"/>
      <c r="U174" s="22"/>
      <c r="V174" s="19"/>
      <c r="W174" s="20"/>
      <c r="X174" s="254"/>
      <c r="Y174" s="256"/>
      <c r="Z174" s="137" t="str">
        <f t="shared" si="17"/>
        <v/>
      </c>
      <c r="AA174" s="86"/>
      <c r="AB174" s="86"/>
      <c r="AC174" s="86"/>
      <c r="AI174" s="86"/>
      <c r="AJ174" s="86"/>
      <c r="AK174" s="86"/>
      <c r="AL174" s="86"/>
      <c r="AM174" s="86"/>
      <c r="AW174" s="87"/>
      <c r="AZ174" s="88"/>
      <c r="BA174" s="98" t="str">
        <f t="shared" si="18"/>
        <v/>
      </c>
      <c r="BB174" s="160" t="str">
        <f t="shared" si="19"/>
        <v/>
      </c>
      <c r="BC174" s="98" t="str">
        <f t="shared" si="20"/>
        <v/>
      </c>
      <c r="BD174" s="87">
        <f t="shared" si="21"/>
        <v>0</v>
      </c>
      <c r="BE174" s="87">
        <f t="shared" si="22"/>
        <v>0</v>
      </c>
      <c r="BF174" s="87" t="str">
        <f t="shared" si="23"/>
        <v/>
      </c>
      <c r="BP174" s="87"/>
    </row>
    <row r="175" spans="1:81" s="3" customFormat="1" ht="15.75" customHeight="1" x14ac:dyDescent="0.15">
      <c r="A175" s="258" t="s">
        <v>99</v>
      </c>
      <c r="B175" s="23">
        <f t="shared" si="16"/>
        <v>0</v>
      </c>
      <c r="C175" s="27"/>
      <c r="D175" s="25"/>
      <c r="E175" s="25"/>
      <c r="F175" s="25"/>
      <c r="G175" s="25"/>
      <c r="H175" s="25"/>
      <c r="I175" s="25"/>
      <c r="J175" s="25"/>
      <c r="K175" s="25"/>
      <c r="L175" s="25"/>
      <c r="M175" s="26"/>
      <c r="N175" s="26"/>
      <c r="O175" s="26"/>
      <c r="P175" s="26"/>
      <c r="Q175" s="26"/>
      <c r="R175" s="26"/>
      <c r="S175" s="26"/>
      <c r="T175" s="26"/>
      <c r="U175" s="26"/>
      <c r="V175" s="27"/>
      <c r="W175" s="28"/>
      <c r="X175" s="259"/>
      <c r="Y175" s="260"/>
      <c r="Z175" s="137" t="str">
        <f t="shared" si="17"/>
        <v/>
      </c>
      <c r="AA175" s="86"/>
      <c r="AB175" s="86"/>
      <c r="AC175" s="86"/>
      <c r="AI175" s="86"/>
      <c r="AJ175" s="86"/>
      <c r="AK175" s="86"/>
      <c r="AL175" s="86"/>
      <c r="AM175" s="86"/>
      <c r="AW175" s="87"/>
      <c r="AZ175" s="88"/>
      <c r="BA175" s="98" t="str">
        <f t="shared" si="18"/>
        <v/>
      </c>
      <c r="BB175" s="160" t="str">
        <f t="shared" si="19"/>
        <v/>
      </c>
      <c r="BC175" s="98" t="str">
        <f t="shared" si="20"/>
        <v/>
      </c>
      <c r="BD175" s="87">
        <f t="shared" si="21"/>
        <v>0</v>
      </c>
      <c r="BE175" s="87">
        <f t="shared" si="22"/>
        <v>0</v>
      </c>
      <c r="BF175" s="87" t="str">
        <f t="shared" si="23"/>
        <v/>
      </c>
      <c r="BP175" s="87"/>
    </row>
    <row r="176" spans="1:81" s="3" customFormat="1" ht="15.75" customHeight="1" x14ac:dyDescent="0.15">
      <c r="A176" s="242" t="s">
        <v>1</v>
      </c>
      <c r="B176" s="23">
        <f t="shared" si="16"/>
        <v>81</v>
      </c>
      <c r="C176" s="61">
        <f>+SUM(C171:C175)</f>
        <v>0</v>
      </c>
      <c r="D176" s="43">
        <f t="shared" ref="D176:Y176" si="24">+SUM(D171:D175)</f>
        <v>0</v>
      </c>
      <c r="E176" s="43">
        <f t="shared" si="24"/>
        <v>1</v>
      </c>
      <c r="F176" s="43">
        <f t="shared" si="24"/>
        <v>6</v>
      </c>
      <c r="G176" s="43">
        <f t="shared" si="24"/>
        <v>5</v>
      </c>
      <c r="H176" s="43">
        <f t="shared" si="24"/>
        <v>1</v>
      </c>
      <c r="I176" s="43">
        <f t="shared" si="24"/>
        <v>1</v>
      </c>
      <c r="J176" s="43">
        <f t="shared" si="24"/>
        <v>0</v>
      </c>
      <c r="K176" s="43">
        <f t="shared" si="24"/>
        <v>2</v>
      </c>
      <c r="L176" s="43">
        <f t="shared" si="24"/>
        <v>4</v>
      </c>
      <c r="M176" s="43">
        <f t="shared" si="24"/>
        <v>4</v>
      </c>
      <c r="N176" s="43">
        <f t="shared" si="24"/>
        <v>6</v>
      </c>
      <c r="O176" s="43">
        <f t="shared" si="24"/>
        <v>7</v>
      </c>
      <c r="P176" s="43">
        <f t="shared" si="24"/>
        <v>10</v>
      </c>
      <c r="Q176" s="43">
        <f t="shared" si="24"/>
        <v>4</v>
      </c>
      <c r="R176" s="43">
        <f t="shared" si="24"/>
        <v>11</v>
      </c>
      <c r="S176" s="43">
        <f t="shared" si="24"/>
        <v>7</v>
      </c>
      <c r="T176" s="43">
        <f t="shared" si="24"/>
        <v>8</v>
      </c>
      <c r="U176" s="44">
        <f t="shared" si="24"/>
        <v>4</v>
      </c>
      <c r="V176" s="61">
        <f t="shared" si="24"/>
        <v>32</v>
      </c>
      <c r="W176" s="62">
        <f t="shared" si="24"/>
        <v>49</v>
      </c>
      <c r="X176" s="261">
        <f t="shared" si="24"/>
        <v>81</v>
      </c>
      <c r="Y176" s="262">
        <f t="shared" si="24"/>
        <v>0</v>
      </c>
      <c r="Z176" s="137" t="str">
        <f t="shared" si="17"/>
        <v/>
      </c>
      <c r="AA176" s="86"/>
      <c r="AB176" s="86"/>
      <c r="AC176" s="86"/>
      <c r="AI176" s="86"/>
      <c r="AJ176" s="86"/>
      <c r="AK176" s="86"/>
      <c r="AL176" s="86"/>
      <c r="AM176" s="86"/>
      <c r="AW176" s="87"/>
      <c r="AZ176" s="88"/>
      <c r="BA176" s="98" t="str">
        <f t="shared" si="18"/>
        <v/>
      </c>
      <c r="BB176" s="160" t="str">
        <f t="shared" si="19"/>
        <v/>
      </c>
      <c r="BC176" s="98" t="str">
        <f t="shared" si="20"/>
        <v/>
      </c>
      <c r="BD176" s="87">
        <f t="shared" si="21"/>
        <v>0</v>
      </c>
      <c r="BE176" s="87">
        <f t="shared" si="22"/>
        <v>0</v>
      </c>
      <c r="BF176" s="87">
        <f t="shared" si="23"/>
        <v>0</v>
      </c>
      <c r="BP176" s="87"/>
    </row>
    <row r="177" spans="1:68" s="3" customFormat="1" ht="40.5" customHeight="1" x14ac:dyDescent="0.2">
      <c r="A177" s="170" t="s">
        <v>170</v>
      </c>
      <c r="C177" s="155"/>
      <c r="D177" s="155"/>
      <c r="E177" s="155"/>
      <c r="F177" s="155"/>
      <c r="G177" s="155"/>
      <c r="H177" s="155"/>
      <c r="I177" s="155"/>
      <c r="J177" s="155"/>
      <c r="K177" s="155"/>
      <c r="L177" s="155"/>
      <c r="M177" s="155"/>
      <c r="N177" s="155"/>
      <c r="O177" s="86"/>
      <c r="P177" s="86"/>
      <c r="Q177" s="86"/>
      <c r="R177" s="86"/>
      <c r="S177" s="86"/>
      <c r="T177" s="86"/>
      <c r="X177" s="86"/>
      <c r="Y177" s="86"/>
      <c r="Z177" s="86"/>
      <c r="AF177" s="86"/>
      <c r="AG177" s="86"/>
      <c r="AH177" s="86"/>
      <c r="AI177" s="86"/>
      <c r="AJ177" s="86"/>
      <c r="AV177" s="88"/>
      <c r="AW177" s="156"/>
      <c r="BA177" s="79"/>
      <c r="BB177" s="79"/>
      <c r="BC177" s="79"/>
      <c r="BD177" s="79"/>
      <c r="BE177" s="79"/>
      <c r="BF177" s="79"/>
      <c r="BP177" s="87"/>
    </row>
    <row r="178" spans="1:68" s="3" customFormat="1" ht="18.75" customHeight="1" x14ac:dyDescent="0.15">
      <c r="A178" s="306" t="s">
        <v>71</v>
      </c>
      <c r="B178" s="303" t="s">
        <v>72</v>
      </c>
      <c r="C178" s="86"/>
      <c r="D178" s="86"/>
      <c r="E178" s="86"/>
      <c r="F178" s="86"/>
      <c r="G178" s="86"/>
      <c r="H178" s="86"/>
      <c r="I178" s="86"/>
      <c r="J178" s="86"/>
      <c r="P178" s="86"/>
      <c r="Q178" s="86"/>
      <c r="R178" s="86"/>
      <c r="S178" s="86"/>
      <c r="T178" s="86"/>
      <c r="AG178" s="172"/>
      <c r="AH178" s="172"/>
      <c r="AW178" s="87"/>
      <c r="BA178" s="79"/>
      <c r="BB178" s="79"/>
      <c r="BC178" s="79"/>
      <c r="BD178" s="79"/>
      <c r="BE178" s="79"/>
      <c r="BF178" s="79"/>
      <c r="BP178" s="87"/>
    </row>
    <row r="179" spans="1:68" s="3" customFormat="1" ht="15" customHeight="1" x14ac:dyDescent="0.15">
      <c r="A179" s="173" t="s">
        <v>75</v>
      </c>
      <c r="B179" s="36">
        <v>136</v>
      </c>
      <c r="C179" s="86"/>
      <c r="D179" s="86"/>
      <c r="E179" s="86"/>
      <c r="F179" s="86"/>
      <c r="G179" s="86"/>
      <c r="H179" s="86"/>
      <c r="I179" s="86"/>
      <c r="J179" s="86"/>
      <c r="T179" s="86"/>
      <c r="AG179" s="172"/>
      <c r="AH179" s="172"/>
      <c r="AK179" s="47"/>
      <c r="AL179" s="174"/>
      <c r="AM179" s="47"/>
      <c r="AN179" s="47"/>
      <c r="AO179" s="47"/>
      <c r="AP179" s="47"/>
      <c r="AW179" s="87"/>
      <c r="BA179" s="79"/>
      <c r="BB179" s="79"/>
      <c r="BC179" s="79"/>
      <c r="BD179" s="79"/>
      <c r="BE179" s="79"/>
      <c r="BF179" s="79"/>
      <c r="BP179" s="87"/>
    </row>
    <row r="180" spans="1:68" s="3" customFormat="1" ht="15" customHeight="1" x14ac:dyDescent="0.15">
      <c r="A180" s="158" t="s">
        <v>76</v>
      </c>
      <c r="B180" s="37"/>
      <c r="C180" s="86"/>
      <c r="D180" s="86"/>
      <c r="E180" s="86"/>
      <c r="F180" s="86"/>
      <c r="G180" s="86"/>
      <c r="H180" s="86"/>
      <c r="I180" s="86"/>
      <c r="J180" s="86"/>
      <c r="T180" s="86"/>
      <c r="AG180" s="172"/>
      <c r="AH180" s="172"/>
      <c r="AK180" s="47"/>
      <c r="AL180" s="174"/>
      <c r="AM180" s="47"/>
      <c r="AN180" s="47"/>
      <c r="AO180" s="47"/>
      <c r="AP180" s="47"/>
      <c r="AW180" s="87"/>
      <c r="BA180" s="79"/>
      <c r="BB180" s="79"/>
      <c r="BC180" s="79"/>
      <c r="BD180" s="79"/>
      <c r="BE180" s="79"/>
      <c r="BF180" s="79"/>
      <c r="BP180" s="87"/>
    </row>
    <row r="181" spans="1:68" s="3" customFormat="1" ht="15" customHeight="1" x14ac:dyDescent="0.15">
      <c r="A181" s="158" t="s">
        <v>77</v>
      </c>
      <c r="B181" s="37"/>
      <c r="C181" s="86"/>
      <c r="D181" s="86"/>
      <c r="E181" s="86"/>
      <c r="F181" s="86"/>
      <c r="G181" s="86"/>
      <c r="H181" s="86"/>
      <c r="I181" s="86"/>
      <c r="J181" s="86"/>
      <c r="T181" s="86"/>
      <c r="AG181" s="172"/>
      <c r="AH181" s="172"/>
      <c r="AK181" s="47"/>
      <c r="AL181" s="174"/>
      <c r="AM181" s="47"/>
      <c r="AN181" s="47"/>
      <c r="AO181" s="47"/>
      <c r="AP181" s="47"/>
      <c r="AW181" s="87"/>
      <c r="BA181" s="79"/>
      <c r="BB181" s="79"/>
      <c r="BC181" s="79"/>
      <c r="BD181" s="79"/>
      <c r="BE181" s="79"/>
      <c r="BF181" s="79"/>
      <c r="BP181" s="87"/>
    </row>
    <row r="182" spans="1:68" s="3" customFormat="1" ht="16.5" customHeight="1" x14ac:dyDescent="0.15">
      <c r="A182" s="161" t="s">
        <v>78</v>
      </c>
      <c r="B182" s="48"/>
      <c r="C182" s="86"/>
      <c r="D182" s="86"/>
      <c r="E182" s="86"/>
      <c r="F182" s="86"/>
      <c r="G182" s="86"/>
      <c r="H182" s="86"/>
      <c r="I182" s="86"/>
      <c r="J182" s="86"/>
      <c r="T182" s="86"/>
      <c r="AG182" s="172"/>
      <c r="AH182" s="172"/>
      <c r="AK182" s="47"/>
      <c r="AL182" s="174"/>
      <c r="AM182" s="47"/>
      <c r="AN182" s="47"/>
      <c r="AO182" s="47"/>
      <c r="AP182" s="47"/>
      <c r="AW182" s="87"/>
      <c r="BA182" s="79"/>
      <c r="BB182" s="79"/>
      <c r="BC182" s="79"/>
      <c r="BD182" s="79"/>
      <c r="BE182" s="79"/>
      <c r="BF182" s="79"/>
      <c r="BP182" s="87"/>
    </row>
    <row r="183" spans="1:68" s="3" customFormat="1" ht="16.5" customHeight="1" x14ac:dyDescent="0.15">
      <c r="A183" s="242" t="s">
        <v>1</v>
      </c>
      <c r="B183" s="23">
        <f>+SUM(B179:B182)</f>
        <v>136</v>
      </c>
      <c r="C183" s="86"/>
      <c r="D183" s="86"/>
      <c r="E183" s="86"/>
      <c r="F183" s="86"/>
      <c r="G183" s="86"/>
      <c r="H183" s="86"/>
      <c r="I183" s="86"/>
      <c r="J183" s="86"/>
      <c r="T183" s="86"/>
      <c r="AG183" s="172"/>
      <c r="AH183" s="172"/>
      <c r="AK183" s="47"/>
      <c r="AL183" s="174"/>
      <c r="AM183" s="47"/>
      <c r="AN183" s="47"/>
      <c r="AO183" s="47"/>
      <c r="AP183" s="47"/>
      <c r="AW183" s="87"/>
      <c r="BA183" s="79"/>
      <c r="BB183" s="79"/>
      <c r="BC183" s="79"/>
      <c r="BD183" s="79"/>
      <c r="BE183" s="79"/>
      <c r="BF183" s="79"/>
      <c r="BP183" s="87"/>
    </row>
    <row r="184" spans="1:68" s="3" customFormat="1" ht="42" customHeight="1" x14ac:dyDescent="0.2">
      <c r="A184" s="170" t="s">
        <v>171</v>
      </c>
      <c r="B184" s="170"/>
      <c r="C184" s="86"/>
      <c r="D184" s="86"/>
      <c r="E184" s="86"/>
      <c r="F184" s="86"/>
      <c r="G184" s="86"/>
      <c r="H184" s="86"/>
      <c r="I184" s="86"/>
      <c r="J184" s="86"/>
      <c r="T184" s="86"/>
      <c r="AG184" s="172"/>
      <c r="AH184" s="172"/>
      <c r="AK184" s="47"/>
      <c r="AL184" s="174"/>
      <c r="AM184" s="47"/>
      <c r="AN184" s="47"/>
      <c r="AO184" s="47"/>
      <c r="AP184" s="47"/>
      <c r="AW184" s="87"/>
      <c r="BA184" s="79"/>
      <c r="BB184" s="79"/>
      <c r="BC184" s="79"/>
      <c r="BD184" s="79"/>
      <c r="BE184" s="79"/>
      <c r="BF184" s="79"/>
      <c r="BP184" s="87"/>
    </row>
    <row r="185" spans="1:68" s="3" customFormat="1" ht="15" customHeight="1" x14ac:dyDescent="0.15">
      <c r="A185" s="306" t="s">
        <v>71</v>
      </c>
      <c r="B185" s="120" t="s">
        <v>72</v>
      </c>
      <c r="C185" s="86"/>
      <c r="D185" s="86"/>
      <c r="E185" s="86"/>
      <c r="F185" s="86"/>
      <c r="G185" s="86"/>
      <c r="H185" s="86"/>
      <c r="I185" s="86"/>
      <c r="J185" s="86"/>
      <c r="T185" s="86"/>
      <c r="AG185" s="172"/>
      <c r="AH185" s="172"/>
      <c r="AK185" s="47"/>
      <c r="AL185" s="174"/>
      <c r="AM185" s="47"/>
      <c r="AN185" s="47"/>
      <c r="AO185" s="47"/>
      <c r="AP185" s="47"/>
      <c r="AW185" s="87"/>
      <c r="BA185" s="79"/>
      <c r="BB185" s="79"/>
      <c r="BC185" s="79"/>
      <c r="BD185" s="79"/>
      <c r="BE185" s="79"/>
      <c r="BF185" s="79"/>
      <c r="BP185" s="87"/>
    </row>
    <row r="186" spans="1:68" s="3" customFormat="1" ht="15" customHeight="1" x14ac:dyDescent="0.15">
      <c r="A186" s="173" t="s">
        <v>75</v>
      </c>
      <c r="B186" s="46">
        <v>370</v>
      </c>
      <c r="C186" s="86"/>
      <c r="D186" s="86"/>
      <c r="E186" s="86"/>
      <c r="F186" s="86"/>
      <c r="G186" s="86"/>
      <c r="H186" s="86"/>
      <c r="I186" s="86"/>
      <c r="J186" s="86"/>
      <c r="P186" s="86"/>
      <c r="Q186" s="86"/>
      <c r="R186" s="86"/>
      <c r="S186" s="86"/>
      <c r="T186" s="86"/>
      <c r="AG186" s="172"/>
      <c r="AH186" s="172"/>
      <c r="AK186" s="47"/>
      <c r="AL186" s="174"/>
      <c r="AM186" s="47"/>
      <c r="AN186" s="47"/>
      <c r="AO186" s="47"/>
      <c r="AP186" s="47"/>
      <c r="AW186" s="87"/>
      <c r="BA186" s="79"/>
      <c r="BB186" s="79"/>
      <c r="BC186" s="79"/>
      <c r="BD186" s="79"/>
      <c r="BE186" s="79"/>
      <c r="BF186" s="79"/>
      <c r="BP186" s="87"/>
    </row>
    <row r="187" spans="1:68" s="3" customFormat="1" ht="15" customHeight="1" x14ac:dyDescent="0.15">
      <c r="A187" s="158" t="s">
        <v>76</v>
      </c>
      <c r="B187" s="37"/>
      <c r="C187" s="86"/>
      <c r="D187" s="86"/>
      <c r="E187" s="86"/>
      <c r="F187" s="86"/>
      <c r="G187" s="86"/>
      <c r="H187" s="86"/>
      <c r="I187" s="86"/>
      <c r="J187" s="86"/>
      <c r="P187" s="86"/>
      <c r="Q187" s="86"/>
      <c r="R187" s="86"/>
      <c r="S187" s="86"/>
      <c r="T187" s="86"/>
      <c r="AG187" s="172"/>
      <c r="AH187" s="172"/>
      <c r="AK187" s="47"/>
      <c r="AL187" s="174"/>
      <c r="AM187" s="47"/>
      <c r="AN187" s="47"/>
      <c r="AO187" s="47"/>
      <c r="AP187" s="47"/>
      <c r="AW187" s="87"/>
      <c r="BA187" s="79"/>
      <c r="BB187" s="79"/>
      <c r="BC187" s="79"/>
      <c r="BD187" s="79"/>
      <c r="BE187" s="79"/>
      <c r="BF187" s="79"/>
      <c r="BP187" s="87"/>
    </row>
    <row r="188" spans="1:68" s="3" customFormat="1" ht="15" customHeight="1" x14ac:dyDescent="0.15">
      <c r="A188" s="158" t="s">
        <v>77</v>
      </c>
      <c r="B188" s="37"/>
      <c r="C188" s="86"/>
      <c r="D188" s="86"/>
      <c r="E188" s="86"/>
      <c r="F188" s="86"/>
      <c r="G188" s="86"/>
      <c r="H188" s="86"/>
      <c r="I188" s="86"/>
      <c r="J188" s="86"/>
      <c r="P188" s="86"/>
      <c r="Q188" s="86"/>
      <c r="R188" s="86"/>
      <c r="S188" s="86"/>
      <c r="T188" s="86"/>
      <c r="AG188" s="172"/>
      <c r="AH188" s="172"/>
      <c r="AK188" s="47"/>
      <c r="AL188" s="174"/>
      <c r="AM188" s="47"/>
      <c r="AN188" s="47"/>
      <c r="AO188" s="47"/>
      <c r="AP188" s="47"/>
      <c r="AW188" s="87"/>
      <c r="BA188" s="79"/>
      <c r="BB188" s="79"/>
      <c r="BC188" s="79"/>
      <c r="BD188" s="79"/>
      <c r="BE188" s="79"/>
      <c r="BF188" s="79"/>
      <c r="BP188" s="87"/>
    </row>
    <row r="189" spans="1:68" ht="15" customHeight="1" x14ac:dyDescent="0.2">
      <c r="A189" s="161" t="s">
        <v>78</v>
      </c>
      <c r="B189" s="48"/>
      <c r="K189" s="79"/>
      <c r="L189" s="79"/>
    </row>
    <row r="190" spans="1:68" ht="15" customHeight="1" x14ac:dyDescent="0.2">
      <c r="A190" s="242" t="s">
        <v>1</v>
      </c>
      <c r="B190" s="23">
        <f>+SUM(B186:B189)</f>
        <v>370</v>
      </c>
      <c r="K190" s="79"/>
      <c r="L190" s="79"/>
    </row>
    <row r="191" spans="1:68" ht="41.25" customHeight="1" x14ac:dyDescent="0.2">
      <c r="A191" s="82" t="s">
        <v>172</v>
      </c>
      <c r="B191" s="85"/>
      <c r="C191" s="83"/>
      <c r="D191" s="83"/>
      <c r="E191" s="83"/>
      <c r="F191" s="83"/>
      <c r="G191" s="83"/>
      <c r="H191" s="83"/>
      <c r="I191" s="83"/>
      <c r="J191" s="83"/>
      <c r="K191" s="83"/>
      <c r="L191" s="83"/>
      <c r="M191" s="83"/>
      <c r="N191" s="83"/>
      <c r="O191" s="83"/>
      <c r="P191" s="83"/>
      <c r="Q191" s="83"/>
    </row>
    <row r="192" spans="1:68" ht="15.75" customHeight="1" x14ac:dyDescent="0.15">
      <c r="A192" s="65" t="s">
        <v>173</v>
      </c>
      <c r="B192" s="120" t="s">
        <v>72</v>
      </c>
      <c r="C192" s="79"/>
      <c r="D192" s="79"/>
      <c r="E192" s="79"/>
      <c r="F192" s="79"/>
      <c r="G192" s="79"/>
      <c r="H192" s="79"/>
      <c r="I192" s="79"/>
      <c r="J192" s="79"/>
      <c r="K192" s="79"/>
      <c r="L192" s="79"/>
      <c r="M192" s="79"/>
      <c r="N192" s="79"/>
    </row>
    <row r="193" spans="1:14" ht="16.5" customHeight="1" x14ac:dyDescent="0.15">
      <c r="A193" s="264" t="s">
        <v>174</v>
      </c>
      <c r="B193" s="46"/>
      <c r="C193" s="79"/>
      <c r="D193" s="79"/>
      <c r="E193" s="79"/>
      <c r="F193" s="79"/>
      <c r="G193" s="79"/>
      <c r="H193" s="79"/>
      <c r="I193" s="79"/>
      <c r="J193" s="79"/>
      <c r="K193" s="79"/>
      <c r="L193" s="79"/>
      <c r="M193" s="79"/>
      <c r="N193" s="79"/>
    </row>
    <row r="194" spans="1:14" ht="16.5" customHeight="1" x14ac:dyDescent="0.15">
      <c r="A194" s="265" t="s">
        <v>175</v>
      </c>
      <c r="B194" s="37"/>
      <c r="C194" s="79"/>
      <c r="D194" s="79"/>
      <c r="E194" s="79"/>
      <c r="F194" s="79"/>
      <c r="G194" s="79"/>
      <c r="H194" s="79"/>
      <c r="I194" s="79"/>
      <c r="J194" s="79"/>
      <c r="K194" s="79"/>
      <c r="L194" s="79"/>
      <c r="M194" s="79"/>
      <c r="N194" s="79"/>
    </row>
    <row r="195" spans="1:14" ht="16.5" customHeight="1" x14ac:dyDescent="0.15">
      <c r="A195" s="266" t="s">
        <v>176</v>
      </c>
      <c r="B195" s="48"/>
      <c r="C195" s="79"/>
      <c r="D195" s="79"/>
      <c r="E195" s="79"/>
      <c r="F195" s="79"/>
      <c r="G195" s="79"/>
      <c r="H195" s="79"/>
      <c r="I195" s="79"/>
      <c r="J195" s="79"/>
      <c r="K195" s="79"/>
      <c r="L195" s="79"/>
      <c r="M195" s="79"/>
      <c r="N195" s="79"/>
    </row>
    <row r="196" spans="1:14" ht="26.25" customHeight="1" x14ac:dyDescent="0.2">
      <c r="A196" s="267" t="s">
        <v>177</v>
      </c>
      <c r="B196" s="116"/>
      <c r="C196" s="116"/>
      <c r="D196" s="116"/>
    </row>
    <row r="197" spans="1:14" ht="31.5" customHeight="1" x14ac:dyDescent="0.2">
      <c r="A197" s="69" t="s">
        <v>82</v>
      </c>
      <c r="B197" s="120" t="s">
        <v>1</v>
      </c>
      <c r="N197" s="79"/>
    </row>
    <row r="198" spans="1:14" ht="15" customHeight="1" x14ac:dyDescent="0.2">
      <c r="A198" s="268" t="s">
        <v>86</v>
      </c>
      <c r="B198" s="36">
        <v>136</v>
      </c>
      <c r="M198" s="79"/>
      <c r="N198" s="79"/>
    </row>
    <row r="199" spans="1:14" ht="15" customHeight="1" x14ac:dyDescent="0.2">
      <c r="A199" s="183" t="s">
        <v>178</v>
      </c>
      <c r="B199" s="37">
        <v>411</v>
      </c>
      <c r="M199" s="79"/>
      <c r="N199" s="79"/>
    </row>
    <row r="200" spans="1:14" ht="15" customHeight="1" x14ac:dyDescent="0.2">
      <c r="A200" s="183" t="s">
        <v>179</v>
      </c>
      <c r="B200" s="37">
        <v>114</v>
      </c>
      <c r="M200" s="79"/>
      <c r="N200" s="79"/>
    </row>
    <row r="201" spans="1:14" ht="15" customHeight="1" x14ac:dyDescent="0.2">
      <c r="A201" s="269" t="s">
        <v>180</v>
      </c>
      <c r="B201" s="37"/>
      <c r="M201" s="79"/>
      <c r="N201" s="79"/>
    </row>
    <row r="202" spans="1:14" ht="15" customHeight="1" x14ac:dyDescent="0.2">
      <c r="A202" s="183" t="s">
        <v>181</v>
      </c>
      <c r="B202" s="37"/>
      <c r="M202" s="79"/>
      <c r="N202" s="79"/>
    </row>
    <row r="203" spans="1:14" ht="15" customHeight="1" x14ac:dyDescent="0.2">
      <c r="A203" s="183" t="s">
        <v>182</v>
      </c>
      <c r="B203" s="37"/>
      <c r="M203" s="79"/>
      <c r="N203" s="79"/>
    </row>
    <row r="204" spans="1:14" ht="15" customHeight="1" x14ac:dyDescent="0.2">
      <c r="A204" s="183" t="s">
        <v>183</v>
      </c>
      <c r="B204" s="37"/>
      <c r="M204" s="79"/>
      <c r="N204" s="79"/>
    </row>
    <row r="205" spans="1:14" ht="15" customHeight="1" x14ac:dyDescent="0.2">
      <c r="A205" s="183" t="s">
        <v>184</v>
      </c>
      <c r="B205" s="37"/>
      <c r="M205" s="79"/>
      <c r="N205" s="79"/>
    </row>
    <row r="206" spans="1:14" ht="15" customHeight="1" x14ac:dyDescent="0.2">
      <c r="A206" s="270" t="s">
        <v>89</v>
      </c>
      <c r="B206" s="37">
        <v>337</v>
      </c>
      <c r="M206" s="79"/>
      <c r="N206" s="79"/>
    </row>
    <row r="207" spans="1:14" ht="15" customHeight="1" x14ac:dyDescent="0.2">
      <c r="A207" s="269" t="s">
        <v>185</v>
      </c>
      <c r="B207" s="37"/>
      <c r="M207" s="79"/>
      <c r="N207" s="79"/>
    </row>
    <row r="208" spans="1:14" ht="15" customHeight="1" x14ac:dyDescent="0.2">
      <c r="A208" s="269" t="s">
        <v>186</v>
      </c>
      <c r="B208" s="37"/>
      <c r="M208" s="79"/>
      <c r="N208" s="79"/>
    </row>
    <row r="209" spans="1:14" ht="15" customHeight="1" x14ac:dyDescent="0.2">
      <c r="A209" s="183" t="s">
        <v>187</v>
      </c>
      <c r="B209" s="37"/>
      <c r="L209" s="79"/>
      <c r="M209" s="79"/>
      <c r="N209" s="79"/>
    </row>
    <row r="210" spans="1:14" ht="15" customHeight="1" x14ac:dyDescent="0.2">
      <c r="A210" s="270" t="s">
        <v>188</v>
      </c>
      <c r="B210" s="37"/>
      <c r="L210" s="79"/>
      <c r="M210" s="79"/>
      <c r="N210" s="79"/>
    </row>
    <row r="211" spans="1:14" ht="21.75" customHeight="1" x14ac:dyDescent="0.2">
      <c r="A211" s="269" t="s">
        <v>189</v>
      </c>
      <c r="B211" s="37"/>
      <c r="L211" s="79"/>
      <c r="M211" s="79"/>
      <c r="N211" s="79"/>
    </row>
    <row r="212" spans="1:14" ht="15" customHeight="1" x14ac:dyDescent="0.2">
      <c r="A212" s="270" t="s">
        <v>190</v>
      </c>
      <c r="B212" s="37"/>
      <c r="L212" s="79"/>
      <c r="M212" s="79"/>
      <c r="N212" s="79"/>
    </row>
    <row r="213" spans="1:14" ht="15" customHeight="1" x14ac:dyDescent="0.2">
      <c r="A213" s="271" t="s">
        <v>191</v>
      </c>
      <c r="B213" s="37"/>
      <c r="L213" s="79"/>
      <c r="M213" s="79"/>
      <c r="N213" s="79"/>
    </row>
    <row r="214" spans="1:14" ht="15" customHeight="1" x14ac:dyDescent="0.2">
      <c r="A214" s="183" t="s">
        <v>192</v>
      </c>
      <c r="B214" s="37"/>
      <c r="L214" s="79"/>
      <c r="M214" s="79"/>
      <c r="N214" s="79"/>
    </row>
    <row r="215" spans="1:14" ht="23.25" customHeight="1" x14ac:dyDescent="0.2">
      <c r="A215" s="269" t="s">
        <v>193</v>
      </c>
      <c r="B215" s="37"/>
      <c r="L215" s="79"/>
      <c r="M215" s="79"/>
      <c r="N215" s="79"/>
    </row>
    <row r="216" spans="1:14" ht="15" customHeight="1" x14ac:dyDescent="0.2">
      <c r="A216" s="183" t="s">
        <v>194</v>
      </c>
      <c r="B216" s="37"/>
      <c r="L216" s="79"/>
      <c r="M216" s="79"/>
      <c r="N216" s="79"/>
    </row>
    <row r="217" spans="1:14" ht="15" customHeight="1" x14ac:dyDescent="0.2">
      <c r="A217" s="269" t="s">
        <v>195</v>
      </c>
      <c r="B217" s="37"/>
      <c r="L217" s="79"/>
      <c r="M217" s="79"/>
      <c r="N217" s="79"/>
    </row>
    <row r="218" spans="1:14" ht="15" customHeight="1" x14ac:dyDescent="0.2">
      <c r="A218" s="183" t="s">
        <v>95</v>
      </c>
      <c r="B218" s="37"/>
      <c r="L218" s="79"/>
      <c r="M218" s="79"/>
      <c r="N218" s="79"/>
    </row>
    <row r="219" spans="1:14" ht="15" customHeight="1" x14ac:dyDescent="0.2">
      <c r="A219" s="183" t="s">
        <v>96</v>
      </c>
      <c r="B219" s="37"/>
      <c r="L219" s="79"/>
      <c r="M219" s="79"/>
      <c r="N219" s="79"/>
    </row>
    <row r="220" spans="1:14" ht="15" customHeight="1" x14ac:dyDescent="0.2">
      <c r="A220" s="270" t="s">
        <v>196</v>
      </c>
      <c r="B220" s="37"/>
      <c r="L220" s="79"/>
      <c r="M220" s="79"/>
      <c r="N220" s="79"/>
    </row>
    <row r="221" spans="1:14" ht="15" customHeight="1" x14ac:dyDescent="0.2">
      <c r="A221" s="272" t="s">
        <v>197</v>
      </c>
      <c r="B221" s="48"/>
      <c r="L221" s="79"/>
      <c r="M221" s="79"/>
      <c r="N221" s="79"/>
    </row>
    <row r="222" spans="1:14" ht="15" customHeight="1" x14ac:dyDescent="0.2">
      <c r="A222" s="242" t="s">
        <v>1</v>
      </c>
      <c r="B222" s="23">
        <f>+SUM(B198:B221)</f>
        <v>998</v>
      </c>
    </row>
    <row r="227" spans="1:68" x14ac:dyDescent="0.2">
      <c r="A227" s="79"/>
    </row>
    <row r="228" spans="1:68" x14ac:dyDescent="0.2">
      <c r="A228" s="79"/>
    </row>
    <row r="229" spans="1:68" x14ac:dyDescent="0.2">
      <c r="A229" s="79"/>
    </row>
    <row r="230" spans="1:68" x14ac:dyDescent="0.2">
      <c r="A230" s="79"/>
    </row>
    <row r="231" spans="1:68" s="263" customFormat="1" x14ac:dyDescent="0.2">
      <c r="A231" s="79"/>
      <c r="AW231" s="273"/>
      <c r="BA231" s="79"/>
      <c r="BB231" s="79"/>
      <c r="BC231" s="79"/>
      <c r="BD231" s="79"/>
      <c r="BE231" s="79"/>
      <c r="BF231" s="79"/>
      <c r="BP231" s="273"/>
    </row>
    <row r="232" spans="1:68" s="263" customFormat="1" x14ac:dyDescent="0.2">
      <c r="A232" s="79"/>
      <c r="AW232" s="273"/>
      <c r="BA232" s="79"/>
      <c r="BB232" s="79"/>
      <c r="BC232" s="79"/>
      <c r="BD232" s="79"/>
      <c r="BE232" s="79"/>
      <c r="BF232" s="79"/>
      <c r="BP232" s="273"/>
    </row>
    <row r="233" spans="1:68" s="263" customFormat="1" x14ac:dyDescent="0.2">
      <c r="A233" s="79"/>
      <c r="AW233" s="273"/>
      <c r="BA233" s="79"/>
      <c r="BB233" s="79"/>
      <c r="BC233" s="79"/>
      <c r="BD233" s="79"/>
      <c r="BE233" s="79"/>
      <c r="BF233" s="79"/>
      <c r="BP233" s="273"/>
    </row>
    <row r="234" spans="1:68" s="263" customFormat="1" x14ac:dyDescent="0.2">
      <c r="A234" s="79"/>
      <c r="AW234" s="273"/>
      <c r="BA234" s="79"/>
      <c r="BB234" s="79"/>
      <c r="BC234" s="79"/>
      <c r="BD234" s="79"/>
      <c r="BE234" s="79"/>
      <c r="BF234" s="79"/>
      <c r="BP234" s="273"/>
    </row>
    <row r="235" spans="1:68" s="263" customFormat="1" hidden="1" x14ac:dyDescent="0.2">
      <c r="A235" s="79"/>
      <c r="AW235" s="273"/>
      <c r="BA235" s="79"/>
      <c r="BB235" s="79"/>
      <c r="BC235" s="79"/>
      <c r="BD235" s="79"/>
      <c r="BE235" s="79"/>
      <c r="BF235" s="79"/>
      <c r="BP235" s="273"/>
    </row>
    <row r="236" spans="1:68" s="263" customFormat="1" hidden="1" x14ac:dyDescent="0.2">
      <c r="A236" s="274">
        <f>SUM(A8:Y222)</f>
        <v>4904</v>
      </c>
      <c r="AW236" s="273"/>
      <c r="BA236" s="79"/>
      <c r="BB236" s="79"/>
      <c r="BC236" s="79"/>
      <c r="BD236" s="79"/>
      <c r="BE236" s="274">
        <f>SUM(BD1:BG205)</f>
        <v>0</v>
      </c>
      <c r="BF236" s="79"/>
      <c r="BP236" s="273"/>
    </row>
    <row r="237" spans="1:68" s="263" customFormat="1" hidden="1" x14ac:dyDescent="0.2">
      <c r="A237" s="79"/>
      <c r="AW237" s="273"/>
      <c r="BA237" s="79"/>
      <c r="BB237" s="79"/>
      <c r="BC237" s="79"/>
      <c r="BD237" s="79"/>
      <c r="BF237" s="79"/>
      <c r="BP237" s="273"/>
    </row>
    <row r="238" spans="1:68" s="263" customFormat="1" hidden="1" x14ac:dyDescent="0.2">
      <c r="A238" s="79"/>
      <c r="AW238" s="273"/>
      <c r="BA238" s="79"/>
      <c r="BB238" s="79"/>
      <c r="BC238" s="79"/>
      <c r="BD238" s="79"/>
      <c r="BE238" s="79"/>
      <c r="BF238" s="79"/>
      <c r="BP238" s="273"/>
    </row>
    <row r="239" spans="1:68" s="263" customFormat="1" x14ac:dyDescent="0.2">
      <c r="A239" s="79"/>
      <c r="AW239" s="273"/>
      <c r="BA239" s="79"/>
      <c r="BB239" s="79"/>
      <c r="BC239" s="79"/>
      <c r="BD239" s="79"/>
      <c r="BE239" s="79"/>
      <c r="BF239" s="79"/>
      <c r="BP239" s="273"/>
    </row>
  </sheetData>
  <mergeCells count="80">
    <mergeCell ref="A6:N6"/>
    <mergeCell ref="A10:A11"/>
    <mergeCell ref="B10:B11"/>
    <mergeCell ref="C10:U10"/>
    <mergeCell ref="V10:W10"/>
    <mergeCell ref="A25:A26"/>
    <mergeCell ref="B25:C26"/>
    <mergeCell ref="D25:D26"/>
    <mergeCell ref="E25:G25"/>
    <mergeCell ref="H25:H26"/>
    <mergeCell ref="Y10:Y11"/>
    <mergeCell ref="A18:A19"/>
    <mergeCell ref="B18:B19"/>
    <mergeCell ref="C18:E18"/>
    <mergeCell ref="F18:F19"/>
    <mergeCell ref="X10:X11"/>
    <mergeCell ref="A27:C27"/>
    <mergeCell ref="A28:A39"/>
    <mergeCell ref="B28:C28"/>
    <mergeCell ref="B29:C29"/>
    <mergeCell ref="B30:C30"/>
    <mergeCell ref="B31:C31"/>
    <mergeCell ref="B32:C32"/>
    <mergeCell ref="B33:C33"/>
    <mergeCell ref="B34:C34"/>
    <mergeCell ref="B35:C35"/>
    <mergeCell ref="B36:C36"/>
    <mergeCell ref="B37:C37"/>
    <mergeCell ref="B38:C38"/>
    <mergeCell ref="B39:C39"/>
    <mergeCell ref="A40:A42"/>
    <mergeCell ref="B40:C40"/>
    <mergeCell ref="B41:C41"/>
    <mergeCell ref="B42:C42"/>
    <mergeCell ref="A43:A45"/>
    <mergeCell ref="B43:C43"/>
    <mergeCell ref="B44:C44"/>
    <mergeCell ref="B45:C45"/>
    <mergeCell ref="B46:C46"/>
    <mergeCell ref="V48:W48"/>
    <mergeCell ref="X48:X49"/>
    <mergeCell ref="A102:B103"/>
    <mergeCell ref="C102:C103"/>
    <mergeCell ref="D102:F102"/>
    <mergeCell ref="G102:G103"/>
    <mergeCell ref="A48:A49"/>
    <mergeCell ref="B48:B49"/>
    <mergeCell ref="C48:U48"/>
    <mergeCell ref="A104:B104"/>
    <mergeCell ref="A105:B105"/>
    <mergeCell ref="A107:C107"/>
    <mergeCell ref="A110:C111"/>
    <mergeCell ref="D110:D111"/>
    <mergeCell ref="H110:H111"/>
    <mergeCell ref="A114:A115"/>
    <mergeCell ref="B114:B115"/>
    <mergeCell ref="C114:E114"/>
    <mergeCell ref="F114:F115"/>
    <mergeCell ref="G114:G115"/>
    <mergeCell ref="H114:J114"/>
    <mergeCell ref="E110:G110"/>
    <mergeCell ref="K114:K115"/>
    <mergeCell ref="A121:A124"/>
    <mergeCell ref="A125:A129"/>
    <mergeCell ref="A130:A135"/>
    <mergeCell ref="A136:A137"/>
    <mergeCell ref="Y169:Y170"/>
    <mergeCell ref="V140:W140"/>
    <mergeCell ref="X140:Y140"/>
    <mergeCell ref="A161:A162"/>
    <mergeCell ref="B161:B162"/>
    <mergeCell ref="C161:D161"/>
    <mergeCell ref="A169:A170"/>
    <mergeCell ref="B169:B170"/>
    <mergeCell ref="C169:U169"/>
    <mergeCell ref="V169:W169"/>
    <mergeCell ref="X169:X170"/>
    <mergeCell ref="A140:A141"/>
    <mergeCell ref="B140:B141"/>
    <mergeCell ref="C140:U140"/>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X141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Z1:AA1048576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A2:A43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 B46:C46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I45:I47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I166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C114:K115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C161:D161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A121:A65536 IW121:IW65536 SS121:SS65536 ACO121:ACO65536 AMK121:AMK65536 AWG121:AWG65536 BGC121:BGC65536 BPY121:BPY65536 BZU121:BZU65536 CJQ121:CJQ65536 CTM121:CTM65536 DDI121:DDI65536 DNE121:DNE65536 DXA121:DXA65536 EGW121:EGW65536 EQS121:EQS65536 FAO121:FAO65536 FKK121:FKK65536 FUG121:FUG65536 GEC121:GEC65536 GNY121:GNY65536 GXU121:GXU65536 HHQ121:HHQ65536 HRM121:HRM65536 IBI121:IBI65536 ILE121:ILE65536 IVA121:IVA65536 JEW121:JEW65536 JOS121:JOS65536 JYO121:JYO65536 KIK121:KIK65536 KSG121:KSG65536 LCC121:LCC65536 LLY121:LLY65536 LVU121:LVU65536 MFQ121:MFQ65536 MPM121:MPM65536 MZI121:MZI65536 NJE121:NJE65536 NTA121:NTA65536 OCW121:OCW65536 OMS121:OMS65536 OWO121:OWO65536 PGK121:PGK65536 PQG121:PQG65536 QAC121:QAC65536 QJY121:QJY65536 QTU121:QTU65536 RDQ121:RDQ65536 RNM121:RNM65536 RXI121:RXI65536 SHE121:SHE65536 SRA121:SRA65536 TAW121:TAW65536 TKS121:TKS65536 TUO121:TUO65536 UEK121:UEK65536 UOG121:UOG65536 UYC121:UYC65536 VHY121:VHY65536 VRU121:VRU65536 WBQ121:WBQ65536 WLM121:WLM65536 WVI121:WVI65536 A65657:A131072 IW65657:IW131072 SS65657:SS131072 ACO65657:ACO131072 AMK65657:AMK131072 AWG65657:AWG131072 BGC65657:BGC131072 BPY65657:BPY131072 BZU65657:BZU131072 CJQ65657:CJQ131072 CTM65657:CTM131072 DDI65657:DDI131072 DNE65657:DNE131072 DXA65657:DXA131072 EGW65657:EGW131072 EQS65657:EQS131072 FAO65657:FAO131072 FKK65657:FKK131072 FUG65657:FUG131072 GEC65657:GEC131072 GNY65657:GNY131072 GXU65657:GXU131072 HHQ65657:HHQ131072 HRM65657:HRM131072 IBI65657:IBI131072 ILE65657:ILE131072 IVA65657:IVA131072 JEW65657:JEW131072 JOS65657:JOS131072 JYO65657:JYO131072 KIK65657:KIK131072 KSG65657:KSG131072 LCC65657:LCC131072 LLY65657:LLY131072 LVU65657:LVU131072 MFQ65657:MFQ131072 MPM65657:MPM131072 MZI65657:MZI131072 NJE65657:NJE131072 NTA65657:NTA131072 OCW65657:OCW131072 OMS65657:OMS131072 OWO65657:OWO131072 PGK65657:PGK131072 PQG65657:PQG131072 QAC65657:QAC131072 QJY65657:QJY131072 QTU65657:QTU131072 RDQ65657:RDQ131072 RNM65657:RNM131072 RXI65657:RXI131072 SHE65657:SHE131072 SRA65657:SRA131072 TAW65657:TAW131072 TKS65657:TKS131072 TUO65657:TUO131072 UEK65657:UEK131072 UOG65657:UOG131072 UYC65657:UYC131072 VHY65657:VHY131072 VRU65657:VRU131072 WBQ65657:WBQ131072 WLM65657:WLM131072 WVI65657:WVI131072 A131193:A196608 IW131193:IW196608 SS131193:SS196608 ACO131193:ACO196608 AMK131193:AMK196608 AWG131193:AWG196608 BGC131193:BGC196608 BPY131193:BPY196608 BZU131193:BZU196608 CJQ131193:CJQ196608 CTM131193:CTM196608 DDI131193:DDI196608 DNE131193:DNE196608 DXA131193:DXA196608 EGW131193:EGW196608 EQS131193:EQS196608 FAO131193:FAO196608 FKK131193:FKK196608 FUG131193:FUG196608 GEC131193:GEC196608 GNY131193:GNY196608 GXU131193:GXU196608 HHQ131193:HHQ196608 HRM131193:HRM196608 IBI131193:IBI196608 ILE131193:ILE196608 IVA131193:IVA196608 JEW131193:JEW196608 JOS131193:JOS196608 JYO131193:JYO196608 KIK131193:KIK196608 KSG131193:KSG196608 LCC131193:LCC196608 LLY131193:LLY196608 LVU131193:LVU196608 MFQ131193:MFQ196608 MPM131193:MPM196608 MZI131193:MZI196608 NJE131193:NJE196608 NTA131193:NTA196608 OCW131193:OCW196608 OMS131193:OMS196608 OWO131193:OWO196608 PGK131193:PGK196608 PQG131193:PQG196608 QAC131193:QAC196608 QJY131193:QJY196608 QTU131193:QTU196608 RDQ131193:RDQ196608 RNM131193:RNM196608 RXI131193:RXI196608 SHE131193:SHE196608 SRA131193:SRA196608 TAW131193:TAW196608 TKS131193:TKS196608 TUO131193:TUO196608 UEK131193:UEK196608 UOG131193:UOG196608 UYC131193:UYC196608 VHY131193:VHY196608 VRU131193:VRU196608 WBQ131193:WBQ196608 WLM131193:WLM196608 WVI131193:WVI196608 A196729:A262144 IW196729:IW262144 SS196729:SS262144 ACO196729:ACO262144 AMK196729:AMK262144 AWG196729:AWG262144 BGC196729:BGC262144 BPY196729:BPY262144 BZU196729:BZU262144 CJQ196729:CJQ262144 CTM196729:CTM262144 DDI196729:DDI262144 DNE196729:DNE262144 DXA196729:DXA262144 EGW196729:EGW262144 EQS196729:EQS262144 FAO196729:FAO262144 FKK196729:FKK262144 FUG196729:FUG262144 GEC196729:GEC262144 GNY196729:GNY262144 GXU196729:GXU262144 HHQ196729:HHQ262144 HRM196729:HRM262144 IBI196729:IBI262144 ILE196729:ILE262144 IVA196729:IVA262144 JEW196729:JEW262144 JOS196729:JOS262144 JYO196729:JYO262144 KIK196729:KIK262144 KSG196729:KSG262144 LCC196729:LCC262144 LLY196729:LLY262144 LVU196729:LVU262144 MFQ196729:MFQ262144 MPM196729:MPM262144 MZI196729:MZI262144 NJE196729:NJE262144 NTA196729:NTA262144 OCW196729:OCW262144 OMS196729:OMS262144 OWO196729:OWO262144 PGK196729:PGK262144 PQG196729:PQG262144 QAC196729:QAC262144 QJY196729:QJY262144 QTU196729:QTU262144 RDQ196729:RDQ262144 RNM196729:RNM262144 RXI196729:RXI262144 SHE196729:SHE262144 SRA196729:SRA262144 TAW196729:TAW262144 TKS196729:TKS262144 TUO196729:TUO262144 UEK196729:UEK262144 UOG196729:UOG262144 UYC196729:UYC262144 VHY196729:VHY262144 VRU196729:VRU262144 WBQ196729:WBQ262144 WLM196729:WLM262144 WVI196729:WVI262144 A262265:A327680 IW262265:IW327680 SS262265:SS327680 ACO262265:ACO327680 AMK262265:AMK327680 AWG262265:AWG327680 BGC262265:BGC327680 BPY262265:BPY327680 BZU262265:BZU327680 CJQ262265:CJQ327680 CTM262265:CTM327680 DDI262265:DDI327680 DNE262265:DNE327680 DXA262265:DXA327680 EGW262265:EGW327680 EQS262265:EQS327680 FAO262265:FAO327680 FKK262265:FKK327680 FUG262265:FUG327680 GEC262265:GEC327680 GNY262265:GNY327680 GXU262265:GXU327680 HHQ262265:HHQ327680 HRM262265:HRM327680 IBI262265:IBI327680 ILE262265:ILE327680 IVA262265:IVA327680 JEW262265:JEW327680 JOS262265:JOS327680 JYO262265:JYO327680 KIK262265:KIK327680 KSG262265:KSG327680 LCC262265:LCC327680 LLY262265:LLY327680 LVU262265:LVU327680 MFQ262265:MFQ327680 MPM262265:MPM327680 MZI262265:MZI327680 NJE262265:NJE327680 NTA262265:NTA327680 OCW262265:OCW327680 OMS262265:OMS327680 OWO262265:OWO327680 PGK262265:PGK327680 PQG262265:PQG327680 QAC262265:QAC327680 QJY262265:QJY327680 QTU262265:QTU327680 RDQ262265:RDQ327680 RNM262265:RNM327680 RXI262265:RXI327680 SHE262265:SHE327680 SRA262265:SRA327680 TAW262265:TAW327680 TKS262265:TKS327680 TUO262265:TUO327680 UEK262265:UEK327680 UOG262265:UOG327680 UYC262265:UYC327680 VHY262265:VHY327680 VRU262265:VRU327680 WBQ262265:WBQ327680 WLM262265:WLM327680 WVI262265:WVI327680 A327801:A393216 IW327801:IW393216 SS327801:SS393216 ACO327801:ACO393216 AMK327801:AMK393216 AWG327801:AWG393216 BGC327801:BGC393216 BPY327801:BPY393216 BZU327801:BZU393216 CJQ327801:CJQ393216 CTM327801:CTM393216 DDI327801:DDI393216 DNE327801:DNE393216 DXA327801:DXA393216 EGW327801:EGW393216 EQS327801:EQS393216 FAO327801:FAO393216 FKK327801:FKK393216 FUG327801:FUG393216 GEC327801:GEC393216 GNY327801:GNY393216 GXU327801:GXU393216 HHQ327801:HHQ393216 HRM327801:HRM393216 IBI327801:IBI393216 ILE327801:ILE393216 IVA327801:IVA393216 JEW327801:JEW393216 JOS327801:JOS393216 JYO327801:JYO393216 KIK327801:KIK393216 KSG327801:KSG393216 LCC327801:LCC393216 LLY327801:LLY393216 LVU327801:LVU393216 MFQ327801:MFQ393216 MPM327801:MPM393216 MZI327801:MZI393216 NJE327801:NJE393216 NTA327801:NTA393216 OCW327801:OCW393216 OMS327801:OMS393216 OWO327801:OWO393216 PGK327801:PGK393216 PQG327801:PQG393216 QAC327801:QAC393216 QJY327801:QJY393216 QTU327801:QTU393216 RDQ327801:RDQ393216 RNM327801:RNM393216 RXI327801:RXI393216 SHE327801:SHE393216 SRA327801:SRA393216 TAW327801:TAW393216 TKS327801:TKS393216 TUO327801:TUO393216 UEK327801:UEK393216 UOG327801:UOG393216 UYC327801:UYC393216 VHY327801:VHY393216 VRU327801:VRU393216 WBQ327801:WBQ393216 WLM327801:WLM393216 WVI327801:WVI393216 A393337:A458752 IW393337:IW458752 SS393337:SS458752 ACO393337:ACO458752 AMK393337:AMK458752 AWG393337:AWG458752 BGC393337:BGC458752 BPY393337:BPY458752 BZU393337:BZU458752 CJQ393337:CJQ458752 CTM393337:CTM458752 DDI393337:DDI458752 DNE393337:DNE458752 DXA393337:DXA458752 EGW393337:EGW458752 EQS393337:EQS458752 FAO393337:FAO458752 FKK393337:FKK458752 FUG393337:FUG458752 GEC393337:GEC458752 GNY393337:GNY458752 GXU393337:GXU458752 HHQ393337:HHQ458752 HRM393337:HRM458752 IBI393337:IBI458752 ILE393337:ILE458752 IVA393337:IVA458752 JEW393337:JEW458752 JOS393337:JOS458752 JYO393337:JYO458752 KIK393337:KIK458752 KSG393337:KSG458752 LCC393337:LCC458752 LLY393337:LLY458752 LVU393337:LVU458752 MFQ393337:MFQ458752 MPM393337:MPM458752 MZI393337:MZI458752 NJE393337:NJE458752 NTA393337:NTA458752 OCW393337:OCW458752 OMS393337:OMS458752 OWO393337:OWO458752 PGK393337:PGK458752 PQG393337:PQG458752 QAC393337:QAC458752 QJY393337:QJY458752 QTU393337:QTU458752 RDQ393337:RDQ458752 RNM393337:RNM458752 RXI393337:RXI458752 SHE393337:SHE458752 SRA393337:SRA458752 TAW393337:TAW458752 TKS393337:TKS458752 TUO393337:TUO458752 UEK393337:UEK458752 UOG393337:UOG458752 UYC393337:UYC458752 VHY393337:VHY458752 VRU393337:VRU458752 WBQ393337:WBQ458752 WLM393337:WLM458752 WVI393337:WVI458752 A458873:A524288 IW458873:IW524288 SS458873:SS524288 ACO458873:ACO524288 AMK458873:AMK524288 AWG458873:AWG524288 BGC458873:BGC524288 BPY458873:BPY524288 BZU458873:BZU524288 CJQ458873:CJQ524288 CTM458873:CTM524288 DDI458873:DDI524288 DNE458873:DNE524288 DXA458873:DXA524288 EGW458873:EGW524288 EQS458873:EQS524288 FAO458873:FAO524288 FKK458873:FKK524288 FUG458873:FUG524288 GEC458873:GEC524288 GNY458873:GNY524288 GXU458873:GXU524288 HHQ458873:HHQ524288 HRM458873:HRM524288 IBI458873:IBI524288 ILE458873:ILE524288 IVA458873:IVA524288 JEW458873:JEW524288 JOS458873:JOS524288 JYO458873:JYO524288 KIK458873:KIK524288 KSG458873:KSG524288 LCC458873:LCC524288 LLY458873:LLY524288 LVU458873:LVU524288 MFQ458873:MFQ524288 MPM458873:MPM524288 MZI458873:MZI524288 NJE458873:NJE524288 NTA458873:NTA524288 OCW458873:OCW524288 OMS458873:OMS524288 OWO458873:OWO524288 PGK458873:PGK524288 PQG458873:PQG524288 QAC458873:QAC524288 QJY458873:QJY524288 QTU458873:QTU524288 RDQ458873:RDQ524288 RNM458873:RNM524288 RXI458873:RXI524288 SHE458873:SHE524288 SRA458873:SRA524288 TAW458873:TAW524288 TKS458873:TKS524288 TUO458873:TUO524288 UEK458873:UEK524288 UOG458873:UOG524288 UYC458873:UYC524288 VHY458873:VHY524288 VRU458873:VRU524288 WBQ458873:WBQ524288 WLM458873:WLM524288 WVI458873:WVI524288 A524409:A589824 IW524409:IW589824 SS524409:SS589824 ACO524409:ACO589824 AMK524409:AMK589824 AWG524409:AWG589824 BGC524409:BGC589824 BPY524409:BPY589824 BZU524409:BZU589824 CJQ524409:CJQ589824 CTM524409:CTM589824 DDI524409:DDI589824 DNE524409:DNE589824 DXA524409:DXA589824 EGW524409:EGW589824 EQS524409:EQS589824 FAO524409:FAO589824 FKK524409:FKK589824 FUG524409:FUG589824 GEC524409:GEC589824 GNY524409:GNY589824 GXU524409:GXU589824 HHQ524409:HHQ589824 HRM524409:HRM589824 IBI524409:IBI589824 ILE524409:ILE589824 IVA524409:IVA589824 JEW524409:JEW589824 JOS524409:JOS589824 JYO524409:JYO589824 KIK524409:KIK589824 KSG524409:KSG589824 LCC524409:LCC589824 LLY524409:LLY589824 LVU524409:LVU589824 MFQ524409:MFQ589824 MPM524409:MPM589824 MZI524409:MZI589824 NJE524409:NJE589824 NTA524409:NTA589824 OCW524409:OCW589824 OMS524409:OMS589824 OWO524409:OWO589824 PGK524409:PGK589824 PQG524409:PQG589824 QAC524409:QAC589824 QJY524409:QJY589824 QTU524409:QTU589824 RDQ524409:RDQ589824 RNM524409:RNM589824 RXI524409:RXI589824 SHE524409:SHE589824 SRA524409:SRA589824 TAW524409:TAW589824 TKS524409:TKS589824 TUO524409:TUO589824 UEK524409:UEK589824 UOG524409:UOG589824 UYC524409:UYC589824 VHY524409:VHY589824 VRU524409:VRU589824 WBQ524409:WBQ589824 WLM524409:WLM589824 WVI524409:WVI589824 A589945:A655360 IW589945:IW655360 SS589945:SS655360 ACO589945:ACO655360 AMK589945:AMK655360 AWG589945:AWG655360 BGC589945:BGC655360 BPY589945:BPY655360 BZU589945:BZU655360 CJQ589945:CJQ655360 CTM589945:CTM655360 DDI589945:DDI655360 DNE589945:DNE655360 DXA589945:DXA655360 EGW589945:EGW655360 EQS589945:EQS655360 FAO589945:FAO655360 FKK589945:FKK655360 FUG589945:FUG655360 GEC589945:GEC655360 GNY589945:GNY655360 GXU589945:GXU655360 HHQ589945:HHQ655360 HRM589945:HRM655360 IBI589945:IBI655360 ILE589945:ILE655360 IVA589945:IVA655360 JEW589945:JEW655360 JOS589945:JOS655360 JYO589945:JYO655360 KIK589945:KIK655360 KSG589945:KSG655360 LCC589945:LCC655360 LLY589945:LLY655360 LVU589945:LVU655360 MFQ589945:MFQ655360 MPM589945:MPM655360 MZI589945:MZI655360 NJE589945:NJE655360 NTA589945:NTA655360 OCW589945:OCW655360 OMS589945:OMS655360 OWO589945:OWO655360 PGK589945:PGK655360 PQG589945:PQG655360 QAC589945:QAC655360 QJY589945:QJY655360 QTU589945:QTU655360 RDQ589945:RDQ655360 RNM589945:RNM655360 RXI589945:RXI655360 SHE589945:SHE655360 SRA589945:SRA655360 TAW589945:TAW655360 TKS589945:TKS655360 TUO589945:TUO655360 UEK589945:UEK655360 UOG589945:UOG655360 UYC589945:UYC655360 VHY589945:VHY655360 VRU589945:VRU655360 WBQ589945:WBQ655360 WLM589945:WLM655360 WVI589945:WVI655360 A655481:A720896 IW655481:IW720896 SS655481:SS720896 ACO655481:ACO720896 AMK655481:AMK720896 AWG655481:AWG720896 BGC655481:BGC720896 BPY655481:BPY720896 BZU655481:BZU720896 CJQ655481:CJQ720896 CTM655481:CTM720896 DDI655481:DDI720896 DNE655481:DNE720896 DXA655481:DXA720896 EGW655481:EGW720896 EQS655481:EQS720896 FAO655481:FAO720896 FKK655481:FKK720896 FUG655481:FUG720896 GEC655481:GEC720896 GNY655481:GNY720896 GXU655481:GXU720896 HHQ655481:HHQ720896 HRM655481:HRM720896 IBI655481:IBI720896 ILE655481:ILE720896 IVA655481:IVA720896 JEW655481:JEW720896 JOS655481:JOS720896 JYO655481:JYO720896 KIK655481:KIK720896 KSG655481:KSG720896 LCC655481:LCC720896 LLY655481:LLY720896 LVU655481:LVU720896 MFQ655481:MFQ720896 MPM655481:MPM720896 MZI655481:MZI720896 NJE655481:NJE720896 NTA655481:NTA720896 OCW655481:OCW720896 OMS655481:OMS720896 OWO655481:OWO720896 PGK655481:PGK720896 PQG655481:PQG720896 QAC655481:QAC720896 QJY655481:QJY720896 QTU655481:QTU720896 RDQ655481:RDQ720896 RNM655481:RNM720896 RXI655481:RXI720896 SHE655481:SHE720896 SRA655481:SRA720896 TAW655481:TAW720896 TKS655481:TKS720896 TUO655481:TUO720896 UEK655481:UEK720896 UOG655481:UOG720896 UYC655481:UYC720896 VHY655481:VHY720896 VRU655481:VRU720896 WBQ655481:WBQ720896 WLM655481:WLM720896 WVI655481:WVI720896 A721017:A786432 IW721017:IW786432 SS721017:SS786432 ACO721017:ACO786432 AMK721017:AMK786432 AWG721017:AWG786432 BGC721017:BGC786432 BPY721017:BPY786432 BZU721017:BZU786432 CJQ721017:CJQ786432 CTM721017:CTM786432 DDI721017:DDI786432 DNE721017:DNE786432 DXA721017:DXA786432 EGW721017:EGW786432 EQS721017:EQS786432 FAO721017:FAO786432 FKK721017:FKK786432 FUG721017:FUG786432 GEC721017:GEC786432 GNY721017:GNY786432 GXU721017:GXU786432 HHQ721017:HHQ786432 HRM721017:HRM786432 IBI721017:IBI786432 ILE721017:ILE786432 IVA721017:IVA786432 JEW721017:JEW786432 JOS721017:JOS786432 JYO721017:JYO786432 KIK721017:KIK786432 KSG721017:KSG786432 LCC721017:LCC786432 LLY721017:LLY786432 LVU721017:LVU786432 MFQ721017:MFQ786432 MPM721017:MPM786432 MZI721017:MZI786432 NJE721017:NJE786432 NTA721017:NTA786432 OCW721017:OCW786432 OMS721017:OMS786432 OWO721017:OWO786432 PGK721017:PGK786432 PQG721017:PQG786432 QAC721017:QAC786432 QJY721017:QJY786432 QTU721017:QTU786432 RDQ721017:RDQ786432 RNM721017:RNM786432 RXI721017:RXI786432 SHE721017:SHE786432 SRA721017:SRA786432 TAW721017:TAW786432 TKS721017:TKS786432 TUO721017:TUO786432 UEK721017:UEK786432 UOG721017:UOG786432 UYC721017:UYC786432 VHY721017:VHY786432 VRU721017:VRU786432 WBQ721017:WBQ786432 WLM721017:WLM786432 WVI721017:WVI786432 A786553:A851968 IW786553:IW851968 SS786553:SS851968 ACO786553:ACO851968 AMK786553:AMK851968 AWG786553:AWG851968 BGC786553:BGC851968 BPY786553:BPY851968 BZU786553:BZU851968 CJQ786553:CJQ851968 CTM786553:CTM851968 DDI786553:DDI851968 DNE786553:DNE851968 DXA786553:DXA851968 EGW786553:EGW851968 EQS786553:EQS851968 FAO786553:FAO851968 FKK786553:FKK851968 FUG786553:FUG851968 GEC786553:GEC851968 GNY786553:GNY851968 GXU786553:GXU851968 HHQ786553:HHQ851968 HRM786553:HRM851968 IBI786553:IBI851968 ILE786553:ILE851968 IVA786553:IVA851968 JEW786553:JEW851968 JOS786553:JOS851968 JYO786553:JYO851968 KIK786553:KIK851968 KSG786553:KSG851968 LCC786553:LCC851968 LLY786553:LLY851968 LVU786553:LVU851968 MFQ786553:MFQ851968 MPM786553:MPM851968 MZI786553:MZI851968 NJE786553:NJE851968 NTA786553:NTA851968 OCW786553:OCW851968 OMS786553:OMS851968 OWO786553:OWO851968 PGK786553:PGK851968 PQG786553:PQG851968 QAC786553:QAC851968 QJY786553:QJY851968 QTU786553:QTU851968 RDQ786553:RDQ851968 RNM786553:RNM851968 RXI786553:RXI851968 SHE786553:SHE851968 SRA786553:SRA851968 TAW786553:TAW851968 TKS786553:TKS851968 TUO786553:TUO851968 UEK786553:UEK851968 UOG786553:UOG851968 UYC786553:UYC851968 VHY786553:VHY851968 VRU786553:VRU851968 WBQ786553:WBQ851968 WLM786553:WLM851968 WVI786553:WVI851968 A852089:A917504 IW852089:IW917504 SS852089:SS917504 ACO852089:ACO917504 AMK852089:AMK917504 AWG852089:AWG917504 BGC852089:BGC917504 BPY852089:BPY917504 BZU852089:BZU917504 CJQ852089:CJQ917504 CTM852089:CTM917504 DDI852089:DDI917504 DNE852089:DNE917504 DXA852089:DXA917504 EGW852089:EGW917504 EQS852089:EQS917504 FAO852089:FAO917504 FKK852089:FKK917504 FUG852089:FUG917504 GEC852089:GEC917504 GNY852089:GNY917504 GXU852089:GXU917504 HHQ852089:HHQ917504 HRM852089:HRM917504 IBI852089:IBI917504 ILE852089:ILE917504 IVA852089:IVA917504 JEW852089:JEW917504 JOS852089:JOS917504 JYO852089:JYO917504 KIK852089:KIK917504 KSG852089:KSG917504 LCC852089:LCC917504 LLY852089:LLY917504 LVU852089:LVU917504 MFQ852089:MFQ917504 MPM852089:MPM917504 MZI852089:MZI917504 NJE852089:NJE917504 NTA852089:NTA917504 OCW852089:OCW917504 OMS852089:OMS917504 OWO852089:OWO917504 PGK852089:PGK917504 PQG852089:PQG917504 QAC852089:QAC917504 QJY852089:QJY917504 QTU852089:QTU917504 RDQ852089:RDQ917504 RNM852089:RNM917504 RXI852089:RXI917504 SHE852089:SHE917504 SRA852089:SRA917504 TAW852089:TAW917504 TKS852089:TKS917504 TUO852089:TUO917504 UEK852089:UEK917504 UOG852089:UOG917504 UYC852089:UYC917504 VHY852089:VHY917504 VRU852089:VRU917504 WBQ852089:WBQ917504 WLM852089:WLM917504 WVI852089:WVI917504 A917625:A983040 IW917625:IW983040 SS917625:SS983040 ACO917625:ACO983040 AMK917625:AMK983040 AWG917625:AWG983040 BGC917625:BGC983040 BPY917625:BPY983040 BZU917625:BZU983040 CJQ917625:CJQ983040 CTM917625:CTM983040 DDI917625:DDI983040 DNE917625:DNE983040 DXA917625:DXA983040 EGW917625:EGW983040 EQS917625:EQS983040 FAO917625:FAO983040 FKK917625:FKK983040 FUG917625:FUG983040 GEC917625:GEC983040 GNY917625:GNY983040 GXU917625:GXU983040 HHQ917625:HHQ983040 HRM917625:HRM983040 IBI917625:IBI983040 ILE917625:ILE983040 IVA917625:IVA983040 JEW917625:JEW983040 JOS917625:JOS983040 JYO917625:JYO983040 KIK917625:KIK983040 KSG917625:KSG983040 LCC917625:LCC983040 LLY917625:LLY983040 LVU917625:LVU983040 MFQ917625:MFQ983040 MPM917625:MPM983040 MZI917625:MZI983040 NJE917625:NJE983040 NTA917625:NTA983040 OCW917625:OCW983040 OMS917625:OMS983040 OWO917625:OWO983040 PGK917625:PGK983040 PQG917625:PQG983040 QAC917625:QAC983040 QJY917625:QJY983040 QTU917625:QTU983040 RDQ917625:RDQ983040 RNM917625:RNM983040 RXI917625:RXI983040 SHE917625:SHE983040 SRA917625:SRA983040 TAW917625:TAW983040 TKS917625:TKS983040 TUO917625:TUO983040 UEK917625:UEK983040 UOG917625:UOG983040 UYC917625:UYC983040 VHY917625:VHY983040 VRU917625:VRU983040 WBQ917625:WBQ983040 WLM917625:WLM983040 WVI917625:WVI983040 A983161:A1048576 IW983161:IW1048576 SS983161:SS1048576 ACO983161:ACO1048576 AMK983161:AMK1048576 AWG983161:AWG1048576 BGC983161:BGC1048576 BPY983161:BPY1048576 BZU983161:BZU1048576 CJQ983161:CJQ1048576 CTM983161:CTM1048576 DDI983161:DDI1048576 DNE983161:DNE1048576 DXA983161:DXA1048576 EGW983161:EGW1048576 EQS983161:EQS1048576 FAO983161:FAO1048576 FKK983161:FKK1048576 FUG983161:FUG1048576 GEC983161:GEC1048576 GNY983161:GNY1048576 GXU983161:GXU1048576 HHQ983161:HHQ1048576 HRM983161:HRM1048576 IBI983161:IBI1048576 ILE983161:ILE1048576 IVA983161:IVA1048576 JEW983161:JEW1048576 JOS983161:JOS1048576 JYO983161:JYO1048576 KIK983161:KIK1048576 KSG983161:KSG1048576 LCC983161:LCC1048576 LLY983161:LLY1048576 LVU983161:LVU1048576 MFQ983161:MFQ1048576 MPM983161:MPM1048576 MZI983161:MZI1048576 NJE983161:NJE1048576 NTA983161:NTA1048576 OCW983161:OCW1048576 OMS983161:OMS1048576 OWO983161:OWO1048576 PGK983161:PGK1048576 PQG983161:PQG1048576 QAC983161:QAC1048576 QJY983161:QJY1048576 QTU983161:QTU1048576 RDQ983161:RDQ1048576 RNM983161:RNM1048576 RXI983161:RXI1048576 SHE983161:SHE1048576 SRA983161:SRA1048576 TAW983161:TAW1048576 TKS983161:TKS1048576 TUO983161:TUO1048576 UEK983161:UEK1048576 UOG983161:UOG1048576 UYC983161:UYC1048576 VHY983161:VHY1048576 VRU983161:VRU1048576 WBQ983161:WBQ1048576 WLM983161:WLM1048576 WVI983161:WVI1048576 A46:A93 IW46:IW93 SS46:SS93 ACO46:ACO93 AMK46:AMK93 AWG46:AWG93 BGC46:BGC93 BPY46:BPY93 BZU46:BZU93 CJQ46:CJQ93 CTM46:CTM93 DDI46:DDI93 DNE46:DNE93 DXA46:DXA93 EGW46:EGW93 EQS46:EQS93 FAO46:FAO93 FKK46:FKK93 FUG46:FUG93 GEC46:GEC93 GNY46:GNY93 GXU46:GXU93 HHQ46:HHQ93 HRM46:HRM93 IBI46:IBI93 ILE46:ILE93 IVA46:IVA93 JEW46:JEW93 JOS46:JOS93 JYO46:JYO93 KIK46:KIK93 KSG46:KSG93 LCC46:LCC93 LLY46:LLY93 LVU46:LVU93 MFQ46:MFQ93 MPM46:MPM93 MZI46:MZI93 NJE46:NJE93 NTA46:NTA93 OCW46:OCW93 OMS46:OMS93 OWO46:OWO93 PGK46:PGK93 PQG46:PQG93 QAC46:QAC93 QJY46:QJY93 QTU46:QTU93 RDQ46:RDQ93 RNM46:RNM93 RXI46:RXI93 SHE46:SHE93 SRA46:SRA93 TAW46:TAW93 TKS46:TKS93 TUO46:TUO93 UEK46:UEK93 UOG46:UOG93 UYC46:UYC93 VHY46:VHY93 VRU46:VRU93 WBQ46:WBQ93 WLM46:WLM93 WVI46:WVI93 A65582:A65629 IW65582:IW65629 SS65582:SS65629 ACO65582:ACO65629 AMK65582:AMK65629 AWG65582:AWG65629 BGC65582:BGC65629 BPY65582:BPY65629 BZU65582:BZU65629 CJQ65582:CJQ65629 CTM65582:CTM65629 DDI65582:DDI65629 DNE65582:DNE65629 DXA65582:DXA65629 EGW65582:EGW65629 EQS65582:EQS65629 FAO65582:FAO65629 FKK65582:FKK65629 FUG65582:FUG65629 GEC65582:GEC65629 GNY65582:GNY65629 GXU65582:GXU65629 HHQ65582:HHQ65629 HRM65582:HRM65629 IBI65582:IBI65629 ILE65582:ILE65629 IVA65582:IVA65629 JEW65582:JEW65629 JOS65582:JOS65629 JYO65582:JYO65629 KIK65582:KIK65629 KSG65582:KSG65629 LCC65582:LCC65629 LLY65582:LLY65629 LVU65582:LVU65629 MFQ65582:MFQ65629 MPM65582:MPM65629 MZI65582:MZI65629 NJE65582:NJE65629 NTA65582:NTA65629 OCW65582:OCW65629 OMS65582:OMS65629 OWO65582:OWO65629 PGK65582:PGK65629 PQG65582:PQG65629 QAC65582:QAC65629 QJY65582:QJY65629 QTU65582:QTU65629 RDQ65582:RDQ65629 RNM65582:RNM65629 RXI65582:RXI65629 SHE65582:SHE65629 SRA65582:SRA65629 TAW65582:TAW65629 TKS65582:TKS65629 TUO65582:TUO65629 UEK65582:UEK65629 UOG65582:UOG65629 UYC65582:UYC65629 VHY65582:VHY65629 VRU65582:VRU65629 WBQ65582:WBQ65629 WLM65582:WLM65629 WVI65582:WVI65629 A131118:A131165 IW131118:IW131165 SS131118:SS131165 ACO131118:ACO131165 AMK131118:AMK131165 AWG131118:AWG131165 BGC131118:BGC131165 BPY131118:BPY131165 BZU131118:BZU131165 CJQ131118:CJQ131165 CTM131118:CTM131165 DDI131118:DDI131165 DNE131118:DNE131165 DXA131118:DXA131165 EGW131118:EGW131165 EQS131118:EQS131165 FAO131118:FAO131165 FKK131118:FKK131165 FUG131118:FUG131165 GEC131118:GEC131165 GNY131118:GNY131165 GXU131118:GXU131165 HHQ131118:HHQ131165 HRM131118:HRM131165 IBI131118:IBI131165 ILE131118:ILE131165 IVA131118:IVA131165 JEW131118:JEW131165 JOS131118:JOS131165 JYO131118:JYO131165 KIK131118:KIK131165 KSG131118:KSG131165 LCC131118:LCC131165 LLY131118:LLY131165 LVU131118:LVU131165 MFQ131118:MFQ131165 MPM131118:MPM131165 MZI131118:MZI131165 NJE131118:NJE131165 NTA131118:NTA131165 OCW131118:OCW131165 OMS131118:OMS131165 OWO131118:OWO131165 PGK131118:PGK131165 PQG131118:PQG131165 QAC131118:QAC131165 QJY131118:QJY131165 QTU131118:QTU131165 RDQ131118:RDQ131165 RNM131118:RNM131165 RXI131118:RXI131165 SHE131118:SHE131165 SRA131118:SRA131165 TAW131118:TAW131165 TKS131118:TKS131165 TUO131118:TUO131165 UEK131118:UEK131165 UOG131118:UOG131165 UYC131118:UYC131165 VHY131118:VHY131165 VRU131118:VRU131165 WBQ131118:WBQ131165 WLM131118:WLM131165 WVI131118:WVI131165 A196654:A196701 IW196654:IW196701 SS196654:SS196701 ACO196654:ACO196701 AMK196654:AMK196701 AWG196654:AWG196701 BGC196654:BGC196701 BPY196654:BPY196701 BZU196654:BZU196701 CJQ196654:CJQ196701 CTM196654:CTM196701 DDI196654:DDI196701 DNE196654:DNE196701 DXA196654:DXA196701 EGW196654:EGW196701 EQS196654:EQS196701 FAO196654:FAO196701 FKK196654:FKK196701 FUG196654:FUG196701 GEC196654:GEC196701 GNY196654:GNY196701 GXU196654:GXU196701 HHQ196654:HHQ196701 HRM196654:HRM196701 IBI196654:IBI196701 ILE196654:ILE196701 IVA196654:IVA196701 JEW196654:JEW196701 JOS196654:JOS196701 JYO196654:JYO196701 KIK196654:KIK196701 KSG196654:KSG196701 LCC196654:LCC196701 LLY196654:LLY196701 LVU196654:LVU196701 MFQ196654:MFQ196701 MPM196654:MPM196701 MZI196654:MZI196701 NJE196654:NJE196701 NTA196654:NTA196701 OCW196654:OCW196701 OMS196654:OMS196701 OWO196654:OWO196701 PGK196654:PGK196701 PQG196654:PQG196701 QAC196654:QAC196701 QJY196654:QJY196701 QTU196654:QTU196701 RDQ196654:RDQ196701 RNM196654:RNM196701 RXI196654:RXI196701 SHE196654:SHE196701 SRA196654:SRA196701 TAW196654:TAW196701 TKS196654:TKS196701 TUO196654:TUO196701 UEK196654:UEK196701 UOG196654:UOG196701 UYC196654:UYC196701 VHY196654:VHY196701 VRU196654:VRU196701 WBQ196654:WBQ196701 WLM196654:WLM196701 WVI196654:WVI196701 A262190:A262237 IW262190:IW262237 SS262190:SS262237 ACO262190:ACO262237 AMK262190:AMK262237 AWG262190:AWG262237 BGC262190:BGC262237 BPY262190:BPY262237 BZU262190:BZU262237 CJQ262190:CJQ262237 CTM262190:CTM262237 DDI262190:DDI262237 DNE262190:DNE262237 DXA262190:DXA262237 EGW262190:EGW262237 EQS262190:EQS262237 FAO262190:FAO262237 FKK262190:FKK262237 FUG262190:FUG262237 GEC262190:GEC262237 GNY262190:GNY262237 GXU262190:GXU262237 HHQ262190:HHQ262237 HRM262190:HRM262237 IBI262190:IBI262237 ILE262190:ILE262237 IVA262190:IVA262237 JEW262190:JEW262237 JOS262190:JOS262237 JYO262190:JYO262237 KIK262190:KIK262237 KSG262190:KSG262237 LCC262190:LCC262237 LLY262190:LLY262237 LVU262190:LVU262237 MFQ262190:MFQ262237 MPM262190:MPM262237 MZI262190:MZI262237 NJE262190:NJE262237 NTA262190:NTA262237 OCW262190:OCW262237 OMS262190:OMS262237 OWO262190:OWO262237 PGK262190:PGK262237 PQG262190:PQG262237 QAC262190:QAC262237 QJY262190:QJY262237 QTU262190:QTU262237 RDQ262190:RDQ262237 RNM262190:RNM262237 RXI262190:RXI262237 SHE262190:SHE262237 SRA262190:SRA262237 TAW262190:TAW262237 TKS262190:TKS262237 TUO262190:TUO262237 UEK262190:UEK262237 UOG262190:UOG262237 UYC262190:UYC262237 VHY262190:VHY262237 VRU262190:VRU262237 WBQ262190:WBQ262237 WLM262190:WLM262237 WVI262190:WVI262237 A327726:A327773 IW327726:IW327773 SS327726:SS327773 ACO327726:ACO327773 AMK327726:AMK327773 AWG327726:AWG327773 BGC327726:BGC327773 BPY327726:BPY327773 BZU327726:BZU327773 CJQ327726:CJQ327773 CTM327726:CTM327773 DDI327726:DDI327773 DNE327726:DNE327773 DXA327726:DXA327773 EGW327726:EGW327773 EQS327726:EQS327773 FAO327726:FAO327773 FKK327726:FKK327773 FUG327726:FUG327773 GEC327726:GEC327773 GNY327726:GNY327773 GXU327726:GXU327773 HHQ327726:HHQ327773 HRM327726:HRM327773 IBI327726:IBI327773 ILE327726:ILE327773 IVA327726:IVA327773 JEW327726:JEW327773 JOS327726:JOS327773 JYO327726:JYO327773 KIK327726:KIK327773 KSG327726:KSG327773 LCC327726:LCC327773 LLY327726:LLY327773 LVU327726:LVU327773 MFQ327726:MFQ327773 MPM327726:MPM327773 MZI327726:MZI327773 NJE327726:NJE327773 NTA327726:NTA327773 OCW327726:OCW327773 OMS327726:OMS327773 OWO327726:OWO327773 PGK327726:PGK327773 PQG327726:PQG327773 QAC327726:QAC327773 QJY327726:QJY327773 QTU327726:QTU327773 RDQ327726:RDQ327773 RNM327726:RNM327773 RXI327726:RXI327773 SHE327726:SHE327773 SRA327726:SRA327773 TAW327726:TAW327773 TKS327726:TKS327773 TUO327726:TUO327773 UEK327726:UEK327773 UOG327726:UOG327773 UYC327726:UYC327773 VHY327726:VHY327773 VRU327726:VRU327773 WBQ327726:WBQ327773 WLM327726:WLM327773 WVI327726:WVI327773 A393262:A393309 IW393262:IW393309 SS393262:SS393309 ACO393262:ACO393309 AMK393262:AMK393309 AWG393262:AWG393309 BGC393262:BGC393309 BPY393262:BPY393309 BZU393262:BZU393309 CJQ393262:CJQ393309 CTM393262:CTM393309 DDI393262:DDI393309 DNE393262:DNE393309 DXA393262:DXA393309 EGW393262:EGW393309 EQS393262:EQS393309 FAO393262:FAO393309 FKK393262:FKK393309 FUG393262:FUG393309 GEC393262:GEC393309 GNY393262:GNY393309 GXU393262:GXU393309 HHQ393262:HHQ393309 HRM393262:HRM393309 IBI393262:IBI393309 ILE393262:ILE393309 IVA393262:IVA393309 JEW393262:JEW393309 JOS393262:JOS393309 JYO393262:JYO393309 KIK393262:KIK393309 KSG393262:KSG393309 LCC393262:LCC393309 LLY393262:LLY393309 LVU393262:LVU393309 MFQ393262:MFQ393309 MPM393262:MPM393309 MZI393262:MZI393309 NJE393262:NJE393309 NTA393262:NTA393309 OCW393262:OCW393309 OMS393262:OMS393309 OWO393262:OWO393309 PGK393262:PGK393309 PQG393262:PQG393309 QAC393262:QAC393309 QJY393262:QJY393309 QTU393262:QTU393309 RDQ393262:RDQ393309 RNM393262:RNM393309 RXI393262:RXI393309 SHE393262:SHE393309 SRA393262:SRA393309 TAW393262:TAW393309 TKS393262:TKS393309 TUO393262:TUO393309 UEK393262:UEK393309 UOG393262:UOG393309 UYC393262:UYC393309 VHY393262:VHY393309 VRU393262:VRU393309 WBQ393262:WBQ393309 WLM393262:WLM393309 WVI393262:WVI393309 A458798:A458845 IW458798:IW458845 SS458798:SS458845 ACO458798:ACO458845 AMK458798:AMK458845 AWG458798:AWG458845 BGC458798:BGC458845 BPY458798:BPY458845 BZU458798:BZU458845 CJQ458798:CJQ458845 CTM458798:CTM458845 DDI458798:DDI458845 DNE458798:DNE458845 DXA458798:DXA458845 EGW458798:EGW458845 EQS458798:EQS458845 FAO458798:FAO458845 FKK458798:FKK458845 FUG458798:FUG458845 GEC458798:GEC458845 GNY458798:GNY458845 GXU458798:GXU458845 HHQ458798:HHQ458845 HRM458798:HRM458845 IBI458798:IBI458845 ILE458798:ILE458845 IVA458798:IVA458845 JEW458798:JEW458845 JOS458798:JOS458845 JYO458798:JYO458845 KIK458798:KIK458845 KSG458798:KSG458845 LCC458798:LCC458845 LLY458798:LLY458845 LVU458798:LVU458845 MFQ458798:MFQ458845 MPM458798:MPM458845 MZI458798:MZI458845 NJE458798:NJE458845 NTA458798:NTA458845 OCW458798:OCW458845 OMS458798:OMS458845 OWO458798:OWO458845 PGK458798:PGK458845 PQG458798:PQG458845 QAC458798:QAC458845 QJY458798:QJY458845 QTU458798:QTU458845 RDQ458798:RDQ458845 RNM458798:RNM458845 RXI458798:RXI458845 SHE458798:SHE458845 SRA458798:SRA458845 TAW458798:TAW458845 TKS458798:TKS458845 TUO458798:TUO458845 UEK458798:UEK458845 UOG458798:UOG458845 UYC458798:UYC458845 VHY458798:VHY458845 VRU458798:VRU458845 WBQ458798:WBQ458845 WLM458798:WLM458845 WVI458798:WVI458845 A524334:A524381 IW524334:IW524381 SS524334:SS524381 ACO524334:ACO524381 AMK524334:AMK524381 AWG524334:AWG524381 BGC524334:BGC524381 BPY524334:BPY524381 BZU524334:BZU524381 CJQ524334:CJQ524381 CTM524334:CTM524381 DDI524334:DDI524381 DNE524334:DNE524381 DXA524334:DXA524381 EGW524334:EGW524381 EQS524334:EQS524381 FAO524334:FAO524381 FKK524334:FKK524381 FUG524334:FUG524381 GEC524334:GEC524381 GNY524334:GNY524381 GXU524334:GXU524381 HHQ524334:HHQ524381 HRM524334:HRM524381 IBI524334:IBI524381 ILE524334:ILE524381 IVA524334:IVA524381 JEW524334:JEW524381 JOS524334:JOS524381 JYO524334:JYO524381 KIK524334:KIK524381 KSG524334:KSG524381 LCC524334:LCC524381 LLY524334:LLY524381 LVU524334:LVU524381 MFQ524334:MFQ524381 MPM524334:MPM524381 MZI524334:MZI524381 NJE524334:NJE524381 NTA524334:NTA524381 OCW524334:OCW524381 OMS524334:OMS524381 OWO524334:OWO524381 PGK524334:PGK524381 PQG524334:PQG524381 QAC524334:QAC524381 QJY524334:QJY524381 QTU524334:QTU524381 RDQ524334:RDQ524381 RNM524334:RNM524381 RXI524334:RXI524381 SHE524334:SHE524381 SRA524334:SRA524381 TAW524334:TAW524381 TKS524334:TKS524381 TUO524334:TUO524381 UEK524334:UEK524381 UOG524334:UOG524381 UYC524334:UYC524381 VHY524334:VHY524381 VRU524334:VRU524381 WBQ524334:WBQ524381 WLM524334:WLM524381 WVI524334:WVI524381 A589870:A589917 IW589870:IW589917 SS589870:SS589917 ACO589870:ACO589917 AMK589870:AMK589917 AWG589870:AWG589917 BGC589870:BGC589917 BPY589870:BPY589917 BZU589870:BZU589917 CJQ589870:CJQ589917 CTM589870:CTM589917 DDI589870:DDI589917 DNE589870:DNE589917 DXA589870:DXA589917 EGW589870:EGW589917 EQS589870:EQS589917 FAO589870:FAO589917 FKK589870:FKK589917 FUG589870:FUG589917 GEC589870:GEC589917 GNY589870:GNY589917 GXU589870:GXU589917 HHQ589870:HHQ589917 HRM589870:HRM589917 IBI589870:IBI589917 ILE589870:ILE589917 IVA589870:IVA589917 JEW589870:JEW589917 JOS589870:JOS589917 JYO589870:JYO589917 KIK589870:KIK589917 KSG589870:KSG589917 LCC589870:LCC589917 LLY589870:LLY589917 LVU589870:LVU589917 MFQ589870:MFQ589917 MPM589870:MPM589917 MZI589870:MZI589917 NJE589870:NJE589917 NTA589870:NTA589917 OCW589870:OCW589917 OMS589870:OMS589917 OWO589870:OWO589917 PGK589870:PGK589917 PQG589870:PQG589917 QAC589870:QAC589917 QJY589870:QJY589917 QTU589870:QTU589917 RDQ589870:RDQ589917 RNM589870:RNM589917 RXI589870:RXI589917 SHE589870:SHE589917 SRA589870:SRA589917 TAW589870:TAW589917 TKS589870:TKS589917 TUO589870:TUO589917 UEK589870:UEK589917 UOG589870:UOG589917 UYC589870:UYC589917 VHY589870:VHY589917 VRU589870:VRU589917 WBQ589870:WBQ589917 WLM589870:WLM589917 WVI589870:WVI589917 A655406:A655453 IW655406:IW655453 SS655406:SS655453 ACO655406:ACO655453 AMK655406:AMK655453 AWG655406:AWG655453 BGC655406:BGC655453 BPY655406:BPY655453 BZU655406:BZU655453 CJQ655406:CJQ655453 CTM655406:CTM655453 DDI655406:DDI655453 DNE655406:DNE655453 DXA655406:DXA655453 EGW655406:EGW655453 EQS655406:EQS655453 FAO655406:FAO655453 FKK655406:FKK655453 FUG655406:FUG655453 GEC655406:GEC655453 GNY655406:GNY655453 GXU655406:GXU655453 HHQ655406:HHQ655453 HRM655406:HRM655453 IBI655406:IBI655453 ILE655406:ILE655453 IVA655406:IVA655453 JEW655406:JEW655453 JOS655406:JOS655453 JYO655406:JYO655453 KIK655406:KIK655453 KSG655406:KSG655453 LCC655406:LCC655453 LLY655406:LLY655453 LVU655406:LVU655453 MFQ655406:MFQ655453 MPM655406:MPM655453 MZI655406:MZI655453 NJE655406:NJE655453 NTA655406:NTA655453 OCW655406:OCW655453 OMS655406:OMS655453 OWO655406:OWO655453 PGK655406:PGK655453 PQG655406:PQG655453 QAC655406:QAC655453 QJY655406:QJY655453 QTU655406:QTU655453 RDQ655406:RDQ655453 RNM655406:RNM655453 RXI655406:RXI655453 SHE655406:SHE655453 SRA655406:SRA655453 TAW655406:TAW655453 TKS655406:TKS655453 TUO655406:TUO655453 UEK655406:UEK655453 UOG655406:UOG655453 UYC655406:UYC655453 VHY655406:VHY655453 VRU655406:VRU655453 WBQ655406:WBQ655453 WLM655406:WLM655453 WVI655406:WVI655453 A720942:A720989 IW720942:IW720989 SS720942:SS720989 ACO720942:ACO720989 AMK720942:AMK720989 AWG720942:AWG720989 BGC720942:BGC720989 BPY720942:BPY720989 BZU720942:BZU720989 CJQ720942:CJQ720989 CTM720942:CTM720989 DDI720942:DDI720989 DNE720942:DNE720989 DXA720942:DXA720989 EGW720942:EGW720989 EQS720942:EQS720989 FAO720942:FAO720989 FKK720942:FKK720989 FUG720942:FUG720989 GEC720942:GEC720989 GNY720942:GNY720989 GXU720942:GXU720989 HHQ720942:HHQ720989 HRM720942:HRM720989 IBI720942:IBI720989 ILE720942:ILE720989 IVA720942:IVA720989 JEW720942:JEW720989 JOS720942:JOS720989 JYO720942:JYO720989 KIK720942:KIK720989 KSG720942:KSG720989 LCC720942:LCC720989 LLY720942:LLY720989 LVU720942:LVU720989 MFQ720942:MFQ720989 MPM720942:MPM720989 MZI720942:MZI720989 NJE720942:NJE720989 NTA720942:NTA720989 OCW720942:OCW720989 OMS720942:OMS720989 OWO720942:OWO720989 PGK720942:PGK720989 PQG720942:PQG720989 QAC720942:QAC720989 QJY720942:QJY720989 QTU720942:QTU720989 RDQ720942:RDQ720989 RNM720942:RNM720989 RXI720942:RXI720989 SHE720942:SHE720989 SRA720942:SRA720989 TAW720942:TAW720989 TKS720942:TKS720989 TUO720942:TUO720989 UEK720942:UEK720989 UOG720942:UOG720989 UYC720942:UYC720989 VHY720942:VHY720989 VRU720942:VRU720989 WBQ720942:WBQ720989 WLM720942:WLM720989 WVI720942:WVI720989 A786478:A786525 IW786478:IW786525 SS786478:SS786525 ACO786478:ACO786525 AMK786478:AMK786525 AWG786478:AWG786525 BGC786478:BGC786525 BPY786478:BPY786525 BZU786478:BZU786525 CJQ786478:CJQ786525 CTM786478:CTM786525 DDI786478:DDI786525 DNE786478:DNE786525 DXA786478:DXA786525 EGW786478:EGW786525 EQS786478:EQS786525 FAO786478:FAO786525 FKK786478:FKK786525 FUG786478:FUG786525 GEC786478:GEC786525 GNY786478:GNY786525 GXU786478:GXU786525 HHQ786478:HHQ786525 HRM786478:HRM786525 IBI786478:IBI786525 ILE786478:ILE786525 IVA786478:IVA786525 JEW786478:JEW786525 JOS786478:JOS786525 JYO786478:JYO786525 KIK786478:KIK786525 KSG786478:KSG786525 LCC786478:LCC786525 LLY786478:LLY786525 LVU786478:LVU786525 MFQ786478:MFQ786525 MPM786478:MPM786525 MZI786478:MZI786525 NJE786478:NJE786525 NTA786478:NTA786525 OCW786478:OCW786525 OMS786478:OMS786525 OWO786478:OWO786525 PGK786478:PGK786525 PQG786478:PQG786525 QAC786478:QAC786525 QJY786478:QJY786525 QTU786478:QTU786525 RDQ786478:RDQ786525 RNM786478:RNM786525 RXI786478:RXI786525 SHE786478:SHE786525 SRA786478:SRA786525 TAW786478:TAW786525 TKS786478:TKS786525 TUO786478:TUO786525 UEK786478:UEK786525 UOG786478:UOG786525 UYC786478:UYC786525 VHY786478:VHY786525 VRU786478:VRU786525 WBQ786478:WBQ786525 WLM786478:WLM786525 WVI786478:WVI786525 A852014:A852061 IW852014:IW852061 SS852014:SS852061 ACO852014:ACO852061 AMK852014:AMK852061 AWG852014:AWG852061 BGC852014:BGC852061 BPY852014:BPY852061 BZU852014:BZU852061 CJQ852014:CJQ852061 CTM852014:CTM852061 DDI852014:DDI852061 DNE852014:DNE852061 DXA852014:DXA852061 EGW852014:EGW852061 EQS852014:EQS852061 FAO852014:FAO852061 FKK852014:FKK852061 FUG852014:FUG852061 GEC852014:GEC852061 GNY852014:GNY852061 GXU852014:GXU852061 HHQ852014:HHQ852061 HRM852014:HRM852061 IBI852014:IBI852061 ILE852014:ILE852061 IVA852014:IVA852061 JEW852014:JEW852061 JOS852014:JOS852061 JYO852014:JYO852061 KIK852014:KIK852061 KSG852014:KSG852061 LCC852014:LCC852061 LLY852014:LLY852061 LVU852014:LVU852061 MFQ852014:MFQ852061 MPM852014:MPM852061 MZI852014:MZI852061 NJE852014:NJE852061 NTA852014:NTA852061 OCW852014:OCW852061 OMS852014:OMS852061 OWO852014:OWO852061 PGK852014:PGK852061 PQG852014:PQG852061 QAC852014:QAC852061 QJY852014:QJY852061 QTU852014:QTU852061 RDQ852014:RDQ852061 RNM852014:RNM852061 RXI852014:RXI852061 SHE852014:SHE852061 SRA852014:SRA852061 TAW852014:TAW852061 TKS852014:TKS852061 TUO852014:TUO852061 UEK852014:UEK852061 UOG852014:UOG852061 UYC852014:UYC852061 VHY852014:VHY852061 VRU852014:VRU852061 WBQ852014:WBQ852061 WLM852014:WLM852061 WVI852014:WVI852061 A917550:A917597 IW917550:IW917597 SS917550:SS917597 ACO917550:ACO917597 AMK917550:AMK917597 AWG917550:AWG917597 BGC917550:BGC917597 BPY917550:BPY917597 BZU917550:BZU917597 CJQ917550:CJQ917597 CTM917550:CTM917597 DDI917550:DDI917597 DNE917550:DNE917597 DXA917550:DXA917597 EGW917550:EGW917597 EQS917550:EQS917597 FAO917550:FAO917597 FKK917550:FKK917597 FUG917550:FUG917597 GEC917550:GEC917597 GNY917550:GNY917597 GXU917550:GXU917597 HHQ917550:HHQ917597 HRM917550:HRM917597 IBI917550:IBI917597 ILE917550:ILE917597 IVA917550:IVA917597 JEW917550:JEW917597 JOS917550:JOS917597 JYO917550:JYO917597 KIK917550:KIK917597 KSG917550:KSG917597 LCC917550:LCC917597 LLY917550:LLY917597 LVU917550:LVU917597 MFQ917550:MFQ917597 MPM917550:MPM917597 MZI917550:MZI917597 NJE917550:NJE917597 NTA917550:NTA917597 OCW917550:OCW917597 OMS917550:OMS917597 OWO917550:OWO917597 PGK917550:PGK917597 PQG917550:PQG917597 QAC917550:QAC917597 QJY917550:QJY917597 QTU917550:QTU917597 RDQ917550:RDQ917597 RNM917550:RNM917597 RXI917550:RXI917597 SHE917550:SHE917597 SRA917550:SRA917597 TAW917550:TAW917597 TKS917550:TKS917597 TUO917550:TUO917597 UEK917550:UEK917597 UOG917550:UOG917597 UYC917550:UYC917597 VHY917550:VHY917597 VRU917550:VRU917597 WBQ917550:WBQ917597 WLM917550:WLM917597 WVI917550:WVI917597 A983086:A983133 IW983086:IW983133 SS983086:SS983133 ACO983086:ACO983133 AMK983086:AMK983133 AWG983086:AWG983133 BGC983086:BGC983133 BPY983086:BPY983133 BZU983086:BZU983133 CJQ983086:CJQ983133 CTM983086:CTM983133 DDI983086:DDI983133 DNE983086:DNE983133 DXA983086:DXA983133 EGW983086:EGW983133 EQS983086:EQS983133 FAO983086:FAO983133 FKK983086:FKK983133 FUG983086:FUG983133 GEC983086:GEC983133 GNY983086:GNY983133 GXU983086:GXU983133 HHQ983086:HHQ983133 HRM983086:HRM983133 IBI983086:IBI983133 ILE983086:ILE983133 IVA983086:IVA983133 JEW983086:JEW983133 JOS983086:JOS983133 JYO983086:JYO983133 KIK983086:KIK983133 KSG983086:KSG983133 LCC983086:LCC983133 LLY983086:LLY983133 LVU983086:LVU983133 MFQ983086:MFQ983133 MPM983086:MPM983133 MZI983086:MZI983133 NJE983086:NJE983133 NTA983086:NTA983133 OCW983086:OCW983133 OMS983086:OMS983133 OWO983086:OWO983133 PGK983086:PGK983133 PQG983086:PQG983133 QAC983086:QAC983133 QJY983086:QJY983133 QTU983086:QTU983133 RDQ983086:RDQ983133 RNM983086:RNM983133 RXI983086:RXI983133 SHE983086:SHE983133 SRA983086:SRA983133 TAW983086:TAW983133 TKS983086:TKS983133 TUO983086:TUO983133 UEK983086:UEK983133 UOG983086:UOG983133 UYC983086:UYC983133 VHY983086:VHY983133 VRU983086:VRU983133 WBQ983086:WBQ983133 WLM983086:WLM983133 WVI983086:WVI983133 A95:A119 IW95:IW119 SS95:SS119 ACO95:ACO119 AMK95:AMK119 AWG95:AWG119 BGC95:BGC119 BPY95:BPY119 BZU95:BZU119 CJQ95:CJQ119 CTM95:CTM119 DDI95:DDI119 DNE95:DNE119 DXA95:DXA119 EGW95:EGW119 EQS95:EQS119 FAO95:FAO119 FKK95:FKK119 FUG95:FUG119 GEC95:GEC119 GNY95:GNY119 GXU95:GXU119 HHQ95:HHQ119 HRM95:HRM119 IBI95:IBI119 ILE95:ILE119 IVA95:IVA119 JEW95:JEW119 JOS95:JOS119 JYO95:JYO119 KIK95:KIK119 KSG95:KSG119 LCC95:LCC119 LLY95:LLY119 LVU95:LVU119 MFQ95:MFQ119 MPM95:MPM119 MZI95:MZI119 NJE95:NJE119 NTA95:NTA119 OCW95:OCW119 OMS95:OMS119 OWO95:OWO119 PGK95:PGK119 PQG95:PQG119 QAC95:QAC119 QJY95:QJY119 QTU95:QTU119 RDQ95:RDQ119 RNM95:RNM119 RXI95:RXI119 SHE95:SHE119 SRA95:SRA119 TAW95:TAW119 TKS95:TKS119 TUO95:TUO119 UEK95:UEK119 UOG95:UOG119 UYC95:UYC119 VHY95:VHY119 VRU95:VRU119 WBQ95:WBQ119 WLM95:WLM119 WVI95:WVI119 A65631:A65655 IW65631:IW65655 SS65631:SS65655 ACO65631:ACO65655 AMK65631:AMK65655 AWG65631:AWG65655 BGC65631:BGC65655 BPY65631:BPY65655 BZU65631:BZU65655 CJQ65631:CJQ65655 CTM65631:CTM65655 DDI65631:DDI65655 DNE65631:DNE65655 DXA65631:DXA65655 EGW65631:EGW65655 EQS65631:EQS65655 FAO65631:FAO65655 FKK65631:FKK65655 FUG65631:FUG65655 GEC65631:GEC65655 GNY65631:GNY65655 GXU65631:GXU65655 HHQ65631:HHQ65655 HRM65631:HRM65655 IBI65631:IBI65655 ILE65631:ILE65655 IVA65631:IVA65655 JEW65631:JEW65655 JOS65631:JOS65655 JYO65631:JYO65655 KIK65631:KIK65655 KSG65631:KSG65655 LCC65631:LCC65655 LLY65631:LLY65655 LVU65631:LVU65655 MFQ65631:MFQ65655 MPM65631:MPM65655 MZI65631:MZI65655 NJE65631:NJE65655 NTA65631:NTA65655 OCW65631:OCW65655 OMS65631:OMS65655 OWO65631:OWO65655 PGK65631:PGK65655 PQG65631:PQG65655 QAC65631:QAC65655 QJY65631:QJY65655 QTU65631:QTU65655 RDQ65631:RDQ65655 RNM65631:RNM65655 RXI65631:RXI65655 SHE65631:SHE65655 SRA65631:SRA65655 TAW65631:TAW65655 TKS65631:TKS65655 TUO65631:TUO65655 UEK65631:UEK65655 UOG65631:UOG65655 UYC65631:UYC65655 VHY65631:VHY65655 VRU65631:VRU65655 WBQ65631:WBQ65655 WLM65631:WLM65655 WVI65631:WVI65655 A131167:A131191 IW131167:IW131191 SS131167:SS131191 ACO131167:ACO131191 AMK131167:AMK131191 AWG131167:AWG131191 BGC131167:BGC131191 BPY131167:BPY131191 BZU131167:BZU131191 CJQ131167:CJQ131191 CTM131167:CTM131191 DDI131167:DDI131191 DNE131167:DNE131191 DXA131167:DXA131191 EGW131167:EGW131191 EQS131167:EQS131191 FAO131167:FAO131191 FKK131167:FKK131191 FUG131167:FUG131191 GEC131167:GEC131191 GNY131167:GNY131191 GXU131167:GXU131191 HHQ131167:HHQ131191 HRM131167:HRM131191 IBI131167:IBI131191 ILE131167:ILE131191 IVA131167:IVA131191 JEW131167:JEW131191 JOS131167:JOS131191 JYO131167:JYO131191 KIK131167:KIK131191 KSG131167:KSG131191 LCC131167:LCC131191 LLY131167:LLY131191 LVU131167:LVU131191 MFQ131167:MFQ131191 MPM131167:MPM131191 MZI131167:MZI131191 NJE131167:NJE131191 NTA131167:NTA131191 OCW131167:OCW131191 OMS131167:OMS131191 OWO131167:OWO131191 PGK131167:PGK131191 PQG131167:PQG131191 QAC131167:QAC131191 QJY131167:QJY131191 QTU131167:QTU131191 RDQ131167:RDQ131191 RNM131167:RNM131191 RXI131167:RXI131191 SHE131167:SHE131191 SRA131167:SRA131191 TAW131167:TAW131191 TKS131167:TKS131191 TUO131167:TUO131191 UEK131167:UEK131191 UOG131167:UOG131191 UYC131167:UYC131191 VHY131167:VHY131191 VRU131167:VRU131191 WBQ131167:WBQ131191 WLM131167:WLM131191 WVI131167:WVI131191 A196703:A196727 IW196703:IW196727 SS196703:SS196727 ACO196703:ACO196727 AMK196703:AMK196727 AWG196703:AWG196727 BGC196703:BGC196727 BPY196703:BPY196727 BZU196703:BZU196727 CJQ196703:CJQ196727 CTM196703:CTM196727 DDI196703:DDI196727 DNE196703:DNE196727 DXA196703:DXA196727 EGW196703:EGW196727 EQS196703:EQS196727 FAO196703:FAO196727 FKK196703:FKK196727 FUG196703:FUG196727 GEC196703:GEC196727 GNY196703:GNY196727 GXU196703:GXU196727 HHQ196703:HHQ196727 HRM196703:HRM196727 IBI196703:IBI196727 ILE196703:ILE196727 IVA196703:IVA196727 JEW196703:JEW196727 JOS196703:JOS196727 JYO196703:JYO196727 KIK196703:KIK196727 KSG196703:KSG196727 LCC196703:LCC196727 LLY196703:LLY196727 LVU196703:LVU196727 MFQ196703:MFQ196727 MPM196703:MPM196727 MZI196703:MZI196727 NJE196703:NJE196727 NTA196703:NTA196727 OCW196703:OCW196727 OMS196703:OMS196727 OWO196703:OWO196727 PGK196703:PGK196727 PQG196703:PQG196727 QAC196703:QAC196727 QJY196703:QJY196727 QTU196703:QTU196727 RDQ196703:RDQ196727 RNM196703:RNM196727 RXI196703:RXI196727 SHE196703:SHE196727 SRA196703:SRA196727 TAW196703:TAW196727 TKS196703:TKS196727 TUO196703:TUO196727 UEK196703:UEK196727 UOG196703:UOG196727 UYC196703:UYC196727 VHY196703:VHY196727 VRU196703:VRU196727 WBQ196703:WBQ196727 WLM196703:WLM196727 WVI196703:WVI196727 A262239:A262263 IW262239:IW262263 SS262239:SS262263 ACO262239:ACO262263 AMK262239:AMK262263 AWG262239:AWG262263 BGC262239:BGC262263 BPY262239:BPY262263 BZU262239:BZU262263 CJQ262239:CJQ262263 CTM262239:CTM262263 DDI262239:DDI262263 DNE262239:DNE262263 DXA262239:DXA262263 EGW262239:EGW262263 EQS262239:EQS262263 FAO262239:FAO262263 FKK262239:FKK262263 FUG262239:FUG262263 GEC262239:GEC262263 GNY262239:GNY262263 GXU262239:GXU262263 HHQ262239:HHQ262263 HRM262239:HRM262263 IBI262239:IBI262263 ILE262239:ILE262263 IVA262239:IVA262263 JEW262239:JEW262263 JOS262239:JOS262263 JYO262239:JYO262263 KIK262239:KIK262263 KSG262239:KSG262263 LCC262239:LCC262263 LLY262239:LLY262263 LVU262239:LVU262263 MFQ262239:MFQ262263 MPM262239:MPM262263 MZI262239:MZI262263 NJE262239:NJE262263 NTA262239:NTA262263 OCW262239:OCW262263 OMS262239:OMS262263 OWO262239:OWO262263 PGK262239:PGK262263 PQG262239:PQG262263 QAC262239:QAC262263 QJY262239:QJY262263 QTU262239:QTU262263 RDQ262239:RDQ262263 RNM262239:RNM262263 RXI262239:RXI262263 SHE262239:SHE262263 SRA262239:SRA262263 TAW262239:TAW262263 TKS262239:TKS262263 TUO262239:TUO262263 UEK262239:UEK262263 UOG262239:UOG262263 UYC262239:UYC262263 VHY262239:VHY262263 VRU262239:VRU262263 WBQ262239:WBQ262263 WLM262239:WLM262263 WVI262239:WVI262263 A327775:A327799 IW327775:IW327799 SS327775:SS327799 ACO327775:ACO327799 AMK327775:AMK327799 AWG327775:AWG327799 BGC327775:BGC327799 BPY327775:BPY327799 BZU327775:BZU327799 CJQ327775:CJQ327799 CTM327775:CTM327799 DDI327775:DDI327799 DNE327775:DNE327799 DXA327775:DXA327799 EGW327775:EGW327799 EQS327775:EQS327799 FAO327775:FAO327799 FKK327775:FKK327799 FUG327775:FUG327799 GEC327775:GEC327799 GNY327775:GNY327799 GXU327775:GXU327799 HHQ327775:HHQ327799 HRM327775:HRM327799 IBI327775:IBI327799 ILE327775:ILE327799 IVA327775:IVA327799 JEW327775:JEW327799 JOS327775:JOS327799 JYO327775:JYO327799 KIK327775:KIK327799 KSG327775:KSG327799 LCC327775:LCC327799 LLY327775:LLY327799 LVU327775:LVU327799 MFQ327775:MFQ327799 MPM327775:MPM327799 MZI327775:MZI327799 NJE327775:NJE327799 NTA327775:NTA327799 OCW327775:OCW327799 OMS327775:OMS327799 OWO327775:OWO327799 PGK327775:PGK327799 PQG327775:PQG327799 QAC327775:QAC327799 QJY327775:QJY327799 QTU327775:QTU327799 RDQ327775:RDQ327799 RNM327775:RNM327799 RXI327775:RXI327799 SHE327775:SHE327799 SRA327775:SRA327799 TAW327775:TAW327799 TKS327775:TKS327799 TUO327775:TUO327799 UEK327775:UEK327799 UOG327775:UOG327799 UYC327775:UYC327799 VHY327775:VHY327799 VRU327775:VRU327799 WBQ327775:WBQ327799 WLM327775:WLM327799 WVI327775:WVI327799 A393311:A393335 IW393311:IW393335 SS393311:SS393335 ACO393311:ACO393335 AMK393311:AMK393335 AWG393311:AWG393335 BGC393311:BGC393335 BPY393311:BPY393335 BZU393311:BZU393335 CJQ393311:CJQ393335 CTM393311:CTM393335 DDI393311:DDI393335 DNE393311:DNE393335 DXA393311:DXA393335 EGW393311:EGW393335 EQS393311:EQS393335 FAO393311:FAO393335 FKK393311:FKK393335 FUG393311:FUG393335 GEC393311:GEC393335 GNY393311:GNY393335 GXU393311:GXU393335 HHQ393311:HHQ393335 HRM393311:HRM393335 IBI393311:IBI393335 ILE393311:ILE393335 IVA393311:IVA393335 JEW393311:JEW393335 JOS393311:JOS393335 JYO393311:JYO393335 KIK393311:KIK393335 KSG393311:KSG393335 LCC393311:LCC393335 LLY393311:LLY393335 LVU393311:LVU393335 MFQ393311:MFQ393335 MPM393311:MPM393335 MZI393311:MZI393335 NJE393311:NJE393335 NTA393311:NTA393335 OCW393311:OCW393335 OMS393311:OMS393335 OWO393311:OWO393335 PGK393311:PGK393335 PQG393311:PQG393335 QAC393311:QAC393335 QJY393311:QJY393335 QTU393311:QTU393335 RDQ393311:RDQ393335 RNM393311:RNM393335 RXI393311:RXI393335 SHE393311:SHE393335 SRA393311:SRA393335 TAW393311:TAW393335 TKS393311:TKS393335 TUO393311:TUO393335 UEK393311:UEK393335 UOG393311:UOG393335 UYC393311:UYC393335 VHY393311:VHY393335 VRU393311:VRU393335 WBQ393311:WBQ393335 WLM393311:WLM393335 WVI393311:WVI393335 A458847:A458871 IW458847:IW458871 SS458847:SS458871 ACO458847:ACO458871 AMK458847:AMK458871 AWG458847:AWG458871 BGC458847:BGC458871 BPY458847:BPY458871 BZU458847:BZU458871 CJQ458847:CJQ458871 CTM458847:CTM458871 DDI458847:DDI458871 DNE458847:DNE458871 DXA458847:DXA458871 EGW458847:EGW458871 EQS458847:EQS458871 FAO458847:FAO458871 FKK458847:FKK458871 FUG458847:FUG458871 GEC458847:GEC458871 GNY458847:GNY458871 GXU458847:GXU458871 HHQ458847:HHQ458871 HRM458847:HRM458871 IBI458847:IBI458871 ILE458847:ILE458871 IVA458847:IVA458871 JEW458847:JEW458871 JOS458847:JOS458871 JYO458847:JYO458871 KIK458847:KIK458871 KSG458847:KSG458871 LCC458847:LCC458871 LLY458847:LLY458871 LVU458847:LVU458871 MFQ458847:MFQ458871 MPM458847:MPM458871 MZI458847:MZI458871 NJE458847:NJE458871 NTA458847:NTA458871 OCW458847:OCW458871 OMS458847:OMS458871 OWO458847:OWO458871 PGK458847:PGK458871 PQG458847:PQG458871 QAC458847:QAC458871 QJY458847:QJY458871 QTU458847:QTU458871 RDQ458847:RDQ458871 RNM458847:RNM458871 RXI458847:RXI458871 SHE458847:SHE458871 SRA458847:SRA458871 TAW458847:TAW458871 TKS458847:TKS458871 TUO458847:TUO458871 UEK458847:UEK458871 UOG458847:UOG458871 UYC458847:UYC458871 VHY458847:VHY458871 VRU458847:VRU458871 WBQ458847:WBQ458871 WLM458847:WLM458871 WVI458847:WVI458871 A524383:A524407 IW524383:IW524407 SS524383:SS524407 ACO524383:ACO524407 AMK524383:AMK524407 AWG524383:AWG524407 BGC524383:BGC524407 BPY524383:BPY524407 BZU524383:BZU524407 CJQ524383:CJQ524407 CTM524383:CTM524407 DDI524383:DDI524407 DNE524383:DNE524407 DXA524383:DXA524407 EGW524383:EGW524407 EQS524383:EQS524407 FAO524383:FAO524407 FKK524383:FKK524407 FUG524383:FUG524407 GEC524383:GEC524407 GNY524383:GNY524407 GXU524383:GXU524407 HHQ524383:HHQ524407 HRM524383:HRM524407 IBI524383:IBI524407 ILE524383:ILE524407 IVA524383:IVA524407 JEW524383:JEW524407 JOS524383:JOS524407 JYO524383:JYO524407 KIK524383:KIK524407 KSG524383:KSG524407 LCC524383:LCC524407 LLY524383:LLY524407 LVU524383:LVU524407 MFQ524383:MFQ524407 MPM524383:MPM524407 MZI524383:MZI524407 NJE524383:NJE524407 NTA524383:NTA524407 OCW524383:OCW524407 OMS524383:OMS524407 OWO524383:OWO524407 PGK524383:PGK524407 PQG524383:PQG524407 QAC524383:QAC524407 QJY524383:QJY524407 QTU524383:QTU524407 RDQ524383:RDQ524407 RNM524383:RNM524407 RXI524383:RXI524407 SHE524383:SHE524407 SRA524383:SRA524407 TAW524383:TAW524407 TKS524383:TKS524407 TUO524383:TUO524407 UEK524383:UEK524407 UOG524383:UOG524407 UYC524383:UYC524407 VHY524383:VHY524407 VRU524383:VRU524407 WBQ524383:WBQ524407 WLM524383:WLM524407 WVI524383:WVI524407 A589919:A589943 IW589919:IW589943 SS589919:SS589943 ACO589919:ACO589943 AMK589919:AMK589943 AWG589919:AWG589943 BGC589919:BGC589943 BPY589919:BPY589943 BZU589919:BZU589943 CJQ589919:CJQ589943 CTM589919:CTM589943 DDI589919:DDI589943 DNE589919:DNE589943 DXA589919:DXA589943 EGW589919:EGW589943 EQS589919:EQS589943 FAO589919:FAO589943 FKK589919:FKK589943 FUG589919:FUG589943 GEC589919:GEC589943 GNY589919:GNY589943 GXU589919:GXU589943 HHQ589919:HHQ589943 HRM589919:HRM589943 IBI589919:IBI589943 ILE589919:ILE589943 IVA589919:IVA589943 JEW589919:JEW589943 JOS589919:JOS589943 JYO589919:JYO589943 KIK589919:KIK589943 KSG589919:KSG589943 LCC589919:LCC589943 LLY589919:LLY589943 LVU589919:LVU589943 MFQ589919:MFQ589943 MPM589919:MPM589943 MZI589919:MZI589943 NJE589919:NJE589943 NTA589919:NTA589943 OCW589919:OCW589943 OMS589919:OMS589943 OWO589919:OWO589943 PGK589919:PGK589943 PQG589919:PQG589943 QAC589919:QAC589943 QJY589919:QJY589943 QTU589919:QTU589943 RDQ589919:RDQ589943 RNM589919:RNM589943 RXI589919:RXI589943 SHE589919:SHE589943 SRA589919:SRA589943 TAW589919:TAW589943 TKS589919:TKS589943 TUO589919:TUO589943 UEK589919:UEK589943 UOG589919:UOG589943 UYC589919:UYC589943 VHY589919:VHY589943 VRU589919:VRU589943 WBQ589919:WBQ589943 WLM589919:WLM589943 WVI589919:WVI589943 A655455:A655479 IW655455:IW655479 SS655455:SS655479 ACO655455:ACO655479 AMK655455:AMK655479 AWG655455:AWG655479 BGC655455:BGC655479 BPY655455:BPY655479 BZU655455:BZU655479 CJQ655455:CJQ655479 CTM655455:CTM655479 DDI655455:DDI655479 DNE655455:DNE655479 DXA655455:DXA655479 EGW655455:EGW655479 EQS655455:EQS655479 FAO655455:FAO655479 FKK655455:FKK655479 FUG655455:FUG655479 GEC655455:GEC655479 GNY655455:GNY655479 GXU655455:GXU655479 HHQ655455:HHQ655479 HRM655455:HRM655479 IBI655455:IBI655479 ILE655455:ILE655479 IVA655455:IVA655479 JEW655455:JEW655479 JOS655455:JOS655479 JYO655455:JYO655479 KIK655455:KIK655479 KSG655455:KSG655479 LCC655455:LCC655479 LLY655455:LLY655479 LVU655455:LVU655479 MFQ655455:MFQ655479 MPM655455:MPM655479 MZI655455:MZI655479 NJE655455:NJE655479 NTA655455:NTA655479 OCW655455:OCW655479 OMS655455:OMS655479 OWO655455:OWO655479 PGK655455:PGK655479 PQG655455:PQG655479 QAC655455:QAC655479 QJY655455:QJY655479 QTU655455:QTU655479 RDQ655455:RDQ655479 RNM655455:RNM655479 RXI655455:RXI655479 SHE655455:SHE655479 SRA655455:SRA655479 TAW655455:TAW655479 TKS655455:TKS655479 TUO655455:TUO655479 UEK655455:UEK655479 UOG655455:UOG655479 UYC655455:UYC655479 VHY655455:VHY655479 VRU655455:VRU655479 WBQ655455:WBQ655479 WLM655455:WLM655479 WVI655455:WVI655479 A720991:A721015 IW720991:IW721015 SS720991:SS721015 ACO720991:ACO721015 AMK720991:AMK721015 AWG720991:AWG721015 BGC720991:BGC721015 BPY720991:BPY721015 BZU720991:BZU721015 CJQ720991:CJQ721015 CTM720991:CTM721015 DDI720991:DDI721015 DNE720991:DNE721015 DXA720991:DXA721015 EGW720991:EGW721015 EQS720991:EQS721015 FAO720991:FAO721015 FKK720991:FKK721015 FUG720991:FUG721015 GEC720991:GEC721015 GNY720991:GNY721015 GXU720991:GXU721015 HHQ720991:HHQ721015 HRM720991:HRM721015 IBI720991:IBI721015 ILE720991:ILE721015 IVA720991:IVA721015 JEW720991:JEW721015 JOS720991:JOS721015 JYO720991:JYO721015 KIK720991:KIK721015 KSG720991:KSG721015 LCC720991:LCC721015 LLY720991:LLY721015 LVU720991:LVU721015 MFQ720991:MFQ721015 MPM720991:MPM721015 MZI720991:MZI721015 NJE720991:NJE721015 NTA720991:NTA721015 OCW720991:OCW721015 OMS720991:OMS721015 OWO720991:OWO721015 PGK720991:PGK721015 PQG720991:PQG721015 QAC720991:QAC721015 QJY720991:QJY721015 QTU720991:QTU721015 RDQ720991:RDQ721015 RNM720991:RNM721015 RXI720991:RXI721015 SHE720991:SHE721015 SRA720991:SRA721015 TAW720991:TAW721015 TKS720991:TKS721015 TUO720991:TUO721015 UEK720991:UEK721015 UOG720991:UOG721015 UYC720991:UYC721015 VHY720991:VHY721015 VRU720991:VRU721015 WBQ720991:WBQ721015 WLM720991:WLM721015 WVI720991:WVI721015 A786527:A786551 IW786527:IW786551 SS786527:SS786551 ACO786527:ACO786551 AMK786527:AMK786551 AWG786527:AWG786551 BGC786527:BGC786551 BPY786527:BPY786551 BZU786527:BZU786551 CJQ786527:CJQ786551 CTM786527:CTM786551 DDI786527:DDI786551 DNE786527:DNE786551 DXA786527:DXA786551 EGW786527:EGW786551 EQS786527:EQS786551 FAO786527:FAO786551 FKK786527:FKK786551 FUG786527:FUG786551 GEC786527:GEC786551 GNY786527:GNY786551 GXU786527:GXU786551 HHQ786527:HHQ786551 HRM786527:HRM786551 IBI786527:IBI786551 ILE786527:ILE786551 IVA786527:IVA786551 JEW786527:JEW786551 JOS786527:JOS786551 JYO786527:JYO786551 KIK786527:KIK786551 KSG786527:KSG786551 LCC786527:LCC786551 LLY786527:LLY786551 LVU786527:LVU786551 MFQ786527:MFQ786551 MPM786527:MPM786551 MZI786527:MZI786551 NJE786527:NJE786551 NTA786527:NTA786551 OCW786527:OCW786551 OMS786527:OMS786551 OWO786527:OWO786551 PGK786527:PGK786551 PQG786527:PQG786551 QAC786527:QAC786551 QJY786527:QJY786551 QTU786527:QTU786551 RDQ786527:RDQ786551 RNM786527:RNM786551 RXI786527:RXI786551 SHE786527:SHE786551 SRA786527:SRA786551 TAW786527:TAW786551 TKS786527:TKS786551 TUO786527:TUO786551 UEK786527:UEK786551 UOG786527:UOG786551 UYC786527:UYC786551 VHY786527:VHY786551 VRU786527:VRU786551 WBQ786527:WBQ786551 WLM786527:WLM786551 WVI786527:WVI786551 A852063:A852087 IW852063:IW852087 SS852063:SS852087 ACO852063:ACO852087 AMK852063:AMK852087 AWG852063:AWG852087 BGC852063:BGC852087 BPY852063:BPY852087 BZU852063:BZU852087 CJQ852063:CJQ852087 CTM852063:CTM852087 DDI852063:DDI852087 DNE852063:DNE852087 DXA852063:DXA852087 EGW852063:EGW852087 EQS852063:EQS852087 FAO852063:FAO852087 FKK852063:FKK852087 FUG852063:FUG852087 GEC852063:GEC852087 GNY852063:GNY852087 GXU852063:GXU852087 HHQ852063:HHQ852087 HRM852063:HRM852087 IBI852063:IBI852087 ILE852063:ILE852087 IVA852063:IVA852087 JEW852063:JEW852087 JOS852063:JOS852087 JYO852063:JYO852087 KIK852063:KIK852087 KSG852063:KSG852087 LCC852063:LCC852087 LLY852063:LLY852087 LVU852063:LVU852087 MFQ852063:MFQ852087 MPM852063:MPM852087 MZI852063:MZI852087 NJE852063:NJE852087 NTA852063:NTA852087 OCW852063:OCW852087 OMS852063:OMS852087 OWO852063:OWO852087 PGK852063:PGK852087 PQG852063:PQG852087 QAC852063:QAC852087 QJY852063:QJY852087 QTU852063:QTU852087 RDQ852063:RDQ852087 RNM852063:RNM852087 RXI852063:RXI852087 SHE852063:SHE852087 SRA852063:SRA852087 TAW852063:TAW852087 TKS852063:TKS852087 TUO852063:TUO852087 UEK852063:UEK852087 UOG852063:UOG852087 UYC852063:UYC852087 VHY852063:VHY852087 VRU852063:VRU852087 WBQ852063:WBQ852087 WLM852063:WLM852087 WVI852063:WVI852087 A917599:A917623 IW917599:IW917623 SS917599:SS917623 ACO917599:ACO917623 AMK917599:AMK917623 AWG917599:AWG917623 BGC917599:BGC917623 BPY917599:BPY917623 BZU917599:BZU917623 CJQ917599:CJQ917623 CTM917599:CTM917623 DDI917599:DDI917623 DNE917599:DNE917623 DXA917599:DXA917623 EGW917599:EGW917623 EQS917599:EQS917623 FAO917599:FAO917623 FKK917599:FKK917623 FUG917599:FUG917623 GEC917599:GEC917623 GNY917599:GNY917623 GXU917599:GXU917623 HHQ917599:HHQ917623 HRM917599:HRM917623 IBI917599:IBI917623 ILE917599:ILE917623 IVA917599:IVA917623 JEW917599:JEW917623 JOS917599:JOS917623 JYO917599:JYO917623 KIK917599:KIK917623 KSG917599:KSG917623 LCC917599:LCC917623 LLY917599:LLY917623 LVU917599:LVU917623 MFQ917599:MFQ917623 MPM917599:MPM917623 MZI917599:MZI917623 NJE917599:NJE917623 NTA917599:NTA917623 OCW917599:OCW917623 OMS917599:OMS917623 OWO917599:OWO917623 PGK917599:PGK917623 PQG917599:PQG917623 QAC917599:QAC917623 QJY917599:QJY917623 QTU917599:QTU917623 RDQ917599:RDQ917623 RNM917599:RNM917623 RXI917599:RXI917623 SHE917599:SHE917623 SRA917599:SRA917623 TAW917599:TAW917623 TKS917599:TKS917623 TUO917599:TUO917623 UEK917599:UEK917623 UOG917599:UOG917623 UYC917599:UYC917623 VHY917599:VHY917623 VRU917599:VRU917623 WBQ917599:WBQ917623 WLM917599:WLM917623 WVI917599:WVI917623 A983135:A983159 IW983135:IW983159 SS983135:SS983159 ACO983135:ACO983159 AMK983135:AMK983159 AWG983135:AWG983159 BGC983135:BGC983159 BPY983135:BPY983159 BZU983135:BZU983159 CJQ983135:CJQ983159 CTM983135:CTM983159 DDI983135:DDI983159 DNE983135:DNE983159 DXA983135:DXA983159 EGW983135:EGW983159 EQS983135:EQS983159 FAO983135:FAO983159 FKK983135:FKK983159 FUG983135:FUG983159 GEC983135:GEC983159 GNY983135:GNY983159 GXU983135:GXU983159 HHQ983135:HHQ983159 HRM983135:HRM983159 IBI983135:IBI983159 ILE983135:ILE983159 IVA983135:IVA983159 JEW983135:JEW983159 JOS983135:JOS983159 JYO983135:JYO983159 KIK983135:KIK983159 KSG983135:KSG983159 LCC983135:LCC983159 LLY983135:LLY983159 LVU983135:LVU983159 MFQ983135:MFQ983159 MPM983135:MPM983159 MZI983135:MZI983159 NJE983135:NJE983159 NTA983135:NTA983159 OCW983135:OCW983159 OMS983135:OMS983159 OWO983135:OWO983159 PGK983135:PGK983159 PQG983135:PQG983159 QAC983135:QAC983159 QJY983135:QJY983159 QTU983135:QTU983159 RDQ983135:RDQ983159 RNM983135:RNM983159 RXI983135:RXI983159 SHE983135:SHE983159 SRA983135:SRA983159 TAW983135:TAW983159 TKS983135:TKS983159 TUO983135:TUO983159 UEK983135:UEK983159 UOG983135:UOG983159 UYC983135:UYC983159 VHY983135:VHY983159 VRU983135:VRU983159 WBQ983135:WBQ983159 WLM983135:WLM983159 WVI983135:WVI983159</xm:sqref>
        </x14:dataValidation>
        <x14:dataValidation type="whole" allowBlank="1" showInputMessage="1" showErrorMessage="1" errorTitle="Error" error="Por favor ingrese números enteros">
          <x14:formula1>
            <xm:f>0</xm:f>
          </x14:formula1>
          <x14:formula2>
            <xm:f>1000000000</xm:f>
          </x14:formula2>
          <xm:sqref>AB119:AW65650 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X142:X65536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I1:I26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I167:I65562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I28:I44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X119:X140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B121:B65536 IX121:IX65536 ST121:ST65536 ACP121:ACP65536 AML121:AML65536 AWH121:AWH65536 BGD121:BGD65536 BPZ121:BPZ65536 BZV121:BZV65536 CJR121:CJR65536 CTN121:CTN65536 DDJ121:DDJ65536 DNF121:DNF65536 DXB121:DXB65536 EGX121:EGX65536 EQT121:EQT65536 FAP121:FAP65536 FKL121:FKL65536 FUH121:FUH65536 GED121:GED65536 GNZ121:GNZ65536 GXV121:GXV65536 HHR121:HHR65536 HRN121:HRN65536 IBJ121:IBJ65536 ILF121:ILF65536 IVB121:IVB65536 JEX121:JEX65536 JOT121:JOT65536 JYP121:JYP65536 KIL121:KIL65536 KSH121:KSH65536 LCD121:LCD65536 LLZ121:LLZ65536 LVV121:LVV65536 MFR121:MFR65536 MPN121:MPN65536 MZJ121:MZJ65536 NJF121:NJF65536 NTB121:NTB65536 OCX121:OCX65536 OMT121:OMT65536 OWP121:OWP65536 PGL121:PGL65536 PQH121:PQH65536 QAD121:QAD65536 QJZ121:QJZ65536 QTV121:QTV65536 RDR121:RDR65536 RNN121:RNN65536 RXJ121:RXJ65536 SHF121:SHF65536 SRB121:SRB65536 TAX121:TAX65536 TKT121:TKT65536 TUP121:TUP65536 UEL121:UEL65536 UOH121:UOH65536 UYD121:UYD65536 VHZ121:VHZ65536 VRV121:VRV65536 WBR121:WBR65536 WLN121:WLN65536 WVJ121:WVJ65536 B65657:B131072 IX65657:IX131072 ST65657:ST131072 ACP65657:ACP131072 AML65657:AML131072 AWH65657:AWH131072 BGD65657:BGD131072 BPZ65657:BPZ131072 BZV65657:BZV131072 CJR65657:CJR131072 CTN65657:CTN131072 DDJ65657:DDJ131072 DNF65657:DNF131072 DXB65657:DXB131072 EGX65657:EGX131072 EQT65657:EQT131072 FAP65657:FAP131072 FKL65657:FKL131072 FUH65657:FUH131072 GED65657:GED131072 GNZ65657:GNZ131072 GXV65657:GXV131072 HHR65657:HHR131072 HRN65657:HRN131072 IBJ65657:IBJ131072 ILF65657:ILF131072 IVB65657:IVB131072 JEX65657:JEX131072 JOT65657:JOT131072 JYP65657:JYP131072 KIL65657:KIL131072 KSH65657:KSH131072 LCD65657:LCD131072 LLZ65657:LLZ131072 LVV65657:LVV131072 MFR65657:MFR131072 MPN65657:MPN131072 MZJ65657:MZJ131072 NJF65657:NJF131072 NTB65657:NTB131072 OCX65657:OCX131072 OMT65657:OMT131072 OWP65657:OWP131072 PGL65657:PGL131072 PQH65657:PQH131072 QAD65657:QAD131072 QJZ65657:QJZ131072 QTV65657:QTV131072 RDR65657:RDR131072 RNN65657:RNN131072 RXJ65657:RXJ131072 SHF65657:SHF131072 SRB65657:SRB131072 TAX65657:TAX131072 TKT65657:TKT131072 TUP65657:TUP131072 UEL65657:UEL131072 UOH65657:UOH131072 UYD65657:UYD131072 VHZ65657:VHZ131072 VRV65657:VRV131072 WBR65657:WBR131072 WLN65657:WLN131072 WVJ65657:WVJ131072 B131193:B196608 IX131193:IX196608 ST131193:ST196608 ACP131193:ACP196608 AML131193:AML196608 AWH131193:AWH196608 BGD131193:BGD196608 BPZ131193:BPZ196608 BZV131193:BZV196608 CJR131193:CJR196608 CTN131193:CTN196608 DDJ131193:DDJ196608 DNF131193:DNF196608 DXB131193:DXB196608 EGX131193:EGX196608 EQT131193:EQT196608 FAP131193:FAP196608 FKL131193:FKL196608 FUH131193:FUH196608 GED131193:GED196608 GNZ131193:GNZ196608 GXV131193:GXV196608 HHR131193:HHR196608 HRN131193:HRN196608 IBJ131193:IBJ196608 ILF131193:ILF196608 IVB131193:IVB196608 JEX131193:JEX196608 JOT131193:JOT196608 JYP131193:JYP196608 KIL131193:KIL196608 KSH131193:KSH196608 LCD131193:LCD196608 LLZ131193:LLZ196608 LVV131193:LVV196608 MFR131193:MFR196608 MPN131193:MPN196608 MZJ131193:MZJ196608 NJF131193:NJF196608 NTB131193:NTB196608 OCX131193:OCX196608 OMT131193:OMT196608 OWP131193:OWP196608 PGL131193:PGL196608 PQH131193:PQH196608 QAD131193:QAD196608 QJZ131193:QJZ196608 QTV131193:QTV196608 RDR131193:RDR196608 RNN131193:RNN196608 RXJ131193:RXJ196608 SHF131193:SHF196608 SRB131193:SRB196608 TAX131193:TAX196608 TKT131193:TKT196608 TUP131193:TUP196608 UEL131193:UEL196608 UOH131193:UOH196608 UYD131193:UYD196608 VHZ131193:VHZ196608 VRV131193:VRV196608 WBR131193:WBR196608 WLN131193:WLN196608 WVJ131193:WVJ196608 B196729:B262144 IX196729:IX262144 ST196729:ST262144 ACP196729:ACP262144 AML196729:AML262144 AWH196729:AWH262144 BGD196729:BGD262144 BPZ196729:BPZ262144 BZV196729:BZV262144 CJR196729:CJR262144 CTN196729:CTN262144 DDJ196729:DDJ262144 DNF196729:DNF262144 DXB196729:DXB262144 EGX196729:EGX262144 EQT196729:EQT262144 FAP196729:FAP262144 FKL196729:FKL262144 FUH196729:FUH262144 GED196729:GED262144 GNZ196729:GNZ262144 GXV196729:GXV262144 HHR196729:HHR262144 HRN196729:HRN262144 IBJ196729:IBJ262144 ILF196729:ILF262144 IVB196729:IVB262144 JEX196729:JEX262144 JOT196729:JOT262144 JYP196729:JYP262144 KIL196729:KIL262144 KSH196729:KSH262144 LCD196729:LCD262144 LLZ196729:LLZ262144 LVV196729:LVV262144 MFR196729:MFR262144 MPN196729:MPN262144 MZJ196729:MZJ262144 NJF196729:NJF262144 NTB196729:NTB262144 OCX196729:OCX262144 OMT196729:OMT262144 OWP196729:OWP262144 PGL196729:PGL262144 PQH196729:PQH262144 QAD196729:QAD262144 QJZ196729:QJZ262144 QTV196729:QTV262144 RDR196729:RDR262144 RNN196729:RNN262144 RXJ196729:RXJ262144 SHF196729:SHF262144 SRB196729:SRB262144 TAX196729:TAX262144 TKT196729:TKT262144 TUP196729:TUP262144 UEL196729:UEL262144 UOH196729:UOH262144 UYD196729:UYD262144 VHZ196729:VHZ262144 VRV196729:VRV262144 WBR196729:WBR262144 WLN196729:WLN262144 WVJ196729:WVJ262144 B262265:B327680 IX262265:IX327680 ST262265:ST327680 ACP262265:ACP327680 AML262265:AML327680 AWH262265:AWH327680 BGD262265:BGD327680 BPZ262265:BPZ327680 BZV262265:BZV327680 CJR262265:CJR327680 CTN262265:CTN327680 DDJ262265:DDJ327680 DNF262265:DNF327680 DXB262265:DXB327680 EGX262265:EGX327680 EQT262265:EQT327680 FAP262265:FAP327680 FKL262265:FKL327680 FUH262265:FUH327680 GED262265:GED327680 GNZ262265:GNZ327680 GXV262265:GXV327680 HHR262265:HHR327680 HRN262265:HRN327680 IBJ262265:IBJ327680 ILF262265:ILF327680 IVB262265:IVB327680 JEX262265:JEX327680 JOT262265:JOT327680 JYP262265:JYP327680 KIL262265:KIL327680 KSH262265:KSH327680 LCD262265:LCD327680 LLZ262265:LLZ327680 LVV262265:LVV327680 MFR262265:MFR327680 MPN262265:MPN327680 MZJ262265:MZJ327680 NJF262265:NJF327680 NTB262265:NTB327680 OCX262265:OCX327680 OMT262265:OMT327680 OWP262265:OWP327680 PGL262265:PGL327680 PQH262265:PQH327680 QAD262265:QAD327680 QJZ262265:QJZ327680 QTV262265:QTV327680 RDR262265:RDR327680 RNN262265:RNN327680 RXJ262265:RXJ327680 SHF262265:SHF327680 SRB262265:SRB327680 TAX262265:TAX327680 TKT262265:TKT327680 TUP262265:TUP327680 UEL262265:UEL327680 UOH262265:UOH327680 UYD262265:UYD327680 VHZ262265:VHZ327680 VRV262265:VRV327680 WBR262265:WBR327680 WLN262265:WLN327680 WVJ262265:WVJ327680 B327801:B393216 IX327801:IX393216 ST327801:ST393216 ACP327801:ACP393216 AML327801:AML393216 AWH327801:AWH393216 BGD327801:BGD393216 BPZ327801:BPZ393216 BZV327801:BZV393216 CJR327801:CJR393216 CTN327801:CTN393216 DDJ327801:DDJ393216 DNF327801:DNF393216 DXB327801:DXB393216 EGX327801:EGX393216 EQT327801:EQT393216 FAP327801:FAP393216 FKL327801:FKL393216 FUH327801:FUH393216 GED327801:GED393216 GNZ327801:GNZ393216 GXV327801:GXV393216 HHR327801:HHR393216 HRN327801:HRN393216 IBJ327801:IBJ393216 ILF327801:ILF393216 IVB327801:IVB393216 JEX327801:JEX393216 JOT327801:JOT393216 JYP327801:JYP393216 KIL327801:KIL393216 KSH327801:KSH393216 LCD327801:LCD393216 LLZ327801:LLZ393216 LVV327801:LVV393216 MFR327801:MFR393216 MPN327801:MPN393216 MZJ327801:MZJ393216 NJF327801:NJF393216 NTB327801:NTB393216 OCX327801:OCX393216 OMT327801:OMT393216 OWP327801:OWP393216 PGL327801:PGL393216 PQH327801:PQH393216 QAD327801:QAD393216 QJZ327801:QJZ393216 QTV327801:QTV393216 RDR327801:RDR393216 RNN327801:RNN393216 RXJ327801:RXJ393216 SHF327801:SHF393216 SRB327801:SRB393216 TAX327801:TAX393216 TKT327801:TKT393216 TUP327801:TUP393216 UEL327801:UEL393216 UOH327801:UOH393216 UYD327801:UYD393216 VHZ327801:VHZ393216 VRV327801:VRV393216 WBR327801:WBR393216 WLN327801:WLN393216 WVJ327801:WVJ393216 B393337:B458752 IX393337:IX458752 ST393337:ST458752 ACP393337:ACP458752 AML393337:AML458752 AWH393337:AWH458752 BGD393337:BGD458752 BPZ393337:BPZ458752 BZV393337:BZV458752 CJR393337:CJR458752 CTN393337:CTN458752 DDJ393337:DDJ458752 DNF393337:DNF458752 DXB393337:DXB458752 EGX393337:EGX458752 EQT393337:EQT458752 FAP393337:FAP458752 FKL393337:FKL458752 FUH393337:FUH458752 GED393337:GED458752 GNZ393337:GNZ458752 GXV393337:GXV458752 HHR393337:HHR458752 HRN393337:HRN458752 IBJ393337:IBJ458752 ILF393337:ILF458752 IVB393337:IVB458752 JEX393337:JEX458752 JOT393337:JOT458752 JYP393337:JYP458752 KIL393337:KIL458752 KSH393337:KSH458752 LCD393337:LCD458752 LLZ393337:LLZ458752 LVV393337:LVV458752 MFR393337:MFR458752 MPN393337:MPN458752 MZJ393337:MZJ458752 NJF393337:NJF458752 NTB393337:NTB458752 OCX393337:OCX458752 OMT393337:OMT458752 OWP393337:OWP458752 PGL393337:PGL458752 PQH393337:PQH458752 QAD393337:QAD458752 QJZ393337:QJZ458752 QTV393337:QTV458752 RDR393337:RDR458752 RNN393337:RNN458752 RXJ393337:RXJ458752 SHF393337:SHF458752 SRB393337:SRB458752 TAX393337:TAX458752 TKT393337:TKT458752 TUP393337:TUP458752 UEL393337:UEL458752 UOH393337:UOH458752 UYD393337:UYD458752 VHZ393337:VHZ458752 VRV393337:VRV458752 WBR393337:WBR458752 WLN393337:WLN458752 WVJ393337:WVJ458752 B458873:B524288 IX458873:IX524288 ST458873:ST524288 ACP458873:ACP524288 AML458873:AML524288 AWH458873:AWH524288 BGD458873:BGD524288 BPZ458873:BPZ524288 BZV458873:BZV524288 CJR458873:CJR524288 CTN458873:CTN524288 DDJ458873:DDJ524288 DNF458873:DNF524288 DXB458873:DXB524288 EGX458873:EGX524288 EQT458873:EQT524288 FAP458873:FAP524288 FKL458873:FKL524288 FUH458873:FUH524288 GED458873:GED524288 GNZ458873:GNZ524288 GXV458873:GXV524288 HHR458873:HHR524288 HRN458873:HRN524288 IBJ458873:IBJ524288 ILF458873:ILF524288 IVB458873:IVB524288 JEX458873:JEX524288 JOT458873:JOT524288 JYP458873:JYP524288 KIL458873:KIL524288 KSH458873:KSH524288 LCD458873:LCD524288 LLZ458873:LLZ524288 LVV458873:LVV524288 MFR458873:MFR524288 MPN458873:MPN524288 MZJ458873:MZJ524288 NJF458873:NJF524288 NTB458873:NTB524288 OCX458873:OCX524288 OMT458873:OMT524288 OWP458873:OWP524288 PGL458873:PGL524288 PQH458873:PQH524288 QAD458873:QAD524288 QJZ458873:QJZ524288 QTV458873:QTV524288 RDR458873:RDR524288 RNN458873:RNN524288 RXJ458873:RXJ524288 SHF458873:SHF524288 SRB458873:SRB524288 TAX458873:TAX524288 TKT458873:TKT524288 TUP458873:TUP524288 UEL458873:UEL524288 UOH458873:UOH524288 UYD458873:UYD524288 VHZ458873:VHZ524288 VRV458873:VRV524288 WBR458873:WBR524288 WLN458873:WLN524288 WVJ458873:WVJ524288 B524409:B589824 IX524409:IX589824 ST524409:ST589824 ACP524409:ACP589824 AML524409:AML589824 AWH524409:AWH589824 BGD524409:BGD589824 BPZ524409:BPZ589824 BZV524409:BZV589824 CJR524409:CJR589824 CTN524409:CTN589824 DDJ524409:DDJ589824 DNF524409:DNF589824 DXB524409:DXB589824 EGX524409:EGX589824 EQT524409:EQT589824 FAP524409:FAP589824 FKL524409:FKL589824 FUH524409:FUH589824 GED524409:GED589824 GNZ524409:GNZ589824 GXV524409:GXV589824 HHR524409:HHR589824 HRN524409:HRN589824 IBJ524409:IBJ589824 ILF524409:ILF589824 IVB524409:IVB589824 JEX524409:JEX589824 JOT524409:JOT589824 JYP524409:JYP589824 KIL524409:KIL589824 KSH524409:KSH589824 LCD524409:LCD589824 LLZ524409:LLZ589824 LVV524409:LVV589824 MFR524409:MFR589824 MPN524409:MPN589824 MZJ524409:MZJ589824 NJF524409:NJF589824 NTB524409:NTB589824 OCX524409:OCX589824 OMT524409:OMT589824 OWP524409:OWP589824 PGL524409:PGL589824 PQH524409:PQH589824 QAD524409:QAD589824 QJZ524409:QJZ589824 QTV524409:QTV589824 RDR524409:RDR589824 RNN524409:RNN589824 RXJ524409:RXJ589824 SHF524409:SHF589824 SRB524409:SRB589824 TAX524409:TAX589824 TKT524409:TKT589824 TUP524409:TUP589824 UEL524409:UEL589824 UOH524409:UOH589824 UYD524409:UYD589824 VHZ524409:VHZ589824 VRV524409:VRV589824 WBR524409:WBR589824 WLN524409:WLN589824 WVJ524409:WVJ589824 B589945:B655360 IX589945:IX655360 ST589945:ST655360 ACP589945:ACP655360 AML589945:AML655360 AWH589945:AWH655360 BGD589945:BGD655360 BPZ589945:BPZ655360 BZV589945:BZV655360 CJR589945:CJR655360 CTN589945:CTN655360 DDJ589945:DDJ655360 DNF589945:DNF655360 DXB589945:DXB655360 EGX589945:EGX655360 EQT589945:EQT655360 FAP589945:FAP655360 FKL589945:FKL655360 FUH589945:FUH655360 GED589945:GED655360 GNZ589945:GNZ655360 GXV589945:GXV655360 HHR589945:HHR655360 HRN589945:HRN655360 IBJ589945:IBJ655360 ILF589945:ILF655360 IVB589945:IVB655360 JEX589945:JEX655360 JOT589945:JOT655360 JYP589945:JYP655360 KIL589945:KIL655360 KSH589945:KSH655360 LCD589945:LCD655360 LLZ589945:LLZ655360 LVV589945:LVV655360 MFR589945:MFR655360 MPN589945:MPN655360 MZJ589945:MZJ655360 NJF589945:NJF655360 NTB589945:NTB655360 OCX589945:OCX655360 OMT589945:OMT655360 OWP589945:OWP655360 PGL589945:PGL655360 PQH589945:PQH655360 QAD589945:QAD655360 QJZ589945:QJZ655360 QTV589945:QTV655360 RDR589945:RDR655360 RNN589945:RNN655360 RXJ589945:RXJ655360 SHF589945:SHF655360 SRB589945:SRB655360 TAX589945:TAX655360 TKT589945:TKT655360 TUP589945:TUP655360 UEL589945:UEL655360 UOH589945:UOH655360 UYD589945:UYD655360 VHZ589945:VHZ655360 VRV589945:VRV655360 WBR589945:WBR655360 WLN589945:WLN655360 WVJ589945:WVJ655360 B655481:B720896 IX655481:IX720896 ST655481:ST720896 ACP655481:ACP720896 AML655481:AML720896 AWH655481:AWH720896 BGD655481:BGD720896 BPZ655481:BPZ720896 BZV655481:BZV720896 CJR655481:CJR720896 CTN655481:CTN720896 DDJ655481:DDJ720896 DNF655481:DNF720896 DXB655481:DXB720896 EGX655481:EGX720896 EQT655481:EQT720896 FAP655481:FAP720896 FKL655481:FKL720896 FUH655481:FUH720896 GED655481:GED720896 GNZ655481:GNZ720896 GXV655481:GXV720896 HHR655481:HHR720896 HRN655481:HRN720896 IBJ655481:IBJ720896 ILF655481:ILF720896 IVB655481:IVB720896 JEX655481:JEX720896 JOT655481:JOT720896 JYP655481:JYP720896 KIL655481:KIL720896 KSH655481:KSH720896 LCD655481:LCD720896 LLZ655481:LLZ720896 LVV655481:LVV720896 MFR655481:MFR720896 MPN655481:MPN720896 MZJ655481:MZJ720896 NJF655481:NJF720896 NTB655481:NTB720896 OCX655481:OCX720896 OMT655481:OMT720896 OWP655481:OWP720896 PGL655481:PGL720896 PQH655481:PQH720896 QAD655481:QAD720896 QJZ655481:QJZ720896 QTV655481:QTV720896 RDR655481:RDR720896 RNN655481:RNN720896 RXJ655481:RXJ720896 SHF655481:SHF720896 SRB655481:SRB720896 TAX655481:TAX720896 TKT655481:TKT720896 TUP655481:TUP720896 UEL655481:UEL720896 UOH655481:UOH720896 UYD655481:UYD720896 VHZ655481:VHZ720896 VRV655481:VRV720896 WBR655481:WBR720896 WLN655481:WLN720896 WVJ655481:WVJ720896 B721017:B786432 IX721017:IX786432 ST721017:ST786432 ACP721017:ACP786432 AML721017:AML786432 AWH721017:AWH786432 BGD721017:BGD786432 BPZ721017:BPZ786432 BZV721017:BZV786432 CJR721017:CJR786432 CTN721017:CTN786432 DDJ721017:DDJ786432 DNF721017:DNF786432 DXB721017:DXB786432 EGX721017:EGX786432 EQT721017:EQT786432 FAP721017:FAP786432 FKL721017:FKL786432 FUH721017:FUH786432 GED721017:GED786432 GNZ721017:GNZ786432 GXV721017:GXV786432 HHR721017:HHR786432 HRN721017:HRN786432 IBJ721017:IBJ786432 ILF721017:ILF786432 IVB721017:IVB786432 JEX721017:JEX786432 JOT721017:JOT786432 JYP721017:JYP786432 KIL721017:KIL786432 KSH721017:KSH786432 LCD721017:LCD786432 LLZ721017:LLZ786432 LVV721017:LVV786432 MFR721017:MFR786432 MPN721017:MPN786432 MZJ721017:MZJ786432 NJF721017:NJF786432 NTB721017:NTB786432 OCX721017:OCX786432 OMT721017:OMT786432 OWP721017:OWP786432 PGL721017:PGL786432 PQH721017:PQH786432 QAD721017:QAD786432 QJZ721017:QJZ786432 QTV721017:QTV786432 RDR721017:RDR786432 RNN721017:RNN786432 RXJ721017:RXJ786432 SHF721017:SHF786432 SRB721017:SRB786432 TAX721017:TAX786432 TKT721017:TKT786432 TUP721017:TUP786432 UEL721017:UEL786432 UOH721017:UOH786432 UYD721017:UYD786432 VHZ721017:VHZ786432 VRV721017:VRV786432 WBR721017:WBR786432 WLN721017:WLN786432 WVJ721017:WVJ786432 B786553:B851968 IX786553:IX851968 ST786553:ST851968 ACP786553:ACP851968 AML786553:AML851968 AWH786553:AWH851968 BGD786553:BGD851968 BPZ786553:BPZ851968 BZV786553:BZV851968 CJR786553:CJR851968 CTN786553:CTN851968 DDJ786553:DDJ851968 DNF786553:DNF851968 DXB786553:DXB851968 EGX786553:EGX851968 EQT786553:EQT851968 FAP786553:FAP851968 FKL786553:FKL851968 FUH786553:FUH851968 GED786553:GED851968 GNZ786553:GNZ851968 GXV786553:GXV851968 HHR786553:HHR851968 HRN786553:HRN851968 IBJ786553:IBJ851968 ILF786553:ILF851968 IVB786553:IVB851968 JEX786553:JEX851968 JOT786553:JOT851968 JYP786553:JYP851968 KIL786553:KIL851968 KSH786553:KSH851968 LCD786553:LCD851968 LLZ786553:LLZ851968 LVV786553:LVV851968 MFR786553:MFR851968 MPN786553:MPN851968 MZJ786553:MZJ851968 NJF786553:NJF851968 NTB786553:NTB851968 OCX786553:OCX851968 OMT786553:OMT851968 OWP786553:OWP851968 PGL786553:PGL851968 PQH786553:PQH851968 QAD786553:QAD851968 QJZ786553:QJZ851968 QTV786553:QTV851968 RDR786553:RDR851968 RNN786553:RNN851968 RXJ786553:RXJ851968 SHF786553:SHF851968 SRB786553:SRB851968 TAX786553:TAX851968 TKT786553:TKT851968 TUP786553:TUP851968 UEL786553:UEL851968 UOH786553:UOH851968 UYD786553:UYD851968 VHZ786553:VHZ851968 VRV786553:VRV851968 WBR786553:WBR851968 WLN786553:WLN851968 WVJ786553:WVJ851968 B852089:B917504 IX852089:IX917504 ST852089:ST917504 ACP852089:ACP917504 AML852089:AML917504 AWH852089:AWH917504 BGD852089:BGD917504 BPZ852089:BPZ917504 BZV852089:BZV917504 CJR852089:CJR917504 CTN852089:CTN917504 DDJ852089:DDJ917504 DNF852089:DNF917504 DXB852089:DXB917504 EGX852089:EGX917504 EQT852089:EQT917504 FAP852089:FAP917504 FKL852089:FKL917504 FUH852089:FUH917504 GED852089:GED917504 GNZ852089:GNZ917504 GXV852089:GXV917504 HHR852089:HHR917504 HRN852089:HRN917504 IBJ852089:IBJ917504 ILF852089:ILF917504 IVB852089:IVB917504 JEX852089:JEX917504 JOT852089:JOT917504 JYP852089:JYP917504 KIL852089:KIL917504 KSH852089:KSH917504 LCD852089:LCD917504 LLZ852089:LLZ917504 LVV852089:LVV917504 MFR852089:MFR917504 MPN852089:MPN917504 MZJ852089:MZJ917504 NJF852089:NJF917504 NTB852089:NTB917504 OCX852089:OCX917504 OMT852089:OMT917504 OWP852089:OWP917504 PGL852089:PGL917504 PQH852089:PQH917504 QAD852089:QAD917504 QJZ852089:QJZ917504 QTV852089:QTV917504 RDR852089:RDR917504 RNN852089:RNN917504 RXJ852089:RXJ917504 SHF852089:SHF917504 SRB852089:SRB917504 TAX852089:TAX917504 TKT852089:TKT917504 TUP852089:TUP917504 UEL852089:UEL917504 UOH852089:UOH917504 UYD852089:UYD917504 VHZ852089:VHZ917504 VRV852089:VRV917504 WBR852089:WBR917504 WLN852089:WLN917504 WVJ852089:WVJ917504 B917625:B983040 IX917625:IX983040 ST917625:ST983040 ACP917625:ACP983040 AML917625:AML983040 AWH917625:AWH983040 BGD917625:BGD983040 BPZ917625:BPZ983040 BZV917625:BZV983040 CJR917625:CJR983040 CTN917625:CTN983040 DDJ917625:DDJ983040 DNF917625:DNF983040 DXB917625:DXB983040 EGX917625:EGX983040 EQT917625:EQT983040 FAP917625:FAP983040 FKL917625:FKL983040 FUH917625:FUH983040 GED917625:GED983040 GNZ917625:GNZ983040 GXV917625:GXV983040 HHR917625:HHR983040 HRN917625:HRN983040 IBJ917625:IBJ983040 ILF917625:ILF983040 IVB917625:IVB983040 JEX917625:JEX983040 JOT917625:JOT983040 JYP917625:JYP983040 KIL917625:KIL983040 KSH917625:KSH983040 LCD917625:LCD983040 LLZ917625:LLZ983040 LVV917625:LVV983040 MFR917625:MFR983040 MPN917625:MPN983040 MZJ917625:MZJ983040 NJF917625:NJF983040 NTB917625:NTB983040 OCX917625:OCX983040 OMT917625:OMT983040 OWP917625:OWP983040 PGL917625:PGL983040 PQH917625:PQH983040 QAD917625:QAD983040 QJZ917625:QJZ983040 QTV917625:QTV983040 RDR917625:RDR983040 RNN917625:RNN983040 RXJ917625:RXJ983040 SHF917625:SHF983040 SRB917625:SRB983040 TAX917625:TAX983040 TKT917625:TKT983040 TUP917625:TUP983040 UEL917625:UEL983040 UOH917625:UOH983040 UYD917625:UYD983040 VHZ917625:VHZ983040 VRV917625:VRV983040 WBR917625:WBR983040 WLN917625:WLN983040 WVJ917625:WVJ983040 B983161:B1048576 IX983161:IX1048576 ST983161:ST1048576 ACP983161:ACP1048576 AML983161:AML1048576 AWH983161:AWH1048576 BGD983161:BGD1048576 BPZ983161:BPZ1048576 BZV983161:BZV1048576 CJR983161:CJR1048576 CTN983161:CTN1048576 DDJ983161:DDJ1048576 DNF983161:DNF1048576 DXB983161:DXB1048576 EGX983161:EGX1048576 EQT983161:EQT1048576 FAP983161:FAP1048576 FKL983161:FKL1048576 FUH983161:FUH1048576 GED983161:GED1048576 GNZ983161:GNZ1048576 GXV983161:GXV1048576 HHR983161:HHR1048576 HRN983161:HRN1048576 IBJ983161:IBJ1048576 ILF983161:ILF1048576 IVB983161:IVB1048576 JEX983161:JEX1048576 JOT983161:JOT1048576 JYP983161:JYP1048576 KIL983161:KIL1048576 KSH983161:KSH1048576 LCD983161:LCD1048576 LLZ983161:LLZ1048576 LVV983161:LVV1048576 MFR983161:MFR1048576 MPN983161:MPN1048576 MZJ983161:MZJ1048576 NJF983161:NJF1048576 NTB983161:NTB1048576 OCX983161:OCX1048576 OMT983161:OMT1048576 OWP983161:OWP1048576 PGL983161:PGL1048576 PQH983161:PQH1048576 QAD983161:QAD1048576 QJZ983161:QJZ1048576 QTV983161:QTV1048576 RDR983161:RDR1048576 RNN983161:RNN1048576 RXJ983161:RXJ1048576 SHF983161:SHF1048576 SRB983161:SRB1048576 TAX983161:TAX1048576 TKT983161:TKT1048576 TUP983161:TUP1048576 UEL983161:UEL1048576 UOH983161:UOH1048576 UYD983161:UYD1048576 VHZ983161:VHZ1048576 VRV983161:VRV1048576 WBR983161:WBR1048576 WLN983161:WLN1048576 WVJ983161:WVJ1048576 BP119:IV65650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I48:I113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BQ115:IV118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BP1:IV114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J1:L113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B1:C45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AB115:AX118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C162:D65536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B95:B119 IX95:IX119 ST95:ST119 ACP95:ACP119 AML95:AML119 AWH95:AWH119 BGD95:BGD119 BPZ95:BPZ119 BZV95:BZV119 CJR95:CJR119 CTN95:CTN119 DDJ95:DDJ119 DNF95:DNF119 DXB95:DXB119 EGX95:EGX119 EQT95:EQT119 FAP95:FAP119 FKL95:FKL119 FUH95:FUH119 GED95:GED119 GNZ95:GNZ119 GXV95:GXV119 HHR95:HHR119 HRN95:HRN119 IBJ95:IBJ119 ILF95:ILF119 IVB95:IVB119 JEX95:JEX119 JOT95:JOT119 JYP95:JYP119 KIL95:KIL119 KSH95:KSH119 LCD95:LCD119 LLZ95:LLZ119 LVV95:LVV119 MFR95:MFR119 MPN95:MPN119 MZJ95:MZJ119 NJF95:NJF119 NTB95:NTB119 OCX95:OCX119 OMT95:OMT119 OWP95:OWP119 PGL95:PGL119 PQH95:PQH119 QAD95:QAD119 QJZ95:QJZ119 QTV95:QTV119 RDR95:RDR119 RNN95:RNN119 RXJ95:RXJ119 SHF95:SHF119 SRB95:SRB119 TAX95:TAX119 TKT95:TKT119 TUP95:TUP119 UEL95:UEL119 UOH95:UOH119 UYD95:UYD119 VHZ95:VHZ119 VRV95:VRV119 WBR95:WBR119 WLN95:WLN119 WVJ95:WVJ119 B65631:B65655 IX65631:IX65655 ST65631:ST65655 ACP65631:ACP65655 AML65631:AML65655 AWH65631:AWH65655 BGD65631:BGD65655 BPZ65631:BPZ65655 BZV65631:BZV65655 CJR65631:CJR65655 CTN65631:CTN65655 DDJ65631:DDJ65655 DNF65631:DNF65655 DXB65631:DXB65655 EGX65631:EGX65655 EQT65631:EQT65655 FAP65631:FAP65655 FKL65631:FKL65655 FUH65631:FUH65655 GED65631:GED65655 GNZ65631:GNZ65655 GXV65631:GXV65655 HHR65631:HHR65655 HRN65631:HRN65655 IBJ65631:IBJ65655 ILF65631:ILF65655 IVB65631:IVB65655 JEX65631:JEX65655 JOT65631:JOT65655 JYP65631:JYP65655 KIL65631:KIL65655 KSH65631:KSH65655 LCD65631:LCD65655 LLZ65631:LLZ65655 LVV65631:LVV65655 MFR65631:MFR65655 MPN65631:MPN65655 MZJ65631:MZJ65655 NJF65631:NJF65655 NTB65631:NTB65655 OCX65631:OCX65655 OMT65631:OMT65655 OWP65631:OWP65655 PGL65631:PGL65655 PQH65631:PQH65655 QAD65631:QAD65655 QJZ65631:QJZ65655 QTV65631:QTV65655 RDR65631:RDR65655 RNN65631:RNN65655 RXJ65631:RXJ65655 SHF65631:SHF65655 SRB65631:SRB65655 TAX65631:TAX65655 TKT65631:TKT65655 TUP65631:TUP65655 UEL65631:UEL65655 UOH65631:UOH65655 UYD65631:UYD65655 VHZ65631:VHZ65655 VRV65631:VRV65655 WBR65631:WBR65655 WLN65631:WLN65655 WVJ65631:WVJ65655 B131167:B131191 IX131167:IX131191 ST131167:ST131191 ACP131167:ACP131191 AML131167:AML131191 AWH131167:AWH131191 BGD131167:BGD131191 BPZ131167:BPZ131191 BZV131167:BZV131191 CJR131167:CJR131191 CTN131167:CTN131191 DDJ131167:DDJ131191 DNF131167:DNF131191 DXB131167:DXB131191 EGX131167:EGX131191 EQT131167:EQT131191 FAP131167:FAP131191 FKL131167:FKL131191 FUH131167:FUH131191 GED131167:GED131191 GNZ131167:GNZ131191 GXV131167:GXV131191 HHR131167:HHR131191 HRN131167:HRN131191 IBJ131167:IBJ131191 ILF131167:ILF131191 IVB131167:IVB131191 JEX131167:JEX131191 JOT131167:JOT131191 JYP131167:JYP131191 KIL131167:KIL131191 KSH131167:KSH131191 LCD131167:LCD131191 LLZ131167:LLZ131191 LVV131167:LVV131191 MFR131167:MFR131191 MPN131167:MPN131191 MZJ131167:MZJ131191 NJF131167:NJF131191 NTB131167:NTB131191 OCX131167:OCX131191 OMT131167:OMT131191 OWP131167:OWP131191 PGL131167:PGL131191 PQH131167:PQH131191 QAD131167:QAD131191 QJZ131167:QJZ131191 QTV131167:QTV131191 RDR131167:RDR131191 RNN131167:RNN131191 RXJ131167:RXJ131191 SHF131167:SHF131191 SRB131167:SRB131191 TAX131167:TAX131191 TKT131167:TKT131191 TUP131167:TUP131191 UEL131167:UEL131191 UOH131167:UOH131191 UYD131167:UYD131191 VHZ131167:VHZ131191 VRV131167:VRV131191 WBR131167:WBR131191 WLN131167:WLN131191 WVJ131167:WVJ131191 B196703:B196727 IX196703:IX196727 ST196703:ST196727 ACP196703:ACP196727 AML196703:AML196727 AWH196703:AWH196727 BGD196703:BGD196727 BPZ196703:BPZ196727 BZV196703:BZV196727 CJR196703:CJR196727 CTN196703:CTN196727 DDJ196703:DDJ196727 DNF196703:DNF196727 DXB196703:DXB196727 EGX196703:EGX196727 EQT196703:EQT196727 FAP196703:FAP196727 FKL196703:FKL196727 FUH196703:FUH196727 GED196703:GED196727 GNZ196703:GNZ196727 GXV196703:GXV196727 HHR196703:HHR196727 HRN196703:HRN196727 IBJ196703:IBJ196727 ILF196703:ILF196727 IVB196703:IVB196727 JEX196703:JEX196727 JOT196703:JOT196727 JYP196703:JYP196727 KIL196703:KIL196727 KSH196703:KSH196727 LCD196703:LCD196727 LLZ196703:LLZ196727 LVV196703:LVV196727 MFR196703:MFR196727 MPN196703:MPN196727 MZJ196703:MZJ196727 NJF196703:NJF196727 NTB196703:NTB196727 OCX196703:OCX196727 OMT196703:OMT196727 OWP196703:OWP196727 PGL196703:PGL196727 PQH196703:PQH196727 QAD196703:QAD196727 QJZ196703:QJZ196727 QTV196703:QTV196727 RDR196703:RDR196727 RNN196703:RNN196727 RXJ196703:RXJ196727 SHF196703:SHF196727 SRB196703:SRB196727 TAX196703:TAX196727 TKT196703:TKT196727 TUP196703:TUP196727 UEL196703:UEL196727 UOH196703:UOH196727 UYD196703:UYD196727 VHZ196703:VHZ196727 VRV196703:VRV196727 WBR196703:WBR196727 WLN196703:WLN196727 WVJ196703:WVJ196727 B262239:B262263 IX262239:IX262263 ST262239:ST262263 ACP262239:ACP262263 AML262239:AML262263 AWH262239:AWH262263 BGD262239:BGD262263 BPZ262239:BPZ262263 BZV262239:BZV262263 CJR262239:CJR262263 CTN262239:CTN262263 DDJ262239:DDJ262263 DNF262239:DNF262263 DXB262239:DXB262263 EGX262239:EGX262263 EQT262239:EQT262263 FAP262239:FAP262263 FKL262239:FKL262263 FUH262239:FUH262263 GED262239:GED262263 GNZ262239:GNZ262263 GXV262239:GXV262263 HHR262239:HHR262263 HRN262239:HRN262263 IBJ262239:IBJ262263 ILF262239:ILF262263 IVB262239:IVB262263 JEX262239:JEX262263 JOT262239:JOT262263 JYP262239:JYP262263 KIL262239:KIL262263 KSH262239:KSH262263 LCD262239:LCD262263 LLZ262239:LLZ262263 LVV262239:LVV262263 MFR262239:MFR262263 MPN262239:MPN262263 MZJ262239:MZJ262263 NJF262239:NJF262263 NTB262239:NTB262263 OCX262239:OCX262263 OMT262239:OMT262263 OWP262239:OWP262263 PGL262239:PGL262263 PQH262239:PQH262263 QAD262239:QAD262263 QJZ262239:QJZ262263 QTV262239:QTV262263 RDR262239:RDR262263 RNN262239:RNN262263 RXJ262239:RXJ262263 SHF262239:SHF262263 SRB262239:SRB262263 TAX262239:TAX262263 TKT262239:TKT262263 TUP262239:TUP262263 UEL262239:UEL262263 UOH262239:UOH262263 UYD262239:UYD262263 VHZ262239:VHZ262263 VRV262239:VRV262263 WBR262239:WBR262263 WLN262239:WLN262263 WVJ262239:WVJ262263 B327775:B327799 IX327775:IX327799 ST327775:ST327799 ACP327775:ACP327799 AML327775:AML327799 AWH327775:AWH327799 BGD327775:BGD327799 BPZ327775:BPZ327799 BZV327775:BZV327799 CJR327775:CJR327799 CTN327775:CTN327799 DDJ327775:DDJ327799 DNF327775:DNF327799 DXB327775:DXB327799 EGX327775:EGX327799 EQT327775:EQT327799 FAP327775:FAP327799 FKL327775:FKL327799 FUH327775:FUH327799 GED327775:GED327799 GNZ327775:GNZ327799 GXV327775:GXV327799 HHR327775:HHR327799 HRN327775:HRN327799 IBJ327775:IBJ327799 ILF327775:ILF327799 IVB327775:IVB327799 JEX327775:JEX327799 JOT327775:JOT327799 JYP327775:JYP327799 KIL327775:KIL327799 KSH327775:KSH327799 LCD327775:LCD327799 LLZ327775:LLZ327799 LVV327775:LVV327799 MFR327775:MFR327799 MPN327775:MPN327799 MZJ327775:MZJ327799 NJF327775:NJF327799 NTB327775:NTB327799 OCX327775:OCX327799 OMT327775:OMT327799 OWP327775:OWP327799 PGL327775:PGL327799 PQH327775:PQH327799 QAD327775:QAD327799 QJZ327775:QJZ327799 QTV327775:QTV327799 RDR327775:RDR327799 RNN327775:RNN327799 RXJ327775:RXJ327799 SHF327775:SHF327799 SRB327775:SRB327799 TAX327775:TAX327799 TKT327775:TKT327799 TUP327775:TUP327799 UEL327775:UEL327799 UOH327775:UOH327799 UYD327775:UYD327799 VHZ327775:VHZ327799 VRV327775:VRV327799 WBR327775:WBR327799 WLN327775:WLN327799 WVJ327775:WVJ327799 B393311:B393335 IX393311:IX393335 ST393311:ST393335 ACP393311:ACP393335 AML393311:AML393335 AWH393311:AWH393335 BGD393311:BGD393335 BPZ393311:BPZ393335 BZV393311:BZV393335 CJR393311:CJR393335 CTN393311:CTN393335 DDJ393311:DDJ393335 DNF393311:DNF393335 DXB393311:DXB393335 EGX393311:EGX393335 EQT393311:EQT393335 FAP393311:FAP393335 FKL393311:FKL393335 FUH393311:FUH393335 GED393311:GED393335 GNZ393311:GNZ393335 GXV393311:GXV393335 HHR393311:HHR393335 HRN393311:HRN393335 IBJ393311:IBJ393335 ILF393311:ILF393335 IVB393311:IVB393335 JEX393311:JEX393335 JOT393311:JOT393335 JYP393311:JYP393335 KIL393311:KIL393335 KSH393311:KSH393335 LCD393311:LCD393335 LLZ393311:LLZ393335 LVV393311:LVV393335 MFR393311:MFR393335 MPN393311:MPN393335 MZJ393311:MZJ393335 NJF393311:NJF393335 NTB393311:NTB393335 OCX393311:OCX393335 OMT393311:OMT393335 OWP393311:OWP393335 PGL393311:PGL393335 PQH393311:PQH393335 QAD393311:QAD393335 QJZ393311:QJZ393335 QTV393311:QTV393335 RDR393311:RDR393335 RNN393311:RNN393335 RXJ393311:RXJ393335 SHF393311:SHF393335 SRB393311:SRB393335 TAX393311:TAX393335 TKT393311:TKT393335 TUP393311:TUP393335 UEL393311:UEL393335 UOH393311:UOH393335 UYD393311:UYD393335 VHZ393311:VHZ393335 VRV393311:VRV393335 WBR393311:WBR393335 WLN393311:WLN393335 WVJ393311:WVJ393335 B458847:B458871 IX458847:IX458871 ST458847:ST458871 ACP458847:ACP458871 AML458847:AML458871 AWH458847:AWH458871 BGD458847:BGD458871 BPZ458847:BPZ458871 BZV458847:BZV458871 CJR458847:CJR458871 CTN458847:CTN458871 DDJ458847:DDJ458871 DNF458847:DNF458871 DXB458847:DXB458871 EGX458847:EGX458871 EQT458847:EQT458871 FAP458847:FAP458871 FKL458847:FKL458871 FUH458847:FUH458871 GED458847:GED458871 GNZ458847:GNZ458871 GXV458847:GXV458871 HHR458847:HHR458871 HRN458847:HRN458871 IBJ458847:IBJ458871 ILF458847:ILF458871 IVB458847:IVB458871 JEX458847:JEX458871 JOT458847:JOT458871 JYP458847:JYP458871 KIL458847:KIL458871 KSH458847:KSH458871 LCD458847:LCD458871 LLZ458847:LLZ458871 LVV458847:LVV458871 MFR458847:MFR458871 MPN458847:MPN458871 MZJ458847:MZJ458871 NJF458847:NJF458871 NTB458847:NTB458871 OCX458847:OCX458871 OMT458847:OMT458871 OWP458847:OWP458871 PGL458847:PGL458871 PQH458847:PQH458871 QAD458847:QAD458871 QJZ458847:QJZ458871 QTV458847:QTV458871 RDR458847:RDR458871 RNN458847:RNN458871 RXJ458847:RXJ458871 SHF458847:SHF458871 SRB458847:SRB458871 TAX458847:TAX458871 TKT458847:TKT458871 TUP458847:TUP458871 UEL458847:UEL458871 UOH458847:UOH458871 UYD458847:UYD458871 VHZ458847:VHZ458871 VRV458847:VRV458871 WBR458847:WBR458871 WLN458847:WLN458871 WVJ458847:WVJ458871 B524383:B524407 IX524383:IX524407 ST524383:ST524407 ACP524383:ACP524407 AML524383:AML524407 AWH524383:AWH524407 BGD524383:BGD524407 BPZ524383:BPZ524407 BZV524383:BZV524407 CJR524383:CJR524407 CTN524383:CTN524407 DDJ524383:DDJ524407 DNF524383:DNF524407 DXB524383:DXB524407 EGX524383:EGX524407 EQT524383:EQT524407 FAP524383:FAP524407 FKL524383:FKL524407 FUH524383:FUH524407 GED524383:GED524407 GNZ524383:GNZ524407 GXV524383:GXV524407 HHR524383:HHR524407 HRN524383:HRN524407 IBJ524383:IBJ524407 ILF524383:ILF524407 IVB524383:IVB524407 JEX524383:JEX524407 JOT524383:JOT524407 JYP524383:JYP524407 KIL524383:KIL524407 KSH524383:KSH524407 LCD524383:LCD524407 LLZ524383:LLZ524407 LVV524383:LVV524407 MFR524383:MFR524407 MPN524383:MPN524407 MZJ524383:MZJ524407 NJF524383:NJF524407 NTB524383:NTB524407 OCX524383:OCX524407 OMT524383:OMT524407 OWP524383:OWP524407 PGL524383:PGL524407 PQH524383:PQH524407 QAD524383:QAD524407 QJZ524383:QJZ524407 QTV524383:QTV524407 RDR524383:RDR524407 RNN524383:RNN524407 RXJ524383:RXJ524407 SHF524383:SHF524407 SRB524383:SRB524407 TAX524383:TAX524407 TKT524383:TKT524407 TUP524383:TUP524407 UEL524383:UEL524407 UOH524383:UOH524407 UYD524383:UYD524407 VHZ524383:VHZ524407 VRV524383:VRV524407 WBR524383:WBR524407 WLN524383:WLN524407 WVJ524383:WVJ524407 B589919:B589943 IX589919:IX589943 ST589919:ST589943 ACP589919:ACP589943 AML589919:AML589943 AWH589919:AWH589943 BGD589919:BGD589943 BPZ589919:BPZ589943 BZV589919:BZV589943 CJR589919:CJR589943 CTN589919:CTN589943 DDJ589919:DDJ589943 DNF589919:DNF589943 DXB589919:DXB589943 EGX589919:EGX589943 EQT589919:EQT589943 FAP589919:FAP589943 FKL589919:FKL589943 FUH589919:FUH589943 GED589919:GED589943 GNZ589919:GNZ589943 GXV589919:GXV589943 HHR589919:HHR589943 HRN589919:HRN589943 IBJ589919:IBJ589943 ILF589919:ILF589943 IVB589919:IVB589943 JEX589919:JEX589943 JOT589919:JOT589943 JYP589919:JYP589943 KIL589919:KIL589943 KSH589919:KSH589943 LCD589919:LCD589943 LLZ589919:LLZ589943 LVV589919:LVV589943 MFR589919:MFR589943 MPN589919:MPN589943 MZJ589919:MZJ589943 NJF589919:NJF589943 NTB589919:NTB589943 OCX589919:OCX589943 OMT589919:OMT589943 OWP589919:OWP589943 PGL589919:PGL589943 PQH589919:PQH589943 QAD589919:QAD589943 QJZ589919:QJZ589943 QTV589919:QTV589943 RDR589919:RDR589943 RNN589919:RNN589943 RXJ589919:RXJ589943 SHF589919:SHF589943 SRB589919:SRB589943 TAX589919:TAX589943 TKT589919:TKT589943 TUP589919:TUP589943 UEL589919:UEL589943 UOH589919:UOH589943 UYD589919:UYD589943 VHZ589919:VHZ589943 VRV589919:VRV589943 WBR589919:WBR589943 WLN589919:WLN589943 WVJ589919:WVJ589943 B655455:B655479 IX655455:IX655479 ST655455:ST655479 ACP655455:ACP655479 AML655455:AML655479 AWH655455:AWH655479 BGD655455:BGD655479 BPZ655455:BPZ655479 BZV655455:BZV655479 CJR655455:CJR655479 CTN655455:CTN655479 DDJ655455:DDJ655479 DNF655455:DNF655479 DXB655455:DXB655479 EGX655455:EGX655479 EQT655455:EQT655479 FAP655455:FAP655479 FKL655455:FKL655479 FUH655455:FUH655479 GED655455:GED655479 GNZ655455:GNZ655479 GXV655455:GXV655479 HHR655455:HHR655479 HRN655455:HRN655479 IBJ655455:IBJ655479 ILF655455:ILF655479 IVB655455:IVB655479 JEX655455:JEX655479 JOT655455:JOT655479 JYP655455:JYP655479 KIL655455:KIL655479 KSH655455:KSH655479 LCD655455:LCD655479 LLZ655455:LLZ655479 LVV655455:LVV655479 MFR655455:MFR655479 MPN655455:MPN655479 MZJ655455:MZJ655479 NJF655455:NJF655479 NTB655455:NTB655479 OCX655455:OCX655479 OMT655455:OMT655479 OWP655455:OWP655479 PGL655455:PGL655479 PQH655455:PQH655479 QAD655455:QAD655479 QJZ655455:QJZ655479 QTV655455:QTV655479 RDR655455:RDR655479 RNN655455:RNN655479 RXJ655455:RXJ655479 SHF655455:SHF655479 SRB655455:SRB655479 TAX655455:TAX655479 TKT655455:TKT655479 TUP655455:TUP655479 UEL655455:UEL655479 UOH655455:UOH655479 UYD655455:UYD655479 VHZ655455:VHZ655479 VRV655455:VRV655479 WBR655455:WBR655479 WLN655455:WLN655479 WVJ655455:WVJ655479 B720991:B721015 IX720991:IX721015 ST720991:ST721015 ACP720991:ACP721015 AML720991:AML721015 AWH720991:AWH721015 BGD720991:BGD721015 BPZ720991:BPZ721015 BZV720991:BZV721015 CJR720991:CJR721015 CTN720991:CTN721015 DDJ720991:DDJ721015 DNF720991:DNF721015 DXB720991:DXB721015 EGX720991:EGX721015 EQT720991:EQT721015 FAP720991:FAP721015 FKL720991:FKL721015 FUH720991:FUH721015 GED720991:GED721015 GNZ720991:GNZ721015 GXV720991:GXV721015 HHR720991:HHR721015 HRN720991:HRN721015 IBJ720991:IBJ721015 ILF720991:ILF721015 IVB720991:IVB721015 JEX720991:JEX721015 JOT720991:JOT721015 JYP720991:JYP721015 KIL720991:KIL721015 KSH720991:KSH721015 LCD720991:LCD721015 LLZ720991:LLZ721015 LVV720991:LVV721015 MFR720991:MFR721015 MPN720991:MPN721015 MZJ720991:MZJ721015 NJF720991:NJF721015 NTB720991:NTB721015 OCX720991:OCX721015 OMT720991:OMT721015 OWP720991:OWP721015 PGL720991:PGL721015 PQH720991:PQH721015 QAD720991:QAD721015 QJZ720991:QJZ721015 QTV720991:QTV721015 RDR720991:RDR721015 RNN720991:RNN721015 RXJ720991:RXJ721015 SHF720991:SHF721015 SRB720991:SRB721015 TAX720991:TAX721015 TKT720991:TKT721015 TUP720991:TUP721015 UEL720991:UEL721015 UOH720991:UOH721015 UYD720991:UYD721015 VHZ720991:VHZ721015 VRV720991:VRV721015 WBR720991:WBR721015 WLN720991:WLN721015 WVJ720991:WVJ721015 B786527:B786551 IX786527:IX786551 ST786527:ST786551 ACP786527:ACP786551 AML786527:AML786551 AWH786527:AWH786551 BGD786527:BGD786551 BPZ786527:BPZ786551 BZV786527:BZV786551 CJR786527:CJR786551 CTN786527:CTN786551 DDJ786527:DDJ786551 DNF786527:DNF786551 DXB786527:DXB786551 EGX786527:EGX786551 EQT786527:EQT786551 FAP786527:FAP786551 FKL786527:FKL786551 FUH786527:FUH786551 GED786527:GED786551 GNZ786527:GNZ786551 GXV786527:GXV786551 HHR786527:HHR786551 HRN786527:HRN786551 IBJ786527:IBJ786551 ILF786527:ILF786551 IVB786527:IVB786551 JEX786527:JEX786551 JOT786527:JOT786551 JYP786527:JYP786551 KIL786527:KIL786551 KSH786527:KSH786551 LCD786527:LCD786551 LLZ786527:LLZ786551 LVV786527:LVV786551 MFR786527:MFR786551 MPN786527:MPN786551 MZJ786527:MZJ786551 NJF786527:NJF786551 NTB786527:NTB786551 OCX786527:OCX786551 OMT786527:OMT786551 OWP786527:OWP786551 PGL786527:PGL786551 PQH786527:PQH786551 QAD786527:QAD786551 QJZ786527:QJZ786551 QTV786527:QTV786551 RDR786527:RDR786551 RNN786527:RNN786551 RXJ786527:RXJ786551 SHF786527:SHF786551 SRB786527:SRB786551 TAX786527:TAX786551 TKT786527:TKT786551 TUP786527:TUP786551 UEL786527:UEL786551 UOH786527:UOH786551 UYD786527:UYD786551 VHZ786527:VHZ786551 VRV786527:VRV786551 WBR786527:WBR786551 WLN786527:WLN786551 WVJ786527:WVJ786551 B852063:B852087 IX852063:IX852087 ST852063:ST852087 ACP852063:ACP852087 AML852063:AML852087 AWH852063:AWH852087 BGD852063:BGD852087 BPZ852063:BPZ852087 BZV852063:BZV852087 CJR852063:CJR852087 CTN852063:CTN852087 DDJ852063:DDJ852087 DNF852063:DNF852087 DXB852063:DXB852087 EGX852063:EGX852087 EQT852063:EQT852087 FAP852063:FAP852087 FKL852063:FKL852087 FUH852063:FUH852087 GED852063:GED852087 GNZ852063:GNZ852087 GXV852063:GXV852087 HHR852063:HHR852087 HRN852063:HRN852087 IBJ852063:IBJ852087 ILF852063:ILF852087 IVB852063:IVB852087 JEX852063:JEX852087 JOT852063:JOT852087 JYP852063:JYP852087 KIL852063:KIL852087 KSH852063:KSH852087 LCD852063:LCD852087 LLZ852063:LLZ852087 LVV852063:LVV852087 MFR852063:MFR852087 MPN852063:MPN852087 MZJ852063:MZJ852087 NJF852063:NJF852087 NTB852063:NTB852087 OCX852063:OCX852087 OMT852063:OMT852087 OWP852063:OWP852087 PGL852063:PGL852087 PQH852063:PQH852087 QAD852063:QAD852087 QJZ852063:QJZ852087 QTV852063:QTV852087 RDR852063:RDR852087 RNN852063:RNN852087 RXJ852063:RXJ852087 SHF852063:SHF852087 SRB852063:SRB852087 TAX852063:TAX852087 TKT852063:TKT852087 TUP852063:TUP852087 UEL852063:UEL852087 UOH852063:UOH852087 UYD852063:UYD852087 VHZ852063:VHZ852087 VRV852063:VRV852087 WBR852063:WBR852087 WLN852063:WLN852087 WVJ852063:WVJ852087 B917599:B917623 IX917599:IX917623 ST917599:ST917623 ACP917599:ACP917623 AML917599:AML917623 AWH917599:AWH917623 BGD917599:BGD917623 BPZ917599:BPZ917623 BZV917599:BZV917623 CJR917599:CJR917623 CTN917599:CTN917623 DDJ917599:DDJ917623 DNF917599:DNF917623 DXB917599:DXB917623 EGX917599:EGX917623 EQT917599:EQT917623 FAP917599:FAP917623 FKL917599:FKL917623 FUH917599:FUH917623 GED917599:GED917623 GNZ917599:GNZ917623 GXV917599:GXV917623 HHR917599:HHR917623 HRN917599:HRN917623 IBJ917599:IBJ917623 ILF917599:ILF917623 IVB917599:IVB917623 JEX917599:JEX917623 JOT917599:JOT917623 JYP917599:JYP917623 KIL917599:KIL917623 KSH917599:KSH917623 LCD917599:LCD917623 LLZ917599:LLZ917623 LVV917599:LVV917623 MFR917599:MFR917623 MPN917599:MPN917623 MZJ917599:MZJ917623 NJF917599:NJF917623 NTB917599:NTB917623 OCX917599:OCX917623 OMT917599:OMT917623 OWP917599:OWP917623 PGL917599:PGL917623 PQH917599:PQH917623 QAD917599:QAD917623 QJZ917599:QJZ917623 QTV917599:QTV917623 RDR917599:RDR917623 RNN917599:RNN917623 RXJ917599:RXJ917623 SHF917599:SHF917623 SRB917599:SRB917623 TAX917599:TAX917623 TKT917599:TKT917623 TUP917599:TUP917623 UEL917599:UEL917623 UOH917599:UOH917623 UYD917599:UYD917623 VHZ917599:VHZ917623 VRV917599:VRV917623 WBR917599:WBR917623 WLN917599:WLN917623 WVJ917599:WVJ917623 B983135:B983159 IX983135:IX983159 ST983135:ST983159 ACP983135:ACP983159 AML983135:AML983159 AWH983135:AWH983159 BGD983135:BGD983159 BPZ983135:BPZ983159 BZV983135:BZV983159 CJR983135:CJR983159 CTN983135:CTN983159 DDJ983135:DDJ983159 DNF983135:DNF983159 DXB983135:DXB983159 EGX983135:EGX983159 EQT983135:EQT983159 FAP983135:FAP983159 FKL983135:FKL983159 FUH983135:FUH983159 GED983135:GED983159 GNZ983135:GNZ983159 GXV983135:GXV983159 HHR983135:HHR983159 HRN983135:HRN983159 IBJ983135:IBJ983159 ILF983135:ILF983159 IVB983135:IVB983159 JEX983135:JEX983159 JOT983135:JOT983159 JYP983135:JYP983159 KIL983135:KIL983159 KSH983135:KSH983159 LCD983135:LCD983159 LLZ983135:LLZ983159 LVV983135:LVV983159 MFR983135:MFR983159 MPN983135:MPN983159 MZJ983135:MZJ983159 NJF983135:NJF983159 NTB983135:NTB983159 OCX983135:OCX983159 OMT983135:OMT983159 OWP983135:OWP983159 PGL983135:PGL983159 PQH983135:PQH983159 QAD983135:QAD983159 QJZ983135:QJZ983159 QTV983135:QTV983159 RDR983135:RDR983159 RNN983135:RNN983159 RXJ983135:RXJ983159 SHF983135:SHF983159 SRB983135:SRB983159 TAX983135:TAX983159 TKT983135:TKT983159 TUP983135:TUP983159 UEL983135:UEL983159 UOH983135:UOH983159 UYD983135:UYD983159 VHZ983135:VHZ983159 VRV983135:VRV983159 WBR983135:WBR983159 WLN983135:WLN983159 WVJ983135:WVJ983159 I138:I165 JE138:JE165 TA138:TA165 ACW138:ACW165 AMS138:AMS165 AWO138:AWO165 BGK138:BGK165 BQG138:BQG165 CAC138:CAC165 CJY138:CJY165 CTU138:CTU165 DDQ138:DDQ165 DNM138:DNM165 DXI138:DXI165 EHE138:EHE165 ERA138:ERA165 FAW138:FAW165 FKS138:FKS165 FUO138:FUO165 GEK138:GEK165 GOG138:GOG165 GYC138:GYC165 HHY138:HHY165 HRU138:HRU165 IBQ138:IBQ165 ILM138:ILM165 IVI138:IVI165 JFE138:JFE165 JPA138:JPA165 JYW138:JYW165 KIS138:KIS165 KSO138:KSO165 LCK138:LCK165 LMG138:LMG165 LWC138:LWC165 MFY138:MFY165 MPU138:MPU165 MZQ138:MZQ165 NJM138:NJM165 NTI138:NTI165 ODE138:ODE165 ONA138:ONA165 OWW138:OWW165 PGS138:PGS165 PQO138:PQO165 QAK138:QAK165 QKG138:QKG165 QUC138:QUC165 RDY138:RDY165 RNU138:RNU165 RXQ138:RXQ165 SHM138:SHM165 SRI138:SRI165 TBE138:TBE165 TLA138:TLA165 TUW138:TUW165 UES138:UES165 UOO138:UOO165 UYK138:UYK165 VIG138:VIG165 VSC138:VSC165 WBY138:WBY165 WLU138:WLU165 WVQ138:WVQ165 I65674:I65701 JE65674:JE65701 TA65674:TA65701 ACW65674:ACW65701 AMS65674:AMS65701 AWO65674:AWO65701 BGK65674:BGK65701 BQG65674:BQG65701 CAC65674:CAC65701 CJY65674:CJY65701 CTU65674:CTU65701 DDQ65674:DDQ65701 DNM65674:DNM65701 DXI65674:DXI65701 EHE65674:EHE65701 ERA65674:ERA65701 FAW65674:FAW65701 FKS65674:FKS65701 FUO65674:FUO65701 GEK65674:GEK65701 GOG65674:GOG65701 GYC65674:GYC65701 HHY65674:HHY65701 HRU65674:HRU65701 IBQ65674:IBQ65701 ILM65674:ILM65701 IVI65674:IVI65701 JFE65674:JFE65701 JPA65674:JPA65701 JYW65674:JYW65701 KIS65674:KIS65701 KSO65674:KSO65701 LCK65674:LCK65701 LMG65674:LMG65701 LWC65674:LWC65701 MFY65674:MFY65701 MPU65674:MPU65701 MZQ65674:MZQ65701 NJM65674:NJM65701 NTI65674:NTI65701 ODE65674:ODE65701 ONA65674:ONA65701 OWW65674:OWW65701 PGS65674:PGS65701 PQO65674:PQO65701 QAK65674:QAK65701 QKG65674:QKG65701 QUC65674:QUC65701 RDY65674:RDY65701 RNU65674:RNU65701 RXQ65674:RXQ65701 SHM65674:SHM65701 SRI65674:SRI65701 TBE65674:TBE65701 TLA65674:TLA65701 TUW65674:TUW65701 UES65674:UES65701 UOO65674:UOO65701 UYK65674:UYK65701 VIG65674:VIG65701 VSC65674:VSC65701 WBY65674:WBY65701 WLU65674:WLU65701 WVQ65674:WVQ65701 I131210:I131237 JE131210:JE131237 TA131210:TA131237 ACW131210:ACW131237 AMS131210:AMS131237 AWO131210:AWO131237 BGK131210:BGK131237 BQG131210:BQG131237 CAC131210:CAC131237 CJY131210:CJY131237 CTU131210:CTU131237 DDQ131210:DDQ131237 DNM131210:DNM131237 DXI131210:DXI131237 EHE131210:EHE131237 ERA131210:ERA131237 FAW131210:FAW131237 FKS131210:FKS131237 FUO131210:FUO131237 GEK131210:GEK131237 GOG131210:GOG131237 GYC131210:GYC131237 HHY131210:HHY131237 HRU131210:HRU131237 IBQ131210:IBQ131237 ILM131210:ILM131237 IVI131210:IVI131237 JFE131210:JFE131237 JPA131210:JPA131237 JYW131210:JYW131237 KIS131210:KIS131237 KSO131210:KSO131237 LCK131210:LCK131237 LMG131210:LMG131237 LWC131210:LWC131237 MFY131210:MFY131237 MPU131210:MPU131237 MZQ131210:MZQ131237 NJM131210:NJM131237 NTI131210:NTI131237 ODE131210:ODE131237 ONA131210:ONA131237 OWW131210:OWW131237 PGS131210:PGS131237 PQO131210:PQO131237 QAK131210:QAK131237 QKG131210:QKG131237 QUC131210:QUC131237 RDY131210:RDY131237 RNU131210:RNU131237 RXQ131210:RXQ131237 SHM131210:SHM131237 SRI131210:SRI131237 TBE131210:TBE131237 TLA131210:TLA131237 TUW131210:TUW131237 UES131210:UES131237 UOO131210:UOO131237 UYK131210:UYK131237 VIG131210:VIG131237 VSC131210:VSC131237 WBY131210:WBY131237 WLU131210:WLU131237 WVQ131210:WVQ131237 I196746:I196773 JE196746:JE196773 TA196746:TA196773 ACW196746:ACW196773 AMS196746:AMS196773 AWO196746:AWO196773 BGK196746:BGK196773 BQG196746:BQG196773 CAC196746:CAC196773 CJY196746:CJY196773 CTU196746:CTU196773 DDQ196746:DDQ196773 DNM196746:DNM196773 DXI196746:DXI196773 EHE196746:EHE196773 ERA196746:ERA196773 FAW196746:FAW196773 FKS196746:FKS196773 FUO196746:FUO196773 GEK196746:GEK196773 GOG196746:GOG196773 GYC196746:GYC196773 HHY196746:HHY196773 HRU196746:HRU196773 IBQ196746:IBQ196773 ILM196746:ILM196773 IVI196746:IVI196773 JFE196746:JFE196773 JPA196746:JPA196773 JYW196746:JYW196773 KIS196746:KIS196773 KSO196746:KSO196773 LCK196746:LCK196773 LMG196746:LMG196773 LWC196746:LWC196773 MFY196746:MFY196773 MPU196746:MPU196773 MZQ196746:MZQ196773 NJM196746:NJM196773 NTI196746:NTI196773 ODE196746:ODE196773 ONA196746:ONA196773 OWW196746:OWW196773 PGS196746:PGS196773 PQO196746:PQO196773 QAK196746:QAK196773 QKG196746:QKG196773 QUC196746:QUC196773 RDY196746:RDY196773 RNU196746:RNU196773 RXQ196746:RXQ196773 SHM196746:SHM196773 SRI196746:SRI196773 TBE196746:TBE196773 TLA196746:TLA196773 TUW196746:TUW196773 UES196746:UES196773 UOO196746:UOO196773 UYK196746:UYK196773 VIG196746:VIG196773 VSC196746:VSC196773 WBY196746:WBY196773 WLU196746:WLU196773 WVQ196746:WVQ196773 I262282:I262309 JE262282:JE262309 TA262282:TA262309 ACW262282:ACW262309 AMS262282:AMS262309 AWO262282:AWO262309 BGK262282:BGK262309 BQG262282:BQG262309 CAC262282:CAC262309 CJY262282:CJY262309 CTU262282:CTU262309 DDQ262282:DDQ262309 DNM262282:DNM262309 DXI262282:DXI262309 EHE262282:EHE262309 ERA262282:ERA262309 FAW262282:FAW262309 FKS262282:FKS262309 FUO262282:FUO262309 GEK262282:GEK262309 GOG262282:GOG262309 GYC262282:GYC262309 HHY262282:HHY262309 HRU262282:HRU262309 IBQ262282:IBQ262309 ILM262282:ILM262309 IVI262282:IVI262309 JFE262282:JFE262309 JPA262282:JPA262309 JYW262282:JYW262309 KIS262282:KIS262309 KSO262282:KSO262309 LCK262282:LCK262309 LMG262282:LMG262309 LWC262282:LWC262309 MFY262282:MFY262309 MPU262282:MPU262309 MZQ262282:MZQ262309 NJM262282:NJM262309 NTI262282:NTI262309 ODE262282:ODE262309 ONA262282:ONA262309 OWW262282:OWW262309 PGS262282:PGS262309 PQO262282:PQO262309 QAK262282:QAK262309 QKG262282:QKG262309 QUC262282:QUC262309 RDY262282:RDY262309 RNU262282:RNU262309 RXQ262282:RXQ262309 SHM262282:SHM262309 SRI262282:SRI262309 TBE262282:TBE262309 TLA262282:TLA262309 TUW262282:TUW262309 UES262282:UES262309 UOO262282:UOO262309 UYK262282:UYK262309 VIG262282:VIG262309 VSC262282:VSC262309 WBY262282:WBY262309 WLU262282:WLU262309 WVQ262282:WVQ262309 I327818:I327845 JE327818:JE327845 TA327818:TA327845 ACW327818:ACW327845 AMS327818:AMS327845 AWO327818:AWO327845 BGK327818:BGK327845 BQG327818:BQG327845 CAC327818:CAC327845 CJY327818:CJY327845 CTU327818:CTU327845 DDQ327818:DDQ327845 DNM327818:DNM327845 DXI327818:DXI327845 EHE327818:EHE327845 ERA327818:ERA327845 FAW327818:FAW327845 FKS327818:FKS327845 FUO327818:FUO327845 GEK327818:GEK327845 GOG327818:GOG327845 GYC327818:GYC327845 HHY327818:HHY327845 HRU327818:HRU327845 IBQ327818:IBQ327845 ILM327818:ILM327845 IVI327818:IVI327845 JFE327818:JFE327845 JPA327818:JPA327845 JYW327818:JYW327845 KIS327818:KIS327845 KSO327818:KSO327845 LCK327818:LCK327845 LMG327818:LMG327845 LWC327818:LWC327845 MFY327818:MFY327845 MPU327818:MPU327845 MZQ327818:MZQ327845 NJM327818:NJM327845 NTI327818:NTI327845 ODE327818:ODE327845 ONA327818:ONA327845 OWW327818:OWW327845 PGS327818:PGS327845 PQO327818:PQO327845 QAK327818:QAK327845 QKG327818:QKG327845 QUC327818:QUC327845 RDY327818:RDY327845 RNU327818:RNU327845 RXQ327818:RXQ327845 SHM327818:SHM327845 SRI327818:SRI327845 TBE327818:TBE327845 TLA327818:TLA327845 TUW327818:TUW327845 UES327818:UES327845 UOO327818:UOO327845 UYK327818:UYK327845 VIG327818:VIG327845 VSC327818:VSC327845 WBY327818:WBY327845 WLU327818:WLU327845 WVQ327818:WVQ327845 I393354:I393381 JE393354:JE393381 TA393354:TA393381 ACW393354:ACW393381 AMS393354:AMS393381 AWO393354:AWO393381 BGK393354:BGK393381 BQG393354:BQG393381 CAC393354:CAC393381 CJY393354:CJY393381 CTU393354:CTU393381 DDQ393354:DDQ393381 DNM393354:DNM393381 DXI393354:DXI393381 EHE393354:EHE393381 ERA393354:ERA393381 FAW393354:FAW393381 FKS393354:FKS393381 FUO393354:FUO393381 GEK393354:GEK393381 GOG393354:GOG393381 GYC393354:GYC393381 HHY393354:HHY393381 HRU393354:HRU393381 IBQ393354:IBQ393381 ILM393354:ILM393381 IVI393354:IVI393381 JFE393354:JFE393381 JPA393354:JPA393381 JYW393354:JYW393381 KIS393354:KIS393381 KSO393354:KSO393381 LCK393354:LCK393381 LMG393354:LMG393381 LWC393354:LWC393381 MFY393354:MFY393381 MPU393354:MPU393381 MZQ393354:MZQ393381 NJM393354:NJM393381 NTI393354:NTI393381 ODE393354:ODE393381 ONA393354:ONA393381 OWW393354:OWW393381 PGS393354:PGS393381 PQO393354:PQO393381 QAK393354:QAK393381 QKG393354:QKG393381 QUC393354:QUC393381 RDY393354:RDY393381 RNU393354:RNU393381 RXQ393354:RXQ393381 SHM393354:SHM393381 SRI393354:SRI393381 TBE393354:TBE393381 TLA393354:TLA393381 TUW393354:TUW393381 UES393354:UES393381 UOO393354:UOO393381 UYK393354:UYK393381 VIG393354:VIG393381 VSC393354:VSC393381 WBY393354:WBY393381 WLU393354:WLU393381 WVQ393354:WVQ393381 I458890:I458917 JE458890:JE458917 TA458890:TA458917 ACW458890:ACW458917 AMS458890:AMS458917 AWO458890:AWO458917 BGK458890:BGK458917 BQG458890:BQG458917 CAC458890:CAC458917 CJY458890:CJY458917 CTU458890:CTU458917 DDQ458890:DDQ458917 DNM458890:DNM458917 DXI458890:DXI458917 EHE458890:EHE458917 ERA458890:ERA458917 FAW458890:FAW458917 FKS458890:FKS458917 FUO458890:FUO458917 GEK458890:GEK458917 GOG458890:GOG458917 GYC458890:GYC458917 HHY458890:HHY458917 HRU458890:HRU458917 IBQ458890:IBQ458917 ILM458890:ILM458917 IVI458890:IVI458917 JFE458890:JFE458917 JPA458890:JPA458917 JYW458890:JYW458917 KIS458890:KIS458917 KSO458890:KSO458917 LCK458890:LCK458917 LMG458890:LMG458917 LWC458890:LWC458917 MFY458890:MFY458917 MPU458890:MPU458917 MZQ458890:MZQ458917 NJM458890:NJM458917 NTI458890:NTI458917 ODE458890:ODE458917 ONA458890:ONA458917 OWW458890:OWW458917 PGS458890:PGS458917 PQO458890:PQO458917 QAK458890:QAK458917 QKG458890:QKG458917 QUC458890:QUC458917 RDY458890:RDY458917 RNU458890:RNU458917 RXQ458890:RXQ458917 SHM458890:SHM458917 SRI458890:SRI458917 TBE458890:TBE458917 TLA458890:TLA458917 TUW458890:TUW458917 UES458890:UES458917 UOO458890:UOO458917 UYK458890:UYK458917 VIG458890:VIG458917 VSC458890:VSC458917 WBY458890:WBY458917 WLU458890:WLU458917 WVQ458890:WVQ458917 I524426:I524453 JE524426:JE524453 TA524426:TA524453 ACW524426:ACW524453 AMS524426:AMS524453 AWO524426:AWO524453 BGK524426:BGK524453 BQG524426:BQG524453 CAC524426:CAC524453 CJY524426:CJY524453 CTU524426:CTU524453 DDQ524426:DDQ524453 DNM524426:DNM524453 DXI524426:DXI524453 EHE524426:EHE524453 ERA524426:ERA524453 FAW524426:FAW524453 FKS524426:FKS524453 FUO524426:FUO524453 GEK524426:GEK524453 GOG524426:GOG524453 GYC524426:GYC524453 HHY524426:HHY524453 HRU524426:HRU524453 IBQ524426:IBQ524453 ILM524426:ILM524453 IVI524426:IVI524453 JFE524426:JFE524453 JPA524426:JPA524453 JYW524426:JYW524453 KIS524426:KIS524453 KSO524426:KSO524453 LCK524426:LCK524453 LMG524426:LMG524453 LWC524426:LWC524453 MFY524426:MFY524453 MPU524426:MPU524453 MZQ524426:MZQ524453 NJM524426:NJM524453 NTI524426:NTI524453 ODE524426:ODE524453 ONA524426:ONA524453 OWW524426:OWW524453 PGS524426:PGS524453 PQO524426:PQO524453 QAK524426:QAK524453 QKG524426:QKG524453 QUC524426:QUC524453 RDY524426:RDY524453 RNU524426:RNU524453 RXQ524426:RXQ524453 SHM524426:SHM524453 SRI524426:SRI524453 TBE524426:TBE524453 TLA524426:TLA524453 TUW524426:TUW524453 UES524426:UES524453 UOO524426:UOO524453 UYK524426:UYK524453 VIG524426:VIG524453 VSC524426:VSC524453 WBY524426:WBY524453 WLU524426:WLU524453 WVQ524426:WVQ524453 I589962:I589989 JE589962:JE589989 TA589962:TA589989 ACW589962:ACW589989 AMS589962:AMS589989 AWO589962:AWO589989 BGK589962:BGK589989 BQG589962:BQG589989 CAC589962:CAC589989 CJY589962:CJY589989 CTU589962:CTU589989 DDQ589962:DDQ589989 DNM589962:DNM589989 DXI589962:DXI589989 EHE589962:EHE589989 ERA589962:ERA589989 FAW589962:FAW589989 FKS589962:FKS589989 FUO589962:FUO589989 GEK589962:GEK589989 GOG589962:GOG589989 GYC589962:GYC589989 HHY589962:HHY589989 HRU589962:HRU589989 IBQ589962:IBQ589989 ILM589962:ILM589989 IVI589962:IVI589989 JFE589962:JFE589989 JPA589962:JPA589989 JYW589962:JYW589989 KIS589962:KIS589989 KSO589962:KSO589989 LCK589962:LCK589989 LMG589962:LMG589989 LWC589962:LWC589989 MFY589962:MFY589989 MPU589962:MPU589989 MZQ589962:MZQ589989 NJM589962:NJM589989 NTI589962:NTI589989 ODE589962:ODE589989 ONA589962:ONA589989 OWW589962:OWW589989 PGS589962:PGS589989 PQO589962:PQO589989 QAK589962:QAK589989 QKG589962:QKG589989 QUC589962:QUC589989 RDY589962:RDY589989 RNU589962:RNU589989 RXQ589962:RXQ589989 SHM589962:SHM589989 SRI589962:SRI589989 TBE589962:TBE589989 TLA589962:TLA589989 TUW589962:TUW589989 UES589962:UES589989 UOO589962:UOO589989 UYK589962:UYK589989 VIG589962:VIG589989 VSC589962:VSC589989 WBY589962:WBY589989 WLU589962:WLU589989 WVQ589962:WVQ589989 I655498:I655525 JE655498:JE655525 TA655498:TA655525 ACW655498:ACW655525 AMS655498:AMS655525 AWO655498:AWO655525 BGK655498:BGK655525 BQG655498:BQG655525 CAC655498:CAC655525 CJY655498:CJY655525 CTU655498:CTU655525 DDQ655498:DDQ655525 DNM655498:DNM655525 DXI655498:DXI655525 EHE655498:EHE655525 ERA655498:ERA655525 FAW655498:FAW655525 FKS655498:FKS655525 FUO655498:FUO655525 GEK655498:GEK655525 GOG655498:GOG655525 GYC655498:GYC655525 HHY655498:HHY655525 HRU655498:HRU655525 IBQ655498:IBQ655525 ILM655498:ILM655525 IVI655498:IVI655525 JFE655498:JFE655525 JPA655498:JPA655525 JYW655498:JYW655525 KIS655498:KIS655525 KSO655498:KSO655525 LCK655498:LCK655525 LMG655498:LMG655525 LWC655498:LWC655525 MFY655498:MFY655525 MPU655498:MPU655525 MZQ655498:MZQ655525 NJM655498:NJM655525 NTI655498:NTI655525 ODE655498:ODE655525 ONA655498:ONA655525 OWW655498:OWW655525 PGS655498:PGS655525 PQO655498:PQO655525 QAK655498:QAK655525 QKG655498:QKG655525 QUC655498:QUC655525 RDY655498:RDY655525 RNU655498:RNU655525 RXQ655498:RXQ655525 SHM655498:SHM655525 SRI655498:SRI655525 TBE655498:TBE655525 TLA655498:TLA655525 TUW655498:TUW655525 UES655498:UES655525 UOO655498:UOO655525 UYK655498:UYK655525 VIG655498:VIG655525 VSC655498:VSC655525 WBY655498:WBY655525 WLU655498:WLU655525 WVQ655498:WVQ655525 I721034:I721061 JE721034:JE721061 TA721034:TA721061 ACW721034:ACW721061 AMS721034:AMS721061 AWO721034:AWO721061 BGK721034:BGK721061 BQG721034:BQG721061 CAC721034:CAC721061 CJY721034:CJY721061 CTU721034:CTU721061 DDQ721034:DDQ721061 DNM721034:DNM721061 DXI721034:DXI721061 EHE721034:EHE721061 ERA721034:ERA721061 FAW721034:FAW721061 FKS721034:FKS721061 FUO721034:FUO721061 GEK721034:GEK721061 GOG721034:GOG721061 GYC721034:GYC721061 HHY721034:HHY721061 HRU721034:HRU721061 IBQ721034:IBQ721061 ILM721034:ILM721061 IVI721034:IVI721061 JFE721034:JFE721061 JPA721034:JPA721061 JYW721034:JYW721061 KIS721034:KIS721061 KSO721034:KSO721061 LCK721034:LCK721061 LMG721034:LMG721061 LWC721034:LWC721061 MFY721034:MFY721061 MPU721034:MPU721061 MZQ721034:MZQ721061 NJM721034:NJM721061 NTI721034:NTI721061 ODE721034:ODE721061 ONA721034:ONA721061 OWW721034:OWW721061 PGS721034:PGS721061 PQO721034:PQO721061 QAK721034:QAK721061 QKG721034:QKG721061 QUC721034:QUC721061 RDY721034:RDY721061 RNU721034:RNU721061 RXQ721034:RXQ721061 SHM721034:SHM721061 SRI721034:SRI721061 TBE721034:TBE721061 TLA721034:TLA721061 TUW721034:TUW721061 UES721034:UES721061 UOO721034:UOO721061 UYK721034:UYK721061 VIG721034:VIG721061 VSC721034:VSC721061 WBY721034:WBY721061 WLU721034:WLU721061 WVQ721034:WVQ721061 I786570:I786597 JE786570:JE786597 TA786570:TA786597 ACW786570:ACW786597 AMS786570:AMS786597 AWO786570:AWO786597 BGK786570:BGK786597 BQG786570:BQG786597 CAC786570:CAC786597 CJY786570:CJY786597 CTU786570:CTU786597 DDQ786570:DDQ786597 DNM786570:DNM786597 DXI786570:DXI786597 EHE786570:EHE786597 ERA786570:ERA786597 FAW786570:FAW786597 FKS786570:FKS786597 FUO786570:FUO786597 GEK786570:GEK786597 GOG786570:GOG786597 GYC786570:GYC786597 HHY786570:HHY786597 HRU786570:HRU786597 IBQ786570:IBQ786597 ILM786570:ILM786597 IVI786570:IVI786597 JFE786570:JFE786597 JPA786570:JPA786597 JYW786570:JYW786597 KIS786570:KIS786597 KSO786570:KSO786597 LCK786570:LCK786597 LMG786570:LMG786597 LWC786570:LWC786597 MFY786570:MFY786597 MPU786570:MPU786597 MZQ786570:MZQ786597 NJM786570:NJM786597 NTI786570:NTI786597 ODE786570:ODE786597 ONA786570:ONA786597 OWW786570:OWW786597 PGS786570:PGS786597 PQO786570:PQO786597 QAK786570:QAK786597 QKG786570:QKG786597 QUC786570:QUC786597 RDY786570:RDY786597 RNU786570:RNU786597 RXQ786570:RXQ786597 SHM786570:SHM786597 SRI786570:SRI786597 TBE786570:TBE786597 TLA786570:TLA786597 TUW786570:TUW786597 UES786570:UES786597 UOO786570:UOO786597 UYK786570:UYK786597 VIG786570:VIG786597 VSC786570:VSC786597 WBY786570:WBY786597 WLU786570:WLU786597 WVQ786570:WVQ786597 I852106:I852133 JE852106:JE852133 TA852106:TA852133 ACW852106:ACW852133 AMS852106:AMS852133 AWO852106:AWO852133 BGK852106:BGK852133 BQG852106:BQG852133 CAC852106:CAC852133 CJY852106:CJY852133 CTU852106:CTU852133 DDQ852106:DDQ852133 DNM852106:DNM852133 DXI852106:DXI852133 EHE852106:EHE852133 ERA852106:ERA852133 FAW852106:FAW852133 FKS852106:FKS852133 FUO852106:FUO852133 GEK852106:GEK852133 GOG852106:GOG852133 GYC852106:GYC852133 HHY852106:HHY852133 HRU852106:HRU852133 IBQ852106:IBQ852133 ILM852106:ILM852133 IVI852106:IVI852133 JFE852106:JFE852133 JPA852106:JPA852133 JYW852106:JYW852133 KIS852106:KIS852133 KSO852106:KSO852133 LCK852106:LCK852133 LMG852106:LMG852133 LWC852106:LWC852133 MFY852106:MFY852133 MPU852106:MPU852133 MZQ852106:MZQ852133 NJM852106:NJM852133 NTI852106:NTI852133 ODE852106:ODE852133 ONA852106:ONA852133 OWW852106:OWW852133 PGS852106:PGS852133 PQO852106:PQO852133 QAK852106:QAK852133 QKG852106:QKG852133 QUC852106:QUC852133 RDY852106:RDY852133 RNU852106:RNU852133 RXQ852106:RXQ852133 SHM852106:SHM852133 SRI852106:SRI852133 TBE852106:TBE852133 TLA852106:TLA852133 TUW852106:TUW852133 UES852106:UES852133 UOO852106:UOO852133 UYK852106:UYK852133 VIG852106:VIG852133 VSC852106:VSC852133 WBY852106:WBY852133 WLU852106:WLU852133 WVQ852106:WVQ852133 I917642:I917669 JE917642:JE917669 TA917642:TA917669 ACW917642:ACW917669 AMS917642:AMS917669 AWO917642:AWO917669 BGK917642:BGK917669 BQG917642:BQG917669 CAC917642:CAC917669 CJY917642:CJY917669 CTU917642:CTU917669 DDQ917642:DDQ917669 DNM917642:DNM917669 DXI917642:DXI917669 EHE917642:EHE917669 ERA917642:ERA917669 FAW917642:FAW917669 FKS917642:FKS917669 FUO917642:FUO917669 GEK917642:GEK917669 GOG917642:GOG917669 GYC917642:GYC917669 HHY917642:HHY917669 HRU917642:HRU917669 IBQ917642:IBQ917669 ILM917642:ILM917669 IVI917642:IVI917669 JFE917642:JFE917669 JPA917642:JPA917669 JYW917642:JYW917669 KIS917642:KIS917669 KSO917642:KSO917669 LCK917642:LCK917669 LMG917642:LMG917669 LWC917642:LWC917669 MFY917642:MFY917669 MPU917642:MPU917669 MZQ917642:MZQ917669 NJM917642:NJM917669 NTI917642:NTI917669 ODE917642:ODE917669 ONA917642:ONA917669 OWW917642:OWW917669 PGS917642:PGS917669 PQO917642:PQO917669 QAK917642:QAK917669 QKG917642:QKG917669 QUC917642:QUC917669 RDY917642:RDY917669 RNU917642:RNU917669 RXQ917642:RXQ917669 SHM917642:SHM917669 SRI917642:SRI917669 TBE917642:TBE917669 TLA917642:TLA917669 TUW917642:TUW917669 UES917642:UES917669 UOO917642:UOO917669 UYK917642:UYK917669 VIG917642:VIG917669 VSC917642:VSC917669 WBY917642:WBY917669 WLU917642:WLU917669 WVQ917642:WVQ917669 I983178:I983205 JE983178:JE983205 TA983178:TA983205 ACW983178:ACW983205 AMS983178:AMS983205 AWO983178:AWO983205 BGK983178:BGK983205 BQG983178:BQG983205 CAC983178:CAC983205 CJY983178:CJY983205 CTU983178:CTU983205 DDQ983178:DDQ983205 DNM983178:DNM983205 DXI983178:DXI983205 EHE983178:EHE983205 ERA983178:ERA983205 FAW983178:FAW983205 FKS983178:FKS983205 FUO983178:FUO983205 GEK983178:GEK983205 GOG983178:GOG983205 GYC983178:GYC983205 HHY983178:HHY983205 HRU983178:HRU983205 IBQ983178:IBQ983205 ILM983178:ILM983205 IVI983178:IVI983205 JFE983178:JFE983205 JPA983178:JPA983205 JYW983178:JYW983205 KIS983178:KIS983205 KSO983178:KSO983205 LCK983178:LCK983205 LMG983178:LMG983205 LWC983178:LWC983205 MFY983178:MFY983205 MPU983178:MPU983205 MZQ983178:MZQ983205 NJM983178:NJM983205 NTI983178:NTI983205 ODE983178:ODE983205 ONA983178:ONA983205 OWW983178:OWW983205 PGS983178:PGS983205 PQO983178:PQO983205 QAK983178:QAK983205 QKG983178:QKG983205 QUC983178:QUC983205 RDY983178:RDY983205 RNU983178:RNU983205 RXQ983178:RXQ983205 SHM983178:SHM983205 SRI983178:SRI983205 TBE983178:TBE983205 TLA983178:TLA983205 TUW983178:TUW983205 UES983178:UES983205 UOO983178:UOO983205 UYK983178:UYK983205 VIG983178:VIG983205 VSC983178:VSC983205 WBY983178:WBY983205 WLU983178:WLU983205 WVQ983178:WVQ983205 C95:E113 IY95:JA113 SU95:SW113 ACQ95:ACS113 AMM95:AMO113 AWI95:AWK113 BGE95:BGG113 BQA95:BQC113 BZW95:BZY113 CJS95:CJU113 CTO95:CTQ113 DDK95:DDM113 DNG95:DNI113 DXC95:DXE113 EGY95:EHA113 EQU95:EQW113 FAQ95:FAS113 FKM95:FKO113 FUI95:FUK113 GEE95:GEG113 GOA95:GOC113 GXW95:GXY113 HHS95:HHU113 HRO95:HRQ113 IBK95:IBM113 ILG95:ILI113 IVC95:IVE113 JEY95:JFA113 JOU95:JOW113 JYQ95:JYS113 KIM95:KIO113 KSI95:KSK113 LCE95:LCG113 LMA95:LMC113 LVW95:LVY113 MFS95:MFU113 MPO95:MPQ113 MZK95:MZM113 NJG95:NJI113 NTC95:NTE113 OCY95:ODA113 OMU95:OMW113 OWQ95:OWS113 PGM95:PGO113 PQI95:PQK113 QAE95:QAG113 QKA95:QKC113 QTW95:QTY113 RDS95:RDU113 RNO95:RNQ113 RXK95:RXM113 SHG95:SHI113 SRC95:SRE113 TAY95:TBA113 TKU95:TKW113 TUQ95:TUS113 UEM95:UEO113 UOI95:UOK113 UYE95:UYG113 VIA95:VIC113 VRW95:VRY113 WBS95:WBU113 WLO95:WLQ113 WVK95:WVM113 C65631:E65649 IY65631:JA65649 SU65631:SW65649 ACQ65631:ACS65649 AMM65631:AMO65649 AWI65631:AWK65649 BGE65631:BGG65649 BQA65631:BQC65649 BZW65631:BZY65649 CJS65631:CJU65649 CTO65631:CTQ65649 DDK65631:DDM65649 DNG65631:DNI65649 DXC65631:DXE65649 EGY65631:EHA65649 EQU65631:EQW65649 FAQ65631:FAS65649 FKM65631:FKO65649 FUI65631:FUK65649 GEE65631:GEG65649 GOA65631:GOC65649 GXW65631:GXY65649 HHS65631:HHU65649 HRO65631:HRQ65649 IBK65631:IBM65649 ILG65631:ILI65649 IVC65631:IVE65649 JEY65631:JFA65649 JOU65631:JOW65649 JYQ65631:JYS65649 KIM65631:KIO65649 KSI65631:KSK65649 LCE65631:LCG65649 LMA65631:LMC65649 LVW65631:LVY65649 MFS65631:MFU65649 MPO65631:MPQ65649 MZK65631:MZM65649 NJG65631:NJI65649 NTC65631:NTE65649 OCY65631:ODA65649 OMU65631:OMW65649 OWQ65631:OWS65649 PGM65631:PGO65649 PQI65631:PQK65649 QAE65631:QAG65649 QKA65631:QKC65649 QTW65631:QTY65649 RDS65631:RDU65649 RNO65631:RNQ65649 RXK65631:RXM65649 SHG65631:SHI65649 SRC65631:SRE65649 TAY65631:TBA65649 TKU65631:TKW65649 TUQ65631:TUS65649 UEM65631:UEO65649 UOI65631:UOK65649 UYE65631:UYG65649 VIA65631:VIC65649 VRW65631:VRY65649 WBS65631:WBU65649 WLO65631:WLQ65649 WVK65631:WVM65649 C131167:E131185 IY131167:JA131185 SU131167:SW131185 ACQ131167:ACS131185 AMM131167:AMO131185 AWI131167:AWK131185 BGE131167:BGG131185 BQA131167:BQC131185 BZW131167:BZY131185 CJS131167:CJU131185 CTO131167:CTQ131185 DDK131167:DDM131185 DNG131167:DNI131185 DXC131167:DXE131185 EGY131167:EHA131185 EQU131167:EQW131185 FAQ131167:FAS131185 FKM131167:FKO131185 FUI131167:FUK131185 GEE131167:GEG131185 GOA131167:GOC131185 GXW131167:GXY131185 HHS131167:HHU131185 HRO131167:HRQ131185 IBK131167:IBM131185 ILG131167:ILI131185 IVC131167:IVE131185 JEY131167:JFA131185 JOU131167:JOW131185 JYQ131167:JYS131185 KIM131167:KIO131185 KSI131167:KSK131185 LCE131167:LCG131185 LMA131167:LMC131185 LVW131167:LVY131185 MFS131167:MFU131185 MPO131167:MPQ131185 MZK131167:MZM131185 NJG131167:NJI131185 NTC131167:NTE131185 OCY131167:ODA131185 OMU131167:OMW131185 OWQ131167:OWS131185 PGM131167:PGO131185 PQI131167:PQK131185 QAE131167:QAG131185 QKA131167:QKC131185 QTW131167:QTY131185 RDS131167:RDU131185 RNO131167:RNQ131185 RXK131167:RXM131185 SHG131167:SHI131185 SRC131167:SRE131185 TAY131167:TBA131185 TKU131167:TKW131185 TUQ131167:TUS131185 UEM131167:UEO131185 UOI131167:UOK131185 UYE131167:UYG131185 VIA131167:VIC131185 VRW131167:VRY131185 WBS131167:WBU131185 WLO131167:WLQ131185 WVK131167:WVM131185 C196703:E196721 IY196703:JA196721 SU196703:SW196721 ACQ196703:ACS196721 AMM196703:AMO196721 AWI196703:AWK196721 BGE196703:BGG196721 BQA196703:BQC196721 BZW196703:BZY196721 CJS196703:CJU196721 CTO196703:CTQ196721 DDK196703:DDM196721 DNG196703:DNI196721 DXC196703:DXE196721 EGY196703:EHA196721 EQU196703:EQW196721 FAQ196703:FAS196721 FKM196703:FKO196721 FUI196703:FUK196721 GEE196703:GEG196721 GOA196703:GOC196721 GXW196703:GXY196721 HHS196703:HHU196721 HRO196703:HRQ196721 IBK196703:IBM196721 ILG196703:ILI196721 IVC196703:IVE196721 JEY196703:JFA196721 JOU196703:JOW196721 JYQ196703:JYS196721 KIM196703:KIO196721 KSI196703:KSK196721 LCE196703:LCG196721 LMA196703:LMC196721 LVW196703:LVY196721 MFS196703:MFU196721 MPO196703:MPQ196721 MZK196703:MZM196721 NJG196703:NJI196721 NTC196703:NTE196721 OCY196703:ODA196721 OMU196703:OMW196721 OWQ196703:OWS196721 PGM196703:PGO196721 PQI196703:PQK196721 QAE196703:QAG196721 QKA196703:QKC196721 QTW196703:QTY196721 RDS196703:RDU196721 RNO196703:RNQ196721 RXK196703:RXM196721 SHG196703:SHI196721 SRC196703:SRE196721 TAY196703:TBA196721 TKU196703:TKW196721 TUQ196703:TUS196721 UEM196703:UEO196721 UOI196703:UOK196721 UYE196703:UYG196721 VIA196703:VIC196721 VRW196703:VRY196721 WBS196703:WBU196721 WLO196703:WLQ196721 WVK196703:WVM196721 C262239:E262257 IY262239:JA262257 SU262239:SW262257 ACQ262239:ACS262257 AMM262239:AMO262257 AWI262239:AWK262257 BGE262239:BGG262257 BQA262239:BQC262257 BZW262239:BZY262257 CJS262239:CJU262257 CTO262239:CTQ262257 DDK262239:DDM262257 DNG262239:DNI262257 DXC262239:DXE262257 EGY262239:EHA262257 EQU262239:EQW262257 FAQ262239:FAS262257 FKM262239:FKO262257 FUI262239:FUK262257 GEE262239:GEG262257 GOA262239:GOC262257 GXW262239:GXY262257 HHS262239:HHU262257 HRO262239:HRQ262257 IBK262239:IBM262257 ILG262239:ILI262257 IVC262239:IVE262257 JEY262239:JFA262257 JOU262239:JOW262257 JYQ262239:JYS262257 KIM262239:KIO262257 KSI262239:KSK262257 LCE262239:LCG262257 LMA262239:LMC262257 LVW262239:LVY262257 MFS262239:MFU262257 MPO262239:MPQ262257 MZK262239:MZM262257 NJG262239:NJI262257 NTC262239:NTE262257 OCY262239:ODA262257 OMU262239:OMW262257 OWQ262239:OWS262257 PGM262239:PGO262257 PQI262239:PQK262257 QAE262239:QAG262257 QKA262239:QKC262257 QTW262239:QTY262257 RDS262239:RDU262257 RNO262239:RNQ262257 RXK262239:RXM262257 SHG262239:SHI262257 SRC262239:SRE262257 TAY262239:TBA262257 TKU262239:TKW262257 TUQ262239:TUS262257 UEM262239:UEO262257 UOI262239:UOK262257 UYE262239:UYG262257 VIA262239:VIC262257 VRW262239:VRY262257 WBS262239:WBU262257 WLO262239:WLQ262257 WVK262239:WVM262257 C327775:E327793 IY327775:JA327793 SU327775:SW327793 ACQ327775:ACS327793 AMM327775:AMO327793 AWI327775:AWK327793 BGE327775:BGG327793 BQA327775:BQC327793 BZW327775:BZY327793 CJS327775:CJU327793 CTO327775:CTQ327793 DDK327775:DDM327793 DNG327775:DNI327793 DXC327775:DXE327793 EGY327775:EHA327793 EQU327775:EQW327793 FAQ327775:FAS327793 FKM327775:FKO327793 FUI327775:FUK327793 GEE327775:GEG327793 GOA327775:GOC327793 GXW327775:GXY327793 HHS327775:HHU327793 HRO327775:HRQ327793 IBK327775:IBM327793 ILG327775:ILI327793 IVC327775:IVE327793 JEY327775:JFA327793 JOU327775:JOW327793 JYQ327775:JYS327793 KIM327775:KIO327793 KSI327775:KSK327793 LCE327775:LCG327793 LMA327775:LMC327793 LVW327775:LVY327793 MFS327775:MFU327793 MPO327775:MPQ327793 MZK327775:MZM327793 NJG327775:NJI327793 NTC327775:NTE327793 OCY327775:ODA327793 OMU327775:OMW327793 OWQ327775:OWS327793 PGM327775:PGO327793 PQI327775:PQK327793 QAE327775:QAG327793 QKA327775:QKC327793 QTW327775:QTY327793 RDS327775:RDU327793 RNO327775:RNQ327793 RXK327775:RXM327793 SHG327775:SHI327793 SRC327775:SRE327793 TAY327775:TBA327793 TKU327775:TKW327793 TUQ327775:TUS327793 UEM327775:UEO327793 UOI327775:UOK327793 UYE327775:UYG327793 VIA327775:VIC327793 VRW327775:VRY327793 WBS327775:WBU327793 WLO327775:WLQ327793 WVK327775:WVM327793 C393311:E393329 IY393311:JA393329 SU393311:SW393329 ACQ393311:ACS393329 AMM393311:AMO393329 AWI393311:AWK393329 BGE393311:BGG393329 BQA393311:BQC393329 BZW393311:BZY393329 CJS393311:CJU393329 CTO393311:CTQ393329 DDK393311:DDM393329 DNG393311:DNI393329 DXC393311:DXE393329 EGY393311:EHA393329 EQU393311:EQW393329 FAQ393311:FAS393329 FKM393311:FKO393329 FUI393311:FUK393329 GEE393311:GEG393329 GOA393311:GOC393329 GXW393311:GXY393329 HHS393311:HHU393329 HRO393311:HRQ393329 IBK393311:IBM393329 ILG393311:ILI393329 IVC393311:IVE393329 JEY393311:JFA393329 JOU393311:JOW393329 JYQ393311:JYS393329 KIM393311:KIO393329 KSI393311:KSK393329 LCE393311:LCG393329 LMA393311:LMC393329 LVW393311:LVY393329 MFS393311:MFU393329 MPO393311:MPQ393329 MZK393311:MZM393329 NJG393311:NJI393329 NTC393311:NTE393329 OCY393311:ODA393329 OMU393311:OMW393329 OWQ393311:OWS393329 PGM393311:PGO393329 PQI393311:PQK393329 QAE393311:QAG393329 QKA393311:QKC393329 QTW393311:QTY393329 RDS393311:RDU393329 RNO393311:RNQ393329 RXK393311:RXM393329 SHG393311:SHI393329 SRC393311:SRE393329 TAY393311:TBA393329 TKU393311:TKW393329 TUQ393311:TUS393329 UEM393311:UEO393329 UOI393311:UOK393329 UYE393311:UYG393329 VIA393311:VIC393329 VRW393311:VRY393329 WBS393311:WBU393329 WLO393311:WLQ393329 WVK393311:WVM393329 C458847:E458865 IY458847:JA458865 SU458847:SW458865 ACQ458847:ACS458865 AMM458847:AMO458865 AWI458847:AWK458865 BGE458847:BGG458865 BQA458847:BQC458865 BZW458847:BZY458865 CJS458847:CJU458865 CTO458847:CTQ458865 DDK458847:DDM458865 DNG458847:DNI458865 DXC458847:DXE458865 EGY458847:EHA458865 EQU458847:EQW458865 FAQ458847:FAS458865 FKM458847:FKO458865 FUI458847:FUK458865 GEE458847:GEG458865 GOA458847:GOC458865 GXW458847:GXY458865 HHS458847:HHU458865 HRO458847:HRQ458865 IBK458847:IBM458865 ILG458847:ILI458865 IVC458847:IVE458865 JEY458847:JFA458865 JOU458847:JOW458865 JYQ458847:JYS458865 KIM458847:KIO458865 KSI458847:KSK458865 LCE458847:LCG458865 LMA458847:LMC458865 LVW458847:LVY458865 MFS458847:MFU458865 MPO458847:MPQ458865 MZK458847:MZM458865 NJG458847:NJI458865 NTC458847:NTE458865 OCY458847:ODA458865 OMU458847:OMW458865 OWQ458847:OWS458865 PGM458847:PGO458865 PQI458847:PQK458865 QAE458847:QAG458865 QKA458847:QKC458865 QTW458847:QTY458865 RDS458847:RDU458865 RNO458847:RNQ458865 RXK458847:RXM458865 SHG458847:SHI458865 SRC458847:SRE458865 TAY458847:TBA458865 TKU458847:TKW458865 TUQ458847:TUS458865 UEM458847:UEO458865 UOI458847:UOK458865 UYE458847:UYG458865 VIA458847:VIC458865 VRW458847:VRY458865 WBS458847:WBU458865 WLO458847:WLQ458865 WVK458847:WVM458865 C524383:E524401 IY524383:JA524401 SU524383:SW524401 ACQ524383:ACS524401 AMM524383:AMO524401 AWI524383:AWK524401 BGE524383:BGG524401 BQA524383:BQC524401 BZW524383:BZY524401 CJS524383:CJU524401 CTO524383:CTQ524401 DDK524383:DDM524401 DNG524383:DNI524401 DXC524383:DXE524401 EGY524383:EHA524401 EQU524383:EQW524401 FAQ524383:FAS524401 FKM524383:FKO524401 FUI524383:FUK524401 GEE524383:GEG524401 GOA524383:GOC524401 GXW524383:GXY524401 HHS524383:HHU524401 HRO524383:HRQ524401 IBK524383:IBM524401 ILG524383:ILI524401 IVC524383:IVE524401 JEY524383:JFA524401 JOU524383:JOW524401 JYQ524383:JYS524401 KIM524383:KIO524401 KSI524383:KSK524401 LCE524383:LCG524401 LMA524383:LMC524401 LVW524383:LVY524401 MFS524383:MFU524401 MPO524383:MPQ524401 MZK524383:MZM524401 NJG524383:NJI524401 NTC524383:NTE524401 OCY524383:ODA524401 OMU524383:OMW524401 OWQ524383:OWS524401 PGM524383:PGO524401 PQI524383:PQK524401 QAE524383:QAG524401 QKA524383:QKC524401 QTW524383:QTY524401 RDS524383:RDU524401 RNO524383:RNQ524401 RXK524383:RXM524401 SHG524383:SHI524401 SRC524383:SRE524401 TAY524383:TBA524401 TKU524383:TKW524401 TUQ524383:TUS524401 UEM524383:UEO524401 UOI524383:UOK524401 UYE524383:UYG524401 VIA524383:VIC524401 VRW524383:VRY524401 WBS524383:WBU524401 WLO524383:WLQ524401 WVK524383:WVM524401 C589919:E589937 IY589919:JA589937 SU589919:SW589937 ACQ589919:ACS589937 AMM589919:AMO589937 AWI589919:AWK589937 BGE589919:BGG589937 BQA589919:BQC589937 BZW589919:BZY589937 CJS589919:CJU589937 CTO589919:CTQ589937 DDK589919:DDM589937 DNG589919:DNI589937 DXC589919:DXE589937 EGY589919:EHA589937 EQU589919:EQW589937 FAQ589919:FAS589937 FKM589919:FKO589937 FUI589919:FUK589937 GEE589919:GEG589937 GOA589919:GOC589937 GXW589919:GXY589937 HHS589919:HHU589937 HRO589919:HRQ589937 IBK589919:IBM589937 ILG589919:ILI589937 IVC589919:IVE589937 JEY589919:JFA589937 JOU589919:JOW589937 JYQ589919:JYS589937 KIM589919:KIO589937 KSI589919:KSK589937 LCE589919:LCG589937 LMA589919:LMC589937 LVW589919:LVY589937 MFS589919:MFU589937 MPO589919:MPQ589937 MZK589919:MZM589937 NJG589919:NJI589937 NTC589919:NTE589937 OCY589919:ODA589937 OMU589919:OMW589937 OWQ589919:OWS589937 PGM589919:PGO589937 PQI589919:PQK589937 QAE589919:QAG589937 QKA589919:QKC589937 QTW589919:QTY589937 RDS589919:RDU589937 RNO589919:RNQ589937 RXK589919:RXM589937 SHG589919:SHI589937 SRC589919:SRE589937 TAY589919:TBA589937 TKU589919:TKW589937 TUQ589919:TUS589937 UEM589919:UEO589937 UOI589919:UOK589937 UYE589919:UYG589937 VIA589919:VIC589937 VRW589919:VRY589937 WBS589919:WBU589937 WLO589919:WLQ589937 WVK589919:WVM589937 C655455:E655473 IY655455:JA655473 SU655455:SW655473 ACQ655455:ACS655473 AMM655455:AMO655473 AWI655455:AWK655473 BGE655455:BGG655473 BQA655455:BQC655473 BZW655455:BZY655473 CJS655455:CJU655473 CTO655455:CTQ655473 DDK655455:DDM655473 DNG655455:DNI655473 DXC655455:DXE655473 EGY655455:EHA655473 EQU655455:EQW655473 FAQ655455:FAS655473 FKM655455:FKO655473 FUI655455:FUK655473 GEE655455:GEG655473 GOA655455:GOC655473 GXW655455:GXY655473 HHS655455:HHU655473 HRO655455:HRQ655473 IBK655455:IBM655473 ILG655455:ILI655473 IVC655455:IVE655473 JEY655455:JFA655473 JOU655455:JOW655473 JYQ655455:JYS655473 KIM655455:KIO655473 KSI655455:KSK655473 LCE655455:LCG655473 LMA655455:LMC655473 LVW655455:LVY655473 MFS655455:MFU655473 MPO655455:MPQ655473 MZK655455:MZM655473 NJG655455:NJI655473 NTC655455:NTE655473 OCY655455:ODA655473 OMU655455:OMW655473 OWQ655455:OWS655473 PGM655455:PGO655473 PQI655455:PQK655473 QAE655455:QAG655473 QKA655455:QKC655473 QTW655455:QTY655473 RDS655455:RDU655473 RNO655455:RNQ655473 RXK655455:RXM655473 SHG655455:SHI655473 SRC655455:SRE655473 TAY655455:TBA655473 TKU655455:TKW655473 TUQ655455:TUS655473 UEM655455:UEO655473 UOI655455:UOK655473 UYE655455:UYG655473 VIA655455:VIC655473 VRW655455:VRY655473 WBS655455:WBU655473 WLO655455:WLQ655473 WVK655455:WVM655473 C720991:E721009 IY720991:JA721009 SU720991:SW721009 ACQ720991:ACS721009 AMM720991:AMO721009 AWI720991:AWK721009 BGE720991:BGG721009 BQA720991:BQC721009 BZW720991:BZY721009 CJS720991:CJU721009 CTO720991:CTQ721009 DDK720991:DDM721009 DNG720991:DNI721009 DXC720991:DXE721009 EGY720991:EHA721009 EQU720991:EQW721009 FAQ720991:FAS721009 FKM720991:FKO721009 FUI720991:FUK721009 GEE720991:GEG721009 GOA720991:GOC721009 GXW720991:GXY721009 HHS720991:HHU721009 HRO720991:HRQ721009 IBK720991:IBM721009 ILG720991:ILI721009 IVC720991:IVE721009 JEY720991:JFA721009 JOU720991:JOW721009 JYQ720991:JYS721009 KIM720991:KIO721009 KSI720991:KSK721009 LCE720991:LCG721009 LMA720991:LMC721009 LVW720991:LVY721009 MFS720991:MFU721009 MPO720991:MPQ721009 MZK720991:MZM721009 NJG720991:NJI721009 NTC720991:NTE721009 OCY720991:ODA721009 OMU720991:OMW721009 OWQ720991:OWS721009 PGM720991:PGO721009 PQI720991:PQK721009 QAE720991:QAG721009 QKA720991:QKC721009 QTW720991:QTY721009 RDS720991:RDU721009 RNO720991:RNQ721009 RXK720991:RXM721009 SHG720991:SHI721009 SRC720991:SRE721009 TAY720991:TBA721009 TKU720991:TKW721009 TUQ720991:TUS721009 UEM720991:UEO721009 UOI720991:UOK721009 UYE720991:UYG721009 VIA720991:VIC721009 VRW720991:VRY721009 WBS720991:WBU721009 WLO720991:WLQ721009 WVK720991:WVM721009 C786527:E786545 IY786527:JA786545 SU786527:SW786545 ACQ786527:ACS786545 AMM786527:AMO786545 AWI786527:AWK786545 BGE786527:BGG786545 BQA786527:BQC786545 BZW786527:BZY786545 CJS786527:CJU786545 CTO786527:CTQ786545 DDK786527:DDM786545 DNG786527:DNI786545 DXC786527:DXE786545 EGY786527:EHA786545 EQU786527:EQW786545 FAQ786527:FAS786545 FKM786527:FKO786545 FUI786527:FUK786545 GEE786527:GEG786545 GOA786527:GOC786545 GXW786527:GXY786545 HHS786527:HHU786545 HRO786527:HRQ786545 IBK786527:IBM786545 ILG786527:ILI786545 IVC786527:IVE786545 JEY786527:JFA786545 JOU786527:JOW786545 JYQ786527:JYS786545 KIM786527:KIO786545 KSI786527:KSK786545 LCE786527:LCG786545 LMA786527:LMC786545 LVW786527:LVY786545 MFS786527:MFU786545 MPO786527:MPQ786545 MZK786527:MZM786545 NJG786527:NJI786545 NTC786527:NTE786545 OCY786527:ODA786545 OMU786527:OMW786545 OWQ786527:OWS786545 PGM786527:PGO786545 PQI786527:PQK786545 QAE786527:QAG786545 QKA786527:QKC786545 QTW786527:QTY786545 RDS786527:RDU786545 RNO786527:RNQ786545 RXK786527:RXM786545 SHG786527:SHI786545 SRC786527:SRE786545 TAY786527:TBA786545 TKU786527:TKW786545 TUQ786527:TUS786545 UEM786527:UEO786545 UOI786527:UOK786545 UYE786527:UYG786545 VIA786527:VIC786545 VRW786527:VRY786545 WBS786527:WBU786545 WLO786527:WLQ786545 WVK786527:WVM786545 C852063:E852081 IY852063:JA852081 SU852063:SW852081 ACQ852063:ACS852081 AMM852063:AMO852081 AWI852063:AWK852081 BGE852063:BGG852081 BQA852063:BQC852081 BZW852063:BZY852081 CJS852063:CJU852081 CTO852063:CTQ852081 DDK852063:DDM852081 DNG852063:DNI852081 DXC852063:DXE852081 EGY852063:EHA852081 EQU852063:EQW852081 FAQ852063:FAS852081 FKM852063:FKO852081 FUI852063:FUK852081 GEE852063:GEG852081 GOA852063:GOC852081 GXW852063:GXY852081 HHS852063:HHU852081 HRO852063:HRQ852081 IBK852063:IBM852081 ILG852063:ILI852081 IVC852063:IVE852081 JEY852063:JFA852081 JOU852063:JOW852081 JYQ852063:JYS852081 KIM852063:KIO852081 KSI852063:KSK852081 LCE852063:LCG852081 LMA852063:LMC852081 LVW852063:LVY852081 MFS852063:MFU852081 MPO852063:MPQ852081 MZK852063:MZM852081 NJG852063:NJI852081 NTC852063:NTE852081 OCY852063:ODA852081 OMU852063:OMW852081 OWQ852063:OWS852081 PGM852063:PGO852081 PQI852063:PQK852081 QAE852063:QAG852081 QKA852063:QKC852081 QTW852063:QTY852081 RDS852063:RDU852081 RNO852063:RNQ852081 RXK852063:RXM852081 SHG852063:SHI852081 SRC852063:SRE852081 TAY852063:TBA852081 TKU852063:TKW852081 TUQ852063:TUS852081 UEM852063:UEO852081 UOI852063:UOK852081 UYE852063:UYG852081 VIA852063:VIC852081 VRW852063:VRY852081 WBS852063:WBU852081 WLO852063:WLQ852081 WVK852063:WVM852081 C917599:E917617 IY917599:JA917617 SU917599:SW917617 ACQ917599:ACS917617 AMM917599:AMO917617 AWI917599:AWK917617 BGE917599:BGG917617 BQA917599:BQC917617 BZW917599:BZY917617 CJS917599:CJU917617 CTO917599:CTQ917617 DDK917599:DDM917617 DNG917599:DNI917617 DXC917599:DXE917617 EGY917599:EHA917617 EQU917599:EQW917617 FAQ917599:FAS917617 FKM917599:FKO917617 FUI917599:FUK917617 GEE917599:GEG917617 GOA917599:GOC917617 GXW917599:GXY917617 HHS917599:HHU917617 HRO917599:HRQ917617 IBK917599:IBM917617 ILG917599:ILI917617 IVC917599:IVE917617 JEY917599:JFA917617 JOU917599:JOW917617 JYQ917599:JYS917617 KIM917599:KIO917617 KSI917599:KSK917617 LCE917599:LCG917617 LMA917599:LMC917617 LVW917599:LVY917617 MFS917599:MFU917617 MPO917599:MPQ917617 MZK917599:MZM917617 NJG917599:NJI917617 NTC917599:NTE917617 OCY917599:ODA917617 OMU917599:OMW917617 OWQ917599:OWS917617 PGM917599:PGO917617 PQI917599:PQK917617 QAE917599:QAG917617 QKA917599:QKC917617 QTW917599:QTY917617 RDS917599:RDU917617 RNO917599:RNQ917617 RXK917599:RXM917617 SHG917599:SHI917617 SRC917599:SRE917617 TAY917599:TBA917617 TKU917599:TKW917617 TUQ917599:TUS917617 UEM917599:UEO917617 UOI917599:UOK917617 UYE917599:UYG917617 VIA917599:VIC917617 VRW917599:VRY917617 WBS917599:WBU917617 WLO917599:WLQ917617 WVK917599:WVM917617 C983135:E983153 IY983135:JA983153 SU983135:SW983153 ACQ983135:ACS983153 AMM983135:AMO983153 AWI983135:AWK983153 BGE983135:BGG983153 BQA983135:BQC983153 BZW983135:BZY983153 CJS983135:CJU983153 CTO983135:CTQ983153 DDK983135:DDM983153 DNG983135:DNI983153 DXC983135:DXE983153 EGY983135:EHA983153 EQU983135:EQW983153 FAQ983135:FAS983153 FKM983135:FKO983153 FUI983135:FUK983153 GEE983135:GEG983153 GOA983135:GOC983153 GXW983135:GXY983153 HHS983135:HHU983153 HRO983135:HRQ983153 IBK983135:IBM983153 ILG983135:ILI983153 IVC983135:IVE983153 JEY983135:JFA983153 JOU983135:JOW983153 JYQ983135:JYS983153 KIM983135:KIO983153 KSI983135:KSK983153 LCE983135:LCG983153 LMA983135:LMC983153 LVW983135:LVY983153 MFS983135:MFU983153 MPO983135:MPQ983153 MZK983135:MZM983153 NJG983135:NJI983153 NTC983135:NTE983153 OCY983135:ODA983153 OMU983135:OMW983153 OWQ983135:OWS983153 PGM983135:PGO983153 PQI983135:PQK983153 QAE983135:QAG983153 QKA983135:QKC983153 QTW983135:QTY983153 RDS983135:RDU983153 RNO983135:RNQ983153 RXK983135:RXM983153 SHG983135:SHI983153 SRC983135:SRE983153 TAY983135:TBA983153 TKU983135:TKW983153 TUQ983135:TUS983153 UEM983135:UEO983153 UOI983135:UOK983153 UYE983135:UYG983153 VIA983135:VIC983153 VRW983135:VRY983153 WBS983135:WBU983153 WLO983135:WLQ983153 WVK983135:WVM983153 C121:D160 IY121:IZ160 SU121:SV160 ACQ121:ACR160 AMM121:AMN160 AWI121:AWJ160 BGE121:BGF160 BQA121:BQB160 BZW121:BZX160 CJS121:CJT160 CTO121:CTP160 DDK121:DDL160 DNG121:DNH160 DXC121:DXD160 EGY121:EGZ160 EQU121:EQV160 FAQ121:FAR160 FKM121:FKN160 FUI121:FUJ160 GEE121:GEF160 GOA121:GOB160 GXW121:GXX160 HHS121:HHT160 HRO121:HRP160 IBK121:IBL160 ILG121:ILH160 IVC121:IVD160 JEY121:JEZ160 JOU121:JOV160 JYQ121:JYR160 KIM121:KIN160 KSI121:KSJ160 LCE121:LCF160 LMA121:LMB160 LVW121:LVX160 MFS121:MFT160 MPO121:MPP160 MZK121:MZL160 NJG121:NJH160 NTC121:NTD160 OCY121:OCZ160 OMU121:OMV160 OWQ121:OWR160 PGM121:PGN160 PQI121:PQJ160 QAE121:QAF160 QKA121:QKB160 QTW121:QTX160 RDS121:RDT160 RNO121:RNP160 RXK121:RXL160 SHG121:SHH160 SRC121:SRD160 TAY121:TAZ160 TKU121:TKV160 TUQ121:TUR160 UEM121:UEN160 UOI121:UOJ160 UYE121:UYF160 VIA121:VIB160 VRW121:VRX160 WBS121:WBT160 WLO121:WLP160 WVK121:WVL160 C65657:D65696 IY65657:IZ65696 SU65657:SV65696 ACQ65657:ACR65696 AMM65657:AMN65696 AWI65657:AWJ65696 BGE65657:BGF65696 BQA65657:BQB65696 BZW65657:BZX65696 CJS65657:CJT65696 CTO65657:CTP65696 DDK65657:DDL65696 DNG65657:DNH65696 DXC65657:DXD65696 EGY65657:EGZ65696 EQU65657:EQV65696 FAQ65657:FAR65696 FKM65657:FKN65696 FUI65657:FUJ65696 GEE65657:GEF65696 GOA65657:GOB65696 GXW65657:GXX65696 HHS65657:HHT65696 HRO65657:HRP65696 IBK65657:IBL65696 ILG65657:ILH65696 IVC65657:IVD65696 JEY65657:JEZ65696 JOU65657:JOV65696 JYQ65657:JYR65696 KIM65657:KIN65696 KSI65657:KSJ65696 LCE65657:LCF65696 LMA65657:LMB65696 LVW65657:LVX65696 MFS65657:MFT65696 MPO65657:MPP65696 MZK65657:MZL65696 NJG65657:NJH65696 NTC65657:NTD65696 OCY65657:OCZ65696 OMU65657:OMV65696 OWQ65657:OWR65696 PGM65657:PGN65696 PQI65657:PQJ65696 QAE65657:QAF65696 QKA65657:QKB65696 QTW65657:QTX65696 RDS65657:RDT65696 RNO65657:RNP65696 RXK65657:RXL65696 SHG65657:SHH65696 SRC65657:SRD65696 TAY65657:TAZ65696 TKU65657:TKV65696 TUQ65657:TUR65696 UEM65657:UEN65696 UOI65657:UOJ65696 UYE65657:UYF65696 VIA65657:VIB65696 VRW65657:VRX65696 WBS65657:WBT65696 WLO65657:WLP65696 WVK65657:WVL65696 C131193:D131232 IY131193:IZ131232 SU131193:SV131232 ACQ131193:ACR131232 AMM131193:AMN131232 AWI131193:AWJ131232 BGE131193:BGF131232 BQA131193:BQB131232 BZW131193:BZX131232 CJS131193:CJT131232 CTO131193:CTP131232 DDK131193:DDL131232 DNG131193:DNH131232 DXC131193:DXD131232 EGY131193:EGZ131232 EQU131193:EQV131232 FAQ131193:FAR131232 FKM131193:FKN131232 FUI131193:FUJ131232 GEE131193:GEF131232 GOA131193:GOB131232 GXW131193:GXX131232 HHS131193:HHT131232 HRO131193:HRP131232 IBK131193:IBL131232 ILG131193:ILH131232 IVC131193:IVD131232 JEY131193:JEZ131232 JOU131193:JOV131232 JYQ131193:JYR131232 KIM131193:KIN131232 KSI131193:KSJ131232 LCE131193:LCF131232 LMA131193:LMB131232 LVW131193:LVX131232 MFS131193:MFT131232 MPO131193:MPP131232 MZK131193:MZL131232 NJG131193:NJH131232 NTC131193:NTD131232 OCY131193:OCZ131232 OMU131193:OMV131232 OWQ131193:OWR131232 PGM131193:PGN131232 PQI131193:PQJ131232 QAE131193:QAF131232 QKA131193:QKB131232 QTW131193:QTX131232 RDS131193:RDT131232 RNO131193:RNP131232 RXK131193:RXL131232 SHG131193:SHH131232 SRC131193:SRD131232 TAY131193:TAZ131232 TKU131193:TKV131232 TUQ131193:TUR131232 UEM131193:UEN131232 UOI131193:UOJ131232 UYE131193:UYF131232 VIA131193:VIB131232 VRW131193:VRX131232 WBS131193:WBT131232 WLO131193:WLP131232 WVK131193:WVL131232 C196729:D196768 IY196729:IZ196768 SU196729:SV196768 ACQ196729:ACR196768 AMM196729:AMN196768 AWI196729:AWJ196768 BGE196729:BGF196768 BQA196729:BQB196768 BZW196729:BZX196768 CJS196729:CJT196768 CTO196729:CTP196768 DDK196729:DDL196768 DNG196729:DNH196768 DXC196729:DXD196768 EGY196729:EGZ196768 EQU196729:EQV196768 FAQ196729:FAR196768 FKM196729:FKN196768 FUI196729:FUJ196768 GEE196729:GEF196768 GOA196729:GOB196768 GXW196729:GXX196768 HHS196729:HHT196768 HRO196729:HRP196768 IBK196729:IBL196768 ILG196729:ILH196768 IVC196729:IVD196768 JEY196729:JEZ196768 JOU196729:JOV196768 JYQ196729:JYR196768 KIM196729:KIN196768 KSI196729:KSJ196768 LCE196729:LCF196768 LMA196729:LMB196768 LVW196729:LVX196768 MFS196729:MFT196768 MPO196729:MPP196768 MZK196729:MZL196768 NJG196729:NJH196768 NTC196729:NTD196768 OCY196729:OCZ196768 OMU196729:OMV196768 OWQ196729:OWR196768 PGM196729:PGN196768 PQI196729:PQJ196768 QAE196729:QAF196768 QKA196729:QKB196768 QTW196729:QTX196768 RDS196729:RDT196768 RNO196729:RNP196768 RXK196729:RXL196768 SHG196729:SHH196768 SRC196729:SRD196768 TAY196729:TAZ196768 TKU196729:TKV196768 TUQ196729:TUR196768 UEM196729:UEN196768 UOI196729:UOJ196768 UYE196729:UYF196768 VIA196729:VIB196768 VRW196729:VRX196768 WBS196729:WBT196768 WLO196729:WLP196768 WVK196729:WVL196768 C262265:D262304 IY262265:IZ262304 SU262265:SV262304 ACQ262265:ACR262304 AMM262265:AMN262304 AWI262265:AWJ262304 BGE262265:BGF262304 BQA262265:BQB262304 BZW262265:BZX262304 CJS262265:CJT262304 CTO262265:CTP262304 DDK262265:DDL262304 DNG262265:DNH262304 DXC262265:DXD262304 EGY262265:EGZ262304 EQU262265:EQV262304 FAQ262265:FAR262304 FKM262265:FKN262304 FUI262265:FUJ262304 GEE262265:GEF262304 GOA262265:GOB262304 GXW262265:GXX262304 HHS262265:HHT262304 HRO262265:HRP262304 IBK262265:IBL262304 ILG262265:ILH262304 IVC262265:IVD262304 JEY262265:JEZ262304 JOU262265:JOV262304 JYQ262265:JYR262304 KIM262265:KIN262304 KSI262265:KSJ262304 LCE262265:LCF262304 LMA262265:LMB262304 LVW262265:LVX262304 MFS262265:MFT262304 MPO262265:MPP262304 MZK262265:MZL262304 NJG262265:NJH262304 NTC262265:NTD262304 OCY262265:OCZ262304 OMU262265:OMV262304 OWQ262265:OWR262304 PGM262265:PGN262304 PQI262265:PQJ262304 QAE262265:QAF262304 QKA262265:QKB262304 QTW262265:QTX262304 RDS262265:RDT262304 RNO262265:RNP262304 RXK262265:RXL262304 SHG262265:SHH262304 SRC262265:SRD262304 TAY262265:TAZ262304 TKU262265:TKV262304 TUQ262265:TUR262304 UEM262265:UEN262304 UOI262265:UOJ262304 UYE262265:UYF262304 VIA262265:VIB262304 VRW262265:VRX262304 WBS262265:WBT262304 WLO262265:WLP262304 WVK262265:WVL262304 C327801:D327840 IY327801:IZ327840 SU327801:SV327840 ACQ327801:ACR327840 AMM327801:AMN327840 AWI327801:AWJ327840 BGE327801:BGF327840 BQA327801:BQB327840 BZW327801:BZX327840 CJS327801:CJT327840 CTO327801:CTP327840 DDK327801:DDL327840 DNG327801:DNH327840 DXC327801:DXD327840 EGY327801:EGZ327840 EQU327801:EQV327840 FAQ327801:FAR327840 FKM327801:FKN327840 FUI327801:FUJ327840 GEE327801:GEF327840 GOA327801:GOB327840 GXW327801:GXX327840 HHS327801:HHT327840 HRO327801:HRP327840 IBK327801:IBL327840 ILG327801:ILH327840 IVC327801:IVD327840 JEY327801:JEZ327840 JOU327801:JOV327840 JYQ327801:JYR327840 KIM327801:KIN327840 KSI327801:KSJ327840 LCE327801:LCF327840 LMA327801:LMB327840 LVW327801:LVX327840 MFS327801:MFT327840 MPO327801:MPP327840 MZK327801:MZL327840 NJG327801:NJH327840 NTC327801:NTD327840 OCY327801:OCZ327840 OMU327801:OMV327840 OWQ327801:OWR327840 PGM327801:PGN327840 PQI327801:PQJ327840 QAE327801:QAF327840 QKA327801:QKB327840 QTW327801:QTX327840 RDS327801:RDT327840 RNO327801:RNP327840 RXK327801:RXL327840 SHG327801:SHH327840 SRC327801:SRD327840 TAY327801:TAZ327840 TKU327801:TKV327840 TUQ327801:TUR327840 UEM327801:UEN327840 UOI327801:UOJ327840 UYE327801:UYF327840 VIA327801:VIB327840 VRW327801:VRX327840 WBS327801:WBT327840 WLO327801:WLP327840 WVK327801:WVL327840 C393337:D393376 IY393337:IZ393376 SU393337:SV393376 ACQ393337:ACR393376 AMM393337:AMN393376 AWI393337:AWJ393376 BGE393337:BGF393376 BQA393337:BQB393376 BZW393337:BZX393376 CJS393337:CJT393376 CTO393337:CTP393376 DDK393337:DDL393376 DNG393337:DNH393376 DXC393337:DXD393376 EGY393337:EGZ393376 EQU393337:EQV393376 FAQ393337:FAR393376 FKM393337:FKN393376 FUI393337:FUJ393376 GEE393337:GEF393376 GOA393337:GOB393376 GXW393337:GXX393376 HHS393337:HHT393376 HRO393337:HRP393376 IBK393337:IBL393376 ILG393337:ILH393376 IVC393337:IVD393376 JEY393337:JEZ393376 JOU393337:JOV393376 JYQ393337:JYR393376 KIM393337:KIN393376 KSI393337:KSJ393376 LCE393337:LCF393376 LMA393337:LMB393376 LVW393337:LVX393376 MFS393337:MFT393376 MPO393337:MPP393376 MZK393337:MZL393376 NJG393337:NJH393376 NTC393337:NTD393376 OCY393337:OCZ393376 OMU393337:OMV393376 OWQ393337:OWR393376 PGM393337:PGN393376 PQI393337:PQJ393376 QAE393337:QAF393376 QKA393337:QKB393376 QTW393337:QTX393376 RDS393337:RDT393376 RNO393337:RNP393376 RXK393337:RXL393376 SHG393337:SHH393376 SRC393337:SRD393376 TAY393337:TAZ393376 TKU393337:TKV393376 TUQ393337:TUR393376 UEM393337:UEN393376 UOI393337:UOJ393376 UYE393337:UYF393376 VIA393337:VIB393376 VRW393337:VRX393376 WBS393337:WBT393376 WLO393337:WLP393376 WVK393337:WVL393376 C458873:D458912 IY458873:IZ458912 SU458873:SV458912 ACQ458873:ACR458912 AMM458873:AMN458912 AWI458873:AWJ458912 BGE458873:BGF458912 BQA458873:BQB458912 BZW458873:BZX458912 CJS458873:CJT458912 CTO458873:CTP458912 DDK458873:DDL458912 DNG458873:DNH458912 DXC458873:DXD458912 EGY458873:EGZ458912 EQU458873:EQV458912 FAQ458873:FAR458912 FKM458873:FKN458912 FUI458873:FUJ458912 GEE458873:GEF458912 GOA458873:GOB458912 GXW458873:GXX458912 HHS458873:HHT458912 HRO458873:HRP458912 IBK458873:IBL458912 ILG458873:ILH458912 IVC458873:IVD458912 JEY458873:JEZ458912 JOU458873:JOV458912 JYQ458873:JYR458912 KIM458873:KIN458912 KSI458873:KSJ458912 LCE458873:LCF458912 LMA458873:LMB458912 LVW458873:LVX458912 MFS458873:MFT458912 MPO458873:MPP458912 MZK458873:MZL458912 NJG458873:NJH458912 NTC458873:NTD458912 OCY458873:OCZ458912 OMU458873:OMV458912 OWQ458873:OWR458912 PGM458873:PGN458912 PQI458873:PQJ458912 QAE458873:QAF458912 QKA458873:QKB458912 QTW458873:QTX458912 RDS458873:RDT458912 RNO458873:RNP458912 RXK458873:RXL458912 SHG458873:SHH458912 SRC458873:SRD458912 TAY458873:TAZ458912 TKU458873:TKV458912 TUQ458873:TUR458912 UEM458873:UEN458912 UOI458873:UOJ458912 UYE458873:UYF458912 VIA458873:VIB458912 VRW458873:VRX458912 WBS458873:WBT458912 WLO458873:WLP458912 WVK458873:WVL458912 C524409:D524448 IY524409:IZ524448 SU524409:SV524448 ACQ524409:ACR524448 AMM524409:AMN524448 AWI524409:AWJ524448 BGE524409:BGF524448 BQA524409:BQB524448 BZW524409:BZX524448 CJS524409:CJT524448 CTO524409:CTP524448 DDK524409:DDL524448 DNG524409:DNH524448 DXC524409:DXD524448 EGY524409:EGZ524448 EQU524409:EQV524448 FAQ524409:FAR524448 FKM524409:FKN524448 FUI524409:FUJ524448 GEE524409:GEF524448 GOA524409:GOB524448 GXW524409:GXX524448 HHS524409:HHT524448 HRO524409:HRP524448 IBK524409:IBL524448 ILG524409:ILH524448 IVC524409:IVD524448 JEY524409:JEZ524448 JOU524409:JOV524448 JYQ524409:JYR524448 KIM524409:KIN524448 KSI524409:KSJ524448 LCE524409:LCF524448 LMA524409:LMB524448 LVW524409:LVX524448 MFS524409:MFT524448 MPO524409:MPP524448 MZK524409:MZL524448 NJG524409:NJH524448 NTC524409:NTD524448 OCY524409:OCZ524448 OMU524409:OMV524448 OWQ524409:OWR524448 PGM524409:PGN524448 PQI524409:PQJ524448 QAE524409:QAF524448 QKA524409:QKB524448 QTW524409:QTX524448 RDS524409:RDT524448 RNO524409:RNP524448 RXK524409:RXL524448 SHG524409:SHH524448 SRC524409:SRD524448 TAY524409:TAZ524448 TKU524409:TKV524448 TUQ524409:TUR524448 UEM524409:UEN524448 UOI524409:UOJ524448 UYE524409:UYF524448 VIA524409:VIB524448 VRW524409:VRX524448 WBS524409:WBT524448 WLO524409:WLP524448 WVK524409:WVL524448 C589945:D589984 IY589945:IZ589984 SU589945:SV589984 ACQ589945:ACR589984 AMM589945:AMN589984 AWI589945:AWJ589984 BGE589945:BGF589984 BQA589945:BQB589984 BZW589945:BZX589984 CJS589945:CJT589984 CTO589945:CTP589984 DDK589945:DDL589984 DNG589945:DNH589984 DXC589945:DXD589984 EGY589945:EGZ589984 EQU589945:EQV589984 FAQ589945:FAR589984 FKM589945:FKN589984 FUI589945:FUJ589984 GEE589945:GEF589984 GOA589945:GOB589984 GXW589945:GXX589984 HHS589945:HHT589984 HRO589945:HRP589984 IBK589945:IBL589984 ILG589945:ILH589984 IVC589945:IVD589984 JEY589945:JEZ589984 JOU589945:JOV589984 JYQ589945:JYR589984 KIM589945:KIN589984 KSI589945:KSJ589984 LCE589945:LCF589984 LMA589945:LMB589984 LVW589945:LVX589984 MFS589945:MFT589984 MPO589945:MPP589984 MZK589945:MZL589984 NJG589945:NJH589984 NTC589945:NTD589984 OCY589945:OCZ589984 OMU589945:OMV589984 OWQ589945:OWR589984 PGM589945:PGN589984 PQI589945:PQJ589984 QAE589945:QAF589984 QKA589945:QKB589984 QTW589945:QTX589984 RDS589945:RDT589984 RNO589945:RNP589984 RXK589945:RXL589984 SHG589945:SHH589984 SRC589945:SRD589984 TAY589945:TAZ589984 TKU589945:TKV589984 TUQ589945:TUR589984 UEM589945:UEN589984 UOI589945:UOJ589984 UYE589945:UYF589984 VIA589945:VIB589984 VRW589945:VRX589984 WBS589945:WBT589984 WLO589945:WLP589984 WVK589945:WVL589984 C655481:D655520 IY655481:IZ655520 SU655481:SV655520 ACQ655481:ACR655520 AMM655481:AMN655520 AWI655481:AWJ655520 BGE655481:BGF655520 BQA655481:BQB655520 BZW655481:BZX655520 CJS655481:CJT655520 CTO655481:CTP655520 DDK655481:DDL655520 DNG655481:DNH655520 DXC655481:DXD655520 EGY655481:EGZ655520 EQU655481:EQV655520 FAQ655481:FAR655520 FKM655481:FKN655520 FUI655481:FUJ655520 GEE655481:GEF655520 GOA655481:GOB655520 GXW655481:GXX655520 HHS655481:HHT655520 HRO655481:HRP655520 IBK655481:IBL655520 ILG655481:ILH655520 IVC655481:IVD655520 JEY655481:JEZ655520 JOU655481:JOV655520 JYQ655481:JYR655520 KIM655481:KIN655520 KSI655481:KSJ655520 LCE655481:LCF655520 LMA655481:LMB655520 LVW655481:LVX655520 MFS655481:MFT655520 MPO655481:MPP655520 MZK655481:MZL655520 NJG655481:NJH655520 NTC655481:NTD655520 OCY655481:OCZ655520 OMU655481:OMV655520 OWQ655481:OWR655520 PGM655481:PGN655520 PQI655481:PQJ655520 QAE655481:QAF655520 QKA655481:QKB655520 QTW655481:QTX655520 RDS655481:RDT655520 RNO655481:RNP655520 RXK655481:RXL655520 SHG655481:SHH655520 SRC655481:SRD655520 TAY655481:TAZ655520 TKU655481:TKV655520 TUQ655481:TUR655520 UEM655481:UEN655520 UOI655481:UOJ655520 UYE655481:UYF655520 VIA655481:VIB655520 VRW655481:VRX655520 WBS655481:WBT655520 WLO655481:WLP655520 WVK655481:WVL655520 C721017:D721056 IY721017:IZ721056 SU721017:SV721056 ACQ721017:ACR721056 AMM721017:AMN721056 AWI721017:AWJ721056 BGE721017:BGF721056 BQA721017:BQB721056 BZW721017:BZX721056 CJS721017:CJT721056 CTO721017:CTP721056 DDK721017:DDL721056 DNG721017:DNH721056 DXC721017:DXD721056 EGY721017:EGZ721056 EQU721017:EQV721056 FAQ721017:FAR721056 FKM721017:FKN721056 FUI721017:FUJ721056 GEE721017:GEF721056 GOA721017:GOB721056 GXW721017:GXX721056 HHS721017:HHT721056 HRO721017:HRP721056 IBK721017:IBL721056 ILG721017:ILH721056 IVC721017:IVD721056 JEY721017:JEZ721056 JOU721017:JOV721056 JYQ721017:JYR721056 KIM721017:KIN721056 KSI721017:KSJ721056 LCE721017:LCF721056 LMA721017:LMB721056 LVW721017:LVX721056 MFS721017:MFT721056 MPO721017:MPP721056 MZK721017:MZL721056 NJG721017:NJH721056 NTC721017:NTD721056 OCY721017:OCZ721056 OMU721017:OMV721056 OWQ721017:OWR721056 PGM721017:PGN721056 PQI721017:PQJ721056 QAE721017:QAF721056 QKA721017:QKB721056 QTW721017:QTX721056 RDS721017:RDT721056 RNO721017:RNP721056 RXK721017:RXL721056 SHG721017:SHH721056 SRC721017:SRD721056 TAY721017:TAZ721056 TKU721017:TKV721056 TUQ721017:TUR721056 UEM721017:UEN721056 UOI721017:UOJ721056 UYE721017:UYF721056 VIA721017:VIB721056 VRW721017:VRX721056 WBS721017:WBT721056 WLO721017:WLP721056 WVK721017:WVL721056 C786553:D786592 IY786553:IZ786592 SU786553:SV786592 ACQ786553:ACR786592 AMM786553:AMN786592 AWI786553:AWJ786592 BGE786553:BGF786592 BQA786553:BQB786592 BZW786553:BZX786592 CJS786553:CJT786592 CTO786553:CTP786592 DDK786553:DDL786592 DNG786553:DNH786592 DXC786553:DXD786592 EGY786553:EGZ786592 EQU786553:EQV786592 FAQ786553:FAR786592 FKM786553:FKN786592 FUI786553:FUJ786592 GEE786553:GEF786592 GOA786553:GOB786592 GXW786553:GXX786592 HHS786553:HHT786592 HRO786553:HRP786592 IBK786553:IBL786592 ILG786553:ILH786592 IVC786553:IVD786592 JEY786553:JEZ786592 JOU786553:JOV786592 JYQ786553:JYR786592 KIM786553:KIN786592 KSI786553:KSJ786592 LCE786553:LCF786592 LMA786553:LMB786592 LVW786553:LVX786592 MFS786553:MFT786592 MPO786553:MPP786592 MZK786553:MZL786592 NJG786553:NJH786592 NTC786553:NTD786592 OCY786553:OCZ786592 OMU786553:OMV786592 OWQ786553:OWR786592 PGM786553:PGN786592 PQI786553:PQJ786592 QAE786553:QAF786592 QKA786553:QKB786592 QTW786553:QTX786592 RDS786553:RDT786592 RNO786553:RNP786592 RXK786553:RXL786592 SHG786553:SHH786592 SRC786553:SRD786592 TAY786553:TAZ786592 TKU786553:TKV786592 TUQ786553:TUR786592 UEM786553:UEN786592 UOI786553:UOJ786592 UYE786553:UYF786592 VIA786553:VIB786592 VRW786553:VRX786592 WBS786553:WBT786592 WLO786553:WLP786592 WVK786553:WVL786592 C852089:D852128 IY852089:IZ852128 SU852089:SV852128 ACQ852089:ACR852128 AMM852089:AMN852128 AWI852089:AWJ852128 BGE852089:BGF852128 BQA852089:BQB852128 BZW852089:BZX852128 CJS852089:CJT852128 CTO852089:CTP852128 DDK852089:DDL852128 DNG852089:DNH852128 DXC852089:DXD852128 EGY852089:EGZ852128 EQU852089:EQV852128 FAQ852089:FAR852128 FKM852089:FKN852128 FUI852089:FUJ852128 GEE852089:GEF852128 GOA852089:GOB852128 GXW852089:GXX852128 HHS852089:HHT852128 HRO852089:HRP852128 IBK852089:IBL852128 ILG852089:ILH852128 IVC852089:IVD852128 JEY852089:JEZ852128 JOU852089:JOV852128 JYQ852089:JYR852128 KIM852089:KIN852128 KSI852089:KSJ852128 LCE852089:LCF852128 LMA852089:LMB852128 LVW852089:LVX852128 MFS852089:MFT852128 MPO852089:MPP852128 MZK852089:MZL852128 NJG852089:NJH852128 NTC852089:NTD852128 OCY852089:OCZ852128 OMU852089:OMV852128 OWQ852089:OWR852128 PGM852089:PGN852128 PQI852089:PQJ852128 QAE852089:QAF852128 QKA852089:QKB852128 QTW852089:QTX852128 RDS852089:RDT852128 RNO852089:RNP852128 RXK852089:RXL852128 SHG852089:SHH852128 SRC852089:SRD852128 TAY852089:TAZ852128 TKU852089:TKV852128 TUQ852089:TUR852128 UEM852089:UEN852128 UOI852089:UOJ852128 UYE852089:UYF852128 VIA852089:VIB852128 VRW852089:VRX852128 WBS852089:WBT852128 WLO852089:WLP852128 WVK852089:WVL852128 C917625:D917664 IY917625:IZ917664 SU917625:SV917664 ACQ917625:ACR917664 AMM917625:AMN917664 AWI917625:AWJ917664 BGE917625:BGF917664 BQA917625:BQB917664 BZW917625:BZX917664 CJS917625:CJT917664 CTO917625:CTP917664 DDK917625:DDL917664 DNG917625:DNH917664 DXC917625:DXD917664 EGY917625:EGZ917664 EQU917625:EQV917664 FAQ917625:FAR917664 FKM917625:FKN917664 FUI917625:FUJ917664 GEE917625:GEF917664 GOA917625:GOB917664 GXW917625:GXX917664 HHS917625:HHT917664 HRO917625:HRP917664 IBK917625:IBL917664 ILG917625:ILH917664 IVC917625:IVD917664 JEY917625:JEZ917664 JOU917625:JOV917664 JYQ917625:JYR917664 KIM917625:KIN917664 KSI917625:KSJ917664 LCE917625:LCF917664 LMA917625:LMB917664 LVW917625:LVX917664 MFS917625:MFT917664 MPO917625:MPP917664 MZK917625:MZL917664 NJG917625:NJH917664 NTC917625:NTD917664 OCY917625:OCZ917664 OMU917625:OMV917664 OWQ917625:OWR917664 PGM917625:PGN917664 PQI917625:PQJ917664 QAE917625:QAF917664 QKA917625:QKB917664 QTW917625:QTX917664 RDS917625:RDT917664 RNO917625:RNP917664 RXK917625:RXL917664 SHG917625:SHH917664 SRC917625:SRD917664 TAY917625:TAZ917664 TKU917625:TKV917664 TUQ917625:TUR917664 UEM917625:UEN917664 UOI917625:UOJ917664 UYE917625:UYF917664 VIA917625:VIB917664 VRW917625:VRX917664 WBS917625:WBT917664 WLO917625:WLP917664 WVK917625:WVL917664 C983161:D983200 IY983161:IZ983200 SU983161:SV983200 ACQ983161:ACR983200 AMM983161:AMN983200 AWI983161:AWJ983200 BGE983161:BGF983200 BQA983161:BQB983200 BZW983161:BZX983200 CJS983161:CJT983200 CTO983161:CTP983200 DDK983161:DDL983200 DNG983161:DNH983200 DXC983161:DXD983200 EGY983161:EGZ983200 EQU983161:EQV983200 FAQ983161:FAR983200 FKM983161:FKN983200 FUI983161:FUJ983200 GEE983161:GEF983200 GOA983161:GOB983200 GXW983161:GXX983200 HHS983161:HHT983200 HRO983161:HRP983200 IBK983161:IBL983200 ILG983161:ILH983200 IVC983161:IVD983200 JEY983161:JEZ983200 JOU983161:JOV983200 JYQ983161:JYR983200 KIM983161:KIN983200 KSI983161:KSJ983200 LCE983161:LCF983200 LMA983161:LMB983200 LVW983161:LVX983200 MFS983161:MFT983200 MPO983161:MPP983200 MZK983161:MZL983200 NJG983161:NJH983200 NTC983161:NTD983200 OCY983161:OCZ983200 OMU983161:OMV983200 OWQ983161:OWR983200 PGM983161:PGN983200 PQI983161:PQJ983200 QAE983161:QAF983200 QKA983161:QKB983200 QTW983161:QTX983200 RDS983161:RDT983200 RNO983161:RNP983200 RXK983161:RXL983200 SHG983161:SHH983200 SRC983161:SRD983200 TAY983161:TAZ983200 TKU983161:TKV983200 TUQ983161:TUR983200 UEM983161:UEN983200 UOI983161:UOJ983200 UYE983161:UYF983200 VIA983161:VIB983200 VRW983161:VRX983200 WBS983161:WBT983200 WLO983161:WLP983200 WVK983161:WVL983200 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 C116:Y118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Y119:Y65536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M1:Y115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AB1:AW114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E121:H65536 JA121:JD65536 SW121:SZ65536 ACS121:ACV65536 AMO121:AMR65536 AWK121:AWN65536 BGG121:BGJ65536 BQC121:BQF65536 BZY121:CAB65536 CJU121:CJX65536 CTQ121:CTT65536 DDM121:DDP65536 DNI121:DNL65536 DXE121:DXH65536 EHA121:EHD65536 EQW121:EQZ65536 FAS121:FAV65536 FKO121:FKR65536 FUK121:FUN65536 GEG121:GEJ65536 GOC121:GOF65536 GXY121:GYB65536 HHU121:HHX65536 HRQ121:HRT65536 IBM121:IBP65536 ILI121:ILL65536 IVE121:IVH65536 JFA121:JFD65536 JOW121:JOZ65536 JYS121:JYV65536 KIO121:KIR65536 KSK121:KSN65536 LCG121:LCJ65536 LMC121:LMF65536 LVY121:LWB65536 MFU121:MFX65536 MPQ121:MPT65536 MZM121:MZP65536 NJI121:NJL65536 NTE121:NTH65536 ODA121:ODD65536 OMW121:OMZ65536 OWS121:OWV65536 PGO121:PGR65536 PQK121:PQN65536 QAG121:QAJ65536 QKC121:QKF65536 QTY121:QUB65536 RDU121:RDX65536 RNQ121:RNT65536 RXM121:RXP65536 SHI121:SHL65536 SRE121:SRH65536 TBA121:TBD65536 TKW121:TKZ65536 TUS121:TUV65536 UEO121:UER65536 UOK121:UON65536 UYG121:UYJ65536 VIC121:VIF65536 VRY121:VSB65536 WBU121:WBX65536 WLQ121:WLT65536 WVM121:WVP65536 E65657:H131072 JA65657:JD131072 SW65657:SZ131072 ACS65657:ACV131072 AMO65657:AMR131072 AWK65657:AWN131072 BGG65657:BGJ131072 BQC65657:BQF131072 BZY65657:CAB131072 CJU65657:CJX131072 CTQ65657:CTT131072 DDM65657:DDP131072 DNI65657:DNL131072 DXE65657:DXH131072 EHA65657:EHD131072 EQW65657:EQZ131072 FAS65657:FAV131072 FKO65657:FKR131072 FUK65657:FUN131072 GEG65657:GEJ131072 GOC65657:GOF131072 GXY65657:GYB131072 HHU65657:HHX131072 HRQ65657:HRT131072 IBM65657:IBP131072 ILI65657:ILL131072 IVE65657:IVH131072 JFA65657:JFD131072 JOW65657:JOZ131072 JYS65657:JYV131072 KIO65657:KIR131072 KSK65657:KSN131072 LCG65657:LCJ131072 LMC65657:LMF131072 LVY65657:LWB131072 MFU65657:MFX131072 MPQ65657:MPT131072 MZM65657:MZP131072 NJI65657:NJL131072 NTE65657:NTH131072 ODA65657:ODD131072 OMW65657:OMZ131072 OWS65657:OWV131072 PGO65657:PGR131072 PQK65657:PQN131072 QAG65657:QAJ131072 QKC65657:QKF131072 QTY65657:QUB131072 RDU65657:RDX131072 RNQ65657:RNT131072 RXM65657:RXP131072 SHI65657:SHL131072 SRE65657:SRH131072 TBA65657:TBD131072 TKW65657:TKZ131072 TUS65657:TUV131072 UEO65657:UER131072 UOK65657:UON131072 UYG65657:UYJ131072 VIC65657:VIF131072 VRY65657:VSB131072 WBU65657:WBX131072 WLQ65657:WLT131072 WVM65657:WVP131072 E131193:H196608 JA131193:JD196608 SW131193:SZ196608 ACS131193:ACV196608 AMO131193:AMR196608 AWK131193:AWN196608 BGG131193:BGJ196608 BQC131193:BQF196608 BZY131193:CAB196608 CJU131193:CJX196608 CTQ131193:CTT196608 DDM131193:DDP196608 DNI131193:DNL196608 DXE131193:DXH196608 EHA131193:EHD196608 EQW131193:EQZ196608 FAS131193:FAV196608 FKO131193:FKR196608 FUK131193:FUN196608 GEG131193:GEJ196608 GOC131193:GOF196608 GXY131193:GYB196608 HHU131193:HHX196608 HRQ131193:HRT196608 IBM131193:IBP196608 ILI131193:ILL196608 IVE131193:IVH196608 JFA131193:JFD196608 JOW131193:JOZ196608 JYS131193:JYV196608 KIO131193:KIR196608 KSK131193:KSN196608 LCG131193:LCJ196608 LMC131193:LMF196608 LVY131193:LWB196608 MFU131193:MFX196608 MPQ131193:MPT196608 MZM131193:MZP196608 NJI131193:NJL196608 NTE131193:NTH196608 ODA131193:ODD196608 OMW131193:OMZ196608 OWS131193:OWV196608 PGO131193:PGR196608 PQK131193:PQN196608 QAG131193:QAJ196608 QKC131193:QKF196608 QTY131193:QUB196608 RDU131193:RDX196608 RNQ131193:RNT196608 RXM131193:RXP196608 SHI131193:SHL196608 SRE131193:SRH196608 TBA131193:TBD196608 TKW131193:TKZ196608 TUS131193:TUV196608 UEO131193:UER196608 UOK131193:UON196608 UYG131193:UYJ196608 VIC131193:VIF196608 VRY131193:VSB196608 WBU131193:WBX196608 WLQ131193:WLT196608 WVM131193:WVP196608 E196729:H262144 JA196729:JD262144 SW196729:SZ262144 ACS196729:ACV262144 AMO196729:AMR262144 AWK196729:AWN262144 BGG196729:BGJ262144 BQC196729:BQF262144 BZY196729:CAB262144 CJU196729:CJX262144 CTQ196729:CTT262144 DDM196729:DDP262144 DNI196729:DNL262144 DXE196729:DXH262144 EHA196729:EHD262144 EQW196729:EQZ262144 FAS196729:FAV262144 FKO196729:FKR262144 FUK196729:FUN262144 GEG196729:GEJ262144 GOC196729:GOF262144 GXY196729:GYB262144 HHU196729:HHX262144 HRQ196729:HRT262144 IBM196729:IBP262144 ILI196729:ILL262144 IVE196729:IVH262144 JFA196729:JFD262144 JOW196729:JOZ262144 JYS196729:JYV262144 KIO196729:KIR262144 KSK196729:KSN262144 LCG196729:LCJ262144 LMC196729:LMF262144 LVY196729:LWB262144 MFU196729:MFX262144 MPQ196729:MPT262144 MZM196729:MZP262144 NJI196729:NJL262144 NTE196729:NTH262144 ODA196729:ODD262144 OMW196729:OMZ262144 OWS196729:OWV262144 PGO196729:PGR262144 PQK196729:PQN262144 QAG196729:QAJ262144 QKC196729:QKF262144 QTY196729:QUB262144 RDU196729:RDX262144 RNQ196729:RNT262144 RXM196729:RXP262144 SHI196729:SHL262144 SRE196729:SRH262144 TBA196729:TBD262144 TKW196729:TKZ262144 TUS196729:TUV262144 UEO196729:UER262144 UOK196729:UON262144 UYG196729:UYJ262144 VIC196729:VIF262144 VRY196729:VSB262144 WBU196729:WBX262144 WLQ196729:WLT262144 WVM196729:WVP262144 E262265:H327680 JA262265:JD327680 SW262265:SZ327680 ACS262265:ACV327680 AMO262265:AMR327680 AWK262265:AWN327680 BGG262265:BGJ327680 BQC262265:BQF327680 BZY262265:CAB327680 CJU262265:CJX327680 CTQ262265:CTT327680 DDM262265:DDP327680 DNI262265:DNL327680 DXE262265:DXH327680 EHA262265:EHD327680 EQW262265:EQZ327680 FAS262265:FAV327680 FKO262265:FKR327680 FUK262265:FUN327680 GEG262265:GEJ327680 GOC262265:GOF327680 GXY262265:GYB327680 HHU262265:HHX327680 HRQ262265:HRT327680 IBM262265:IBP327680 ILI262265:ILL327680 IVE262265:IVH327680 JFA262265:JFD327680 JOW262265:JOZ327680 JYS262265:JYV327680 KIO262265:KIR327680 KSK262265:KSN327680 LCG262265:LCJ327680 LMC262265:LMF327680 LVY262265:LWB327680 MFU262265:MFX327680 MPQ262265:MPT327680 MZM262265:MZP327680 NJI262265:NJL327680 NTE262265:NTH327680 ODA262265:ODD327680 OMW262265:OMZ327680 OWS262265:OWV327680 PGO262265:PGR327680 PQK262265:PQN327680 QAG262265:QAJ327680 QKC262265:QKF327680 QTY262265:QUB327680 RDU262265:RDX327680 RNQ262265:RNT327680 RXM262265:RXP327680 SHI262265:SHL327680 SRE262265:SRH327680 TBA262265:TBD327680 TKW262265:TKZ327680 TUS262265:TUV327680 UEO262265:UER327680 UOK262265:UON327680 UYG262265:UYJ327680 VIC262265:VIF327680 VRY262265:VSB327680 WBU262265:WBX327680 WLQ262265:WLT327680 WVM262265:WVP327680 E327801:H393216 JA327801:JD393216 SW327801:SZ393216 ACS327801:ACV393216 AMO327801:AMR393216 AWK327801:AWN393216 BGG327801:BGJ393216 BQC327801:BQF393216 BZY327801:CAB393216 CJU327801:CJX393216 CTQ327801:CTT393216 DDM327801:DDP393216 DNI327801:DNL393216 DXE327801:DXH393216 EHA327801:EHD393216 EQW327801:EQZ393216 FAS327801:FAV393216 FKO327801:FKR393216 FUK327801:FUN393216 GEG327801:GEJ393216 GOC327801:GOF393216 GXY327801:GYB393216 HHU327801:HHX393216 HRQ327801:HRT393216 IBM327801:IBP393216 ILI327801:ILL393216 IVE327801:IVH393216 JFA327801:JFD393216 JOW327801:JOZ393216 JYS327801:JYV393216 KIO327801:KIR393216 KSK327801:KSN393216 LCG327801:LCJ393216 LMC327801:LMF393216 LVY327801:LWB393216 MFU327801:MFX393216 MPQ327801:MPT393216 MZM327801:MZP393216 NJI327801:NJL393216 NTE327801:NTH393216 ODA327801:ODD393216 OMW327801:OMZ393216 OWS327801:OWV393216 PGO327801:PGR393216 PQK327801:PQN393216 QAG327801:QAJ393216 QKC327801:QKF393216 QTY327801:QUB393216 RDU327801:RDX393216 RNQ327801:RNT393216 RXM327801:RXP393216 SHI327801:SHL393216 SRE327801:SRH393216 TBA327801:TBD393216 TKW327801:TKZ393216 TUS327801:TUV393216 UEO327801:UER393216 UOK327801:UON393216 UYG327801:UYJ393216 VIC327801:VIF393216 VRY327801:VSB393216 WBU327801:WBX393216 WLQ327801:WLT393216 WVM327801:WVP393216 E393337:H458752 JA393337:JD458752 SW393337:SZ458752 ACS393337:ACV458752 AMO393337:AMR458752 AWK393337:AWN458752 BGG393337:BGJ458752 BQC393337:BQF458752 BZY393337:CAB458752 CJU393337:CJX458752 CTQ393337:CTT458752 DDM393337:DDP458752 DNI393337:DNL458752 DXE393337:DXH458752 EHA393337:EHD458752 EQW393337:EQZ458752 FAS393337:FAV458752 FKO393337:FKR458752 FUK393337:FUN458752 GEG393337:GEJ458752 GOC393337:GOF458752 GXY393337:GYB458752 HHU393337:HHX458752 HRQ393337:HRT458752 IBM393337:IBP458752 ILI393337:ILL458752 IVE393337:IVH458752 JFA393337:JFD458752 JOW393337:JOZ458752 JYS393337:JYV458752 KIO393337:KIR458752 KSK393337:KSN458752 LCG393337:LCJ458752 LMC393337:LMF458752 LVY393337:LWB458752 MFU393337:MFX458752 MPQ393337:MPT458752 MZM393337:MZP458752 NJI393337:NJL458752 NTE393337:NTH458752 ODA393337:ODD458752 OMW393337:OMZ458752 OWS393337:OWV458752 PGO393337:PGR458752 PQK393337:PQN458752 QAG393337:QAJ458752 QKC393337:QKF458752 QTY393337:QUB458752 RDU393337:RDX458752 RNQ393337:RNT458752 RXM393337:RXP458752 SHI393337:SHL458752 SRE393337:SRH458752 TBA393337:TBD458752 TKW393337:TKZ458752 TUS393337:TUV458752 UEO393337:UER458752 UOK393337:UON458752 UYG393337:UYJ458752 VIC393337:VIF458752 VRY393337:VSB458752 WBU393337:WBX458752 WLQ393337:WLT458752 WVM393337:WVP458752 E458873:H524288 JA458873:JD524288 SW458873:SZ524288 ACS458873:ACV524288 AMO458873:AMR524288 AWK458873:AWN524288 BGG458873:BGJ524288 BQC458873:BQF524288 BZY458873:CAB524288 CJU458873:CJX524288 CTQ458873:CTT524288 DDM458873:DDP524288 DNI458873:DNL524288 DXE458873:DXH524288 EHA458873:EHD524288 EQW458873:EQZ524288 FAS458873:FAV524288 FKO458873:FKR524288 FUK458873:FUN524288 GEG458873:GEJ524288 GOC458873:GOF524288 GXY458873:GYB524288 HHU458873:HHX524288 HRQ458873:HRT524288 IBM458873:IBP524288 ILI458873:ILL524288 IVE458873:IVH524288 JFA458873:JFD524288 JOW458873:JOZ524288 JYS458873:JYV524288 KIO458873:KIR524288 KSK458873:KSN524288 LCG458873:LCJ524288 LMC458873:LMF524288 LVY458873:LWB524288 MFU458873:MFX524288 MPQ458873:MPT524288 MZM458873:MZP524288 NJI458873:NJL524288 NTE458873:NTH524288 ODA458873:ODD524288 OMW458873:OMZ524288 OWS458873:OWV524288 PGO458873:PGR524288 PQK458873:PQN524288 QAG458873:QAJ524288 QKC458873:QKF524288 QTY458873:QUB524288 RDU458873:RDX524288 RNQ458873:RNT524288 RXM458873:RXP524288 SHI458873:SHL524288 SRE458873:SRH524288 TBA458873:TBD524288 TKW458873:TKZ524288 TUS458873:TUV524288 UEO458873:UER524288 UOK458873:UON524288 UYG458873:UYJ524288 VIC458873:VIF524288 VRY458873:VSB524288 WBU458873:WBX524288 WLQ458873:WLT524288 WVM458873:WVP524288 E524409:H589824 JA524409:JD589824 SW524409:SZ589824 ACS524409:ACV589824 AMO524409:AMR589824 AWK524409:AWN589824 BGG524409:BGJ589824 BQC524409:BQF589824 BZY524409:CAB589824 CJU524409:CJX589824 CTQ524409:CTT589824 DDM524409:DDP589824 DNI524409:DNL589824 DXE524409:DXH589824 EHA524409:EHD589824 EQW524409:EQZ589824 FAS524409:FAV589824 FKO524409:FKR589824 FUK524409:FUN589824 GEG524409:GEJ589824 GOC524409:GOF589824 GXY524409:GYB589824 HHU524409:HHX589824 HRQ524409:HRT589824 IBM524409:IBP589824 ILI524409:ILL589824 IVE524409:IVH589824 JFA524409:JFD589824 JOW524409:JOZ589824 JYS524409:JYV589824 KIO524409:KIR589824 KSK524409:KSN589824 LCG524409:LCJ589824 LMC524409:LMF589824 LVY524409:LWB589824 MFU524409:MFX589824 MPQ524409:MPT589824 MZM524409:MZP589824 NJI524409:NJL589824 NTE524409:NTH589824 ODA524409:ODD589824 OMW524409:OMZ589824 OWS524409:OWV589824 PGO524409:PGR589824 PQK524409:PQN589824 QAG524409:QAJ589824 QKC524409:QKF589824 QTY524409:QUB589824 RDU524409:RDX589824 RNQ524409:RNT589824 RXM524409:RXP589824 SHI524409:SHL589824 SRE524409:SRH589824 TBA524409:TBD589824 TKW524409:TKZ589824 TUS524409:TUV589824 UEO524409:UER589824 UOK524409:UON589824 UYG524409:UYJ589824 VIC524409:VIF589824 VRY524409:VSB589824 WBU524409:WBX589824 WLQ524409:WLT589824 WVM524409:WVP589824 E589945:H655360 JA589945:JD655360 SW589945:SZ655360 ACS589945:ACV655360 AMO589945:AMR655360 AWK589945:AWN655360 BGG589945:BGJ655360 BQC589945:BQF655360 BZY589945:CAB655360 CJU589945:CJX655360 CTQ589945:CTT655360 DDM589945:DDP655360 DNI589945:DNL655360 DXE589945:DXH655360 EHA589945:EHD655360 EQW589945:EQZ655360 FAS589945:FAV655360 FKO589945:FKR655360 FUK589945:FUN655360 GEG589945:GEJ655360 GOC589945:GOF655360 GXY589945:GYB655360 HHU589945:HHX655360 HRQ589945:HRT655360 IBM589945:IBP655360 ILI589945:ILL655360 IVE589945:IVH655360 JFA589945:JFD655360 JOW589945:JOZ655360 JYS589945:JYV655360 KIO589945:KIR655360 KSK589945:KSN655360 LCG589945:LCJ655360 LMC589945:LMF655360 LVY589945:LWB655360 MFU589945:MFX655360 MPQ589945:MPT655360 MZM589945:MZP655360 NJI589945:NJL655360 NTE589945:NTH655360 ODA589945:ODD655360 OMW589945:OMZ655360 OWS589945:OWV655360 PGO589945:PGR655360 PQK589945:PQN655360 QAG589945:QAJ655360 QKC589945:QKF655360 QTY589945:QUB655360 RDU589945:RDX655360 RNQ589945:RNT655360 RXM589945:RXP655360 SHI589945:SHL655360 SRE589945:SRH655360 TBA589945:TBD655360 TKW589945:TKZ655360 TUS589945:TUV655360 UEO589945:UER655360 UOK589945:UON655360 UYG589945:UYJ655360 VIC589945:VIF655360 VRY589945:VSB655360 WBU589945:WBX655360 WLQ589945:WLT655360 WVM589945:WVP655360 E655481:H720896 JA655481:JD720896 SW655481:SZ720896 ACS655481:ACV720896 AMO655481:AMR720896 AWK655481:AWN720896 BGG655481:BGJ720896 BQC655481:BQF720896 BZY655481:CAB720896 CJU655481:CJX720896 CTQ655481:CTT720896 DDM655481:DDP720896 DNI655481:DNL720896 DXE655481:DXH720896 EHA655481:EHD720896 EQW655481:EQZ720896 FAS655481:FAV720896 FKO655481:FKR720896 FUK655481:FUN720896 GEG655481:GEJ720896 GOC655481:GOF720896 GXY655481:GYB720896 HHU655481:HHX720896 HRQ655481:HRT720896 IBM655481:IBP720896 ILI655481:ILL720896 IVE655481:IVH720896 JFA655481:JFD720896 JOW655481:JOZ720896 JYS655481:JYV720896 KIO655481:KIR720896 KSK655481:KSN720896 LCG655481:LCJ720896 LMC655481:LMF720896 LVY655481:LWB720896 MFU655481:MFX720896 MPQ655481:MPT720896 MZM655481:MZP720896 NJI655481:NJL720896 NTE655481:NTH720896 ODA655481:ODD720896 OMW655481:OMZ720896 OWS655481:OWV720896 PGO655481:PGR720896 PQK655481:PQN720896 QAG655481:QAJ720896 QKC655481:QKF720896 QTY655481:QUB720896 RDU655481:RDX720896 RNQ655481:RNT720896 RXM655481:RXP720896 SHI655481:SHL720896 SRE655481:SRH720896 TBA655481:TBD720896 TKW655481:TKZ720896 TUS655481:TUV720896 UEO655481:UER720896 UOK655481:UON720896 UYG655481:UYJ720896 VIC655481:VIF720896 VRY655481:VSB720896 WBU655481:WBX720896 WLQ655481:WLT720896 WVM655481:WVP720896 E721017:H786432 JA721017:JD786432 SW721017:SZ786432 ACS721017:ACV786432 AMO721017:AMR786432 AWK721017:AWN786432 BGG721017:BGJ786432 BQC721017:BQF786432 BZY721017:CAB786432 CJU721017:CJX786432 CTQ721017:CTT786432 DDM721017:DDP786432 DNI721017:DNL786432 DXE721017:DXH786432 EHA721017:EHD786432 EQW721017:EQZ786432 FAS721017:FAV786432 FKO721017:FKR786432 FUK721017:FUN786432 GEG721017:GEJ786432 GOC721017:GOF786432 GXY721017:GYB786432 HHU721017:HHX786432 HRQ721017:HRT786432 IBM721017:IBP786432 ILI721017:ILL786432 IVE721017:IVH786432 JFA721017:JFD786432 JOW721017:JOZ786432 JYS721017:JYV786432 KIO721017:KIR786432 KSK721017:KSN786432 LCG721017:LCJ786432 LMC721017:LMF786432 LVY721017:LWB786432 MFU721017:MFX786432 MPQ721017:MPT786432 MZM721017:MZP786432 NJI721017:NJL786432 NTE721017:NTH786432 ODA721017:ODD786432 OMW721017:OMZ786432 OWS721017:OWV786432 PGO721017:PGR786432 PQK721017:PQN786432 QAG721017:QAJ786432 QKC721017:QKF786432 QTY721017:QUB786432 RDU721017:RDX786432 RNQ721017:RNT786432 RXM721017:RXP786432 SHI721017:SHL786432 SRE721017:SRH786432 TBA721017:TBD786432 TKW721017:TKZ786432 TUS721017:TUV786432 UEO721017:UER786432 UOK721017:UON786432 UYG721017:UYJ786432 VIC721017:VIF786432 VRY721017:VSB786432 WBU721017:WBX786432 WLQ721017:WLT786432 WVM721017:WVP786432 E786553:H851968 JA786553:JD851968 SW786553:SZ851968 ACS786553:ACV851968 AMO786553:AMR851968 AWK786553:AWN851968 BGG786553:BGJ851968 BQC786553:BQF851968 BZY786553:CAB851968 CJU786553:CJX851968 CTQ786553:CTT851968 DDM786553:DDP851968 DNI786553:DNL851968 DXE786553:DXH851968 EHA786553:EHD851968 EQW786553:EQZ851968 FAS786553:FAV851968 FKO786553:FKR851968 FUK786553:FUN851968 GEG786553:GEJ851968 GOC786553:GOF851968 GXY786553:GYB851968 HHU786553:HHX851968 HRQ786553:HRT851968 IBM786553:IBP851968 ILI786553:ILL851968 IVE786553:IVH851968 JFA786553:JFD851968 JOW786553:JOZ851968 JYS786553:JYV851968 KIO786553:KIR851968 KSK786553:KSN851968 LCG786553:LCJ851968 LMC786553:LMF851968 LVY786553:LWB851968 MFU786553:MFX851968 MPQ786553:MPT851968 MZM786553:MZP851968 NJI786553:NJL851968 NTE786553:NTH851968 ODA786553:ODD851968 OMW786553:OMZ851968 OWS786553:OWV851968 PGO786553:PGR851968 PQK786553:PQN851968 QAG786553:QAJ851968 QKC786553:QKF851968 QTY786553:QUB851968 RDU786553:RDX851968 RNQ786553:RNT851968 RXM786553:RXP851968 SHI786553:SHL851968 SRE786553:SRH851968 TBA786553:TBD851968 TKW786553:TKZ851968 TUS786553:TUV851968 UEO786553:UER851968 UOK786553:UON851968 UYG786553:UYJ851968 VIC786553:VIF851968 VRY786553:VSB851968 WBU786553:WBX851968 WLQ786553:WLT851968 WVM786553:WVP851968 E852089:H917504 JA852089:JD917504 SW852089:SZ917504 ACS852089:ACV917504 AMO852089:AMR917504 AWK852089:AWN917504 BGG852089:BGJ917504 BQC852089:BQF917504 BZY852089:CAB917504 CJU852089:CJX917504 CTQ852089:CTT917504 DDM852089:DDP917504 DNI852089:DNL917504 DXE852089:DXH917504 EHA852089:EHD917504 EQW852089:EQZ917504 FAS852089:FAV917504 FKO852089:FKR917504 FUK852089:FUN917504 GEG852089:GEJ917504 GOC852089:GOF917504 GXY852089:GYB917504 HHU852089:HHX917504 HRQ852089:HRT917504 IBM852089:IBP917504 ILI852089:ILL917504 IVE852089:IVH917504 JFA852089:JFD917504 JOW852089:JOZ917504 JYS852089:JYV917504 KIO852089:KIR917504 KSK852089:KSN917504 LCG852089:LCJ917504 LMC852089:LMF917504 LVY852089:LWB917504 MFU852089:MFX917504 MPQ852089:MPT917504 MZM852089:MZP917504 NJI852089:NJL917504 NTE852089:NTH917504 ODA852089:ODD917504 OMW852089:OMZ917504 OWS852089:OWV917504 PGO852089:PGR917504 PQK852089:PQN917504 QAG852089:QAJ917504 QKC852089:QKF917504 QTY852089:QUB917504 RDU852089:RDX917504 RNQ852089:RNT917504 RXM852089:RXP917504 SHI852089:SHL917504 SRE852089:SRH917504 TBA852089:TBD917504 TKW852089:TKZ917504 TUS852089:TUV917504 UEO852089:UER917504 UOK852089:UON917504 UYG852089:UYJ917504 VIC852089:VIF917504 VRY852089:VSB917504 WBU852089:WBX917504 WLQ852089:WLT917504 WVM852089:WVP917504 E917625:H983040 JA917625:JD983040 SW917625:SZ983040 ACS917625:ACV983040 AMO917625:AMR983040 AWK917625:AWN983040 BGG917625:BGJ983040 BQC917625:BQF983040 BZY917625:CAB983040 CJU917625:CJX983040 CTQ917625:CTT983040 DDM917625:DDP983040 DNI917625:DNL983040 DXE917625:DXH983040 EHA917625:EHD983040 EQW917625:EQZ983040 FAS917625:FAV983040 FKO917625:FKR983040 FUK917625:FUN983040 GEG917625:GEJ983040 GOC917625:GOF983040 GXY917625:GYB983040 HHU917625:HHX983040 HRQ917625:HRT983040 IBM917625:IBP983040 ILI917625:ILL983040 IVE917625:IVH983040 JFA917625:JFD983040 JOW917625:JOZ983040 JYS917625:JYV983040 KIO917625:KIR983040 KSK917625:KSN983040 LCG917625:LCJ983040 LMC917625:LMF983040 LVY917625:LWB983040 MFU917625:MFX983040 MPQ917625:MPT983040 MZM917625:MZP983040 NJI917625:NJL983040 NTE917625:NTH983040 ODA917625:ODD983040 OMW917625:OMZ983040 OWS917625:OWV983040 PGO917625:PGR983040 PQK917625:PQN983040 QAG917625:QAJ983040 QKC917625:QKF983040 QTY917625:QUB983040 RDU917625:RDX983040 RNQ917625:RNT983040 RXM917625:RXP983040 SHI917625:SHL983040 SRE917625:SRH983040 TBA917625:TBD983040 TKW917625:TKZ983040 TUS917625:TUV983040 UEO917625:UER983040 UOK917625:UON983040 UYG917625:UYJ983040 VIC917625:VIF983040 VRY917625:VSB983040 WBU917625:WBX983040 WLQ917625:WLT983040 WVM917625:WVP983040 E983161:H1048576 JA983161:JD1048576 SW983161:SZ1048576 ACS983161:ACV1048576 AMO983161:AMR1048576 AWK983161:AWN1048576 BGG983161:BGJ1048576 BQC983161:BQF1048576 BZY983161:CAB1048576 CJU983161:CJX1048576 CTQ983161:CTT1048576 DDM983161:DDP1048576 DNI983161:DNL1048576 DXE983161:DXH1048576 EHA983161:EHD1048576 EQW983161:EQZ1048576 FAS983161:FAV1048576 FKO983161:FKR1048576 FUK983161:FUN1048576 GEG983161:GEJ1048576 GOC983161:GOF1048576 GXY983161:GYB1048576 HHU983161:HHX1048576 HRQ983161:HRT1048576 IBM983161:IBP1048576 ILI983161:ILL1048576 IVE983161:IVH1048576 JFA983161:JFD1048576 JOW983161:JOZ1048576 JYS983161:JYV1048576 KIO983161:KIR1048576 KSK983161:KSN1048576 LCG983161:LCJ1048576 LMC983161:LMF1048576 LVY983161:LWB1048576 MFU983161:MFX1048576 MPQ983161:MPT1048576 MZM983161:MZP1048576 NJI983161:NJL1048576 NTE983161:NTH1048576 ODA983161:ODD1048576 OMW983161:OMZ1048576 OWS983161:OWV1048576 PGO983161:PGR1048576 PQK983161:PQN1048576 QAG983161:QAJ1048576 QKC983161:QKF1048576 QTY983161:QUB1048576 RDU983161:RDX1048576 RNQ983161:RNT1048576 RXM983161:RXP1048576 SHI983161:SHL1048576 SRE983161:SRH1048576 TBA983161:TBD1048576 TKW983161:TKZ1048576 TUS983161:TUV1048576 UEO983161:UER1048576 UOK983161:UON1048576 UYG983161:UYJ1048576 VIC983161:VIF1048576 VRY983161:VSB1048576 WBU983161:WBX1048576 WLQ983161:WLT1048576 WVM983161:WVP1048576 B47:C70 IX47:IY70 ST47:SU70 ACP47:ACQ70 AML47:AMM70 AWH47:AWI70 BGD47:BGE70 BPZ47:BQA70 BZV47:BZW70 CJR47:CJS70 CTN47:CTO70 DDJ47:DDK70 DNF47:DNG70 DXB47:DXC70 EGX47:EGY70 EQT47:EQU70 FAP47:FAQ70 FKL47:FKM70 FUH47:FUI70 GED47:GEE70 GNZ47:GOA70 GXV47:GXW70 HHR47:HHS70 HRN47:HRO70 IBJ47:IBK70 ILF47:ILG70 IVB47:IVC70 JEX47:JEY70 JOT47:JOU70 JYP47:JYQ70 KIL47:KIM70 KSH47:KSI70 LCD47:LCE70 LLZ47:LMA70 LVV47:LVW70 MFR47:MFS70 MPN47:MPO70 MZJ47:MZK70 NJF47:NJG70 NTB47:NTC70 OCX47:OCY70 OMT47:OMU70 OWP47:OWQ70 PGL47:PGM70 PQH47:PQI70 QAD47:QAE70 QJZ47:QKA70 QTV47:QTW70 RDR47:RDS70 RNN47:RNO70 RXJ47:RXK70 SHF47:SHG70 SRB47:SRC70 TAX47:TAY70 TKT47:TKU70 TUP47:TUQ70 UEL47:UEM70 UOH47:UOI70 UYD47:UYE70 VHZ47:VIA70 VRV47:VRW70 WBR47:WBS70 WLN47:WLO70 WVJ47:WVK70 B65583:C65606 IX65583:IY65606 ST65583:SU65606 ACP65583:ACQ65606 AML65583:AMM65606 AWH65583:AWI65606 BGD65583:BGE65606 BPZ65583:BQA65606 BZV65583:BZW65606 CJR65583:CJS65606 CTN65583:CTO65606 DDJ65583:DDK65606 DNF65583:DNG65606 DXB65583:DXC65606 EGX65583:EGY65606 EQT65583:EQU65606 FAP65583:FAQ65606 FKL65583:FKM65606 FUH65583:FUI65606 GED65583:GEE65606 GNZ65583:GOA65606 GXV65583:GXW65606 HHR65583:HHS65606 HRN65583:HRO65606 IBJ65583:IBK65606 ILF65583:ILG65606 IVB65583:IVC65606 JEX65583:JEY65606 JOT65583:JOU65606 JYP65583:JYQ65606 KIL65583:KIM65606 KSH65583:KSI65606 LCD65583:LCE65606 LLZ65583:LMA65606 LVV65583:LVW65606 MFR65583:MFS65606 MPN65583:MPO65606 MZJ65583:MZK65606 NJF65583:NJG65606 NTB65583:NTC65606 OCX65583:OCY65606 OMT65583:OMU65606 OWP65583:OWQ65606 PGL65583:PGM65606 PQH65583:PQI65606 QAD65583:QAE65606 QJZ65583:QKA65606 QTV65583:QTW65606 RDR65583:RDS65606 RNN65583:RNO65606 RXJ65583:RXK65606 SHF65583:SHG65606 SRB65583:SRC65606 TAX65583:TAY65606 TKT65583:TKU65606 TUP65583:TUQ65606 UEL65583:UEM65606 UOH65583:UOI65606 UYD65583:UYE65606 VHZ65583:VIA65606 VRV65583:VRW65606 WBR65583:WBS65606 WLN65583:WLO65606 WVJ65583:WVK65606 B131119:C131142 IX131119:IY131142 ST131119:SU131142 ACP131119:ACQ131142 AML131119:AMM131142 AWH131119:AWI131142 BGD131119:BGE131142 BPZ131119:BQA131142 BZV131119:BZW131142 CJR131119:CJS131142 CTN131119:CTO131142 DDJ131119:DDK131142 DNF131119:DNG131142 DXB131119:DXC131142 EGX131119:EGY131142 EQT131119:EQU131142 FAP131119:FAQ131142 FKL131119:FKM131142 FUH131119:FUI131142 GED131119:GEE131142 GNZ131119:GOA131142 GXV131119:GXW131142 HHR131119:HHS131142 HRN131119:HRO131142 IBJ131119:IBK131142 ILF131119:ILG131142 IVB131119:IVC131142 JEX131119:JEY131142 JOT131119:JOU131142 JYP131119:JYQ131142 KIL131119:KIM131142 KSH131119:KSI131142 LCD131119:LCE131142 LLZ131119:LMA131142 LVV131119:LVW131142 MFR131119:MFS131142 MPN131119:MPO131142 MZJ131119:MZK131142 NJF131119:NJG131142 NTB131119:NTC131142 OCX131119:OCY131142 OMT131119:OMU131142 OWP131119:OWQ131142 PGL131119:PGM131142 PQH131119:PQI131142 QAD131119:QAE131142 QJZ131119:QKA131142 QTV131119:QTW131142 RDR131119:RDS131142 RNN131119:RNO131142 RXJ131119:RXK131142 SHF131119:SHG131142 SRB131119:SRC131142 TAX131119:TAY131142 TKT131119:TKU131142 TUP131119:TUQ131142 UEL131119:UEM131142 UOH131119:UOI131142 UYD131119:UYE131142 VHZ131119:VIA131142 VRV131119:VRW131142 WBR131119:WBS131142 WLN131119:WLO131142 WVJ131119:WVK131142 B196655:C196678 IX196655:IY196678 ST196655:SU196678 ACP196655:ACQ196678 AML196655:AMM196678 AWH196655:AWI196678 BGD196655:BGE196678 BPZ196655:BQA196678 BZV196655:BZW196678 CJR196655:CJS196678 CTN196655:CTO196678 DDJ196655:DDK196678 DNF196655:DNG196678 DXB196655:DXC196678 EGX196655:EGY196678 EQT196655:EQU196678 FAP196655:FAQ196678 FKL196655:FKM196678 FUH196655:FUI196678 GED196655:GEE196678 GNZ196655:GOA196678 GXV196655:GXW196678 HHR196655:HHS196678 HRN196655:HRO196678 IBJ196655:IBK196678 ILF196655:ILG196678 IVB196655:IVC196678 JEX196655:JEY196678 JOT196655:JOU196678 JYP196655:JYQ196678 KIL196655:KIM196678 KSH196655:KSI196678 LCD196655:LCE196678 LLZ196655:LMA196678 LVV196655:LVW196678 MFR196655:MFS196678 MPN196655:MPO196678 MZJ196655:MZK196678 NJF196655:NJG196678 NTB196655:NTC196678 OCX196655:OCY196678 OMT196655:OMU196678 OWP196655:OWQ196678 PGL196655:PGM196678 PQH196655:PQI196678 QAD196655:QAE196678 QJZ196655:QKA196678 QTV196655:QTW196678 RDR196655:RDS196678 RNN196655:RNO196678 RXJ196655:RXK196678 SHF196655:SHG196678 SRB196655:SRC196678 TAX196655:TAY196678 TKT196655:TKU196678 TUP196655:TUQ196678 UEL196655:UEM196678 UOH196655:UOI196678 UYD196655:UYE196678 VHZ196655:VIA196678 VRV196655:VRW196678 WBR196655:WBS196678 WLN196655:WLO196678 WVJ196655:WVK196678 B262191:C262214 IX262191:IY262214 ST262191:SU262214 ACP262191:ACQ262214 AML262191:AMM262214 AWH262191:AWI262214 BGD262191:BGE262214 BPZ262191:BQA262214 BZV262191:BZW262214 CJR262191:CJS262214 CTN262191:CTO262214 DDJ262191:DDK262214 DNF262191:DNG262214 DXB262191:DXC262214 EGX262191:EGY262214 EQT262191:EQU262214 FAP262191:FAQ262214 FKL262191:FKM262214 FUH262191:FUI262214 GED262191:GEE262214 GNZ262191:GOA262214 GXV262191:GXW262214 HHR262191:HHS262214 HRN262191:HRO262214 IBJ262191:IBK262214 ILF262191:ILG262214 IVB262191:IVC262214 JEX262191:JEY262214 JOT262191:JOU262214 JYP262191:JYQ262214 KIL262191:KIM262214 KSH262191:KSI262214 LCD262191:LCE262214 LLZ262191:LMA262214 LVV262191:LVW262214 MFR262191:MFS262214 MPN262191:MPO262214 MZJ262191:MZK262214 NJF262191:NJG262214 NTB262191:NTC262214 OCX262191:OCY262214 OMT262191:OMU262214 OWP262191:OWQ262214 PGL262191:PGM262214 PQH262191:PQI262214 QAD262191:QAE262214 QJZ262191:QKA262214 QTV262191:QTW262214 RDR262191:RDS262214 RNN262191:RNO262214 RXJ262191:RXK262214 SHF262191:SHG262214 SRB262191:SRC262214 TAX262191:TAY262214 TKT262191:TKU262214 TUP262191:TUQ262214 UEL262191:UEM262214 UOH262191:UOI262214 UYD262191:UYE262214 VHZ262191:VIA262214 VRV262191:VRW262214 WBR262191:WBS262214 WLN262191:WLO262214 WVJ262191:WVK262214 B327727:C327750 IX327727:IY327750 ST327727:SU327750 ACP327727:ACQ327750 AML327727:AMM327750 AWH327727:AWI327750 BGD327727:BGE327750 BPZ327727:BQA327750 BZV327727:BZW327750 CJR327727:CJS327750 CTN327727:CTO327750 DDJ327727:DDK327750 DNF327727:DNG327750 DXB327727:DXC327750 EGX327727:EGY327750 EQT327727:EQU327750 FAP327727:FAQ327750 FKL327727:FKM327750 FUH327727:FUI327750 GED327727:GEE327750 GNZ327727:GOA327750 GXV327727:GXW327750 HHR327727:HHS327750 HRN327727:HRO327750 IBJ327727:IBK327750 ILF327727:ILG327750 IVB327727:IVC327750 JEX327727:JEY327750 JOT327727:JOU327750 JYP327727:JYQ327750 KIL327727:KIM327750 KSH327727:KSI327750 LCD327727:LCE327750 LLZ327727:LMA327750 LVV327727:LVW327750 MFR327727:MFS327750 MPN327727:MPO327750 MZJ327727:MZK327750 NJF327727:NJG327750 NTB327727:NTC327750 OCX327727:OCY327750 OMT327727:OMU327750 OWP327727:OWQ327750 PGL327727:PGM327750 PQH327727:PQI327750 QAD327727:QAE327750 QJZ327727:QKA327750 QTV327727:QTW327750 RDR327727:RDS327750 RNN327727:RNO327750 RXJ327727:RXK327750 SHF327727:SHG327750 SRB327727:SRC327750 TAX327727:TAY327750 TKT327727:TKU327750 TUP327727:TUQ327750 UEL327727:UEM327750 UOH327727:UOI327750 UYD327727:UYE327750 VHZ327727:VIA327750 VRV327727:VRW327750 WBR327727:WBS327750 WLN327727:WLO327750 WVJ327727:WVK327750 B393263:C393286 IX393263:IY393286 ST393263:SU393286 ACP393263:ACQ393286 AML393263:AMM393286 AWH393263:AWI393286 BGD393263:BGE393286 BPZ393263:BQA393286 BZV393263:BZW393286 CJR393263:CJS393286 CTN393263:CTO393286 DDJ393263:DDK393286 DNF393263:DNG393286 DXB393263:DXC393286 EGX393263:EGY393286 EQT393263:EQU393286 FAP393263:FAQ393286 FKL393263:FKM393286 FUH393263:FUI393286 GED393263:GEE393286 GNZ393263:GOA393286 GXV393263:GXW393286 HHR393263:HHS393286 HRN393263:HRO393286 IBJ393263:IBK393286 ILF393263:ILG393286 IVB393263:IVC393286 JEX393263:JEY393286 JOT393263:JOU393286 JYP393263:JYQ393286 KIL393263:KIM393286 KSH393263:KSI393286 LCD393263:LCE393286 LLZ393263:LMA393286 LVV393263:LVW393286 MFR393263:MFS393286 MPN393263:MPO393286 MZJ393263:MZK393286 NJF393263:NJG393286 NTB393263:NTC393286 OCX393263:OCY393286 OMT393263:OMU393286 OWP393263:OWQ393286 PGL393263:PGM393286 PQH393263:PQI393286 QAD393263:QAE393286 QJZ393263:QKA393286 QTV393263:QTW393286 RDR393263:RDS393286 RNN393263:RNO393286 RXJ393263:RXK393286 SHF393263:SHG393286 SRB393263:SRC393286 TAX393263:TAY393286 TKT393263:TKU393286 TUP393263:TUQ393286 UEL393263:UEM393286 UOH393263:UOI393286 UYD393263:UYE393286 VHZ393263:VIA393286 VRV393263:VRW393286 WBR393263:WBS393286 WLN393263:WLO393286 WVJ393263:WVK393286 B458799:C458822 IX458799:IY458822 ST458799:SU458822 ACP458799:ACQ458822 AML458799:AMM458822 AWH458799:AWI458822 BGD458799:BGE458822 BPZ458799:BQA458822 BZV458799:BZW458822 CJR458799:CJS458822 CTN458799:CTO458822 DDJ458799:DDK458822 DNF458799:DNG458822 DXB458799:DXC458822 EGX458799:EGY458822 EQT458799:EQU458822 FAP458799:FAQ458822 FKL458799:FKM458822 FUH458799:FUI458822 GED458799:GEE458822 GNZ458799:GOA458822 GXV458799:GXW458822 HHR458799:HHS458822 HRN458799:HRO458822 IBJ458799:IBK458822 ILF458799:ILG458822 IVB458799:IVC458822 JEX458799:JEY458822 JOT458799:JOU458822 JYP458799:JYQ458822 KIL458799:KIM458822 KSH458799:KSI458822 LCD458799:LCE458822 LLZ458799:LMA458822 LVV458799:LVW458822 MFR458799:MFS458822 MPN458799:MPO458822 MZJ458799:MZK458822 NJF458799:NJG458822 NTB458799:NTC458822 OCX458799:OCY458822 OMT458799:OMU458822 OWP458799:OWQ458822 PGL458799:PGM458822 PQH458799:PQI458822 QAD458799:QAE458822 QJZ458799:QKA458822 QTV458799:QTW458822 RDR458799:RDS458822 RNN458799:RNO458822 RXJ458799:RXK458822 SHF458799:SHG458822 SRB458799:SRC458822 TAX458799:TAY458822 TKT458799:TKU458822 TUP458799:TUQ458822 UEL458799:UEM458822 UOH458799:UOI458822 UYD458799:UYE458822 VHZ458799:VIA458822 VRV458799:VRW458822 WBR458799:WBS458822 WLN458799:WLO458822 WVJ458799:WVK458822 B524335:C524358 IX524335:IY524358 ST524335:SU524358 ACP524335:ACQ524358 AML524335:AMM524358 AWH524335:AWI524358 BGD524335:BGE524358 BPZ524335:BQA524358 BZV524335:BZW524358 CJR524335:CJS524358 CTN524335:CTO524358 DDJ524335:DDK524358 DNF524335:DNG524358 DXB524335:DXC524358 EGX524335:EGY524358 EQT524335:EQU524358 FAP524335:FAQ524358 FKL524335:FKM524358 FUH524335:FUI524358 GED524335:GEE524358 GNZ524335:GOA524358 GXV524335:GXW524358 HHR524335:HHS524358 HRN524335:HRO524358 IBJ524335:IBK524358 ILF524335:ILG524358 IVB524335:IVC524358 JEX524335:JEY524358 JOT524335:JOU524358 JYP524335:JYQ524358 KIL524335:KIM524358 KSH524335:KSI524358 LCD524335:LCE524358 LLZ524335:LMA524358 LVV524335:LVW524358 MFR524335:MFS524358 MPN524335:MPO524358 MZJ524335:MZK524358 NJF524335:NJG524358 NTB524335:NTC524358 OCX524335:OCY524358 OMT524335:OMU524358 OWP524335:OWQ524358 PGL524335:PGM524358 PQH524335:PQI524358 QAD524335:QAE524358 QJZ524335:QKA524358 QTV524335:QTW524358 RDR524335:RDS524358 RNN524335:RNO524358 RXJ524335:RXK524358 SHF524335:SHG524358 SRB524335:SRC524358 TAX524335:TAY524358 TKT524335:TKU524358 TUP524335:TUQ524358 UEL524335:UEM524358 UOH524335:UOI524358 UYD524335:UYE524358 VHZ524335:VIA524358 VRV524335:VRW524358 WBR524335:WBS524358 WLN524335:WLO524358 WVJ524335:WVK524358 B589871:C589894 IX589871:IY589894 ST589871:SU589894 ACP589871:ACQ589894 AML589871:AMM589894 AWH589871:AWI589894 BGD589871:BGE589894 BPZ589871:BQA589894 BZV589871:BZW589894 CJR589871:CJS589894 CTN589871:CTO589894 DDJ589871:DDK589894 DNF589871:DNG589894 DXB589871:DXC589894 EGX589871:EGY589894 EQT589871:EQU589894 FAP589871:FAQ589894 FKL589871:FKM589894 FUH589871:FUI589894 GED589871:GEE589894 GNZ589871:GOA589894 GXV589871:GXW589894 HHR589871:HHS589894 HRN589871:HRO589894 IBJ589871:IBK589894 ILF589871:ILG589894 IVB589871:IVC589894 JEX589871:JEY589894 JOT589871:JOU589894 JYP589871:JYQ589894 KIL589871:KIM589894 KSH589871:KSI589894 LCD589871:LCE589894 LLZ589871:LMA589894 LVV589871:LVW589894 MFR589871:MFS589894 MPN589871:MPO589894 MZJ589871:MZK589894 NJF589871:NJG589894 NTB589871:NTC589894 OCX589871:OCY589894 OMT589871:OMU589894 OWP589871:OWQ589894 PGL589871:PGM589894 PQH589871:PQI589894 QAD589871:QAE589894 QJZ589871:QKA589894 QTV589871:QTW589894 RDR589871:RDS589894 RNN589871:RNO589894 RXJ589871:RXK589894 SHF589871:SHG589894 SRB589871:SRC589894 TAX589871:TAY589894 TKT589871:TKU589894 TUP589871:TUQ589894 UEL589871:UEM589894 UOH589871:UOI589894 UYD589871:UYE589894 VHZ589871:VIA589894 VRV589871:VRW589894 WBR589871:WBS589894 WLN589871:WLO589894 WVJ589871:WVK589894 B655407:C655430 IX655407:IY655430 ST655407:SU655430 ACP655407:ACQ655430 AML655407:AMM655430 AWH655407:AWI655430 BGD655407:BGE655430 BPZ655407:BQA655430 BZV655407:BZW655430 CJR655407:CJS655430 CTN655407:CTO655430 DDJ655407:DDK655430 DNF655407:DNG655430 DXB655407:DXC655430 EGX655407:EGY655430 EQT655407:EQU655430 FAP655407:FAQ655430 FKL655407:FKM655430 FUH655407:FUI655430 GED655407:GEE655430 GNZ655407:GOA655430 GXV655407:GXW655430 HHR655407:HHS655430 HRN655407:HRO655430 IBJ655407:IBK655430 ILF655407:ILG655430 IVB655407:IVC655430 JEX655407:JEY655430 JOT655407:JOU655430 JYP655407:JYQ655430 KIL655407:KIM655430 KSH655407:KSI655430 LCD655407:LCE655430 LLZ655407:LMA655430 LVV655407:LVW655430 MFR655407:MFS655430 MPN655407:MPO655430 MZJ655407:MZK655430 NJF655407:NJG655430 NTB655407:NTC655430 OCX655407:OCY655430 OMT655407:OMU655430 OWP655407:OWQ655430 PGL655407:PGM655430 PQH655407:PQI655430 QAD655407:QAE655430 QJZ655407:QKA655430 QTV655407:QTW655430 RDR655407:RDS655430 RNN655407:RNO655430 RXJ655407:RXK655430 SHF655407:SHG655430 SRB655407:SRC655430 TAX655407:TAY655430 TKT655407:TKU655430 TUP655407:TUQ655430 UEL655407:UEM655430 UOH655407:UOI655430 UYD655407:UYE655430 VHZ655407:VIA655430 VRV655407:VRW655430 WBR655407:WBS655430 WLN655407:WLO655430 WVJ655407:WVK655430 B720943:C720966 IX720943:IY720966 ST720943:SU720966 ACP720943:ACQ720966 AML720943:AMM720966 AWH720943:AWI720966 BGD720943:BGE720966 BPZ720943:BQA720966 BZV720943:BZW720966 CJR720943:CJS720966 CTN720943:CTO720966 DDJ720943:DDK720966 DNF720943:DNG720966 DXB720943:DXC720966 EGX720943:EGY720966 EQT720943:EQU720966 FAP720943:FAQ720966 FKL720943:FKM720966 FUH720943:FUI720966 GED720943:GEE720966 GNZ720943:GOA720966 GXV720943:GXW720966 HHR720943:HHS720966 HRN720943:HRO720966 IBJ720943:IBK720966 ILF720943:ILG720966 IVB720943:IVC720966 JEX720943:JEY720966 JOT720943:JOU720966 JYP720943:JYQ720966 KIL720943:KIM720966 KSH720943:KSI720966 LCD720943:LCE720966 LLZ720943:LMA720966 LVV720943:LVW720966 MFR720943:MFS720966 MPN720943:MPO720966 MZJ720943:MZK720966 NJF720943:NJG720966 NTB720943:NTC720966 OCX720943:OCY720966 OMT720943:OMU720966 OWP720943:OWQ720966 PGL720943:PGM720966 PQH720943:PQI720966 QAD720943:QAE720966 QJZ720943:QKA720966 QTV720943:QTW720966 RDR720943:RDS720966 RNN720943:RNO720966 RXJ720943:RXK720966 SHF720943:SHG720966 SRB720943:SRC720966 TAX720943:TAY720966 TKT720943:TKU720966 TUP720943:TUQ720966 UEL720943:UEM720966 UOH720943:UOI720966 UYD720943:UYE720966 VHZ720943:VIA720966 VRV720943:VRW720966 WBR720943:WBS720966 WLN720943:WLO720966 WVJ720943:WVK720966 B786479:C786502 IX786479:IY786502 ST786479:SU786502 ACP786479:ACQ786502 AML786479:AMM786502 AWH786479:AWI786502 BGD786479:BGE786502 BPZ786479:BQA786502 BZV786479:BZW786502 CJR786479:CJS786502 CTN786479:CTO786502 DDJ786479:DDK786502 DNF786479:DNG786502 DXB786479:DXC786502 EGX786479:EGY786502 EQT786479:EQU786502 FAP786479:FAQ786502 FKL786479:FKM786502 FUH786479:FUI786502 GED786479:GEE786502 GNZ786479:GOA786502 GXV786479:GXW786502 HHR786479:HHS786502 HRN786479:HRO786502 IBJ786479:IBK786502 ILF786479:ILG786502 IVB786479:IVC786502 JEX786479:JEY786502 JOT786479:JOU786502 JYP786479:JYQ786502 KIL786479:KIM786502 KSH786479:KSI786502 LCD786479:LCE786502 LLZ786479:LMA786502 LVV786479:LVW786502 MFR786479:MFS786502 MPN786479:MPO786502 MZJ786479:MZK786502 NJF786479:NJG786502 NTB786479:NTC786502 OCX786479:OCY786502 OMT786479:OMU786502 OWP786479:OWQ786502 PGL786479:PGM786502 PQH786479:PQI786502 QAD786479:QAE786502 QJZ786479:QKA786502 QTV786479:QTW786502 RDR786479:RDS786502 RNN786479:RNO786502 RXJ786479:RXK786502 SHF786479:SHG786502 SRB786479:SRC786502 TAX786479:TAY786502 TKT786479:TKU786502 TUP786479:TUQ786502 UEL786479:UEM786502 UOH786479:UOI786502 UYD786479:UYE786502 VHZ786479:VIA786502 VRV786479:VRW786502 WBR786479:WBS786502 WLN786479:WLO786502 WVJ786479:WVK786502 B852015:C852038 IX852015:IY852038 ST852015:SU852038 ACP852015:ACQ852038 AML852015:AMM852038 AWH852015:AWI852038 BGD852015:BGE852038 BPZ852015:BQA852038 BZV852015:BZW852038 CJR852015:CJS852038 CTN852015:CTO852038 DDJ852015:DDK852038 DNF852015:DNG852038 DXB852015:DXC852038 EGX852015:EGY852038 EQT852015:EQU852038 FAP852015:FAQ852038 FKL852015:FKM852038 FUH852015:FUI852038 GED852015:GEE852038 GNZ852015:GOA852038 GXV852015:GXW852038 HHR852015:HHS852038 HRN852015:HRO852038 IBJ852015:IBK852038 ILF852015:ILG852038 IVB852015:IVC852038 JEX852015:JEY852038 JOT852015:JOU852038 JYP852015:JYQ852038 KIL852015:KIM852038 KSH852015:KSI852038 LCD852015:LCE852038 LLZ852015:LMA852038 LVV852015:LVW852038 MFR852015:MFS852038 MPN852015:MPO852038 MZJ852015:MZK852038 NJF852015:NJG852038 NTB852015:NTC852038 OCX852015:OCY852038 OMT852015:OMU852038 OWP852015:OWQ852038 PGL852015:PGM852038 PQH852015:PQI852038 QAD852015:QAE852038 QJZ852015:QKA852038 QTV852015:QTW852038 RDR852015:RDS852038 RNN852015:RNO852038 RXJ852015:RXK852038 SHF852015:SHG852038 SRB852015:SRC852038 TAX852015:TAY852038 TKT852015:TKU852038 TUP852015:TUQ852038 UEL852015:UEM852038 UOH852015:UOI852038 UYD852015:UYE852038 VHZ852015:VIA852038 VRV852015:VRW852038 WBR852015:WBS852038 WLN852015:WLO852038 WVJ852015:WVK852038 B917551:C917574 IX917551:IY917574 ST917551:SU917574 ACP917551:ACQ917574 AML917551:AMM917574 AWH917551:AWI917574 BGD917551:BGE917574 BPZ917551:BQA917574 BZV917551:BZW917574 CJR917551:CJS917574 CTN917551:CTO917574 DDJ917551:DDK917574 DNF917551:DNG917574 DXB917551:DXC917574 EGX917551:EGY917574 EQT917551:EQU917574 FAP917551:FAQ917574 FKL917551:FKM917574 FUH917551:FUI917574 GED917551:GEE917574 GNZ917551:GOA917574 GXV917551:GXW917574 HHR917551:HHS917574 HRN917551:HRO917574 IBJ917551:IBK917574 ILF917551:ILG917574 IVB917551:IVC917574 JEX917551:JEY917574 JOT917551:JOU917574 JYP917551:JYQ917574 KIL917551:KIM917574 KSH917551:KSI917574 LCD917551:LCE917574 LLZ917551:LMA917574 LVV917551:LVW917574 MFR917551:MFS917574 MPN917551:MPO917574 MZJ917551:MZK917574 NJF917551:NJG917574 NTB917551:NTC917574 OCX917551:OCY917574 OMT917551:OMU917574 OWP917551:OWQ917574 PGL917551:PGM917574 PQH917551:PQI917574 QAD917551:QAE917574 QJZ917551:QKA917574 QTV917551:QTW917574 RDR917551:RDS917574 RNN917551:RNO917574 RXJ917551:RXK917574 SHF917551:SHG917574 SRB917551:SRC917574 TAX917551:TAY917574 TKT917551:TKU917574 TUP917551:TUQ917574 UEL917551:UEM917574 UOH917551:UOI917574 UYD917551:UYE917574 VHZ917551:VIA917574 VRV917551:VRW917574 WBR917551:WBS917574 WLN917551:WLO917574 WVJ917551:WVK917574 B983087:C983110 IX983087:IY983110 ST983087:SU983110 ACP983087:ACQ983110 AML983087:AMM983110 AWH983087:AWI983110 BGD983087:BGE983110 BPZ983087:BQA983110 BZV983087:BZW983110 CJR983087:CJS983110 CTN983087:CTO983110 DDJ983087:DDK983110 DNF983087:DNG983110 DXB983087:DXC983110 EGX983087:EGY983110 EQT983087:EQU983110 FAP983087:FAQ983110 FKL983087:FKM983110 FUH983087:FUI983110 GED983087:GEE983110 GNZ983087:GOA983110 GXV983087:GXW983110 HHR983087:HHS983110 HRN983087:HRO983110 IBJ983087:IBK983110 ILF983087:ILG983110 IVB983087:IVC983110 JEX983087:JEY983110 JOT983087:JOU983110 JYP983087:JYQ983110 KIL983087:KIM983110 KSH983087:KSI983110 LCD983087:LCE983110 LLZ983087:LMA983110 LVV983087:LVW983110 MFR983087:MFS983110 MPN983087:MPO983110 MZJ983087:MZK983110 NJF983087:NJG983110 NTB983087:NTC983110 OCX983087:OCY983110 OMT983087:OMU983110 OWP983087:OWQ983110 PGL983087:PGM983110 PQH983087:PQI983110 QAD983087:QAE983110 QJZ983087:QKA983110 QTV983087:QTW983110 RDR983087:RDS983110 RNN983087:RNO983110 RXJ983087:RXK983110 SHF983087:SHG983110 SRB983087:SRC983110 TAX983087:TAY983110 TKT983087:TKU983110 TUP983087:TUQ983110 UEL983087:UEM983110 UOH983087:UOI983110 UYD983087:UYE983110 VHZ983087:VIA983110 VRV983087:VRW983110 WBR983087:WBS983110 WLN983087:WLO983110 WVJ983087:WVK983110 F1:H113 JB1:JD113 SX1:SZ113 ACT1:ACV113 AMP1:AMR113 AWL1:AWN113 BGH1:BGJ113 BQD1:BQF113 BZZ1:CAB113 CJV1:CJX113 CTR1:CTT113 DDN1:DDP113 DNJ1:DNL113 DXF1:DXH113 EHB1:EHD113 EQX1:EQZ113 FAT1:FAV113 FKP1:FKR113 FUL1:FUN113 GEH1:GEJ113 GOD1:GOF113 GXZ1:GYB113 HHV1:HHX113 HRR1:HRT113 IBN1:IBP113 ILJ1:ILL113 IVF1:IVH113 JFB1:JFD113 JOX1:JOZ113 JYT1:JYV113 KIP1:KIR113 KSL1:KSN113 LCH1:LCJ113 LMD1:LMF113 LVZ1:LWB113 MFV1:MFX113 MPR1:MPT113 MZN1:MZP113 NJJ1:NJL113 NTF1:NTH113 ODB1:ODD113 OMX1:OMZ113 OWT1:OWV113 PGP1:PGR113 PQL1:PQN113 QAH1:QAJ113 QKD1:QKF113 QTZ1:QUB113 RDV1:RDX113 RNR1:RNT113 RXN1:RXP113 SHJ1:SHL113 SRF1:SRH113 TBB1:TBD113 TKX1:TKZ113 TUT1:TUV113 UEP1:UER113 UOL1:UON113 UYH1:UYJ113 VID1:VIF113 VRZ1:VSB113 WBV1:WBX113 WLR1:WLT113 WVN1:WVP113 F65537:H65649 JB65537:JD65649 SX65537:SZ65649 ACT65537:ACV65649 AMP65537:AMR65649 AWL65537:AWN65649 BGH65537:BGJ65649 BQD65537:BQF65649 BZZ65537:CAB65649 CJV65537:CJX65649 CTR65537:CTT65649 DDN65537:DDP65649 DNJ65537:DNL65649 DXF65537:DXH65649 EHB65537:EHD65649 EQX65537:EQZ65649 FAT65537:FAV65649 FKP65537:FKR65649 FUL65537:FUN65649 GEH65537:GEJ65649 GOD65537:GOF65649 GXZ65537:GYB65649 HHV65537:HHX65649 HRR65537:HRT65649 IBN65537:IBP65649 ILJ65537:ILL65649 IVF65537:IVH65649 JFB65537:JFD65649 JOX65537:JOZ65649 JYT65537:JYV65649 KIP65537:KIR65649 KSL65537:KSN65649 LCH65537:LCJ65649 LMD65537:LMF65649 LVZ65537:LWB65649 MFV65537:MFX65649 MPR65537:MPT65649 MZN65537:MZP65649 NJJ65537:NJL65649 NTF65537:NTH65649 ODB65537:ODD65649 OMX65537:OMZ65649 OWT65537:OWV65649 PGP65537:PGR65649 PQL65537:PQN65649 QAH65537:QAJ65649 QKD65537:QKF65649 QTZ65537:QUB65649 RDV65537:RDX65649 RNR65537:RNT65649 RXN65537:RXP65649 SHJ65537:SHL65649 SRF65537:SRH65649 TBB65537:TBD65649 TKX65537:TKZ65649 TUT65537:TUV65649 UEP65537:UER65649 UOL65537:UON65649 UYH65537:UYJ65649 VID65537:VIF65649 VRZ65537:VSB65649 WBV65537:WBX65649 WLR65537:WLT65649 WVN65537:WVP65649 F131073:H131185 JB131073:JD131185 SX131073:SZ131185 ACT131073:ACV131185 AMP131073:AMR131185 AWL131073:AWN131185 BGH131073:BGJ131185 BQD131073:BQF131185 BZZ131073:CAB131185 CJV131073:CJX131185 CTR131073:CTT131185 DDN131073:DDP131185 DNJ131073:DNL131185 DXF131073:DXH131185 EHB131073:EHD131185 EQX131073:EQZ131185 FAT131073:FAV131185 FKP131073:FKR131185 FUL131073:FUN131185 GEH131073:GEJ131185 GOD131073:GOF131185 GXZ131073:GYB131185 HHV131073:HHX131185 HRR131073:HRT131185 IBN131073:IBP131185 ILJ131073:ILL131185 IVF131073:IVH131185 JFB131073:JFD131185 JOX131073:JOZ131185 JYT131073:JYV131185 KIP131073:KIR131185 KSL131073:KSN131185 LCH131073:LCJ131185 LMD131073:LMF131185 LVZ131073:LWB131185 MFV131073:MFX131185 MPR131073:MPT131185 MZN131073:MZP131185 NJJ131073:NJL131185 NTF131073:NTH131185 ODB131073:ODD131185 OMX131073:OMZ131185 OWT131073:OWV131185 PGP131073:PGR131185 PQL131073:PQN131185 QAH131073:QAJ131185 QKD131073:QKF131185 QTZ131073:QUB131185 RDV131073:RDX131185 RNR131073:RNT131185 RXN131073:RXP131185 SHJ131073:SHL131185 SRF131073:SRH131185 TBB131073:TBD131185 TKX131073:TKZ131185 TUT131073:TUV131185 UEP131073:UER131185 UOL131073:UON131185 UYH131073:UYJ131185 VID131073:VIF131185 VRZ131073:VSB131185 WBV131073:WBX131185 WLR131073:WLT131185 WVN131073:WVP131185 F196609:H196721 JB196609:JD196721 SX196609:SZ196721 ACT196609:ACV196721 AMP196609:AMR196721 AWL196609:AWN196721 BGH196609:BGJ196721 BQD196609:BQF196721 BZZ196609:CAB196721 CJV196609:CJX196721 CTR196609:CTT196721 DDN196609:DDP196721 DNJ196609:DNL196721 DXF196609:DXH196721 EHB196609:EHD196721 EQX196609:EQZ196721 FAT196609:FAV196721 FKP196609:FKR196721 FUL196609:FUN196721 GEH196609:GEJ196721 GOD196609:GOF196721 GXZ196609:GYB196721 HHV196609:HHX196721 HRR196609:HRT196721 IBN196609:IBP196721 ILJ196609:ILL196721 IVF196609:IVH196721 JFB196609:JFD196721 JOX196609:JOZ196721 JYT196609:JYV196721 KIP196609:KIR196721 KSL196609:KSN196721 LCH196609:LCJ196721 LMD196609:LMF196721 LVZ196609:LWB196721 MFV196609:MFX196721 MPR196609:MPT196721 MZN196609:MZP196721 NJJ196609:NJL196721 NTF196609:NTH196721 ODB196609:ODD196721 OMX196609:OMZ196721 OWT196609:OWV196721 PGP196609:PGR196721 PQL196609:PQN196721 QAH196609:QAJ196721 QKD196609:QKF196721 QTZ196609:QUB196721 RDV196609:RDX196721 RNR196609:RNT196721 RXN196609:RXP196721 SHJ196609:SHL196721 SRF196609:SRH196721 TBB196609:TBD196721 TKX196609:TKZ196721 TUT196609:TUV196721 UEP196609:UER196721 UOL196609:UON196721 UYH196609:UYJ196721 VID196609:VIF196721 VRZ196609:VSB196721 WBV196609:WBX196721 WLR196609:WLT196721 WVN196609:WVP196721 F262145:H262257 JB262145:JD262257 SX262145:SZ262257 ACT262145:ACV262257 AMP262145:AMR262257 AWL262145:AWN262257 BGH262145:BGJ262257 BQD262145:BQF262257 BZZ262145:CAB262257 CJV262145:CJX262257 CTR262145:CTT262257 DDN262145:DDP262257 DNJ262145:DNL262257 DXF262145:DXH262257 EHB262145:EHD262257 EQX262145:EQZ262257 FAT262145:FAV262257 FKP262145:FKR262257 FUL262145:FUN262257 GEH262145:GEJ262257 GOD262145:GOF262257 GXZ262145:GYB262257 HHV262145:HHX262257 HRR262145:HRT262257 IBN262145:IBP262257 ILJ262145:ILL262257 IVF262145:IVH262257 JFB262145:JFD262257 JOX262145:JOZ262257 JYT262145:JYV262257 KIP262145:KIR262257 KSL262145:KSN262257 LCH262145:LCJ262257 LMD262145:LMF262257 LVZ262145:LWB262257 MFV262145:MFX262257 MPR262145:MPT262257 MZN262145:MZP262257 NJJ262145:NJL262257 NTF262145:NTH262257 ODB262145:ODD262257 OMX262145:OMZ262257 OWT262145:OWV262257 PGP262145:PGR262257 PQL262145:PQN262257 QAH262145:QAJ262257 QKD262145:QKF262257 QTZ262145:QUB262257 RDV262145:RDX262257 RNR262145:RNT262257 RXN262145:RXP262257 SHJ262145:SHL262257 SRF262145:SRH262257 TBB262145:TBD262257 TKX262145:TKZ262257 TUT262145:TUV262257 UEP262145:UER262257 UOL262145:UON262257 UYH262145:UYJ262257 VID262145:VIF262257 VRZ262145:VSB262257 WBV262145:WBX262257 WLR262145:WLT262257 WVN262145:WVP262257 F327681:H327793 JB327681:JD327793 SX327681:SZ327793 ACT327681:ACV327793 AMP327681:AMR327793 AWL327681:AWN327793 BGH327681:BGJ327793 BQD327681:BQF327793 BZZ327681:CAB327793 CJV327681:CJX327793 CTR327681:CTT327793 DDN327681:DDP327793 DNJ327681:DNL327793 DXF327681:DXH327793 EHB327681:EHD327793 EQX327681:EQZ327793 FAT327681:FAV327793 FKP327681:FKR327793 FUL327681:FUN327793 GEH327681:GEJ327793 GOD327681:GOF327793 GXZ327681:GYB327793 HHV327681:HHX327793 HRR327681:HRT327793 IBN327681:IBP327793 ILJ327681:ILL327793 IVF327681:IVH327793 JFB327681:JFD327793 JOX327681:JOZ327793 JYT327681:JYV327793 KIP327681:KIR327793 KSL327681:KSN327793 LCH327681:LCJ327793 LMD327681:LMF327793 LVZ327681:LWB327793 MFV327681:MFX327793 MPR327681:MPT327793 MZN327681:MZP327793 NJJ327681:NJL327793 NTF327681:NTH327793 ODB327681:ODD327793 OMX327681:OMZ327793 OWT327681:OWV327793 PGP327681:PGR327793 PQL327681:PQN327793 QAH327681:QAJ327793 QKD327681:QKF327793 QTZ327681:QUB327793 RDV327681:RDX327793 RNR327681:RNT327793 RXN327681:RXP327793 SHJ327681:SHL327793 SRF327681:SRH327793 TBB327681:TBD327793 TKX327681:TKZ327793 TUT327681:TUV327793 UEP327681:UER327793 UOL327681:UON327793 UYH327681:UYJ327793 VID327681:VIF327793 VRZ327681:VSB327793 WBV327681:WBX327793 WLR327681:WLT327793 WVN327681:WVP327793 F393217:H393329 JB393217:JD393329 SX393217:SZ393329 ACT393217:ACV393329 AMP393217:AMR393329 AWL393217:AWN393329 BGH393217:BGJ393329 BQD393217:BQF393329 BZZ393217:CAB393329 CJV393217:CJX393329 CTR393217:CTT393329 DDN393217:DDP393329 DNJ393217:DNL393329 DXF393217:DXH393329 EHB393217:EHD393329 EQX393217:EQZ393329 FAT393217:FAV393329 FKP393217:FKR393329 FUL393217:FUN393329 GEH393217:GEJ393329 GOD393217:GOF393329 GXZ393217:GYB393329 HHV393217:HHX393329 HRR393217:HRT393329 IBN393217:IBP393329 ILJ393217:ILL393329 IVF393217:IVH393329 JFB393217:JFD393329 JOX393217:JOZ393329 JYT393217:JYV393329 KIP393217:KIR393329 KSL393217:KSN393329 LCH393217:LCJ393329 LMD393217:LMF393329 LVZ393217:LWB393329 MFV393217:MFX393329 MPR393217:MPT393329 MZN393217:MZP393329 NJJ393217:NJL393329 NTF393217:NTH393329 ODB393217:ODD393329 OMX393217:OMZ393329 OWT393217:OWV393329 PGP393217:PGR393329 PQL393217:PQN393329 QAH393217:QAJ393329 QKD393217:QKF393329 QTZ393217:QUB393329 RDV393217:RDX393329 RNR393217:RNT393329 RXN393217:RXP393329 SHJ393217:SHL393329 SRF393217:SRH393329 TBB393217:TBD393329 TKX393217:TKZ393329 TUT393217:TUV393329 UEP393217:UER393329 UOL393217:UON393329 UYH393217:UYJ393329 VID393217:VIF393329 VRZ393217:VSB393329 WBV393217:WBX393329 WLR393217:WLT393329 WVN393217:WVP393329 F458753:H458865 JB458753:JD458865 SX458753:SZ458865 ACT458753:ACV458865 AMP458753:AMR458865 AWL458753:AWN458865 BGH458753:BGJ458865 BQD458753:BQF458865 BZZ458753:CAB458865 CJV458753:CJX458865 CTR458753:CTT458865 DDN458753:DDP458865 DNJ458753:DNL458865 DXF458753:DXH458865 EHB458753:EHD458865 EQX458753:EQZ458865 FAT458753:FAV458865 FKP458753:FKR458865 FUL458753:FUN458865 GEH458753:GEJ458865 GOD458753:GOF458865 GXZ458753:GYB458865 HHV458753:HHX458865 HRR458753:HRT458865 IBN458753:IBP458865 ILJ458753:ILL458865 IVF458753:IVH458865 JFB458753:JFD458865 JOX458753:JOZ458865 JYT458753:JYV458865 KIP458753:KIR458865 KSL458753:KSN458865 LCH458753:LCJ458865 LMD458753:LMF458865 LVZ458753:LWB458865 MFV458753:MFX458865 MPR458753:MPT458865 MZN458753:MZP458865 NJJ458753:NJL458865 NTF458753:NTH458865 ODB458753:ODD458865 OMX458753:OMZ458865 OWT458753:OWV458865 PGP458753:PGR458865 PQL458753:PQN458865 QAH458753:QAJ458865 QKD458753:QKF458865 QTZ458753:QUB458865 RDV458753:RDX458865 RNR458753:RNT458865 RXN458753:RXP458865 SHJ458753:SHL458865 SRF458753:SRH458865 TBB458753:TBD458865 TKX458753:TKZ458865 TUT458753:TUV458865 UEP458753:UER458865 UOL458753:UON458865 UYH458753:UYJ458865 VID458753:VIF458865 VRZ458753:VSB458865 WBV458753:WBX458865 WLR458753:WLT458865 WVN458753:WVP458865 F524289:H524401 JB524289:JD524401 SX524289:SZ524401 ACT524289:ACV524401 AMP524289:AMR524401 AWL524289:AWN524401 BGH524289:BGJ524401 BQD524289:BQF524401 BZZ524289:CAB524401 CJV524289:CJX524401 CTR524289:CTT524401 DDN524289:DDP524401 DNJ524289:DNL524401 DXF524289:DXH524401 EHB524289:EHD524401 EQX524289:EQZ524401 FAT524289:FAV524401 FKP524289:FKR524401 FUL524289:FUN524401 GEH524289:GEJ524401 GOD524289:GOF524401 GXZ524289:GYB524401 HHV524289:HHX524401 HRR524289:HRT524401 IBN524289:IBP524401 ILJ524289:ILL524401 IVF524289:IVH524401 JFB524289:JFD524401 JOX524289:JOZ524401 JYT524289:JYV524401 KIP524289:KIR524401 KSL524289:KSN524401 LCH524289:LCJ524401 LMD524289:LMF524401 LVZ524289:LWB524401 MFV524289:MFX524401 MPR524289:MPT524401 MZN524289:MZP524401 NJJ524289:NJL524401 NTF524289:NTH524401 ODB524289:ODD524401 OMX524289:OMZ524401 OWT524289:OWV524401 PGP524289:PGR524401 PQL524289:PQN524401 QAH524289:QAJ524401 QKD524289:QKF524401 QTZ524289:QUB524401 RDV524289:RDX524401 RNR524289:RNT524401 RXN524289:RXP524401 SHJ524289:SHL524401 SRF524289:SRH524401 TBB524289:TBD524401 TKX524289:TKZ524401 TUT524289:TUV524401 UEP524289:UER524401 UOL524289:UON524401 UYH524289:UYJ524401 VID524289:VIF524401 VRZ524289:VSB524401 WBV524289:WBX524401 WLR524289:WLT524401 WVN524289:WVP524401 F589825:H589937 JB589825:JD589937 SX589825:SZ589937 ACT589825:ACV589937 AMP589825:AMR589937 AWL589825:AWN589937 BGH589825:BGJ589937 BQD589825:BQF589937 BZZ589825:CAB589937 CJV589825:CJX589937 CTR589825:CTT589937 DDN589825:DDP589937 DNJ589825:DNL589937 DXF589825:DXH589937 EHB589825:EHD589937 EQX589825:EQZ589937 FAT589825:FAV589937 FKP589825:FKR589937 FUL589825:FUN589937 GEH589825:GEJ589937 GOD589825:GOF589937 GXZ589825:GYB589937 HHV589825:HHX589937 HRR589825:HRT589937 IBN589825:IBP589937 ILJ589825:ILL589937 IVF589825:IVH589937 JFB589825:JFD589937 JOX589825:JOZ589937 JYT589825:JYV589937 KIP589825:KIR589937 KSL589825:KSN589937 LCH589825:LCJ589937 LMD589825:LMF589937 LVZ589825:LWB589937 MFV589825:MFX589937 MPR589825:MPT589937 MZN589825:MZP589937 NJJ589825:NJL589937 NTF589825:NTH589937 ODB589825:ODD589937 OMX589825:OMZ589937 OWT589825:OWV589937 PGP589825:PGR589937 PQL589825:PQN589937 QAH589825:QAJ589937 QKD589825:QKF589937 QTZ589825:QUB589937 RDV589825:RDX589937 RNR589825:RNT589937 RXN589825:RXP589937 SHJ589825:SHL589937 SRF589825:SRH589937 TBB589825:TBD589937 TKX589825:TKZ589937 TUT589825:TUV589937 UEP589825:UER589937 UOL589825:UON589937 UYH589825:UYJ589937 VID589825:VIF589937 VRZ589825:VSB589937 WBV589825:WBX589937 WLR589825:WLT589937 WVN589825:WVP589937 F655361:H655473 JB655361:JD655473 SX655361:SZ655473 ACT655361:ACV655473 AMP655361:AMR655473 AWL655361:AWN655473 BGH655361:BGJ655473 BQD655361:BQF655473 BZZ655361:CAB655473 CJV655361:CJX655473 CTR655361:CTT655473 DDN655361:DDP655473 DNJ655361:DNL655473 DXF655361:DXH655473 EHB655361:EHD655473 EQX655361:EQZ655473 FAT655361:FAV655473 FKP655361:FKR655473 FUL655361:FUN655473 GEH655361:GEJ655473 GOD655361:GOF655473 GXZ655361:GYB655473 HHV655361:HHX655473 HRR655361:HRT655473 IBN655361:IBP655473 ILJ655361:ILL655473 IVF655361:IVH655473 JFB655361:JFD655473 JOX655361:JOZ655473 JYT655361:JYV655473 KIP655361:KIR655473 KSL655361:KSN655473 LCH655361:LCJ655473 LMD655361:LMF655473 LVZ655361:LWB655473 MFV655361:MFX655473 MPR655361:MPT655473 MZN655361:MZP655473 NJJ655361:NJL655473 NTF655361:NTH655473 ODB655361:ODD655473 OMX655361:OMZ655473 OWT655361:OWV655473 PGP655361:PGR655473 PQL655361:PQN655473 QAH655361:QAJ655473 QKD655361:QKF655473 QTZ655361:QUB655473 RDV655361:RDX655473 RNR655361:RNT655473 RXN655361:RXP655473 SHJ655361:SHL655473 SRF655361:SRH655473 TBB655361:TBD655473 TKX655361:TKZ655473 TUT655361:TUV655473 UEP655361:UER655473 UOL655361:UON655473 UYH655361:UYJ655473 VID655361:VIF655473 VRZ655361:VSB655473 WBV655361:WBX655473 WLR655361:WLT655473 WVN655361:WVP655473 F720897:H721009 JB720897:JD721009 SX720897:SZ721009 ACT720897:ACV721009 AMP720897:AMR721009 AWL720897:AWN721009 BGH720897:BGJ721009 BQD720897:BQF721009 BZZ720897:CAB721009 CJV720897:CJX721009 CTR720897:CTT721009 DDN720897:DDP721009 DNJ720897:DNL721009 DXF720897:DXH721009 EHB720897:EHD721009 EQX720897:EQZ721009 FAT720897:FAV721009 FKP720897:FKR721009 FUL720897:FUN721009 GEH720897:GEJ721009 GOD720897:GOF721009 GXZ720897:GYB721009 HHV720897:HHX721009 HRR720897:HRT721009 IBN720897:IBP721009 ILJ720897:ILL721009 IVF720897:IVH721009 JFB720897:JFD721009 JOX720897:JOZ721009 JYT720897:JYV721009 KIP720897:KIR721009 KSL720897:KSN721009 LCH720897:LCJ721009 LMD720897:LMF721009 LVZ720897:LWB721009 MFV720897:MFX721009 MPR720897:MPT721009 MZN720897:MZP721009 NJJ720897:NJL721009 NTF720897:NTH721009 ODB720897:ODD721009 OMX720897:OMZ721009 OWT720897:OWV721009 PGP720897:PGR721009 PQL720897:PQN721009 QAH720897:QAJ721009 QKD720897:QKF721009 QTZ720897:QUB721009 RDV720897:RDX721009 RNR720897:RNT721009 RXN720897:RXP721009 SHJ720897:SHL721009 SRF720897:SRH721009 TBB720897:TBD721009 TKX720897:TKZ721009 TUT720897:TUV721009 UEP720897:UER721009 UOL720897:UON721009 UYH720897:UYJ721009 VID720897:VIF721009 VRZ720897:VSB721009 WBV720897:WBX721009 WLR720897:WLT721009 WVN720897:WVP721009 F786433:H786545 JB786433:JD786545 SX786433:SZ786545 ACT786433:ACV786545 AMP786433:AMR786545 AWL786433:AWN786545 BGH786433:BGJ786545 BQD786433:BQF786545 BZZ786433:CAB786545 CJV786433:CJX786545 CTR786433:CTT786545 DDN786433:DDP786545 DNJ786433:DNL786545 DXF786433:DXH786545 EHB786433:EHD786545 EQX786433:EQZ786545 FAT786433:FAV786545 FKP786433:FKR786545 FUL786433:FUN786545 GEH786433:GEJ786545 GOD786433:GOF786545 GXZ786433:GYB786545 HHV786433:HHX786545 HRR786433:HRT786545 IBN786433:IBP786545 ILJ786433:ILL786545 IVF786433:IVH786545 JFB786433:JFD786545 JOX786433:JOZ786545 JYT786433:JYV786545 KIP786433:KIR786545 KSL786433:KSN786545 LCH786433:LCJ786545 LMD786433:LMF786545 LVZ786433:LWB786545 MFV786433:MFX786545 MPR786433:MPT786545 MZN786433:MZP786545 NJJ786433:NJL786545 NTF786433:NTH786545 ODB786433:ODD786545 OMX786433:OMZ786545 OWT786433:OWV786545 PGP786433:PGR786545 PQL786433:PQN786545 QAH786433:QAJ786545 QKD786433:QKF786545 QTZ786433:QUB786545 RDV786433:RDX786545 RNR786433:RNT786545 RXN786433:RXP786545 SHJ786433:SHL786545 SRF786433:SRH786545 TBB786433:TBD786545 TKX786433:TKZ786545 TUT786433:TUV786545 UEP786433:UER786545 UOL786433:UON786545 UYH786433:UYJ786545 VID786433:VIF786545 VRZ786433:VSB786545 WBV786433:WBX786545 WLR786433:WLT786545 WVN786433:WVP786545 F851969:H852081 JB851969:JD852081 SX851969:SZ852081 ACT851969:ACV852081 AMP851969:AMR852081 AWL851969:AWN852081 BGH851969:BGJ852081 BQD851969:BQF852081 BZZ851969:CAB852081 CJV851969:CJX852081 CTR851969:CTT852081 DDN851969:DDP852081 DNJ851969:DNL852081 DXF851969:DXH852081 EHB851969:EHD852081 EQX851969:EQZ852081 FAT851969:FAV852081 FKP851969:FKR852081 FUL851969:FUN852081 GEH851969:GEJ852081 GOD851969:GOF852081 GXZ851969:GYB852081 HHV851969:HHX852081 HRR851969:HRT852081 IBN851969:IBP852081 ILJ851969:ILL852081 IVF851969:IVH852081 JFB851969:JFD852081 JOX851969:JOZ852081 JYT851969:JYV852081 KIP851969:KIR852081 KSL851969:KSN852081 LCH851969:LCJ852081 LMD851969:LMF852081 LVZ851969:LWB852081 MFV851969:MFX852081 MPR851969:MPT852081 MZN851969:MZP852081 NJJ851969:NJL852081 NTF851969:NTH852081 ODB851969:ODD852081 OMX851969:OMZ852081 OWT851969:OWV852081 PGP851969:PGR852081 PQL851969:PQN852081 QAH851969:QAJ852081 QKD851969:QKF852081 QTZ851969:QUB852081 RDV851969:RDX852081 RNR851969:RNT852081 RXN851969:RXP852081 SHJ851969:SHL852081 SRF851969:SRH852081 TBB851969:TBD852081 TKX851969:TKZ852081 TUT851969:TUV852081 UEP851969:UER852081 UOL851969:UON852081 UYH851969:UYJ852081 VID851969:VIF852081 VRZ851969:VSB852081 WBV851969:WBX852081 WLR851969:WLT852081 WVN851969:WVP852081 F917505:H917617 JB917505:JD917617 SX917505:SZ917617 ACT917505:ACV917617 AMP917505:AMR917617 AWL917505:AWN917617 BGH917505:BGJ917617 BQD917505:BQF917617 BZZ917505:CAB917617 CJV917505:CJX917617 CTR917505:CTT917617 DDN917505:DDP917617 DNJ917505:DNL917617 DXF917505:DXH917617 EHB917505:EHD917617 EQX917505:EQZ917617 FAT917505:FAV917617 FKP917505:FKR917617 FUL917505:FUN917617 GEH917505:GEJ917617 GOD917505:GOF917617 GXZ917505:GYB917617 HHV917505:HHX917617 HRR917505:HRT917617 IBN917505:IBP917617 ILJ917505:ILL917617 IVF917505:IVH917617 JFB917505:JFD917617 JOX917505:JOZ917617 JYT917505:JYV917617 KIP917505:KIR917617 KSL917505:KSN917617 LCH917505:LCJ917617 LMD917505:LMF917617 LVZ917505:LWB917617 MFV917505:MFX917617 MPR917505:MPT917617 MZN917505:MZP917617 NJJ917505:NJL917617 NTF917505:NTH917617 ODB917505:ODD917617 OMX917505:OMZ917617 OWT917505:OWV917617 PGP917505:PGR917617 PQL917505:PQN917617 QAH917505:QAJ917617 QKD917505:QKF917617 QTZ917505:QUB917617 RDV917505:RDX917617 RNR917505:RNT917617 RXN917505:RXP917617 SHJ917505:SHL917617 SRF917505:SRH917617 TBB917505:TBD917617 TKX917505:TKZ917617 TUT917505:TUV917617 UEP917505:UER917617 UOL917505:UON917617 UYH917505:UYJ917617 VID917505:VIF917617 VRZ917505:VSB917617 WBV917505:WBX917617 WLR917505:WLT917617 WVN917505:WVP917617 F983041:H983153 JB983041:JD983153 SX983041:SZ983153 ACT983041:ACV983153 AMP983041:AMR983153 AWL983041:AWN983153 BGH983041:BGJ983153 BQD983041:BQF983153 BZZ983041:CAB983153 CJV983041:CJX983153 CTR983041:CTT983153 DDN983041:DDP983153 DNJ983041:DNL983153 DXF983041:DXH983153 EHB983041:EHD983153 EQX983041:EQZ983153 FAT983041:FAV983153 FKP983041:FKR983153 FUL983041:FUN983153 GEH983041:GEJ983153 GOD983041:GOF983153 GXZ983041:GYB983153 HHV983041:HHX983153 HRR983041:HRT983153 IBN983041:IBP983153 ILJ983041:ILL983153 IVF983041:IVH983153 JFB983041:JFD983153 JOX983041:JOZ983153 JYT983041:JYV983153 KIP983041:KIR983153 KSL983041:KSN983153 LCH983041:LCJ983153 LMD983041:LMF983153 LVZ983041:LWB983153 MFV983041:MFX983153 MPR983041:MPT983153 MZN983041:MZP983153 NJJ983041:NJL983153 NTF983041:NTH983153 ODB983041:ODD983153 OMX983041:OMZ983153 OWT983041:OWV983153 PGP983041:PGR983153 PQL983041:PQN983153 QAH983041:QAJ983153 QKD983041:QKF983153 QTZ983041:QUB983153 RDV983041:RDX983153 RNR983041:RNT983153 RXN983041:RXP983153 SHJ983041:SHL983153 SRF983041:SRH983153 TBB983041:TBD983153 TKX983041:TKZ983153 TUT983041:TUV983153 UEP983041:UER983153 UOL983041:UON983153 UYH983041:UYJ983153 VID983041:VIF983153 VRZ983041:VSB983153 WBV983041:WBX983153 WLR983041:WLT983153 WVN983041:WVP983153 D1:E70 IZ1:JA70 SV1:SW70 ACR1:ACS70 AMN1:AMO70 AWJ1:AWK70 BGF1:BGG70 BQB1:BQC70 BZX1:BZY70 CJT1:CJU70 CTP1:CTQ70 DDL1:DDM70 DNH1:DNI70 DXD1:DXE70 EGZ1:EHA70 EQV1:EQW70 FAR1:FAS70 FKN1:FKO70 FUJ1:FUK70 GEF1:GEG70 GOB1:GOC70 GXX1:GXY70 HHT1:HHU70 HRP1:HRQ70 IBL1:IBM70 ILH1:ILI70 IVD1:IVE70 JEZ1:JFA70 JOV1:JOW70 JYR1:JYS70 KIN1:KIO70 KSJ1:KSK70 LCF1:LCG70 LMB1:LMC70 LVX1:LVY70 MFT1:MFU70 MPP1:MPQ70 MZL1:MZM70 NJH1:NJI70 NTD1:NTE70 OCZ1:ODA70 OMV1:OMW70 OWR1:OWS70 PGN1:PGO70 PQJ1:PQK70 QAF1:QAG70 QKB1:QKC70 QTX1:QTY70 RDT1:RDU70 RNP1:RNQ70 RXL1:RXM70 SHH1:SHI70 SRD1:SRE70 TAZ1:TBA70 TKV1:TKW70 TUR1:TUS70 UEN1:UEO70 UOJ1:UOK70 UYF1:UYG70 VIB1:VIC70 VRX1:VRY70 WBT1:WBU70 WLP1:WLQ70 WVL1:WVM70 D65537:E65606 IZ65537:JA65606 SV65537:SW65606 ACR65537:ACS65606 AMN65537:AMO65606 AWJ65537:AWK65606 BGF65537:BGG65606 BQB65537:BQC65606 BZX65537:BZY65606 CJT65537:CJU65606 CTP65537:CTQ65606 DDL65537:DDM65606 DNH65537:DNI65606 DXD65537:DXE65606 EGZ65537:EHA65606 EQV65537:EQW65606 FAR65537:FAS65606 FKN65537:FKO65606 FUJ65537:FUK65606 GEF65537:GEG65606 GOB65537:GOC65606 GXX65537:GXY65606 HHT65537:HHU65606 HRP65537:HRQ65606 IBL65537:IBM65606 ILH65537:ILI65606 IVD65537:IVE65606 JEZ65537:JFA65606 JOV65537:JOW65606 JYR65537:JYS65606 KIN65537:KIO65606 KSJ65537:KSK65606 LCF65537:LCG65606 LMB65537:LMC65606 LVX65537:LVY65606 MFT65537:MFU65606 MPP65537:MPQ65606 MZL65537:MZM65606 NJH65537:NJI65606 NTD65537:NTE65606 OCZ65537:ODA65606 OMV65537:OMW65606 OWR65537:OWS65606 PGN65537:PGO65606 PQJ65537:PQK65606 QAF65537:QAG65606 QKB65537:QKC65606 QTX65537:QTY65606 RDT65537:RDU65606 RNP65537:RNQ65606 RXL65537:RXM65606 SHH65537:SHI65606 SRD65537:SRE65606 TAZ65537:TBA65606 TKV65537:TKW65606 TUR65537:TUS65606 UEN65537:UEO65606 UOJ65537:UOK65606 UYF65537:UYG65606 VIB65537:VIC65606 VRX65537:VRY65606 WBT65537:WBU65606 WLP65537:WLQ65606 WVL65537:WVM65606 D131073:E131142 IZ131073:JA131142 SV131073:SW131142 ACR131073:ACS131142 AMN131073:AMO131142 AWJ131073:AWK131142 BGF131073:BGG131142 BQB131073:BQC131142 BZX131073:BZY131142 CJT131073:CJU131142 CTP131073:CTQ131142 DDL131073:DDM131142 DNH131073:DNI131142 DXD131073:DXE131142 EGZ131073:EHA131142 EQV131073:EQW131142 FAR131073:FAS131142 FKN131073:FKO131142 FUJ131073:FUK131142 GEF131073:GEG131142 GOB131073:GOC131142 GXX131073:GXY131142 HHT131073:HHU131142 HRP131073:HRQ131142 IBL131073:IBM131142 ILH131073:ILI131142 IVD131073:IVE131142 JEZ131073:JFA131142 JOV131073:JOW131142 JYR131073:JYS131142 KIN131073:KIO131142 KSJ131073:KSK131142 LCF131073:LCG131142 LMB131073:LMC131142 LVX131073:LVY131142 MFT131073:MFU131142 MPP131073:MPQ131142 MZL131073:MZM131142 NJH131073:NJI131142 NTD131073:NTE131142 OCZ131073:ODA131142 OMV131073:OMW131142 OWR131073:OWS131142 PGN131073:PGO131142 PQJ131073:PQK131142 QAF131073:QAG131142 QKB131073:QKC131142 QTX131073:QTY131142 RDT131073:RDU131142 RNP131073:RNQ131142 RXL131073:RXM131142 SHH131073:SHI131142 SRD131073:SRE131142 TAZ131073:TBA131142 TKV131073:TKW131142 TUR131073:TUS131142 UEN131073:UEO131142 UOJ131073:UOK131142 UYF131073:UYG131142 VIB131073:VIC131142 VRX131073:VRY131142 WBT131073:WBU131142 WLP131073:WLQ131142 WVL131073:WVM131142 D196609:E196678 IZ196609:JA196678 SV196609:SW196678 ACR196609:ACS196678 AMN196609:AMO196678 AWJ196609:AWK196678 BGF196609:BGG196678 BQB196609:BQC196678 BZX196609:BZY196678 CJT196609:CJU196678 CTP196609:CTQ196678 DDL196609:DDM196678 DNH196609:DNI196678 DXD196609:DXE196678 EGZ196609:EHA196678 EQV196609:EQW196678 FAR196609:FAS196678 FKN196609:FKO196678 FUJ196609:FUK196678 GEF196609:GEG196678 GOB196609:GOC196678 GXX196609:GXY196678 HHT196609:HHU196678 HRP196609:HRQ196678 IBL196609:IBM196678 ILH196609:ILI196678 IVD196609:IVE196678 JEZ196609:JFA196678 JOV196609:JOW196678 JYR196609:JYS196678 KIN196609:KIO196678 KSJ196609:KSK196678 LCF196609:LCG196678 LMB196609:LMC196678 LVX196609:LVY196678 MFT196609:MFU196678 MPP196609:MPQ196678 MZL196609:MZM196678 NJH196609:NJI196678 NTD196609:NTE196678 OCZ196609:ODA196678 OMV196609:OMW196678 OWR196609:OWS196678 PGN196609:PGO196678 PQJ196609:PQK196678 QAF196609:QAG196678 QKB196609:QKC196678 QTX196609:QTY196678 RDT196609:RDU196678 RNP196609:RNQ196678 RXL196609:RXM196678 SHH196609:SHI196678 SRD196609:SRE196678 TAZ196609:TBA196678 TKV196609:TKW196678 TUR196609:TUS196678 UEN196609:UEO196678 UOJ196609:UOK196678 UYF196609:UYG196678 VIB196609:VIC196678 VRX196609:VRY196678 WBT196609:WBU196678 WLP196609:WLQ196678 WVL196609:WVM196678 D262145:E262214 IZ262145:JA262214 SV262145:SW262214 ACR262145:ACS262214 AMN262145:AMO262214 AWJ262145:AWK262214 BGF262145:BGG262214 BQB262145:BQC262214 BZX262145:BZY262214 CJT262145:CJU262214 CTP262145:CTQ262214 DDL262145:DDM262214 DNH262145:DNI262214 DXD262145:DXE262214 EGZ262145:EHA262214 EQV262145:EQW262214 FAR262145:FAS262214 FKN262145:FKO262214 FUJ262145:FUK262214 GEF262145:GEG262214 GOB262145:GOC262214 GXX262145:GXY262214 HHT262145:HHU262214 HRP262145:HRQ262214 IBL262145:IBM262214 ILH262145:ILI262214 IVD262145:IVE262214 JEZ262145:JFA262214 JOV262145:JOW262214 JYR262145:JYS262214 KIN262145:KIO262214 KSJ262145:KSK262214 LCF262145:LCG262214 LMB262145:LMC262214 LVX262145:LVY262214 MFT262145:MFU262214 MPP262145:MPQ262214 MZL262145:MZM262214 NJH262145:NJI262214 NTD262145:NTE262214 OCZ262145:ODA262214 OMV262145:OMW262214 OWR262145:OWS262214 PGN262145:PGO262214 PQJ262145:PQK262214 QAF262145:QAG262214 QKB262145:QKC262214 QTX262145:QTY262214 RDT262145:RDU262214 RNP262145:RNQ262214 RXL262145:RXM262214 SHH262145:SHI262214 SRD262145:SRE262214 TAZ262145:TBA262214 TKV262145:TKW262214 TUR262145:TUS262214 UEN262145:UEO262214 UOJ262145:UOK262214 UYF262145:UYG262214 VIB262145:VIC262214 VRX262145:VRY262214 WBT262145:WBU262214 WLP262145:WLQ262214 WVL262145:WVM262214 D327681:E327750 IZ327681:JA327750 SV327681:SW327750 ACR327681:ACS327750 AMN327681:AMO327750 AWJ327681:AWK327750 BGF327681:BGG327750 BQB327681:BQC327750 BZX327681:BZY327750 CJT327681:CJU327750 CTP327681:CTQ327750 DDL327681:DDM327750 DNH327681:DNI327750 DXD327681:DXE327750 EGZ327681:EHA327750 EQV327681:EQW327750 FAR327681:FAS327750 FKN327681:FKO327750 FUJ327681:FUK327750 GEF327681:GEG327750 GOB327681:GOC327750 GXX327681:GXY327750 HHT327681:HHU327750 HRP327681:HRQ327750 IBL327681:IBM327750 ILH327681:ILI327750 IVD327681:IVE327750 JEZ327681:JFA327750 JOV327681:JOW327750 JYR327681:JYS327750 KIN327681:KIO327750 KSJ327681:KSK327750 LCF327681:LCG327750 LMB327681:LMC327750 LVX327681:LVY327750 MFT327681:MFU327750 MPP327681:MPQ327750 MZL327681:MZM327750 NJH327681:NJI327750 NTD327681:NTE327750 OCZ327681:ODA327750 OMV327681:OMW327750 OWR327681:OWS327750 PGN327681:PGO327750 PQJ327681:PQK327750 QAF327681:QAG327750 QKB327681:QKC327750 QTX327681:QTY327750 RDT327681:RDU327750 RNP327681:RNQ327750 RXL327681:RXM327750 SHH327681:SHI327750 SRD327681:SRE327750 TAZ327681:TBA327750 TKV327681:TKW327750 TUR327681:TUS327750 UEN327681:UEO327750 UOJ327681:UOK327750 UYF327681:UYG327750 VIB327681:VIC327750 VRX327681:VRY327750 WBT327681:WBU327750 WLP327681:WLQ327750 WVL327681:WVM327750 D393217:E393286 IZ393217:JA393286 SV393217:SW393286 ACR393217:ACS393286 AMN393217:AMO393286 AWJ393217:AWK393286 BGF393217:BGG393286 BQB393217:BQC393286 BZX393217:BZY393286 CJT393217:CJU393286 CTP393217:CTQ393286 DDL393217:DDM393286 DNH393217:DNI393286 DXD393217:DXE393286 EGZ393217:EHA393286 EQV393217:EQW393286 FAR393217:FAS393286 FKN393217:FKO393286 FUJ393217:FUK393286 GEF393217:GEG393286 GOB393217:GOC393286 GXX393217:GXY393286 HHT393217:HHU393286 HRP393217:HRQ393286 IBL393217:IBM393286 ILH393217:ILI393286 IVD393217:IVE393286 JEZ393217:JFA393286 JOV393217:JOW393286 JYR393217:JYS393286 KIN393217:KIO393286 KSJ393217:KSK393286 LCF393217:LCG393286 LMB393217:LMC393286 LVX393217:LVY393286 MFT393217:MFU393286 MPP393217:MPQ393286 MZL393217:MZM393286 NJH393217:NJI393286 NTD393217:NTE393286 OCZ393217:ODA393286 OMV393217:OMW393286 OWR393217:OWS393286 PGN393217:PGO393286 PQJ393217:PQK393286 QAF393217:QAG393286 QKB393217:QKC393286 QTX393217:QTY393286 RDT393217:RDU393286 RNP393217:RNQ393286 RXL393217:RXM393286 SHH393217:SHI393286 SRD393217:SRE393286 TAZ393217:TBA393286 TKV393217:TKW393286 TUR393217:TUS393286 UEN393217:UEO393286 UOJ393217:UOK393286 UYF393217:UYG393286 VIB393217:VIC393286 VRX393217:VRY393286 WBT393217:WBU393286 WLP393217:WLQ393286 WVL393217:WVM393286 D458753:E458822 IZ458753:JA458822 SV458753:SW458822 ACR458753:ACS458822 AMN458753:AMO458822 AWJ458753:AWK458822 BGF458753:BGG458822 BQB458753:BQC458822 BZX458753:BZY458822 CJT458753:CJU458822 CTP458753:CTQ458822 DDL458753:DDM458822 DNH458753:DNI458822 DXD458753:DXE458822 EGZ458753:EHA458822 EQV458753:EQW458822 FAR458753:FAS458822 FKN458753:FKO458822 FUJ458753:FUK458822 GEF458753:GEG458822 GOB458753:GOC458822 GXX458753:GXY458822 HHT458753:HHU458822 HRP458753:HRQ458822 IBL458753:IBM458822 ILH458753:ILI458822 IVD458753:IVE458822 JEZ458753:JFA458822 JOV458753:JOW458822 JYR458753:JYS458822 KIN458753:KIO458822 KSJ458753:KSK458822 LCF458753:LCG458822 LMB458753:LMC458822 LVX458753:LVY458822 MFT458753:MFU458822 MPP458753:MPQ458822 MZL458753:MZM458822 NJH458753:NJI458822 NTD458753:NTE458822 OCZ458753:ODA458822 OMV458753:OMW458822 OWR458753:OWS458822 PGN458753:PGO458822 PQJ458753:PQK458822 QAF458753:QAG458822 QKB458753:QKC458822 QTX458753:QTY458822 RDT458753:RDU458822 RNP458753:RNQ458822 RXL458753:RXM458822 SHH458753:SHI458822 SRD458753:SRE458822 TAZ458753:TBA458822 TKV458753:TKW458822 TUR458753:TUS458822 UEN458753:UEO458822 UOJ458753:UOK458822 UYF458753:UYG458822 VIB458753:VIC458822 VRX458753:VRY458822 WBT458753:WBU458822 WLP458753:WLQ458822 WVL458753:WVM458822 D524289:E524358 IZ524289:JA524358 SV524289:SW524358 ACR524289:ACS524358 AMN524289:AMO524358 AWJ524289:AWK524358 BGF524289:BGG524358 BQB524289:BQC524358 BZX524289:BZY524358 CJT524289:CJU524358 CTP524289:CTQ524358 DDL524289:DDM524358 DNH524289:DNI524358 DXD524289:DXE524358 EGZ524289:EHA524358 EQV524289:EQW524358 FAR524289:FAS524358 FKN524289:FKO524358 FUJ524289:FUK524358 GEF524289:GEG524358 GOB524289:GOC524358 GXX524289:GXY524358 HHT524289:HHU524358 HRP524289:HRQ524358 IBL524289:IBM524358 ILH524289:ILI524358 IVD524289:IVE524358 JEZ524289:JFA524358 JOV524289:JOW524358 JYR524289:JYS524358 KIN524289:KIO524358 KSJ524289:KSK524358 LCF524289:LCG524358 LMB524289:LMC524358 LVX524289:LVY524358 MFT524289:MFU524358 MPP524289:MPQ524358 MZL524289:MZM524358 NJH524289:NJI524358 NTD524289:NTE524358 OCZ524289:ODA524358 OMV524289:OMW524358 OWR524289:OWS524358 PGN524289:PGO524358 PQJ524289:PQK524358 QAF524289:QAG524358 QKB524289:QKC524358 QTX524289:QTY524358 RDT524289:RDU524358 RNP524289:RNQ524358 RXL524289:RXM524358 SHH524289:SHI524358 SRD524289:SRE524358 TAZ524289:TBA524358 TKV524289:TKW524358 TUR524289:TUS524358 UEN524289:UEO524358 UOJ524289:UOK524358 UYF524289:UYG524358 VIB524289:VIC524358 VRX524289:VRY524358 WBT524289:WBU524358 WLP524289:WLQ524358 WVL524289:WVM524358 D589825:E589894 IZ589825:JA589894 SV589825:SW589894 ACR589825:ACS589894 AMN589825:AMO589894 AWJ589825:AWK589894 BGF589825:BGG589894 BQB589825:BQC589894 BZX589825:BZY589894 CJT589825:CJU589894 CTP589825:CTQ589894 DDL589825:DDM589894 DNH589825:DNI589894 DXD589825:DXE589894 EGZ589825:EHA589894 EQV589825:EQW589894 FAR589825:FAS589894 FKN589825:FKO589894 FUJ589825:FUK589894 GEF589825:GEG589894 GOB589825:GOC589894 GXX589825:GXY589894 HHT589825:HHU589894 HRP589825:HRQ589894 IBL589825:IBM589894 ILH589825:ILI589894 IVD589825:IVE589894 JEZ589825:JFA589894 JOV589825:JOW589894 JYR589825:JYS589894 KIN589825:KIO589894 KSJ589825:KSK589894 LCF589825:LCG589894 LMB589825:LMC589894 LVX589825:LVY589894 MFT589825:MFU589894 MPP589825:MPQ589894 MZL589825:MZM589894 NJH589825:NJI589894 NTD589825:NTE589894 OCZ589825:ODA589894 OMV589825:OMW589894 OWR589825:OWS589894 PGN589825:PGO589894 PQJ589825:PQK589894 QAF589825:QAG589894 QKB589825:QKC589894 QTX589825:QTY589894 RDT589825:RDU589894 RNP589825:RNQ589894 RXL589825:RXM589894 SHH589825:SHI589894 SRD589825:SRE589894 TAZ589825:TBA589894 TKV589825:TKW589894 TUR589825:TUS589894 UEN589825:UEO589894 UOJ589825:UOK589894 UYF589825:UYG589894 VIB589825:VIC589894 VRX589825:VRY589894 WBT589825:WBU589894 WLP589825:WLQ589894 WVL589825:WVM589894 D655361:E655430 IZ655361:JA655430 SV655361:SW655430 ACR655361:ACS655430 AMN655361:AMO655430 AWJ655361:AWK655430 BGF655361:BGG655430 BQB655361:BQC655430 BZX655361:BZY655430 CJT655361:CJU655430 CTP655361:CTQ655430 DDL655361:DDM655430 DNH655361:DNI655430 DXD655361:DXE655430 EGZ655361:EHA655430 EQV655361:EQW655430 FAR655361:FAS655430 FKN655361:FKO655430 FUJ655361:FUK655430 GEF655361:GEG655430 GOB655361:GOC655430 GXX655361:GXY655430 HHT655361:HHU655430 HRP655361:HRQ655430 IBL655361:IBM655430 ILH655361:ILI655430 IVD655361:IVE655430 JEZ655361:JFA655430 JOV655361:JOW655430 JYR655361:JYS655430 KIN655361:KIO655430 KSJ655361:KSK655430 LCF655361:LCG655430 LMB655361:LMC655430 LVX655361:LVY655430 MFT655361:MFU655430 MPP655361:MPQ655430 MZL655361:MZM655430 NJH655361:NJI655430 NTD655361:NTE655430 OCZ655361:ODA655430 OMV655361:OMW655430 OWR655361:OWS655430 PGN655361:PGO655430 PQJ655361:PQK655430 QAF655361:QAG655430 QKB655361:QKC655430 QTX655361:QTY655430 RDT655361:RDU655430 RNP655361:RNQ655430 RXL655361:RXM655430 SHH655361:SHI655430 SRD655361:SRE655430 TAZ655361:TBA655430 TKV655361:TKW655430 TUR655361:TUS655430 UEN655361:UEO655430 UOJ655361:UOK655430 UYF655361:UYG655430 VIB655361:VIC655430 VRX655361:VRY655430 WBT655361:WBU655430 WLP655361:WLQ655430 WVL655361:WVM655430 D720897:E720966 IZ720897:JA720966 SV720897:SW720966 ACR720897:ACS720966 AMN720897:AMO720966 AWJ720897:AWK720966 BGF720897:BGG720966 BQB720897:BQC720966 BZX720897:BZY720966 CJT720897:CJU720966 CTP720897:CTQ720966 DDL720897:DDM720966 DNH720897:DNI720966 DXD720897:DXE720966 EGZ720897:EHA720966 EQV720897:EQW720966 FAR720897:FAS720966 FKN720897:FKO720966 FUJ720897:FUK720966 GEF720897:GEG720966 GOB720897:GOC720966 GXX720897:GXY720966 HHT720897:HHU720966 HRP720897:HRQ720966 IBL720897:IBM720966 ILH720897:ILI720966 IVD720897:IVE720966 JEZ720897:JFA720966 JOV720897:JOW720966 JYR720897:JYS720966 KIN720897:KIO720966 KSJ720897:KSK720966 LCF720897:LCG720966 LMB720897:LMC720966 LVX720897:LVY720966 MFT720897:MFU720966 MPP720897:MPQ720966 MZL720897:MZM720966 NJH720897:NJI720966 NTD720897:NTE720966 OCZ720897:ODA720966 OMV720897:OMW720966 OWR720897:OWS720966 PGN720897:PGO720966 PQJ720897:PQK720966 QAF720897:QAG720966 QKB720897:QKC720966 QTX720897:QTY720966 RDT720897:RDU720966 RNP720897:RNQ720966 RXL720897:RXM720966 SHH720897:SHI720966 SRD720897:SRE720966 TAZ720897:TBA720966 TKV720897:TKW720966 TUR720897:TUS720966 UEN720897:UEO720966 UOJ720897:UOK720966 UYF720897:UYG720966 VIB720897:VIC720966 VRX720897:VRY720966 WBT720897:WBU720966 WLP720897:WLQ720966 WVL720897:WVM720966 D786433:E786502 IZ786433:JA786502 SV786433:SW786502 ACR786433:ACS786502 AMN786433:AMO786502 AWJ786433:AWK786502 BGF786433:BGG786502 BQB786433:BQC786502 BZX786433:BZY786502 CJT786433:CJU786502 CTP786433:CTQ786502 DDL786433:DDM786502 DNH786433:DNI786502 DXD786433:DXE786502 EGZ786433:EHA786502 EQV786433:EQW786502 FAR786433:FAS786502 FKN786433:FKO786502 FUJ786433:FUK786502 GEF786433:GEG786502 GOB786433:GOC786502 GXX786433:GXY786502 HHT786433:HHU786502 HRP786433:HRQ786502 IBL786433:IBM786502 ILH786433:ILI786502 IVD786433:IVE786502 JEZ786433:JFA786502 JOV786433:JOW786502 JYR786433:JYS786502 KIN786433:KIO786502 KSJ786433:KSK786502 LCF786433:LCG786502 LMB786433:LMC786502 LVX786433:LVY786502 MFT786433:MFU786502 MPP786433:MPQ786502 MZL786433:MZM786502 NJH786433:NJI786502 NTD786433:NTE786502 OCZ786433:ODA786502 OMV786433:OMW786502 OWR786433:OWS786502 PGN786433:PGO786502 PQJ786433:PQK786502 QAF786433:QAG786502 QKB786433:QKC786502 QTX786433:QTY786502 RDT786433:RDU786502 RNP786433:RNQ786502 RXL786433:RXM786502 SHH786433:SHI786502 SRD786433:SRE786502 TAZ786433:TBA786502 TKV786433:TKW786502 TUR786433:TUS786502 UEN786433:UEO786502 UOJ786433:UOK786502 UYF786433:UYG786502 VIB786433:VIC786502 VRX786433:VRY786502 WBT786433:WBU786502 WLP786433:WLQ786502 WVL786433:WVM786502 D851969:E852038 IZ851969:JA852038 SV851969:SW852038 ACR851969:ACS852038 AMN851969:AMO852038 AWJ851969:AWK852038 BGF851969:BGG852038 BQB851969:BQC852038 BZX851969:BZY852038 CJT851969:CJU852038 CTP851969:CTQ852038 DDL851969:DDM852038 DNH851969:DNI852038 DXD851969:DXE852038 EGZ851969:EHA852038 EQV851969:EQW852038 FAR851969:FAS852038 FKN851969:FKO852038 FUJ851969:FUK852038 GEF851969:GEG852038 GOB851969:GOC852038 GXX851969:GXY852038 HHT851969:HHU852038 HRP851969:HRQ852038 IBL851969:IBM852038 ILH851969:ILI852038 IVD851969:IVE852038 JEZ851969:JFA852038 JOV851969:JOW852038 JYR851969:JYS852038 KIN851969:KIO852038 KSJ851969:KSK852038 LCF851969:LCG852038 LMB851969:LMC852038 LVX851969:LVY852038 MFT851969:MFU852038 MPP851969:MPQ852038 MZL851969:MZM852038 NJH851969:NJI852038 NTD851969:NTE852038 OCZ851969:ODA852038 OMV851969:OMW852038 OWR851969:OWS852038 PGN851969:PGO852038 PQJ851969:PQK852038 QAF851969:QAG852038 QKB851969:QKC852038 QTX851969:QTY852038 RDT851969:RDU852038 RNP851969:RNQ852038 RXL851969:RXM852038 SHH851969:SHI852038 SRD851969:SRE852038 TAZ851969:TBA852038 TKV851969:TKW852038 TUR851969:TUS852038 UEN851969:UEO852038 UOJ851969:UOK852038 UYF851969:UYG852038 VIB851969:VIC852038 VRX851969:VRY852038 WBT851969:WBU852038 WLP851969:WLQ852038 WVL851969:WVM852038 D917505:E917574 IZ917505:JA917574 SV917505:SW917574 ACR917505:ACS917574 AMN917505:AMO917574 AWJ917505:AWK917574 BGF917505:BGG917574 BQB917505:BQC917574 BZX917505:BZY917574 CJT917505:CJU917574 CTP917505:CTQ917574 DDL917505:DDM917574 DNH917505:DNI917574 DXD917505:DXE917574 EGZ917505:EHA917574 EQV917505:EQW917574 FAR917505:FAS917574 FKN917505:FKO917574 FUJ917505:FUK917574 GEF917505:GEG917574 GOB917505:GOC917574 GXX917505:GXY917574 HHT917505:HHU917574 HRP917505:HRQ917574 IBL917505:IBM917574 ILH917505:ILI917574 IVD917505:IVE917574 JEZ917505:JFA917574 JOV917505:JOW917574 JYR917505:JYS917574 KIN917505:KIO917574 KSJ917505:KSK917574 LCF917505:LCG917574 LMB917505:LMC917574 LVX917505:LVY917574 MFT917505:MFU917574 MPP917505:MPQ917574 MZL917505:MZM917574 NJH917505:NJI917574 NTD917505:NTE917574 OCZ917505:ODA917574 OMV917505:OMW917574 OWR917505:OWS917574 PGN917505:PGO917574 PQJ917505:PQK917574 QAF917505:QAG917574 QKB917505:QKC917574 QTX917505:QTY917574 RDT917505:RDU917574 RNP917505:RNQ917574 RXL917505:RXM917574 SHH917505:SHI917574 SRD917505:SRE917574 TAZ917505:TBA917574 TKV917505:TKW917574 TUR917505:TUS917574 UEN917505:UEO917574 UOJ917505:UOK917574 UYF917505:UYG917574 VIB917505:VIC917574 VRX917505:VRY917574 WBT917505:WBU917574 WLP917505:WLQ917574 WVL917505:WVM917574 D983041:E983110 IZ983041:JA983110 SV983041:SW983110 ACR983041:ACS983110 AMN983041:AMO983110 AWJ983041:AWK983110 BGF983041:BGG983110 BQB983041:BQC983110 BZX983041:BZY983110 CJT983041:CJU983110 CTP983041:CTQ983110 DDL983041:DDM983110 DNH983041:DNI983110 DXD983041:DXE983110 EGZ983041:EHA983110 EQV983041:EQW983110 FAR983041:FAS983110 FKN983041:FKO983110 FUJ983041:FUK983110 GEF983041:GEG983110 GOB983041:GOC983110 GXX983041:GXY983110 HHT983041:HHU983110 HRP983041:HRQ983110 IBL983041:IBM983110 ILH983041:ILI983110 IVD983041:IVE983110 JEZ983041:JFA983110 JOV983041:JOW983110 JYR983041:JYS983110 KIN983041:KIO983110 KSJ983041:KSK983110 LCF983041:LCG983110 LMB983041:LMC983110 LVX983041:LVY983110 MFT983041:MFU983110 MPP983041:MPQ983110 MZL983041:MZM983110 NJH983041:NJI983110 NTD983041:NTE983110 OCZ983041:ODA983110 OMV983041:OMW983110 OWR983041:OWS983110 PGN983041:PGO983110 PQJ983041:PQK983110 QAF983041:QAG983110 QKB983041:QKC983110 QTX983041:QTY983110 RDT983041:RDU983110 RNP983041:RNQ983110 RXL983041:RXM983110 SHH983041:SHI983110 SRD983041:SRE983110 TAZ983041:TBA983110 TKV983041:TKW983110 TUR983041:TUS983110 UEN983041:UEO983110 UOJ983041:UOK983110 UYF983041:UYG983110 VIB983041:VIC983110 VRX983041:VRY983110 WBT983041:WBU983110 WLP983041:WLQ983110 WVL983041:WVM983110 B72:E85 IX72:JA85 ST72:SW85 ACP72:ACS85 AML72:AMO85 AWH72:AWK85 BGD72:BGG85 BPZ72:BQC85 BZV72:BZY85 CJR72:CJU85 CTN72:CTQ85 DDJ72:DDM85 DNF72:DNI85 DXB72:DXE85 EGX72:EHA85 EQT72:EQW85 FAP72:FAS85 FKL72:FKO85 FUH72:FUK85 GED72:GEG85 GNZ72:GOC85 GXV72:GXY85 HHR72:HHU85 HRN72:HRQ85 IBJ72:IBM85 ILF72:ILI85 IVB72:IVE85 JEX72:JFA85 JOT72:JOW85 JYP72:JYS85 KIL72:KIO85 KSH72:KSK85 LCD72:LCG85 LLZ72:LMC85 LVV72:LVY85 MFR72:MFU85 MPN72:MPQ85 MZJ72:MZM85 NJF72:NJI85 NTB72:NTE85 OCX72:ODA85 OMT72:OMW85 OWP72:OWS85 PGL72:PGO85 PQH72:PQK85 QAD72:QAG85 QJZ72:QKC85 QTV72:QTY85 RDR72:RDU85 RNN72:RNQ85 RXJ72:RXM85 SHF72:SHI85 SRB72:SRE85 TAX72:TBA85 TKT72:TKW85 TUP72:TUS85 UEL72:UEO85 UOH72:UOK85 UYD72:UYG85 VHZ72:VIC85 VRV72:VRY85 WBR72:WBU85 WLN72:WLQ85 WVJ72:WVM85 B65608:E65621 IX65608:JA65621 ST65608:SW65621 ACP65608:ACS65621 AML65608:AMO65621 AWH65608:AWK65621 BGD65608:BGG65621 BPZ65608:BQC65621 BZV65608:BZY65621 CJR65608:CJU65621 CTN65608:CTQ65621 DDJ65608:DDM65621 DNF65608:DNI65621 DXB65608:DXE65621 EGX65608:EHA65621 EQT65608:EQW65621 FAP65608:FAS65621 FKL65608:FKO65621 FUH65608:FUK65621 GED65608:GEG65621 GNZ65608:GOC65621 GXV65608:GXY65621 HHR65608:HHU65621 HRN65608:HRQ65621 IBJ65608:IBM65621 ILF65608:ILI65621 IVB65608:IVE65621 JEX65608:JFA65621 JOT65608:JOW65621 JYP65608:JYS65621 KIL65608:KIO65621 KSH65608:KSK65621 LCD65608:LCG65621 LLZ65608:LMC65621 LVV65608:LVY65621 MFR65608:MFU65621 MPN65608:MPQ65621 MZJ65608:MZM65621 NJF65608:NJI65621 NTB65608:NTE65621 OCX65608:ODA65621 OMT65608:OMW65621 OWP65608:OWS65621 PGL65608:PGO65621 PQH65608:PQK65621 QAD65608:QAG65621 QJZ65608:QKC65621 QTV65608:QTY65621 RDR65608:RDU65621 RNN65608:RNQ65621 RXJ65608:RXM65621 SHF65608:SHI65621 SRB65608:SRE65621 TAX65608:TBA65621 TKT65608:TKW65621 TUP65608:TUS65621 UEL65608:UEO65621 UOH65608:UOK65621 UYD65608:UYG65621 VHZ65608:VIC65621 VRV65608:VRY65621 WBR65608:WBU65621 WLN65608:WLQ65621 WVJ65608:WVM65621 B131144:E131157 IX131144:JA131157 ST131144:SW131157 ACP131144:ACS131157 AML131144:AMO131157 AWH131144:AWK131157 BGD131144:BGG131157 BPZ131144:BQC131157 BZV131144:BZY131157 CJR131144:CJU131157 CTN131144:CTQ131157 DDJ131144:DDM131157 DNF131144:DNI131157 DXB131144:DXE131157 EGX131144:EHA131157 EQT131144:EQW131157 FAP131144:FAS131157 FKL131144:FKO131157 FUH131144:FUK131157 GED131144:GEG131157 GNZ131144:GOC131157 GXV131144:GXY131157 HHR131144:HHU131157 HRN131144:HRQ131157 IBJ131144:IBM131157 ILF131144:ILI131157 IVB131144:IVE131157 JEX131144:JFA131157 JOT131144:JOW131157 JYP131144:JYS131157 KIL131144:KIO131157 KSH131144:KSK131157 LCD131144:LCG131157 LLZ131144:LMC131157 LVV131144:LVY131157 MFR131144:MFU131157 MPN131144:MPQ131157 MZJ131144:MZM131157 NJF131144:NJI131157 NTB131144:NTE131157 OCX131144:ODA131157 OMT131144:OMW131157 OWP131144:OWS131157 PGL131144:PGO131157 PQH131144:PQK131157 QAD131144:QAG131157 QJZ131144:QKC131157 QTV131144:QTY131157 RDR131144:RDU131157 RNN131144:RNQ131157 RXJ131144:RXM131157 SHF131144:SHI131157 SRB131144:SRE131157 TAX131144:TBA131157 TKT131144:TKW131157 TUP131144:TUS131157 UEL131144:UEO131157 UOH131144:UOK131157 UYD131144:UYG131157 VHZ131144:VIC131157 VRV131144:VRY131157 WBR131144:WBU131157 WLN131144:WLQ131157 WVJ131144:WVM131157 B196680:E196693 IX196680:JA196693 ST196680:SW196693 ACP196680:ACS196693 AML196680:AMO196693 AWH196680:AWK196693 BGD196680:BGG196693 BPZ196680:BQC196693 BZV196680:BZY196693 CJR196680:CJU196693 CTN196680:CTQ196693 DDJ196680:DDM196693 DNF196680:DNI196693 DXB196680:DXE196693 EGX196680:EHA196693 EQT196680:EQW196693 FAP196680:FAS196693 FKL196680:FKO196693 FUH196680:FUK196693 GED196680:GEG196693 GNZ196680:GOC196693 GXV196680:GXY196693 HHR196680:HHU196693 HRN196680:HRQ196693 IBJ196680:IBM196693 ILF196680:ILI196693 IVB196680:IVE196693 JEX196680:JFA196693 JOT196680:JOW196693 JYP196680:JYS196693 KIL196680:KIO196693 KSH196680:KSK196693 LCD196680:LCG196693 LLZ196680:LMC196693 LVV196680:LVY196693 MFR196680:MFU196693 MPN196680:MPQ196693 MZJ196680:MZM196693 NJF196680:NJI196693 NTB196680:NTE196693 OCX196680:ODA196693 OMT196680:OMW196693 OWP196680:OWS196693 PGL196680:PGO196693 PQH196680:PQK196693 QAD196680:QAG196693 QJZ196680:QKC196693 QTV196680:QTY196693 RDR196680:RDU196693 RNN196680:RNQ196693 RXJ196680:RXM196693 SHF196680:SHI196693 SRB196680:SRE196693 TAX196680:TBA196693 TKT196680:TKW196693 TUP196680:TUS196693 UEL196680:UEO196693 UOH196680:UOK196693 UYD196680:UYG196693 VHZ196680:VIC196693 VRV196680:VRY196693 WBR196680:WBU196693 WLN196680:WLQ196693 WVJ196680:WVM196693 B262216:E262229 IX262216:JA262229 ST262216:SW262229 ACP262216:ACS262229 AML262216:AMO262229 AWH262216:AWK262229 BGD262216:BGG262229 BPZ262216:BQC262229 BZV262216:BZY262229 CJR262216:CJU262229 CTN262216:CTQ262229 DDJ262216:DDM262229 DNF262216:DNI262229 DXB262216:DXE262229 EGX262216:EHA262229 EQT262216:EQW262229 FAP262216:FAS262229 FKL262216:FKO262229 FUH262216:FUK262229 GED262216:GEG262229 GNZ262216:GOC262229 GXV262216:GXY262229 HHR262216:HHU262229 HRN262216:HRQ262229 IBJ262216:IBM262229 ILF262216:ILI262229 IVB262216:IVE262229 JEX262216:JFA262229 JOT262216:JOW262229 JYP262216:JYS262229 KIL262216:KIO262229 KSH262216:KSK262229 LCD262216:LCG262229 LLZ262216:LMC262229 LVV262216:LVY262229 MFR262216:MFU262229 MPN262216:MPQ262229 MZJ262216:MZM262229 NJF262216:NJI262229 NTB262216:NTE262229 OCX262216:ODA262229 OMT262216:OMW262229 OWP262216:OWS262229 PGL262216:PGO262229 PQH262216:PQK262229 QAD262216:QAG262229 QJZ262216:QKC262229 QTV262216:QTY262229 RDR262216:RDU262229 RNN262216:RNQ262229 RXJ262216:RXM262229 SHF262216:SHI262229 SRB262216:SRE262229 TAX262216:TBA262229 TKT262216:TKW262229 TUP262216:TUS262229 UEL262216:UEO262229 UOH262216:UOK262229 UYD262216:UYG262229 VHZ262216:VIC262229 VRV262216:VRY262229 WBR262216:WBU262229 WLN262216:WLQ262229 WVJ262216:WVM262229 B327752:E327765 IX327752:JA327765 ST327752:SW327765 ACP327752:ACS327765 AML327752:AMO327765 AWH327752:AWK327765 BGD327752:BGG327765 BPZ327752:BQC327765 BZV327752:BZY327765 CJR327752:CJU327765 CTN327752:CTQ327765 DDJ327752:DDM327765 DNF327752:DNI327765 DXB327752:DXE327765 EGX327752:EHA327765 EQT327752:EQW327765 FAP327752:FAS327765 FKL327752:FKO327765 FUH327752:FUK327765 GED327752:GEG327765 GNZ327752:GOC327765 GXV327752:GXY327765 HHR327752:HHU327765 HRN327752:HRQ327765 IBJ327752:IBM327765 ILF327752:ILI327765 IVB327752:IVE327765 JEX327752:JFA327765 JOT327752:JOW327765 JYP327752:JYS327765 KIL327752:KIO327765 KSH327752:KSK327765 LCD327752:LCG327765 LLZ327752:LMC327765 LVV327752:LVY327765 MFR327752:MFU327765 MPN327752:MPQ327765 MZJ327752:MZM327765 NJF327752:NJI327765 NTB327752:NTE327765 OCX327752:ODA327765 OMT327752:OMW327765 OWP327752:OWS327765 PGL327752:PGO327765 PQH327752:PQK327765 QAD327752:QAG327765 QJZ327752:QKC327765 QTV327752:QTY327765 RDR327752:RDU327765 RNN327752:RNQ327765 RXJ327752:RXM327765 SHF327752:SHI327765 SRB327752:SRE327765 TAX327752:TBA327765 TKT327752:TKW327765 TUP327752:TUS327765 UEL327752:UEO327765 UOH327752:UOK327765 UYD327752:UYG327765 VHZ327752:VIC327765 VRV327752:VRY327765 WBR327752:WBU327765 WLN327752:WLQ327765 WVJ327752:WVM327765 B393288:E393301 IX393288:JA393301 ST393288:SW393301 ACP393288:ACS393301 AML393288:AMO393301 AWH393288:AWK393301 BGD393288:BGG393301 BPZ393288:BQC393301 BZV393288:BZY393301 CJR393288:CJU393301 CTN393288:CTQ393301 DDJ393288:DDM393301 DNF393288:DNI393301 DXB393288:DXE393301 EGX393288:EHA393301 EQT393288:EQW393301 FAP393288:FAS393301 FKL393288:FKO393301 FUH393288:FUK393301 GED393288:GEG393301 GNZ393288:GOC393301 GXV393288:GXY393301 HHR393288:HHU393301 HRN393288:HRQ393301 IBJ393288:IBM393301 ILF393288:ILI393301 IVB393288:IVE393301 JEX393288:JFA393301 JOT393288:JOW393301 JYP393288:JYS393301 KIL393288:KIO393301 KSH393288:KSK393301 LCD393288:LCG393301 LLZ393288:LMC393301 LVV393288:LVY393301 MFR393288:MFU393301 MPN393288:MPQ393301 MZJ393288:MZM393301 NJF393288:NJI393301 NTB393288:NTE393301 OCX393288:ODA393301 OMT393288:OMW393301 OWP393288:OWS393301 PGL393288:PGO393301 PQH393288:PQK393301 QAD393288:QAG393301 QJZ393288:QKC393301 QTV393288:QTY393301 RDR393288:RDU393301 RNN393288:RNQ393301 RXJ393288:RXM393301 SHF393288:SHI393301 SRB393288:SRE393301 TAX393288:TBA393301 TKT393288:TKW393301 TUP393288:TUS393301 UEL393288:UEO393301 UOH393288:UOK393301 UYD393288:UYG393301 VHZ393288:VIC393301 VRV393288:VRY393301 WBR393288:WBU393301 WLN393288:WLQ393301 WVJ393288:WVM393301 B458824:E458837 IX458824:JA458837 ST458824:SW458837 ACP458824:ACS458837 AML458824:AMO458837 AWH458824:AWK458837 BGD458824:BGG458837 BPZ458824:BQC458837 BZV458824:BZY458837 CJR458824:CJU458837 CTN458824:CTQ458837 DDJ458824:DDM458837 DNF458824:DNI458837 DXB458824:DXE458837 EGX458824:EHA458837 EQT458824:EQW458837 FAP458824:FAS458837 FKL458824:FKO458837 FUH458824:FUK458837 GED458824:GEG458837 GNZ458824:GOC458837 GXV458824:GXY458837 HHR458824:HHU458837 HRN458824:HRQ458837 IBJ458824:IBM458837 ILF458824:ILI458837 IVB458824:IVE458837 JEX458824:JFA458837 JOT458824:JOW458837 JYP458824:JYS458837 KIL458824:KIO458837 KSH458824:KSK458837 LCD458824:LCG458837 LLZ458824:LMC458837 LVV458824:LVY458837 MFR458824:MFU458837 MPN458824:MPQ458837 MZJ458824:MZM458837 NJF458824:NJI458837 NTB458824:NTE458837 OCX458824:ODA458837 OMT458824:OMW458837 OWP458824:OWS458837 PGL458824:PGO458837 PQH458824:PQK458837 QAD458824:QAG458837 QJZ458824:QKC458837 QTV458824:QTY458837 RDR458824:RDU458837 RNN458824:RNQ458837 RXJ458824:RXM458837 SHF458824:SHI458837 SRB458824:SRE458837 TAX458824:TBA458837 TKT458824:TKW458837 TUP458824:TUS458837 UEL458824:UEO458837 UOH458824:UOK458837 UYD458824:UYG458837 VHZ458824:VIC458837 VRV458824:VRY458837 WBR458824:WBU458837 WLN458824:WLQ458837 WVJ458824:WVM458837 B524360:E524373 IX524360:JA524373 ST524360:SW524373 ACP524360:ACS524373 AML524360:AMO524373 AWH524360:AWK524373 BGD524360:BGG524373 BPZ524360:BQC524373 BZV524360:BZY524373 CJR524360:CJU524373 CTN524360:CTQ524373 DDJ524360:DDM524373 DNF524360:DNI524373 DXB524360:DXE524373 EGX524360:EHA524373 EQT524360:EQW524373 FAP524360:FAS524373 FKL524360:FKO524373 FUH524360:FUK524373 GED524360:GEG524373 GNZ524360:GOC524373 GXV524360:GXY524373 HHR524360:HHU524373 HRN524360:HRQ524373 IBJ524360:IBM524373 ILF524360:ILI524373 IVB524360:IVE524373 JEX524360:JFA524373 JOT524360:JOW524373 JYP524360:JYS524373 KIL524360:KIO524373 KSH524360:KSK524373 LCD524360:LCG524373 LLZ524360:LMC524373 LVV524360:LVY524373 MFR524360:MFU524373 MPN524360:MPQ524373 MZJ524360:MZM524373 NJF524360:NJI524373 NTB524360:NTE524373 OCX524360:ODA524373 OMT524360:OMW524373 OWP524360:OWS524373 PGL524360:PGO524373 PQH524360:PQK524373 QAD524360:QAG524373 QJZ524360:QKC524373 QTV524360:QTY524373 RDR524360:RDU524373 RNN524360:RNQ524373 RXJ524360:RXM524373 SHF524360:SHI524373 SRB524360:SRE524373 TAX524360:TBA524373 TKT524360:TKW524373 TUP524360:TUS524373 UEL524360:UEO524373 UOH524360:UOK524373 UYD524360:UYG524373 VHZ524360:VIC524373 VRV524360:VRY524373 WBR524360:WBU524373 WLN524360:WLQ524373 WVJ524360:WVM524373 B589896:E589909 IX589896:JA589909 ST589896:SW589909 ACP589896:ACS589909 AML589896:AMO589909 AWH589896:AWK589909 BGD589896:BGG589909 BPZ589896:BQC589909 BZV589896:BZY589909 CJR589896:CJU589909 CTN589896:CTQ589909 DDJ589896:DDM589909 DNF589896:DNI589909 DXB589896:DXE589909 EGX589896:EHA589909 EQT589896:EQW589909 FAP589896:FAS589909 FKL589896:FKO589909 FUH589896:FUK589909 GED589896:GEG589909 GNZ589896:GOC589909 GXV589896:GXY589909 HHR589896:HHU589909 HRN589896:HRQ589909 IBJ589896:IBM589909 ILF589896:ILI589909 IVB589896:IVE589909 JEX589896:JFA589909 JOT589896:JOW589909 JYP589896:JYS589909 KIL589896:KIO589909 KSH589896:KSK589909 LCD589896:LCG589909 LLZ589896:LMC589909 LVV589896:LVY589909 MFR589896:MFU589909 MPN589896:MPQ589909 MZJ589896:MZM589909 NJF589896:NJI589909 NTB589896:NTE589909 OCX589896:ODA589909 OMT589896:OMW589909 OWP589896:OWS589909 PGL589896:PGO589909 PQH589896:PQK589909 QAD589896:QAG589909 QJZ589896:QKC589909 QTV589896:QTY589909 RDR589896:RDU589909 RNN589896:RNQ589909 RXJ589896:RXM589909 SHF589896:SHI589909 SRB589896:SRE589909 TAX589896:TBA589909 TKT589896:TKW589909 TUP589896:TUS589909 UEL589896:UEO589909 UOH589896:UOK589909 UYD589896:UYG589909 VHZ589896:VIC589909 VRV589896:VRY589909 WBR589896:WBU589909 WLN589896:WLQ589909 WVJ589896:WVM589909 B655432:E655445 IX655432:JA655445 ST655432:SW655445 ACP655432:ACS655445 AML655432:AMO655445 AWH655432:AWK655445 BGD655432:BGG655445 BPZ655432:BQC655445 BZV655432:BZY655445 CJR655432:CJU655445 CTN655432:CTQ655445 DDJ655432:DDM655445 DNF655432:DNI655445 DXB655432:DXE655445 EGX655432:EHA655445 EQT655432:EQW655445 FAP655432:FAS655445 FKL655432:FKO655445 FUH655432:FUK655445 GED655432:GEG655445 GNZ655432:GOC655445 GXV655432:GXY655445 HHR655432:HHU655445 HRN655432:HRQ655445 IBJ655432:IBM655445 ILF655432:ILI655445 IVB655432:IVE655445 JEX655432:JFA655445 JOT655432:JOW655445 JYP655432:JYS655445 KIL655432:KIO655445 KSH655432:KSK655445 LCD655432:LCG655445 LLZ655432:LMC655445 LVV655432:LVY655445 MFR655432:MFU655445 MPN655432:MPQ655445 MZJ655432:MZM655445 NJF655432:NJI655445 NTB655432:NTE655445 OCX655432:ODA655445 OMT655432:OMW655445 OWP655432:OWS655445 PGL655432:PGO655445 PQH655432:PQK655445 QAD655432:QAG655445 QJZ655432:QKC655445 QTV655432:QTY655445 RDR655432:RDU655445 RNN655432:RNQ655445 RXJ655432:RXM655445 SHF655432:SHI655445 SRB655432:SRE655445 TAX655432:TBA655445 TKT655432:TKW655445 TUP655432:TUS655445 UEL655432:UEO655445 UOH655432:UOK655445 UYD655432:UYG655445 VHZ655432:VIC655445 VRV655432:VRY655445 WBR655432:WBU655445 WLN655432:WLQ655445 WVJ655432:WVM655445 B720968:E720981 IX720968:JA720981 ST720968:SW720981 ACP720968:ACS720981 AML720968:AMO720981 AWH720968:AWK720981 BGD720968:BGG720981 BPZ720968:BQC720981 BZV720968:BZY720981 CJR720968:CJU720981 CTN720968:CTQ720981 DDJ720968:DDM720981 DNF720968:DNI720981 DXB720968:DXE720981 EGX720968:EHA720981 EQT720968:EQW720981 FAP720968:FAS720981 FKL720968:FKO720981 FUH720968:FUK720981 GED720968:GEG720981 GNZ720968:GOC720981 GXV720968:GXY720981 HHR720968:HHU720981 HRN720968:HRQ720981 IBJ720968:IBM720981 ILF720968:ILI720981 IVB720968:IVE720981 JEX720968:JFA720981 JOT720968:JOW720981 JYP720968:JYS720981 KIL720968:KIO720981 KSH720968:KSK720981 LCD720968:LCG720981 LLZ720968:LMC720981 LVV720968:LVY720981 MFR720968:MFU720981 MPN720968:MPQ720981 MZJ720968:MZM720981 NJF720968:NJI720981 NTB720968:NTE720981 OCX720968:ODA720981 OMT720968:OMW720981 OWP720968:OWS720981 PGL720968:PGO720981 PQH720968:PQK720981 QAD720968:QAG720981 QJZ720968:QKC720981 QTV720968:QTY720981 RDR720968:RDU720981 RNN720968:RNQ720981 RXJ720968:RXM720981 SHF720968:SHI720981 SRB720968:SRE720981 TAX720968:TBA720981 TKT720968:TKW720981 TUP720968:TUS720981 UEL720968:UEO720981 UOH720968:UOK720981 UYD720968:UYG720981 VHZ720968:VIC720981 VRV720968:VRY720981 WBR720968:WBU720981 WLN720968:WLQ720981 WVJ720968:WVM720981 B786504:E786517 IX786504:JA786517 ST786504:SW786517 ACP786504:ACS786517 AML786504:AMO786517 AWH786504:AWK786517 BGD786504:BGG786517 BPZ786504:BQC786517 BZV786504:BZY786517 CJR786504:CJU786517 CTN786504:CTQ786517 DDJ786504:DDM786517 DNF786504:DNI786517 DXB786504:DXE786517 EGX786504:EHA786517 EQT786504:EQW786517 FAP786504:FAS786517 FKL786504:FKO786517 FUH786504:FUK786517 GED786504:GEG786517 GNZ786504:GOC786517 GXV786504:GXY786517 HHR786504:HHU786517 HRN786504:HRQ786517 IBJ786504:IBM786517 ILF786504:ILI786517 IVB786504:IVE786517 JEX786504:JFA786517 JOT786504:JOW786517 JYP786504:JYS786517 KIL786504:KIO786517 KSH786504:KSK786517 LCD786504:LCG786517 LLZ786504:LMC786517 LVV786504:LVY786517 MFR786504:MFU786517 MPN786504:MPQ786517 MZJ786504:MZM786517 NJF786504:NJI786517 NTB786504:NTE786517 OCX786504:ODA786517 OMT786504:OMW786517 OWP786504:OWS786517 PGL786504:PGO786517 PQH786504:PQK786517 QAD786504:QAG786517 QJZ786504:QKC786517 QTV786504:QTY786517 RDR786504:RDU786517 RNN786504:RNQ786517 RXJ786504:RXM786517 SHF786504:SHI786517 SRB786504:SRE786517 TAX786504:TBA786517 TKT786504:TKW786517 TUP786504:TUS786517 UEL786504:UEO786517 UOH786504:UOK786517 UYD786504:UYG786517 VHZ786504:VIC786517 VRV786504:VRY786517 WBR786504:WBU786517 WLN786504:WLQ786517 WVJ786504:WVM786517 B852040:E852053 IX852040:JA852053 ST852040:SW852053 ACP852040:ACS852053 AML852040:AMO852053 AWH852040:AWK852053 BGD852040:BGG852053 BPZ852040:BQC852053 BZV852040:BZY852053 CJR852040:CJU852053 CTN852040:CTQ852053 DDJ852040:DDM852053 DNF852040:DNI852053 DXB852040:DXE852053 EGX852040:EHA852053 EQT852040:EQW852053 FAP852040:FAS852053 FKL852040:FKO852053 FUH852040:FUK852053 GED852040:GEG852053 GNZ852040:GOC852053 GXV852040:GXY852053 HHR852040:HHU852053 HRN852040:HRQ852053 IBJ852040:IBM852053 ILF852040:ILI852053 IVB852040:IVE852053 JEX852040:JFA852053 JOT852040:JOW852053 JYP852040:JYS852053 KIL852040:KIO852053 KSH852040:KSK852053 LCD852040:LCG852053 LLZ852040:LMC852053 LVV852040:LVY852053 MFR852040:MFU852053 MPN852040:MPQ852053 MZJ852040:MZM852053 NJF852040:NJI852053 NTB852040:NTE852053 OCX852040:ODA852053 OMT852040:OMW852053 OWP852040:OWS852053 PGL852040:PGO852053 PQH852040:PQK852053 QAD852040:QAG852053 QJZ852040:QKC852053 QTV852040:QTY852053 RDR852040:RDU852053 RNN852040:RNQ852053 RXJ852040:RXM852053 SHF852040:SHI852053 SRB852040:SRE852053 TAX852040:TBA852053 TKT852040:TKW852053 TUP852040:TUS852053 UEL852040:UEO852053 UOH852040:UOK852053 UYD852040:UYG852053 VHZ852040:VIC852053 VRV852040:VRY852053 WBR852040:WBU852053 WLN852040:WLQ852053 WVJ852040:WVM852053 B917576:E917589 IX917576:JA917589 ST917576:SW917589 ACP917576:ACS917589 AML917576:AMO917589 AWH917576:AWK917589 BGD917576:BGG917589 BPZ917576:BQC917589 BZV917576:BZY917589 CJR917576:CJU917589 CTN917576:CTQ917589 DDJ917576:DDM917589 DNF917576:DNI917589 DXB917576:DXE917589 EGX917576:EHA917589 EQT917576:EQW917589 FAP917576:FAS917589 FKL917576:FKO917589 FUH917576:FUK917589 GED917576:GEG917589 GNZ917576:GOC917589 GXV917576:GXY917589 HHR917576:HHU917589 HRN917576:HRQ917589 IBJ917576:IBM917589 ILF917576:ILI917589 IVB917576:IVE917589 JEX917576:JFA917589 JOT917576:JOW917589 JYP917576:JYS917589 KIL917576:KIO917589 KSH917576:KSK917589 LCD917576:LCG917589 LLZ917576:LMC917589 LVV917576:LVY917589 MFR917576:MFU917589 MPN917576:MPQ917589 MZJ917576:MZM917589 NJF917576:NJI917589 NTB917576:NTE917589 OCX917576:ODA917589 OMT917576:OMW917589 OWP917576:OWS917589 PGL917576:PGO917589 PQH917576:PQK917589 QAD917576:QAG917589 QJZ917576:QKC917589 QTV917576:QTY917589 RDR917576:RDU917589 RNN917576:RNQ917589 RXJ917576:RXM917589 SHF917576:SHI917589 SRB917576:SRE917589 TAX917576:TBA917589 TKT917576:TKW917589 TUP917576:TUS917589 UEL917576:UEO917589 UOH917576:UOK917589 UYD917576:UYG917589 VHZ917576:VIC917589 VRV917576:VRY917589 WBR917576:WBU917589 WLN917576:WLQ917589 WVJ917576:WVM917589 B983112:E983125 IX983112:JA983125 ST983112:SW983125 ACP983112:ACS983125 AML983112:AMO983125 AWH983112:AWK983125 BGD983112:BGG983125 BPZ983112:BQC983125 BZV983112:BZY983125 CJR983112:CJU983125 CTN983112:CTQ983125 DDJ983112:DDM983125 DNF983112:DNI983125 DXB983112:DXE983125 EGX983112:EHA983125 EQT983112:EQW983125 FAP983112:FAS983125 FKL983112:FKO983125 FUH983112:FUK983125 GED983112:GEG983125 GNZ983112:GOC983125 GXV983112:GXY983125 HHR983112:HHU983125 HRN983112:HRQ983125 IBJ983112:IBM983125 ILF983112:ILI983125 IVB983112:IVE983125 JEX983112:JFA983125 JOT983112:JOW983125 JYP983112:JYS983125 KIL983112:KIO983125 KSH983112:KSK983125 LCD983112:LCG983125 LLZ983112:LMC983125 LVV983112:LVY983125 MFR983112:MFU983125 MPN983112:MPQ983125 MZJ983112:MZM983125 NJF983112:NJI983125 NTB983112:NTE983125 OCX983112:ODA983125 OMT983112:OMW983125 OWP983112:OWS983125 PGL983112:PGO983125 PQH983112:PQK983125 QAD983112:QAG983125 QJZ983112:QKC983125 QTV983112:QTY983125 RDR983112:RDU983125 RNN983112:RNQ983125 RXJ983112:RXM983125 SHF983112:SHI983125 SRB983112:SRE983125 TAX983112:TBA983125 TKT983112:TKW983125 TUP983112:TUS983125 UEL983112:UEO983125 UOH983112:UOK983125 UYD983112:UYG983125 VHZ983112:VIC983125 VRV983112:VRY983125 WBR983112:WBU983125 WLN983112:WLQ983125 WVJ983112:WVM983125 B87:E93 IX87:JA93 ST87:SW93 ACP87:ACS93 AML87:AMO93 AWH87:AWK93 BGD87:BGG93 BPZ87:BQC93 BZV87:BZY93 CJR87:CJU93 CTN87:CTQ93 DDJ87:DDM93 DNF87:DNI93 DXB87:DXE93 EGX87:EHA93 EQT87:EQW93 FAP87:FAS93 FKL87:FKO93 FUH87:FUK93 GED87:GEG93 GNZ87:GOC93 GXV87:GXY93 HHR87:HHU93 HRN87:HRQ93 IBJ87:IBM93 ILF87:ILI93 IVB87:IVE93 JEX87:JFA93 JOT87:JOW93 JYP87:JYS93 KIL87:KIO93 KSH87:KSK93 LCD87:LCG93 LLZ87:LMC93 LVV87:LVY93 MFR87:MFU93 MPN87:MPQ93 MZJ87:MZM93 NJF87:NJI93 NTB87:NTE93 OCX87:ODA93 OMT87:OMW93 OWP87:OWS93 PGL87:PGO93 PQH87:PQK93 QAD87:QAG93 QJZ87:QKC93 QTV87:QTY93 RDR87:RDU93 RNN87:RNQ93 RXJ87:RXM93 SHF87:SHI93 SRB87:SRE93 TAX87:TBA93 TKT87:TKW93 TUP87:TUS93 UEL87:UEO93 UOH87:UOK93 UYD87:UYG93 VHZ87:VIC93 VRV87:VRY93 WBR87:WBU93 WLN87:WLQ93 WVJ87:WVM93 B65623:E65629 IX65623:JA65629 ST65623:SW65629 ACP65623:ACS65629 AML65623:AMO65629 AWH65623:AWK65629 BGD65623:BGG65629 BPZ65623:BQC65629 BZV65623:BZY65629 CJR65623:CJU65629 CTN65623:CTQ65629 DDJ65623:DDM65629 DNF65623:DNI65629 DXB65623:DXE65629 EGX65623:EHA65629 EQT65623:EQW65629 FAP65623:FAS65629 FKL65623:FKO65629 FUH65623:FUK65629 GED65623:GEG65629 GNZ65623:GOC65629 GXV65623:GXY65629 HHR65623:HHU65629 HRN65623:HRQ65629 IBJ65623:IBM65629 ILF65623:ILI65629 IVB65623:IVE65629 JEX65623:JFA65629 JOT65623:JOW65629 JYP65623:JYS65629 KIL65623:KIO65629 KSH65623:KSK65629 LCD65623:LCG65629 LLZ65623:LMC65629 LVV65623:LVY65629 MFR65623:MFU65629 MPN65623:MPQ65629 MZJ65623:MZM65629 NJF65623:NJI65629 NTB65623:NTE65629 OCX65623:ODA65629 OMT65623:OMW65629 OWP65623:OWS65629 PGL65623:PGO65629 PQH65623:PQK65629 QAD65623:QAG65629 QJZ65623:QKC65629 QTV65623:QTY65629 RDR65623:RDU65629 RNN65623:RNQ65629 RXJ65623:RXM65629 SHF65623:SHI65629 SRB65623:SRE65629 TAX65623:TBA65629 TKT65623:TKW65629 TUP65623:TUS65629 UEL65623:UEO65629 UOH65623:UOK65629 UYD65623:UYG65629 VHZ65623:VIC65629 VRV65623:VRY65629 WBR65623:WBU65629 WLN65623:WLQ65629 WVJ65623:WVM65629 B131159:E131165 IX131159:JA131165 ST131159:SW131165 ACP131159:ACS131165 AML131159:AMO131165 AWH131159:AWK131165 BGD131159:BGG131165 BPZ131159:BQC131165 BZV131159:BZY131165 CJR131159:CJU131165 CTN131159:CTQ131165 DDJ131159:DDM131165 DNF131159:DNI131165 DXB131159:DXE131165 EGX131159:EHA131165 EQT131159:EQW131165 FAP131159:FAS131165 FKL131159:FKO131165 FUH131159:FUK131165 GED131159:GEG131165 GNZ131159:GOC131165 GXV131159:GXY131165 HHR131159:HHU131165 HRN131159:HRQ131165 IBJ131159:IBM131165 ILF131159:ILI131165 IVB131159:IVE131165 JEX131159:JFA131165 JOT131159:JOW131165 JYP131159:JYS131165 KIL131159:KIO131165 KSH131159:KSK131165 LCD131159:LCG131165 LLZ131159:LMC131165 LVV131159:LVY131165 MFR131159:MFU131165 MPN131159:MPQ131165 MZJ131159:MZM131165 NJF131159:NJI131165 NTB131159:NTE131165 OCX131159:ODA131165 OMT131159:OMW131165 OWP131159:OWS131165 PGL131159:PGO131165 PQH131159:PQK131165 QAD131159:QAG131165 QJZ131159:QKC131165 QTV131159:QTY131165 RDR131159:RDU131165 RNN131159:RNQ131165 RXJ131159:RXM131165 SHF131159:SHI131165 SRB131159:SRE131165 TAX131159:TBA131165 TKT131159:TKW131165 TUP131159:TUS131165 UEL131159:UEO131165 UOH131159:UOK131165 UYD131159:UYG131165 VHZ131159:VIC131165 VRV131159:VRY131165 WBR131159:WBU131165 WLN131159:WLQ131165 WVJ131159:WVM131165 B196695:E196701 IX196695:JA196701 ST196695:SW196701 ACP196695:ACS196701 AML196695:AMO196701 AWH196695:AWK196701 BGD196695:BGG196701 BPZ196695:BQC196701 BZV196695:BZY196701 CJR196695:CJU196701 CTN196695:CTQ196701 DDJ196695:DDM196701 DNF196695:DNI196701 DXB196695:DXE196701 EGX196695:EHA196701 EQT196695:EQW196701 FAP196695:FAS196701 FKL196695:FKO196701 FUH196695:FUK196701 GED196695:GEG196701 GNZ196695:GOC196701 GXV196695:GXY196701 HHR196695:HHU196701 HRN196695:HRQ196701 IBJ196695:IBM196701 ILF196695:ILI196701 IVB196695:IVE196701 JEX196695:JFA196701 JOT196695:JOW196701 JYP196695:JYS196701 KIL196695:KIO196701 KSH196695:KSK196701 LCD196695:LCG196701 LLZ196695:LMC196701 LVV196695:LVY196701 MFR196695:MFU196701 MPN196695:MPQ196701 MZJ196695:MZM196701 NJF196695:NJI196701 NTB196695:NTE196701 OCX196695:ODA196701 OMT196695:OMW196701 OWP196695:OWS196701 PGL196695:PGO196701 PQH196695:PQK196701 QAD196695:QAG196701 QJZ196695:QKC196701 QTV196695:QTY196701 RDR196695:RDU196701 RNN196695:RNQ196701 RXJ196695:RXM196701 SHF196695:SHI196701 SRB196695:SRE196701 TAX196695:TBA196701 TKT196695:TKW196701 TUP196695:TUS196701 UEL196695:UEO196701 UOH196695:UOK196701 UYD196695:UYG196701 VHZ196695:VIC196701 VRV196695:VRY196701 WBR196695:WBU196701 WLN196695:WLQ196701 WVJ196695:WVM196701 B262231:E262237 IX262231:JA262237 ST262231:SW262237 ACP262231:ACS262237 AML262231:AMO262237 AWH262231:AWK262237 BGD262231:BGG262237 BPZ262231:BQC262237 BZV262231:BZY262237 CJR262231:CJU262237 CTN262231:CTQ262237 DDJ262231:DDM262237 DNF262231:DNI262237 DXB262231:DXE262237 EGX262231:EHA262237 EQT262231:EQW262237 FAP262231:FAS262237 FKL262231:FKO262237 FUH262231:FUK262237 GED262231:GEG262237 GNZ262231:GOC262237 GXV262231:GXY262237 HHR262231:HHU262237 HRN262231:HRQ262237 IBJ262231:IBM262237 ILF262231:ILI262237 IVB262231:IVE262237 JEX262231:JFA262237 JOT262231:JOW262237 JYP262231:JYS262237 KIL262231:KIO262237 KSH262231:KSK262237 LCD262231:LCG262237 LLZ262231:LMC262237 LVV262231:LVY262237 MFR262231:MFU262237 MPN262231:MPQ262237 MZJ262231:MZM262237 NJF262231:NJI262237 NTB262231:NTE262237 OCX262231:ODA262237 OMT262231:OMW262237 OWP262231:OWS262237 PGL262231:PGO262237 PQH262231:PQK262237 QAD262231:QAG262237 QJZ262231:QKC262237 QTV262231:QTY262237 RDR262231:RDU262237 RNN262231:RNQ262237 RXJ262231:RXM262237 SHF262231:SHI262237 SRB262231:SRE262237 TAX262231:TBA262237 TKT262231:TKW262237 TUP262231:TUS262237 UEL262231:UEO262237 UOH262231:UOK262237 UYD262231:UYG262237 VHZ262231:VIC262237 VRV262231:VRY262237 WBR262231:WBU262237 WLN262231:WLQ262237 WVJ262231:WVM262237 B327767:E327773 IX327767:JA327773 ST327767:SW327773 ACP327767:ACS327773 AML327767:AMO327773 AWH327767:AWK327773 BGD327767:BGG327773 BPZ327767:BQC327773 BZV327767:BZY327773 CJR327767:CJU327773 CTN327767:CTQ327773 DDJ327767:DDM327773 DNF327767:DNI327773 DXB327767:DXE327773 EGX327767:EHA327773 EQT327767:EQW327773 FAP327767:FAS327773 FKL327767:FKO327773 FUH327767:FUK327773 GED327767:GEG327773 GNZ327767:GOC327773 GXV327767:GXY327773 HHR327767:HHU327773 HRN327767:HRQ327773 IBJ327767:IBM327773 ILF327767:ILI327773 IVB327767:IVE327773 JEX327767:JFA327773 JOT327767:JOW327773 JYP327767:JYS327773 KIL327767:KIO327773 KSH327767:KSK327773 LCD327767:LCG327773 LLZ327767:LMC327773 LVV327767:LVY327773 MFR327767:MFU327773 MPN327767:MPQ327773 MZJ327767:MZM327773 NJF327767:NJI327773 NTB327767:NTE327773 OCX327767:ODA327773 OMT327767:OMW327773 OWP327767:OWS327773 PGL327767:PGO327773 PQH327767:PQK327773 QAD327767:QAG327773 QJZ327767:QKC327773 QTV327767:QTY327773 RDR327767:RDU327773 RNN327767:RNQ327773 RXJ327767:RXM327773 SHF327767:SHI327773 SRB327767:SRE327773 TAX327767:TBA327773 TKT327767:TKW327773 TUP327767:TUS327773 UEL327767:UEO327773 UOH327767:UOK327773 UYD327767:UYG327773 VHZ327767:VIC327773 VRV327767:VRY327773 WBR327767:WBU327773 WLN327767:WLQ327773 WVJ327767:WVM327773 B393303:E393309 IX393303:JA393309 ST393303:SW393309 ACP393303:ACS393309 AML393303:AMO393309 AWH393303:AWK393309 BGD393303:BGG393309 BPZ393303:BQC393309 BZV393303:BZY393309 CJR393303:CJU393309 CTN393303:CTQ393309 DDJ393303:DDM393309 DNF393303:DNI393309 DXB393303:DXE393309 EGX393303:EHA393309 EQT393303:EQW393309 FAP393303:FAS393309 FKL393303:FKO393309 FUH393303:FUK393309 GED393303:GEG393309 GNZ393303:GOC393309 GXV393303:GXY393309 HHR393303:HHU393309 HRN393303:HRQ393309 IBJ393303:IBM393309 ILF393303:ILI393309 IVB393303:IVE393309 JEX393303:JFA393309 JOT393303:JOW393309 JYP393303:JYS393309 KIL393303:KIO393309 KSH393303:KSK393309 LCD393303:LCG393309 LLZ393303:LMC393309 LVV393303:LVY393309 MFR393303:MFU393309 MPN393303:MPQ393309 MZJ393303:MZM393309 NJF393303:NJI393309 NTB393303:NTE393309 OCX393303:ODA393309 OMT393303:OMW393309 OWP393303:OWS393309 PGL393303:PGO393309 PQH393303:PQK393309 QAD393303:QAG393309 QJZ393303:QKC393309 QTV393303:QTY393309 RDR393303:RDU393309 RNN393303:RNQ393309 RXJ393303:RXM393309 SHF393303:SHI393309 SRB393303:SRE393309 TAX393303:TBA393309 TKT393303:TKW393309 TUP393303:TUS393309 UEL393303:UEO393309 UOH393303:UOK393309 UYD393303:UYG393309 VHZ393303:VIC393309 VRV393303:VRY393309 WBR393303:WBU393309 WLN393303:WLQ393309 WVJ393303:WVM393309 B458839:E458845 IX458839:JA458845 ST458839:SW458845 ACP458839:ACS458845 AML458839:AMO458845 AWH458839:AWK458845 BGD458839:BGG458845 BPZ458839:BQC458845 BZV458839:BZY458845 CJR458839:CJU458845 CTN458839:CTQ458845 DDJ458839:DDM458845 DNF458839:DNI458845 DXB458839:DXE458845 EGX458839:EHA458845 EQT458839:EQW458845 FAP458839:FAS458845 FKL458839:FKO458845 FUH458839:FUK458845 GED458839:GEG458845 GNZ458839:GOC458845 GXV458839:GXY458845 HHR458839:HHU458845 HRN458839:HRQ458845 IBJ458839:IBM458845 ILF458839:ILI458845 IVB458839:IVE458845 JEX458839:JFA458845 JOT458839:JOW458845 JYP458839:JYS458845 KIL458839:KIO458845 KSH458839:KSK458845 LCD458839:LCG458845 LLZ458839:LMC458845 LVV458839:LVY458845 MFR458839:MFU458845 MPN458839:MPQ458845 MZJ458839:MZM458845 NJF458839:NJI458845 NTB458839:NTE458845 OCX458839:ODA458845 OMT458839:OMW458845 OWP458839:OWS458845 PGL458839:PGO458845 PQH458839:PQK458845 QAD458839:QAG458845 QJZ458839:QKC458845 QTV458839:QTY458845 RDR458839:RDU458845 RNN458839:RNQ458845 RXJ458839:RXM458845 SHF458839:SHI458845 SRB458839:SRE458845 TAX458839:TBA458845 TKT458839:TKW458845 TUP458839:TUS458845 UEL458839:UEO458845 UOH458839:UOK458845 UYD458839:UYG458845 VHZ458839:VIC458845 VRV458839:VRY458845 WBR458839:WBU458845 WLN458839:WLQ458845 WVJ458839:WVM458845 B524375:E524381 IX524375:JA524381 ST524375:SW524381 ACP524375:ACS524381 AML524375:AMO524381 AWH524375:AWK524381 BGD524375:BGG524381 BPZ524375:BQC524381 BZV524375:BZY524381 CJR524375:CJU524381 CTN524375:CTQ524381 DDJ524375:DDM524381 DNF524375:DNI524381 DXB524375:DXE524381 EGX524375:EHA524381 EQT524375:EQW524381 FAP524375:FAS524381 FKL524375:FKO524381 FUH524375:FUK524381 GED524375:GEG524381 GNZ524375:GOC524381 GXV524375:GXY524381 HHR524375:HHU524381 HRN524375:HRQ524381 IBJ524375:IBM524381 ILF524375:ILI524381 IVB524375:IVE524381 JEX524375:JFA524381 JOT524375:JOW524381 JYP524375:JYS524381 KIL524375:KIO524381 KSH524375:KSK524381 LCD524375:LCG524381 LLZ524375:LMC524381 LVV524375:LVY524381 MFR524375:MFU524381 MPN524375:MPQ524381 MZJ524375:MZM524381 NJF524375:NJI524381 NTB524375:NTE524381 OCX524375:ODA524381 OMT524375:OMW524381 OWP524375:OWS524381 PGL524375:PGO524381 PQH524375:PQK524381 QAD524375:QAG524381 QJZ524375:QKC524381 QTV524375:QTY524381 RDR524375:RDU524381 RNN524375:RNQ524381 RXJ524375:RXM524381 SHF524375:SHI524381 SRB524375:SRE524381 TAX524375:TBA524381 TKT524375:TKW524381 TUP524375:TUS524381 UEL524375:UEO524381 UOH524375:UOK524381 UYD524375:UYG524381 VHZ524375:VIC524381 VRV524375:VRY524381 WBR524375:WBU524381 WLN524375:WLQ524381 WVJ524375:WVM524381 B589911:E589917 IX589911:JA589917 ST589911:SW589917 ACP589911:ACS589917 AML589911:AMO589917 AWH589911:AWK589917 BGD589911:BGG589917 BPZ589911:BQC589917 BZV589911:BZY589917 CJR589911:CJU589917 CTN589911:CTQ589917 DDJ589911:DDM589917 DNF589911:DNI589917 DXB589911:DXE589917 EGX589911:EHA589917 EQT589911:EQW589917 FAP589911:FAS589917 FKL589911:FKO589917 FUH589911:FUK589917 GED589911:GEG589917 GNZ589911:GOC589917 GXV589911:GXY589917 HHR589911:HHU589917 HRN589911:HRQ589917 IBJ589911:IBM589917 ILF589911:ILI589917 IVB589911:IVE589917 JEX589911:JFA589917 JOT589911:JOW589917 JYP589911:JYS589917 KIL589911:KIO589917 KSH589911:KSK589917 LCD589911:LCG589917 LLZ589911:LMC589917 LVV589911:LVY589917 MFR589911:MFU589917 MPN589911:MPQ589917 MZJ589911:MZM589917 NJF589911:NJI589917 NTB589911:NTE589917 OCX589911:ODA589917 OMT589911:OMW589917 OWP589911:OWS589917 PGL589911:PGO589917 PQH589911:PQK589917 QAD589911:QAG589917 QJZ589911:QKC589917 QTV589911:QTY589917 RDR589911:RDU589917 RNN589911:RNQ589917 RXJ589911:RXM589917 SHF589911:SHI589917 SRB589911:SRE589917 TAX589911:TBA589917 TKT589911:TKW589917 TUP589911:TUS589917 UEL589911:UEO589917 UOH589911:UOK589917 UYD589911:UYG589917 VHZ589911:VIC589917 VRV589911:VRY589917 WBR589911:WBU589917 WLN589911:WLQ589917 WVJ589911:WVM589917 B655447:E655453 IX655447:JA655453 ST655447:SW655453 ACP655447:ACS655453 AML655447:AMO655453 AWH655447:AWK655453 BGD655447:BGG655453 BPZ655447:BQC655453 BZV655447:BZY655453 CJR655447:CJU655453 CTN655447:CTQ655453 DDJ655447:DDM655453 DNF655447:DNI655453 DXB655447:DXE655453 EGX655447:EHA655453 EQT655447:EQW655453 FAP655447:FAS655453 FKL655447:FKO655453 FUH655447:FUK655453 GED655447:GEG655453 GNZ655447:GOC655453 GXV655447:GXY655453 HHR655447:HHU655453 HRN655447:HRQ655453 IBJ655447:IBM655453 ILF655447:ILI655453 IVB655447:IVE655453 JEX655447:JFA655453 JOT655447:JOW655453 JYP655447:JYS655453 KIL655447:KIO655453 KSH655447:KSK655453 LCD655447:LCG655453 LLZ655447:LMC655453 LVV655447:LVY655453 MFR655447:MFU655453 MPN655447:MPQ655453 MZJ655447:MZM655453 NJF655447:NJI655453 NTB655447:NTE655453 OCX655447:ODA655453 OMT655447:OMW655453 OWP655447:OWS655453 PGL655447:PGO655453 PQH655447:PQK655453 QAD655447:QAG655453 QJZ655447:QKC655453 QTV655447:QTY655453 RDR655447:RDU655453 RNN655447:RNQ655453 RXJ655447:RXM655453 SHF655447:SHI655453 SRB655447:SRE655453 TAX655447:TBA655453 TKT655447:TKW655453 TUP655447:TUS655453 UEL655447:UEO655453 UOH655447:UOK655453 UYD655447:UYG655453 VHZ655447:VIC655453 VRV655447:VRY655453 WBR655447:WBU655453 WLN655447:WLQ655453 WVJ655447:WVM655453 B720983:E720989 IX720983:JA720989 ST720983:SW720989 ACP720983:ACS720989 AML720983:AMO720989 AWH720983:AWK720989 BGD720983:BGG720989 BPZ720983:BQC720989 BZV720983:BZY720989 CJR720983:CJU720989 CTN720983:CTQ720989 DDJ720983:DDM720989 DNF720983:DNI720989 DXB720983:DXE720989 EGX720983:EHA720989 EQT720983:EQW720989 FAP720983:FAS720989 FKL720983:FKO720989 FUH720983:FUK720989 GED720983:GEG720989 GNZ720983:GOC720989 GXV720983:GXY720989 HHR720983:HHU720989 HRN720983:HRQ720989 IBJ720983:IBM720989 ILF720983:ILI720989 IVB720983:IVE720989 JEX720983:JFA720989 JOT720983:JOW720989 JYP720983:JYS720989 KIL720983:KIO720989 KSH720983:KSK720989 LCD720983:LCG720989 LLZ720983:LMC720989 LVV720983:LVY720989 MFR720983:MFU720989 MPN720983:MPQ720989 MZJ720983:MZM720989 NJF720983:NJI720989 NTB720983:NTE720989 OCX720983:ODA720989 OMT720983:OMW720989 OWP720983:OWS720989 PGL720983:PGO720989 PQH720983:PQK720989 QAD720983:QAG720989 QJZ720983:QKC720989 QTV720983:QTY720989 RDR720983:RDU720989 RNN720983:RNQ720989 RXJ720983:RXM720989 SHF720983:SHI720989 SRB720983:SRE720989 TAX720983:TBA720989 TKT720983:TKW720989 TUP720983:TUS720989 UEL720983:UEO720989 UOH720983:UOK720989 UYD720983:UYG720989 VHZ720983:VIC720989 VRV720983:VRY720989 WBR720983:WBU720989 WLN720983:WLQ720989 WVJ720983:WVM720989 B786519:E786525 IX786519:JA786525 ST786519:SW786525 ACP786519:ACS786525 AML786519:AMO786525 AWH786519:AWK786525 BGD786519:BGG786525 BPZ786519:BQC786525 BZV786519:BZY786525 CJR786519:CJU786525 CTN786519:CTQ786525 DDJ786519:DDM786525 DNF786519:DNI786525 DXB786519:DXE786525 EGX786519:EHA786525 EQT786519:EQW786525 FAP786519:FAS786525 FKL786519:FKO786525 FUH786519:FUK786525 GED786519:GEG786525 GNZ786519:GOC786525 GXV786519:GXY786525 HHR786519:HHU786525 HRN786519:HRQ786525 IBJ786519:IBM786525 ILF786519:ILI786525 IVB786519:IVE786525 JEX786519:JFA786525 JOT786519:JOW786525 JYP786519:JYS786525 KIL786519:KIO786525 KSH786519:KSK786525 LCD786519:LCG786525 LLZ786519:LMC786525 LVV786519:LVY786525 MFR786519:MFU786525 MPN786519:MPQ786525 MZJ786519:MZM786525 NJF786519:NJI786525 NTB786519:NTE786525 OCX786519:ODA786525 OMT786519:OMW786525 OWP786519:OWS786525 PGL786519:PGO786525 PQH786519:PQK786525 QAD786519:QAG786525 QJZ786519:QKC786525 QTV786519:QTY786525 RDR786519:RDU786525 RNN786519:RNQ786525 RXJ786519:RXM786525 SHF786519:SHI786525 SRB786519:SRE786525 TAX786519:TBA786525 TKT786519:TKW786525 TUP786519:TUS786525 UEL786519:UEO786525 UOH786519:UOK786525 UYD786519:UYG786525 VHZ786519:VIC786525 VRV786519:VRY786525 WBR786519:WBU786525 WLN786519:WLQ786525 WVJ786519:WVM786525 B852055:E852061 IX852055:JA852061 ST852055:SW852061 ACP852055:ACS852061 AML852055:AMO852061 AWH852055:AWK852061 BGD852055:BGG852061 BPZ852055:BQC852061 BZV852055:BZY852061 CJR852055:CJU852061 CTN852055:CTQ852061 DDJ852055:DDM852061 DNF852055:DNI852061 DXB852055:DXE852061 EGX852055:EHA852061 EQT852055:EQW852061 FAP852055:FAS852061 FKL852055:FKO852061 FUH852055:FUK852061 GED852055:GEG852061 GNZ852055:GOC852061 GXV852055:GXY852061 HHR852055:HHU852061 HRN852055:HRQ852061 IBJ852055:IBM852061 ILF852055:ILI852061 IVB852055:IVE852061 JEX852055:JFA852061 JOT852055:JOW852061 JYP852055:JYS852061 KIL852055:KIO852061 KSH852055:KSK852061 LCD852055:LCG852061 LLZ852055:LMC852061 LVV852055:LVY852061 MFR852055:MFU852061 MPN852055:MPQ852061 MZJ852055:MZM852061 NJF852055:NJI852061 NTB852055:NTE852061 OCX852055:ODA852061 OMT852055:OMW852061 OWP852055:OWS852061 PGL852055:PGO852061 PQH852055:PQK852061 QAD852055:QAG852061 QJZ852055:QKC852061 QTV852055:QTY852061 RDR852055:RDU852061 RNN852055:RNQ852061 RXJ852055:RXM852061 SHF852055:SHI852061 SRB852055:SRE852061 TAX852055:TBA852061 TKT852055:TKW852061 TUP852055:TUS852061 UEL852055:UEO852061 UOH852055:UOK852061 UYD852055:UYG852061 VHZ852055:VIC852061 VRV852055:VRY852061 WBR852055:WBU852061 WLN852055:WLQ852061 WVJ852055:WVM852061 B917591:E917597 IX917591:JA917597 ST917591:SW917597 ACP917591:ACS917597 AML917591:AMO917597 AWH917591:AWK917597 BGD917591:BGG917597 BPZ917591:BQC917597 BZV917591:BZY917597 CJR917591:CJU917597 CTN917591:CTQ917597 DDJ917591:DDM917597 DNF917591:DNI917597 DXB917591:DXE917597 EGX917591:EHA917597 EQT917591:EQW917597 FAP917591:FAS917597 FKL917591:FKO917597 FUH917591:FUK917597 GED917591:GEG917597 GNZ917591:GOC917597 GXV917591:GXY917597 HHR917591:HHU917597 HRN917591:HRQ917597 IBJ917591:IBM917597 ILF917591:ILI917597 IVB917591:IVE917597 JEX917591:JFA917597 JOT917591:JOW917597 JYP917591:JYS917597 KIL917591:KIO917597 KSH917591:KSK917597 LCD917591:LCG917597 LLZ917591:LMC917597 LVV917591:LVY917597 MFR917591:MFU917597 MPN917591:MPQ917597 MZJ917591:MZM917597 NJF917591:NJI917597 NTB917591:NTE917597 OCX917591:ODA917597 OMT917591:OMW917597 OWP917591:OWS917597 PGL917591:PGO917597 PQH917591:PQK917597 QAD917591:QAG917597 QJZ917591:QKC917597 QTV917591:QTY917597 RDR917591:RDU917597 RNN917591:RNQ917597 RXJ917591:RXM917597 SHF917591:SHI917597 SRB917591:SRE917597 TAX917591:TBA917597 TKT917591:TKW917597 TUP917591:TUS917597 UEL917591:UEO917597 UOH917591:UOK917597 UYD917591:UYG917597 VHZ917591:VIC917597 VRV917591:VRY917597 WBR917591:WBU917597 WLN917591:WLQ917597 WVJ917591:WVM917597 B983127:E983133 IX983127:JA983133 ST983127:SW983133 ACP983127:ACS983133 AML983127:AMO983133 AWH983127:AWK983133 BGD983127:BGG983133 BPZ983127:BQC983133 BZV983127:BZY983133 CJR983127:CJU983133 CTN983127:CTQ983133 DDJ983127:DDM983133 DNF983127:DNI983133 DXB983127:DXE983133 EGX983127:EHA983133 EQT983127:EQW983133 FAP983127:FAS983133 FKL983127:FKO983133 FUH983127:FUK983133 GED983127:GEG983133 GNZ983127:GOC983133 GXV983127:GXY983133 HHR983127:HHU983133 HRN983127:HRQ983133 IBJ983127:IBM983133 ILF983127:ILI983133 IVB983127:IVE983133 JEX983127:JFA983133 JOT983127:JOW983133 JYP983127:JYS983133 KIL983127:KIO983133 KSH983127:KSK983133 LCD983127:LCG983133 LLZ983127:LMC983133 LVV983127:LVY983133 MFR983127:MFU983133 MPN983127:MPQ983133 MZJ983127:MZM983133 NJF983127:NJI983133 NTB983127:NTE983133 OCX983127:ODA983133 OMT983127:OMW983133 OWP983127:OWS983133 PGL983127:PGO983133 PQH983127:PQK983133 QAD983127:QAG983133 QJZ983127:QKC983133 QTV983127:QTY983133 RDR983127:RDU983133 RNN983127:RNQ983133 RXJ983127:RXM983133 SHF983127:SHI983133 SRB983127:SRE983133 TAX983127:TBA983133 TKT983127:TKW983133 TUP983127:TUS983133 UEL983127:UEO983133 UOH983127:UOK983133 UYD983127:UYG983133 VHZ983127:VIC983133 VRV983127:VRY983133 WBR983127:WBU983133 WLN983127:WLQ983133 WVJ983127:WVM983133 K119:W65536 JG119:JS65536 TC119:TO65536 ACY119:ADK65536 AMU119:ANG65536 AWQ119:AXC65536 BGM119:BGY65536 BQI119:BQU65536 CAE119:CAQ65536 CKA119:CKM65536 CTW119:CUI65536 DDS119:DEE65536 DNO119:DOA65536 DXK119:DXW65536 EHG119:EHS65536 ERC119:ERO65536 FAY119:FBK65536 FKU119:FLG65536 FUQ119:FVC65536 GEM119:GEY65536 GOI119:GOU65536 GYE119:GYQ65536 HIA119:HIM65536 HRW119:HSI65536 IBS119:ICE65536 ILO119:IMA65536 IVK119:IVW65536 JFG119:JFS65536 JPC119:JPO65536 JYY119:JZK65536 KIU119:KJG65536 KSQ119:KTC65536 LCM119:LCY65536 LMI119:LMU65536 LWE119:LWQ65536 MGA119:MGM65536 MPW119:MQI65536 MZS119:NAE65536 NJO119:NKA65536 NTK119:NTW65536 ODG119:ODS65536 ONC119:ONO65536 OWY119:OXK65536 PGU119:PHG65536 PQQ119:PRC65536 QAM119:QAY65536 QKI119:QKU65536 QUE119:QUQ65536 REA119:REM65536 RNW119:ROI65536 RXS119:RYE65536 SHO119:SIA65536 SRK119:SRW65536 TBG119:TBS65536 TLC119:TLO65536 TUY119:TVK65536 UEU119:UFG65536 UOQ119:UPC65536 UYM119:UYY65536 VII119:VIU65536 VSE119:VSQ65536 WCA119:WCM65536 WLW119:WMI65536 WVS119:WWE65536 K65655:W131072 JG65655:JS131072 TC65655:TO131072 ACY65655:ADK131072 AMU65655:ANG131072 AWQ65655:AXC131072 BGM65655:BGY131072 BQI65655:BQU131072 CAE65655:CAQ131072 CKA65655:CKM131072 CTW65655:CUI131072 DDS65655:DEE131072 DNO65655:DOA131072 DXK65655:DXW131072 EHG65655:EHS131072 ERC65655:ERO131072 FAY65655:FBK131072 FKU65655:FLG131072 FUQ65655:FVC131072 GEM65655:GEY131072 GOI65655:GOU131072 GYE65655:GYQ131072 HIA65655:HIM131072 HRW65655:HSI131072 IBS65655:ICE131072 ILO65655:IMA131072 IVK65655:IVW131072 JFG65655:JFS131072 JPC65655:JPO131072 JYY65655:JZK131072 KIU65655:KJG131072 KSQ65655:KTC131072 LCM65655:LCY131072 LMI65655:LMU131072 LWE65655:LWQ131072 MGA65655:MGM131072 MPW65655:MQI131072 MZS65655:NAE131072 NJO65655:NKA131072 NTK65655:NTW131072 ODG65655:ODS131072 ONC65655:ONO131072 OWY65655:OXK131072 PGU65655:PHG131072 PQQ65655:PRC131072 QAM65655:QAY131072 QKI65655:QKU131072 QUE65655:QUQ131072 REA65655:REM131072 RNW65655:ROI131072 RXS65655:RYE131072 SHO65655:SIA131072 SRK65655:SRW131072 TBG65655:TBS131072 TLC65655:TLO131072 TUY65655:TVK131072 UEU65655:UFG131072 UOQ65655:UPC131072 UYM65655:UYY131072 VII65655:VIU131072 VSE65655:VSQ131072 WCA65655:WCM131072 WLW65655:WMI131072 WVS65655:WWE131072 K131191:W196608 JG131191:JS196608 TC131191:TO196608 ACY131191:ADK196608 AMU131191:ANG196608 AWQ131191:AXC196608 BGM131191:BGY196608 BQI131191:BQU196608 CAE131191:CAQ196608 CKA131191:CKM196608 CTW131191:CUI196608 DDS131191:DEE196608 DNO131191:DOA196608 DXK131191:DXW196608 EHG131191:EHS196608 ERC131191:ERO196608 FAY131191:FBK196608 FKU131191:FLG196608 FUQ131191:FVC196608 GEM131191:GEY196608 GOI131191:GOU196608 GYE131191:GYQ196608 HIA131191:HIM196608 HRW131191:HSI196608 IBS131191:ICE196608 ILO131191:IMA196608 IVK131191:IVW196608 JFG131191:JFS196608 JPC131191:JPO196608 JYY131191:JZK196608 KIU131191:KJG196608 KSQ131191:KTC196608 LCM131191:LCY196608 LMI131191:LMU196608 LWE131191:LWQ196608 MGA131191:MGM196608 MPW131191:MQI196608 MZS131191:NAE196608 NJO131191:NKA196608 NTK131191:NTW196608 ODG131191:ODS196608 ONC131191:ONO196608 OWY131191:OXK196608 PGU131191:PHG196608 PQQ131191:PRC196608 QAM131191:QAY196608 QKI131191:QKU196608 QUE131191:QUQ196608 REA131191:REM196608 RNW131191:ROI196608 RXS131191:RYE196608 SHO131191:SIA196608 SRK131191:SRW196608 TBG131191:TBS196608 TLC131191:TLO196608 TUY131191:TVK196608 UEU131191:UFG196608 UOQ131191:UPC196608 UYM131191:UYY196608 VII131191:VIU196608 VSE131191:VSQ196608 WCA131191:WCM196608 WLW131191:WMI196608 WVS131191:WWE196608 K196727:W262144 JG196727:JS262144 TC196727:TO262144 ACY196727:ADK262144 AMU196727:ANG262144 AWQ196727:AXC262144 BGM196727:BGY262144 BQI196727:BQU262144 CAE196727:CAQ262144 CKA196727:CKM262144 CTW196727:CUI262144 DDS196727:DEE262144 DNO196727:DOA262144 DXK196727:DXW262144 EHG196727:EHS262144 ERC196727:ERO262144 FAY196727:FBK262144 FKU196727:FLG262144 FUQ196727:FVC262144 GEM196727:GEY262144 GOI196727:GOU262144 GYE196727:GYQ262144 HIA196727:HIM262144 HRW196727:HSI262144 IBS196727:ICE262144 ILO196727:IMA262144 IVK196727:IVW262144 JFG196727:JFS262144 JPC196727:JPO262144 JYY196727:JZK262144 KIU196727:KJG262144 KSQ196727:KTC262144 LCM196727:LCY262144 LMI196727:LMU262144 LWE196727:LWQ262144 MGA196727:MGM262144 MPW196727:MQI262144 MZS196727:NAE262144 NJO196727:NKA262144 NTK196727:NTW262144 ODG196727:ODS262144 ONC196727:ONO262144 OWY196727:OXK262144 PGU196727:PHG262144 PQQ196727:PRC262144 QAM196727:QAY262144 QKI196727:QKU262144 QUE196727:QUQ262144 REA196727:REM262144 RNW196727:ROI262144 RXS196727:RYE262144 SHO196727:SIA262144 SRK196727:SRW262144 TBG196727:TBS262144 TLC196727:TLO262144 TUY196727:TVK262144 UEU196727:UFG262144 UOQ196727:UPC262144 UYM196727:UYY262144 VII196727:VIU262144 VSE196727:VSQ262144 WCA196727:WCM262144 WLW196727:WMI262144 WVS196727:WWE262144 K262263:W327680 JG262263:JS327680 TC262263:TO327680 ACY262263:ADK327680 AMU262263:ANG327680 AWQ262263:AXC327680 BGM262263:BGY327680 BQI262263:BQU327680 CAE262263:CAQ327680 CKA262263:CKM327680 CTW262263:CUI327680 DDS262263:DEE327680 DNO262263:DOA327680 DXK262263:DXW327680 EHG262263:EHS327680 ERC262263:ERO327680 FAY262263:FBK327680 FKU262263:FLG327680 FUQ262263:FVC327680 GEM262263:GEY327680 GOI262263:GOU327680 GYE262263:GYQ327680 HIA262263:HIM327680 HRW262263:HSI327680 IBS262263:ICE327680 ILO262263:IMA327680 IVK262263:IVW327680 JFG262263:JFS327680 JPC262263:JPO327680 JYY262263:JZK327680 KIU262263:KJG327680 KSQ262263:KTC327680 LCM262263:LCY327680 LMI262263:LMU327680 LWE262263:LWQ327680 MGA262263:MGM327680 MPW262263:MQI327680 MZS262263:NAE327680 NJO262263:NKA327680 NTK262263:NTW327680 ODG262263:ODS327680 ONC262263:ONO327680 OWY262263:OXK327680 PGU262263:PHG327680 PQQ262263:PRC327680 QAM262263:QAY327680 QKI262263:QKU327680 QUE262263:QUQ327680 REA262263:REM327680 RNW262263:ROI327680 RXS262263:RYE327680 SHO262263:SIA327680 SRK262263:SRW327680 TBG262263:TBS327680 TLC262263:TLO327680 TUY262263:TVK327680 UEU262263:UFG327680 UOQ262263:UPC327680 UYM262263:UYY327680 VII262263:VIU327680 VSE262263:VSQ327680 WCA262263:WCM327680 WLW262263:WMI327680 WVS262263:WWE327680 K327799:W393216 JG327799:JS393216 TC327799:TO393216 ACY327799:ADK393216 AMU327799:ANG393216 AWQ327799:AXC393216 BGM327799:BGY393216 BQI327799:BQU393216 CAE327799:CAQ393216 CKA327799:CKM393216 CTW327799:CUI393216 DDS327799:DEE393216 DNO327799:DOA393216 DXK327799:DXW393216 EHG327799:EHS393216 ERC327799:ERO393216 FAY327799:FBK393216 FKU327799:FLG393216 FUQ327799:FVC393216 GEM327799:GEY393216 GOI327799:GOU393216 GYE327799:GYQ393216 HIA327799:HIM393216 HRW327799:HSI393216 IBS327799:ICE393216 ILO327799:IMA393216 IVK327799:IVW393216 JFG327799:JFS393216 JPC327799:JPO393216 JYY327799:JZK393216 KIU327799:KJG393216 KSQ327799:KTC393216 LCM327799:LCY393216 LMI327799:LMU393216 LWE327799:LWQ393216 MGA327799:MGM393216 MPW327799:MQI393216 MZS327799:NAE393216 NJO327799:NKA393216 NTK327799:NTW393216 ODG327799:ODS393216 ONC327799:ONO393216 OWY327799:OXK393216 PGU327799:PHG393216 PQQ327799:PRC393216 QAM327799:QAY393216 QKI327799:QKU393216 QUE327799:QUQ393216 REA327799:REM393216 RNW327799:ROI393216 RXS327799:RYE393216 SHO327799:SIA393216 SRK327799:SRW393216 TBG327799:TBS393216 TLC327799:TLO393216 TUY327799:TVK393216 UEU327799:UFG393216 UOQ327799:UPC393216 UYM327799:UYY393216 VII327799:VIU393216 VSE327799:VSQ393216 WCA327799:WCM393216 WLW327799:WMI393216 WVS327799:WWE393216 K393335:W458752 JG393335:JS458752 TC393335:TO458752 ACY393335:ADK458752 AMU393335:ANG458752 AWQ393335:AXC458752 BGM393335:BGY458752 BQI393335:BQU458752 CAE393335:CAQ458752 CKA393335:CKM458752 CTW393335:CUI458752 DDS393335:DEE458752 DNO393335:DOA458752 DXK393335:DXW458752 EHG393335:EHS458752 ERC393335:ERO458752 FAY393335:FBK458752 FKU393335:FLG458752 FUQ393335:FVC458752 GEM393335:GEY458752 GOI393335:GOU458752 GYE393335:GYQ458752 HIA393335:HIM458752 HRW393335:HSI458752 IBS393335:ICE458752 ILO393335:IMA458752 IVK393335:IVW458752 JFG393335:JFS458752 JPC393335:JPO458752 JYY393335:JZK458752 KIU393335:KJG458752 KSQ393335:KTC458752 LCM393335:LCY458752 LMI393335:LMU458752 LWE393335:LWQ458752 MGA393335:MGM458752 MPW393335:MQI458752 MZS393335:NAE458752 NJO393335:NKA458752 NTK393335:NTW458752 ODG393335:ODS458752 ONC393335:ONO458752 OWY393335:OXK458752 PGU393335:PHG458752 PQQ393335:PRC458752 QAM393335:QAY458752 QKI393335:QKU458752 QUE393335:QUQ458752 REA393335:REM458752 RNW393335:ROI458752 RXS393335:RYE458752 SHO393335:SIA458752 SRK393335:SRW458752 TBG393335:TBS458752 TLC393335:TLO458752 TUY393335:TVK458752 UEU393335:UFG458752 UOQ393335:UPC458752 UYM393335:UYY458752 VII393335:VIU458752 VSE393335:VSQ458752 WCA393335:WCM458752 WLW393335:WMI458752 WVS393335:WWE458752 K458871:W524288 JG458871:JS524288 TC458871:TO524288 ACY458871:ADK524288 AMU458871:ANG524288 AWQ458871:AXC524288 BGM458871:BGY524288 BQI458871:BQU524288 CAE458871:CAQ524288 CKA458871:CKM524288 CTW458871:CUI524288 DDS458871:DEE524288 DNO458871:DOA524288 DXK458871:DXW524288 EHG458871:EHS524288 ERC458871:ERO524288 FAY458871:FBK524288 FKU458871:FLG524288 FUQ458871:FVC524288 GEM458871:GEY524288 GOI458871:GOU524288 GYE458871:GYQ524288 HIA458871:HIM524288 HRW458871:HSI524288 IBS458871:ICE524288 ILO458871:IMA524288 IVK458871:IVW524288 JFG458871:JFS524288 JPC458871:JPO524288 JYY458871:JZK524288 KIU458871:KJG524288 KSQ458871:KTC524288 LCM458871:LCY524288 LMI458871:LMU524288 LWE458871:LWQ524288 MGA458871:MGM524288 MPW458871:MQI524288 MZS458871:NAE524288 NJO458871:NKA524288 NTK458871:NTW524288 ODG458871:ODS524288 ONC458871:ONO524288 OWY458871:OXK524288 PGU458871:PHG524288 PQQ458871:PRC524288 QAM458871:QAY524288 QKI458871:QKU524288 QUE458871:QUQ524288 REA458871:REM524288 RNW458871:ROI524288 RXS458871:RYE524288 SHO458871:SIA524288 SRK458871:SRW524288 TBG458871:TBS524288 TLC458871:TLO524288 TUY458871:TVK524288 UEU458871:UFG524288 UOQ458871:UPC524288 UYM458871:UYY524288 VII458871:VIU524288 VSE458871:VSQ524288 WCA458871:WCM524288 WLW458871:WMI524288 WVS458871:WWE524288 K524407:W589824 JG524407:JS589824 TC524407:TO589824 ACY524407:ADK589824 AMU524407:ANG589824 AWQ524407:AXC589824 BGM524407:BGY589824 BQI524407:BQU589824 CAE524407:CAQ589824 CKA524407:CKM589824 CTW524407:CUI589824 DDS524407:DEE589824 DNO524407:DOA589824 DXK524407:DXW589824 EHG524407:EHS589824 ERC524407:ERO589824 FAY524407:FBK589824 FKU524407:FLG589824 FUQ524407:FVC589824 GEM524407:GEY589824 GOI524407:GOU589824 GYE524407:GYQ589824 HIA524407:HIM589824 HRW524407:HSI589824 IBS524407:ICE589824 ILO524407:IMA589824 IVK524407:IVW589824 JFG524407:JFS589824 JPC524407:JPO589824 JYY524407:JZK589824 KIU524407:KJG589824 KSQ524407:KTC589824 LCM524407:LCY589824 LMI524407:LMU589824 LWE524407:LWQ589824 MGA524407:MGM589824 MPW524407:MQI589824 MZS524407:NAE589824 NJO524407:NKA589824 NTK524407:NTW589824 ODG524407:ODS589824 ONC524407:ONO589824 OWY524407:OXK589824 PGU524407:PHG589824 PQQ524407:PRC589824 QAM524407:QAY589824 QKI524407:QKU589824 QUE524407:QUQ589824 REA524407:REM589824 RNW524407:ROI589824 RXS524407:RYE589824 SHO524407:SIA589824 SRK524407:SRW589824 TBG524407:TBS589824 TLC524407:TLO589824 TUY524407:TVK589824 UEU524407:UFG589824 UOQ524407:UPC589824 UYM524407:UYY589824 VII524407:VIU589824 VSE524407:VSQ589824 WCA524407:WCM589824 WLW524407:WMI589824 WVS524407:WWE589824 K589943:W655360 JG589943:JS655360 TC589943:TO655360 ACY589943:ADK655360 AMU589943:ANG655360 AWQ589943:AXC655360 BGM589943:BGY655360 BQI589943:BQU655360 CAE589943:CAQ655360 CKA589943:CKM655360 CTW589943:CUI655360 DDS589943:DEE655360 DNO589943:DOA655360 DXK589943:DXW655360 EHG589943:EHS655360 ERC589943:ERO655360 FAY589943:FBK655360 FKU589943:FLG655360 FUQ589943:FVC655360 GEM589943:GEY655360 GOI589943:GOU655360 GYE589943:GYQ655360 HIA589943:HIM655360 HRW589943:HSI655360 IBS589943:ICE655360 ILO589943:IMA655360 IVK589943:IVW655360 JFG589943:JFS655360 JPC589943:JPO655360 JYY589943:JZK655360 KIU589943:KJG655360 KSQ589943:KTC655360 LCM589943:LCY655360 LMI589943:LMU655360 LWE589943:LWQ655360 MGA589943:MGM655360 MPW589943:MQI655360 MZS589943:NAE655360 NJO589943:NKA655360 NTK589943:NTW655360 ODG589943:ODS655360 ONC589943:ONO655360 OWY589943:OXK655360 PGU589943:PHG655360 PQQ589943:PRC655360 QAM589943:QAY655360 QKI589943:QKU655360 QUE589943:QUQ655360 REA589943:REM655360 RNW589943:ROI655360 RXS589943:RYE655360 SHO589943:SIA655360 SRK589943:SRW655360 TBG589943:TBS655360 TLC589943:TLO655360 TUY589943:TVK655360 UEU589943:UFG655360 UOQ589943:UPC655360 UYM589943:UYY655360 VII589943:VIU655360 VSE589943:VSQ655360 WCA589943:WCM655360 WLW589943:WMI655360 WVS589943:WWE655360 K655479:W720896 JG655479:JS720896 TC655479:TO720896 ACY655479:ADK720896 AMU655479:ANG720896 AWQ655479:AXC720896 BGM655479:BGY720896 BQI655479:BQU720896 CAE655479:CAQ720896 CKA655479:CKM720896 CTW655479:CUI720896 DDS655479:DEE720896 DNO655479:DOA720896 DXK655479:DXW720896 EHG655479:EHS720896 ERC655479:ERO720896 FAY655479:FBK720896 FKU655479:FLG720896 FUQ655479:FVC720896 GEM655479:GEY720896 GOI655479:GOU720896 GYE655479:GYQ720896 HIA655479:HIM720896 HRW655479:HSI720896 IBS655479:ICE720896 ILO655479:IMA720896 IVK655479:IVW720896 JFG655479:JFS720896 JPC655479:JPO720896 JYY655479:JZK720896 KIU655479:KJG720896 KSQ655479:KTC720896 LCM655479:LCY720896 LMI655479:LMU720896 LWE655479:LWQ720896 MGA655479:MGM720896 MPW655479:MQI720896 MZS655479:NAE720896 NJO655479:NKA720896 NTK655479:NTW720896 ODG655479:ODS720896 ONC655479:ONO720896 OWY655479:OXK720896 PGU655479:PHG720896 PQQ655479:PRC720896 QAM655479:QAY720896 QKI655479:QKU720896 QUE655479:QUQ720896 REA655479:REM720896 RNW655479:ROI720896 RXS655479:RYE720896 SHO655479:SIA720896 SRK655479:SRW720896 TBG655479:TBS720896 TLC655479:TLO720896 TUY655479:TVK720896 UEU655479:UFG720896 UOQ655479:UPC720896 UYM655479:UYY720896 VII655479:VIU720896 VSE655479:VSQ720896 WCA655479:WCM720896 WLW655479:WMI720896 WVS655479:WWE720896 K721015:W786432 JG721015:JS786432 TC721015:TO786432 ACY721015:ADK786432 AMU721015:ANG786432 AWQ721015:AXC786432 BGM721015:BGY786432 BQI721015:BQU786432 CAE721015:CAQ786432 CKA721015:CKM786432 CTW721015:CUI786432 DDS721015:DEE786432 DNO721015:DOA786432 DXK721015:DXW786432 EHG721015:EHS786432 ERC721015:ERO786432 FAY721015:FBK786432 FKU721015:FLG786432 FUQ721015:FVC786432 GEM721015:GEY786432 GOI721015:GOU786432 GYE721015:GYQ786432 HIA721015:HIM786432 HRW721015:HSI786432 IBS721015:ICE786432 ILO721015:IMA786432 IVK721015:IVW786432 JFG721015:JFS786432 JPC721015:JPO786432 JYY721015:JZK786432 KIU721015:KJG786432 KSQ721015:KTC786432 LCM721015:LCY786432 LMI721015:LMU786432 LWE721015:LWQ786432 MGA721015:MGM786432 MPW721015:MQI786432 MZS721015:NAE786432 NJO721015:NKA786432 NTK721015:NTW786432 ODG721015:ODS786432 ONC721015:ONO786432 OWY721015:OXK786432 PGU721015:PHG786432 PQQ721015:PRC786432 QAM721015:QAY786432 QKI721015:QKU786432 QUE721015:QUQ786432 REA721015:REM786432 RNW721015:ROI786432 RXS721015:RYE786432 SHO721015:SIA786432 SRK721015:SRW786432 TBG721015:TBS786432 TLC721015:TLO786432 TUY721015:TVK786432 UEU721015:UFG786432 UOQ721015:UPC786432 UYM721015:UYY786432 VII721015:VIU786432 VSE721015:VSQ786432 WCA721015:WCM786432 WLW721015:WMI786432 WVS721015:WWE786432 K786551:W851968 JG786551:JS851968 TC786551:TO851968 ACY786551:ADK851968 AMU786551:ANG851968 AWQ786551:AXC851968 BGM786551:BGY851968 BQI786551:BQU851968 CAE786551:CAQ851968 CKA786551:CKM851968 CTW786551:CUI851968 DDS786551:DEE851968 DNO786551:DOA851968 DXK786551:DXW851968 EHG786551:EHS851968 ERC786551:ERO851968 FAY786551:FBK851968 FKU786551:FLG851968 FUQ786551:FVC851968 GEM786551:GEY851968 GOI786551:GOU851968 GYE786551:GYQ851968 HIA786551:HIM851968 HRW786551:HSI851968 IBS786551:ICE851968 ILO786551:IMA851968 IVK786551:IVW851968 JFG786551:JFS851968 JPC786551:JPO851968 JYY786551:JZK851968 KIU786551:KJG851968 KSQ786551:KTC851968 LCM786551:LCY851968 LMI786551:LMU851968 LWE786551:LWQ851968 MGA786551:MGM851968 MPW786551:MQI851968 MZS786551:NAE851968 NJO786551:NKA851968 NTK786551:NTW851968 ODG786551:ODS851968 ONC786551:ONO851968 OWY786551:OXK851968 PGU786551:PHG851968 PQQ786551:PRC851968 QAM786551:QAY851968 QKI786551:QKU851968 QUE786551:QUQ851968 REA786551:REM851968 RNW786551:ROI851968 RXS786551:RYE851968 SHO786551:SIA851968 SRK786551:SRW851968 TBG786551:TBS851968 TLC786551:TLO851968 TUY786551:TVK851968 UEU786551:UFG851968 UOQ786551:UPC851968 UYM786551:UYY851968 VII786551:VIU851968 VSE786551:VSQ851968 WCA786551:WCM851968 WLW786551:WMI851968 WVS786551:WWE851968 K852087:W917504 JG852087:JS917504 TC852087:TO917504 ACY852087:ADK917504 AMU852087:ANG917504 AWQ852087:AXC917504 BGM852087:BGY917504 BQI852087:BQU917504 CAE852087:CAQ917504 CKA852087:CKM917504 CTW852087:CUI917504 DDS852087:DEE917504 DNO852087:DOA917504 DXK852087:DXW917504 EHG852087:EHS917504 ERC852087:ERO917504 FAY852087:FBK917504 FKU852087:FLG917504 FUQ852087:FVC917504 GEM852087:GEY917504 GOI852087:GOU917504 GYE852087:GYQ917504 HIA852087:HIM917504 HRW852087:HSI917504 IBS852087:ICE917504 ILO852087:IMA917504 IVK852087:IVW917504 JFG852087:JFS917504 JPC852087:JPO917504 JYY852087:JZK917504 KIU852087:KJG917504 KSQ852087:KTC917504 LCM852087:LCY917504 LMI852087:LMU917504 LWE852087:LWQ917504 MGA852087:MGM917504 MPW852087:MQI917504 MZS852087:NAE917504 NJO852087:NKA917504 NTK852087:NTW917504 ODG852087:ODS917504 ONC852087:ONO917504 OWY852087:OXK917504 PGU852087:PHG917504 PQQ852087:PRC917504 QAM852087:QAY917504 QKI852087:QKU917504 QUE852087:QUQ917504 REA852087:REM917504 RNW852087:ROI917504 RXS852087:RYE917504 SHO852087:SIA917504 SRK852087:SRW917504 TBG852087:TBS917504 TLC852087:TLO917504 TUY852087:TVK917504 UEU852087:UFG917504 UOQ852087:UPC917504 UYM852087:UYY917504 VII852087:VIU917504 VSE852087:VSQ917504 WCA852087:WCM917504 WLW852087:WMI917504 WVS852087:WWE917504 K917623:W983040 JG917623:JS983040 TC917623:TO983040 ACY917623:ADK983040 AMU917623:ANG983040 AWQ917623:AXC983040 BGM917623:BGY983040 BQI917623:BQU983040 CAE917623:CAQ983040 CKA917623:CKM983040 CTW917623:CUI983040 DDS917623:DEE983040 DNO917623:DOA983040 DXK917623:DXW983040 EHG917623:EHS983040 ERC917623:ERO983040 FAY917623:FBK983040 FKU917623:FLG983040 FUQ917623:FVC983040 GEM917623:GEY983040 GOI917623:GOU983040 GYE917623:GYQ983040 HIA917623:HIM983040 HRW917623:HSI983040 IBS917623:ICE983040 ILO917623:IMA983040 IVK917623:IVW983040 JFG917623:JFS983040 JPC917623:JPO983040 JYY917623:JZK983040 KIU917623:KJG983040 KSQ917623:KTC983040 LCM917623:LCY983040 LMI917623:LMU983040 LWE917623:LWQ983040 MGA917623:MGM983040 MPW917623:MQI983040 MZS917623:NAE983040 NJO917623:NKA983040 NTK917623:NTW983040 ODG917623:ODS983040 ONC917623:ONO983040 OWY917623:OXK983040 PGU917623:PHG983040 PQQ917623:PRC983040 QAM917623:QAY983040 QKI917623:QKU983040 QUE917623:QUQ983040 REA917623:REM983040 RNW917623:ROI983040 RXS917623:RYE983040 SHO917623:SIA983040 SRK917623:SRW983040 TBG917623:TBS983040 TLC917623:TLO983040 TUY917623:TVK983040 UEU917623:UFG983040 UOQ917623:UPC983040 UYM917623:UYY983040 VII917623:VIU983040 VSE917623:VSQ983040 WCA917623:WCM983040 WLW917623:WMI983040 WVS917623:WWE983040 K983159:W1048576 JG983159:JS1048576 TC983159:TO1048576 ACY983159:ADK1048576 AMU983159:ANG1048576 AWQ983159:AXC1048576 BGM983159:BGY1048576 BQI983159:BQU1048576 CAE983159:CAQ1048576 CKA983159:CKM1048576 CTW983159:CUI1048576 DDS983159:DEE1048576 DNO983159:DOA1048576 DXK983159:DXW1048576 EHG983159:EHS1048576 ERC983159:ERO1048576 FAY983159:FBK1048576 FKU983159:FLG1048576 FUQ983159:FVC1048576 GEM983159:GEY1048576 GOI983159:GOU1048576 GYE983159:GYQ1048576 HIA983159:HIM1048576 HRW983159:HSI1048576 IBS983159:ICE1048576 ILO983159:IMA1048576 IVK983159:IVW1048576 JFG983159:JFS1048576 JPC983159:JPO1048576 JYY983159:JZK1048576 KIU983159:KJG1048576 KSQ983159:KTC1048576 LCM983159:LCY1048576 LMI983159:LMU1048576 LWE983159:LWQ1048576 MGA983159:MGM1048576 MPW983159:MQI1048576 MZS983159:NAE1048576 NJO983159:NKA1048576 NTK983159:NTW1048576 ODG983159:ODS1048576 ONC983159:ONO1048576 OWY983159:OXK1048576 PGU983159:PHG1048576 PQQ983159:PRC1048576 QAM983159:QAY1048576 QKI983159:QKU1048576 QUE983159:QUQ1048576 REA983159:REM1048576 RNW983159:ROI1048576 RXS983159:RYE1048576 SHO983159:SIA1048576 SRK983159:SRW1048576 TBG983159:TBS1048576 TLC983159:TLO1048576 TUY983159:TVK1048576 UEU983159:UFG1048576 UOQ983159:UPC1048576 UYM983159:UYY1048576 VII983159:VIU1048576 VSE983159:VSQ1048576 WCA983159:WCM1048576 WLW983159:WMI1048576 WVS983159:WWE1048576 C119:J119 IY119:JF119 SU119:TB119 ACQ119:ACX119 AMM119:AMT119 AWI119:AWP119 BGE119:BGL119 BQA119:BQH119 BZW119:CAD119 CJS119:CJZ119 CTO119:CTV119 DDK119:DDR119 DNG119:DNN119 DXC119:DXJ119 EGY119:EHF119 EQU119:ERB119 FAQ119:FAX119 FKM119:FKT119 FUI119:FUP119 GEE119:GEL119 GOA119:GOH119 GXW119:GYD119 HHS119:HHZ119 HRO119:HRV119 IBK119:IBR119 ILG119:ILN119 IVC119:IVJ119 JEY119:JFF119 JOU119:JPB119 JYQ119:JYX119 KIM119:KIT119 KSI119:KSP119 LCE119:LCL119 LMA119:LMH119 LVW119:LWD119 MFS119:MFZ119 MPO119:MPV119 MZK119:MZR119 NJG119:NJN119 NTC119:NTJ119 OCY119:ODF119 OMU119:ONB119 OWQ119:OWX119 PGM119:PGT119 PQI119:PQP119 QAE119:QAL119 QKA119:QKH119 QTW119:QUD119 RDS119:RDZ119 RNO119:RNV119 RXK119:RXR119 SHG119:SHN119 SRC119:SRJ119 TAY119:TBF119 TKU119:TLB119 TUQ119:TUX119 UEM119:UET119 UOI119:UOP119 UYE119:UYL119 VIA119:VIH119 VRW119:VSD119 WBS119:WBZ119 WLO119:WLV119 WVK119:WVR119 C65655:J65655 IY65655:JF65655 SU65655:TB65655 ACQ65655:ACX65655 AMM65655:AMT65655 AWI65655:AWP65655 BGE65655:BGL65655 BQA65655:BQH65655 BZW65655:CAD65655 CJS65655:CJZ65655 CTO65655:CTV65655 DDK65655:DDR65655 DNG65655:DNN65655 DXC65655:DXJ65655 EGY65655:EHF65655 EQU65655:ERB65655 FAQ65655:FAX65655 FKM65655:FKT65655 FUI65655:FUP65655 GEE65655:GEL65655 GOA65655:GOH65655 GXW65655:GYD65655 HHS65655:HHZ65655 HRO65655:HRV65655 IBK65655:IBR65655 ILG65655:ILN65655 IVC65655:IVJ65655 JEY65655:JFF65655 JOU65655:JPB65655 JYQ65655:JYX65655 KIM65655:KIT65655 KSI65655:KSP65655 LCE65655:LCL65655 LMA65655:LMH65655 LVW65655:LWD65655 MFS65655:MFZ65655 MPO65655:MPV65655 MZK65655:MZR65655 NJG65655:NJN65655 NTC65655:NTJ65655 OCY65655:ODF65655 OMU65655:ONB65655 OWQ65655:OWX65655 PGM65655:PGT65655 PQI65655:PQP65655 QAE65655:QAL65655 QKA65655:QKH65655 QTW65655:QUD65655 RDS65655:RDZ65655 RNO65655:RNV65655 RXK65655:RXR65655 SHG65655:SHN65655 SRC65655:SRJ65655 TAY65655:TBF65655 TKU65655:TLB65655 TUQ65655:TUX65655 UEM65655:UET65655 UOI65655:UOP65655 UYE65655:UYL65655 VIA65655:VIH65655 VRW65655:VSD65655 WBS65655:WBZ65655 WLO65655:WLV65655 WVK65655:WVR65655 C131191:J131191 IY131191:JF131191 SU131191:TB131191 ACQ131191:ACX131191 AMM131191:AMT131191 AWI131191:AWP131191 BGE131191:BGL131191 BQA131191:BQH131191 BZW131191:CAD131191 CJS131191:CJZ131191 CTO131191:CTV131191 DDK131191:DDR131191 DNG131191:DNN131191 DXC131191:DXJ131191 EGY131191:EHF131191 EQU131191:ERB131191 FAQ131191:FAX131191 FKM131191:FKT131191 FUI131191:FUP131191 GEE131191:GEL131191 GOA131191:GOH131191 GXW131191:GYD131191 HHS131191:HHZ131191 HRO131191:HRV131191 IBK131191:IBR131191 ILG131191:ILN131191 IVC131191:IVJ131191 JEY131191:JFF131191 JOU131191:JPB131191 JYQ131191:JYX131191 KIM131191:KIT131191 KSI131191:KSP131191 LCE131191:LCL131191 LMA131191:LMH131191 LVW131191:LWD131191 MFS131191:MFZ131191 MPO131191:MPV131191 MZK131191:MZR131191 NJG131191:NJN131191 NTC131191:NTJ131191 OCY131191:ODF131191 OMU131191:ONB131191 OWQ131191:OWX131191 PGM131191:PGT131191 PQI131191:PQP131191 QAE131191:QAL131191 QKA131191:QKH131191 QTW131191:QUD131191 RDS131191:RDZ131191 RNO131191:RNV131191 RXK131191:RXR131191 SHG131191:SHN131191 SRC131191:SRJ131191 TAY131191:TBF131191 TKU131191:TLB131191 TUQ131191:TUX131191 UEM131191:UET131191 UOI131191:UOP131191 UYE131191:UYL131191 VIA131191:VIH131191 VRW131191:VSD131191 WBS131191:WBZ131191 WLO131191:WLV131191 WVK131191:WVR131191 C196727:J196727 IY196727:JF196727 SU196727:TB196727 ACQ196727:ACX196727 AMM196727:AMT196727 AWI196727:AWP196727 BGE196727:BGL196727 BQA196727:BQH196727 BZW196727:CAD196727 CJS196727:CJZ196727 CTO196727:CTV196727 DDK196727:DDR196727 DNG196727:DNN196727 DXC196727:DXJ196727 EGY196727:EHF196727 EQU196727:ERB196727 FAQ196727:FAX196727 FKM196727:FKT196727 FUI196727:FUP196727 GEE196727:GEL196727 GOA196727:GOH196727 GXW196727:GYD196727 HHS196727:HHZ196727 HRO196727:HRV196727 IBK196727:IBR196727 ILG196727:ILN196727 IVC196727:IVJ196727 JEY196727:JFF196727 JOU196727:JPB196727 JYQ196727:JYX196727 KIM196727:KIT196727 KSI196727:KSP196727 LCE196727:LCL196727 LMA196727:LMH196727 LVW196727:LWD196727 MFS196727:MFZ196727 MPO196727:MPV196727 MZK196727:MZR196727 NJG196727:NJN196727 NTC196727:NTJ196727 OCY196727:ODF196727 OMU196727:ONB196727 OWQ196727:OWX196727 PGM196727:PGT196727 PQI196727:PQP196727 QAE196727:QAL196727 QKA196727:QKH196727 QTW196727:QUD196727 RDS196727:RDZ196727 RNO196727:RNV196727 RXK196727:RXR196727 SHG196727:SHN196727 SRC196727:SRJ196727 TAY196727:TBF196727 TKU196727:TLB196727 TUQ196727:TUX196727 UEM196727:UET196727 UOI196727:UOP196727 UYE196727:UYL196727 VIA196727:VIH196727 VRW196727:VSD196727 WBS196727:WBZ196727 WLO196727:WLV196727 WVK196727:WVR196727 C262263:J262263 IY262263:JF262263 SU262263:TB262263 ACQ262263:ACX262263 AMM262263:AMT262263 AWI262263:AWP262263 BGE262263:BGL262263 BQA262263:BQH262263 BZW262263:CAD262263 CJS262263:CJZ262263 CTO262263:CTV262263 DDK262263:DDR262263 DNG262263:DNN262263 DXC262263:DXJ262263 EGY262263:EHF262263 EQU262263:ERB262263 FAQ262263:FAX262263 FKM262263:FKT262263 FUI262263:FUP262263 GEE262263:GEL262263 GOA262263:GOH262263 GXW262263:GYD262263 HHS262263:HHZ262263 HRO262263:HRV262263 IBK262263:IBR262263 ILG262263:ILN262263 IVC262263:IVJ262263 JEY262263:JFF262263 JOU262263:JPB262263 JYQ262263:JYX262263 KIM262263:KIT262263 KSI262263:KSP262263 LCE262263:LCL262263 LMA262263:LMH262263 LVW262263:LWD262263 MFS262263:MFZ262263 MPO262263:MPV262263 MZK262263:MZR262263 NJG262263:NJN262263 NTC262263:NTJ262263 OCY262263:ODF262263 OMU262263:ONB262263 OWQ262263:OWX262263 PGM262263:PGT262263 PQI262263:PQP262263 QAE262263:QAL262263 QKA262263:QKH262263 QTW262263:QUD262263 RDS262263:RDZ262263 RNO262263:RNV262263 RXK262263:RXR262263 SHG262263:SHN262263 SRC262263:SRJ262263 TAY262263:TBF262263 TKU262263:TLB262263 TUQ262263:TUX262263 UEM262263:UET262263 UOI262263:UOP262263 UYE262263:UYL262263 VIA262263:VIH262263 VRW262263:VSD262263 WBS262263:WBZ262263 WLO262263:WLV262263 WVK262263:WVR262263 C327799:J327799 IY327799:JF327799 SU327799:TB327799 ACQ327799:ACX327799 AMM327799:AMT327799 AWI327799:AWP327799 BGE327799:BGL327799 BQA327799:BQH327799 BZW327799:CAD327799 CJS327799:CJZ327799 CTO327799:CTV327799 DDK327799:DDR327799 DNG327799:DNN327799 DXC327799:DXJ327799 EGY327799:EHF327799 EQU327799:ERB327799 FAQ327799:FAX327799 FKM327799:FKT327799 FUI327799:FUP327799 GEE327799:GEL327799 GOA327799:GOH327799 GXW327799:GYD327799 HHS327799:HHZ327799 HRO327799:HRV327799 IBK327799:IBR327799 ILG327799:ILN327799 IVC327799:IVJ327799 JEY327799:JFF327799 JOU327799:JPB327799 JYQ327799:JYX327799 KIM327799:KIT327799 KSI327799:KSP327799 LCE327799:LCL327799 LMA327799:LMH327799 LVW327799:LWD327799 MFS327799:MFZ327799 MPO327799:MPV327799 MZK327799:MZR327799 NJG327799:NJN327799 NTC327799:NTJ327799 OCY327799:ODF327799 OMU327799:ONB327799 OWQ327799:OWX327799 PGM327799:PGT327799 PQI327799:PQP327799 QAE327799:QAL327799 QKA327799:QKH327799 QTW327799:QUD327799 RDS327799:RDZ327799 RNO327799:RNV327799 RXK327799:RXR327799 SHG327799:SHN327799 SRC327799:SRJ327799 TAY327799:TBF327799 TKU327799:TLB327799 TUQ327799:TUX327799 UEM327799:UET327799 UOI327799:UOP327799 UYE327799:UYL327799 VIA327799:VIH327799 VRW327799:VSD327799 WBS327799:WBZ327799 WLO327799:WLV327799 WVK327799:WVR327799 C393335:J393335 IY393335:JF393335 SU393335:TB393335 ACQ393335:ACX393335 AMM393335:AMT393335 AWI393335:AWP393335 BGE393335:BGL393335 BQA393335:BQH393335 BZW393335:CAD393335 CJS393335:CJZ393335 CTO393335:CTV393335 DDK393335:DDR393335 DNG393335:DNN393335 DXC393335:DXJ393335 EGY393335:EHF393335 EQU393335:ERB393335 FAQ393335:FAX393335 FKM393335:FKT393335 FUI393335:FUP393335 GEE393335:GEL393335 GOA393335:GOH393335 GXW393335:GYD393335 HHS393335:HHZ393335 HRO393335:HRV393335 IBK393335:IBR393335 ILG393335:ILN393335 IVC393335:IVJ393335 JEY393335:JFF393335 JOU393335:JPB393335 JYQ393335:JYX393335 KIM393335:KIT393335 KSI393335:KSP393335 LCE393335:LCL393335 LMA393335:LMH393335 LVW393335:LWD393335 MFS393335:MFZ393335 MPO393335:MPV393335 MZK393335:MZR393335 NJG393335:NJN393335 NTC393335:NTJ393335 OCY393335:ODF393335 OMU393335:ONB393335 OWQ393335:OWX393335 PGM393335:PGT393335 PQI393335:PQP393335 QAE393335:QAL393335 QKA393335:QKH393335 QTW393335:QUD393335 RDS393335:RDZ393335 RNO393335:RNV393335 RXK393335:RXR393335 SHG393335:SHN393335 SRC393335:SRJ393335 TAY393335:TBF393335 TKU393335:TLB393335 TUQ393335:TUX393335 UEM393335:UET393335 UOI393335:UOP393335 UYE393335:UYL393335 VIA393335:VIH393335 VRW393335:VSD393335 WBS393335:WBZ393335 WLO393335:WLV393335 WVK393335:WVR393335 C458871:J458871 IY458871:JF458871 SU458871:TB458871 ACQ458871:ACX458871 AMM458871:AMT458871 AWI458871:AWP458871 BGE458871:BGL458871 BQA458871:BQH458871 BZW458871:CAD458871 CJS458871:CJZ458871 CTO458871:CTV458871 DDK458871:DDR458871 DNG458871:DNN458871 DXC458871:DXJ458871 EGY458871:EHF458871 EQU458871:ERB458871 FAQ458871:FAX458871 FKM458871:FKT458871 FUI458871:FUP458871 GEE458871:GEL458871 GOA458871:GOH458871 GXW458871:GYD458871 HHS458871:HHZ458871 HRO458871:HRV458871 IBK458871:IBR458871 ILG458871:ILN458871 IVC458871:IVJ458871 JEY458871:JFF458871 JOU458871:JPB458871 JYQ458871:JYX458871 KIM458871:KIT458871 KSI458871:KSP458871 LCE458871:LCL458871 LMA458871:LMH458871 LVW458871:LWD458871 MFS458871:MFZ458871 MPO458871:MPV458871 MZK458871:MZR458871 NJG458871:NJN458871 NTC458871:NTJ458871 OCY458871:ODF458871 OMU458871:ONB458871 OWQ458871:OWX458871 PGM458871:PGT458871 PQI458871:PQP458871 QAE458871:QAL458871 QKA458871:QKH458871 QTW458871:QUD458871 RDS458871:RDZ458871 RNO458871:RNV458871 RXK458871:RXR458871 SHG458871:SHN458871 SRC458871:SRJ458871 TAY458871:TBF458871 TKU458871:TLB458871 TUQ458871:TUX458871 UEM458871:UET458871 UOI458871:UOP458871 UYE458871:UYL458871 VIA458871:VIH458871 VRW458871:VSD458871 WBS458871:WBZ458871 WLO458871:WLV458871 WVK458871:WVR458871 C524407:J524407 IY524407:JF524407 SU524407:TB524407 ACQ524407:ACX524407 AMM524407:AMT524407 AWI524407:AWP524407 BGE524407:BGL524407 BQA524407:BQH524407 BZW524407:CAD524407 CJS524407:CJZ524407 CTO524407:CTV524407 DDK524407:DDR524407 DNG524407:DNN524407 DXC524407:DXJ524407 EGY524407:EHF524407 EQU524407:ERB524407 FAQ524407:FAX524407 FKM524407:FKT524407 FUI524407:FUP524407 GEE524407:GEL524407 GOA524407:GOH524407 GXW524407:GYD524407 HHS524407:HHZ524407 HRO524407:HRV524407 IBK524407:IBR524407 ILG524407:ILN524407 IVC524407:IVJ524407 JEY524407:JFF524407 JOU524407:JPB524407 JYQ524407:JYX524407 KIM524407:KIT524407 KSI524407:KSP524407 LCE524407:LCL524407 LMA524407:LMH524407 LVW524407:LWD524407 MFS524407:MFZ524407 MPO524407:MPV524407 MZK524407:MZR524407 NJG524407:NJN524407 NTC524407:NTJ524407 OCY524407:ODF524407 OMU524407:ONB524407 OWQ524407:OWX524407 PGM524407:PGT524407 PQI524407:PQP524407 QAE524407:QAL524407 QKA524407:QKH524407 QTW524407:QUD524407 RDS524407:RDZ524407 RNO524407:RNV524407 RXK524407:RXR524407 SHG524407:SHN524407 SRC524407:SRJ524407 TAY524407:TBF524407 TKU524407:TLB524407 TUQ524407:TUX524407 UEM524407:UET524407 UOI524407:UOP524407 UYE524407:UYL524407 VIA524407:VIH524407 VRW524407:VSD524407 WBS524407:WBZ524407 WLO524407:WLV524407 WVK524407:WVR524407 C589943:J589943 IY589943:JF589943 SU589943:TB589943 ACQ589943:ACX589943 AMM589943:AMT589943 AWI589943:AWP589943 BGE589943:BGL589943 BQA589943:BQH589943 BZW589943:CAD589943 CJS589943:CJZ589943 CTO589943:CTV589943 DDK589943:DDR589943 DNG589943:DNN589943 DXC589943:DXJ589943 EGY589943:EHF589943 EQU589943:ERB589943 FAQ589943:FAX589943 FKM589943:FKT589943 FUI589943:FUP589943 GEE589943:GEL589943 GOA589943:GOH589943 GXW589943:GYD589943 HHS589943:HHZ589943 HRO589943:HRV589943 IBK589943:IBR589943 ILG589943:ILN589943 IVC589943:IVJ589943 JEY589943:JFF589943 JOU589943:JPB589943 JYQ589943:JYX589943 KIM589943:KIT589943 KSI589943:KSP589943 LCE589943:LCL589943 LMA589943:LMH589943 LVW589943:LWD589943 MFS589943:MFZ589943 MPO589943:MPV589943 MZK589943:MZR589943 NJG589943:NJN589943 NTC589943:NTJ589943 OCY589943:ODF589943 OMU589943:ONB589943 OWQ589943:OWX589943 PGM589943:PGT589943 PQI589943:PQP589943 QAE589943:QAL589943 QKA589943:QKH589943 QTW589943:QUD589943 RDS589943:RDZ589943 RNO589943:RNV589943 RXK589943:RXR589943 SHG589943:SHN589943 SRC589943:SRJ589943 TAY589943:TBF589943 TKU589943:TLB589943 TUQ589943:TUX589943 UEM589943:UET589943 UOI589943:UOP589943 UYE589943:UYL589943 VIA589943:VIH589943 VRW589943:VSD589943 WBS589943:WBZ589943 WLO589943:WLV589943 WVK589943:WVR589943 C655479:J655479 IY655479:JF655479 SU655479:TB655479 ACQ655479:ACX655479 AMM655479:AMT655479 AWI655479:AWP655479 BGE655479:BGL655479 BQA655479:BQH655479 BZW655479:CAD655479 CJS655479:CJZ655479 CTO655479:CTV655479 DDK655479:DDR655479 DNG655479:DNN655479 DXC655479:DXJ655479 EGY655479:EHF655479 EQU655479:ERB655479 FAQ655479:FAX655479 FKM655479:FKT655479 FUI655479:FUP655479 GEE655479:GEL655479 GOA655479:GOH655479 GXW655479:GYD655479 HHS655479:HHZ655479 HRO655479:HRV655479 IBK655479:IBR655479 ILG655479:ILN655479 IVC655479:IVJ655479 JEY655479:JFF655479 JOU655479:JPB655479 JYQ655479:JYX655479 KIM655479:KIT655479 KSI655479:KSP655479 LCE655479:LCL655479 LMA655479:LMH655479 LVW655479:LWD655479 MFS655479:MFZ655479 MPO655479:MPV655479 MZK655479:MZR655479 NJG655479:NJN655479 NTC655479:NTJ655479 OCY655479:ODF655479 OMU655479:ONB655479 OWQ655479:OWX655479 PGM655479:PGT655479 PQI655479:PQP655479 QAE655479:QAL655479 QKA655479:QKH655479 QTW655479:QUD655479 RDS655479:RDZ655479 RNO655479:RNV655479 RXK655479:RXR655479 SHG655479:SHN655479 SRC655479:SRJ655479 TAY655479:TBF655479 TKU655479:TLB655479 TUQ655479:TUX655479 UEM655479:UET655479 UOI655479:UOP655479 UYE655479:UYL655479 VIA655479:VIH655479 VRW655479:VSD655479 WBS655479:WBZ655479 WLO655479:WLV655479 WVK655479:WVR655479 C721015:J721015 IY721015:JF721015 SU721015:TB721015 ACQ721015:ACX721015 AMM721015:AMT721015 AWI721015:AWP721015 BGE721015:BGL721015 BQA721015:BQH721015 BZW721015:CAD721015 CJS721015:CJZ721015 CTO721015:CTV721015 DDK721015:DDR721015 DNG721015:DNN721015 DXC721015:DXJ721015 EGY721015:EHF721015 EQU721015:ERB721015 FAQ721015:FAX721015 FKM721015:FKT721015 FUI721015:FUP721015 GEE721015:GEL721015 GOA721015:GOH721015 GXW721015:GYD721015 HHS721015:HHZ721015 HRO721015:HRV721015 IBK721015:IBR721015 ILG721015:ILN721015 IVC721015:IVJ721015 JEY721015:JFF721015 JOU721015:JPB721015 JYQ721015:JYX721015 KIM721015:KIT721015 KSI721015:KSP721015 LCE721015:LCL721015 LMA721015:LMH721015 LVW721015:LWD721015 MFS721015:MFZ721015 MPO721015:MPV721015 MZK721015:MZR721015 NJG721015:NJN721015 NTC721015:NTJ721015 OCY721015:ODF721015 OMU721015:ONB721015 OWQ721015:OWX721015 PGM721015:PGT721015 PQI721015:PQP721015 QAE721015:QAL721015 QKA721015:QKH721015 QTW721015:QUD721015 RDS721015:RDZ721015 RNO721015:RNV721015 RXK721015:RXR721015 SHG721015:SHN721015 SRC721015:SRJ721015 TAY721015:TBF721015 TKU721015:TLB721015 TUQ721015:TUX721015 UEM721015:UET721015 UOI721015:UOP721015 UYE721015:UYL721015 VIA721015:VIH721015 VRW721015:VSD721015 WBS721015:WBZ721015 WLO721015:WLV721015 WVK721015:WVR721015 C786551:J786551 IY786551:JF786551 SU786551:TB786551 ACQ786551:ACX786551 AMM786551:AMT786551 AWI786551:AWP786551 BGE786551:BGL786551 BQA786551:BQH786551 BZW786551:CAD786551 CJS786551:CJZ786551 CTO786551:CTV786551 DDK786551:DDR786551 DNG786551:DNN786551 DXC786551:DXJ786551 EGY786551:EHF786551 EQU786551:ERB786551 FAQ786551:FAX786551 FKM786551:FKT786551 FUI786551:FUP786551 GEE786551:GEL786551 GOA786551:GOH786551 GXW786551:GYD786551 HHS786551:HHZ786551 HRO786551:HRV786551 IBK786551:IBR786551 ILG786551:ILN786551 IVC786551:IVJ786551 JEY786551:JFF786551 JOU786551:JPB786551 JYQ786551:JYX786551 KIM786551:KIT786551 KSI786551:KSP786551 LCE786551:LCL786551 LMA786551:LMH786551 LVW786551:LWD786551 MFS786551:MFZ786551 MPO786551:MPV786551 MZK786551:MZR786551 NJG786551:NJN786551 NTC786551:NTJ786551 OCY786551:ODF786551 OMU786551:ONB786551 OWQ786551:OWX786551 PGM786551:PGT786551 PQI786551:PQP786551 QAE786551:QAL786551 QKA786551:QKH786551 QTW786551:QUD786551 RDS786551:RDZ786551 RNO786551:RNV786551 RXK786551:RXR786551 SHG786551:SHN786551 SRC786551:SRJ786551 TAY786551:TBF786551 TKU786551:TLB786551 TUQ786551:TUX786551 UEM786551:UET786551 UOI786551:UOP786551 UYE786551:UYL786551 VIA786551:VIH786551 VRW786551:VSD786551 WBS786551:WBZ786551 WLO786551:WLV786551 WVK786551:WVR786551 C852087:J852087 IY852087:JF852087 SU852087:TB852087 ACQ852087:ACX852087 AMM852087:AMT852087 AWI852087:AWP852087 BGE852087:BGL852087 BQA852087:BQH852087 BZW852087:CAD852087 CJS852087:CJZ852087 CTO852087:CTV852087 DDK852087:DDR852087 DNG852087:DNN852087 DXC852087:DXJ852087 EGY852087:EHF852087 EQU852087:ERB852087 FAQ852087:FAX852087 FKM852087:FKT852087 FUI852087:FUP852087 GEE852087:GEL852087 GOA852087:GOH852087 GXW852087:GYD852087 HHS852087:HHZ852087 HRO852087:HRV852087 IBK852087:IBR852087 ILG852087:ILN852087 IVC852087:IVJ852087 JEY852087:JFF852087 JOU852087:JPB852087 JYQ852087:JYX852087 KIM852087:KIT852087 KSI852087:KSP852087 LCE852087:LCL852087 LMA852087:LMH852087 LVW852087:LWD852087 MFS852087:MFZ852087 MPO852087:MPV852087 MZK852087:MZR852087 NJG852087:NJN852087 NTC852087:NTJ852087 OCY852087:ODF852087 OMU852087:ONB852087 OWQ852087:OWX852087 PGM852087:PGT852087 PQI852087:PQP852087 QAE852087:QAL852087 QKA852087:QKH852087 QTW852087:QUD852087 RDS852087:RDZ852087 RNO852087:RNV852087 RXK852087:RXR852087 SHG852087:SHN852087 SRC852087:SRJ852087 TAY852087:TBF852087 TKU852087:TLB852087 TUQ852087:TUX852087 UEM852087:UET852087 UOI852087:UOP852087 UYE852087:UYL852087 VIA852087:VIH852087 VRW852087:VSD852087 WBS852087:WBZ852087 WLO852087:WLV852087 WVK852087:WVR852087 C917623:J917623 IY917623:JF917623 SU917623:TB917623 ACQ917623:ACX917623 AMM917623:AMT917623 AWI917623:AWP917623 BGE917623:BGL917623 BQA917623:BQH917623 BZW917623:CAD917623 CJS917623:CJZ917623 CTO917623:CTV917623 DDK917623:DDR917623 DNG917623:DNN917623 DXC917623:DXJ917623 EGY917623:EHF917623 EQU917623:ERB917623 FAQ917623:FAX917623 FKM917623:FKT917623 FUI917623:FUP917623 GEE917623:GEL917623 GOA917623:GOH917623 GXW917623:GYD917623 HHS917623:HHZ917623 HRO917623:HRV917623 IBK917623:IBR917623 ILG917623:ILN917623 IVC917623:IVJ917623 JEY917623:JFF917623 JOU917623:JPB917623 JYQ917623:JYX917623 KIM917623:KIT917623 KSI917623:KSP917623 LCE917623:LCL917623 LMA917623:LMH917623 LVW917623:LWD917623 MFS917623:MFZ917623 MPO917623:MPV917623 MZK917623:MZR917623 NJG917623:NJN917623 NTC917623:NTJ917623 OCY917623:ODF917623 OMU917623:ONB917623 OWQ917623:OWX917623 PGM917623:PGT917623 PQI917623:PQP917623 QAE917623:QAL917623 QKA917623:QKH917623 QTW917623:QUD917623 RDS917623:RDZ917623 RNO917623:RNV917623 RXK917623:RXR917623 SHG917623:SHN917623 SRC917623:SRJ917623 TAY917623:TBF917623 TKU917623:TLB917623 TUQ917623:TUX917623 UEM917623:UET917623 UOI917623:UOP917623 UYE917623:UYL917623 VIA917623:VIH917623 VRW917623:VSD917623 WBS917623:WBZ917623 WLO917623:WLV917623 WVK917623:WVR917623 C983159:J983159 IY983159:JF983159 SU983159:TB983159 ACQ983159:ACX983159 AMM983159:AMT983159 AWI983159:AWP983159 BGE983159:BGL983159 BQA983159:BQH983159 BZW983159:CAD983159 CJS983159:CJZ983159 CTO983159:CTV983159 DDK983159:DDR983159 DNG983159:DNN983159 DXC983159:DXJ983159 EGY983159:EHF983159 EQU983159:ERB983159 FAQ983159:FAX983159 FKM983159:FKT983159 FUI983159:FUP983159 GEE983159:GEL983159 GOA983159:GOH983159 GXW983159:GYD983159 HHS983159:HHZ983159 HRO983159:HRV983159 IBK983159:IBR983159 ILG983159:ILN983159 IVC983159:IVJ983159 JEY983159:JFF983159 JOU983159:JPB983159 JYQ983159:JYX983159 KIM983159:KIT983159 KSI983159:KSP983159 LCE983159:LCL983159 LMA983159:LMH983159 LVW983159:LWD983159 MFS983159:MFZ983159 MPO983159:MPV983159 MZK983159:MZR983159 NJG983159:NJN983159 NTC983159:NTJ983159 OCY983159:ODF983159 OMU983159:ONB983159 OWQ983159:OWX983159 PGM983159:PGT983159 PQI983159:PQP983159 QAE983159:QAL983159 QKA983159:QKH983159 QTW983159:QUD983159 RDS983159:RDZ983159 RNO983159:RNV983159 RXK983159:RXR983159 SHG983159:SHN983159 SRC983159:SRJ983159 TAY983159:TBF983159 TKU983159:TLB983159 TUQ983159:TUX983159 UEM983159:UET983159 UOI983159:UOP983159 UYE983159:UYL983159 VIA983159:VIH983159 VRW983159:VSD983159 WBS983159:WBZ983159 WLO983159:WLV983159 WVK983159:WVR983159 J138:J65536 JF138:JF65536 TB138:TB65536 ACX138:ACX65536 AMT138:AMT65536 AWP138:AWP65536 BGL138:BGL65536 BQH138:BQH65536 CAD138:CAD65536 CJZ138:CJZ65536 CTV138:CTV65536 DDR138:DDR65536 DNN138:DNN65536 DXJ138:DXJ65536 EHF138:EHF65536 ERB138:ERB65536 FAX138:FAX65536 FKT138:FKT65536 FUP138:FUP65536 GEL138:GEL65536 GOH138:GOH65536 GYD138:GYD65536 HHZ138:HHZ65536 HRV138:HRV65536 IBR138:IBR65536 ILN138:ILN65536 IVJ138:IVJ65536 JFF138:JFF65536 JPB138:JPB65536 JYX138:JYX65536 KIT138:KIT65536 KSP138:KSP65536 LCL138:LCL65536 LMH138:LMH65536 LWD138:LWD65536 MFZ138:MFZ65536 MPV138:MPV65536 MZR138:MZR65536 NJN138:NJN65536 NTJ138:NTJ65536 ODF138:ODF65536 ONB138:ONB65536 OWX138:OWX65536 PGT138:PGT65536 PQP138:PQP65536 QAL138:QAL65536 QKH138:QKH65536 QUD138:QUD65536 RDZ138:RDZ65536 RNV138:RNV65536 RXR138:RXR65536 SHN138:SHN65536 SRJ138:SRJ65536 TBF138:TBF65536 TLB138:TLB65536 TUX138:TUX65536 UET138:UET65536 UOP138:UOP65536 UYL138:UYL65536 VIH138:VIH65536 VSD138:VSD65536 WBZ138:WBZ65536 WLV138:WLV65536 WVR138:WVR65536 J65674:J131072 JF65674:JF131072 TB65674:TB131072 ACX65674:ACX131072 AMT65674:AMT131072 AWP65674:AWP131072 BGL65674:BGL131072 BQH65674:BQH131072 CAD65674:CAD131072 CJZ65674:CJZ131072 CTV65674:CTV131072 DDR65674:DDR131072 DNN65674:DNN131072 DXJ65674:DXJ131072 EHF65674:EHF131072 ERB65674:ERB131072 FAX65674:FAX131072 FKT65674:FKT131072 FUP65674:FUP131072 GEL65674:GEL131072 GOH65674:GOH131072 GYD65674:GYD131072 HHZ65674:HHZ131072 HRV65674:HRV131072 IBR65674:IBR131072 ILN65674:ILN131072 IVJ65674:IVJ131072 JFF65674:JFF131072 JPB65674:JPB131072 JYX65674:JYX131072 KIT65674:KIT131072 KSP65674:KSP131072 LCL65674:LCL131072 LMH65674:LMH131072 LWD65674:LWD131072 MFZ65674:MFZ131072 MPV65674:MPV131072 MZR65674:MZR131072 NJN65674:NJN131072 NTJ65674:NTJ131072 ODF65674:ODF131072 ONB65674:ONB131072 OWX65674:OWX131072 PGT65674:PGT131072 PQP65674:PQP131072 QAL65674:QAL131072 QKH65674:QKH131072 QUD65674:QUD131072 RDZ65674:RDZ131072 RNV65674:RNV131072 RXR65674:RXR131072 SHN65674:SHN131072 SRJ65674:SRJ131072 TBF65674:TBF131072 TLB65674:TLB131072 TUX65674:TUX131072 UET65674:UET131072 UOP65674:UOP131072 UYL65674:UYL131072 VIH65674:VIH131072 VSD65674:VSD131072 WBZ65674:WBZ131072 WLV65674:WLV131072 WVR65674:WVR131072 J131210:J196608 JF131210:JF196608 TB131210:TB196608 ACX131210:ACX196608 AMT131210:AMT196608 AWP131210:AWP196608 BGL131210:BGL196608 BQH131210:BQH196608 CAD131210:CAD196608 CJZ131210:CJZ196608 CTV131210:CTV196608 DDR131210:DDR196608 DNN131210:DNN196608 DXJ131210:DXJ196608 EHF131210:EHF196608 ERB131210:ERB196608 FAX131210:FAX196608 FKT131210:FKT196608 FUP131210:FUP196608 GEL131210:GEL196608 GOH131210:GOH196608 GYD131210:GYD196608 HHZ131210:HHZ196608 HRV131210:HRV196608 IBR131210:IBR196608 ILN131210:ILN196608 IVJ131210:IVJ196608 JFF131210:JFF196608 JPB131210:JPB196608 JYX131210:JYX196608 KIT131210:KIT196608 KSP131210:KSP196608 LCL131210:LCL196608 LMH131210:LMH196608 LWD131210:LWD196608 MFZ131210:MFZ196608 MPV131210:MPV196608 MZR131210:MZR196608 NJN131210:NJN196608 NTJ131210:NTJ196608 ODF131210:ODF196608 ONB131210:ONB196608 OWX131210:OWX196608 PGT131210:PGT196608 PQP131210:PQP196608 QAL131210:QAL196608 QKH131210:QKH196608 QUD131210:QUD196608 RDZ131210:RDZ196608 RNV131210:RNV196608 RXR131210:RXR196608 SHN131210:SHN196608 SRJ131210:SRJ196608 TBF131210:TBF196608 TLB131210:TLB196608 TUX131210:TUX196608 UET131210:UET196608 UOP131210:UOP196608 UYL131210:UYL196608 VIH131210:VIH196608 VSD131210:VSD196608 WBZ131210:WBZ196608 WLV131210:WLV196608 WVR131210:WVR196608 J196746:J262144 JF196746:JF262144 TB196746:TB262144 ACX196746:ACX262144 AMT196746:AMT262144 AWP196746:AWP262144 BGL196746:BGL262144 BQH196746:BQH262144 CAD196746:CAD262144 CJZ196746:CJZ262144 CTV196746:CTV262144 DDR196746:DDR262144 DNN196746:DNN262144 DXJ196746:DXJ262144 EHF196746:EHF262144 ERB196746:ERB262144 FAX196746:FAX262144 FKT196746:FKT262144 FUP196746:FUP262144 GEL196746:GEL262144 GOH196746:GOH262144 GYD196746:GYD262144 HHZ196746:HHZ262144 HRV196746:HRV262144 IBR196746:IBR262144 ILN196746:ILN262144 IVJ196746:IVJ262144 JFF196746:JFF262144 JPB196746:JPB262144 JYX196746:JYX262144 KIT196746:KIT262144 KSP196746:KSP262144 LCL196746:LCL262144 LMH196746:LMH262144 LWD196746:LWD262144 MFZ196746:MFZ262144 MPV196746:MPV262144 MZR196746:MZR262144 NJN196746:NJN262144 NTJ196746:NTJ262144 ODF196746:ODF262144 ONB196746:ONB262144 OWX196746:OWX262144 PGT196746:PGT262144 PQP196746:PQP262144 QAL196746:QAL262144 QKH196746:QKH262144 QUD196746:QUD262144 RDZ196746:RDZ262144 RNV196746:RNV262144 RXR196746:RXR262144 SHN196746:SHN262144 SRJ196746:SRJ262144 TBF196746:TBF262144 TLB196746:TLB262144 TUX196746:TUX262144 UET196746:UET262144 UOP196746:UOP262144 UYL196746:UYL262144 VIH196746:VIH262144 VSD196746:VSD262144 WBZ196746:WBZ262144 WLV196746:WLV262144 WVR196746:WVR262144 J262282:J327680 JF262282:JF327680 TB262282:TB327680 ACX262282:ACX327680 AMT262282:AMT327680 AWP262282:AWP327680 BGL262282:BGL327680 BQH262282:BQH327680 CAD262282:CAD327680 CJZ262282:CJZ327680 CTV262282:CTV327680 DDR262282:DDR327680 DNN262282:DNN327680 DXJ262282:DXJ327680 EHF262282:EHF327680 ERB262282:ERB327680 FAX262282:FAX327680 FKT262282:FKT327680 FUP262282:FUP327680 GEL262282:GEL327680 GOH262282:GOH327680 GYD262282:GYD327680 HHZ262282:HHZ327680 HRV262282:HRV327680 IBR262282:IBR327680 ILN262282:ILN327680 IVJ262282:IVJ327680 JFF262282:JFF327680 JPB262282:JPB327680 JYX262282:JYX327680 KIT262282:KIT327680 KSP262282:KSP327680 LCL262282:LCL327680 LMH262282:LMH327680 LWD262282:LWD327680 MFZ262282:MFZ327680 MPV262282:MPV327680 MZR262282:MZR327680 NJN262282:NJN327680 NTJ262282:NTJ327680 ODF262282:ODF327680 ONB262282:ONB327680 OWX262282:OWX327680 PGT262282:PGT327680 PQP262282:PQP327680 QAL262282:QAL327680 QKH262282:QKH327680 QUD262282:QUD327680 RDZ262282:RDZ327680 RNV262282:RNV327680 RXR262282:RXR327680 SHN262282:SHN327680 SRJ262282:SRJ327680 TBF262282:TBF327680 TLB262282:TLB327680 TUX262282:TUX327680 UET262282:UET327680 UOP262282:UOP327680 UYL262282:UYL327680 VIH262282:VIH327680 VSD262282:VSD327680 WBZ262282:WBZ327680 WLV262282:WLV327680 WVR262282:WVR327680 J327818:J393216 JF327818:JF393216 TB327818:TB393216 ACX327818:ACX393216 AMT327818:AMT393216 AWP327818:AWP393216 BGL327818:BGL393216 BQH327818:BQH393216 CAD327818:CAD393216 CJZ327818:CJZ393216 CTV327818:CTV393216 DDR327818:DDR393216 DNN327818:DNN393216 DXJ327818:DXJ393216 EHF327818:EHF393216 ERB327818:ERB393216 FAX327818:FAX393216 FKT327818:FKT393216 FUP327818:FUP393216 GEL327818:GEL393216 GOH327818:GOH393216 GYD327818:GYD393216 HHZ327818:HHZ393216 HRV327818:HRV393216 IBR327818:IBR393216 ILN327818:ILN393216 IVJ327818:IVJ393216 JFF327818:JFF393216 JPB327818:JPB393216 JYX327818:JYX393216 KIT327818:KIT393216 KSP327818:KSP393216 LCL327818:LCL393216 LMH327818:LMH393216 LWD327818:LWD393216 MFZ327818:MFZ393216 MPV327818:MPV393216 MZR327818:MZR393216 NJN327818:NJN393216 NTJ327818:NTJ393216 ODF327818:ODF393216 ONB327818:ONB393216 OWX327818:OWX393216 PGT327818:PGT393216 PQP327818:PQP393216 QAL327818:QAL393216 QKH327818:QKH393216 QUD327818:QUD393216 RDZ327818:RDZ393216 RNV327818:RNV393216 RXR327818:RXR393216 SHN327818:SHN393216 SRJ327818:SRJ393216 TBF327818:TBF393216 TLB327818:TLB393216 TUX327818:TUX393216 UET327818:UET393216 UOP327818:UOP393216 UYL327818:UYL393216 VIH327818:VIH393216 VSD327818:VSD393216 WBZ327818:WBZ393216 WLV327818:WLV393216 WVR327818:WVR393216 J393354:J458752 JF393354:JF458752 TB393354:TB458752 ACX393354:ACX458752 AMT393354:AMT458752 AWP393354:AWP458752 BGL393354:BGL458752 BQH393354:BQH458752 CAD393354:CAD458752 CJZ393354:CJZ458752 CTV393354:CTV458752 DDR393354:DDR458752 DNN393354:DNN458752 DXJ393354:DXJ458752 EHF393354:EHF458752 ERB393354:ERB458752 FAX393354:FAX458752 FKT393354:FKT458752 FUP393354:FUP458752 GEL393354:GEL458752 GOH393354:GOH458752 GYD393354:GYD458752 HHZ393354:HHZ458752 HRV393354:HRV458752 IBR393354:IBR458752 ILN393354:ILN458752 IVJ393354:IVJ458752 JFF393354:JFF458752 JPB393354:JPB458752 JYX393354:JYX458752 KIT393354:KIT458752 KSP393354:KSP458752 LCL393354:LCL458752 LMH393354:LMH458752 LWD393354:LWD458752 MFZ393354:MFZ458752 MPV393354:MPV458752 MZR393354:MZR458752 NJN393354:NJN458752 NTJ393354:NTJ458752 ODF393354:ODF458752 ONB393354:ONB458752 OWX393354:OWX458752 PGT393354:PGT458752 PQP393354:PQP458752 QAL393354:QAL458752 QKH393354:QKH458752 QUD393354:QUD458752 RDZ393354:RDZ458752 RNV393354:RNV458752 RXR393354:RXR458752 SHN393354:SHN458752 SRJ393354:SRJ458752 TBF393354:TBF458752 TLB393354:TLB458752 TUX393354:TUX458752 UET393354:UET458752 UOP393354:UOP458752 UYL393354:UYL458752 VIH393354:VIH458752 VSD393354:VSD458752 WBZ393354:WBZ458752 WLV393354:WLV458752 WVR393354:WVR458752 J458890:J524288 JF458890:JF524288 TB458890:TB524288 ACX458890:ACX524288 AMT458890:AMT524288 AWP458890:AWP524288 BGL458890:BGL524288 BQH458890:BQH524288 CAD458890:CAD524288 CJZ458890:CJZ524288 CTV458890:CTV524288 DDR458890:DDR524288 DNN458890:DNN524288 DXJ458890:DXJ524288 EHF458890:EHF524288 ERB458890:ERB524288 FAX458890:FAX524288 FKT458890:FKT524288 FUP458890:FUP524288 GEL458890:GEL524288 GOH458890:GOH524288 GYD458890:GYD524288 HHZ458890:HHZ524288 HRV458890:HRV524288 IBR458890:IBR524288 ILN458890:ILN524288 IVJ458890:IVJ524288 JFF458890:JFF524288 JPB458890:JPB524288 JYX458890:JYX524288 KIT458890:KIT524288 KSP458890:KSP524288 LCL458890:LCL524288 LMH458890:LMH524288 LWD458890:LWD524288 MFZ458890:MFZ524288 MPV458890:MPV524288 MZR458890:MZR524288 NJN458890:NJN524288 NTJ458890:NTJ524288 ODF458890:ODF524288 ONB458890:ONB524288 OWX458890:OWX524288 PGT458890:PGT524288 PQP458890:PQP524288 QAL458890:QAL524288 QKH458890:QKH524288 QUD458890:QUD524288 RDZ458890:RDZ524288 RNV458890:RNV524288 RXR458890:RXR524288 SHN458890:SHN524288 SRJ458890:SRJ524288 TBF458890:TBF524288 TLB458890:TLB524288 TUX458890:TUX524288 UET458890:UET524288 UOP458890:UOP524288 UYL458890:UYL524288 VIH458890:VIH524288 VSD458890:VSD524288 WBZ458890:WBZ524288 WLV458890:WLV524288 WVR458890:WVR524288 J524426:J589824 JF524426:JF589824 TB524426:TB589824 ACX524426:ACX589824 AMT524426:AMT589824 AWP524426:AWP589824 BGL524426:BGL589824 BQH524426:BQH589824 CAD524426:CAD589824 CJZ524426:CJZ589824 CTV524426:CTV589824 DDR524426:DDR589824 DNN524426:DNN589824 DXJ524426:DXJ589824 EHF524426:EHF589824 ERB524426:ERB589824 FAX524426:FAX589824 FKT524426:FKT589824 FUP524426:FUP589824 GEL524426:GEL589824 GOH524426:GOH589824 GYD524426:GYD589824 HHZ524426:HHZ589824 HRV524426:HRV589824 IBR524426:IBR589824 ILN524426:ILN589824 IVJ524426:IVJ589824 JFF524426:JFF589824 JPB524426:JPB589824 JYX524426:JYX589824 KIT524426:KIT589824 KSP524426:KSP589824 LCL524426:LCL589824 LMH524426:LMH589824 LWD524426:LWD589824 MFZ524426:MFZ589824 MPV524426:MPV589824 MZR524426:MZR589824 NJN524426:NJN589824 NTJ524426:NTJ589824 ODF524426:ODF589824 ONB524426:ONB589824 OWX524426:OWX589824 PGT524426:PGT589824 PQP524426:PQP589824 QAL524426:QAL589824 QKH524426:QKH589824 QUD524426:QUD589824 RDZ524426:RDZ589824 RNV524426:RNV589824 RXR524426:RXR589824 SHN524426:SHN589824 SRJ524426:SRJ589824 TBF524426:TBF589824 TLB524426:TLB589824 TUX524426:TUX589824 UET524426:UET589824 UOP524426:UOP589824 UYL524426:UYL589824 VIH524426:VIH589824 VSD524426:VSD589824 WBZ524426:WBZ589824 WLV524426:WLV589824 WVR524426:WVR589824 J589962:J655360 JF589962:JF655360 TB589962:TB655360 ACX589962:ACX655360 AMT589962:AMT655360 AWP589962:AWP655360 BGL589962:BGL655360 BQH589962:BQH655360 CAD589962:CAD655360 CJZ589962:CJZ655360 CTV589962:CTV655360 DDR589962:DDR655360 DNN589962:DNN655360 DXJ589962:DXJ655360 EHF589962:EHF655360 ERB589962:ERB655360 FAX589962:FAX655360 FKT589962:FKT655360 FUP589962:FUP655360 GEL589962:GEL655360 GOH589962:GOH655360 GYD589962:GYD655360 HHZ589962:HHZ655360 HRV589962:HRV655360 IBR589962:IBR655360 ILN589962:ILN655360 IVJ589962:IVJ655360 JFF589962:JFF655360 JPB589962:JPB655360 JYX589962:JYX655360 KIT589962:KIT655360 KSP589962:KSP655360 LCL589962:LCL655360 LMH589962:LMH655360 LWD589962:LWD655360 MFZ589962:MFZ655360 MPV589962:MPV655360 MZR589962:MZR655360 NJN589962:NJN655360 NTJ589962:NTJ655360 ODF589962:ODF655360 ONB589962:ONB655360 OWX589962:OWX655360 PGT589962:PGT655360 PQP589962:PQP655360 QAL589962:QAL655360 QKH589962:QKH655360 QUD589962:QUD655360 RDZ589962:RDZ655360 RNV589962:RNV655360 RXR589962:RXR655360 SHN589962:SHN655360 SRJ589962:SRJ655360 TBF589962:TBF655360 TLB589962:TLB655360 TUX589962:TUX655360 UET589962:UET655360 UOP589962:UOP655360 UYL589962:UYL655360 VIH589962:VIH655360 VSD589962:VSD655360 WBZ589962:WBZ655360 WLV589962:WLV655360 WVR589962:WVR655360 J655498:J720896 JF655498:JF720896 TB655498:TB720896 ACX655498:ACX720896 AMT655498:AMT720896 AWP655498:AWP720896 BGL655498:BGL720896 BQH655498:BQH720896 CAD655498:CAD720896 CJZ655498:CJZ720896 CTV655498:CTV720896 DDR655498:DDR720896 DNN655498:DNN720896 DXJ655498:DXJ720896 EHF655498:EHF720896 ERB655498:ERB720896 FAX655498:FAX720896 FKT655498:FKT720896 FUP655498:FUP720896 GEL655498:GEL720896 GOH655498:GOH720896 GYD655498:GYD720896 HHZ655498:HHZ720896 HRV655498:HRV720896 IBR655498:IBR720896 ILN655498:ILN720896 IVJ655498:IVJ720896 JFF655498:JFF720896 JPB655498:JPB720896 JYX655498:JYX720896 KIT655498:KIT720896 KSP655498:KSP720896 LCL655498:LCL720896 LMH655498:LMH720896 LWD655498:LWD720896 MFZ655498:MFZ720896 MPV655498:MPV720896 MZR655498:MZR720896 NJN655498:NJN720896 NTJ655498:NTJ720896 ODF655498:ODF720896 ONB655498:ONB720896 OWX655498:OWX720896 PGT655498:PGT720896 PQP655498:PQP720896 QAL655498:QAL720896 QKH655498:QKH720896 QUD655498:QUD720896 RDZ655498:RDZ720896 RNV655498:RNV720896 RXR655498:RXR720896 SHN655498:SHN720896 SRJ655498:SRJ720896 TBF655498:TBF720896 TLB655498:TLB720896 TUX655498:TUX720896 UET655498:UET720896 UOP655498:UOP720896 UYL655498:UYL720896 VIH655498:VIH720896 VSD655498:VSD720896 WBZ655498:WBZ720896 WLV655498:WLV720896 WVR655498:WVR720896 J721034:J786432 JF721034:JF786432 TB721034:TB786432 ACX721034:ACX786432 AMT721034:AMT786432 AWP721034:AWP786432 BGL721034:BGL786432 BQH721034:BQH786432 CAD721034:CAD786432 CJZ721034:CJZ786432 CTV721034:CTV786432 DDR721034:DDR786432 DNN721034:DNN786432 DXJ721034:DXJ786432 EHF721034:EHF786432 ERB721034:ERB786432 FAX721034:FAX786432 FKT721034:FKT786432 FUP721034:FUP786432 GEL721034:GEL786432 GOH721034:GOH786432 GYD721034:GYD786432 HHZ721034:HHZ786432 HRV721034:HRV786432 IBR721034:IBR786432 ILN721034:ILN786432 IVJ721034:IVJ786432 JFF721034:JFF786432 JPB721034:JPB786432 JYX721034:JYX786432 KIT721034:KIT786432 KSP721034:KSP786432 LCL721034:LCL786432 LMH721034:LMH786432 LWD721034:LWD786432 MFZ721034:MFZ786432 MPV721034:MPV786432 MZR721034:MZR786432 NJN721034:NJN786432 NTJ721034:NTJ786432 ODF721034:ODF786432 ONB721034:ONB786432 OWX721034:OWX786432 PGT721034:PGT786432 PQP721034:PQP786432 QAL721034:QAL786432 QKH721034:QKH786432 QUD721034:QUD786432 RDZ721034:RDZ786432 RNV721034:RNV786432 RXR721034:RXR786432 SHN721034:SHN786432 SRJ721034:SRJ786432 TBF721034:TBF786432 TLB721034:TLB786432 TUX721034:TUX786432 UET721034:UET786432 UOP721034:UOP786432 UYL721034:UYL786432 VIH721034:VIH786432 VSD721034:VSD786432 WBZ721034:WBZ786432 WLV721034:WLV786432 WVR721034:WVR786432 J786570:J851968 JF786570:JF851968 TB786570:TB851968 ACX786570:ACX851968 AMT786570:AMT851968 AWP786570:AWP851968 BGL786570:BGL851968 BQH786570:BQH851968 CAD786570:CAD851968 CJZ786570:CJZ851968 CTV786570:CTV851968 DDR786570:DDR851968 DNN786570:DNN851968 DXJ786570:DXJ851968 EHF786570:EHF851968 ERB786570:ERB851968 FAX786570:FAX851968 FKT786570:FKT851968 FUP786570:FUP851968 GEL786570:GEL851968 GOH786570:GOH851968 GYD786570:GYD851968 HHZ786570:HHZ851968 HRV786570:HRV851968 IBR786570:IBR851968 ILN786570:ILN851968 IVJ786570:IVJ851968 JFF786570:JFF851968 JPB786570:JPB851968 JYX786570:JYX851968 KIT786570:KIT851968 KSP786570:KSP851968 LCL786570:LCL851968 LMH786570:LMH851968 LWD786570:LWD851968 MFZ786570:MFZ851968 MPV786570:MPV851968 MZR786570:MZR851968 NJN786570:NJN851968 NTJ786570:NTJ851968 ODF786570:ODF851968 ONB786570:ONB851968 OWX786570:OWX851968 PGT786570:PGT851968 PQP786570:PQP851968 QAL786570:QAL851968 QKH786570:QKH851968 QUD786570:QUD851968 RDZ786570:RDZ851968 RNV786570:RNV851968 RXR786570:RXR851968 SHN786570:SHN851968 SRJ786570:SRJ851968 TBF786570:TBF851968 TLB786570:TLB851968 TUX786570:TUX851968 UET786570:UET851968 UOP786570:UOP851968 UYL786570:UYL851968 VIH786570:VIH851968 VSD786570:VSD851968 WBZ786570:WBZ851968 WLV786570:WLV851968 WVR786570:WVR851968 J852106:J917504 JF852106:JF917504 TB852106:TB917504 ACX852106:ACX917504 AMT852106:AMT917504 AWP852106:AWP917504 BGL852106:BGL917504 BQH852106:BQH917504 CAD852106:CAD917504 CJZ852106:CJZ917504 CTV852106:CTV917504 DDR852106:DDR917504 DNN852106:DNN917504 DXJ852106:DXJ917504 EHF852106:EHF917504 ERB852106:ERB917504 FAX852106:FAX917504 FKT852106:FKT917504 FUP852106:FUP917504 GEL852106:GEL917504 GOH852106:GOH917504 GYD852106:GYD917504 HHZ852106:HHZ917504 HRV852106:HRV917504 IBR852106:IBR917504 ILN852106:ILN917504 IVJ852106:IVJ917504 JFF852106:JFF917504 JPB852106:JPB917504 JYX852106:JYX917504 KIT852106:KIT917504 KSP852106:KSP917504 LCL852106:LCL917504 LMH852106:LMH917504 LWD852106:LWD917504 MFZ852106:MFZ917504 MPV852106:MPV917504 MZR852106:MZR917504 NJN852106:NJN917504 NTJ852106:NTJ917504 ODF852106:ODF917504 ONB852106:ONB917504 OWX852106:OWX917504 PGT852106:PGT917504 PQP852106:PQP917504 QAL852106:QAL917504 QKH852106:QKH917504 QUD852106:QUD917504 RDZ852106:RDZ917504 RNV852106:RNV917504 RXR852106:RXR917504 SHN852106:SHN917504 SRJ852106:SRJ917504 TBF852106:TBF917504 TLB852106:TLB917504 TUX852106:TUX917504 UET852106:UET917504 UOP852106:UOP917504 UYL852106:UYL917504 VIH852106:VIH917504 VSD852106:VSD917504 WBZ852106:WBZ917504 WLV852106:WLV917504 WVR852106:WVR917504 J917642:J983040 JF917642:JF983040 TB917642:TB983040 ACX917642:ACX983040 AMT917642:AMT983040 AWP917642:AWP983040 BGL917642:BGL983040 BQH917642:BQH983040 CAD917642:CAD983040 CJZ917642:CJZ983040 CTV917642:CTV983040 DDR917642:DDR983040 DNN917642:DNN983040 DXJ917642:DXJ983040 EHF917642:EHF983040 ERB917642:ERB983040 FAX917642:FAX983040 FKT917642:FKT983040 FUP917642:FUP983040 GEL917642:GEL983040 GOH917642:GOH983040 GYD917642:GYD983040 HHZ917642:HHZ983040 HRV917642:HRV983040 IBR917642:IBR983040 ILN917642:ILN983040 IVJ917642:IVJ983040 JFF917642:JFF983040 JPB917642:JPB983040 JYX917642:JYX983040 KIT917642:KIT983040 KSP917642:KSP983040 LCL917642:LCL983040 LMH917642:LMH983040 LWD917642:LWD983040 MFZ917642:MFZ983040 MPV917642:MPV983040 MZR917642:MZR983040 NJN917642:NJN983040 NTJ917642:NTJ983040 ODF917642:ODF983040 ONB917642:ONB983040 OWX917642:OWX983040 PGT917642:PGT983040 PQP917642:PQP983040 QAL917642:QAL983040 QKH917642:QKH983040 QUD917642:QUD983040 RDZ917642:RDZ983040 RNV917642:RNV983040 RXR917642:RXR983040 SHN917642:SHN983040 SRJ917642:SRJ983040 TBF917642:TBF983040 TLB917642:TLB983040 TUX917642:TUX983040 UET917642:UET983040 UOP917642:UOP983040 UYL917642:UYL983040 VIH917642:VIH983040 VSD917642:VSD983040 WBZ917642:WBZ983040 WLV917642:WLV983040 WVR917642:WVR983040 J983178:J1048576 JF983178:JF1048576 TB983178:TB1048576 ACX983178:ACX1048576 AMT983178:AMT1048576 AWP983178:AWP1048576 BGL983178:BGL1048576 BQH983178:BQH1048576 CAD983178:CAD1048576 CJZ983178:CJZ1048576 CTV983178:CTV1048576 DDR983178:DDR1048576 DNN983178:DNN1048576 DXJ983178:DXJ1048576 EHF983178:EHF1048576 ERB983178:ERB1048576 FAX983178:FAX1048576 FKT983178:FKT1048576 FUP983178:FUP1048576 GEL983178:GEL1048576 GOH983178:GOH1048576 GYD983178:GYD1048576 HHZ983178:HHZ1048576 HRV983178:HRV1048576 IBR983178:IBR1048576 ILN983178:ILN1048576 IVJ983178:IVJ1048576 JFF983178:JFF1048576 JPB983178:JPB1048576 JYX983178:JYX1048576 KIT983178:KIT1048576 KSP983178:KSP1048576 LCL983178:LCL1048576 LMH983178:LMH1048576 LWD983178:LWD1048576 MFZ983178:MFZ1048576 MPV983178:MPV1048576 MZR983178:MZR1048576 NJN983178:NJN1048576 NTJ983178:NTJ1048576 ODF983178:ODF1048576 ONB983178:ONB1048576 OWX983178:OWX1048576 PGT983178:PGT1048576 PQP983178:PQP1048576 QAL983178:QAL1048576 QKH983178:QKH1048576 QUD983178:QUD1048576 RDZ983178:RDZ1048576 RNV983178:RNV1048576 RXR983178:RXR1048576 SHN983178:SHN1048576 SRJ983178:SRJ1048576 TBF983178:TBF1048576 TLB983178:TLB1048576 TUX983178:TUX1048576 UET983178:UET1048576 UOP983178:UOP1048576 UYL983178:UYL1048576 VIH983178:VIH1048576 VSD983178:VSD1048576 WBZ983178:WBZ1048576 WLV983178:WLV1048576 WVR983178:WVR1048576 I121:J137 JE121:JF137 TA121:TB137 ACW121:ACX137 AMS121:AMT137 AWO121:AWP137 BGK121:BGL137 BQG121:BQH137 CAC121:CAD137 CJY121:CJZ137 CTU121:CTV137 DDQ121:DDR137 DNM121:DNN137 DXI121:DXJ137 EHE121:EHF137 ERA121:ERB137 FAW121:FAX137 FKS121:FKT137 FUO121:FUP137 GEK121:GEL137 GOG121:GOH137 GYC121:GYD137 HHY121:HHZ137 HRU121:HRV137 IBQ121:IBR137 ILM121:ILN137 IVI121:IVJ137 JFE121:JFF137 JPA121:JPB137 JYW121:JYX137 KIS121:KIT137 KSO121:KSP137 LCK121:LCL137 LMG121:LMH137 LWC121:LWD137 MFY121:MFZ137 MPU121:MPV137 MZQ121:MZR137 NJM121:NJN137 NTI121:NTJ137 ODE121:ODF137 ONA121:ONB137 OWW121:OWX137 PGS121:PGT137 PQO121:PQP137 QAK121:QAL137 QKG121:QKH137 QUC121:QUD137 RDY121:RDZ137 RNU121:RNV137 RXQ121:RXR137 SHM121:SHN137 SRI121:SRJ137 TBE121:TBF137 TLA121:TLB137 TUW121:TUX137 UES121:UET137 UOO121:UOP137 UYK121:UYL137 VIG121:VIH137 VSC121:VSD137 WBY121:WBZ137 WLU121:WLV137 WVQ121:WVR137 I65657:J65673 JE65657:JF65673 TA65657:TB65673 ACW65657:ACX65673 AMS65657:AMT65673 AWO65657:AWP65673 BGK65657:BGL65673 BQG65657:BQH65673 CAC65657:CAD65673 CJY65657:CJZ65673 CTU65657:CTV65673 DDQ65657:DDR65673 DNM65657:DNN65673 DXI65657:DXJ65673 EHE65657:EHF65673 ERA65657:ERB65673 FAW65657:FAX65673 FKS65657:FKT65673 FUO65657:FUP65673 GEK65657:GEL65673 GOG65657:GOH65673 GYC65657:GYD65673 HHY65657:HHZ65673 HRU65657:HRV65673 IBQ65657:IBR65673 ILM65657:ILN65673 IVI65657:IVJ65673 JFE65657:JFF65673 JPA65657:JPB65673 JYW65657:JYX65673 KIS65657:KIT65673 KSO65657:KSP65673 LCK65657:LCL65673 LMG65657:LMH65673 LWC65657:LWD65673 MFY65657:MFZ65673 MPU65657:MPV65673 MZQ65657:MZR65673 NJM65657:NJN65673 NTI65657:NTJ65673 ODE65657:ODF65673 ONA65657:ONB65673 OWW65657:OWX65673 PGS65657:PGT65673 PQO65657:PQP65673 QAK65657:QAL65673 QKG65657:QKH65673 QUC65657:QUD65673 RDY65657:RDZ65673 RNU65657:RNV65673 RXQ65657:RXR65673 SHM65657:SHN65673 SRI65657:SRJ65673 TBE65657:TBF65673 TLA65657:TLB65673 TUW65657:TUX65673 UES65657:UET65673 UOO65657:UOP65673 UYK65657:UYL65673 VIG65657:VIH65673 VSC65657:VSD65673 WBY65657:WBZ65673 WLU65657:WLV65673 WVQ65657:WVR65673 I131193:J131209 JE131193:JF131209 TA131193:TB131209 ACW131193:ACX131209 AMS131193:AMT131209 AWO131193:AWP131209 BGK131193:BGL131209 BQG131193:BQH131209 CAC131193:CAD131209 CJY131193:CJZ131209 CTU131193:CTV131209 DDQ131193:DDR131209 DNM131193:DNN131209 DXI131193:DXJ131209 EHE131193:EHF131209 ERA131193:ERB131209 FAW131193:FAX131209 FKS131193:FKT131209 FUO131193:FUP131209 GEK131193:GEL131209 GOG131193:GOH131209 GYC131193:GYD131209 HHY131193:HHZ131209 HRU131193:HRV131209 IBQ131193:IBR131209 ILM131193:ILN131209 IVI131193:IVJ131209 JFE131193:JFF131209 JPA131193:JPB131209 JYW131193:JYX131209 KIS131193:KIT131209 KSO131193:KSP131209 LCK131193:LCL131209 LMG131193:LMH131209 LWC131193:LWD131209 MFY131193:MFZ131209 MPU131193:MPV131209 MZQ131193:MZR131209 NJM131193:NJN131209 NTI131193:NTJ131209 ODE131193:ODF131209 ONA131193:ONB131209 OWW131193:OWX131209 PGS131193:PGT131209 PQO131193:PQP131209 QAK131193:QAL131209 QKG131193:QKH131209 QUC131193:QUD131209 RDY131193:RDZ131209 RNU131193:RNV131209 RXQ131193:RXR131209 SHM131193:SHN131209 SRI131193:SRJ131209 TBE131193:TBF131209 TLA131193:TLB131209 TUW131193:TUX131209 UES131193:UET131209 UOO131193:UOP131209 UYK131193:UYL131209 VIG131193:VIH131209 VSC131193:VSD131209 WBY131193:WBZ131209 WLU131193:WLV131209 WVQ131193:WVR131209 I196729:J196745 JE196729:JF196745 TA196729:TB196745 ACW196729:ACX196745 AMS196729:AMT196745 AWO196729:AWP196745 BGK196729:BGL196745 BQG196729:BQH196745 CAC196729:CAD196745 CJY196729:CJZ196745 CTU196729:CTV196745 DDQ196729:DDR196745 DNM196729:DNN196745 DXI196729:DXJ196745 EHE196729:EHF196745 ERA196729:ERB196745 FAW196729:FAX196745 FKS196729:FKT196745 FUO196729:FUP196745 GEK196729:GEL196745 GOG196729:GOH196745 GYC196729:GYD196745 HHY196729:HHZ196745 HRU196729:HRV196745 IBQ196729:IBR196745 ILM196729:ILN196745 IVI196729:IVJ196745 JFE196729:JFF196745 JPA196729:JPB196745 JYW196729:JYX196745 KIS196729:KIT196745 KSO196729:KSP196745 LCK196729:LCL196745 LMG196729:LMH196745 LWC196729:LWD196745 MFY196729:MFZ196745 MPU196729:MPV196745 MZQ196729:MZR196745 NJM196729:NJN196745 NTI196729:NTJ196745 ODE196729:ODF196745 ONA196729:ONB196745 OWW196729:OWX196745 PGS196729:PGT196745 PQO196729:PQP196745 QAK196729:QAL196745 QKG196729:QKH196745 QUC196729:QUD196745 RDY196729:RDZ196745 RNU196729:RNV196745 RXQ196729:RXR196745 SHM196729:SHN196745 SRI196729:SRJ196745 TBE196729:TBF196745 TLA196729:TLB196745 TUW196729:TUX196745 UES196729:UET196745 UOO196729:UOP196745 UYK196729:UYL196745 VIG196729:VIH196745 VSC196729:VSD196745 WBY196729:WBZ196745 WLU196729:WLV196745 WVQ196729:WVR196745 I262265:J262281 JE262265:JF262281 TA262265:TB262281 ACW262265:ACX262281 AMS262265:AMT262281 AWO262265:AWP262281 BGK262265:BGL262281 BQG262265:BQH262281 CAC262265:CAD262281 CJY262265:CJZ262281 CTU262265:CTV262281 DDQ262265:DDR262281 DNM262265:DNN262281 DXI262265:DXJ262281 EHE262265:EHF262281 ERA262265:ERB262281 FAW262265:FAX262281 FKS262265:FKT262281 FUO262265:FUP262281 GEK262265:GEL262281 GOG262265:GOH262281 GYC262265:GYD262281 HHY262265:HHZ262281 HRU262265:HRV262281 IBQ262265:IBR262281 ILM262265:ILN262281 IVI262265:IVJ262281 JFE262265:JFF262281 JPA262265:JPB262281 JYW262265:JYX262281 KIS262265:KIT262281 KSO262265:KSP262281 LCK262265:LCL262281 LMG262265:LMH262281 LWC262265:LWD262281 MFY262265:MFZ262281 MPU262265:MPV262281 MZQ262265:MZR262281 NJM262265:NJN262281 NTI262265:NTJ262281 ODE262265:ODF262281 ONA262265:ONB262281 OWW262265:OWX262281 PGS262265:PGT262281 PQO262265:PQP262281 QAK262265:QAL262281 QKG262265:QKH262281 QUC262265:QUD262281 RDY262265:RDZ262281 RNU262265:RNV262281 RXQ262265:RXR262281 SHM262265:SHN262281 SRI262265:SRJ262281 TBE262265:TBF262281 TLA262265:TLB262281 TUW262265:TUX262281 UES262265:UET262281 UOO262265:UOP262281 UYK262265:UYL262281 VIG262265:VIH262281 VSC262265:VSD262281 WBY262265:WBZ262281 WLU262265:WLV262281 WVQ262265:WVR262281 I327801:J327817 JE327801:JF327817 TA327801:TB327817 ACW327801:ACX327817 AMS327801:AMT327817 AWO327801:AWP327817 BGK327801:BGL327817 BQG327801:BQH327817 CAC327801:CAD327817 CJY327801:CJZ327817 CTU327801:CTV327817 DDQ327801:DDR327817 DNM327801:DNN327817 DXI327801:DXJ327817 EHE327801:EHF327817 ERA327801:ERB327817 FAW327801:FAX327817 FKS327801:FKT327817 FUO327801:FUP327817 GEK327801:GEL327817 GOG327801:GOH327817 GYC327801:GYD327817 HHY327801:HHZ327817 HRU327801:HRV327817 IBQ327801:IBR327817 ILM327801:ILN327817 IVI327801:IVJ327817 JFE327801:JFF327817 JPA327801:JPB327817 JYW327801:JYX327817 KIS327801:KIT327817 KSO327801:KSP327817 LCK327801:LCL327817 LMG327801:LMH327817 LWC327801:LWD327817 MFY327801:MFZ327817 MPU327801:MPV327817 MZQ327801:MZR327817 NJM327801:NJN327817 NTI327801:NTJ327817 ODE327801:ODF327817 ONA327801:ONB327817 OWW327801:OWX327817 PGS327801:PGT327817 PQO327801:PQP327817 QAK327801:QAL327817 QKG327801:QKH327817 QUC327801:QUD327817 RDY327801:RDZ327817 RNU327801:RNV327817 RXQ327801:RXR327817 SHM327801:SHN327817 SRI327801:SRJ327817 TBE327801:TBF327817 TLA327801:TLB327817 TUW327801:TUX327817 UES327801:UET327817 UOO327801:UOP327817 UYK327801:UYL327817 VIG327801:VIH327817 VSC327801:VSD327817 WBY327801:WBZ327817 WLU327801:WLV327817 WVQ327801:WVR327817 I393337:J393353 JE393337:JF393353 TA393337:TB393353 ACW393337:ACX393353 AMS393337:AMT393353 AWO393337:AWP393353 BGK393337:BGL393353 BQG393337:BQH393353 CAC393337:CAD393353 CJY393337:CJZ393353 CTU393337:CTV393353 DDQ393337:DDR393353 DNM393337:DNN393353 DXI393337:DXJ393353 EHE393337:EHF393353 ERA393337:ERB393353 FAW393337:FAX393353 FKS393337:FKT393353 FUO393337:FUP393353 GEK393337:GEL393353 GOG393337:GOH393353 GYC393337:GYD393353 HHY393337:HHZ393353 HRU393337:HRV393353 IBQ393337:IBR393353 ILM393337:ILN393353 IVI393337:IVJ393353 JFE393337:JFF393353 JPA393337:JPB393353 JYW393337:JYX393353 KIS393337:KIT393353 KSO393337:KSP393353 LCK393337:LCL393353 LMG393337:LMH393353 LWC393337:LWD393353 MFY393337:MFZ393353 MPU393337:MPV393353 MZQ393337:MZR393353 NJM393337:NJN393353 NTI393337:NTJ393353 ODE393337:ODF393353 ONA393337:ONB393353 OWW393337:OWX393353 PGS393337:PGT393353 PQO393337:PQP393353 QAK393337:QAL393353 QKG393337:QKH393353 QUC393337:QUD393353 RDY393337:RDZ393353 RNU393337:RNV393353 RXQ393337:RXR393353 SHM393337:SHN393353 SRI393337:SRJ393353 TBE393337:TBF393353 TLA393337:TLB393353 TUW393337:TUX393353 UES393337:UET393353 UOO393337:UOP393353 UYK393337:UYL393353 VIG393337:VIH393353 VSC393337:VSD393353 WBY393337:WBZ393353 WLU393337:WLV393353 WVQ393337:WVR393353 I458873:J458889 JE458873:JF458889 TA458873:TB458889 ACW458873:ACX458889 AMS458873:AMT458889 AWO458873:AWP458889 BGK458873:BGL458889 BQG458873:BQH458889 CAC458873:CAD458889 CJY458873:CJZ458889 CTU458873:CTV458889 DDQ458873:DDR458889 DNM458873:DNN458889 DXI458873:DXJ458889 EHE458873:EHF458889 ERA458873:ERB458889 FAW458873:FAX458889 FKS458873:FKT458889 FUO458873:FUP458889 GEK458873:GEL458889 GOG458873:GOH458889 GYC458873:GYD458889 HHY458873:HHZ458889 HRU458873:HRV458889 IBQ458873:IBR458889 ILM458873:ILN458889 IVI458873:IVJ458889 JFE458873:JFF458889 JPA458873:JPB458889 JYW458873:JYX458889 KIS458873:KIT458889 KSO458873:KSP458889 LCK458873:LCL458889 LMG458873:LMH458889 LWC458873:LWD458889 MFY458873:MFZ458889 MPU458873:MPV458889 MZQ458873:MZR458889 NJM458873:NJN458889 NTI458873:NTJ458889 ODE458873:ODF458889 ONA458873:ONB458889 OWW458873:OWX458889 PGS458873:PGT458889 PQO458873:PQP458889 QAK458873:QAL458889 QKG458873:QKH458889 QUC458873:QUD458889 RDY458873:RDZ458889 RNU458873:RNV458889 RXQ458873:RXR458889 SHM458873:SHN458889 SRI458873:SRJ458889 TBE458873:TBF458889 TLA458873:TLB458889 TUW458873:TUX458889 UES458873:UET458889 UOO458873:UOP458889 UYK458873:UYL458889 VIG458873:VIH458889 VSC458873:VSD458889 WBY458873:WBZ458889 WLU458873:WLV458889 WVQ458873:WVR458889 I524409:J524425 JE524409:JF524425 TA524409:TB524425 ACW524409:ACX524425 AMS524409:AMT524425 AWO524409:AWP524425 BGK524409:BGL524425 BQG524409:BQH524425 CAC524409:CAD524425 CJY524409:CJZ524425 CTU524409:CTV524425 DDQ524409:DDR524425 DNM524409:DNN524425 DXI524409:DXJ524425 EHE524409:EHF524425 ERA524409:ERB524425 FAW524409:FAX524425 FKS524409:FKT524425 FUO524409:FUP524425 GEK524409:GEL524425 GOG524409:GOH524425 GYC524409:GYD524425 HHY524409:HHZ524425 HRU524409:HRV524425 IBQ524409:IBR524425 ILM524409:ILN524425 IVI524409:IVJ524425 JFE524409:JFF524425 JPA524409:JPB524425 JYW524409:JYX524425 KIS524409:KIT524425 KSO524409:KSP524425 LCK524409:LCL524425 LMG524409:LMH524425 LWC524409:LWD524425 MFY524409:MFZ524425 MPU524409:MPV524425 MZQ524409:MZR524425 NJM524409:NJN524425 NTI524409:NTJ524425 ODE524409:ODF524425 ONA524409:ONB524425 OWW524409:OWX524425 PGS524409:PGT524425 PQO524409:PQP524425 QAK524409:QAL524425 QKG524409:QKH524425 QUC524409:QUD524425 RDY524409:RDZ524425 RNU524409:RNV524425 RXQ524409:RXR524425 SHM524409:SHN524425 SRI524409:SRJ524425 TBE524409:TBF524425 TLA524409:TLB524425 TUW524409:TUX524425 UES524409:UET524425 UOO524409:UOP524425 UYK524409:UYL524425 VIG524409:VIH524425 VSC524409:VSD524425 WBY524409:WBZ524425 WLU524409:WLV524425 WVQ524409:WVR524425 I589945:J589961 JE589945:JF589961 TA589945:TB589961 ACW589945:ACX589961 AMS589945:AMT589961 AWO589945:AWP589961 BGK589945:BGL589961 BQG589945:BQH589961 CAC589945:CAD589961 CJY589945:CJZ589961 CTU589945:CTV589961 DDQ589945:DDR589961 DNM589945:DNN589961 DXI589945:DXJ589961 EHE589945:EHF589961 ERA589945:ERB589961 FAW589945:FAX589961 FKS589945:FKT589961 FUO589945:FUP589961 GEK589945:GEL589961 GOG589945:GOH589961 GYC589945:GYD589961 HHY589945:HHZ589961 HRU589945:HRV589961 IBQ589945:IBR589961 ILM589945:ILN589961 IVI589945:IVJ589961 JFE589945:JFF589961 JPA589945:JPB589961 JYW589945:JYX589961 KIS589945:KIT589961 KSO589945:KSP589961 LCK589945:LCL589961 LMG589945:LMH589961 LWC589945:LWD589961 MFY589945:MFZ589961 MPU589945:MPV589961 MZQ589945:MZR589961 NJM589945:NJN589961 NTI589945:NTJ589961 ODE589945:ODF589961 ONA589945:ONB589961 OWW589945:OWX589961 PGS589945:PGT589961 PQO589945:PQP589961 QAK589945:QAL589961 QKG589945:QKH589961 QUC589945:QUD589961 RDY589945:RDZ589961 RNU589945:RNV589961 RXQ589945:RXR589961 SHM589945:SHN589961 SRI589945:SRJ589961 TBE589945:TBF589961 TLA589945:TLB589961 TUW589945:TUX589961 UES589945:UET589961 UOO589945:UOP589961 UYK589945:UYL589961 VIG589945:VIH589961 VSC589945:VSD589961 WBY589945:WBZ589961 WLU589945:WLV589961 WVQ589945:WVR589961 I655481:J655497 JE655481:JF655497 TA655481:TB655497 ACW655481:ACX655497 AMS655481:AMT655497 AWO655481:AWP655497 BGK655481:BGL655497 BQG655481:BQH655497 CAC655481:CAD655497 CJY655481:CJZ655497 CTU655481:CTV655497 DDQ655481:DDR655497 DNM655481:DNN655497 DXI655481:DXJ655497 EHE655481:EHF655497 ERA655481:ERB655497 FAW655481:FAX655497 FKS655481:FKT655497 FUO655481:FUP655497 GEK655481:GEL655497 GOG655481:GOH655497 GYC655481:GYD655497 HHY655481:HHZ655497 HRU655481:HRV655497 IBQ655481:IBR655497 ILM655481:ILN655497 IVI655481:IVJ655497 JFE655481:JFF655497 JPA655481:JPB655497 JYW655481:JYX655497 KIS655481:KIT655497 KSO655481:KSP655497 LCK655481:LCL655497 LMG655481:LMH655497 LWC655481:LWD655497 MFY655481:MFZ655497 MPU655481:MPV655497 MZQ655481:MZR655497 NJM655481:NJN655497 NTI655481:NTJ655497 ODE655481:ODF655497 ONA655481:ONB655497 OWW655481:OWX655497 PGS655481:PGT655497 PQO655481:PQP655497 QAK655481:QAL655497 QKG655481:QKH655497 QUC655481:QUD655497 RDY655481:RDZ655497 RNU655481:RNV655497 RXQ655481:RXR655497 SHM655481:SHN655497 SRI655481:SRJ655497 TBE655481:TBF655497 TLA655481:TLB655497 TUW655481:TUX655497 UES655481:UET655497 UOO655481:UOP655497 UYK655481:UYL655497 VIG655481:VIH655497 VSC655481:VSD655497 WBY655481:WBZ655497 WLU655481:WLV655497 WVQ655481:WVR655497 I721017:J721033 JE721017:JF721033 TA721017:TB721033 ACW721017:ACX721033 AMS721017:AMT721033 AWO721017:AWP721033 BGK721017:BGL721033 BQG721017:BQH721033 CAC721017:CAD721033 CJY721017:CJZ721033 CTU721017:CTV721033 DDQ721017:DDR721033 DNM721017:DNN721033 DXI721017:DXJ721033 EHE721017:EHF721033 ERA721017:ERB721033 FAW721017:FAX721033 FKS721017:FKT721033 FUO721017:FUP721033 GEK721017:GEL721033 GOG721017:GOH721033 GYC721017:GYD721033 HHY721017:HHZ721033 HRU721017:HRV721033 IBQ721017:IBR721033 ILM721017:ILN721033 IVI721017:IVJ721033 JFE721017:JFF721033 JPA721017:JPB721033 JYW721017:JYX721033 KIS721017:KIT721033 KSO721017:KSP721033 LCK721017:LCL721033 LMG721017:LMH721033 LWC721017:LWD721033 MFY721017:MFZ721033 MPU721017:MPV721033 MZQ721017:MZR721033 NJM721017:NJN721033 NTI721017:NTJ721033 ODE721017:ODF721033 ONA721017:ONB721033 OWW721017:OWX721033 PGS721017:PGT721033 PQO721017:PQP721033 QAK721017:QAL721033 QKG721017:QKH721033 QUC721017:QUD721033 RDY721017:RDZ721033 RNU721017:RNV721033 RXQ721017:RXR721033 SHM721017:SHN721033 SRI721017:SRJ721033 TBE721017:TBF721033 TLA721017:TLB721033 TUW721017:TUX721033 UES721017:UET721033 UOO721017:UOP721033 UYK721017:UYL721033 VIG721017:VIH721033 VSC721017:VSD721033 WBY721017:WBZ721033 WLU721017:WLV721033 WVQ721017:WVR721033 I786553:J786569 JE786553:JF786569 TA786553:TB786569 ACW786553:ACX786569 AMS786553:AMT786569 AWO786553:AWP786569 BGK786553:BGL786569 BQG786553:BQH786569 CAC786553:CAD786569 CJY786553:CJZ786569 CTU786553:CTV786569 DDQ786553:DDR786569 DNM786553:DNN786569 DXI786553:DXJ786569 EHE786553:EHF786569 ERA786553:ERB786569 FAW786553:FAX786569 FKS786553:FKT786569 FUO786553:FUP786569 GEK786553:GEL786569 GOG786553:GOH786569 GYC786553:GYD786569 HHY786553:HHZ786569 HRU786553:HRV786569 IBQ786553:IBR786569 ILM786553:ILN786569 IVI786553:IVJ786569 JFE786553:JFF786569 JPA786553:JPB786569 JYW786553:JYX786569 KIS786553:KIT786569 KSO786553:KSP786569 LCK786553:LCL786569 LMG786553:LMH786569 LWC786553:LWD786569 MFY786553:MFZ786569 MPU786553:MPV786569 MZQ786553:MZR786569 NJM786553:NJN786569 NTI786553:NTJ786569 ODE786553:ODF786569 ONA786553:ONB786569 OWW786553:OWX786569 PGS786553:PGT786569 PQO786553:PQP786569 QAK786553:QAL786569 QKG786553:QKH786569 QUC786553:QUD786569 RDY786553:RDZ786569 RNU786553:RNV786569 RXQ786553:RXR786569 SHM786553:SHN786569 SRI786553:SRJ786569 TBE786553:TBF786569 TLA786553:TLB786569 TUW786553:TUX786569 UES786553:UET786569 UOO786553:UOP786569 UYK786553:UYL786569 VIG786553:VIH786569 VSC786553:VSD786569 WBY786553:WBZ786569 WLU786553:WLV786569 WVQ786553:WVR786569 I852089:J852105 JE852089:JF852105 TA852089:TB852105 ACW852089:ACX852105 AMS852089:AMT852105 AWO852089:AWP852105 BGK852089:BGL852105 BQG852089:BQH852105 CAC852089:CAD852105 CJY852089:CJZ852105 CTU852089:CTV852105 DDQ852089:DDR852105 DNM852089:DNN852105 DXI852089:DXJ852105 EHE852089:EHF852105 ERA852089:ERB852105 FAW852089:FAX852105 FKS852089:FKT852105 FUO852089:FUP852105 GEK852089:GEL852105 GOG852089:GOH852105 GYC852089:GYD852105 HHY852089:HHZ852105 HRU852089:HRV852105 IBQ852089:IBR852105 ILM852089:ILN852105 IVI852089:IVJ852105 JFE852089:JFF852105 JPA852089:JPB852105 JYW852089:JYX852105 KIS852089:KIT852105 KSO852089:KSP852105 LCK852089:LCL852105 LMG852089:LMH852105 LWC852089:LWD852105 MFY852089:MFZ852105 MPU852089:MPV852105 MZQ852089:MZR852105 NJM852089:NJN852105 NTI852089:NTJ852105 ODE852089:ODF852105 ONA852089:ONB852105 OWW852089:OWX852105 PGS852089:PGT852105 PQO852089:PQP852105 QAK852089:QAL852105 QKG852089:QKH852105 QUC852089:QUD852105 RDY852089:RDZ852105 RNU852089:RNV852105 RXQ852089:RXR852105 SHM852089:SHN852105 SRI852089:SRJ852105 TBE852089:TBF852105 TLA852089:TLB852105 TUW852089:TUX852105 UES852089:UET852105 UOO852089:UOP852105 UYK852089:UYL852105 VIG852089:VIH852105 VSC852089:VSD852105 WBY852089:WBZ852105 WLU852089:WLV852105 WVQ852089:WVR852105 I917625:J917641 JE917625:JF917641 TA917625:TB917641 ACW917625:ACX917641 AMS917625:AMT917641 AWO917625:AWP917641 BGK917625:BGL917641 BQG917625:BQH917641 CAC917625:CAD917641 CJY917625:CJZ917641 CTU917625:CTV917641 DDQ917625:DDR917641 DNM917625:DNN917641 DXI917625:DXJ917641 EHE917625:EHF917641 ERA917625:ERB917641 FAW917625:FAX917641 FKS917625:FKT917641 FUO917625:FUP917641 GEK917625:GEL917641 GOG917625:GOH917641 GYC917625:GYD917641 HHY917625:HHZ917641 HRU917625:HRV917641 IBQ917625:IBR917641 ILM917625:ILN917641 IVI917625:IVJ917641 JFE917625:JFF917641 JPA917625:JPB917641 JYW917625:JYX917641 KIS917625:KIT917641 KSO917625:KSP917641 LCK917625:LCL917641 LMG917625:LMH917641 LWC917625:LWD917641 MFY917625:MFZ917641 MPU917625:MPV917641 MZQ917625:MZR917641 NJM917625:NJN917641 NTI917625:NTJ917641 ODE917625:ODF917641 ONA917625:ONB917641 OWW917625:OWX917641 PGS917625:PGT917641 PQO917625:PQP917641 QAK917625:QAL917641 QKG917625:QKH917641 QUC917625:QUD917641 RDY917625:RDZ917641 RNU917625:RNV917641 RXQ917625:RXR917641 SHM917625:SHN917641 SRI917625:SRJ917641 TBE917625:TBF917641 TLA917625:TLB917641 TUW917625:TUX917641 UES917625:UET917641 UOO917625:UOP917641 UYK917625:UYL917641 VIG917625:VIH917641 VSC917625:VSD917641 WBY917625:WBZ917641 WLU917625:WLV917641 WVQ917625:WVR917641 I983161:J983177 JE983161:JF983177 TA983161:TB983177 ACW983161:ACX983177 AMS983161:AMT983177 AWO983161:AWP983177 BGK983161:BGL983177 BQG983161:BQH983177 CAC983161:CAD983177 CJY983161:CJZ983177 CTU983161:CTV983177 DDQ983161:DDR983177 DNM983161:DNN983177 DXI983161:DXJ983177 EHE983161:EHF983177 ERA983161:ERB983177 FAW983161:FAX983177 FKS983161:FKT983177 FUO983161:FUP983177 GEK983161:GEL983177 GOG983161:GOH983177 GYC983161:GYD983177 HHY983161:HHZ983177 HRU983161:HRV983177 IBQ983161:IBR983177 ILM983161:ILN983177 IVI983161:IVJ983177 JFE983161:JFF983177 JPA983161:JPB983177 JYW983161:JYX983177 KIS983161:KIT983177 KSO983161:KSP983177 LCK983161:LCL983177 LMG983161:LMH983177 LWC983161:LWD983177 MFY983161:MFZ983177 MPU983161:MPV983177 MZQ983161:MZR983177 NJM983161:NJN983177 NTI983161:NTJ983177 ODE983161:ODF983177 ONA983161:ONB983177 OWW983161:OWX983177 PGS983161:PGT983177 PQO983161:PQP983177 QAK983161:QAL983177 QKG983161:QKH983177 QUC983161:QUD983177 RDY983161:RDZ983177 RNU983161:RNV983177 RXQ983161:RXR983177 SHM983161:SHN983177 SRI983161:SRJ983177 TBE983161:TBF983177 TLA983161:TLB983177 TUW983161:TUX983177 UES983161:UET983177 UOO983161:UOP983177 UYK983161:UYL983177 VIG983161:VIH983177 VSC983161:VSD983177 WBY983161:WBZ983177 WLU983161:WLV983177 WVQ983161:WVR983177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39"/>
  <sheetViews>
    <sheetView workbookViewId="0">
      <selection activeCell="A23" sqref="A23"/>
    </sheetView>
  </sheetViews>
  <sheetFormatPr baseColWidth="10" defaultRowHeight="12.75" x14ac:dyDescent="0.2"/>
  <cols>
    <col min="1" max="1" width="35.42578125" style="263" customWidth="1"/>
    <col min="2" max="2" width="23.5703125" style="263" customWidth="1"/>
    <col min="3" max="3" width="15" style="263" customWidth="1"/>
    <col min="4" max="4" width="15.7109375" style="263" customWidth="1"/>
    <col min="5" max="5" width="13.42578125" style="263" customWidth="1"/>
    <col min="6" max="6" width="13.5703125" style="263" customWidth="1"/>
    <col min="7" max="7" width="14.7109375" style="263" customWidth="1"/>
    <col min="8" max="8" width="13.85546875" style="263" customWidth="1"/>
    <col min="9" max="9" width="12.5703125" style="263" customWidth="1"/>
    <col min="10" max="10" width="11.85546875" style="263" customWidth="1"/>
    <col min="11" max="11" width="10.28515625" style="263" customWidth="1"/>
    <col min="12" max="12" width="9.28515625" style="263" customWidth="1"/>
    <col min="13" max="13" width="9.42578125" style="263" customWidth="1"/>
    <col min="14" max="14" width="9.140625" style="263" customWidth="1"/>
    <col min="15" max="15" width="9.28515625" style="79" customWidth="1"/>
    <col min="16" max="16" width="9.42578125" style="79" customWidth="1"/>
    <col min="17" max="17" width="9.7109375" style="79" customWidth="1"/>
    <col min="18" max="18" width="9.5703125" style="79" customWidth="1"/>
    <col min="19" max="19" width="9.28515625" style="79" customWidth="1"/>
    <col min="20" max="20" width="8.5703125" style="79" customWidth="1"/>
    <col min="21" max="21" width="8.85546875" style="79" customWidth="1"/>
    <col min="22" max="22" width="9.7109375" style="79" customWidth="1"/>
    <col min="23" max="23" width="8.7109375" style="79" customWidth="1"/>
    <col min="24" max="24" width="13.5703125" style="79" customWidth="1"/>
    <col min="25" max="25" width="16.28515625" style="79" customWidth="1"/>
    <col min="26" max="43" width="9.42578125" style="79" customWidth="1"/>
    <col min="44" max="47" width="10.28515625" style="79" customWidth="1"/>
    <col min="48" max="48" width="9.140625" style="79" customWidth="1"/>
    <col min="49" max="49" width="11.42578125" style="80" hidden="1" customWidth="1"/>
    <col min="50" max="67" width="11.42578125" style="79" hidden="1" customWidth="1"/>
    <col min="68" max="68" width="11.42578125" style="80" hidden="1" customWidth="1"/>
    <col min="69" max="78" width="11.42578125" style="79" customWidth="1"/>
    <col min="79" max="83" width="10.28515625" style="79" customWidth="1"/>
    <col min="84" max="92" width="9.42578125" style="79" customWidth="1"/>
    <col min="93" max="256" width="11.42578125" style="79"/>
    <col min="257" max="257" width="35.42578125" style="79" customWidth="1"/>
    <col min="258" max="258" width="23.5703125" style="79" customWidth="1"/>
    <col min="259" max="259" width="15" style="79" customWidth="1"/>
    <col min="260" max="260" width="15.7109375" style="79" customWidth="1"/>
    <col min="261" max="261" width="13.42578125" style="79" customWidth="1"/>
    <col min="262" max="262" width="13.5703125" style="79" customWidth="1"/>
    <col min="263" max="263" width="14.7109375" style="79" customWidth="1"/>
    <col min="264" max="264" width="13.85546875" style="79" customWidth="1"/>
    <col min="265" max="265" width="12.5703125" style="79" customWidth="1"/>
    <col min="266" max="266" width="11.85546875" style="79" customWidth="1"/>
    <col min="267" max="267" width="10.28515625" style="79" customWidth="1"/>
    <col min="268" max="268" width="9.28515625" style="79" customWidth="1"/>
    <col min="269" max="269" width="9.42578125" style="79" customWidth="1"/>
    <col min="270" max="270" width="9.140625" style="79" customWidth="1"/>
    <col min="271" max="271" width="9.28515625" style="79" customWidth="1"/>
    <col min="272" max="272" width="9.42578125" style="79" customWidth="1"/>
    <col min="273" max="273" width="9.7109375" style="79" customWidth="1"/>
    <col min="274" max="274" width="9.5703125" style="79" customWidth="1"/>
    <col min="275" max="275" width="9.28515625" style="79" customWidth="1"/>
    <col min="276" max="276" width="8.5703125" style="79" customWidth="1"/>
    <col min="277" max="277" width="8.85546875" style="79" customWidth="1"/>
    <col min="278" max="278" width="9.7109375" style="79" customWidth="1"/>
    <col min="279" max="279" width="8.7109375" style="79" customWidth="1"/>
    <col min="280" max="280" width="13.5703125" style="79" customWidth="1"/>
    <col min="281" max="281" width="16.28515625" style="79" customWidth="1"/>
    <col min="282" max="299" width="9.42578125" style="79" customWidth="1"/>
    <col min="300" max="303" width="10.28515625" style="79" customWidth="1"/>
    <col min="304" max="304" width="9.140625" style="79" customWidth="1"/>
    <col min="305" max="324" width="0" style="79" hidden="1" customWidth="1"/>
    <col min="325" max="334" width="11.42578125" style="79" customWidth="1"/>
    <col min="335" max="339" width="10.28515625" style="79" customWidth="1"/>
    <col min="340" max="348" width="9.42578125" style="79" customWidth="1"/>
    <col min="349" max="512" width="11.42578125" style="79"/>
    <col min="513" max="513" width="35.42578125" style="79" customWidth="1"/>
    <col min="514" max="514" width="23.5703125" style="79" customWidth="1"/>
    <col min="515" max="515" width="15" style="79" customWidth="1"/>
    <col min="516" max="516" width="15.7109375" style="79" customWidth="1"/>
    <col min="517" max="517" width="13.42578125" style="79" customWidth="1"/>
    <col min="518" max="518" width="13.5703125" style="79" customWidth="1"/>
    <col min="519" max="519" width="14.7109375" style="79" customWidth="1"/>
    <col min="520" max="520" width="13.85546875" style="79" customWidth="1"/>
    <col min="521" max="521" width="12.5703125" style="79" customWidth="1"/>
    <col min="522" max="522" width="11.85546875" style="79" customWidth="1"/>
    <col min="523" max="523" width="10.28515625" style="79" customWidth="1"/>
    <col min="524" max="524" width="9.28515625" style="79" customWidth="1"/>
    <col min="525" max="525" width="9.42578125" style="79" customWidth="1"/>
    <col min="526" max="526" width="9.140625" style="79" customWidth="1"/>
    <col min="527" max="527" width="9.28515625" style="79" customWidth="1"/>
    <col min="528" max="528" width="9.42578125" style="79" customWidth="1"/>
    <col min="529" max="529" width="9.7109375" style="79" customWidth="1"/>
    <col min="530" max="530" width="9.5703125" style="79" customWidth="1"/>
    <col min="531" max="531" width="9.28515625" style="79" customWidth="1"/>
    <col min="532" max="532" width="8.5703125" style="79" customWidth="1"/>
    <col min="533" max="533" width="8.85546875" style="79" customWidth="1"/>
    <col min="534" max="534" width="9.7109375" style="79" customWidth="1"/>
    <col min="535" max="535" width="8.7109375" style="79" customWidth="1"/>
    <col min="536" max="536" width="13.5703125" style="79" customWidth="1"/>
    <col min="537" max="537" width="16.28515625" style="79" customWidth="1"/>
    <col min="538" max="555" width="9.42578125" style="79" customWidth="1"/>
    <col min="556" max="559" width="10.28515625" style="79" customWidth="1"/>
    <col min="560" max="560" width="9.140625" style="79" customWidth="1"/>
    <col min="561" max="580" width="0" style="79" hidden="1" customWidth="1"/>
    <col min="581" max="590" width="11.42578125" style="79" customWidth="1"/>
    <col min="591" max="595" width="10.28515625" style="79" customWidth="1"/>
    <col min="596" max="604" width="9.42578125" style="79" customWidth="1"/>
    <col min="605" max="768" width="11.42578125" style="79"/>
    <col min="769" max="769" width="35.42578125" style="79" customWidth="1"/>
    <col min="770" max="770" width="23.5703125" style="79" customWidth="1"/>
    <col min="771" max="771" width="15" style="79" customWidth="1"/>
    <col min="772" max="772" width="15.7109375" style="79" customWidth="1"/>
    <col min="773" max="773" width="13.42578125" style="79" customWidth="1"/>
    <col min="774" max="774" width="13.5703125" style="79" customWidth="1"/>
    <col min="775" max="775" width="14.7109375" style="79" customWidth="1"/>
    <col min="776" max="776" width="13.85546875" style="79" customWidth="1"/>
    <col min="777" max="777" width="12.5703125" style="79" customWidth="1"/>
    <col min="778" max="778" width="11.85546875" style="79" customWidth="1"/>
    <col min="779" max="779" width="10.28515625" style="79" customWidth="1"/>
    <col min="780" max="780" width="9.28515625" style="79" customWidth="1"/>
    <col min="781" max="781" width="9.42578125" style="79" customWidth="1"/>
    <col min="782" max="782" width="9.140625" style="79" customWidth="1"/>
    <col min="783" max="783" width="9.28515625" style="79" customWidth="1"/>
    <col min="784" max="784" width="9.42578125" style="79" customWidth="1"/>
    <col min="785" max="785" width="9.7109375" style="79" customWidth="1"/>
    <col min="786" max="786" width="9.5703125" style="79" customWidth="1"/>
    <col min="787" max="787" width="9.28515625" style="79" customWidth="1"/>
    <col min="788" max="788" width="8.5703125" style="79" customWidth="1"/>
    <col min="789" max="789" width="8.85546875" style="79" customWidth="1"/>
    <col min="790" max="790" width="9.7109375" style="79" customWidth="1"/>
    <col min="791" max="791" width="8.7109375" style="79" customWidth="1"/>
    <col min="792" max="792" width="13.5703125" style="79" customWidth="1"/>
    <col min="793" max="793" width="16.28515625" style="79" customWidth="1"/>
    <col min="794" max="811" width="9.42578125" style="79" customWidth="1"/>
    <col min="812" max="815" width="10.28515625" style="79" customWidth="1"/>
    <col min="816" max="816" width="9.140625" style="79" customWidth="1"/>
    <col min="817" max="836" width="0" style="79" hidden="1" customWidth="1"/>
    <col min="837" max="846" width="11.42578125" style="79" customWidth="1"/>
    <col min="847" max="851" width="10.28515625" style="79" customWidth="1"/>
    <col min="852" max="860" width="9.42578125" style="79" customWidth="1"/>
    <col min="861" max="1024" width="11.42578125" style="79"/>
    <col min="1025" max="1025" width="35.42578125" style="79" customWidth="1"/>
    <col min="1026" max="1026" width="23.5703125" style="79" customWidth="1"/>
    <col min="1027" max="1027" width="15" style="79" customWidth="1"/>
    <col min="1028" max="1028" width="15.7109375" style="79" customWidth="1"/>
    <col min="1029" max="1029" width="13.42578125" style="79" customWidth="1"/>
    <col min="1030" max="1030" width="13.5703125" style="79" customWidth="1"/>
    <col min="1031" max="1031" width="14.7109375" style="79" customWidth="1"/>
    <col min="1032" max="1032" width="13.85546875" style="79" customWidth="1"/>
    <col min="1033" max="1033" width="12.5703125" style="79" customWidth="1"/>
    <col min="1034" max="1034" width="11.85546875" style="79" customWidth="1"/>
    <col min="1035" max="1035" width="10.28515625" style="79" customWidth="1"/>
    <col min="1036" max="1036" width="9.28515625" style="79" customWidth="1"/>
    <col min="1037" max="1037" width="9.42578125" style="79" customWidth="1"/>
    <col min="1038" max="1038" width="9.140625" style="79" customWidth="1"/>
    <col min="1039" max="1039" width="9.28515625" style="79" customWidth="1"/>
    <col min="1040" max="1040" width="9.42578125" style="79" customWidth="1"/>
    <col min="1041" max="1041" width="9.7109375" style="79" customWidth="1"/>
    <col min="1042" max="1042" width="9.5703125" style="79" customWidth="1"/>
    <col min="1043" max="1043" width="9.28515625" style="79" customWidth="1"/>
    <col min="1044" max="1044" width="8.5703125" style="79" customWidth="1"/>
    <col min="1045" max="1045" width="8.85546875" style="79" customWidth="1"/>
    <col min="1046" max="1046" width="9.7109375" style="79" customWidth="1"/>
    <col min="1047" max="1047" width="8.7109375" style="79" customWidth="1"/>
    <col min="1048" max="1048" width="13.5703125" style="79" customWidth="1"/>
    <col min="1049" max="1049" width="16.28515625" style="79" customWidth="1"/>
    <col min="1050" max="1067" width="9.42578125" style="79" customWidth="1"/>
    <col min="1068" max="1071" width="10.28515625" style="79" customWidth="1"/>
    <col min="1072" max="1072" width="9.140625" style="79" customWidth="1"/>
    <col min="1073" max="1092" width="0" style="79" hidden="1" customWidth="1"/>
    <col min="1093" max="1102" width="11.42578125" style="79" customWidth="1"/>
    <col min="1103" max="1107" width="10.28515625" style="79" customWidth="1"/>
    <col min="1108" max="1116" width="9.42578125" style="79" customWidth="1"/>
    <col min="1117" max="1280" width="11.42578125" style="79"/>
    <col min="1281" max="1281" width="35.42578125" style="79" customWidth="1"/>
    <col min="1282" max="1282" width="23.5703125" style="79" customWidth="1"/>
    <col min="1283" max="1283" width="15" style="79" customWidth="1"/>
    <col min="1284" max="1284" width="15.7109375" style="79" customWidth="1"/>
    <col min="1285" max="1285" width="13.42578125" style="79" customWidth="1"/>
    <col min="1286" max="1286" width="13.5703125" style="79" customWidth="1"/>
    <col min="1287" max="1287" width="14.7109375" style="79" customWidth="1"/>
    <col min="1288" max="1288" width="13.85546875" style="79" customWidth="1"/>
    <col min="1289" max="1289" width="12.5703125" style="79" customWidth="1"/>
    <col min="1290" max="1290" width="11.85546875" style="79" customWidth="1"/>
    <col min="1291" max="1291" width="10.28515625" style="79" customWidth="1"/>
    <col min="1292" max="1292" width="9.28515625" style="79" customWidth="1"/>
    <col min="1293" max="1293" width="9.42578125" style="79" customWidth="1"/>
    <col min="1294" max="1294" width="9.140625" style="79" customWidth="1"/>
    <col min="1295" max="1295" width="9.28515625" style="79" customWidth="1"/>
    <col min="1296" max="1296" width="9.42578125" style="79" customWidth="1"/>
    <col min="1297" max="1297" width="9.7109375" style="79" customWidth="1"/>
    <col min="1298" max="1298" width="9.5703125" style="79" customWidth="1"/>
    <col min="1299" max="1299" width="9.28515625" style="79" customWidth="1"/>
    <col min="1300" max="1300" width="8.5703125" style="79" customWidth="1"/>
    <col min="1301" max="1301" width="8.85546875" style="79" customWidth="1"/>
    <col min="1302" max="1302" width="9.7109375" style="79" customWidth="1"/>
    <col min="1303" max="1303" width="8.7109375" style="79" customWidth="1"/>
    <col min="1304" max="1304" width="13.5703125" style="79" customWidth="1"/>
    <col min="1305" max="1305" width="16.28515625" style="79" customWidth="1"/>
    <col min="1306" max="1323" width="9.42578125" style="79" customWidth="1"/>
    <col min="1324" max="1327" width="10.28515625" style="79" customWidth="1"/>
    <col min="1328" max="1328" width="9.140625" style="79" customWidth="1"/>
    <col min="1329" max="1348" width="0" style="79" hidden="1" customWidth="1"/>
    <col min="1349" max="1358" width="11.42578125" style="79" customWidth="1"/>
    <col min="1359" max="1363" width="10.28515625" style="79" customWidth="1"/>
    <col min="1364" max="1372" width="9.42578125" style="79" customWidth="1"/>
    <col min="1373" max="1536" width="11.42578125" style="79"/>
    <col min="1537" max="1537" width="35.42578125" style="79" customWidth="1"/>
    <col min="1538" max="1538" width="23.5703125" style="79" customWidth="1"/>
    <col min="1539" max="1539" width="15" style="79" customWidth="1"/>
    <col min="1540" max="1540" width="15.7109375" style="79" customWidth="1"/>
    <col min="1541" max="1541" width="13.42578125" style="79" customWidth="1"/>
    <col min="1542" max="1542" width="13.5703125" style="79" customWidth="1"/>
    <col min="1543" max="1543" width="14.7109375" style="79" customWidth="1"/>
    <col min="1544" max="1544" width="13.85546875" style="79" customWidth="1"/>
    <col min="1545" max="1545" width="12.5703125" style="79" customWidth="1"/>
    <col min="1546" max="1546" width="11.85546875" style="79" customWidth="1"/>
    <col min="1547" max="1547" width="10.28515625" style="79" customWidth="1"/>
    <col min="1548" max="1548" width="9.28515625" style="79" customWidth="1"/>
    <col min="1549" max="1549" width="9.42578125" style="79" customWidth="1"/>
    <col min="1550" max="1550" width="9.140625" style="79" customWidth="1"/>
    <col min="1551" max="1551" width="9.28515625" style="79" customWidth="1"/>
    <col min="1552" max="1552" width="9.42578125" style="79" customWidth="1"/>
    <col min="1553" max="1553" width="9.7109375" style="79" customWidth="1"/>
    <col min="1554" max="1554" width="9.5703125" style="79" customWidth="1"/>
    <col min="1555" max="1555" width="9.28515625" style="79" customWidth="1"/>
    <col min="1556" max="1556" width="8.5703125" style="79" customWidth="1"/>
    <col min="1557" max="1557" width="8.85546875" style="79" customWidth="1"/>
    <col min="1558" max="1558" width="9.7109375" style="79" customWidth="1"/>
    <col min="1559" max="1559" width="8.7109375" style="79" customWidth="1"/>
    <col min="1560" max="1560" width="13.5703125" style="79" customWidth="1"/>
    <col min="1561" max="1561" width="16.28515625" style="79" customWidth="1"/>
    <col min="1562" max="1579" width="9.42578125" style="79" customWidth="1"/>
    <col min="1580" max="1583" width="10.28515625" style="79" customWidth="1"/>
    <col min="1584" max="1584" width="9.140625" style="79" customWidth="1"/>
    <col min="1585" max="1604" width="0" style="79" hidden="1" customWidth="1"/>
    <col min="1605" max="1614" width="11.42578125" style="79" customWidth="1"/>
    <col min="1615" max="1619" width="10.28515625" style="79" customWidth="1"/>
    <col min="1620" max="1628" width="9.42578125" style="79" customWidth="1"/>
    <col min="1629" max="1792" width="11.42578125" style="79"/>
    <col min="1793" max="1793" width="35.42578125" style="79" customWidth="1"/>
    <col min="1794" max="1794" width="23.5703125" style="79" customWidth="1"/>
    <col min="1795" max="1795" width="15" style="79" customWidth="1"/>
    <col min="1796" max="1796" width="15.7109375" style="79" customWidth="1"/>
    <col min="1797" max="1797" width="13.42578125" style="79" customWidth="1"/>
    <col min="1798" max="1798" width="13.5703125" style="79" customWidth="1"/>
    <col min="1799" max="1799" width="14.7109375" style="79" customWidth="1"/>
    <col min="1800" max="1800" width="13.85546875" style="79" customWidth="1"/>
    <col min="1801" max="1801" width="12.5703125" style="79" customWidth="1"/>
    <col min="1802" max="1802" width="11.85546875" style="79" customWidth="1"/>
    <col min="1803" max="1803" width="10.28515625" style="79" customWidth="1"/>
    <col min="1804" max="1804" width="9.28515625" style="79" customWidth="1"/>
    <col min="1805" max="1805" width="9.42578125" style="79" customWidth="1"/>
    <col min="1806" max="1806" width="9.140625" style="79" customWidth="1"/>
    <col min="1807" max="1807" width="9.28515625" style="79" customWidth="1"/>
    <col min="1808" max="1808" width="9.42578125" style="79" customWidth="1"/>
    <col min="1809" max="1809" width="9.7109375" style="79" customWidth="1"/>
    <col min="1810" max="1810" width="9.5703125" style="79" customWidth="1"/>
    <col min="1811" max="1811" width="9.28515625" style="79" customWidth="1"/>
    <col min="1812" max="1812" width="8.5703125" style="79" customWidth="1"/>
    <col min="1813" max="1813" width="8.85546875" style="79" customWidth="1"/>
    <col min="1814" max="1814" width="9.7109375" style="79" customWidth="1"/>
    <col min="1815" max="1815" width="8.7109375" style="79" customWidth="1"/>
    <col min="1816" max="1816" width="13.5703125" style="79" customWidth="1"/>
    <col min="1817" max="1817" width="16.28515625" style="79" customWidth="1"/>
    <col min="1818" max="1835" width="9.42578125" style="79" customWidth="1"/>
    <col min="1836" max="1839" width="10.28515625" style="79" customWidth="1"/>
    <col min="1840" max="1840" width="9.140625" style="79" customWidth="1"/>
    <col min="1841" max="1860" width="0" style="79" hidden="1" customWidth="1"/>
    <col min="1861" max="1870" width="11.42578125" style="79" customWidth="1"/>
    <col min="1871" max="1875" width="10.28515625" style="79" customWidth="1"/>
    <col min="1876" max="1884" width="9.42578125" style="79" customWidth="1"/>
    <col min="1885" max="2048" width="11.42578125" style="79"/>
    <col min="2049" max="2049" width="35.42578125" style="79" customWidth="1"/>
    <col min="2050" max="2050" width="23.5703125" style="79" customWidth="1"/>
    <col min="2051" max="2051" width="15" style="79" customWidth="1"/>
    <col min="2052" max="2052" width="15.7109375" style="79" customWidth="1"/>
    <col min="2053" max="2053" width="13.42578125" style="79" customWidth="1"/>
    <col min="2054" max="2054" width="13.5703125" style="79" customWidth="1"/>
    <col min="2055" max="2055" width="14.7109375" style="79" customWidth="1"/>
    <col min="2056" max="2056" width="13.85546875" style="79" customWidth="1"/>
    <col min="2057" max="2057" width="12.5703125" style="79" customWidth="1"/>
    <col min="2058" max="2058" width="11.85546875" style="79" customWidth="1"/>
    <col min="2059" max="2059" width="10.28515625" style="79" customWidth="1"/>
    <col min="2060" max="2060" width="9.28515625" style="79" customWidth="1"/>
    <col min="2061" max="2061" width="9.42578125" style="79" customWidth="1"/>
    <col min="2062" max="2062" width="9.140625" style="79" customWidth="1"/>
    <col min="2063" max="2063" width="9.28515625" style="79" customWidth="1"/>
    <col min="2064" max="2064" width="9.42578125" style="79" customWidth="1"/>
    <col min="2065" max="2065" width="9.7109375" style="79" customWidth="1"/>
    <col min="2066" max="2066" width="9.5703125" style="79" customWidth="1"/>
    <col min="2067" max="2067" width="9.28515625" style="79" customWidth="1"/>
    <col min="2068" max="2068" width="8.5703125" style="79" customWidth="1"/>
    <col min="2069" max="2069" width="8.85546875" style="79" customWidth="1"/>
    <col min="2070" max="2070" width="9.7109375" style="79" customWidth="1"/>
    <col min="2071" max="2071" width="8.7109375" style="79" customWidth="1"/>
    <col min="2072" max="2072" width="13.5703125" style="79" customWidth="1"/>
    <col min="2073" max="2073" width="16.28515625" style="79" customWidth="1"/>
    <col min="2074" max="2091" width="9.42578125" style="79" customWidth="1"/>
    <col min="2092" max="2095" width="10.28515625" style="79" customWidth="1"/>
    <col min="2096" max="2096" width="9.140625" style="79" customWidth="1"/>
    <col min="2097" max="2116" width="0" style="79" hidden="1" customWidth="1"/>
    <col min="2117" max="2126" width="11.42578125" style="79" customWidth="1"/>
    <col min="2127" max="2131" width="10.28515625" style="79" customWidth="1"/>
    <col min="2132" max="2140" width="9.42578125" style="79" customWidth="1"/>
    <col min="2141" max="2304" width="11.42578125" style="79"/>
    <col min="2305" max="2305" width="35.42578125" style="79" customWidth="1"/>
    <col min="2306" max="2306" width="23.5703125" style="79" customWidth="1"/>
    <col min="2307" max="2307" width="15" style="79" customWidth="1"/>
    <col min="2308" max="2308" width="15.7109375" style="79" customWidth="1"/>
    <col min="2309" max="2309" width="13.42578125" style="79" customWidth="1"/>
    <col min="2310" max="2310" width="13.5703125" style="79" customWidth="1"/>
    <col min="2311" max="2311" width="14.7109375" style="79" customWidth="1"/>
    <col min="2312" max="2312" width="13.85546875" style="79" customWidth="1"/>
    <col min="2313" max="2313" width="12.5703125" style="79" customWidth="1"/>
    <col min="2314" max="2314" width="11.85546875" style="79" customWidth="1"/>
    <col min="2315" max="2315" width="10.28515625" style="79" customWidth="1"/>
    <col min="2316" max="2316" width="9.28515625" style="79" customWidth="1"/>
    <col min="2317" max="2317" width="9.42578125" style="79" customWidth="1"/>
    <col min="2318" max="2318" width="9.140625" style="79" customWidth="1"/>
    <col min="2319" max="2319" width="9.28515625" style="79" customWidth="1"/>
    <col min="2320" max="2320" width="9.42578125" style="79" customWidth="1"/>
    <col min="2321" max="2321" width="9.7109375" style="79" customWidth="1"/>
    <col min="2322" max="2322" width="9.5703125" style="79" customWidth="1"/>
    <col min="2323" max="2323" width="9.28515625" style="79" customWidth="1"/>
    <col min="2324" max="2324" width="8.5703125" style="79" customWidth="1"/>
    <col min="2325" max="2325" width="8.85546875" style="79" customWidth="1"/>
    <col min="2326" max="2326" width="9.7109375" style="79" customWidth="1"/>
    <col min="2327" max="2327" width="8.7109375" style="79" customWidth="1"/>
    <col min="2328" max="2328" width="13.5703125" style="79" customWidth="1"/>
    <col min="2329" max="2329" width="16.28515625" style="79" customWidth="1"/>
    <col min="2330" max="2347" width="9.42578125" style="79" customWidth="1"/>
    <col min="2348" max="2351" width="10.28515625" style="79" customWidth="1"/>
    <col min="2352" max="2352" width="9.140625" style="79" customWidth="1"/>
    <col min="2353" max="2372" width="0" style="79" hidden="1" customWidth="1"/>
    <col min="2373" max="2382" width="11.42578125" style="79" customWidth="1"/>
    <col min="2383" max="2387" width="10.28515625" style="79" customWidth="1"/>
    <col min="2388" max="2396" width="9.42578125" style="79" customWidth="1"/>
    <col min="2397" max="2560" width="11.42578125" style="79"/>
    <col min="2561" max="2561" width="35.42578125" style="79" customWidth="1"/>
    <col min="2562" max="2562" width="23.5703125" style="79" customWidth="1"/>
    <col min="2563" max="2563" width="15" style="79" customWidth="1"/>
    <col min="2564" max="2564" width="15.7109375" style="79" customWidth="1"/>
    <col min="2565" max="2565" width="13.42578125" style="79" customWidth="1"/>
    <col min="2566" max="2566" width="13.5703125" style="79" customWidth="1"/>
    <col min="2567" max="2567" width="14.7109375" style="79" customWidth="1"/>
    <col min="2568" max="2568" width="13.85546875" style="79" customWidth="1"/>
    <col min="2569" max="2569" width="12.5703125" style="79" customWidth="1"/>
    <col min="2570" max="2570" width="11.85546875" style="79" customWidth="1"/>
    <col min="2571" max="2571" width="10.28515625" style="79" customWidth="1"/>
    <col min="2572" max="2572" width="9.28515625" style="79" customWidth="1"/>
    <col min="2573" max="2573" width="9.42578125" style="79" customWidth="1"/>
    <col min="2574" max="2574" width="9.140625" style="79" customWidth="1"/>
    <col min="2575" max="2575" width="9.28515625" style="79" customWidth="1"/>
    <col min="2576" max="2576" width="9.42578125" style="79" customWidth="1"/>
    <col min="2577" max="2577" width="9.7109375" style="79" customWidth="1"/>
    <col min="2578" max="2578" width="9.5703125" style="79" customWidth="1"/>
    <col min="2579" max="2579" width="9.28515625" style="79" customWidth="1"/>
    <col min="2580" max="2580" width="8.5703125" style="79" customWidth="1"/>
    <col min="2581" max="2581" width="8.85546875" style="79" customWidth="1"/>
    <col min="2582" max="2582" width="9.7109375" style="79" customWidth="1"/>
    <col min="2583" max="2583" width="8.7109375" style="79" customWidth="1"/>
    <col min="2584" max="2584" width="13.5703125" style="79" customWidth="1"/>
    <col min="2585" max="2585" width="16.28515625" style="79" customWidth="1"/>
    <col min="2586" max="2603" width="9.42578125" style="79" customWidth="1"/>
    <col min="2604" max="2607" width="10.28515625" style="79" customWidth="1"/>
    <col min="2608" max="2608" width="9.140625" style="79" customWidth="1"/>
    <col min="2609" max="2628" width="0" style="79" hidden="1" customWidth="1"/>
    <col min="2629" max="2638" width="11.42578125" style="79" customWidth="1"/>
    <col min="2639" max="2643" width="10.28515625" style="79" customWidth="1"/>
    <col min="2644" max="2652" width="9.42578125" style="79" customWidth="1"/>
    <col min="2653" max="2816" width="11.42578125" style="79"/>
    <col min="2817" max="2817" width="35.42578125" style="79" customWidth="1"/>
    <col min="2818" max="2818" width="23.5703125" style="79" customWidth="1"/>
    <col min="2819" max="2819" width="15" style="79" customWidth="1"/>
    <col min="2820" max="2820" width="15.7109375" style="79" customWidth="1"/>
    <col min="2821" max="2821" width="13.42578125" style="79" customWidth="1"/>
    <col min="2822" max="2822" width="13.5703125" style="79" customWidth="1"/>
    <col min="2823" max="2823" width="14.7109375" style="79" customWidth="1"/>
    <col min="2824" max="2824" width="13.85546875" style="79" customWidth="1"/>
    <col min="2825" max="2825" width="12.5703125" style="79" customWidth="1"/>
    <col min="2826" max="2826" width="11.85546875" style="79" customWidth="1"/>
    <col min="2827" max="2827" width="10.28515625" style="79" customWidth="1"/>
    <col min="2828" max="2828" width="9.28515625" style="79" customWidth="1"/>
    <col min="2829" max="2829" width="9.42578125" style="79" customWidth="1"/>
    <col min="2830" max="2830" width="9.140625" style="79" customWidth="1"/>
    <col min="2831" max="2831" width="9.28515625" style="79" customWidth="1"/>
    <col min="2832" max="2832" width="9.42578125" style="79" customWidth="1"/>
    <col min="2833" max="2833" width="9.7109375" style="79" customWidth="1"/>
    <col min="2834" max="2834" width="9.5703125" style="79" customWidth="1"/>
    <col min="2835" max="2835" width="9.28515625" style="79" customWidth="1"/>
    <col min="2836" max="2836" width="8.5703125" style="79" customWidth="1"/>
    <col min="2837" max="2837" width="8.85546875" style="79" customWidth="1"/>
    <col min="2838" max="2838" width="9.7109375" style="79" customWidth="1"/>
    <col min="2839" max="2839" width="8.7109375" style="79" customWidth="1"/>
    <col min="2840" max="2840" width="13.5703125" style="79" customWidth="1"/>
    <col min="2841" max="2841" width="16.28515625" style="79" customWidth="1"/>
    <col min="2842" max="2859" width="9.42578125" style="79" customWidth="1"/>
    <col min="2860" max="2863" width="10.28515625" style="79" customWidth="1"/>
    <col min="2864" max="2864" width="9.140625" style="79" customWidth="1"/>
    <col min="2865" max="2884" width="0" style="79" hidden="1" customWidth="1"/>
    <col min="2885" max="2894" width="11.42578125" style="79" customWidth="1"/>
    <col min="2895" max="2899" width="10.28515625" style="79" customWidth="1"/>
    <col min="2900" max="2908" width="9.42578125" style="79" customWidth="1"/>
    <col min="2909" max="3072" width="11.42578125" style="79"/>
    <col min="3073" max="3073" width="35.42578125" style="79" customWidth="1"/>
    <col min="3074" max="3074" width="23.5703125" style="79" customWidth="1"/>
    <col min="3075" max="3075" width="15" style="79" customWidth="1"/>
    <col min="3076" max="3076" width="15.7109375" style="79" customWidth="1"/>
    <col min="3077" max="3077" width="13.42578125" style="79" customWidth="1"/>
    <col min="3078" max="3078" width="13.5703125" style="79" customWidth="1"/>
    <col min="3079" max="3079" width="14.7109375" style="79" customWidth="1"/>
    <col min="3080" max="3080" width="13.85546875" style="79" customWidth="1"/>
    <col min="3081" max="3081" width="12.5703125" style="79" customWidth="1"/>
    <col min="3082" max="3082" width="11.85546875" style="79" customWidth="1"/>
    <col min="3083" max="3083" width="10.28515625" style="79" customWidth="1"/>
    <col min="3084" max="3084" width="9.28515625" style="79" customWidth="1"/>
    <col min="3085" max="3085" width="9.42578125" style="79" customWidth="1"/>
    <col min="3086" max="3086" width="9.140625" style="79" customWidth="1"/>
    <col min="3087" max="3087" width="9.28515625" style="79" customWidth="1"/>
    <col min="3088" max="3088" width="9.42578125" style="79" customWidth="1"/>
    <col min="3089" max="3089" width="9.7109375" style="79" customWidth="1"/>
    <col min="3090" max="3090" width="9.5703125" style="79" customWidth="1"/>
    <col min="3091" max="3091" width="9.28515625" style="79" customWidth="1"/>
    <col min="3092" max="3092" width="8.5703125" style="79" customWidth="1"/>
    <col min="3093" max="3093" width="8.85546875" style="79" customWidth="1"/>
    <col min="3094" max="3094" width="9.7109375" style="79" customWidth="1"/>
    <col min="3095" max="3095" width="8.7109375" style="79" customWidth="1"/>
    <col min="3096" max="3096" width="13.5703125" style="79" customWidth="1"/>
    <col min="3097" max="3097" width="16.28515625" style="79" customWidth="1"/>
    <col min="3098" max="3115" width="9.42578125" style="79" customWidth="1"/>
    <col min="3116" max="3119" width="10.28515625" style="79" customWidth="1"/>
    <col min="3120" max="3120" width="9.140625" style="79" customWidth="1"/>
    <col min="3121" max="3140" width="0" style="79" hidden="1" customWidth="1"/>
    <col min="3141" max="3150" width="11.42578125" style="79" customWidth="1"/>
    <col min="3151" max="3155" width="10.28515625" style="79" customWidth="1"/>
    <col min="3156" max="3164" width="9.42578125" style="79" customWidth="1"/>
    <col min="3165" max="3328" width="11.42578125" style="79"/>
    <col min="3329" max="3329" width="35.42578125" style="79" customWidth="1"/>
    <col min="3330" max="3330" width="23.5703125" style="79" customWidth="1"/>
    <col min="3331" max="3331" width="15" style="79" customWidth="1"/>
    <col min="3332" max="3332" width="15.7109375" style="79" customWidth="1"/>
    <col min="3333" max="3333" width="13.42578125" style="79" customWidth="1"/>
    <col min="3334" max="3334" width="13.5703125" style="79" customWidth="1"/>
    <col min="3335" max="3335" width="14.7109375" style="79" customWidth="1"/>
    <col min="3336" max="3336" width="13.85546875" style="79" customWidth="1"/>
    <col min="3337" max="3337" width="12.5703125" style="79" customWidth="1"/>
    <col min="3338" max="3338" width="11.85546875" style="79" customWidth="1"/>
    <col min="3339" max="3339" width="10.28515625" style="79" customWidth="1"/>
    <col min="3340" max="3340" width="9.28515625" style="79" customWidth="1"/>
    <col min="3341" max="3341" width="9.42578125" style="79" customWidth="1"/>
    <col min="3342" max="3342" width="9.140625" style="79" customWidth="1"/>
    <col min="3343" max="3343" width="9.28515625" style="79" customWidth="1"/>
    <col min="3344" max="3344" width="9.42578125" style="79" customWidth="1"/>
    <col min="3345" max="3345" width="9.7109375" style="79" customWidth="1"/>
    <col min="3346" max="3346" width="9.5703125" style="79" customWidth="1"/>
    <col min="3347" max="3347" width="9.28515625" style="79" customWidth="1"/>
    <col min="3348" max="3348" width="8.5703125" style="79" customWidth="1"/>
    <col min="3349" max="3349" width="8.85546875" style="79" customWidth="1"/>
    <col min="3350" max="3350" width="9.7109375" style="79" customWidth="1"/>
    <col min="3351" max="3351" width="8.7109375" style="79" customWidth="1"/>
    <col min="3352" max="3352" width="13.5703125" style="79" customWidth="1"/>
    <col min="3353" max="3353" width="16.28515625" style="79" customWidth="1"/>
    <col min="3354" max="3371" width="9.42578125" style="79" customWidth="1"/>
    <col min="3372" max="3375" width="10.28515625" style="79" customWidth="1"/>
    <col min="3376" max="3376" width="9.140625" style="79" customWidth="1"/>
    <col min="3377" max="3396" width="0" style="79" hidden="1" customWidth="1"/>
    <col min="3397" max="3406" width="11.42578125" style="79" customWidth="1"/>
    <col min="3407" max="3411" width="10.28515625" style="79" customWidth="1"/>
    <col min="3412" max="3420" width="9.42578125" style="79" customWidth="1"/>
    <col min="3421" max="3584" width="11.42578125" style="79"/>
    <col min="3585" max="3585" width="35.42578125" style="79" customWidth="1"/>
    <col min="3586" max="3586" width="23.5703125" style="79" customWidth="1"/>
    <col min="3587" max="3587" width="15" style="79" customWidth="1"/>
    <col min="3588" max="3588" width="15.7109375" style="79" customWidth="1"/>
    <col min="3589" max="3589" width="13.42578125" style="79" customWidth="1"/>
    <col min="3590" max="3590" width="13.5703125" style="79" customWidth="1"/>
    <col min="3591" max="3591" width="14.7109375" style="79" customWidth="1"/>
    <col min="3592" max="3592" width="13.85546875" style="79" customWidth="1"/>
    <col min="3593" max="3593" width="12.5703125" style="79" customWidth="1"/>
    <col min="3594" max="3594" width="11.85546875" style="79" customWidth="1"/>
    <col min="3595" max="3595" width="10.28515625" style="79" customWidth="1"/>
    <col min="3596" max="3596" width="9.28515625" style="79" customWidth="1"/>
    <col min="3597" max="3597" width="9.42578125" style="79" customWidth="1"/>
    <col min="3598" max="3598" width="9.140625" style="79" customWidth="1"/>
    <col min="3599" max="3599" width="9.28515625" style="79" customWidth="1"/>
    <col min="3600" max="3600" width="9.42578125" style="79" customWidth="1"/>
    <col min="3601" max="3601" width="9.7109375" style="79" customWidth="1"/>
    <col min="3602" max="3602" width="9.5703125" style="79" customWidth="1"/>
    <col min="3603" max="3603" width="9.28515625" style="79" customWidth="1"/>
    <col min="3604" max="3604" width="8.5703125" style="79" customWidth="1"/>
    <col min="3605" max="3605" width="8.85546875" style="79" customWidth="1"/>
    <col min="3606" max="3606" width="9.7109375" style="79" customWidth="1"/>
    <col min="3607" max="3607" width="8.7109375" style="79" customWidth="1"/>
    <col min="3608" max="3608" width="13.5703125" style="79" customWidth="1"/>
    <col min="3609" max="3609" width="16.28515625" style="79" customWidth="1"/>
    <col min="3610" max="3627" width="9.42578125" style="79" customWidth="1"/>
    <col min="3628" max="3631" width="10.28515625" style="79" customWidth="1"/>
    <col min="3632" max="3632" width="9.140625" style="79" customWidth="1"/>
    <col min="3633" max="3652" width="0" style="79" hidden="1" customWidth="1"/>
    <col min="3653" max="3662" width="11.42578125" style="79" customWidth="1"/>
    <col min="3663" max="3667" width="10.28515625" style="79" customWidth="1"/>
    <col min="3668" max="3676" width="9.42578125" style="79" customWidth="1"/>
    <col min="3677" max="3840" width="11.42578125" style="79"/>
    <col min="3841" max="3841" width="35.42578125" style="79" customWidth="1"/>
    <col min="3842" max="3842" width="23.5703125" style="79" customWidth="1"/>
    <col min="3843" max="3843" width="15" style="79" customWidth="1"/>
    <col min="3844" max="3844" width="15.7109375" style="79" customWidth="1"/>
    <col min="3845" max="3845" width="13.42578125" style="79" customWidth="1"/>
    <col min="3846" max="3846" width="13.5703125" style="79" customWidth="1"/>
    <col min="3847" max="3847" width="14.7109375" style="79" customWidth="1"/>
    <col min="3848" max="3848" width="13.85546875" style="79" customWidth="1"/>
    <col min="3849" max="3849" width="12.5703125" style="79" customWidth="1"/>
    <col min="3850" max="3850" width="11.85546875" style="79" customWidth="1"/>
    <col min="3851" max="3851" width="10.28515625" style="79" customWidth="1"/>
    <col min="3852" max="3852" width="9.28515625" style="79" customWidth="1"/>
    <col min="3853" max="3853" width="9.42578125" style="79" customWidth="1"/>
    <col min="3854" max="3854" width="9.140625" style="79" customWidth="1"/>
    <col min="3855" max="3855" width="9.28515625" style="79" customWidth="1"/>
    <col min="3856" max="3856" width="9.42578125" style="79" customWidth="1"/>
    <col min="3857" max="3857" width="9.7109375" style="79" customWidth="1"/>
    <col min="3858" max="3858" width="9.5703125" style="79" customWidth="1"/>
    <col min="3859" max="3859" width="9.28515625" style="79" customWidth="1"/>
    <col min="3860" max="3860" width="8.5703125" style="79" customWidth="1"/>
    <col min="3861" max="3861" width="8.85546875" style="79" customWidth="1"/>
    <col min="3862" max="3862" width="9.7109375" style="79" customWidth="1"/>
    <col min="3863" max="3863" width="8.7109375" style="79" customWidth="1"/>
    <col min="3864" max="3864" width="13.5703125" style="79" customWidth="1"/>
    <col min="3865" max="3865" width="16.28515625" style="79" customWidth="1"/>
    <col min="3866" max="3883" width="9.42578125" style="79" customWidth="1"/>
    <col min="3884" max="3887" width="10.28515625" style="79" customWidth="1"/>
    <col min="3888" max="3888" width="9.140625" style="79" customWidth="1"/>
    <col min="3889" max="3908" width="0" style="79" hidden="1" customWidth="1"/>
    <col min="3909" max="3918" width="11.42578125" style="79" customWidth="1"/>
    <col min="3919" max="3923" width="10.28515625" style="79" customWidth="1"/>
    <col min="3924" max="3932" width="9.42578125" style="79" customWidth="1"/>
    <col min="3933" max="4096" width="11.42578125" style="79"/>
    <col min="4097" max="4097" width="35.42578125" style="79" customWidth="1"/>
    <col min="4098" max="4098" width="23.5703125" style="79" customWidth="1"/>
    <col min="4099" max="4099" width="15" style="79" customWidth="1"/>
    <col min="4100" max="4100" width="15.7109375" style="79" customWidth="1"/>
    <col min="4101" max="4101" width="13.42578125" style="79" customWidth="1"/>
    <col min="4102" max="4102" width="13.5703125" style="79" customWidth="1"/>
    <col min="4103" max="4103" width="14.7109375" style="79" customWidth="1"/>
    <col min="4104" max="4104" width="13.85546875" style="79" customWidth="1"/>
    <col min="4105" max="4105" width="12.5703125" style="79" customWidth="1"/>
    <col min="4106" max="4106" width="11.85546875" style="79" customWidth="1"/>
    <col min="4107" max="4107" width="10.28515625" style="79" customWidth="1"/>
    <col min="4108" max="4108" width="9.28515625" style="79" customWidth="1"/>
    <col min="4109" max="4109" width="9.42578125" style="79" customWidth="1"/>
    <col min="4110" max="4110" width="9.140625" style="79" customWidth="1"/>
    <col min="4111" max="4111" width="9.28515625" style="79" customWidth="1"/>
    <col min="4112" max="4112" width="9.42578125" style="79" customWidth="1"/>
    <col min="4113" max="4113" width="9.7109375" style="79" customWidth="1"/>
    <col min="4114" max="4114" width="9.5703125" style="79" customWidth="1"/>
    <col min="4115" max="4115" width="9.28515625" style="79" customWidth="1"/>
    <col min="4116" max="4116" width="8.5703125" style="79" customWidth="1"/>
    <col min="4117" max="4117" width="8.85546875" style="79" customWidth="1"/>
    <col min="4118" max="4118" width="9.7109375" style="79" customWidth="1"/>
    <col min="4119" max="4119" width="8.7109375" style="79" customWidth="1"/>
    <col min="4120" max="4120" width="13.5703125" style="79" customWidth="1"/>
    <col min="4121" max="4121" width="16.28515625" style="79" customWidth="1"/>
    <col min="4122" max="4139" width="9.42578125" style="79" customWidth="1"/>
    <col min="4140" max="4143" width="10.28515625" style="79" customWidth="1"/>
    <col min="4144" max="4144" width="9.140625" style="79" customWidth="1"/>
    <col min="4145" max="4164" width="0" style="79" hidden="1" customWidth="1"/>
    <col min="4165" max="4174" width="11.42578125" style="79" customWidth="1"/>
    <col min="4175" max="4179" width="10.28515625" style="79" customWidth="1"/>
    <col min="4180" max="4188" width="9.42578125" style="79" customWidth="1"/>
    <col min="4189" max="4352" width="11.42578125" style="79"/>
    <col min="4353" max="4353" width="35.42578125" style="79" customWidth="1"/>
    <col min="4354" max="4354" width="23.5703125" style="79" customWidth="1"/>
    <col min="4355" max="4355" width="15" style="79" customWidth="1"/>
    <col min="4356" max="4356" width="15.7109375" style="79" customWidth="1"/>
    <col min="4357" max="4357" width="13.42578125" style="79" customWidth="1"/>
    <col min="4358" max="4358" width="13.5703125" style="79" customWidth="1"/>
    <col min="4359" max="4359" width="14.7109375" style="79" customWidth="1"/>
    <col min="4360" max="4360" width="13.85546875" style="79" customWidth="1"/>
    <col min="4361" max="4361" width="12.5703125" style="79" customWidth="1"/>
    <col min="4362" max="4362" width="11.85546875" style="79" customWidth="1"/>
    <col min="4363" max="4363" width="10.28515625" style="79" customWidth="1"/>
    <col min="4364" max="4364" width="9.28515625" style="79" customWidth="1"/>
    <col min="4365" max="4365" width="9.42578125" style="79" customWidth="1"/>
    <col min="4366" max="4366" width="9.140625" style="79" customWidth="1"/>
    <col min="4367" max="4367" width="9.28515625" style="79" customWidth="1"/>
    <col min="4368" max="4368" width="9.42578125" style="79" customWidth="1"/>
    <col min="4369" max="4369" width="9.7109375" style="79" customWidth="1"/>
    <col min="4370" max="4370" width="9.5703125" style="79" customWidth="1"/>
    <col min="4371" max="4371" width="9.28515625" style="79" customWidth="1"/>
    <col min="4372" max="4372" width="8.5703125" style="79" customWidth="1"/>
    <col min="4373" max="4373" width="8.85546875" style="79" customWidth="1"/>
    <col min="4374" max="4374" width="9.7109375" style="79" customWidth="1"/>
    <col min="4375" max="4375" width="8.7109375" style="79" customWidth="1"/>
    <col min="4376" max="4376" width="13.5703125" style="79" customWidth="1"/>
    <col min="4377" max="4377" width="16.28515625" style="79" customWidth="1"/>
    <col min="4378" max="4395" width="9.42578125" style="79" customWidth="1"/>
    <col min="4396" max="4399" width="10.28515625" style="79" customWidth="1"/>
    <col min="4400" max="4400" width="9.140625" style="79" customWidth="1"/>
    <col min="4401" max="4420" width="0" style="79" hidden="1" customWidth="1"/>
    <col min="4421" max="4430" width="11.42578125" style="79" customWidth="1"/>
    <col min="4431" max="4435" width="10.28515625" style="79" customWidth="1"/>
    <col min="4436" max="4444" width="9.42578125" style="79" customWidth="1"/>
    <col min="4445" max="4608" width="11.42578125" style="79"/>
    <col min="4609" max="4609" width="35.42578125" style="79" customWidth="1"/>
    <col min="4610" max="4610" width="23.5703125" style="79" customWidth="1"/>
    <col min="4611" max="4611" width="15" style="79" customWidth="1"/>
    <col min="4612" max="4612" width="15.7109375" style="79" customWidth="1"/>
    <col min="4613" max="4613" width="13.42578125" style="79" customWidth="1"/>
    <col min="4614" max="4614" width="13.5703125" style="79" customWidth="1"/>
    <col min="4615" max="4615" width="14.7109375" style="79" customWidth="1"/>
    <col min="4616" max="4616" width="13.85546875" style="79" customWidth="1"/>
    <col min="4617" max="4617" width="12.5703125" style="79" customWidth="1"/>
    <col min="4618" max="4618" width="11.85546875" style="79" customWidth="1"/>
    <col min="4619" max="4619" width="10.28515625" style="79" customWidth="1"/>
    <col min="4620" max="4620" width="9.28515625" style="79" customWidth="1"/>
    <col min="4621" max="4621" width="9.42578125" style="79" customWidth="1"/>
    <col min="4622" max="4622" width="9.140625" style="79" customWidth="1"/>
    <col min="4623" max="4623" width="9.28515625" style="79" customWidth="1"/>
    <col min="4624" max="4624" width="9.42578125" style="79" customWidth="1"/>
    <col min="4625" max="4625" width="9.7109375" style="79" customWidth="1"/>
    <col min="4626" max="4626" width="9.5703125" style="79" customWidth="1"/>
    <col min="4627" max="4627" width="9.28515625" style="79" customWidth="1"/>
    <col min="4628" max="4628" width="8.5703125" style="79" customWidth="1"/>
    <col min="4629" max="4629" width="8.85546875" style="79" customWidth="1"/>
    <col min="4630" max="4630" width="9.7109375" style="79" customWidth="1"/>
    <col min="4631" max="4631" width="8.7109375" style="79" customWidth="1"/>
    <col min="4632" max="4632" width="13.5703125" style="79" customWidth="1"/>
    <col min="4633" max="4633" width="16.28515625" style="79" customWidth="1"/>
    <col min="4634" max="4651" width="9.42578125" style="79" customWidth="1"/>
    <col min="4652" max="4655" width="10.28515625" style="79" customWidth="1"/>
    <col min="4656" max="4656" width="9.140625" style="79" customWidth="1"/>
    <col min="4657" max="4676" width="0" style="79" hidden="1" customWidth="1"/>
    <col min="4677" max="4686" width="11.42578125" style="79" customWidth="1"/>
    <col min="4687" max="4691" width="10.28515625" style="79" customWidth="1"/>
    <col min="4692" max="4700" width="9.42578125" style="79" customWidth="1"/>
    <col min="4701" max="4864" width="11.42578125" style="79"/>
    <col min="4865" max="4865" width="35.42578125" style="79" customWidth="1"/>
    <col min="4866" max="4866" width="23.5703125" style="79" customWidth="1"/>
    <col min="4867" max="4867" width="15" style="79" customWidth="1"/>
    <col min="4868" max="4868" width="15.7109375" style="79" customWidth="1"/>
    <col min="4869" max="4869" width="13.42578125" style="79" customWidth="1"/>
    <col min="4870" max="4870" width="13.5703125" style="79" customWidth="1"/>
    <col min="4871" max="4871" width="14.7109375" style="79" customWidth="1"/>
    <col min="4872" max="4872" width="13.85546875" style="79" customWidth="1"/>
    <col min="4873" max="4873" width="12.5703125" style="79" customWidth="1"/>
    <col min="4874" max="4874" width="11.85546875" style="79" customWidth="1"/>
    <col min="4875" max="4875" width="10.28515625" style="79" customWidth="1"/>
    <col min="4876" max="4876" width="9.28515625" style="79" customWidth="1"/>
    <col min="4877" max="4877" width="9.42578125" style="79" customWidth="1"/>
    <col min="4878" max="4878" width="9.140625" style="79" customWidth="1"/>
    <col min="4879" max="4879" width="9.28515625" style="79" customWidth="1"/>
    <col min="4880" max="4880" width="9.42578125" style="79" customWidth="1"/>
    <col min="4881" max="4881" width="9.7109375" style="79" customWidth="1"/>
    <col min="4882" max="4882" width="9.5703125" style="79" customWidth="1"/>
    <col min="4883" max="4883" width="9.28515625" style="79" customWidth="1"/>
    <col min="4884" max="4884" width="8.5703125" style="79" customWidth="1"/>
    <col min="4885" max="4885" width="8.85546875" style="79" customWidth="1"/>
    <col min="4886" max="4886" width="9.7109375" style="79" customWidth="1"/>
    <col min="4887" max="4887" width="8.7109375" style="79" customWidth="1"/>
    <col min="4888" max="4888" width="13.5703125" style="79" customWidth="1"/>
    <col min="4889" max="4889" width="16.28515625" style="79" customWidth="1"/>
    <col min="4890" max="4907" width="9.42578125" style="79" customWidth="1"/>
    <col min="4908" max="4911" width="10.28515625" style="79" customWidth="1"/>
    <col min="4912" max="4912" width="9.140625" style="79" customWidth="1"/>
    <col min="4913" max="4932" width="0" style="79" hidden="1" customWidth="1"/>
    <col min="4933" max="4942" width="11.42578125" style="79" customWidth="1"/>
    <col min="4943" max="4947" width="10.28515625" style="79" customWidth="1"/>
    <col min="4948" max="4956" width="9.42578125" style="79" customWidth="1"/>
    <col min="4957" max="5120" width="11.42578125" style="79"/>
    <col min="5121" max="5121" width="35.42578125" style="79" customWidth="1"/>
    <col min="5122" max="5122" width="23.5703125" style="79" customWidth="1"/>
    <col min="5123" max="5123" width="15" style="79" customWidth="1"/>
    <col min="5124" max="5124" width="15.7109375" style="79" customWidth="1"/>
    <col min="5125" max="5125" width="13.42578125" style="79" customWidth="1"/>
    <col min="5126" max="5126" width="13.5703125" style="79" customWidth="1"/>
    <col min="5127" max="5127" width="14.7109375" style="79" customWidth="1"/>
    <col min="5128" max="5128" width="13.85546875" style="79" customWidth="1"/>
    <col min="5129" max="5129" width="12.5703125" style="79" customWidth="1"/>
    <col min="5130" max="5130" width="11.85546875" style="79" customWidth="1"/>
    <col min="5131" max="5131" width="10.28515625" style="79" customWidth="1"/>
    <col min="5132" max="5132" width="9.28515625" style="79" customWidth="1"/>
    <col min="5133" max="5133" width="9.42578125" style="79" customWidth="1"/>
    <col min="5134" max="5134" width="9.140625" style="79" customWidth="1"/>
    <col min="5135" max="5135" width="9.28515625" style="79" customWidth="1"/>
    <col min="5136" max="5136" width="9.42578125" style="79" customWidth="1"/>
    <col min="5137" max="5137" width="9.7109375" style="79" customWidth="1"/>
    <col min="5138" max="5138" width="9.5703125" style="79" customWidth="1"/>
    <col min="5139" max="5139" width="9.28515625" style="79" customWidth="1"/>
    <col min="5140" max="5140" width="8.5703125" style="79" customWidth="1"/>
    <col min="5141" max="5141" width="8.85546875" style="79" customWidth="1"/>
    <col min="5142" max="5142" width="9.7109375" style="79" customWidth="1"/>
    <col min="5143" max="5143" width="8.7109375" style="79" customWidth="1"/>
    <col min="5144" max="5144" width="13.5703125" style="79" customWidth="1"/>
    <col min="5145" max="5145" width="16.28515625" style="79" customWidth="1"/>
    <col min="5146" max="5163" width="9.42578125" style="79" customWidth="1"/>
    <col min="5164" max="5167" width="10.28515625" style="79" customWidth="1"/>
    <col min="5168" max="5168" width="9.140625" style="79" customWidth="1"/>
    <col min="5169" max="5188" width="0" style="79" hidden="1" customWidth="1"/>
    <col min="5189" max="5198" width="11.42578125" style="79" customWidth="1"/>
    <col min="5199" max="5203" width="10.28515625" style="79" customWidth="1"/>
    <col min="5204" max="5212" width="9.42578125" style="79" customWidth="1"/>
    <col min="5213" max="5376" width="11.42578125" style="79"/>
    <col min="5377" max="5377" width="35.42578125" style="79" customWidth="1"/>
    <col min="5378" max="5378" width="23.5703125" style="79" customWidth="1"/>
    <col min="5379" max="5379" width="15" style="79" customWidth="1"/>
    <col min="5380" max="5380" width="15.7109375" style="79" customWidth="1"/>
    <col min="5381" max="5381" width="13.42578125" style="79" customWidth="1"/>
    <col min="5382" max="5382" width="13.5703125" style="79" customWidth="1"/>
    <col min="5383" max="5383" width="14.7109375" style="79" customWidth="1"/>
    <col min="5384" max="5384" width="13.85546875" style="79" customWidth="1"/>
    <col min="5385" max="5385" width="12.5703125" style="79" customWidth="1"/>
    <col min="5386" max="5386" width="11.85546875" style="79" customWidth="1"/>
    <col min="5387" max="5387" width="10.28515625" style="79" customWidth="1"/>
    <col min="5388" max="5388" width="9.28515625" style="79" customWidth="1"/>
    <col min="5389" max="5389" width="9.42578125" style="79" customWidth="1"/>
    <col min="5390" max="5390" width="9.140625" style="79" customWidth="1"/>
    <col min="5391" max="5391" width="9.28515625" style="79" customWidth="1"/>
    <col min="5392" max="5392" width="9.42578125" style="79" customWidth="1"/>
    <col min="5393" max="5393" width="9.7109375" style="79" customWidth="1"/>
    <col min="5394" max="5394" width="9.5703125" style="79" customWidth="1"/>
    <col min="5395" max="5395" width="9.28515625" style="79" customWidth="1"/>
    <col min="5396" max="5396" width="8.5703125" style="79" customWidth="1"/>
    <col min="5397" max="5397" width="8.85546875" style="79" customWidth="1"/>
    <col min="5398" max="5398" width="9.7109375" style="79" customWidth="1"/>
    <col min="5399" max="5399" width="8.7109375" style="79" customWidth="1"/>
    <col min="5400" max="5400" width="13.5703125" style="79" customWidth="1"/>
    <col min="5401" max="5401" width="16.28515625" style="79" customWidth="1"/>
    <col min="5402" max="5419" width="9.42578125" style="79" customWidth="1"/>
    <col min="5420" max="5423" width="10.28515625" style="79" customWidth="1"/>
    <col min="5424" max="5424" width="9.140625" style="79" customWidth="1"/>
    <col min="5425" max="5444" width="0" style="79" hidden="1" customWidth="1"/>
    <col min="5445" max="5454" width="11.42578125" style="79" customWidth="1"/>
    <col min="5455" max="5459" width="10.28515625" style="79" customWidth="1"/>
    <col min="5460" max="5468" width="9.42578125" style="79" customWidth="1"/>
    <col min="5469" max="5632" width="11.42578125" style="79"/>
    <col min="5633" max="5633" width="35.42578125" style="79" customWidth="1"/>
    <col min="5634" max="5634" width="23.5703125" style="79" customWidth="1"/>
    <col min="5635" max="5635" width="15" style="79" customWidth="1"/>
    <col min="5636" max="5636" width="15.7109375" style="79" customWidth="1"/>
    <col min="5637" max="5637" width="13.42578125" style="79" customWidth="1"/>
    <col min="5638" max="5638" width="13.5703125" style="79" customWidth="1"/>
    <col min="5639" max="5639" width="14.7109375" style="79" customWidth="1"/>
    <col min="5640" max="5640" width="13.85546875" style="79" customWidth="1"/>
    <col min="5641" max="5641" width="12.5703125" style="79" customWidth="1"/>
    <col min="5642" max="5642" width="11.85546875" style="79" customWidth="1"/>
    <col min="5643" max="5643" width="10.28515625" style="79" customWidth="1"/>
    <col min="5644" max="5644" width="9.28515625" style="79" customWidth="1"/>
    <col min="5645" max="5645" width="9.42578125" style="79" customWidth="1"/>
    <col min="5646" max="5646" width="9.140625" style="79" customWidth="1"/>
    <col min="5647" max="5647" width="9.28515625" style="79" customWidth="1"/>
    <col min="5648" max="5648" width="9.42578125" style="79" customWidth="1"/>
    <col min="5649" max="5649" width="9.7109375" style="79" customWidth="1"/>
    <col min="5650" max="5650" width="9.5703125" style="79" customWidth="1"/>
    <col min="5651" max="5651" width="9.28515625" style="79" customWidth="1"/>
    <col min="5652" max="5652" width="8.5703125" style="79" customWidth="1"/>
    <col min="5653" max="5653" width="8.85546875" style="79" customWidth="1"/>
    <col min="5654" max="5654" width="9.7109375" style="79" customWidth="1"/>
    <col min="5655" max="5655" width="8.7109375" style="79" customWidth="1"/>
    <col min="5656" max="5656" width="13.5703125" style="79" customWidth="1"/>
    <col min="5657" max="5657" width="16.28515625" style="79" customWidth="1"/>
    <col min="5658" max="5675" width="9.42578125" style="79" customWidth="1"/>
    <col min="5676" max="5679" width="10.28515625" style="79" customWidth="1"/>
    <col min="5680" max="5680" width="9.140625" style="79" customWidth="1"/>
    <col min="5681" max="5700" width="0" style="79" hidden="1" customWidth="1"/>
    <col min="5701" max="5710" width="11.42578125" style="79" customWidth="1"/>
    <col min="5711" max="5715" width="10.28515625" style="79" customWidth="1"/>
    <col min="5716" max="5724" width="9.42578125" style="79" customWidth="1"/>
    <col min="5725" max="5888" width="11.42578125" style="79"/>
    <col min="5889" max="5889" width="35.42578125" style="79" customWidth="1"/>
    <col min="5890" max="5890" width="23.5703125" style="79" customWidth="1"/>
    <col min="5891" max="5891" width="15" style="79" customWidth="1"/>
    <col min="5892" max="5892" width="15.7109375" style="79" customWidth="1"/>
    <col min="5893" max="5893" width="13.42578125" style="79" customWidth="1"/>
    <col min="5894" max="5894" width="13.5703125" style="79" customWidth="1"/>
    <col min="5895" max="5895" width="14.7109375" style="79" customWidth="1"/>
    <col min="5896" max="5896" width="13.85546875" style="79" customWidth="1"/>
    <col min="5897" max="5897" width="12.5703125" style="79" customWidth="1"/>
    <col min="5898" max="5898" width="11.85546875" style="79" customWidth="1"/>
    <col min="5899" max="5899" width="10.28515625" style="79" customWidth="1"/>
    <col min="5900" max="5900" width="9.28515625" style="79" customWidth="1"/>
    <col min="5901" max="5901" width="9.42578125" style="79" customWidth="1"/>
    <col min="5902" max="5902" width="9.140625" style="79" customWidth="1"/>
    <col min="5903" max="5903" width="9.28515625" style="79" customWidth="1"/>
    <col min="5904" max="5904" width="9.42578125" style="79" customWidth="1"/>
    <col min="5905" max="5905" width="9.7109375" style="79" customWidth="1"/>
    <col min="5906" max="5906" width="9.5703125" style="79" customWidth="1"/>
    <col min="5907" max="5907" width="9.28515625" style="79" customWidth="1"/>
    <col min="5908" max="5908" width="8.5703125" style="79" customWidth="1"/>
    <col min="5909" max="5909" width="8.85546875" style="79" customWidth="1"/>
    <col min="5910" max="5910" width="9.7109375" style="79" customWidth="1"/>
    <col min="5911" max="5911" width="8.7109375" style="79" customWidth="1"/>
    <col min="5912" max="5912" width="13.5703125" style="79" customWidth="1"/>
    <col min="5913" max="5913" width="16.28515625" style="79" customWidth="1"/>
    <col min="5914" max="5931" width="9.42578125" style="79" customWidth="1"/>
    <col min="5932" max="5935" width="10.28515625" style="79" customWidth="1"/>
    <col min="5936" max="5936" width="9.140625" style="79" customWidth="1"/>
    <col min="5937" max="5956" width="0" style="79" hidden="1" customWidth="1"/>
    <col min="5957" max="5966" width="11.42578125" style="79" customWidth="1"/>
    <col min="5967" max="5971" width="10.28515625" style="79" customWidth="1"/>
    <col min="5972" max="5980" width="9.42578125" style="79" customWidth="1"/>
    <col min="5981" max="6144" width="11.42578125" style="79"/>
    <col min="6145" max="6145" width="35.42578125" style="79" customWidth="1"/>
    <col min="6146" max="6146" width="23.5703125" style="79" customWidth="1"/>
    <col min="6147" max="6147" width="15" style="79" customWidth="1"/>
    <col min="6148" max="6148" width="15.7109375" style="79" customWidth="1"/>
    <col min="6149" max="6149" width="13.42578125" style="79" customWidth="1"/>
    <col min="6150" max="6150" width="13.5703125" style="79" customWidth="1"/>
    <col min="6151" max="6151" width="14.7109375" style="79" customWidth="1"/>
    <col min="6152" max="6152" width="13.85546875" style="79" customWidth="1"/>
    <col min="6153" max="6153" width="12.5703125" style="79" customWidth="1"/>
    <col min="6154" max="6154" width="11.85546875" style="79" customWidth="1"/>
    <col min="6155" max="6155" width="10.28515625" style="79" customWidth="1"/>
    <col min="6156" max="6156" width="9.28515625" style="79" customWidth="1"/>
    <col min="6157" max="6157" width="9.42578125" style="79" customWidth="1"/>
    <col min="6158" max="6158" width="9.140625" style="79" customWidth="1"/>
    <col min="6159" max="6159" width="9.28515625" style="79" customWidth="1"/>
    <col min="6160" max="6160" width="9.42578125" style="79" customWidth="1"/>
    <col min="6161" max="6161" width="9.7109375" style="79" customWidth="1"/>
    <col min="6162" max="6162" width="9.5703125" style="79" customWidth="1"/>
    <col min="6163" max="6163" width="9.28515625" style="79" customWidth="1"/>
    <col min="6164" max="6164" width="8.5703125" style="79" customWidth="1"/>
    <col min="6165" max="6165" width="8.85546875" style="79" customWidth="1"/>
    <col min="6166" max="6166" width="9.7109375" style="79" customWidth="1"/>
    <col min="6167" max="6167" width="8.7109375" style="79" customWidth="1"/>
    <col min="6168" max="6168" width="13.5703125" style="79" customWidth="1"/>
    <col min="6169" max="6169" width="16.28515625" style="79" customWidth="1"/>
    <col min="6170" max="6187" width="9.42578125" style="79" customWidth="1"/>
    <col min="6188" max="6191" width="10.28515625" style="79" customWidth="1"/>
    <col min="6192" max="6192" width="9.140625" style="79" customWidth="1"/>
    <col min="6193" max="6212" width="0" style="79" hidden="1" customWidth="1"/>
    <col min="6213" max="6222" width="11.42578125" style="79" customWidth="1"/>
    <col min="6223" max="6227" width="10.28515625" style="79" customWidth="1"/>
    <col min="6228" max="6236" width="9.42578125" style="79" customWidth="1"/>
    <col min="6237" max="6400" width="11.42578125" style="79"/>
    <col min="6401" max="6401" width="35.42578125" style="79" customWidth="1"/>
    <col min="6402" max="6402" width="23.5703125" style="79" customWidth="1"/>
    <col min="6403" max="6403" width="15" style="79" customWidth="1"/>
    <col min="6404" max="6404" width="15.7109375" style="79" customWidth="1"/>
    <col min="6405" max="6405" width="13.42578125" style="79" customWidth="1"/>
    <col min="6406" max="6406" width="13.5703125" style="79" customWidth="1"/>
    <col min="6407" max="6407" width="14.7109375" style="79" customWidth="1"/>
    <col min="6408" max="6408" width="13.85546875" style="79" customWidth="1"/>
    <col min="6409" max="6409" width="12.5703125" style="79" customWidth="1"/>
    <col min="6410" max="6410" width="11.85546875" style="79" customWidth="1"/>
    <col min="6411" max="6411" width="10.28515625" style="79" customWidth="1"/>
    <col min="6412" max="6412" width="9.28515625" style="79" customWidth="1"/>
    <col min="6413" max="6413" width="9.42578125" style="79" customWidth="1"/>
    <col min="6414" max="6414" width="9.140625" style="79" customWidth="1"/>
    <col min="6415" max="6415" width="9.28515625" style="79" customWidth="1"/>
    <col min="6416" max="6416" width="9.42578125" style="79" customWidth="1"/>
    <col min="6417" max="6417" width="9.7109375" style="79" customWidth="1"/>
    <col min="6418" max="6418" width="9.5703125" style="79" customWidth="1"/>
    <col min="6419" max="6419" width="9.28515625" style="79" customWidth="1"/>
    <col min="6420" max="6420" width="8.5703125" style="79" customWidth="1"/>
    <col min="6421" max="6421" width="8.85546875" style="79" customWidth="1"/>
    <col min="6422" max="6422" width="9.7109375" style="79" customWidth="1"/>
    <col min="6423" max="6423" width="8.7109375" style="79" customWidth="1"/>
    <col min="6424" max="6424" width="13.5703125" style="79" customWidth="1"/>
    <col min="6425" max="6425" width="16.28515625" style="79" customWidth="1"/>
    <col min="6426" max="6443" width="9.42578125" style="79" customWidth="1"/>
    <col min="6444" max="6447" width="10.28515625" style="79" customWidth="1"/>
    <col min="6448" max="6448" width="9.140625" style="79" customWidth="1"/>
    <col min="6449" max="6468" width="0" style="79" hidden="1" customWidth="1"/>
    <col min="6469" max="6478" width="11.42578125" style="79" customWidth="1"/>
    <col min="6479" max="6483" width="10.28515625" style="79" customWidth="1"/>
    <col min="6484" max="6492" width="9.42578125" style="79" customWidth="1"/>
    <col min="6493" max="6656" width="11.42578125" style="79"/>
    <col min="6657" max="6657" width="35.42578125" style="79" customWidth="1"/>
    <col min="6658" max="6658" width="23.5703125" style="79" customWidth="1"/>
    <col min="6659" max="6659" width="15" style="79" customWidth="1"/>
    <col min="6660" max="6660" width="15.7109375" style="79" customWidth="1"/>
    <col min="6661" max="6661" width="13.42578125" style="79" customWidth="1"/>
    <col min="6662" max="6662" width="13.5703125" style="79" customWidth="1"/>
    <col min="6663" max="6663" width="14.7109375" style="79" customWidth="1"/>
    <col min="6664" max="6664" width="13.85546875" style="79" customWidth="1"/>
    <col min="6665" max="6665" width="12.5703125" style="79" customWidth="1"/>
    <col min="6666" max="6666" width="11.85546875" style="79" customWidth="1"/>
    <col min="6667" max="6667" width="10.28515625" style="79" customWidth="1"/>
    <col min="6668" max="6668" width="9.28515625" style="79" customWidth="1"/>
    <col min="6669" max="6669" width="9.42578125" style="79" customWidth="1"/>
    <col min="6670" max="6670" width="9.140625" style="79" customWidth="1"/>
    <col min="6671" max="6671" width="9.28515625" style="79" customWidth="1"/>
    <col min="6672" max="6672" width="9.42578125" style="79" customWidth="1"/>
    <col min="6673" max="6673" width="9.7109375" style="79" customWidth="1"/>
    <col min="6674" max="6674" width="9.5703125" style="79" customWidth="1"/>
    <col min="6675" max="6675" width="9.28515625" style="79" customWidth="1"/>
    <col min="6676" max="6676" width="8.5703125" style="79" customWidth="1"/>
    <col min="6677" max="6677" width="8.85546875" style="79" customWidth="1"/>
    <col min="6678" max="6678" width="9.7109375" style="79" customWidth="1"/>
    <col min="6679" max="6679" width="8.7109375" style="79" customWidth="1"/>
    <col min="6680" max="6680" width="13.5703125" style="79" customWidth="1"/>
    <col min="6681" max="6681" width="16.28515625" style="79" customWidth="1"/>
    <col min="6682" max="6699" width="9.42578125" style="79" customWidth="1"/>
    <col min="6700" max="6703" width="10.28515625" style="79" customWidth="1"/>
    <col min="6704" max="6704" width="9.140625" style="79" customWidth="1"/>
    <col min="6705" max="6724" width="0" style="79" hidden="1" customWidth="1"/>
    <col min="6725" max="6734" width="11.42578125" style="79" customWidth="1"/>
    <col min="6735" max="6739" width="10.28515625" style="79" customWidth="1"/>
    <col min="6740" max="6748" width="9.42578125" style="79" customWidth="1"/>
    <col min="6749" max="6912" width="11.42578125" style="79"/>
    <col min="6913" max="6913" width="35.42578125" style="79" customWidth="1"/>
    <col min="6914" max="6914" width="23.5703125" style="79" customWidth="1"/>
    <col min="6915" max="6915" width="15" style="79" customWidth="1"/>
    <col min="6916" max="6916" width="15.7109375" style="79" customWidth="1"/>
    <col min="6917" max="6917" width="13.42578125" style="79" customWidth="1"/>
    <col min="6918" max="6918" width="13.5703125" style="79" customWidth="1"/>
    <col min="6919" max="6919" width="14.7109375" style="79" customWidth="1"/>
    <col min="6920" max="6920" width="13.85546875" style="79" customWidth="1"/>
    <col min="6921" max="6921" width="12.5703125" style="79" customWidth="1"/>
    <col min="6922" max="6922" width="11.85546875" style="79" customWidth="1"/>
    <col min="6923" max="6923" width="10.28515625" style="79" customWidth="1"/>
    <col min="6924" max="6924" width="9.28515625" style="79" customWidth="1"/>
    <col min="6925" max="6925" width="9.42578125" style="79" customWidth="1"/>
    <col min="6926" max="6926" width="9.140625" style="79" customWidth="1"/>
    <col min="6927" max="6927" width="9.28515625" style="79" customWidth="1"/>
    <col min="6928" max="6928" width="9.42578125" style="79" customWidth="1"/>
    <col min="6929" max="6929" width="9.7109375" style="79" customWidth="1"/>
    <col min="6930" max="6930" width="9.5703125" style="79" customWidth="1"/>
    <col min="6931" max="6931" width="9.28515625" style="79" customWidth="1"/>
    <col min="6932" max="6932" width="8.5703125" style="79" customWidth="1"/>
    <col min="6933" max="6933" width="8.85546875" style="79" customWidth="1"/>
    <col min="6934" max="6934" width="9.7109375" style="79" customWidth="1"/>
    <col min="6935" max="6935" width="8.7109375" style="79" customWidth="1"/>
    <col min="6936" max="6936" width="13.5703125" style="79" customWidth="1"/>
    <col min="6937" max="6937" width="16.28515625" style="79" customWidth="1"/>
    <col min="6938" max="6955" width="9.42578125" style="79" customWidth="1"/>
    <col min="6956" max="6959" width="10.28515625" style="79" customWidth="1"/>
    <col min="6960" max="6960" width="9.140625" style="79" customWidth="1"/>
    <col min="6961" max="6980" width="0" style="79" hidden="1" customWidth="1"/>
    <col min="6981" max="6990" width="11.42578125" style="79" customWidth="1"/>
    <col min="6991" max="6995" width="10.28515625" style="79" customWidth="1"/>
    <col min="6996" max="7004" width="9.42578125" style="79" customWidth="1"/>
    <col min="7005" max="7168" width="11.42578125" style="79"/>
    <col min="7169" max="7169" width="35.42578125" style="79" customWidth="1"/>
    <col min="7170" max="7170" width="23.5703125" style="79" customWidth="1"/>
    <col min="7171" max="7171" width="15" style="79" customWidth="1"/>
    <col min="7172" max="7172" width="15.7109375" style="79" customWidth="1"/>
    <col min="7173" max="7173" width="13.42578125" style="79" customWidth="1"/>
    <col min="7174" max="7174" width="13.5703125" style="79" customWidth="1"/>
    <col min="7175" max="7175" width="14.7109375" style="79" customWidth="1"/>
    <col min="7176" max="7176" width="13.85546875" style="79" customWidth="1"/>
    <col min="7177" max="7177" width="12.5703125" style="79" customWidth="1"/>
    <col min="7178" max="7178" width="11.85546875" style="79" customWidth="1"/>
    <col min="7179" max="7179" width="10.28515625" style="79" customWidth="1"/>
    <col min="7180" max="7180" width="9.28515625" style="79" customWidth="1"/>
    <col min="7181" max="7181" width="9.42578125" style="79" customWidth="1"/>
    <col min="7182" max="7182" width="9.140625" style="79" customWidth="1"/>
    <col min="7183" max="7183" width="9.28515625" style="79" customWidth="1"/>
    <col min="7184" max="7184" width="9.42578125" style="79" customWidth="1"/>
    <col min="7185" max="7185" width="9.7109375" style="79" customWidth="1"/>
    <col min="7186" max="7186" width="9.5703125" style="79" customWidth="1"/>
    <col min="7187" max="7187" width="9.28515625" style="79" customWidth="1"/>
    <col min="7188" max="7188" width="8.5703125" style="79" customWidth="1"/>
    <col min="7189" max="7189" width="8.85546875" style="79" customWidth="1"/>
    <col min="7190" max="7190" width="9.7109375" style="79" customWidth="1"/>
    <col min="7191" max="7191" width="8.7109375" style="79" customWidth="1"/>
    <col min="7192" max="7192" width="13.5703125" style="79" customWidth="1"/>
    <col min="7193" max="7193" width="16.28515625" style="79" customWidth="1"/>
    <col min="7194" max="7211" width="9.42578125" style="79" customWidth="1"/>
    <col min="7212" max="7215" width="10.28515625" style="79" customWidth="1"/>
    <col min="7216" max="7216" width="9.140625" style="79" customWidth="1"/>
    <col min="7217" max="7236" width="0" style="79" hidden="1" customWidth="1"/>
    <col min="7237" max="7246" width="11.42578125" style="79" customWidth="1"/>
    <col min="7247" max="7251" width="10.28515625" style="79" customWidth="1"/>
    <col min="7252" max="7260" width="9.42578125" style="79" customWidth="1"/>
    <col min="7261" max="7424" width="11.42578125" style="79"/>
    <col min="7425" max="7425" width="35.42578125" style="79" customWidth="1"/>
    <col min="7426" max="7426" width="23.5703125" style="79" customWidth="1"/>
    <col min="7427" max="7427" width="15" style="79" customWidth="1"/>
    <col min="7428" max="7428" width="15.7109375" style="79" customWidth="1"/>
    <col min="7429" max="7429" width="13.42578125" style="79" customWidth="1"/>
    <col min="7430" max="7430" width="13.5703125" style="79" customWidth="1"/>
    <col min="7431" max="7431" width="14.7109375" style="79" customWidth="1"/>
    <col min="7432" max="7432" width="13.85546875" style="79" customWidth="1"/>
    <col min="7433" max="7433" width="12.5703125" style="79" customWidth="1"/>
    <col min="7434" max="7434" width="11.85546875" style="79" customWidth="1"/>
    <col min="7435" max="7435" width="10.28515625" style="79" customWidth="1"/>
    <col min="7436" max="7436" width="9.28515625" style="79" customWidth="1"/>
    <col min="7437" max="7437" width="9.42578125" style="79" customWidth="1"/>
    <col min="7438" max="7438" width="9.140625" style="79" customWidth="1"/>
    <col min="7439" max="7439" width="9.28515625" style="79" customWidth="1"/>
    <col min="7440" max="7440" width="9.42578125" style="79" customWidth="1"/>
    <col min="7441" max="7441" width="9.7109375" style="79" customWidth="1"/>
    <col min="7442" max="7442" width="9.5703125" style="79" customWidth="1"/>
    <col min="7443" max="7443" width="9.28515625" style="79" customWidth="1"/>
    <col min="7444" max="7444" width="8.5703125" style="79" customWidth="1"/>
    <col min="7445" max="7445" width="8.85546875" style="79" customWidth="1"/>
    <col min="7446" max="7446" width="9.7109375" style="79" customWidth="1"/>
    <col min="7447" max="7447" width="8.7109375" style="79" customWidth="1"/>
    <col min="7448" max="7448" width="13.5703125" style="79" customWidth="1"/>
    <col min="7449" max="7449" width="16.28515625" style="79" customWidth="1"/>
    <col min="7450" max="7467" width="9.42578125" style="79" customWidth="1"/>
    <col min="7468" max="7471" width="10.28515625" style="79" customWidth="1"/>
    <col min="7472" max="7472" width="9.140625" style="79" customWidth="1"/>
    <col min="7473" max="7492" width="0" style="79" hidden="1" customWidth="1"/>
    <col min="7493" max="7502" width="11.42578125" style="79" customWidth="1"/>
    <col min="7503" max="7507" width="10.28515625" style="79" customWidth="1"/>
    <col min="7508" max="7516" width="9.42578125" style="79" customWidth="1"/>
    <col min="7517" max="7680" width="11.42578125" style="79"/>
    <col min="7681" max="7681" width="35.42578125" style="79" customWidth="1"/>
    <col min="7682" max="7682" width="23.5703125" style="79" customWidth="1"/>
    <col min="7683" max="7683" width="15" style="79" customWidth="1"/>
    <col min="7684" max="7684" width="15.7109375" style="79" customWidth="1"/>
    <col min="7685" max="7685" width="13.42578125" style="79" customWidth="1"/>
    <col min="7686" max="7686" width="13.5703125" style="79" customWidth="1"/>
    <col min="7687" max="7687" width="14.7109375" style="79" customWidth="1"/>
    <col min="7688" max="7688" width="13.85546875" style="79" customWidth="1"/>
    <col min="7689" max="7689" width="12.5703125" style="79" customWidth="1"/>
    <col min="7690" max="7690" width="11.85546875" style="79" customWidth="1"/>
    <col min="7691" max="7691" width="10.28515625" style="79" customWidth="1"/>
    <col min="7692" max="7692" width="9.28515625" style="79" customWidth="1"/>
    <col min="7693" max="7693" width="9.42578125" style="79" customWidth="1"/>
    <col min="7694" max="7694" width="9.140625" style="79" customWidth="1"/>
    <col min="7695" max="7695" width="9.28515625" style="79" customWidth="1"/>
    <col min="7696" max="7696" width="9.42578125" style="79" customWidth="1"/>
    <col min="7697" max="7697" width="9.7109375" style="79" customWidth="1"/>
    <col min="7698" max="7698" width="9.5703125" style="79" customWidth="1"/>
    <col min="7699" max="7699" width="9.28515625" style="79" customWidth="1"/>
    <col min="7700" max="7700" width="8.5703125" style="79" customWidth="1"/>
    <col min="7701" max="7701" width="8.85546875" style="79" customWidth="1"/>
    <col min="7702" max="7702" width="9.7109375" style="79" customWidth="1"/>
    <col min="7703" max="7703" width="8.7109375" style="79" customWidth="1"/>
    <col min="7704" max="7704" width="13.5703125" style="79" customWidth="1"/>
    <col min="7705" max="7705" width="16.28515625" style="79" customWidth="1"/>
    <col min="7706" max="7723" width="9.42578125" style="79" customWidth="1"/>
    <col min="7724" max="7727" width="10.28515625" style="79" customWidth="1"/>
    <col min="7728" max="7728" width="9.140625" style="79" customWidth="1"/>
    <col min="7729" max="7748" width="0" style="79" hidden="1" customWidth="1"/>
    <col min="7749" max="7758" width="11.42578125" style="79" customWidth="1"/>
    <col min="7759" max="7763" width="10.28515625" style="79" customWidth="1"/>
    <col min="7764" max="7772" width="9.42578125" style="79" customWidth="1"/>
    <col min="7773" max="7936" width="11.42578125" style="79"/>
    <col min="7937" max="7937" width="35.42578125" style="79" customWidth="1"/>
    <col min="7938" max="7938" width="23.5703125" style="79" customWidth="1"/>
    <col min="7939" max="7939" width="15" style="79" customWidth="1"/>
    <col min="7940" max="7940" width="15.7109375" style="79" customWidth="1"/>
    <col min="7941" max="7941" width="13.42578125" style="79" customWidth="1"/>
    <col min="7942" max="7942" width="13.5703125" style="79" customWidth="1"/>
    <col min="7943" max="7943" width="14.7109375" style="79" customWidth="1"/>
    <col min="7944" max="7944" width="13.85546875" style="79" customWidth="1"/>
    <col min="7945" max="7945" width="12.5703125" style="79" customWidth="1"/>
    <col min="7946" max="7946" width="11.85546875" style="79" customWidth="1"/>
    <col min="7947" max="7947" width="10.28515625" style="79" customWidth="1"/>
    <col min="7948" max="7948" width="9.28515625" style="79" customWidth="1"/>
    <col min="7949" max="7949" width="9.42578125" style="79" customWidth="1"/>
    <col min="7950" max="7950" width="9.140625" style="79" customWidth="1"/>
    <col min="7951" max="7951" width="9.28515625" style="79" customWidth="1"/>
    <col min="7952" max="7952" width="9.42578125" style="79" customWidth="1"/>
    <col min="7953" max="7953" width="9.7109375" style="79" customWidth="1"/>
    <col min="7954" max="7954" width="9.5703125" style="79" customWidth="1"/>
    <col min="7955" max="7955" width="9.28515625" style="79" customWidth="1"/>
    <col min="7956" max="7956" width="8.5703125" style="79" customWidth="1"/>
    <col min="7957" max="7957" width="8.85546875" style="79" customWidth="1"/>
    <col min="7958" max="7958" width="9.7109375" style="79" customWidth="1"/>
    <col min="7959" max="7959" width="8.7109375" style="79" customWidth="1"/>
    <col min="7960" max="7960" width="13.5703125" style="79" customWidth="1"/>
    <col min="7961" max="7961" width="16.28515625" style="79" customWidth="1"/>
    <col min="7962" max="7979" width="9.42578125" style="79" customWidth="1"/>
    <col min="7980" max="7983" width="10.28515625" style="79" customWidth="1"/>
    <col min="7984" max="7984" width="9.140625" style="79" customWidth="1"/>
    <col min="7985" max="8004" width="0" style="79" hidden="1" customWidth="1"/>
    <col min="8005" max="8014" width="11.42578125" style="79" customWidth="1"/>
    <col min="8015" max="8019" width="10.28515625" style="79" customWidth="1"/>
    <col min="8020" max="8028" width="9.42578125" style="79" customWidth="1"/>
    <col min="8029" max="8192" width="11.42578125" style="79"/>
    <col min="8193" max="8193" width="35.42578125" style="79" customWidth="1"/>
    <col min="8194" max="8194" width="23.5703125" style="79" customWidth="1"/>
    <col min="8195" max="8195" width="15" style="79" customWidth="1"/>
    <col min="8196" max="8196" width="15.7109375" style="79" customWidth="1"/>
    <col min="8197" max="8197" width="13.42578125" style="79" customWidth="1"/>
    <col min="8198" max="8198" width="13.5703125" style="79" customWidth="1"/>
    <col min="8199" max="8199" width="14.7109375" style="79" customWidth="1"/>
    <col min="8200" max="8200" width="13.85546875" style="79" customWidth="1"/>
    <col min="8201" max="8201" width="12.5703125" style="79" customWidth="1"/>
    <col min="8202" max="8202" width="11.85546875" style="79" customWidth="1"/>
    <col min="8203" max="8203" width="10.28515625" style="79" customWidth="1"/>
    <col min="8204" max="8204" width="9.28515625" style="79" customWidth="1"/>
    <col min="8205" max="8205" width="9.42578125" style="79" customWidth="1"/>
    <col min="8206" max="8206" width="9.140625" style="79" customWidth="1"/>
    <col min="8207" max="8207" width="9.28515625" style="79" customWidth="1"/>
    <col min="8208" max="8208" width="9.42578125" style="79" customWidth="1"/>
    <col min="8209" max="8209" width="9.7109375" style="79" customWidth="1"/>
    <col min="8210" max="8210" width="9.5703125" style="79" customWidth="1"/>
    <col min="8211" max="8211" width="9.28515625" style="79" customWidth="1"/>
    <col min="8212" max="8212" width="8.5703125" style="79" customWidth="1"/>
    <col min="8213" max="8213" width="8.85546875" style="79" customWidth="1"/>
    <col min="8214" max="8214" width="9.7109375" style="79" customWidth="1"/>
    <col min="8215" max="8215" width="8.7109375" style="79" customWidth="1"/>
    <col min="8216" max="8216" width="13.5703125" style="79" customWidth="1"/>
    <col min="8217" max="8217" width="16.28515625" style="79" customWidth="1"/>
    <col min="8218" max="8235" width="9.42578125" style="79" customWidth="1"/>
    <col min="8236" max="8239" width="10.28515625" style="79" customWidth="1"/>
    <col min="8240" max="8240" width="9.140625" style="79" customWidth="1"/>
    <col min="8241" max="8260" width="0" style="79" hidden="1" customWidth="1"/>
    <col min="8261" max="8270" width="11.42578125" style="79" customWidth="1"/>
    <col min="8271" max="8275" width="10.28515625" style="79" customWidth="1"/>
    <col min="8276" max="8284" width="9.42578125" style="79" customWidth="1"/>
    <col min="8285" max="8448" width="11.42578125" style="79"/>
    <col min="8449" max="8449" width="35.42578125" style="79" customWidth="1"/>
    <col min="8450" max="8450" width="23.5703125" style="79" customWidth="1"/>
    <col min="8451" max="8451" width="15" style="79" customWidth="1"/>
    <col min="8452" max="8452" width="15.7109375" style="79" customWidth="1"/>
    <col min="8453" max="8453" width="13.42578125" style="79" customWidth="1"/>
    <col min="8454" max="8454" width="13.5703125" style="79" customWidth="1"/>
    <col min="8455" max="8455" width="14.7109375" style="79" customWidth="1"/>
    <col min="8456" max="8456" width="13.85546875" style="79" customWidth="1"/>
    <col min="8457" max="8457" width="12.5703125" style="79" customWidth="1"/>
    <col min="8458" max="8458" width="11.85546875" style="79" customWidth="1"/>
    <col min="8459" max="8459" width="10.28515625" style="79" customWidth="1"/>
    <col min="8460" max="8460" width="9.28515625" style="79" customWidth="1"/>
    <col min="8461" max="8461" width="9.42578125" style="79" customWidth="1"/>
    <col min="8462" max="8462" width="9.140625" style="79" customWidth="1"/>
    <col min="8463" max="8463" width="9.28515625" style="79" customWidth="1"/>
    <col min="8464" max="8464" width="9.42578125" style="79" customWidth="1"/>
    <col min="8465" max="8465" width="9.7109375" style="79" customWidth="1"/>
    <col min="8466" max="8466" width="9.5703125" style="79" customWidth="1"/>
    <col min="8467" max="8467" width="9.28515625" style="79" customWidth="1"/>
    <col min="8468" max="8468" width="8.5703125" style="79" customWidth="1"/>
    <col min="8469" max="8469" width="8.85546875" style="79" customWidth="1"/>
    <col min="8470" max="8470" width="9.7109375" style="79" customWidth="1"/>
    <col min="8471" max="8471" width="8.7109375" style="79" customWidth="1"/>
    <col min="8472" max="8472" width="13.5703125" style="79" customWidth="1"/>
    <col min="8473" max="8473" width="16.28515625" style="79" customWidth="1"/>
    <col min="8474" max="8491" width="9.42578125" style="79" customWidth="1"/>
    <col min="8492" max="8495" width="10.28515625" style="79" customWidth="1"/>
    <col min="8496" max="8496" width="9.140625" style="79" customWidth="1"/>
    <col min="8497" max="8516" width="0" style="79" hidden="1" customWidth="1"/>
    <col min="8517" max="8526" width="11.42578125" style="79" customWidth="1"/>
    <col min="8527" max="8531" width="10.28515625" style="79" customWidth="1"/>
    <col min="8532" max="8540" width="9.42578125" style="79" customWidth="1"/>
    <col min="8541" max="8704" width="11.42578125" style="79"/>
    <col min="8705" max="8705" width="35.42578125" style="79" customWidth="1"/>
    <col min="8706" max="8706" width="23.5703125" style="79" customWidth="1"/>
    <col min="8707" max="8707" width="15" style="79" customWidth="1"/>
    <col min="8708" max="8708" width="15.7109375" style="79" customWidth="1"/>
    <col min="8709" max="8709" width="13.42578125" style="79" customWidth="1"/>
    <col min="8710" max="8710" width="13.5703125" style="79" customWidth="1"/>
    <col min="8711" max="8711" width="14.7109375" style="79" customWidth="1"/>
    <col min="8712" max="8712" width="13.85546875" style="79" customWidth="1"/>
    <col min="8713" max="8713" width="12.5703125" style="79" customWidth="1"/>
    <col min="8714" max="8714" width="11.85546875" style="79" customWidth="1"/>
    <col min="8715" max="8715" width="10.28515625" style="79" customWidth="1"/>
    <col min="8716" max="8716" width="9.28515625" style="79" customWidth="1"/>
    <col min="8717" max="8717" width="9.42578125" style="79" customWidth="1"/>
    <col min="8718" max="8718" width="9.140625" style="79" customWidth="1"/>
    <col min="8719" max="8719" width="9.28515625" style="79" customWidth="1"/>
    <col min="8720" max="8720" width="9.42578125" style="79" customWidth="1"/>
    <col min="8721" max="8721" width="9.7109375" style="79" customWidth="1"/>
    <col min="8722" max="8722" width="9.5703125" style="79" customWidth="1"/>
    <col min="8723" max="8723" width="9.28515625" style="79" customWidth="1"/>
    <col min="8724" max="8724" width="8.5703125" style="79" customWidth="1"/>
    <col min="8725" max="8725" width="8.85546875" style="79" customWidth="1"/>
    <col min="8726" max="8726" width="9.7109375" style="79" customWidth="1"/>
    <col min="8727" max="8727" width="8.7109375" style="79" customWidth="1"/>
    <col min="8728" max="8728" width="13.5703125" style="79" customWidth="1"/>
    <col min="8729" max="8729" width="16.28515625" style="79" customWidth="1"/>
    <col min="8730" max="8747" width="9.42578125" style="79" customWidth="1"/>
    <col min="8748" max="8751" width="10.28515625" style="79" customWidth="1"/>
    <col min="8752" max="8752" width="9.140625" style="79" customWidth="1"/>
    <col min="8753" max="8772" width="0" style="79" hidden="1" customWidth="1"/>
    <col min="8773" max="8782" width="11.42578125" style="79" customWidth="1"/>
    <col min="8783" max="8787" width="10.28515625" style="79" customWidth="1"/>
    <col min="8788" max="8796" width="9.42578125" style="79" customWidth="1"/>
    <col min="8797" max="8960" width="11.42578125" style="79"/>
    <col min="8961" max="8961" width="35.42578125" style="79" customWidth="1"/>
    <col min="8962" max="8962" width="23.5703125" style="79" customWidth="1"/>
    <col min="8963" max="8963" width="15" style="79" customWidth="1"/>
    <col min="8964" max="8964" width="15.7109375" style="79" customWidth="1"/>
    <col min="8965" max="8965" width="13.42578125" style="79" customWidth="1"/>
    <col min="8966" max="8966" width="13.5703125" style="79" customWidth="1"/>
    <col min="8967" max="8967" width="14.7109375" style="79" customWidth="1"/>
    <col min="8968" max="8968" width="13.85546875" style="79" customWidth="1"/>
    <col min="8969" max="8969" width="12.5703125" style="79" customWidth="1"/>
    <col min="8970" max="8970" width="11.85546875" style="79" customWidth="1"/>
    <col min="8971" max="8971" width="10.28515625" style="79" customWidth="1"/>
    <col min="8972" max="8972" width="9.28515625" style="79" customWidth="1"/>
    <col min="8973" max="8973" width="9.42578125" style="79" customWidth="1"/>
    <col min="8974" max="8974" width="9.140625" style="79" customWidth="1"/>
    <col min="8975" max="8975" width="9.28515625" style="79" customWidth="1"/>
    <col min="8976" max="8976" width="9.42578125" style="79" customWidth="1"/>
    <col min="8977" max="8977" width="9.7109375" style="79" customWidth="1"/>
    <col min="8978" max="8978" width="9.5703125" style="79" customWidth="1"/>
    <col min="8979" max="8979" width="9.28515625" style="79" customWidth="1"/>
    <col min="8980" max="8980" width="8.5703125" style="79" customWidth="1"/>
    <col min="8981" max="8981" width="8.85546875" style="79" customWidth="1"/>
    <col min="8982" max="8982" width="9.7109375" style="79" customWidth="1"/>
    <col min="8983" max="8983" width="8.7109375" style="79" customWidth="1"/>
    <col min="8984" max="8984" width="13.5703125" style="79" customWidth="1"/>
    <col min="8985" max="8985" width="16.28515625" style="79" customWidth="1"/>
    <col min="8986" max="9003" width="9.42578125" style="79" customWidth="1"/>
    <col min="9004" max="9007" width="10.28515625" style="79" customWidth="1"/>
    <col min="9008" max="9008" width="9.140625" style="79" customWidth="1"/>
    <col min="9009" max="9028" width="0" style="79" hidden="1" customWidth="1"/>
    <col min="9029" max="9038" width="11.42578125" style="79" customWidth="1"/>
    <col min="9039" max="9043" width="10.28515625" style="79" customWidth="1"/>
    <col min="9044" max="9052" width="9.42578125" style="79" customWidth="1"/>
    <col min="9053" max="9216" width="11.42578125" style="79"/>
    <col min="9217" max="9217" width="35.42578125" style="79" customWidth="1"/>
    <col min="9218" max="9218" width="23.5703125" style="79" customWidth="1"/>
    <col min="9219" max="9219" width="15" style="79" customWidth="1"/>
    <col min="9220" max="9220" width="15.7109375" style="79" customWidth="1"/>
    <col min="9221" max="9221" width="13.42578125" style="79" customWidth="1"/>
    <col min="9222" max="9222" width="13.5703125" style="79" customWidth="1"/>
    <col min="9223" max="9223" width="14.7109375" style="79" customWidth="1"/>
    <col min="9224" max="9224" width="13.85546875" style="79" customWidth="1"/>
    <col min="9225" max="9225" width="12.5703125" style="79" customWidth="1"/>
    <col min="9226" max="9226" width="11.85546875" style="79" customWidth="1"/>
    <col min="9227" max="9227" width="10.28515625" style="79" customWidth="1"/>
    <col min="9228" max="9228" width="9.28515625" style="79" customWidth="1"/>
    <col min="9229" max="9229" width="9.42578125" style="79" customWidth="1"/>
    <col min="9230" max="9230" width="9.140625" style="79" customWidth="1"/>
    <col min="9231" max="9231" width="9.28515625" style="79" customWidth="1"/>
    <col min="9232" max="9232" width="9.42578125" style="79" customWidth="1"/>
    <col min="9233" max="9233" width="9.7109375" style="79" customWidth="1"/>
    <col min="9234" max="9234" width="9.5703125" style="79" customWidth="1"/>
    <col min="9235" max="9235" width="9.28515625" style="79" customWidth="1"/>
    <col min="9236" max="9236" width="8.5703125" style="79" customWidth="1"/>
    <col min="9237" max="9237" width="8.85546875" style="79" customWidth="1"/>
    <col min="9238" max="9238" width="9.7109375" style="79" customWidth="1"/>
    <col min="9239" max="9239" width="8.7109375" style="79" customWidth="1"/>
    <col min="9240" max="9240" width="13.5703125" style="79" customWidth="1"/>
    <col min="9241" max="9241" width="16.28515625" style="79" customWidth="1"/>
    <col min="9242" max="9259" width="9.42578125" style="79" customWidth="1"/>
    <col min="9260" max="9263" width="10.28515625" style="79" customWidth="1"/>
    <col min="9264" max="9264" width="9.140625" style="79" customWidth="1"/>
    <col min="9265" max="9284" width="0" style="79" hidden="1" customWidth="1"/>
    <col min="9285" max="9294" width="11.42578125" style="79" customWidth="1"/>
    <col min="9295" max="9299" width="10.28515625" style="79" customWidth="1"/>
    <col min="9300" max="9308" width="9.42578125" style="79" customWidth="1"/>
    <col min="9309" max="9472" width="11.42578125" style="79"/>
    <col min="9473" max="9473" width="35.42578125" style="79" customWidth="1"/>
    <col min="9474" max="9474" width="23.5703125" style="79" customWidth="1"/>
    <col min="9475" max="9475" width="15" style="79" customWidth="1"/>
    <col min="9476" max="9476" width="15.7109375" style="79" customWidth="1"/>
    <col min="9477" max="9477" width="13.42578125" style="79" customWidth="1"/>
    <col min="9478" max="9478" width="13.5703125" style="79" customWidth="1"/>
    <col min="9479" max="9479" width="14.7109375" style="79" customWidth="1"/>
    <col min="9480" max="9480" width="13.85546875" style="79" customWidth="1"/>
    <col min="9481" max="9481" width="12.5703125" style="79" customWidth="1"/>
    <col min="9482" max="9482" width="11.85546875" style="79" customWidth="1"/>
    <col min="9483" max="9483" width="10.28515625" style="79" customWidth="1"/>
    <col min="9484" max="9484" width="9.28515625" style="79" customWidth="1"/>
    <col min="9485" max="9485" width="9.42578125" style="79" customWidth="1"/>
    <col min="9486" max="9486" width="9.140625" style="79" customWidth="1"/>
    <col min="9487" max="9487" width="9.28515625" style="79" customWidth="1"/>
    <col min="9488" max="9488" width="9.42578125" style="79" customWidth="1"/>
    <col min="9489" max="9489" width="9.7109375" style="79" customWidth="1"/>
    <col min="9490" max="9490" width="9.5703125" style="79" customWidth="1"/>
    <col min="9491" max="9491" width="9.28515625" style="79" customWidth="1"/>
    <col min="9492" max="9492" width="8.5703125" style="79" customWidth="1"/>
    <col min="9493" max="9493" width="8.85546875" style="79" customWidth="1"/>
    <col min="9494" max="9494" width="9.7109375" style="79" customWidth="1"/>
    <col min="9495" max="9495" width="8.7109375" style="79" customWidth="1"/>
    <col min="9496" max="9496" width="13.5703125" style="79" customWidth="1"/>
    <col min="9497" max="9497" width="16.28515625" style="79" customWidth="1"/>
    <col min="9498" max="9515" width="9.42578125" style="79" customWidth="1"/>
    <col min="9516" max="9519" width="10.28515625" style="79" customWidth="1"/>
    <col min="9520" max="9520" width="9.140625" style="79" customWidth="1"/>
    <col min="9521" max="9540" width="0" style="79" hidden="1" customWidth="1"/>
    <col min="9541" max="9550" width="11.42578125" style="79" customWidth="1"/>
    <col min="9551" max="9555" width="10.28515625" style="79" customWidth="1"/>
    <col min="9556" max="9564" width="9.42578125" style="79" customWidth="1"/>
    <col min="9565" max="9728" width="11.42578125" style="79"/>
    <col min="9729" max="9729" width="35.42578125" style="79" customWidth="1"/>
    <col min="9730" max="9730" width="23.5703125" style="79" customWidth="1"/>
    <col min="9731" max="9731" width="15" style="79" customWidth="1"/>
    <col min="9732" max="9732" width="15.7109375" style="79" customWidth="1"/>
    <col min="9733" max="9733" width="13.42578125" style="79" customWidth="1"/>
    <col min="9734" max="9734" width="13.5703125" style="79" customWidth="1"/>
    <col min="9735" max="9735" width="14.7109375" style="79" customWidth="1"/>
    <col min="9736" max="9736" width="13.85546875" style="79" customWidth="1"/>
    <col min="9737" max="9737" width="12.5703125" style="79" customWidth="1"/>
    <col min="9738" max="9738" width="11.85546875" style="79" customWidth="1"/>
    <col min="9739" max="9739" width="10.28515625" style="79" customWidth="1"/>
    <col min="9740" max="9740" width="9.28515625" style="79" customWidth="1"/>
    <col min="9741" max="9741" width="9.42578125" style="79" customWidth="1"/>
    <col min="9742" max="9742" width="9.140625" style="79" customWidth="1"/>
    <col min="9743" max="9743" width="9.28515625" style="79" customWidth="1"/>
    <col min="9744" max="9744" width="9.42578125" style="79" customWidth="1"/>
    <col min="9745" max="9745" width="9.7109375" style="79" customWidth="1"/>
    <col min="9746" max="9746" width="9.5703125" style="79" customWidth="1"/>
    <col min="9747" max="9747" width="9.28515625" style="79" customWidth="1"/>
    <col min="9748" max="9748" width="8.5703125" style="79" customWidth="1"/>
    <col min="9749" max="9749" width="8.85546875" style="79" customWidth="1"/>
    <col min="9750" max="9750" width="9.7109375" style="79" customWidth="1"/>
    <col min="9751" max="9751" width="8.7109375" style="79" customWidth="1"/>
    <col min="9752" max="9752" width="13.5703125" style="79" customWidth="1"/>
    <col min="9753" max="9753" width="16.28515625" style="79" customWidth="1"/>
    <col min="9754" max="9771" width="9.42578125" style="79" customWidth="1"/>
    <col min="9772" max="9775" width="10.28515625" style="79" customWidth="1"/>
    <col min="9776" max="9776" width="9.140625" style="79" customWidth="1"/>
    <col min="9777" max="9796" width="0" style="79" hidden="1" customWidth="1"/>
    <col min="9797" max="9806" width="11.42578125" style="79" customWidth="1"/>
    <col min="9807" max="9811" width="10.28515625" style="79" customWidth="1"/>
    <col min="9812" max="9820" width="9.42578125" style="79" customWidth="1"/>
    <col min="9821" max="9984" width="11.42578125" style="79"/>
    <col min="9985" max="9985" width="35.42578125" style="79" customWidth="1"/>
    <col min="9986" max="9986" width="23.5703125" style="79" customWidth="1"/>
    <col min="9987" max="9987" width="15" style="79" customWidth="1"/>
    <col min="9988" max="9988" width="15.7109375" style="79" customWidth="1"/>
    <col min="9989" max="9989" width="13.42578125" style="79" customWidth="1"/>
    <col min="9990" max="9990" width="13.5703125" style="79" customWidth="1"/>
    <col min="9991" max="9991" width="14.7109375" style="79" customWidth="1"/>
    <col min="9992" max="9992" width="13.85546875" style="79" customWidth="1"/>
    <col min="9993" max="9993" width="12.5703125" style="79" customWidth="1"/>
    <col min="9994" max="9994" width="11.85546875" style="79" customWidth="1"/>
    <col min="9995" max="9995" width="10.28515625" style="79" customWidth="1"/>
    <col min="9996" max="9996" width="9.28515625" style="79" customWidth="1"/>
    <col min="9997" max="9997" width="9.42578125" style="79" customWidth="1"/>
    <col min="9998" max="9998" width="9.140625" style="79" customWidth="1"/>
    <col min="9999" max="9999" width="9.28515625" style="79" customWidth="1"/>
    <col min="10000" max="10000" width="9.42578125" style="79" customWidth="1"/>
    <col min="10001" max="10001" width="9.7109375" style="79" customWidth="1"/>
    <col min="10002" max="10002" width="9.5703125" style="79" customWidth="1"/>
    <col min="10003" max="10003" width="9.28515625" style="79" customWidth="1"/>
    <col min="10004" max="10004" width="8.5703125" style="79" customWidth="1"/>
    <col min="10005" max="10005" width="8.85546875" style="79" customWidth="1"/>
    <col min="10006" max="10006" width="9.7109375" style="79" customWidth="1"/>
    <col min="10007" max="10007" width="8.7109375" style="79" customWidth="1"/>
    <col min="10008" max="10008" width="13.5703125" style="79" customWidth="1"/>
    <col min="10009" max="10009" width="16.28515625" style="79" customWidth="1"/>
    <col min="10010" max="10027" width="9.42578125" style="79" customWidth="1"/>
    <col min="10028" max="10031" width="10.28515625" style="79" customWidth="1"/>
    <col min="10032" max="10032" width="9.140625" style="79" customWidth="1"/>
    <col min="10033" max="10052" width="0" style="79" hidden="1" customWidth="1"/>
    <col min="10053" max="10062" width="11.42578125" style="79" customWidth="1"/>
    <col min="10063" max="10067" width="10.28515625" style="79" customWidth="1"/>
    <col min="10068" max="10076" width="9.42578125" style="79" customWidth="1"/>
    <col min="10077" max="10240" width="11.42578125" style="79"/>
    <col min="10241" max="10241" width="35.42578125" style="79" customWidth="1"/>
    <col min="10242" max="10242" width="23.5703125" style="79" customWidth="1"/>
    <col min="10243" max="10243" width="15" style="79" customWidth="1"/>
    <col min="10244" max="10244" width="15.7109375" style="79" customWidth="1"/>
    <col min="10245" max="10245" width="13.42578125" style="79" customWidth="1"/>
    <col min="10246" max="10246" width="13.5703125" style="79" customWidth="1"/>
    <col min="10247" max="10247" width="14.7109375" style="79" customWidth="1"/>
    <col min="10248" max="10248" width="13.85546875" style="79" customWidth="1"/>
    <col min="10249" max="10249" width="12.5703125" style="79" customWidth="1"/>
    <col min="10250" max="10250" width="11.85546875" style="79" customWidth="1"/>
    <col min="10251" max="10251" width="10.28515625" style="79" customWidth="1"/>
    <col min="10252" max="10252" width="9.28515625" style="79" customWidth="1"/>
    <col min="10253" max="10253" width="9.42578125" style="79" customWidth="1"/>
    <col min="10254" max="10254" width="9.140625" style="79" customWidth="1"/>
    <col min="10255" max="10255" width="9.28515625" style="79" customWidth="1"/>
    <col min="10256" max="10256" width="9.42578125" style="79" customWidth="1"/>
    <col min="10257" max="10257" width="9.7109375" style="79" customWidth="1"/>
    <col min="10258" max="10258" width="9.5703125" style="79" customWidth="1"/>
    <col min="10259" max="10259" width="9.28515625" style="79" customWidth="1"/>
    <col min="10260" max="10260" width="8.5703125" style="79" customWidth="1"/>
    <col min="10261" max="10261" width="8.85546875" style="79" customWidth="1"/>
    <col min="10262" max="10262" width="9.7109375" style="79" customWidth="1"/>
    <col min="10263" max="10263" width="8.7109375" style="79" customWidth="1"/>
    <col min="10264" max="10264" width="13.5703125" style="79" customWidth="1"/>
    <col min="10265" max="10265" width="16.28515625" style="79" customWidth="1"/>
    <col min="10266" max="10283" width="9.42578125" style="79" customWidth="1"/>
    <col min="10284" max="10287" width="10.28515625" style="79" customWidth="1"/>
    <col min="10288" max="10288" width="9.140625" style="79" customWidth="1"/>
    <col min="10289" max="10308" width="0" style="79" hidden="1" customWidth="1"/>
    <col min="10309" max="10318" width="11.42578125" style="79" customWidth="1"/>
    <col min="10319" max="10323" width="10.28515625" style="79" customWidth="1"/>
    <col min="10324" max="10332" width="9.42578125" style="79" customWidth="1"/>
    <col min="10333" max="10496" width="11.42578125" style="79"/>
    <col min="10497" max="10497" width="35.42578125" style="79" customWidth="1"/>
    <col min="10498" max="10498" width="23.5703125" style="79" customWidth="1"/>
    <col min="10499" max="10499" width="15" style="79" customWidth="1"/>
    <col min="10500" max="10500" width="15.7109375" style="79" customWidth="1"/>
    <col min="10501" max="10501" width="13.42578125" style="79" customWidth="1"/>
    <col min="10502" max="10502" width="13.5703125" style="79" customWidth="1"/>
    <col min="10503" max="10503" width="14.7109375" style="79" customWidth="1"/>
    <col min="10504" max="10504" width="13.85546875" style="79" customWidth="1"/>
    <col min="10505" max="10505" width="12.5703125" style="79" customWidth="1"/>
    <col min="10506" max="10506" width="11.85546875" style="79" customWidth="1"/>
    <col min="10507" max="10507" width="10.28515625" style="79" customWidth="1"/>
    <col min="10508" max="10508" width="9.28515625" style="79" customWidth="1"/>
    <col min="10509" max="10509" width="9.42578125" style="79" customWidth="1"/>
    <col min="10510" max="10510" width="9.140625" style="79" customWidth="1"/>
    <col min="10511" max="10511" width="9.28515625" style="79" customWidth="1"/>
    <col min="10512" max="10512" width="9.42578125" style="79" customWidth="1"/>
    <col min="10513" max="10513" width="9.7109375" style="79" customWidth="1"/>
    <col min="10514" max="10514" width="9.5703125" style="79" customWidth="1"/>
    <col min="10515" max="10515" width="9.28515625" style="79" customWidth="1"/>
    <col min="10516" max="10516" width="8.5703125" style="79" customWidth="1"/>
    <col min="10517" max="10517" width="8.85546875" style="79" customWidth="1"/>
    <col min="10518" max="10518" width="9.7109375" style="79" customWidth="1"/>
    <col min="10519" max="10519" width="8.7109375" style="79" customWidth="1"/>
    <col min="10520" max="10520" width="13.5703125" style="79" customWidth="1"/>
    <col min="10521" max="10521" width="16.28515625" style="79" customWidth="1"/>
    <col min="10522" max="10539" width="9.42578125" style="79" customWidth="1"/>
    <col min="10540" max="10543" width="10.28515625" style="79" customWidth="1"/>
    <col min="10544" max="10544" width="9.140625" style="79" customWidth="1"/>
    <col min="10545" max="10564" width="0" style="79" hidden="1" customWidth="1"/>
    <col min="10565" max="10574" width="11.42578125" style="79" customWidth="1"/>
    <col min="10575" max="10579" width="10.28515625" style="79" customWidth="1"/>
    <col min="10580" max="10588" width="9.42578125" style="79" customWidth="1"/>
    <col min="10589" max="10752" width="11.42578125" style="79"/>
    <col min="10753" max="10753" width="35.42578125" style="79" customWidth="1"/>
    <col min="10754" max="10754" width="23.5703125" style="79" customWidth="1"/>
    <col min="10755" max="10755" width="15" style="79" customWidth="1"/>
    <col min="10756" max="10756" width="15.7109375" style="79" customWidth="1"/>
    <col min="10757" max="10757" width="13.42578125" style="79" customWidth="1"/>
    <col min="10758" max="10758" width="13.5703125" style="79" customWidth="1"/>
    <col min="10759" max="10759" width="14.7109375" style="79" customWidth="1"/>
    <col min="10760" max="10760" width="13.85546875" style="79" customWidth="1"/>
    <col min="10761" max="10761" width="12.5703125" style="79" customWidth="1"/>
    <col min="10762" max="10762" width="11.85546875" style="79" customWidth="1"/>
    <col min="10763" max="10763" width="10.28515625" style="79" customWidth="1"/>
    <col min="10764" max="10764" width="9.28515625" style="79" customWidth="1"/>
    <col min="10765" max="10765" width="9.42578125" style="79" customWidth="1"/>
    <col min="10766" max="10766" width="9.140625" style="79" customWidth="1"/>
    <col min="10767" max="10767" width="9.28515625" style="79" customWidth="1"/>
    <col min="10768" max="10768" width="9.42578125" style="79" customWidth="1"/>
    <col min="10769" max="10769" width="9.7109375" style="79" customWidth="1"/>
    <col min="10770" max="10770" width="9.5703125" style="79" customWidth="1"/>
    <col min="10771" max="10771" width="9.28515625" style="79" customWidth="1"/>
    <col min="10772" max="10772" width="8.5703125" style="79" customWidth="1"/>
    <col min="10773" max="10773" width="8.85546875" style="79" customWidth="1"/>
    <col min="10774" max="10774" width="9.7109375" style="79" customWidth="1"/>
    <col min="10775" max="10775" width="8.7109375" style="79" customWidth="1"/>
    <col min="10776" max="10776" width="13.5703125" style="79" customWidth="1"/>
    <col min="10777" max="10777" width="16.28515625" style="79" customWidth="1"/>
    <col min="10778" max="10795" width="9.42578125" style="79" customWidth="1"/>
    <col min="10796" max="10799" width="10.28515625" style="79" customWidth="1"/>
    <col min="10800" max="10800" width="9.140625" style="79" customWidth="1"/>
    <col min="10801" max="10820" width="0" style="79" hidden="1" customWidth="1"/>
    <col min="10821" max="10830" width="11.42578125" style="79" customWidth="1"/>
    <col min="10831" max="10835" width="10.28515625" style="79" customWidth="1"/>
    <col min="10836" max="10844" width="9.42578125" style="79" customWidth="1"/>
    <col min="10845" max="11008" width="11.42578125" style="79"/>
    <col min="11009" max="11009" width="35.42578125" style="79" customWidth="1"/>
    <col min="11010" max="11010" width="23.5703125" style="79" customWidth="1"/>
    <col min="11011" max="11011" width="15" style="79" customWidth="1"/>
    <col min="11012" max="11012" width="15.7109375" style="79" customWidth="1"/>
    <col min="11013" max="11013" width="13.42578125" style="79" customWidth="1"/>
    <col min="11014" max="11014" width="13.5703125" style="79" customWidth="1"/>
    <col min="11015" max="11015" width="14.7109375" style="79" customWidth="1"/>
    <col min="11016" max="11016" width="13.85546875" style="79" customWidth="1"/>
    <col min="11017" max="11017" width="12.5703125" style="79" customWidth="1"/>
    <col min="11018" max="11018" width="11.85546875" style="79" customWidth="1"/>
    <col min="11019" max="11019" width="10.28515625" style="79" customWidth="1"/>
    <col min="11020" max="11020" width="9.28515625" style="79" customWidth="1"/>
    <col min="11021" max="11021" width="9.42578125" style="79" customWidth="1"/>
    <col min="11022" max="11022" width="9.140625" style="79" customWidth="1"/>
    <col min="11023" max="11023" width="9.28515625" style="79" customWidth="1"/>
    <col min="11024" max="11024" width="9.42578125" style="79" customWidth="1"/>
    <col min="11025" max="11025" width="9.7109375" style="79" customWidth="1"/>
    <col min="11026" max="11026" width="9.5703125" style="79" customWidth="1"/>
    <col min="11027" max="11027" width="9.28515625" style="79" customWidth="1"/>
    <col min="11028" max="11028" width="8.5703125" style="79" customWidth="1"/>
    <col min="11029" max="11029" width="8.85546875" style="79" customWidth="1"/>
    <col min="11030" max="11030" width="9.7109375" style="79" customWidth="1"/>
    <col min="11031" max="11031" width="8.7109375" style="79" customWidth="1"/>
    <col min="11032" max="11032" width="13.5703125" style="79" customWidth="1"/>
    <col min="11033" max="11033" width="16.28515625" style="79" customWidth="1"/>
    <col min="11034" max="11051" width="9.42578125" style="79" customWidth="1"/>
    <col min="11052" max="11055" width="10.28515625" style="79" customWidth="1"/>
    <col min="11056" max="11056" width="9.140625" style="79" customWidth="1"/>
    <col min="11057" max="11076" width="0" style="79" hidden="1" customWidth="1"/>
    <col min="11077" max="11086" width="11.42578125" style="79" customWidth="1"/>
    <col min="11087" max="11091" width="10.28515625" style="79" customWidth="1"/>
    <col min="11092" max="11100" width="9.42578125" style="79" customWidth="1"/>
    <col min="11101" max="11264" width="11.42578125" style="79"/>
    <col min="11265" max="11265" width="35.42578125" style="79" customWidth="1"/>
    <col min="11266" max="11266" width="23.5703125" style="79" customWidth="1"/>
    <col min="11267" max="11267" width="15" style="79" customWidth="1"/>
    <col min="11268" max="11268" width="15.7109375" style="79" customWidth="1"/>
    <col min="11269" max="11269" width="13.42578125" style="79" customWidth="1"/>
    <col min="11270" max="11270" width="13.5703125" style="79" customWidth="1"/>
    <col min="11271" max="11271" width="14.7109375" style="79" customWidth="1"/>
    <col min="11272" max="11272" width="13.85546875" style="79" customWidth="1"/>
    <col min="11273" max="11273" width="12.5703125" style="79" customWidth="1"/>
    <col min="11274" max="11274" width="11.85546875" style="79" customWidth="1"/>
    <col min="11275" max="11275" width="10.28515625" style="79" customWidth="1"/>
    <col min="11276" max="11276" width="9.28515625" style="79" customWidth="1"/>
    <col min="11277" max="11277" width="9.42578125" style="79" customWidth="1"/>
    <col min="11278" max="11278" width="9.140625" style="79" customWidth="1"/>
    <col min="11279" max="11279" width="9.28515625" style="79" customWidth="1"/>
    <col min="11280" max="11280" width="9.42578125" style="79" customWidth="1"/>
    <col min="11281" max="11281" width="9.7109375" style="79" customWidth="1"/>
    <col min="11282" max="11282" width="9.5703125" style="79" customWidth="1"/>
    <col min="11283" max="11283" width="9.28515625" style="79" customWidth="1"/>
    <col min="11284" max="11284" width="8.5703125" style="79" customWidth="1"/>
    <col min="11285" max="11285" width="8.85546875" style="79" customWidth="1"/>
    <col min="11286" max="11286" width="9.7109375" style="79" customWidth="1"/>
    <col min="11287" max="11287" width="8.7109375" style="79" customWidth="1"/>
    <col min="11288" max="11288" width="13.5703125" style="79" customWidth="1"/>
    <col min="11289" max="11289" width="16.28515625" style="79" customWidth="1"/>
    <col min="11290" max="11307" width="9.42578125" style="79" customWidth="1"/>
    <col min="11308" max="11311" width="10.28515625" style="79" customWidth="1"/>
    <col min="11312" max="11312" width="9.140625" style="79" customWidth="1"/>
    <col min="11313" max="11332" width="0" style="79" hidden="1" customWidth="1"/>
    <col min="11333" max="11342" width="11.42578125" style="79" customWidth="1"/>
    <col min="11343" max="11347" width="10.28515625" style="79" customWidth="1"/>
    <col min="11348" max="11356" width="9.42578125" style="79" customWidth="1"/>
    <col min="11357" max="11520" width="11.42578125" style="79"/>
    <col min="11521" max="11521" width="35.42578125" style="79" customWidth="1"/>
    <col min="11522" max="11522" width="23.5703125" style="79" customWidth="1"/>
    <col min="11523" max="11523" width="15" style="79" customWidth="1"/>
    <col min="11524" max="11524" width="15.7109375" style="79" customWidth="1"/>
    <col min="11525" max="11525" width="13.42578125" style="79" customWidth="1"/>
    <col min="11526" max="11526" width="13.5703125" style="79" customWidth="1"/>
    <col min="11527" max="11527" width="14.7109375" style="79" customWidth="1"/>
    <col min="11528" max="11528" width="13.85546875" style="79" customWidth="1"/>
    <col min="11529" max="11529" width="12.5703125" style="79" customWidth="1"/>
    <col min="11530" max="11530" width="11.85546875" style="79" customWidth="1"/>
    <col min="11531" max="11531" width="10.28515625" style="79" customWidth="1"/>
    <col min="11532" max="11532" width="9.28515625" style="79" customWidth="1"/>
    <col min="11533" max="11533" width="9.42578125" style="79" customWidth="1"/>
    <col min="11534" max="11534" width="9.140625" style="79" customWidth="1"/>
    <col min="11535" max="11535" width="9.28515625" style="79" customWidth="1"/>
    <col min="11536" max="11536" width="9.42578125" style="79" customWidth="1"/>
    <col min="11537" max="11537" width="9.7109375" style="79" customWidth="1"/>
    <col min="11538" max="11538" width="9.5703125" style="79" customWidth="1"/>
    <col min="11539" max="11539" width="9.28515625" style="79" customWidth="1"/>
    <col min="11540" max="11540" width="8.5703125" style="79" customWidth="1"/>
    <col min="11541" max="11541" width="8.85546875" style="79" customWidth="1"/>
    <col min="11542" max="11542" width="9.7109375" style="79" customWidth="1"/>
    <col min="11543" max="11543" width="8.7109375" style="79" customWidth="1"/>
    <col min="11544" max="11544" width="13.5703125" style="79" customWidth="1"/>
    <col min="11545" max="11545" width="16.28515625" style="79" customWidth="1"/>
    <col min="11546" max="11563" width="9.42578125" style="79" customWidth="1"/>
    <col min="11564" max="11567" width="10.28515625" style="79" customWidth="1"/>
    <col min="11568" max="11568" width="9.140625" style="79" customWidth="1"/>
    <col min="11569" max="11588" width="0" style="79" hidden="1" customWidth="1"/>
    <col min="11589" max="11598" width="11.42578125" style="79" customWidth="1"/>
    <col min="11599" max="11603" width="10.28515625" style="79" customWidth="1"/>
    <col min="11604" max="11612" width="9.42578125" style="79" customWidth="1"/>
    <col min="11613" max="11776" width="11.42578125" style="79"/>
    <col min="11777" max="11777" width="35.42578125" style="79" customWidth="1"/>
    <col min="11778" max="11778" width="23.5703125" style="79" customWidth="1"/>
    <col min="11779" max="11779" width="15" style="79" customWidth="1"/>
    <col min="11780" max="11780" width="15.7109375" style="79" customWidth="1"/>
    <col min="11781" max="11781" width="13.42578125" style="79" customWidth="1"/>
    <col min="11782" max="11782" width="13.5703125" style="79" customWidth="1"/>
    <col min="11783" max="11783" width="14.7109375" style="79" customWidth="1"/>
    <col min="11784" max="11784" width="13.85546875" style="79" customWidth="1"/>
    <col min="11785" max="11785" width="12.5703125" style="79" customWidth="1"/>
    <col min="11786" max="11786" width="11.85546875" style="79" customWidth="1"/>
    <col min="11787" max="11787" width="10.28515625" style="79" customWidth="1"/>
    <col min="11788" max="11788" width="9.28515625" style="79" customWidth="1"/>
    <col min="11789" max="11789" width="9.42578125" style="79" customWidth="1"/>
    <col min="11790" max="11790" width="9.140625" style="79" customWidth="1"/>
    <col min="11791" max="11791" width="9.28515625" style="79" customWidth="1"/>
    <col min="11792" max="11792" width="9.42578125" style="79" customWidth="1"/>
    <col min="11793" max="11793" width="9.7109375" style="79" customWidth="1"/>
    <col min="11794" max="11794" width="9.5703125" style="79" customWidth="1"/>
    <col min="11795" max="11795" width="9.28515625" style="79" customWidth="1"/>
    <col min="11796" max="11796" width="8.5703125" style="79" customWidth="1"/>
    <col min="11797" max="11797" width="8.85546875" style="79" customWidth="1"/>
    <col min="11798" max="11798" width="9.7109375" style="79" customWidth="1"/>
    <col min="11799" max="11799" width="8.7109375" style="79" customWidth="1"/>
    <col min="11800" max="11800" width="13.5703125" style="79" customWidth="1"/>
    <col min="11801" max="11801" width="16.28515625" style="79" customWidth="1"/>
    <col min="11802" max="11819" width="9.42578125" style="79" customWidth="1"/>
    <col min="11820" max="11823" width="10.28515625" style="79" customWidth="1"/>
    <col min="11824" max="11824" width="9.140625" style="79" customWidth="1"/>
    <col min="11825" max="11844" width="0" style="79" hidden="1" customWidth="1"/>
    <col min="11845" max="11854" width="11.42578125" style="79" customWidth="1"/>
    <col min="11855" max="11859" width="10.28515625" style="79" customWidth="1"/>
    <col min="11860" max="11868" width="9.42578125" style="79" customWidth="1"/>
    <col min="11869" max="12032" width="11.42578125" style="79"/>
    <col min="12033" max="12033" width="35.42578125" style="79" customWidth="1"/>
    <col min="12034" max="12034" width="23.5703125" style="79" customWidth="1"/>
    <col min="12035" max="12035" width="15" style="79" customWidth="1"/>
    <col min="12036" max="12036" width="15.7109375" style="79" customWidth="1"/>
    <col min="12037" max="12037" width="13.42578125" style="79" customWidth="1"/>
    <col min="12038" max="12038" width="13.5703125" style="79" customWidth="1"/>
    <col min="12039" max="12039" width="14.7109375" style="79" customWidth="1"/>
    <col min="12040" max="12040" width="13.85546875" style="79" customWidth="1"/>
    <col min="12041" max="12041" width="12.5703125" style="79" customWidth="1"/>
    <col min="12042" max="12042" width="11.85546875" style="79" customWidth="1"/>
    <col min="12043" max="12043" width="10.28515625" style="79" customWidth="1"/>
    <col min="12044" max="12044" width="9.28515625" style="79" customWidth="1"/>
    <col min="12045" max="12045" width="9.42578125" style="79" customWidth="1"/>
    <col min="12046" max="12046" width="9.140625" style="79" customWidth="1"/>
    <col min="12047" max="12047" width="9.28515625" style="79" customWidth="1"/>
    <col min="12048" max="12048" width="9.42578125" style="79" customWidth="1"/>
    <col min="12049" max="12049" width="9.7109375" style="79" customWidth="1"/>
    <col min="12050" max="12050" width="9.5703125" style="79" customWidth="1"/>
    <col min="12051" max="12051" width="9.28515625" style="79" customWidth="1"/>
    <col min="12052" max="12052" width="8.5703125" style="79" customWidth="1"/>
    <col min="12053" max="12053" width="8.85546875" style="79" customWidth="1"/>
    <col min="12054" max="12054" width="9.7109375" style="79" customWidth="1"/>
    <col min="12055" max="12055" width="8.7109375" style="79" customWidth="1"/>
    <col min="12056" max="12056" width="13.5703125" style="79" customWidth="1"/>
    <col min="12057" max="12057" width="16.28515625" style="79" customWidth="1"/>
    <col min="12058" max="12075" width="9.42578125" style="79" customWidth="1"/>
    <col min="12076" max="12079" width="10.28515625" style="79" customWidth="1"/>
    <col min="12080" max="12080" width="9.140625" style="79" customWidth="1"/>
    <col min="12081" max="12100" width="0" style="79" hidden="1" customWidth="1"/>
    <col min="12101" max="12110" width="11.42578125" style="79" customWidth="1"/>
    <col min="12111" max="12115" width="10.28515625" style="79" customWidth="1"/>
    <col min="12116" max="12124" width="9.42578125" style="79" customWidth="1"/>
    <col min="12125" max="12288" width="11.42578125" style="79"/>
    <col min="12289" max="12289" width="35.42578125" style="79" customWidth="1"/>
    <col min="12290" max="12290" width="23.5703125" style="79" customWidth="1"/>
    <col min="12291" max="12291" width="15" style="79" customWidth="1"/>
    <col min="12292" max="12292" width="15.7109375" style="79" customWidth="1"/>
    <col min="12293" max="12293" width="13.42578125" style="79" customWidth="1"/>
    <col min="12294" max="12294" width="13.5703125" style="79" customWidth="1"/>
    <col min="12295" max="12295" width="14.7109375" style="79" customWidth="1"/>
    <col min="12296" max="12296" width="13.85546875" style="79" customWidth="1"/>
    <col min="12297" max="12297" width="12.5703125" style="79" customWidth="1"/>
    <col min="12298" max="12298" width="11.85546875" style="79" customWidth="1"/>
    <col min="12299" max="12299" width="10.28515625" style="79" customWidth="1"/>
    <col min="12300" max="12300" width="9.28515625" style="79" customWidth="1"/>
    <col min="12301" max="12301" width="9.42578125" style="79" customWidth="1"/>
    <col min="12302" max="12302" width="9.140625" style="79" customWidth="1"/>
    <col min="12303" max="12303" width="9.28515625" style="79" customWidth="1"/>
    <col min="12304" max="12304" width="9.42578125" style="79" customWidth="1"/>
    <col min="12305" max="12305" width="9.7109375" style="79" customWidth="1"/>
    <col min="12306" max="12306" width="9.5703125" style="79" customWidth="1"/>
    <col min="12307" max="12307" width="9.28515625" style="79" customWidth="1"/>
    <col min="12308" max="12308" width="8.5703125" style="79" customWidth="1"/>
    <col min="12309" max="12309" width="8.85546875" style="79" customWidth="1"/>
    <col min="12310" max="12310" width="9.7109375" style="79" customWidth="1"/>
    <col min="12311" max="12311" width="8.7109375" style="79" customWidth="1"/>
    <col min="12312" max="12312" width="13.5703125" style="79" customWidth="1"/>
    <col min="12313" max="12313" width="16.28515625" style="79" customWidth="1"/>
    <col min="12314" max="12331" width="9.42578125" style="79" customWidth="1"/>
    <col min="12332" max="12335" width="10.28515625" style="79" customWidth="1"/>
    <col min="12336" max="12336" width="9.140625" style="79" customWidth="1"/>
    <col min="12337" max="12356" width="0" style="79" hidden="1" customWidth="1"/>
    <col min="12357" max="12366" width="11.42578125" style="79" customWidth="1"/>
    <col min="12367" max="12371" width="10.28515625" style="79" customWidth="1"/>
    <col min="12372" max="12380" width="9.42578125" style="79" customWidth="1"/>
    <col min="12381" max="12544" width="11.42578125" style="79"/>
    <col min="12545" max="12545" width="35.42578125" style="79" customWidth="1"/>
    <col min="12546" max="12546" width="23.5703125" style="79" customWidth="1"/>
    <col min="12547" max="12547" width="15" style="79" customWidth="1"/>
    <col min="12548" max="12548" width="15.7109375" style="79" customWidth="1"/>
    <col min="12549" max="12549" width="13.42578125" style="79" customWidth="1"/>
    <col min="12550" max="12550" width="13.5703125" style="79" customWidth="1"/>
    <col min="12551" max="12551" width="14.7109375" style="79" customWidth="1"/>
    <col min="12552" max="12552" width="13.85546875" style="79" customWidth="1"/>
    <col min="12553" max="12553" width="12.5703125" style="79" customWidth="1"/>
    <col min="12554" max="12554" width="11.85546875" style="79" customWidth="1"/>
    <col min="12555" max="12555" width="10.28515625" style="79" customWidth="1"/>
    <col min="12556" max="12556" width="9.28515625" style="79" customWidth="1"/>
    <col min="12557" max="12557" width="9.42578125" style="79" customWidth="1"/>
    <col min="12558" max="12558" width="9.140625" style="79" customWidth="1"/>
    <col min="12559" max="12559" width="9.28515625" style="79" customWidth="1"/>
    <col min="12560" max="12560" width="9.42578125" style="79" customWidth="1"/>
    <col min="12561" max="12561" width="9.7109375" style="79" customWidth="1"/>
    <col min="12562" max="12562" width="9.5703125" style="79" customWidth="1"/>
    <col min="12563" max="12563" width="9.28515625" style="79" customWidth="1"/>
    <col min="12564" max="12564" width="8.5703125" style="79" customWidth="1"/>
    <col min="12565" max="12565" width="8.85546875" style="79" customWidth="1"/>
    <col min="12566" max="12566" width="9.7109375" style="79" customWidth="1"/>
    <col min="12567" max="12567" width="8.7109375" style="79" customWidth="1"/>
    <col min="12568" max="12568" width="13.5703125" style="79" customWidth="1"/>
    <col min="12569" max="12569" width="16.28515625" style="79" customWidth="1"/>
    <col min="12570" max="12587" width="9.42578125" style="79" customWidth="1"/>
    <col min="12588" max="12591" width="10.28515625" style="79" customWidth="1"/>
    <col min="12592" max="12592" width="9.140625" style="79" customWidth="1"/>
    <col min="12593" max="12612" width="0" style="79" hidden="1" customWidth="1"/>
    <col min="12613" max="12622" width="11.42578125" style="79" customWidth="1"/>
    <col min="12623" max="12627" width="10.28515625" style="79" customWidth="1"/>
    <col min="12628" max="12636" width="9.42578125" style="79" customWidth="1"/>
    <col min="12637" max="12800" width="11.42578125" style="79"/>
    <col min="12801" max="12801" width="35.42578125" style="79" customWidth="1"/>
    <col min="12802" max="12802" width="23.5703125" style="79" customWidth="1"/>
    <col min="12803" max="12803" width="15" style="79" customWidth="1"/>
    <col min="12804" max="12804" width="15.7109375" style="79" customWidth="1"/>
    <col min="12805" max="12805" width="13.42578125" style="79" customWidth="1"/>
    <col min="12806" max="12806" width="13.5703125" style="79" customWidth="1"/>
    <col min="12807" max="12807" width="14.7109375" style="79" customWidth="1"/>
    <col min="12808" max="12808" width="13.85546875" style="79" customWidth="1"/>
    <col min="12809" max="12809" width="12.5703125" style="79" customWidth="1"/>
    <col min="12810" max="12810" width="11.85546875" style="79" customWidth="1"/>
    <col min="12811" max="12811" width="10.28515625" style="79" customWidth="1"/>
    <col min="12812" max="12812" width="9.28515625" style="79" customWidth="1"/>
    <col min="12813" max="12813" width="9.42578125" style="79" customWidth="1"/>
    <col min="12814" max="12814" width="9.140625" style="79" customWidth="1"/>
    <col min="12815" max="12815" width="9.28515625" style="79" customWidth="1"/>
    <col min="12816" max="12816" width="9.42578125" style="79" customWidth="1"/>
    <col min="12817" max="12817" width="9.7109375" style="79" customWidth="1"/>
    <col min="12818" max="12818" width="9.5703125" style="79" customWidth="1"/>
    <col min="12819" max="12819" width="9.28515625" style="79" customWidth="1"/>
    <col min="12820" max="12820" width="8.5703125" style="79" customWidth="1"/>
    <col min="12821" max="12821" width="8.85546875" style="79" customWidth="1"/>
    <col min="12822" max="12822" width="9.7109375" style="79" customWidth="1"/>
    <col min="12823" max="12823" width="8.7109375" style="79" customWidth="1"/>
    <col min="12824" max="12824" width="13.5703125" style="79" customWidth="1"/>
    <col min="12825" max="12825" width="16.28515625" style="79" customWidth="1"/>
    <col min="12826" max="12843" width="9.42578125" style="79" customWidth="1"/>
    <col min="12844" max="12847" width="10.28515625" style="79" customWidth="1"/>
    <col min="12848" max="12848" width="9.140625" style="79" customWidth="1"/>
    <col min="12849" max="12868" width="0" style="79" hidden="1" customWidth="1"/>
    <col min="12869" max="12878" width="11.42578125" style="79" customWidth="1"/>
    <col min="12879" max="12883" width="10.28515625" style="79" customWidth="1"/>
    <col min="12884" max="12892" width="9.42578125" style="79" customWidth="1"/>
    <col min="12893" max="13056" width="11.42578125" style="79"/>
    <col min="13057" max="13057" width="35.42578125" style="79" customWidth="1"/>
    <col min="13058" max="13058" width="23.5703125" style="79" customWidth="1"/>
    <col min="13059" max="13059" width="15" style="79" customWidth="1"/>
    <col min="13060" max="13060" width="15.7109375" style="79" customWidth="1"/>
    <col min="13061" max="13061" width="13.42578125" style="79" customWidth="1"/>
    <col min="13062" max="13062" width="13.5703125" style="79" customWidth="1"/>
    <col min="13063" max="13063" width="14.7109375" style="79" customWidth="1"/>
    <col min="13064" max="13064" width="13.85546875" style="79" customWidth="1"/>
    <col min="13065" max="13065" width="12.5703125" style="79" customWidth="1"/>
    <col min="13066" max="13066" width="11.85546875" style="79" customWidth="1"/>
    <col min="13067" max="13067" width="10.28515625" style="79" customWidth="1"/>
    <col min="13068" max="13068" width="9.28515625" style="79" customWidth="1"/>
    <col min="13069" max="13069" width="9.42578125" style="79" customWidth="1"/>
    <col min="13070" max="13070" width="9.140625" style="79" customWidth="1"/>
    <col min="13071" max="13071" width="9.28515625" style="79" customWidth="1"/>
    <col min="13072" max="13072" width="9.42578125" style="79" customWidth="1"/>
    <col min="13073" max="13073" width="9.7109375" style="79" customWidth="1"/>
    <col min="13074" max="13074" width="9.5703125" style="79" customWidth="1"/>
    <col min="13075" max="13075" width="9.28515625" style="79" customWidth="1"/>
    <col min="13076" max="13076" width="8.5703125" style="79" customWidth="1"/>
    <col min="13077" max="13077" width="8.85546875" style="79" customWidth="1"/>
    <col min="13078" max="13078" width="9.7109375" style="79" customWidth="1"/>
    <col min="13079" max="13079" width="8.7109375" style="79" customWidth="1"/>
    <col min="13080" max="13080" width="13.5703125" style="79" customWidth="1"/>
    <col min="13081" max="13081" width="16.28515625" style="79" customWidth="1"/>
    <col min="13082" max="13099" width="9.42578125" style="79" customWidth="1"/>
    <col min="13100" max="13103" width="10.28515625" style="79" customWidth="1"/>
    <col min="13104" max="13104" width="9.140625" style="79" customWidth="1"/>
    <col min="13105" max="13124" width="0" style="79" hidden="1" customWidth="1"/>
    <col min="13125" max="13134" width="11.42578125" style="79" customWidth="1"/>
    <col min="13135" max="13139" width="10.28515625" style="79" customWidth="1"/>
    <col min="13140" max="13148" width="9.42578125" style="79" customWidth="1"/>
    <col min="13149" max="13312" width="11.42578125" style="79"/>
    <col min="13313" max="13313" width="35.42578125" style="79" customWidth="1"/>
    <col min="13314" max="13314" width="23.5703125" style="79" customWidth="1"/>
    <col min="13315" max="13315" width="15" style="79" customWidth="1"/>
    <col min="13316" max="13316" width="15.7109375" style="79" customWidth="1"/>
    <col min="13317" max="13317" width="13.42578125" style="79" customWidth="1"/>
    <col min="13318" max="13318" width="13.5703125" style="79" customWidth="1"/>
    <col min="13319" max="13319" width="14.7109375" style="79" customWidth="1"/>
    <col min="13320" max="13320" width="13.85546875" style="79" customWidth="1"/>
    <col min="13321" max="13321" width="12.5703125" style="79" customWidth="1"/>
    <col min="13322" max="13322" width="11.85546875" style="79" customWidth="1"/>
    <col min="13323" max="13323" width="10.28515625" style="79" customWidth="1"/>
    <col min="13324" max="13324" width="9.28515625" style="79" customWidth="1"/>
    <col min="13325" max="13325" width="9.42578125" style="79" customWidth="1"/>
    <col min="13326" max="13326" width="9.140625" style="79" customWidth="1"/>
    <col min="13327" max="13327" width="9.28515625" style="79" customWidth="1"/>
    <col min="13328" max="13328" width="9.42578125" style="79" customWidth="1"/>
    <col min="13329" max="13329" width="9.7109375" style="79" customWidth="1"/>
    <col min="13330" max="13330" width="9.5703125" style="79" customWidth="1"/>
    <col min="13331" max="13331" width="9.28515625" style="79" customWidth="1"/>
    <col min="13332" max="13332" width="8.5703125" style="79" customWidth="1"/>
    <col min="13333" max="13333" width="8.85546875" style="79" customWidth="1"/>
    <col min="13334" max="13334" width="9.7109375" style="79" customWidth="1"/>
    <col min="13335" max="13335" width="8.7109375" style="79" customWidth="1"/>
    <col min="13336" max="13336" width="13.5703125" style="79" customWidth="1"/>
    <col min="13337" max="13337" width="16.28515625" style="79" customWidth="1"/>
    <col min="13338" max="13355" width="9.42578125" style="79" customWidth="1"/>
    <col min="13356" max="13359" width="10.28515625" style="79" customWidth="1"/>
    <col min="13360" max="13360" width="9.140625" style="79" customWidth="1"/>
    <col min="13361" max="13380" width="0" style="79" hidden="1" customWidth="1"/>
    <col min="13381" max="13390" width="11.42578125" style="79" customWidth="1"/>
    <col min="13391" max="13395" width="10.28515625" style="79" customWidth="1"/>
    <col min="13396" max="13404" width="9.42578125" style="79" customWidth="1"/>
    <col min="13405" max="13568" width="11.42578125" style="79"/>
    <col min="13569" max="13569" width="35.42578125" style="79" customWidth="1"/>
    <col min="13570" max="13570" width="23.5703125" style="79" customWidth="1"/>
    <col min="13571" max="13571" width="15" style="79" customWidth="1"/>
    <col min="13572" max="13572" width="15.7109375" style="79" customWidth="1"/>
    <col min="13573" max="13573" width="13.42578125" style="79" customWidth="1"/>
    <col min="13574" max="13574" width="13.5703125" style="79" customWidth="1"/>
    <col min="13575" max="13575" width="14.7109375" style="79" customWidth="1"/>
    <col min="13576" max="13576" width="13.85546875" style="79" customWidth="1"/>
    <col min="13577" max="13577" width="12.5703125" style="79" customWidth="1"/>
    <col min="13578" max="13578" width="11.85546875" style="79" customWidth="1"/>
    <col min="13579" max="13579" width="10.28515625" style="79" customWidth="1"/>
    <col min="13580" max="13580" width="9.28515625" style="79" customWidth="1"/>
    <col min="13581" max="13581" width="9.42578125" style="79" customWidth="1"/>
    <col min="13582" max="13582" width="9.140625" style="79" customWidth="1"/>
    <col min="13583" max="13583" width="9.28515625" style="79" customWidth="1"/>
    <col min="13584" max="13584" width="9.42578125" style="79" customWidth="1"/>
    <col min="13585" max="13585" width="9.7109375" style="79" customWidth="1"/>
    <col min="13586" max="13586" width="9.5703125" style="79" customWidth="1"/>
    <col min="13587" max="13587" width="9.28515625" style="79" customWidth="1"/>
    <col min="13588" max="13588" width="8.5703125" style="79" customWidth="1"/>
    <col min="13589" max="13589" width="8.85546875" style="79" customWidth="1"/>
    <col min="13590" max="13590" width="9.7109375" style="79" customWidth="1"/>
    <col min="13591" max="13591" width="8.7109375" style="79" customWidth="1"/>
    <col min="13592" max="13592" width="13.5703125" style="79" customWidth="1"/>
    <col min="13593" max="13593" width="16.28515625" style="79" customWidth="1"/>
    <col min="13594" max="13611" width="9.42578125" style="79" customWidth="1"/>
    <col min="13612" max="13615" width="10.28515625" style="79" customWidth="1"/>
    <col min="13616" max="13616" width="9.140625" style="79" customWidth="1"/>
    <col min="13617" max="13636" width="0" style="79" hidden="1" customWidth="1"/>
    <col min="13637" max="13646" width="11.42578125" style="79" customWidth="1"/>
    <col min="13647" max="13651" width="10.28515625" style="79" customWidth="1"/>
    <col min="13652" max="13660" width="9.42578125" style="79" customWidth="1"/>
    <col min="13661" max="13824" width="11.42578125" style="79"/>
    <col min="13825" max="13825" width="35.42578125" style="79" customWidth="1"/>
    <col min="13826" max="13826" width="23.5703125" style="79" customWidth="1"/>
    <col min="13827" max="13827" width="15" style="79" customWidth="1"/>
    <col min="13828" max="13828" width="15.7109375" style="79" customWidth="1"/>
    <col min="13829" max="13829" width="13.42578125" style="79" customWidth="1"/>
    <col min="13830" max="13830" width="13.5703125" style="79" customWidth="1"/>
    <col min="13831" max="13831" width="14.7109375" style="79" customWidth="1"/>
    <col min="13832" max="13832" width="13.85546875" style="79" customWidth="1"/>
    <col min="13833" max="13833" width="12.5703125" style="79" customWidth="1"/>
    <col min="13834" max="13834" width="11.85546875" style="79" customWidth="1"/>
    <col min="13835" max="13835" width="10.28515625" style="79" customWidth="1"/>
    <col min="13836" max="13836" width="9.28515625" style="79" customWidth="1"/>
    <col min="13837" max="13837" width="9.42578125" style="79" customWidth="1"/>
    <col min="13838" max="13838" width="9.140625" style="79" customWidth="1"/>
    <col min="13839" max="13839" width="9.28515625" style="79" customWidth="1"/>
    <col min="13840" max="13840" width="9.42578125" style="79" customWidth="1"/>
    <col min="13841" max="13841" width="9.7109375" style="79" customWidth="1"/>
    <col min="13842" max="13842" width="9.5703125" style="79" customWidth="1"/>
    <col min="13843" max="13843" width="9.28515625" style="79" customWidth="1"/>
    <col min="13844" max="13844" width="8.5703125" style="79" customWidth="1"/>
    <col min="13845" max="13845" width="8.85546875" style="79" customWidth="1"/>
    <col min="13846" max="13846" width="9.7109375" style="79" customWidth="1"/>
    <col min="13847" max="13847" width="8.7109375" style="79" customWidth="1"/>
    <col min="13848" max="13848" width="13.5703125" style="79" customWidth="1"/>
    <col min="13849" max="13849" width="16.28515625" style="79" customWidth="1"/>
    <col min="13850" max="13867" width="9.42578125" style="79" customWidth="1"/>
    <col min="13868" max="13871" width="10.28515625" style="79" customWidth="1"/>
    <col min="13872" max="13872" width="9.140625" style="79" customWidth="1"/>
    <col min="13873" max="13892" width="0" style="79" hidden="1" customWidth="1"/>
    <col min="13893" max="13902" width="11.42578125" style="79" customWidth="1"/>
    <col min="13903" max="13907" width="10.28515625" style="79" customWidth="1"/>
    <col min="13908" max="13916" width="9.42578125" style="79" customWidth="1"/>
    <col min="13917" max="14080" width="11.42578125" style="79"/>
    <col min="14081" max="14081" width="35.42578125" style="79" customWidth="1"/>
    <col min="14082" max="14082" width="23.5703125" style="79" customWidth="1"/>
    <col min="14083" max="14083" width="15" style="79" customWidth="1"/>
    <col min="14084" max="14084" width="15.7109375" style="79" customWidth="1"/>
    <col min="14085" max="14085" width="13.42578125" style="79" customWidth="1"/>
    <col min="14086" max="14086" width="13.5703125" style="79" customWidth="1"/>
    <col min="14087" max="14087" width="14.7109375" style="79" customWidth="1"/>
    <col min="14088" max="14088" width="13.85546875" style="79" customWidth="1"/>
    <col min="14089" max="14089" width="12.5703125" style="79" customWidth="1"/>
    <col min="14090" max="14090" width="11.85546875" style="79" customWidth="1"/>
    <col min="14091" max="14091" width="10.28515625" style="79" customWidth="1"/>
    <col min="14092" max="14092" width="9.28515625" style="79" customWidth="1"/>
    <col min="14093" max="14093" width="9.42578125" style="79" customWidth="1"/>
    <col min="14094" max="14094" width="9.140625" style="79" customWidth="1"/>
    <col min="14095" max="14095" width="9.28515625" style="79" customWidth="1"/>
    <col min="14096" max="14096" width="9.42578125" style="79" customWidth="1"/>
    <col min="14097" max="14097" width="9.7109375" style="79" customWidth="1"/>
    <col min="14098" max="14098" width="9.5703125" style="79" customWidth="1"/>
    <col min="14099" max="14099" width="9.28515625" style="79" customWidth="1"/>
    <col min="14100" max="14100" width="8.5703125" style="79" customWidth="1"/>
    <col min="14101" max="14101" width="8.85546875" style="79" customWidth="1"/>
    <col min="14102" max="14102" width="9.7109375" style="79" customWidth="1"/>
    <col min="14103" max="14103" width="8.7109375" style="79" customWidth="1"/>
    <col min="14104" max="14104" width="13.5703125" style="79" customWidth="1"/>
    <col min="14105" max="14105" width="16.28515625" style="79" customWidth="1"/>
    <col min="14106" max="14123" width="9.42578125" style="79" customWidth="1"/>
    <col min="14124" max="14127" width="10.28515625" style="79" customWidth="1"/>
    <col min="14128" max="14128" width="9.140625" style="79" customWidth="1"/>
    <col min="14129" max="14148" width="0" style="79" hidden="1" customWidth="1"/>
    <col min="14149" max="14158" width="11.42578125" style="79" customWidth="1"/>
    <col min="14159" max="14163" width="10.28515625" style="79" customWidth="1"/>
    <col min="14164" max="14172" width="9.42578125" style="79" customWidth="1"/>
    <col min="14173" max="14336" width="11.42578125" style="79"/>
    <col min="14337" max="14337" width="35.42578125" style="79" customWidth="1"/>
    <col min="14338" max="14338" width="23.5703125" style="79" customWidth="1"/>
    <col min="14339" max="14339" width="15" style="79" customWidth="1"/>
    <col min="14340" max="14340" width="15.7109375" style="79" customWidth="1"/>
    <col min="14341" max="14341" width="13.42578125" style="79" customWidth="1"/>
    <col min="14342" max="14342" width="13.5703125" style="79" customWidth="1"/>
    <col min="14343" max="14343" width="14.7109375" style="79" customWidth="1"/>
    <col min="14344" max="14344" width="13.85546875" style="79" customWidth="1"/>
    <col min="14345" max="14345" width="12.5703125" style="79" customWidth="1"/>
    <col min="14346" max="14346" width="11.85546875" style="79" customWidth="1"/>
    <col min="14347" max="14347" width="10.28515625" style="79" customWidth="1"/>
    <col min="14348" max="14348" width="9.28515625" style="79" customWidth="1"/>
    <col min="14349" max="14349" width="9.42578125" style="79" customWidth="1"/>
    <col min="14350" max="14350" width="9.140625" style="79" customWidth="1"/>
    <col min="14351" max="14351" width="9.28515625" style="79" customWidth="1"/>
    <col min="14352" max="14352" width="9.42578125" style="79" customWidth="1"/>
    <col min="14353" max="14353" width="9.7109375" style="79" customWidth="1"/>
    <col min="14354" max="14354" width="9.5703125" style="79" customWidth="1"/>
    <col min="14355" max="14355" width="9.28515625" style="79" customWidth="1"/>
    <col min="14356" max="14356" width="8.5703125" style="79" customWidth="1"/>
    <col min="14357" max="14357" width="8.85546875" style="79" customWidth="1"/>
    <col min="14358" max="14358" width="9.7109375" style="79" customWidth="1"/>
    <col min="14359" max="14359" width="8.7109375" style="79" customWidth="1"/>
    <col min="14360" max="14360" width="13.5703125" style="79" customWidth="1"/>
    <col min="14361" max="14361" width="16.28515625" style="79" customWidth="1"/>
    <col min="14362" max="14379" width="9.42578125" style="79" customWidth="1"/>
    <col min="14380" max="14383" width="10.28515625" style="79" customWidth="1"/>
    <col min="14384" max="14384" width="9.140625" style="79" customWidth="1"/>
    <col min="14385" max="14404" width="0" style="79" hidden="1" customWidth="1"/>
    <col min="14405" max="14414" width="11.42578125" style="79" customWidth="1"/>
    <col min="14415" max="14419" width="10.28515625" style="79" customWidth="1"/>
    <col min="14420" max="14428" width="9.42578125" style="79" customWidth="1"/>
    <col min="14429" max="14592" width="11.42578125" style="79"/>
    <col min="14593" max="14593" width="35.42578125" style="79" customWidth="1"/>
    <col min="14594" max="14594" width="23.5703125" style="79" customWidth="1"/>
    <col min="14595" max="14595" width="15" style="79" customWidth="1"/>
    <col min="14596" max="14596" width="15.7109375" style="79" customWidth="1"/>
    <col min="14597" max="14597" width="13.42578125" style="79" customWidth="1"/>
    <col min="14598" max="14598" width="13.5703125" style="79" customWidth="1"/>
    <col min="14599" max="14599" width="14.7109375" style="79" customWidth="1"/>
    <col min="14600" max="14600" width="13.85546875" style="79" customWidth="1"/>
    <col min="14601" max="14601" width="12.5703125" style="79" customWidth="1"/>
    <col min="14602" max="14602" width="11.85546875" style="79" customWidth="1"/>
    <col min="14603" max="14603" width="10.28515625" style="79" customWidth="1"/>
    <col min="14604" max="14604" width="9.28515625" style="79" customWidth="1"/>
    <col min="14605" max="14605" width="9.42578125" style="79" customWidth="1"/>
    <col min="14606" max="14606" width="9.140625" style="79" customWidth="1"/>
    <col min="14607" max="14607" width="9.28515625" style="79" customWidth="1"/>
    <col min="14608" max="14608" width="9.42578125" style="79" customWidth="1"/>
    <col min="14609" max="14609" width="9.7109375" style="79" customWidth="1"/>
    <col min="14610" max="14610" width="9.5703125" style="79" customWidth="1"/>
    <col min="14611" max="14611" width="9.28515625" style="79" customWidth="1"/>
    <col min="14612" max="14612" width="8.5703125" style="79" customWidth="1"/>
    <col min="14613" max="14613" width="8.85546875" style="79" customWidth="1"/>
    <col min="14614" max="14614" width="9.7109375" style="79" customWidth="1"/>
    <col min="14615" max="14615" width="8.7109375" style="79" customWidth="1"/>
    <col min="14616" max="14616" width="13.5703125" style="79" customWidth="1"/>
    <col min="14617" max="14617" width="16.28515625" style="79" customWidth="1"/>
    <col min="14618" max="14635" width="9.42578125" style="79" customWidth="1"/>
    <col min="14636" max="14639" width="10.28515625" style="79" customWidth="1"/>
    <col min="14640" max="14640" width="9.140625" style="79" customWidth="1"/>
    <col min="14641" max="14660" width="0" style="79" hidden="1" customWidth="1"/>
    <col min="14661" max="14670" width="11.42578125" style="79" customWidth="1"/>
    <col min="14671" max="14675" width="10.28515625" style="79" customWidth="1"/>
    <col min="14676" max="14684" width="9.42578125" style="79" customWidth="1"/>
    <col min="14685" max="14848" width="11.42578125" style="79"/>
    <col min="14849" max="14849" width="35.42578125" style="79" customWidth="1"/>
    <col min="14850" max="14850" width="23.5703125" style="79" customWidth="1"/>
    <col min="14851" max="14851" width="15" style="79" customWidth="1"/>
    <col min="14852" max="14852" width="15.7109375" style="79" customWidth="1"/>
    <col min="14853" max="14853" width="13.42578125" style="79" customWidth="1"/>
    <col min="14854" max="14854" width="13.5703125" style="79" customWidth="1"/>
    <col min="14855" max="14855" width="14.7109375" style="79" customWidth="1"/>
    <col min="14856" max="14856" width="13.85546875" style="79" customWidth="1"/>
    <col min="14857" max="14857" width="12.5703125" style="79" customWidth="1"/>
    <col min="14858" max="14858" width="11.85546875" style="79" customWidth="1"/>
    <col min="14859" max="14859" width="10.28515625" style="79" customWidth="1"/>
    <col min="14860" max="14860" width="9.28515625" style="79" customWidth="1"/>
    <col min="14861" max="14861" width="9.42578125" style="79" customWidth="1"/>
    <col min="14862" max="14862" width="9.140625" style="79" customWidth="1"/>
    <col min="14863" max="14863" width="9.28515625" style="79" customWidth="1"/>
    <col min="14864" max="14864" width="9.42578125" style="79" customWidth="1"/>
    <col min="14865" max="14865" width="9.7109375" style="79" customWidth="1"/>
    <col min="14866" max="14866" width="9.5703125" style="79" customWidth="1"/>
    <col min="14867" max="14867" width="9.28515625" style="79" customWidth="1"/>
    <col min="14868" max="14868" width="8.5703125" style="79" customWidth="1"/>
    <col min="14869" max="14869" width="8.85546875" style="79" customWidth="1"/>
    <col min="14870" max="14870" width="9.7109375" style="79" customWidth="1"/>
    <col min="14871" max="14871" width="8.7109375" style="79" customWidth="1"/>
    <col min="14872" max="14872" width="13.5703125" style="79" customWidth="1"/>
    <col min="14873" max="14873" width="16.28515625" style="79" customWidth="1"/>
    <col min="14874" max="14891" width="9.42578125" style="79" customWidth="1"/>
    <col min="14892" max="14895" width="10.28515625" style="79" customWidth="1"/>
    <col min="14896" max="14896" width="9.140625" style="79" customWidth="1"/>
    <col min="14897" max="14916" width="0" style="79" hidden="1" customWidth="1"/>
    <col min="14917" max="14926" width="11.42578125" style="79" customWidth="1"/>
    <col min="14927" max="14931" width="10.28515625" style="79" customWidth="1"/>
    <col min="14932" max="14940" width="9.42578125" style="79" customWidth="1"/>
    <col min="14941" max="15104" width="11.42578125" style="79"/>
    <col min="15105" max="15105" width="35.42578125" style="79" customWidth="1"/>
    <col min="15106" max="15106" width="23.5703125" style="79" customWidth="1"/>
    <col min="15107" max="15107" width="15" style="79" customWidth="1"/>
    <col min="15108" max="15108" width="15.7109375" style="79" customWidth="1"/>
    <col min="15109" max="15109" width="13.42578125" style="79" customWidth="1"/>
    <col min="15110" max="15110" width="13.5703125" style="79" customWidth="1"/>
    <col min="15111" max="15111" width="14.7109375" style="79" customWidth="1"/>
    <col min="15112" max="15112" width="13.85546875" style="79" customWidth="1"/>
    <col min="15113" max="15113" width="12.5703125" style="79" customWidth="1"/>
    <col min="15114" max="15114" width="11.85546875" style="79" customWidth="1"/>
    <col min="15115" max="15115" width="10.28515625" style="79" customWidth="1"/>
    <col min="15116" max="15116" width="9.28515625" style="79" customWidth="1"/>
    <col min="15117" max="15117" width="9.42578125" style="79" customWidth="1"/>
    <col min="15118" max="15118" width="9.140625" style="79" customWidth="1"/>
    <col min="15119" max="15119" width="9.28515625" style="79" customWidth="1"/>
    <col min="15120" max="15120" width="9.42578125" style="79" customWidth="1"/>
    <col min="15121" max="15121" width="9.7109375" style="79" customWidth="1"/>
    <col min="15122" max="15122" width="9.5703125" style="79" customWidth="1"/>
    <col min="15123" max="15123" width="9.28515625" style="79" customWidth="1"/>
    <col min="15124" max="15124" width="8.5703125" style="79" customWidth="1"/>
    <col min="15125" max="15125" width="8.85546875" style="79" customWidth="1"/>
    <col min="15126" max="15126" width="9.7109375" style="79" customWidth="1"/>
    <col min="15127" max="15127" width="8.7109375" style="79" customWidth="1"/>
    <col min="15128" max="15128" width="13.5703125" style="79" customWidth="1"/>
    <col min="15129" max="15129" width="16.28515625" style="79" customWidth="1"/>
    <col min="15130" max="15147" width="9.42578125" style="79" customWidth="1"/>
    <col min="15148" max="15151" width="10.28515625" style="79" customWidth="1"/>
    <col min="15152" max="15152" width="9.140625" style="79" customWidth="1"/>
    <col min="15153" max="15172" width="0" style="79" hidden="1" customWidth="1"/>
    <col min="15173" max="15182" width="11.42578125" style="79" customWidth="1"/>
    <col min="15183" max="15187" width="10.28515625" style="79" customWidth="1"/>
    <col min="15188" max="15196" width="9.42578125" style="79" customWidth="1"/>
    <col min="15197" max="15360" width="11.42578125" style="79"/>
    <col min="15361" max="15361" width="35.42578125" style="79" customWidth="1"/>
    <col min="15362" max="15362" width="23.5703125" style="79" customWidth="1"/>
    <col min="15363" max="15363" width="15" style="79" customWidth="1"/>
    <col min="15364" max="15364" width="15.7109375" style="79" customWidth="1"/>
    <col min="15365" max="15365" width="13.42578125" style="79" customWidth="1"/>
    <col min="15366" max="15366" width="13.5703125" style="79" customWidth="1"/>
    <col min="15367" max="15367" width="14.7109375" style="79" customWidth="1"/>
    <col min="15368" max="15368" width="13.85546875" style="79" customWidth="1"/>
    <col min="15369" max="15369" width="12.5703125" style="79" customWidth="1"/>
    <col min="15370" max="15370" width="11.85546875" style="79" customWidth="1"/>
    <col min="15371" max="15371" width="10.28515625" style="79" customWidth="1"/>
    <col min="15372" max="15372" width="9.28515625" style="79" customWidth="1"/>
    <col min="15373" max="15373" width="9.42578125" style="79" customWidth="1"/>
    <col min="15374" max="15374" width="9.140625" style="79" customWidth="1"/>
    <col min="15375" max="15375" width="9.28515625" style="79" customWidth="1"/>
    <col min="15376" max="15376" width="9.42578125" style="79" customWidth="1"/>
    <col min="15377" max="15377" width="9.7109375" style="79" customWidth="1"/>
    <col min="15378" max="15378" width="9.5703125" style="79" customWidth="1"/>
    <col min="15379" max="15379" width="9.28515625" style="79" customWidth="1"/>
    <col min="15380" max="15380" width="8.5703125" style="79" customWidth="1"/>
    <col min="15381" max="15381" width="8.85546875" style="79" customWidth="1"/>
    <col min="15382" max="15382" width="9.7109375" style="79" customWidth="1"/>
    <col min="15383" max="15383" width="8.7109375" style="79" customWidth="1"/>
    <col min="15384" max="15384" width="13.5703125" style="79" customWidth="1"/>
    <col min="15385" max="15385" width="16.28515625" style="79" customWidth="1"/>
    <col min="15386" max="15403" width="9.42578125" style="79" customWidth="1"/>
    <col min="15404" max="15407" width="10.28515625" style="79" customWidth="1"/>
    <col min="15408" max="15408" width="9.140625" style="79" customWidth="1"/>
    <col min="15409" max="15428" width="0" style="79" hidden="1" customWidth="1"/>
    <col min="15429" max="15438" width="11.42578125" style="79" customWidth="1"/>
    <col min="15439" max="15443" width="10.28515625" style="79" customWidth="1"/>
    <col min="15444" max="15452" width="9.42578125" style="79" customWidth="1"/>
    <col min="15453" max="15616" width="11.42578125" style="79"/>
    <col min="15617" max="15617" width="35.42578125" style="79" customWidth="1"/>
    <col min="15618" max="15618" width="23.5703125" style="79" customWidth="1"/>
    <col min="15619" max="15619" width="15" style="79" customWidth="1"/>
    <col min="15620" max="15620" width="15.7109375" style="79" customWidth="1"/>
    <col min="15621" max="15621" width="13.42578125" style="79" customWidth="1"/>
    <col min="15622" max="15622" width="13.5703125" style="79" customWidth="1"/>
    <col min="15623" max="15623" width="14.7109375" style="79" customWidth="1"/>
    <col min="15624" max="15624" width="13.85546875" style="79" customWidth="1"/>
    <col min="15625" max="15625" width="12.5703125" style="79" customWidth="1"/>
    <col min="15626" max="15626" width="11.85546875" style="79" customWidth="1"/>
    <col min="15627" max="15627" width="10.28515625" style="79" customWidth="1"/>
    <col min="15628" max="15628" width="9.28515625" style="79" customWidth="1"/>
    <col min="15629" max="15629" width="9.42578125" style="79" customWidth="1"/>
    <col min="15630" max="15630" width="9.140625" style="79" customWidth="1"/>
    <col min="15631" max="15631" width="9.28515625" style="79" customWidth="1"/>
    <col min="15632" max="15632" width="9.42578125" style="79" customWidth="1"/>
    <col min="15633" max="15633" width="9.7109375" style="79" customWidth="1"/>
    <col min="15634" max="15634" width="9.5703125" style="79" customWidth="1"/>
    <col min="15635" max="15635" width="9.28515625" style="79" customWidth="1"/>
    <col min="15636" max="15636" width="8.5703125" style="79" customWidth="1"/>
    <col min="15637" max="15637" width="8.85546875" style="79" customWidth="1"/>
    <col min="15638" max="15638" width="9.7109375" style="79" customWidth="1"/>
    <col min="15639" max="15639" width="8.7109375" style="79" customWidth="1"/>
    <col min="15640" max="15640" width="13.5703125" style="79" customWidth="1"/>
    <col min="15641" max="15641" width="16.28515625" style="79" customWidth="1"/>
    <col min="15642" max="15659" width="9.42578125" style="79" customWidth="1"/>
    <col min="15660" max="15663" width="10.28515625" style="79" customWidth="1"/>
    <col min="15664" max="15664" width="9.140625" style="79" customWidth="1"/>
    <col min="15665" max="15684" width="0" style="79" hidden="1" customWidth="1"/>
    <col min="15685" max="15694" width="11.42578125" style="79" customWidth="1"/>
    <col min="15695" max="15699" width="10.28515625" style="79" customWidth="1"/>
    <col min="15700" max="15708" width="9.42578125" style="79" customWidth="1"/>
    <col min="15709" max="15872" width="11.42578125" style="79"/>
    <col min="15873" max="15873" width="35.42578125" style="79" customWidth="1"/>
    <col min="15874" max="15874" width="23.5703125" style="79" customWidth="1"/>
    <col min="15875" max="15875" width="15" style="79" customWidth="1"/>
    <col min="15876" max="15876" width="15.7109375" style="79" customWidth="1"/>
    <col min="15877" max="15877" width="13.42578125" style="79" customWidth="1"/>
    <col min="15878" max="15878" width="13.5703125" style="79" customWidth="1"/>
    <col min="15879" max="15879" width="14.7109375" style="79" customWidth="1"/>
    <col min="15880" max="15880" width="13.85546875" style="79" customWidth="1"/>
    <col min="15881" max="15881" width="12.5703125" style="79" customWidth="1"/>
    <col min="15882" max="15882" width="11.85546875" style="79" customWidth="1"/>
    <col min="15883" max="15883" width="10.28515625" style="79" customWidth="1"/>
    <col min="15884" max="15884" width="9.28515625" style="79" customWidth="1"/>
    <col min="15885" max="15885" width="9.42578125" style="79" customWidth="1"/>
    <col min="15886" max="15886" width="9.140625" style="79" customWidth="1"/>
    <col min="15887" max="15887" width="9.28515625" style="79" customWidth="1"/>
    <col min="15888" max="15888" width="9.42578125" style="79" customWidth="1"/>
    <col min="15889" max="15889" width="9.7109375" style="79" customWidth="1"/>
    <col min="15890" max="15890" width="9.5703125" style="79" customWidth="1"/>
    <col min="15891" max="15891" width="9.28515625" style="79" customWidth="1"/>
    <col min="15892" max="15892" width="8.5703125" style="79" customWidth="1"/>
    <col min="15893" max="15893" width="8.85546875" style="79" customWidth="1"/>
    <col min="15894" max="15894" width="9.7109375" style="79" customWidth="1"/>
    <col min="15895" max="15895" width="8.7109375" style="79" customWidth="1"/>
    <col min="15896" max="15896" width="13.5703125" style="79" customWidth="1"/>
    <col min="15897" max="15897" width="16.28515625" style="79" customWidth="1"/>
    <col min="15898" max="15915" width="9.42578125" style="79" customWidth="1"/>
    <col min="15916" max="15919" width="10.28515625" style="79" customWidth="1"/>
    <col min="15920" max="15920" width="9.140625" style="79" customWidth="1"/>
    <col min="15921" max="15940" width="0" style="79" hidden="1" customWidth="1"/>
    <col min="15941" max="15950" width="11.42578125" style="79" customWidth="1"/>
    <col min="15951" max="15955" width="10.28515625" style="79" customWidth="1"/>
    <col min="15956" max="15964" width="9.42578125" style="79" customWidth="1"/>
    <col min="15965" max="16128" width="11.42578125" style="79"/>
    <col min="16129" max="16129" width="35.42578125" style="79" customWidth="1"/>
    <col min="16130" max="16130" width="23.5703125" style="79" customWidth="1"/>
    <col min="16131" max="16131" width="15" style="79" customWidth="1"/>
    <col min="16132" max="16132" width="15.7109375" style="79" customWidth="1"/>
    <col min="16133" max="16133" width="13.42578125" style="79" customWidth="1"/>
    <col min="16134" max="16134" width="13.5703125" style="79" customWidth="1"/>
    <col min="16135" max="16135" width="14.7109375" style="79" customWidth="1"/>
    <col min="16136" max="16136" width="13.85546875" style="79" customWidth="1"/>
    <col min="16137" max="16137" width="12.5703125" style="79" customWidth="1"/>
    <col min="16138" max="16138" width="11.85546875" style="79" customWidth="1"/>
    <col min="16139" max="16139" width="10.28515625" style="79" customWidth="1"/>
    <col min="16140" max="16140" width="9.28515625" style="79" customWidth="1"/>
    <col min="16141" max="16141" width="9.42578125" style="79" customWidth="1"/>
    <col min="16142" max="16142" width="9.140625" style="79" customWidth="1"/>
    <col min="16143" max="16143" width="9.28515625" style="79" customWidth="1"/>
    <col min="16144" max="16144" width="9.42578125" style="79" customWidth="1"/>
    <col min="16145" max="16145" width="9.7109375" style="79" customWidth="1"/>
    <col min="16146" max="16146" width="9.5703125" style="79" customWidth="1"/>
    <col min="16147" max="16147" width="9.28515625" style="79" customWidth="1"/>
    <col min="16148" max="16148" width="8.5703125" style="79" customWidth="1"/>
    <col min="16149" max="16149" width="8.85546875" style="79" customWidth="1"/>
    <col min="16150" max="16150" width="9.7109375" style="79" customWidth="1"/>
    <col min="16151" max="16151" width="8.7109375" style="79" customWidth="1"/>
    <col min="16152" max="16152" width="13.5703125" style="79" customWidth="1"/>
    <col min="16153" max="16153" width="16.28515625" style="79" customWidth="1"/>
    <col min="16154" max="16171" width="9.42578125" style="79" customWidth="1"/>
    <col min="16172" max="16175" width="10.28515625" style="79" customWidth="1"/>
    <col min="16176" max="16176" width="9.140625" style="79" customWidth="1"/>
    <col min="16177" max="16196" width="0" style="79" hidden="1" customWidth="1"/>
    <col min="16197" max="16206" width="11.42578125" style="79" customWidth="1"/>
    <col min="16207" max="16211" width="10.28515625" style="79" customWidth="1"/>
    <col min="16212" max="16220" width="9.42578125" style="79" customWidth="1"/>
    <col min="16221" max="16384" width="11.42578125" style="79"/>
  </cols>
  <sheetData>
    <row r="1" spans="1:81" s="76" customFormat="1" x14ac:dyDescent="0.2">
      <c r="A1" s="1" t="s">
        <v>0</v>
      </c>
      <c r="B1" s="75"/>
      <c r="C1" s="75"/>
      <c r="D1" s="75"/>
      <c r="E1" s="75"/>
      <c r="F1" s="75"/>
      <c r="G1" s="75"/>
      <c r="H1" s="75"/>
      <c r="I1" s="75"/>
      <c r="J1" s="75"/>
      <c r="K1" s="75"/>
      <c r="L1" s="75"/>
      <c r="M1" s="75"/>
      <c r="N1" s="75"/>
      <c r="AK1" s="77"/>
      <c r="AL1" s="77"/>
      <c r="AM1" s="77"/>
      <c r="AN1" s="77"/>
      <c r="AO1" s="77"/>
      <c r="AP1" s="77"/>
      <c r="AS1" s="78"/>
      <c r="AT1" s="78"/>
      <c r="AU1" s="78"/>
      <c r="AV1" s="79"/>
      <c r="AW1" s="80"/>
      <c r="AX1" s="78"/>
      <c r="AY1" s="78"/>
      <c r="AZ1" s="78"/>
      <c r="BA1" s="78"/>
      <c r="BB1" s="78"/>
      <c r="BC1" s="78"/>
      <c r="BD1" s="78"/>
      <c r="BE1" s="78"/>
      <c r="BF1" s="78"/>
      <c r="BG1" s="78"/>
      <c r="BH1" s="78"/>
      <c r="BI1" s="78"/>
      <c r="BJ1" s="78"/>
      <c r="BK1" s="78"/>
      <c r="BL1" s="78"/>
      <c r="BM1" s="78"/>
      <c r="BN1" s="78"/>
      <c r="BO1" s="78"/>
      <c r="BP1" s="80"/>
      <c r="BQ1" s="78"/>
      <c r="BR1" s="78"/>
      <c r="BS1" s="78"/>
      <c r="BT1" s="78"/>
      <c r="BU1" s="78"/>
      <c r="BV1" s="78"/>
      <c r="BW1" s="78"/>
      <c r="BX1" s="78"/>
      <c r="BY1" s="78"/>
      <c r="BZ1" s="78"/>
      <c r="CA1" s="78"/>
      <c r="CB1" s="78"/>
      <c r="CC1" s="78"/>
    </row>
    <row r="2" spans="1:81" s="76" customFormat="1" x14ac:dyDescent="0.2">
      <c r="A2" s="1" t="str">
        <f>CONCATENATE("COMUNA: ",[6]NOMBRE!B2," - ","( ",[6]NOMBRE!C2,[6]NOMBRE!D2,[6]NOMBRE!E2,[6]NOMBRE!F2,[6]NOMBRE!G2," )")</f>
        <v>COMUNA: Linares - ( 07401 )</v>
      </c>
      <c r="B2" s="75"/>
      <c r="C2" s="75"/>
      <c r="D2" s="75"/>
      <c r="E2" s="75"/>
      <c r="F2" s="75"/>
      <c r="G2" s="75"/>
      <c r="H2" s="75"/>
      <c r="I2" s="75"/>
      <c r="J2" s="75"/>
      <c r="K2" s="75"/>
      <c r="L2" s="75"/>
      <c r="M2" s="75"/>
      <c r="N2" s="75"/>
      <c r="AK2" s="77"/>
      <c r="AL2" s="77"/>
      <c r="AM2" s="77"/>
      <c r="AN2" s="77"/>
      <c r="AO2" s="77"/>
      <c r="AP2" s="77"/>
      <c r="AS2" s="78"/>
      <c r="AT2" s="78"/>
      <c r="AU2" s="78"/>
      <c r="AV2" s="79"/>
      <c r="AW2" s="80"/>
      <c r="AX2" s="78"/>
      <c r="AY2" s="78"/>
      <c r="AZ2" s="78"/>
      <c r="BA2" s="78"/>
      <c r="BB2" s="78"/>
      <c r="BC2" s="78"/>
      <c r="BD2" s="78"/>
      <c r="BE2" s="78"/>
      <c r="BF2" s="78"/>
      <c r="BG2" s="78"/>
      <c r="BH2" s="78"/>
      <c r="BI2" s="78"/>
      <c r="BJ2" s="78"/>
      <c r="BK2" s="78"/>
      <c r="BL2" s="78"/>
      <c r="BM2" s="78"/>
      <c r="BN2" s="78"/>
      <c r="BO2" s="78"/>
      <c r="BP2" s="80"/>
      <c r="BQ2" s="78"/>
      <c r="BR2" s="78"/>
      <c r="BS2" s="78"/>
      <c r="BT2" s="78"/>
      <c r="BU2" s="78"/>
      <c r="BV2" s="78"/>
      <c r="BW2" s="78"/>
      <c r="BX2" s="78"/>
      <c r="BY2" s="78"/>
      <c r="BZ2" s="78"/>
      <c r="CA2" s="78"/>
      <c r="CB2" s="78"/>
      <c r="CC2" s="78"/>
    </row>
    <row r="3" spans="1:81" s="76" customFormat="1" x14ac:dyDescent="0.2">
      <c r="A3" s="1" t="str">
        <f>CONCATENATE("ESTABLECIMIENTO/ESTRATEGIA: ",[6]NOMBRE!B3," - ","( ",[6]NOMBRE!C3,[6]NOMBRE!D3,[6]NOMBRE!E3,[6]NOMBRE!F3,[6]NOMBRE!G3,[6]NOMBRE!H3," )")</f>
        <v>ESTABLECIMIENTO/ESTRATEGIA: Hospital Presidente Carlos Ibáñez del Campo - ( 116108 )</v>
      </c>
      <c r="B3" s="75"/>
      <c r="C3" s="75"/>
      <c r="D3" s="75"/>
      <c r="E3" s="75"/>
      <c r="F3" s="75"/>
      <c r="G3" s="75"/>
      <c r="H3" s="75"/>
      <c r="I3" s="75"/>
      <c r="J3" s="75"/>
      <c r="K3" s="75"/>
      <c r="L3" s="75"/>
      <c r="M3" s="75"/>
      <c r="N3" s="75"/>
      <c r="AK3" s="77"/>
      <c r="AL3" s="77"/>
      <c r="AM3" s="77"/>
      <c r="AN3" s="77"/>
      <c r="AO3" s="77"/>
      <c r="AP3" s="77"/>
      <c r="AS3" s="78"/>
      <c r="AT3" s="78"/>
      <c r="AU3" s="78"/>
      <c r="AV3" s="79"/>
      <c r="AW3" s="80"/>
      <c r="AX3" s="78"/>
      <c r="AY3" s="78"/>
      <c r="AZ3" s="78"/>
      <c r="BA3" s="78"/>
      <c r="BB3" s="78"/>
      <c r="BC3" s="78"/>
      <c r="BD3" s="78"/>
      <c r="BE3" s="78"/>
      <c r="BF3" s="78"/>
      <c r="BG3" s="78"/>
      <c r="BH3" s="78"/>
      <c r="BI3" s="78"/>
      <c r="BJ3" s="78"/>
      <c r="BK3" s="78"/>
      <c r="BL3" s="78"/>
      <c r="BM3" s="78"/>
      <c r="BN3" s="78"/>
      <c r="BO3" s="78"/>
      <c r="BP3" s="80"/>
      <c r="BQ3" s="78"/>
      <c r="BR3" s="78"/>
      <c r="BS3" s="78"/>
      <c r="BT3" s="78"/>
      <c r="BU3" s="78"/>
      <c r="BV3" s="78"/>
      <c r="BW3" s="78"/>
      <c r="BX3" s="78"/>
      <c r="BY3" s="78"/>
      <c r="BZ3" s="78"/>
      <c r="CA3" s="78"/>
      <c r="CB3" s="78"/>
      <c r="CC3" s="78"/>
    </row>
    <row r="4" spans="1:81" s="76" customFormat="1" x14ac:dyDescent="0.2">
      <c r="A4" s="1" t="str">
        <f>CONCATENATE("MES: ",[6]NOMBRE!B6," - ","( ",[6]NOMBRE!C6,[6]NOMBRE!D6," )")</f>
        <v>MES: MAYO - ( 05 )</v>
      </c>
      <c r="B4" s="75"/>
      <c r="C4" s="75"/>
      <c r="D4" s="75"/>
      <c r="E4" s="75"/>
      <c r="F4" s="75"/>
      <c r="G4" s="75"/>
      <c r="H4" s="75"/>
      <c r="I4" s="75"/>
      <c r="J4" s="75"/>
      <c r="K4" s="75"/>
      <c r="L4" s="75"/>
      <c r="M4" s="75"/>
      <c r="N4" s="75"/>
      <c r="AK4" s="77"/>
      <c r="AL4" s="77"/>
      <c r="AM4" s="77"/>
      <c r="AN4" s="77"/>
      <c r="AO4" s="77"/>
      <c r="AP4" s="77"/>
      <c r="AS4" s="78"/>
      <c r="AT4" s="78"/>
      <c r="AU4" s="78"/>
      <c r="AV4" s="79"/>
      <c r="AW4" s="80"/>
      <c r="AX4" s="78"/>
      <c r="AY4" s="78"/>
      <c r="AZ4" s="78"/>
      <c r="BA4" s="78"/>
      <c r="BB4" s="78"/>
      <c r="BC4" s="78"/>
      <c r="BD4" s="78"/>
      <c r="BE4" s="78"/>
      <c r="BF4" s="78"/>
      <c r="BG4" s="78"/>
      <c r="BH4" s="78"/>
      <c r="BI4" s="78"/>
      <c r="BJ4" s="78"/>
      <c r="BK4" s="78"/>
      <c r="BL4" s="78"/>
      <c r="BM4" s="78"/>
      <c r="BN4" s="78"/>
      <c r="BO4" s="78"/>
      <c r="BP4" s="80"/>
      <c r="BQ4" s="78"/>
      <c r="BR4" s="78"/>
      <c r="BS4" s="78"/>
      <c r="BT4" s="78"/>
      <c r="BU4" s="78"/>
      <c r="BV4" s="78"/>
      <c r="BW4" s="78"/>
      <c r="BX4" s="78"/>
      <c r="BY4" s="78"/>
      <c r="BZ4" s="78"/>
      <c r="CA4" s="78"/>
      <c r="CB4" s="78"/>
      <c r="CC4" s="78"/>
    </row>
    <row r="5" spans="1:81" s="76" customFormat="1" x14ac:dyDescent="0.2">
      <c r="A5" s="2" t="str">
        <f>CONCATENATE("AÑO: ",[6]NOMBRE!B7)</f>
        <v>AÑO: 2016</v>
      </c>
      <c r="B5" s="75"/>
      <c r="C5" s="75"/>
      <c r="D5" s="75"/>
      <c r="E5" s="75"/>
      <c r="F5" s="75"/>
      <c r="G5" s="75"/>
      <c r="H5" s="75"/>
      <c r="I5" s="75"/>
      <c r="J5" s="75"/>
      <c r="K5" s="75"/>
      <c r="L5" s="75"/>
      <c r="M5" s="75"/>
      <c r="N5" s="75"/>
      <c r="AK5" s="77"/>
      <c r="AL5" s="77"/>
      <c r="AM5" s="77"/>
      <c r="AN5" s="77"/>
      <c r="AO5" s="77"/>
      <c r="AP5" s="77"/>
      <c r="AS5" s="78"/>
      <c r="AT5" s="78"/>
      <c r="AU5" s="78"/>
      <c r="AV5" s="79"/>
      <c r="AW5" s="80"/>
      <c r="AX5" s="78"/>
      <c r="AY5" s="78"/>
      <c r="AZ5" s="78"/>
      <c r="BA5" s="78"/>
      <c r="BB5" s="78"/>
      <c r="BC5" s="78"/>
      <c r="BD5" s="78"/>
      <c r="BE5" s="78"/>
      <c r="BF5" s="78"/>
      <c r="BG5" s="78"/>
      <c r="BH5" s="78"/>
      <c r="BI5" s="78"/>
      <c r="BJ5" s="78"/>
      <c r="BK5" s="78"/>
      <c r="BL5" s="78"/>
      <c r="BM5" s="78"/>
      <c r="BN5" s="78"/>
      <c r="BO5" s="78"/>
      <c r="BP5" s="80"/>
      <c r="BQ5" s="78"/>
      <c r="BR5" s="78"/>
      <c r="BS5" s="78"/>
      <c r="BT5" s="78"/>
      <c r="BU5" s="78"/>
      <c r="BV5" s="78"/>
      <c r="BW5" s="78"/>
      <c r="BX5" s="78"/>
      <c r="BY5" s="78"/>
      <c r="BZ5" s="78"/>
      <c r="CA5" s="78"/>
      <c r="CB5" s="78"/>
      <c r="CC5" s="78"/>
    </row>
    <row r="6" spans="1:81" s="76" customFormat="1" ht="14.25" customHeight="1" x14ac:dyDescent="0.15">
      <c r="A6" s="447" t="s">
        <v>15</v>
      </c>
      <c r="B6" s="447"/>
      <c r="C6" s="447"/>
      <c r="D6" s="447"/>
      <c r="E6" s="447"/>
      <c r="F6" s="447"/>
      <c r="G6" s="447"/>
      <c r="H6" s="447"/>
      <c r="I6" s="447"/>
      <c r="J6" s="447"/>
      <c r="K6" s="447"/>
      <c r="L6" s="447"/>
      <c r="M6" s="447"/>
      <c r="N6" s="447"/>
      <c r="O6" s="81"/>
      <c r="AK6" s="77"/>
      <c r="AL6" s="77"/>
      <c r="AM6" s="77"/>
      <c r="AN6" s="77"/>
      <c r="AO6" s="77"/>
      <c r="AP6" s="77"/>
      <c r="AS6" s="78"/>
      <c r="AT6" s="78"/>
      <c r="AU6" s="78"/>
      <c r="AV6" s="79"/>
      <c r="AW6" s="80"/>
      <c r="AX6" s="78"/>
      <c r="AY6" s="78"/>
      <c r="AZ6" s="78"/>
      <c r="BA6" s="78"/>
      <c r="BB6" s="78"/>
      <c r="BC6" s="78"/>
      <c r="BD6" s="78"/>
      <c r="BE6" s="78"/>
      <c r="BF6" s="78"/>
      <c r="BG6" s="78"/>
      <c r="BH6" s="78"/>
      <c r="BI6" s="78"/>
      <c r="BJ6" s="78"/>
      <c r="BK6" s="78"/>
      <c r="BL6" s="78"/>
      <c r="BM6" s="78"/>
      <c r="BN6" s="78"/>
      <c r="BO6" s="78"/>
      <c r="BP6" s="80"/>
      <c r="BQ6" s="78"/>
      <c r="BR6" s="78"/>
      <c r="BS6" s="78"/>
      <c r="BT6" s="78"/>
      <c r="BU6" s="78"/>
      <c r="BV6" s="78"/>
      <c r="BW6" s="78"/>
      <c r="BX6" s="78"/>
      <c r="BY6" s="78"/>
      <c r="BZ6" s="78"/>
      <c r="CA6" s="78"/>
      <c r="CB6" s="78"/>
      <c r="CC6" s="78"/>
    </row>
    <row r="7" spans="1:81" s="76" customFormat="1" x14ac:dyDescent="0.2">
      <c r="A7" s="75"/>
      <c r="B7" s="75"/>
      <c r="C7" s="75"/>
      <c r="D7" s="75"/>
      <c r="E7" s="75"/>
      <c r="F7" s="75"/>
      <c r="G7" s="75"/>
      <c r="H7" s="75"/>
      <c r="I7" s="75"/>
      <c r="J7" s="75"/>
      <c r="K7" s="75"/>
      <c r="L7" s="75"/>
      <c r="M7" s="75"/>
      <c r="N7" s="75"/>
      <c r="AK7" s="77"/>
      <c r="AL7" s="77"/>
      <c r="AM7" s="77"/>
      <c r="AN7" s="77"/>
      <c r="AO7" s="77"/>
      <c r="AP7" s="77"/>
      <c r="AS7" s="78"/>
      <c r="AT7" s="78"/>
      <c r="AU7" s="78"/>
      <c r="AV7" s="79"/>
      <c r="AW7" s="80"/>
      <c r="AX7" s="78"/>
      <c r="AY7" s="78"/>
      <c r="AZ7" s="78"/>
      <c r="BA7" s="78"/>
      <c r="BB7" s="78"/>
      <c r="BC7" s="78"/>
      <c r="BD7" s="78"/>
      <c r="BE7" s="78"/>
      <c r="BF7" s="78"/>
      <c r="BG7" s="78"/>
      <c r="BH7" s="78"/>
      <c r="BI7" s="78"/>
      <c r="BJ7" s="78"/>
      <c r="BK7" s="78"/>
      <c r="BL7" s="78"/>
      <c r="BM7" s="78"/>
      <c r="BN7" s="78"/>
      <c r="BO7" s="78"/>
      <c r="BP7" s="80"/>
      <c r="BQ7" s="78"/>
      <c r="BR7" s="78"/>
      <c r="BS7" s="78"/>
      <c r="BT7" s="78"/>
      <c r="BU7" s="78"/>
      <c r="BV7" s="78"/>
      <c r="BW7" s="78"/>
      <c r="BX7" s="78"/>
      <c r="BY7" s="78"/>
      <c r="BZ7" s="78"/>
      <c r="CA7" s="78"/>
      <c r="CB7" s="78"/>
      <c r="CC7" s="78"/>
    </row>
    <row r="8" spans="1:81" s="76" customFormat="1" ht="14.25" x14ac:dyDescent="0.2">
      <c r="A8" s="82" t="s">
        <v>16</v>
      </c>
      <c r="B8" s="75"/>
      <c r="C8" s="75"/>
      <c r="D8" s="75"/>
      <c r="E8" s="75"/>
      <c r="F8" s="75"/>
      <c r="G8" s="75"/>
      <c r="H8" s="83"/>
      <c r="I8" s="83"/>
      <c r="J8" s="83"/>
      <c r="K8" s="83"/>
      <c r="L8" s="83"/>
      <c r="M8" s="75"/>
      <c r="N8" s="75"/>
      <c r="AK8" s="77"/>
      <c r="AL8" s="77"/>
      <c r="AM8" s="77"/>
      <c r="AN8" s="77"/>
      <c r="AO8" s="77"/>
      <c r="AP8" s="77"/>
      <c r="AS8" s="78"/>
      <c r="AT8" s="78"/>
      <c r="AU8" s="78"/>
      <c r="AV8" s="79"/>
      <c r="AW8" s="80"/>
      <c r="AX8" s="78"/>
      <c r="AY8" s="78"/>
      <c r="AZ8" s="78"/>
      <c r="BA8" s="78"/>
      <c r="BB8" s="78"/>
      <c r="BC8" s="78"/>
      <c r="BD8" s="78"/>
      <c r="BE8" s="78"/>
      <c r="BF8" s="78"/>
      <c r="BG8" s="78"/>
      <c r="BH8" s="78"/>
      <c r="BI8" s="78"/>
      <c r="BJ8" s="78"/>
      <c r="BK8" s="78"/>
      <c r="BL8" s="78"/>
      <c r="BM8" s="78"/>
      <c r="BN8" s="78"/>
      <c r="BO8" s="78"/>
      <c r="BP8" s="80"/>
      <c r="BQ8" s="78"/>
      <c r="BR8" s="78"/>
      <c r="BS8" s="78"/>
      <c r="BT8" s="78"/>
      <c r="BU8" s="78"/>
      <c r="BV8" s="78"/>
      <c r="BW8" s="78"/>
      <c r="BX8" s="78"/>
      <c r="BY8" s="78"/>
      <c r="BZ8" s="78"/>
      <c r="CA8" s="78"/>
      <c r="CB8" s="78"/>
      <c r="CC8" s="78"/>
    </row>
    <row r="9" spans="1:81" s="3" customFormat="1" ht="15.75" customHeight="1" x14ac:dyDescent="0.2">
      <c r="A9" s="84" t="s">
        <v>17</v>
      </c>
      <c r="B9" s="84"/>
      <c r="R9" s="85"/>
      <c r="S9" s="85"/>
      <c r="T9" s="85"/>
      <c r="U9" s="86"/>
      <c r="V9" s="86"/>
      <c r="W9" s="86"/>
      <c r="X9" s="86"/>
      <c r="Y9" s="86"/>
      <c r="Z9" s="86"/>
      <c r="AA9" s="86"/>
      <c r="AB9" s="86"/>
      <c r="AC9" s="86"/>
      <c r="AI9" s="86"/>
      <c r="AJ9" s="86"/>
      <c r="AK9" s="86"/>
      <c r="AL9" s="86"/>
      <c r="AM9" s="86"/>
      <c r="AW9" s="87"/>
      <c r="AZ9" s="88"/>
      <c r="BA9" s="86"/>
      <c r="BB9" s="86"/>
      <c r="BC9" s="86"/>
      <c r="BD9" s="86"/>
      <c r="BE9" s="86"/>
      <c r="BF9" s="86"/>
      <c r="BP9" s="87"/>
    </row>
    <row r="10" spans="1:81" s="3" customFormat="1" ht="15.75" customHeight="1" x14ac:dyDescent="0.15">
      <c r="A10" s="385" t="s">
        <v>18</v>
      </c>
      <c r="B10" s="400" t="s">
        <v>1</v>
      </c>
      <c r="C10" s="401" t="s">
        <v>19</v>
      </c>
      <c r="D10" s="401"/>
      <c r="E10" s="401"/>
      <c r="F10" s="401"/>
      <c r="G10" s="401"/>
      <c r="H10" s="401"/>
      <c r="I10" s="401"/>
      <c r="J10" s="401"/>
      <c r="K10" s="401"/>
      <c r="L10" s="401"/>
      <c r="M10" s="401"/>
      <c r="N10" s="401"/>
      <c r="O10" s="401"/>
      <c r="P10" s="401"/>
      <c r="Q10" s="401"/>
      <c r="R10" s="401"/>
      <c r="S10" s="401"/>
      <c r="T10" s="401"/>
      <c r="U10" s="387"/>
      <c r="V10" s="387" t="s">
        <v>20</v>
      </c>
      <c r="W10" s="388"/>
      <c r="X10" s="443" t="s">
        <v>21</v>
      </c>
      <c r="Y10" s="441" t="s">
        <v>22</v>
      </c>
      <c r="Z10" s="86"/>
      <c r="AA10" s="86"/>
      <c r="AB10" s="86"/>
      <c r="AC10" s="86"/>
      <c r="AI10" s="86"/>
      <c r="AJ10" s="86"/>
      <c r="AK10" s="86"/>
      <c r="AL10" s="86"/>
      <c r="AM10" s="86"/>
      <c r="AW10" s="87"/>
      <c r="AZ10" s="88"/>
      <c r="BP10" s="87"/>
    </row>
    <row r="11" spans="1:81" s="3" customFormat="1" ht="39" customHeight="1" x14ac:dyDescent="0.15">
      <c r="A11" s="386"/>
      <c r="B11" s="400"/>
      <c r="C11" s="66" t="s">
        <v>23</v>
      </c>
      <c r="D11" s="67" t="s">
        <v>24</v>
      </c>
      <c r="E11" s="89" t="s">
        <v>25</v>
      </c>
      <c r="F11" s="89" t="s">
        <v>26</v>
      </c>
      <c r="G11" s="89" t="s">
        <v>27</v>
      </c>
      <c r="H11" s="67" t="s">
        <v>28</v>
      </c>
      <c r="I11" s="67" t="s">
        <v>29</v>
      </c>
      <c r="J11" s="67" t="s">
        <v>30</v>
      </c>
      <c r="K11" s="67" t="s">
        <v>31</v>
      </c>
      <c r="L11" s="67" t="s">
        <v>2</v>
      </c>
      <c r="M11" s="67" t="s">
        <v>3</v>
      </c>
      <c r="N11" s="67" t="s">
        <v>32</v>
      </c>
      <c r="O11" s="67" t="s">
        <v>4</v>
      </c>
      <c r="P11" s="67" t="s">
        <v>5</v>
      </c>
      <c r="Q11" s="67" t="s">
        <v>6</v>
      </c>
      <c r="R11" s="67" t="s">
        <v>7</v>
      </c>
      <c r="S11" s="67" t="s">
        <v>8</v>
      </c>
      <c r="T11" s="67" t="s">
        <v>9</v>
      </c>
      <c r="U11" s="90" t="s">
        <v>10</v>
      </c>
      <c r="V11" s="91" t="s">
        <v>11</v>
      </c>
      <c r="W11" s="92" t="s">
        <v>12</v>
      </c>
      <c r="X11" s="444"/>
      <c r="Y11" s="442"/>
      <c r="Z11" s="86"/>
      <c r="AA11" s="86"/>
      <c r="AB11" s="86"/>
      <c r="AC11" s="86"/>
      <c r="AD11" s="86"/>
      <c r="AE11" s="86"/>
      <c r="AF11" s="86"/>
      <c r="AG11" s="86"/>
      <c r="AH11" s="86"/>
      <c r="AN11" s="86"/>
      <c r="AO11" s="86"/>
      <c r="AP11" s="86"/>
      <c r="AQ11" s="86"/>
      <c r="AR11" s="86"/>
      <c r="AW11" s="87"/>
      <c r="BP11" s="87"/>
    </row>
    <row r="12" spans="1:81" s="3" customFormat="1" ht="15.75" customHeight="1" x14ac:dyDescent="0.15">
      <c r="A12" s="4" t="s">
        <v>33</v>
      </c>
      <c r="B12" s="4">
        <f>+SUM(C12:U12)</f>
        <v>0</v>
      </c>
      <c r="C12" s="93"/>
      <c r="D12" s="5"/>
      <c r="E12" s="5"/>
      <c r="F12" s="5"/>
      <c r="G12" s="5">
        <v>0</v>
      </c>
      <c r="H12" s="5"/>
      <c r="I12" s="5"/>
      <c r="J12" s="5"/>
      <c r="K12" s="5"/>
      <c r="L12" s="5"/>
      <c r="M12" s="5"/>
      <c r="N12" s="5"/>
      <c r="O12" s="5"/>
      <c r="P12" s="5"/>
      <c r="Q12" s="5"/>
      <c r="R12" s="5"/>
      <c r="S12" s="5"/>
      <c r="T12" s="5"/>
      <c r="U12" s="94"/>
      <c r="V12" s="6"/>
      <c r="W12" s="7"/>
      <c r="X12" s="95"/>
      <c r="Y12" s="96"/>
      <c r="Z12" s="97" t="str">
        <f>$BA12&amp;" "&amp;$BB12</f>
        <v xml:space="preserve"> </v>
      </c>
      <c r="AA12" s="86"/>
      <c r="AB12" s="86"/>
      <c r="AC12" s="86"/>
      <c r="AD12" s="86"/>
      <c r="AE12" s="86"/>
      <c r="AF12" s="86"/>
      <c r="AG12" s="86"/>
      <c r="AH12" s="86"/>
      <c r="AN12" s="86"/>
      <c r="AO12" s="86"/>
      <c r="AP12" s="86"/>
      <c r="AQ12" s="86"/>
      <c r="AR12" s="86"/>
      <c r="AW12" s="87"/>
      <c r="BA12" s="98" t="str">
        <f>IF($B12&lt;&gt;($V12+$W12)," El número de ingresos según sexo NO puede ser diferente al Total.","")</f>
        <v/>
      </c>
      <c r="BB12" s="98" t="str">
        <f>IF($B12&lt;$Y12," Ingresos con PTI cuidador NO puede ser mayor al Total de Ingresos.","")</f>
        <v/>
      </c>
      <c r="BD12" s="87">
        <f>IF($B12&lt;&gt;($V12+$W12),1,0)</f>
        <v>0</v>
      </c>
      <c r="BE12" s="87">
        <f>IF($B12&lt;$Y12,1,0)</f>
        <v>0</v>
      </c>
      <c r="BP12" s="87"/>
    </row>
    <row r="13" spans="1:81" s="3" customFormat="1" ht="24" customHeight="1" x14ac:dyDescent="0.15">
      <c r="A13" s="99" t="s">
        <v>34</v>
      </c>
      <c r="B13" s="8">
        <f>+SUM(C13:U13)</f>
        <v>0</v>
      </c>
      <c r="C13" s="9"/>
      <c r="D13" s="10"/>
      <c r="E13" s="10"/>
      <c r="F13" s="10"/>
      <c r="G13" s="10"/>
      <c r="H13" s="10"/>
      <c r="I13" s="10"/>
      <c r="J13" s="10"/>
      <c r="K13" s="10"/>
      <c r="L13" s="10"/>
      <c r="M13" s="10"/>
      <c r="N13" s="10"/>
      <c r="O13" s="10"/>
      <c r="P13" s="10"/>
      <c r="Q13" s="10"/>
      <c r="R13" s="10"/>
      <c r="S13" s="10"/>
      <c r="T13" s="10"/>
      <c r="U13" s="11"/>
      <c r="V13" s="12"/>
      <c r="W13" s="13"/>
      <c r="X13" s="100"/>
      <c r="Y13" s="101"/>
      <c r="Z13" s="97" t="str">
        <f>$BA13&amp;" "&amp;$BB13</f>
        <v xml:space="preserve"> </v>
      </c>
      <c r="AA13" s="86"/>
      <c r="AB13" s="86"/>
      <c r="AC13" s="86"/>
      <c r="AD13" s="86"/>
      <c r="AE13" s="86"/>
      <c r="AF13" s="86"/>
      <c r="AG13" s="86"/>
      <c r="AH13" s="86"/>
      <c r="AN13" s="86"/>
      <c r="AO13" s="86"/>
      <c r="AP13" s="86"/>
      <c r="AQ13" s="86"/>
      <c r="AR13" s="86"/>
      <c r="AW13" s="87"/>
      <c r="BA13" s="98" t="str">
        <f>IF($B13&lt;&gt;($V13+$W13)," El número de ingresos según sexo NO puede ser diferente al Total.","")</f>
        <v/>
      </c>
      <c r="BB13" s="98" t="str">
        <f>IF($B13&gt;$B12," Ingresos con PTI  NO puede ser mayor al Total de Ingresos.","")</f>
        <v/>
      </c>
      <c r="BD13" s="87">
        <f>IF($B13&lt;&gt;($V13+$W13),1,0)</f>
        <v>0</v>
      </c>
      <c r="BE13" s="87">
        <f>IF($B13&gt;$B12,1,0)</f>
        <v>0</v>
      </c>
      <c r="BP13" s="87"/>
    </row>
    <row r="14" spans="1:81" s="3" customFormat="1" ht="27" customHeight="1" x14ac:dyDescent="0.15">
      <c r="A14" s="102" t="s">
        <v>35</v>
      </c>
      <c r="B14" s="14">
        <f>+SUM(C14:U14)</f>
        <v>0</v>
      </c>
      <c r="C14" s="15"/>
      <c r="D14" s="16"/>
      <c r="E14" s="16"/>
      <c r="F14" s="16"/>
      <c r="G14" s="16"/>
      <c r="H14" s="17"/>
      <c r="I14" s="17"/>
      <c r="J14" s="17"/>
      <c r="K14" s="17"/>
      <c r="L14" s="17"/>
      <c r="M14" s="17"/>
      <c r="N14" s="17"/>
      <c r="O14" s="17"/>
      <c r="P14" s="17"/>
      <c r="Q14" s="17"/>
      <c r="R14" s="17"/>
      <c r="S14" s="16"/>
      <c r="T14" s="16"/>
      <c r="U14" s="18"/>
      <c r="V14" s="19"/>
      <c r="W14" s="20"/>
      <c r="X14" s="15"/>
      <c r="Y14" s="103"/>
      <c r="Z14" s="97" t="str">
        <f>$BA14&amp;" "&amp;$BB14</f>
        <v xml:space="preserve"> </v>
      </c>
      <c r="AA14" s="86"/>
      <c r="AB14" s="86"/>
      <c r="AC14" s="86"/>
      <c r="AD14" s="86"/>
      <c r="AE14" s="86"/>
      <c r="AF14" s="86"/>
      <c r="AG14" s="86"/>
      <c r="AH14" s="86"/>
      <c r="AN14" s="86"/>
      <c r="AO14" s="86"/>
      <c r="AP14" s="86"/>
      <c r="AQ14" s="86"/>
      <c r="AR14" s="86"/>
      <c r="AW14" s="87"/>
      <c r="BA14" s="98" t="str">
        <f>IF($B14&lt;&gt;($V14+$W14)," El número de ingresos según sexo NO puede ser diferente al Total.","")</f>
        <v/>
      </c>
      <c r="BB14" s="98" t="str">
        <f>IF($B14&gt;$B13," Ingresos con PTI Laboral  NO puede ser mayor al Nº Ingresos con PTI .","")</f>
        <v/>
      </c>
      <c r="BD14" s="87">
        <f>IF($B14&lt;&gt;($V14+$W14),1,0)</f>
        <v>0</v>
      </c>
      <c r="BE14" s="87">
        <f>IF($B14&gt;$B13,1,0)</f>
        <v>0</v>
      </c>
      <c r="BP14" s="87"/>
    </row>
    <row r="15" spans="1:81" s="3" customFormat="1" ht="24" customHeight="1" x14ac:dyDescent="0.15">
      <c r="A15" s="104" t="s">
        <v>36</v>
      </c>
      <c r="B15" s="14">
        <f>+SUM(C15:U15)</f>
        <v>0</v>
      </c>
      <c r="C15" s="21"/>
      <c r="D15" s="17"/>
      <c r="E15" s="17"/>
      <c r="F15" s="17"/>
      <c r="G15" s="17"/>
      <c r="H15" s="17"/>
      <c r="I15" s="17"/>
      <c r="J15" s="17"/>
      <c r="K15" s="17"/>
      <c r="L15" s="17"/>
      <c r="M15" s="17"/>
      <c r="N15" s="17"/>
      <c r="O15" s="17"/>
      <c r="P15" s="17"/>
      <c r="Q15" s="17"/>
      <c r="R15" s="17"/>
      <c r="S15" s="17"/>
      <c r="T15" s="17"/>
      <c r="U15" s="22"/>
      <c r="V15" s="19"/>
      <c r="W15" s="20"/>
      <c r="X15" s="15"/>
      <c r="Y15" s="103"/>
      <c r="Z15" s="97" t="str">
        <f>$BA15&amp;" "&amp;$BB15</f>
        <v xml:space="preserve"> </v>
      </c>
      <c r="AA15" s="86"/>
      <c r="AB15" s="86"/>
      <c r="AC15" s="86"/>
      <c r="AD15" s="86"/>
      <c r="AE15" s="86"/>
      <c r="AF15" s="86"/>
      <c r="AG15" s="86"/>
      <c r="AH15" s="86"/>
      <c r="AN15" s="86"/>
      <c r="AO15" s="86"/>
      <c r="AP15" s="86"/>
      <c r="AQ15" s="86"/>
      <c r="AR15" s="86"/>
      <c r="AW15" s="87"/>
      <c r="BA15" s="98" t="str">
        <f>IF($B15&lt;&gt;($V15+$W15)," El número de ingresos según sexo NO puede ser diferente al Total.","")</f>
        <v/>
      </c>
      <c r="BD15" s="87">
        <f>IF($B15&lt;&gt;($V15+$W15),1,0)</f>
        <v>0</v>
      </c>
      <c r="BE15" s="87"/>
      <c r="BP15" s="87"/>
    </row>
    <row r="16" spans="1:81" s="3" customFormat="1" ht="24.75" customHeight="1" x14ac:dyDescent="0.15">
      <c r="A16" s="104" t="s">
        <v>37</v>
      </c>
      <c r="B16" s="23">
        <f>+SUM(C16:U16)</f>
        <v>0</v>
      </c>
      <c r="C16" s="24"/>
      <c r="D16" s="25"/>
      <c r="E16" s="25"/>
      <c r="F16" s="25"/>
      <c r="G16" s="25"/>
      <c r="H16" s="25"/>
      <c r="I16" s="25"/>
      <c r="J16" s="25"/>
      <c r="K16" s="25"/>
      <c r="L16" s="25"/>
      <c r="M16" s="25"/>
      <c r="N16" s="25"/>
      <c r="O16" s="25"/>
      <c r="P16" s="25"/>
      <c r="Q16" s="25"/>
      <c r="R16" s="25"/>
      <c r="S16" s="25"/>
      <c r="T16" s="25"/>
      <c r="U16" s="26"/>
      <c r="V16" s="27"/>
      <c r="W16" s="28"/>
      <c r="X16" s="29"/>
      <c r="Y16" s="30"/>
      <c r="Z16" s="97" t="str">
        <f>$BA16&amp;" "&amp;$BB16</f>
        <v xml:space="preserve"> </v>
      </c>
      <c r="AA16" s="86"/>
      <c r="AB16" s="86"/>
      <c r="AC16" s="86"/>
      <c r="AD16" s="86"/>
      <c r="AE16" s="86"/>
      <c r="AF16" s="86"/>
      <c r="AG16" s="86"/>
      <c r="AH16" s="86"/>
      <c r="AN16" s="86"/>
      <c r="AO16" s="86"/>
      <c r="AP16" s="86"/>
      <c r="AQ16" s="86"/>
      <c r="AR16" s="86"/>
      <c r="AW16" s="87"/>
      <c r="BA16" s="98" t="str">
        <f>IF($B16&lt;&gt;($V16+$W16)," El número de ingresos según sexo NO puede ser diferente al Total.","")</f>
        <v/>
      </c>
      <c r="BD16" s="87">
        <f>IF($B16&lt;&gt;($V16+$W16),1,0)</f>
        <v>0</v>
      </c>
      <c r="BE16" s="87"/>
      <c r="BP16" s="87"/>
    </row>
    <row r="17" spans="1:81" s="3" customFormat="1" ht="24" customHeight="1" x14ac:dyDescent="0.2">
      <c r="A17" s="84" t="s">
        <v>38</v>
      </c>
      <c r="B17" s="84"/>
      <c r="D17" s="105"/>
      <c r="E17" s="105"/>
      <c r="F17" s="105"/>
      <c r="G17" s="105"/>
      <c r="H17" s="105"/>
      <c r="I17" s="105"/>
      <c r="J17" s="105"/>
      <c r="K17" s="105"/>
      <c r="L17" s="105"/>
      <c r="M17" s="105"/>
      <c r="N17" s="105"/>
      <c r="O17" s="105"/>
      <c r="P17" s="105"/>
      <c r="Q17" s="106"/>
      <c r="R17" s="97"/>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W17" s="87"/>
      <c r="AX17" s="86"/>
      <c r="AY17" s="86"/>
      <c r="AZ17" s="86"/>
      <c r="BA17" s="86"/>
      <c r="BD17" s="86"/>
      <c r="BE17" s="86"/>
      <c r="BF17" s="86"/>
      <c r="BG17" s="86"/>
      <c r="BH17" s="86"/>
      <c r="BP17" s="87"/>
    </row>
    <row r="18" spans="1:81" s="3" customFormat="1" ht="15.75" customHeight="1" x14ac:dyDescent="0.15">
      <c r="A18" s="385" t="s">
        <v>39</v>
      </c>
      <c r="B18" s="385" t="s">
        <v>1</v>
      </c>
      <c r="C18" s="422" t="s">
        <v>40</v>
      </c>
      <c r="D18" s="423"/>
      <c r="E18" s="423"/>
      <c r="F18" s="385" t="s">
        <v>41</v>
      </c>
      <c r="G18" s="105"/>
      <c r="K18" s="105"/>
      <c r="L18" s="105"/>
      <c r="M18" s="105"/>
      <c r="N18" s="105"/>
      <c r="O18" s="106"/>
      <c r="P18" s="97"/>
      <c r="Q18" s="86"/>
      <c r="R18" s="86"/>
      <c r="S18" s="86"/>
      <c r="T18" s="86"/>
      <c r="U18" s="86"/>
      <c r="V18" s="86"/>
      <c r="W18" s="86"/>
      <c r="X18" s="86"/>
      <c r="Y18" s="86"/>
      <c r="Z18" s="86"/>
      <c r="AA18" s="86"/>
      <c r="AW18" s="87"/>
      <c r="BP18" s="87"/>
    </row>
    <row r="19" spans="1:81" s="3" customFormat="1" ht="46.5" customHeight="1" x14ac:dyDescent="0.15">
      <c r="A19" s="386"/>
      <c r="B19" s="386"/>
      <c r="C19" s="31" t="s">
        <v>42</v>
      </c>
      <c r="D19" s="107" t="s">
        <v>43</v>
      </c>
      <c r="E19" s="108" t="s">
        <v>44</v>
      </c>
      <c r="F19" s="386"/>
      <c r="G19" s="105"/>
      <c r="H19" s="105"/>
      <c r="I19" s="105"/>
      <c r="J19" s="105"/>
      <c r="K19" s="105"/>
      <c r="L19" s="105"/>
      <c r="M19" s="105"/>
      <c r="N19" s="105"/>
      <c r="O19" s="106"/>
      <c r="P19" s="97"/>
      <c r="Q19" s="86"/>
      <c r="R19" s="86"/>
      <c r="S19" s="86"/>
      <c r="T19" s="86"/>
      <c r="U19" s="86"/>
      <c r="V19" s="86"/>
      <c r="W19" s="86"/>
      <c r="X19" s="86"/>
      <c r="Y19" s="86"/>
      <c r="Z19" s="86"/>
      <c r="AA19" s="86"/>
      <c r="AG19" s="86"/>
      <c r="AH19" s="86"/>
      <c r="AI19" s="86"/>
      <c r="AJ19" s="86"/>
      <c r="AK19" s="86"/>
      <c r="AW19" s="87"/>
      <c r="AX19" s="88"/>
      <c r="AY19" s="88"/>
      <c r="BA19" s="32"/>
      <c r="BB19" s="32"/>
      <c r="BC19" s="32"/>
      <c r="BD19" s="32"/>
      <c r="BE19" s="32"/>
      <c r="BF19" s="88"/>
      <c r="BP19" s="87"/>
    </row>
    <row r="20" spans="1:81" s="3" customFormat="1" ht="15" customHeight="1" x14ac:dyDescent="0.15">
      <c r="A20" s="109" t="s">
        <v>45</v>
      </c>
      <c r="B20" s="110">
        <f>+SUM(C20:F20)</f>
        <v>0</v>
      </c>
      <c r="C20" s="33"/>
      <c r="D20" s="34"/>
      <c r="E20" s="35"/>
      <c r="F20" s="36"/>
      <c r="G20" s="105"/>
      <c r="H20" s="105"/>
      <c r="I20" s="105"/>
      <c r="J20" s="105"/>
      <c r="K20" s="105"/>
      <c r="L20" s="105"/>
      <c r="M20" s="105"/>
      <c r="N20" s="105"/>
      <c r="O20" s="106"/>
      <c r="P20" s="97"/>
      <c r="Q20" s="86"/>
      <c r="R20" s="86"/>
      <c r="S20" s="86"/>
      <c r="T20" s="86"/>
      <c r="U20" s="86"/>
      <c r="V20" s="86"/>
      <c r="W20" s="86"/>
      <c r="X20" s="86"/>
      <c r="Y20" s="86"/>
      <c r="Z20" s="86"/>
      <c r="AA20" s="86"/>
      <c r="AG20" s="86"/>
      <c r="AH20" s="86"/>
      <c r="AI20" s="86"/>
      <c r="AJ20" s="86"/>
      <c r="AK20" s="86"/>
      <c r="AW20" s="87"/>
      <c r="AX20" s="88"/>
      <c r="AY20" s="88"/>
      <c r="BA20" s="32"/>
      <c r="BB20" s="32"/>
      <c r="BC20" s="32"/>
      <c r="BD20" s="32"/>
      <c r="BE20" s="32"/>
      <c r="BF20" s="88"/>
      <c r="BP20" s="87"/>
    </row>
    <row r="21" spans="1:81" s="3" customFormat="1" ht="15" customHeight="1" x14ac:dyDescent="0.15">
      <c r="A21" s="102" t="s">
        <v>46</v>
      </c>
      <c r="B21" s="111">
        <f>+SUM(C21:F21)</f>
        <v>0</v>
      </c>
      <c r="C21" s="21"/>
      <c r="D21" s="17"/>
      <c r="E21" s="22"/>
      <c r="F21" s="37"/>
      <c r="G21" s="105"/>
      <c r="H21" s="105"/>
      <c r="I21" s="105"/>
      <c r="J21" s="105"/>
      <c r="K21" s="105"/>
      <c r="L21" s="105"/>
      <c r="M21" s="105"/>
      <c r="N21" s="105"/>
      <c r="O21" s="106"/>
      <c r="P21" s="97"/>
      <c r="Q21" s="86"/>
      <c r="R21" s="86"/>
      <c r="S21" s="86"/>
      <c r="T21" s="86"/>
      <c r="U21" s="86"/>
      <c r="V21" s="86"/>
      <c r="W21" s="86"/>
      <c r="X21" s="86"/>
      <c r="Y21" s="86"/>
      <c r="Z21" s="86"/>
      <c r="AA21" s="86"/>
      <c r="AG21" s="86"/>
      <c r="AH21" s="86"/>
      <c r="AI21" s="86"/>
      <c r="AJ21" s="86"/>
      <c r="AK21" s="86"/>
      <c r="AW21" s="87"/>
      <c r="AX21" s="88"/>
      <c r="AY21" s="88"/>
      <c r="BC21" s="88"/>
      <c r="BF21" s="88"/>
      <c r="BP21" s="87"/>
    </row>
    <row r="22" spans="1:81" s="3" customFormat="1" ht="15" customHeight="1" x14ac:dyDescent="0.15">
      <c r="A22" s="112" t="s">
        <v>47</v>
      </c>
      <c r="B22" s="113">
        <f>+SUM(C22:F22)</f>
        <v>0</v>
      </c>
      <c r="C22" s="38"/>
      <c r="D22" s="39"/>
      <c r="E22" s="40"/>
      <c r="F22" s="41"/>
      <c r="G22" s="105"/>
      <c r="H22" s="105"/>
      <c r="I22" s="105"/>
      <c r="J22" s="105"/>
      <c r="K22" s="105"/>
      <c r="L22" s="105"/>
      <c r="M22" s="105"/>
      <c r="N22" s="105"/>
      <c r="O22" s="106"/>
      <c r="P22" s="97"/>
      <c r="Q22" s="86"/>
      <c r="R22" s="86"/>
      <c r="S22" s="86"/>
      <c r="T22" s="86"/>
      <c r="U22" s="86"/>
      <c r="V22" s="86"/>
      <c r="W22" s="86"/>
      <c r="X22" s="86"/>
      <c r="Y22" s="86"/>
      <c r="Z22" s="86"/>
      <c r="AA22" s="86"/>
      <c r="AG22" s="86"/>
      <c r="AH22" s="86"/>
      <c r="AI22" s="86"/>
      <c r="AJ22" s="86"/>
      <c r="AK22" s="86"/>
      <c r="AW22" s="87"/>
      <c r="AX22" s="88"/>
      <c r="AY22" s="88"/>
      <c r="BA22" s="32"/>
      <c r="BB22" s="32"/>
      <c r="BC22" s="32"/>
      <c r="BD22" s="32"/>
      <c r="BE22" s="32"/>
      <c r="BF22" s="88"/>
      <c r="BP22" s="87"/>
    </row>
    <row r="23" spans="1:81" s="3" customFormat="1" ht="15" customHeight="1" x14ac:dyDescent="0.15">
      <c r="A23" s="114" t="s">
        <v>1</v>
      </c>
      <c r="B23" s="312">
        <f>+SUM(C23:F23)</f>
        <v>0</v>
      </c>
      <c r="C23" s="42">
        <f>+SUM(C20:C22)</f>
        <v>0</v>
      </c>
      <c r="D23" s="43">
        <f>+SUM(D20:D22)</f>
        <v>0</v>
      </c>
      <c r="E23" s="44">
        <f>+SUM(E20:E22)</f>
        <v>0</v>
      </c>
      <c r="F23" s="4">
        <f>+SUM(F20:F22)</f>
        <v>0</v>
      </c>
      <c r="G23" s="105"/>
      <c r="H23" s="105"/>
      <c r="I23" s="105"/>
      <c r="J23" s="105"/>
      <c r="K23" s="105"/>
      <c r="L23" s="105"/>
      <c r="M23" s="105"/>
      <c r="N23" s="105"/>
      <c r="O23" s="106"/>
      <c r="P23" s="97"/>
      <c r="Q23" s="86"/>
      <c r="R23" s="86"/>
      <c r="S23" s="86"/>
      <c r="T23" s="86"/>
      <c r="U23" s="86"/>
      <c r="V23" s="86"/>
      <c r="W23" s="86"/>
      <c r="X23" s="86"/>
      <c r="Y23" s="86"/>
      <c r="Z23" s="86"/>
      <c r="AA23" s="86"/>
      <c r="AG23" s="86"/>
      <c r="AH23" s="86"/>
      <c r="AI23" s="86"/>
      <c r="AJ23" s="86"/>
      <c r="AK23" s="86"/>
      <c r="AW23" s="87"/>
      <c r="AX23" s="88"/>
      <c r="AY23" s="88"/>
      <c r="BA23" s="32"/>
      <c r="BB23" s="32"/>
      <c r="BC23" s="32"/>
      <c r="BD23" s="32"/>
      <c r="BE23" s="32"/>
      <c r="BF23" s="115"/>
      <c r="BP23" s="87"/>
    </row>
    <row r="24" spans="1:81" s="83" customFormat="1" ht="50.25" customHeight="1" x14ac:dyDescent="0.2">
      <c r="A24" s="116" t="s">
        <v>48</v>
      </c>
      <c r="B24" s="116"/>
      <c r="D24" s="116"/>
      <c r="E24" s="116"/>
      <c r="AS24" s="117"/>
      <c r="AT24" s="117"/>
      <c r="AU24" s="117"/>
      <c r="AV24" s="118"/>
      <c r="AW24" s="119"/>
      <c r="AX24" s="117"/>
      <c r="AY24" s="117"/>
      <c r="AZ24" s="117"/>
      <c r="BA24" s="32"/>
      <c r="BB24" s="32"/>
      <c r="BC24" s="32"/>
      <c r="BD24" s="32"/>
      <c r="BE24" s="32"/>
      <c r="BF24" s="115"/>
      <c r="BG24" s="117"/>
      <c r="BH24" s="117"/>
      <c r="BI24" s="117"/>
      <c r="BJ24" s="117"/>
      <c r="BK24" s="117"/>
      <c r="BL24" s="117"/>
      <c r="BM24" s="117"/>
      <c r="BN24" s="117"/>
      <c r="BO24" s="117"/>
      <c r="BP24" s="119"/>
      <c r="BQ24" s="117"/>
      <c r="BR24" s="117"/>
      <c r="BS24" s="117"/>
      <c r="BT24" s="117"/>
      <c r="BU24" s="117"/>
      <c r="BV24" s="117"/>
      <c r="BW24" s="117"/>
      <c r="BX24" s="117"/>
      <c r="BY24" s="117"/>
      <c r="BZ24" s="117"/>
      <c r="CA24" s="117"/>
      <c r="CB24" s="117"/>
      <c r="CC24" s="117"/>
    </row>
    <row r="25" spans="1:81" s="83" customFormat="1" ht="15" customHeight="1" x14ac:dyDescent="0.2">
      <c r="A25" s="438" t="s">
        <v>49</v>
      </c>
      <c r="B25" s="400" t="s">
        <v>50</v>
      </c>
      <c r="C25" s="400"/>
      <c r="D25" s="385" t="s">
        <v>1</v>
      </c>
      <c r="E25" s="406" t="s">
        <v>40</v>
      </c>
      <c r="F25" s="406"/>
      <c r="G25" s="406"/>
      <c r="H25" s="439" t="s">
        <v>41</v>
      </c>
      <c r="AS25" s="117"/>
      <c r="AT25" s="117"/>
      <c r="AU25" s="117"/>
      <c r="AV25" s="118"/>
      <c r="AW25" s="119"/>
      <c r="AX25" s="117"/>
      <c r="AY25" s="117"/>
      <c r="AZ25" s="117"/>
      <c r="BA25" s="32"/>
      <c r="BB25" s="32"/>
      <c r="BC25" s="32"/>
      <c r="BD25" s="32"/>
      <c r="BE25" s="32"/>
      <c r="BF25" s="115"/>
      <c r="BG25" s="117"/>
      <c r="BH25" s="117"/>
      <c r="BI25" s="117"/>
      <c r="BJ25" s="117"/>
      <c r="BK25" s="117"/>
      <c r="BL25" s="117"/>
      <c r="BM25" s="117"/>
      <c r="BN25" s="117"/>
      <c r="BO25" s="117"/>
      <c r="BP25" s="119"/>
      <c r="BQ25" s="117"/>
      <c r="BR25" s="117"/>
      <c r="BS25" s="117"/>
      <c r="BT25" s="117"/>
      <c r="BU25" s="117"/>
      <c r="BV25" s="117"/>
      <c r="BW25" s="117"/>
      <c r="BX25" s="117"/>
      <c r="BY25" s="117"/>
      <c r="BZ25" s="117"/>
      <c r="CA25" s="117"/>
      <c r="CB25" s="117"/>
      <c r="CC25" s="117"/>
    </row>
    <row r="26" spans="1:81" s="83" customFormat="1" ht="49.5" customHeight="1" x14ac:dyDescent="0.2">
      <c r="A26" s="438"/>
      <c r="B26" s="400"/>
      <c r="C26" s="400"/>
      <c r="D26" s="386"/>
      <c r="E26" s="120" t="s">
        <v>42</v>
      </c>
      <c r="F26" s="120" t="s">
        <v>51</v>
      </c>
      <c r="G26" s="120" t="s">
        <v>44</v>
      </c>
      <c r="H26" s="440"/>
      <c r="AS26" s="117"/>
      <c r="AT26" s="117"/>
      <c r="AU26" s="117"/>
      <c r="AV26" s="118"/>
      <c r="AW26" s="119"/>
      <c r="AX26" s="117"/>
      <c r="AY26" s="117"/>
      <c r="AZ26" s="117"/>
      <c r="BA26" s="32"/>
      <c r="BB26" s="32"/>
      <c r="BC26" s="32"/>
      <c r="BD26" s="32"/>
      <c r="BE26" s="32"/>
      <c r="BF26" s="115"/>
      <c r="BG26" s="117"/>
      <c r="BH26" s="117"/>
      <c r="BI26" s="117"/>
      <c r="BJ26" s="117"/>
      <c r="BK26" s="117"/>
      <c r="BL26" s="117"/>
      <c r="BM26" s="117"/>
      <c r="BN26" s="117"/>
      <c r="BO26" s="117"/>
      <c r="BP26" s="119"/>
      <c r="BQ26" s="117"/>
      <c r="BR26" s="117"/>
      <c r="BS26" s="117"/>
      <c r="BT26" s="117"/>
      <c r="BU26" s="117"/>
      <c r="BV26" s="117"/>
      <c r="BW26" s="117"/>
      <c r="BX26" s="117"/>
      <c r="BY26" s="117"/>
      <c r="BZ26" s="117"/>
      <c r="CA26" s="117"/>
      <c r="CB26" s="117"/>
      <c r="CC26" s="117"/>
    </row>
    <row r="27" spans="1:81" s="83" customFormat="1" ht="14.25" x14ac:dyDescent="0.2">
      <c r="A27" s="433" t="s">
        <v>52</v>
      </c>
      <c r="B27" s="434"/>
      <c r="C27" s="435"/>
      <c r="D27" s="121">
        <f>+SUM(E27:H27)</f>
        <v>0</v>
      </c>
      <c r="E27" s="122"/>
      <c r="F27" s="123"/>
      <c r="G27" s="124"/>
      <c r="H27" s="125"/>
      <c r="I27" s="126" t="str">
        <f>$AZ27&amp;"  "&amp;$BA27&amp;"  "&amp;$BB27&amp;"  "&amp;$BC27&amp;"  "&amp;AZ28</f>
        <v xml:space="preserve">        </v>
      </c>
      <c r="J27" s="127"/>
      <c r="K27" s="127"/>
      <c r="L27" s="127"/>
      <c r="AS27" s="117"/>
      <c r="AT27" s="117"/>
      <c r="AU27" s="117"/>
      <c r="AV27" s="118"/>
      <c r="AW27" s="119"/>
      <c r="AX27" s="117"/>
      <c r="AY27" s="117"/>
      <c r="AZ27" s="128" t="str">
        <f>IF($E27&lt;MAX($E28:$E45),"EN RBC existen patologías que son mayores a los Ingresos-personas","")</f>
        <v/>
      </c>
      <c r="BA27" s="129" t="str">
        <f>IF($F27&lt;MAX($F28:$F45),"EN RI existen patologías que son mayores a los Ingresos-personas","")</f>
        <v/>
      </c>
      <c r="BB27" s="129" t="str">
        <f>IF($G27&lt;MAX($G28:$G45),"EN RR existen patologías que son mayores a los Ingresos-personas","")</f>
        <v/>
      </c>
      <c r="BC27" s="129" t="str">
        <f>IF($H27&lt;MAX($H28:$H45),"EN Otros existen patologías que son mayores a los Ingresos-personas","")</f>
        <v/>
      </c>
      <c r="BD27" s="130" t="str">
        <f>IF($E27&lt;MAX($E28:$E45),1,"")</f>
        <v/>
      </c>
      <c r="BE27" s="130" t="str">
        <f>IF($F27&lt;MAX($F28:$F45),1,"")</f>
        <v/>
      </c>
      <c r="BF27" s="130" t="str">
        <f>IF($G27&lt;MAX($G28:$G45),1,"")</f>
        <v/>
      </c>
      <c r="BG27" s="131" t="str">
        <f>IF($H27&lt;MAX($H28:$H45),1,"")</f>
        <v/>
      </c>
      <c r="BH27" s="117"/>
      <c r="BI27" s="117"/>
      <c r="BJ27" s="117"/>
      <c r="BK27" s="117"/>
      <c r="BL27" s="117"/>
      <c r="BM27" s="117"/>
      <c r="BN27" s="117"/>
      <c r="BO27" s="117"/>
      <c r="BP27" s="119"/>
      <c r="BQ27" s="117"/>
      <c r="BR27" s="117"/>
      <c r="BS27" s="117"/>
      <c r="BT27" s="117"/>
      <c r="BU27" s="117"/>
      <c r="BV27" s="117"/>
      <c r="BW27" s="117"/>
      <c r="BX27" s="117"/>
      <c r="BY27" s="117"/>
      <c r="BZ27" s="117"/>
      <c r="CA27" s="117"/>
      <c r="CB27" s="117"/>
      <c r="CC27" s="117"/>
    </row>
    <row r="28" spans="1:81" s="83" customFormat="1" ht="20.25" customHeight="1" x14ac:dyDescent="0.2">
      <c r="A28" s="424" t="s">
        <v>53</v>
      </c>
      <c r="B28" s="426" t="s">
        <v>54</v>
      </c>
      <c r="C28" s="427"/>
      <c r="D28" s="132">
        <f t="shared" ref="D28:D46" si="0">+SUM(E28:H28)</f>
        <v>0</v>
      </c>
      <c r="E28" s="133"/>
      <c r="F28" s="134"/>
      <c r="G28" s="135"/>
      <c r="H28" s="136"/>
      <c r="I28" s="126"/>
      <c r="J28" s="137"/>
      <c r="K28" s="137"/>
      <c r="L28" s="137"/>
      <c r="M28" s="137"/>
      <c r="N28" s="137"/>
      <c r="O28" s="137"/>
      <c r="P28" s="137"/>
      <c r="Q28" s="137"/>
      <c r="R28" s="137"/>
      <c r="S28" s="137"/>
      <c r="T28" s="137"/>
      <c r="U28" s="137"/>
      <c r="AS28" s="117"/>
      <c r="AT28" s="117"/>
      <c r="AU28" s="117"/>
      <c r="AV28" s="118"/>
      <c r="AW28" s="119"/>
      <c r="AX28" s="117"/>
      <c r="AY28" s="117"/>
      <c r="AZ28" s="128" t="str">
        <f>IF($D27&lt;&gt;($B12),"EL NÚMERO DE INGRESOS NO PUEDE SER DISTINTO AL TOTAL DE INGRESOS DE LA SECCION A.1","")</f>
        <v/>
      </c>
      <c r="BA28" s="88"/>
      <c r="BB28" s="88"/>
      <c r="BC28" s="88"/>
      <c r="BD28" s="130" t="str">
        <f>IF($D27&lt;&gt;$B12,1,"")</f>
        <v/>
      </c>
      <c r="BE28" s="88"/>
      <c r="BF28" s="88"/>
      <c r="BG28" s="118"/>
      <c r="BH28" s="117"/>
      <c r="BI28" s="117"/>
      <c r="BJ28" s="117"/>
      <c r="BK28" s="117"/>
      <c r="BL28" s="117"/>
      <c r="BM28" s="117"/>
      <c r="BN28" s="117"/>
      <c r="BO28" s="117"/>
      <c r="BP28" s="119"/>
      <c r="BQ28" s="117"/>
      <c r="BR28" s="117"/>
      <c r="BS28" s="117"/>
      <c r="BT28" s="117"/>
      <c r="BU28" s="117"/>
      <c r="BV28" s="117"/>
      <c r="BW28" s="117"/>
      <c r="BX28" s="117"/>
      <c r="BY28" s="117"/>
      <c r="BZ28" s="117"/>
      <c r="CA28" s="117"/>
      <c r="CB28" s="117"/>
      <c r="CC28" s="117"/>
    </row>
    <row r="29" spans="1:81" s="83" customFormat="1" ht="22.5" customHeight="1" x14ac:dyDescent="0.2">
      <c r="A29" s="425"/>
      <c r="B29" s="428" t="s">
        <v>55</v>
      </c>
      <c r="C29" s="429"/>
      <c r="D29" s="138">
        <f t="shared" si="0"/>
        <v>0</v>
      </c>
      <c r="E29" s="133"/>
      <c r="F29" s="134"/>
      <c r="G29" s="135"/>
      <c r="H29" s="136"/>
      <c r="I29" s="126"/>
      <c r="J29" s="137"/>
      <c r="K29" s="137"/>
      <c r="L29" s="137"/>
      <c r="M29" s="137"/>
      <c r="N29" s="137"/>
      <c r="O29" s="137"/>
      <c r="P29" s="137"/>
      <c r="Q29" s="137"/>
      <c r="R29" s="137"/>
      <c r="S29" s="137"/>
      <c r="T29" s="137"/>
      <c r="U29" s="137"/>
      <c r="AS29" s="117"/>
      <c r="AT29" s="117"/>
      <c r="AU29" s="117"/>
      <c r="AV29" s="118"/>
      <c r="AW29" s="119"/>
      <c r="AX29" s="117"/>
      <c r="AY29" s="117"/>
      <c r="AZ29" s="118"/>
      <c r="BA29" s="3"/>
      <c r="BB29" s="139"/>
      <c r="BC29" s="3"/>
      <c r="BD29" s="3"/>
      <c r="BE29" s="3"/>
      <c r="BF29" s="3"/>
      <c r="BG29" s="3"/>
      <c r="BH29" s="117"/>
      <c r="BI29" s="117"/>
      <c r="BJ29" s="117"/>
      <c r="BK29" s="117"/>
      <c r="BL29" s="117"/>
      <c r="BM29" s="117"/>
      <c r="BN29" s="117"/>
      <c r="BO29" s="117"/>
      <c r="BP29" s="119"/>
      <c r="BQ29" s="117"/>
      <c r="BR29" s="117"/>
      <c r="BS29" s="117"/>
      <c r="BT29" s="117"/>
      <c r="BU29" s="117"/>
      <c r="BV29" s="117"/>
      <c r="BW29" s="117"/>
      <c r="BX29" s="117"/>
      <c r="BY29" s="117"/>
      <c r="BZ29" s="117"/>
      <c r="CA29" s="117"/>
      <c r="CB29" s="117"/>
      <c r="CC29" s="117"/>
    </row>
    <row r="30" spans="1:81" s="83" customFormat="1" ht="23.25" customHeight="1" x14ac:dyDescent="0.2">
      <c r="A30" s="425"/>
      <c r="B30" s="436" t="s">
        <v>56</v>
      </c>
      <c r="C30" s="437"/>
      <c r="D30" s="138">
        <f t="shared" si="0"/>
        <v>0</v>
      </c>
      <c r="E30" s="133"/>
      <c r="F30" s="134"/>
      <c r="G30" s="135"/>
      <c r="H30" s="136"/>
      <c r="I30" s="126"/>
      <c r="J30" s="137"/>
      <c r="K30" s="137"/>
      <c r="L30" s="137"/>
      <c r="M30" s="137"/>
      <c r="N30" s="137"/>
      <c r="O30" s="137"/>
      <c r="P30" s="137"/>
      <c r="Q30" s="137"/>
      <c r="R30" s="137"/>
      <c r="S30" s="137"/>
      <c r="T30" s="137"/>
      <c r="U30" s="137"/>
      <c r="AS30" s="117"/>
      <c r="AT30" s="117"/>
      <c r="AU30" s="117"/>
      <c r="AV30" s="118"/>
      <c r="AW30" s="119"/>
      <c r="AX30" s="117"/>
      <c r="AY30" s="117"/>
      <c r="AZ30" s="3"/>
      <c r="BA30" s="3"/>
      <c r="BB30" s="139"/>
      <c r="BC30" s="3"/>
      <c r="BD30" s="3"/>
      <c r="BE30" s="3"/>
      <c r="BF30" s="3"/>
      <c r="BG30" s="3"/>
      <c r="BH30" s="117"/>
      <c r="BI30" s="117"/>
      <c r="BJ30" s="117"/>
      <c r="BK30" s="117"/>
      <c r="BL30" s="117"/>
      <c r="BM30" s="117"/>
      <c r="BN30" s="117"/>
      <c r="BO30" s="117"/>
      <c r="BP30" s="119"/>
      <c r="BQ30" s="117"/>
      <c r="BR30" s="117"/>
      <c r="BS30" s="117"/>
      <c r="BT30" s="117"/>
      <c r="BU30" s="117"/>
      <c r="BV30" s="117"/>
      <c r="BW30" s="117"/>
      <c r="BX30" s="117"/>
      <c r="BY30" s="117"/>
      <c r="BZ30" s="117"/>
      <c r="CA30" s="117"/>
      <c r="CB30" s="117"/>
      <c r="CC30" s="117"/>
    </row>
    <row r="31" spans="1:81" s="83" customFormat="1" ht="13.5" customHeight="1" x14ac:dyDescent="0.2">
      <c r="A31" s="425"/>
      <c r="B31" s="428" t="s">
        <v>57</v>
      </c>
      <c r="C31" s="429"/>
      <c r="D31" s="138">
        <f t="shared" si="0"/>
        <v>0</v>
      </c>
      <c r="E31" s="133"/>
      <c r="F31" s="134"/>
      <c r="G31" s="135"/>
      <c r="H31" s="136"/>
      <c r="I31" s="126"/>
      <c r="J31" s="137"/>
      <c r="K31" s="137"/>
      <c r="L31" s="137"/>
      <c r="M31" s="137"/>
      <c r="N31" s="137"/>
      <c r="O31" s="137"/>
      <c r="P31" s="137"/>
      <c r="Q31" s="137"/>
      <c r="R31" s="137"/>
      <c r="S31" s="137"/>
      <c r="T31" s="137"/>
      <c r="U31" s="137"/>
      <c r="AS31" s="117"/>
      <c r="AT31" s="117"/>
      <c r="AU31" s="117"/>
      <c r="AV31" s="118"/>
      <c r="AW31" s="119"/>
      <c r="AX31" s="117"/>
      <c r="AY31" s="117"/>
      <c r="AZ31" s="3"/>
      <c r="BA31" s="3"/>
      <c r="BB31" s="139"/>
      <c r="BC31" s="3"/>
      <c r="BD31" s="3"/>
      <c r="BE31" s="3"/>
      <c r="BF31" s="3"/>
      <c r="BG31" s="3"/>
      <c r="BH31" s="117"/>
      <c r="BI31" s="117"/>
      <c r="BJ31" s="117"/>
      <c r="BK31" s="117"/>
      <c r="BL31" s="117"/>
      <c r="BM31" s="117"/>
      <c r="BN31" s="117"/>
      <c r="BO31" s="117"/>
      <c r="BP31" s="119"/>
      <c r="BQ31" s="117"/>
      <c r="BR31" s="117"/>
      <c r="BS31" s="117"/>
      <c r="BT31" s="117"/>
      <c r="BU31" s="117"/>
      <c r="BV31" s="117"/>
      <c r="BW31" s="117"/>
      <c r="BX31" s="117"/>
      <c r="BY31" s="117"/>
      <c r="BZ31" s="117"/>
      <c r="CA31" s="117"/>
      <c r="CB31" s="117"/>
      <c r="CC31" s="117"/>
    </row>
    <row r="32" spans="1:81" s="83" customFormat="1" ht="16.5" customHeight="1" x14ac:dyDescent="0.2">
      <c r="A32" s="425"/>
      <c r="B32" s="428" t="s">
        <v>58</v>
      </c>
      <c r="C32" s="429"/>
      <c r="D32" s="138">
        <f t="shared" si="0"/>
        <v>0</v>
      </c>
      <c r="E32" s="133"/>
      <c r="F32" s="134"/>
      <c r="G32" s="135"/>
      <c r="H32" s="136"/>
      <c r="I32" s="126"/>
      <c r="J32" s="137"/>
      <c r="K32" s="137"/>
      <c r="L32" s="137"/>
      <c r="M32" s="137"/>
      <c r="N32" s="137"/>
      <c r="O32" s="137"/>
      <c r="P32" s="137"/>
      <c r="Q32" s="137"/>
      <c r="R32" s="137"/>
      <c r="S32" s="137"/>
      <c r="T32" s="137"/>
      <c r="U32" s="137"/>
      <c r="AS32" s="117"/>
      <c r="AT32" s="117"/>
      <c r="AU32" s="117"/>
      <c r="AV32" s="118"/>
      <c r="AW32" s="119"/>
      <c r="AX32" s="117"/>
      <c r="AY32" s="117"/>
      <c r="AZ32" s="3"/>
      <c r="BA32" s="3"/>
      <c r="BB32" s="139"/>
      <c r="BC32" s="3"/>
      <c r="BD32" s="3"/>
      <c r="BE32" s="3"/>
      <c r="BF32" s="3"/>
      <c r="BG32" s="3"/>
      <c r="BH32" s="117"/>
      <c r="BI32" s="117"/>
      <c r="BJ32" s="117"/>
      <c r="BK32" s="117"/>
      <c r="BL32" s="117"/>
      <c r="BM32" s="117"/>
      <c r="BN32" s="117"/>
      <c r="BO32" s="117"/>
      <c r="BP32" s="119"/>
      <c r="BQ32" s="117"/>
      <c r="BR32" s="117"/>
      <c r="BS32" s="117"/>
      <c r="BT32" s="117"/>
      <c r="BU32" s="117"/>
      <c r="BV32" s="117"/>
      <c r="BW32" s="117"/>
      <c r="BX32" s="117"/>
      <c r="BY32" s="117"/>
      <c r="BZ32" s="117"/>
      <c r="CA32" s="117"/>
      <c r="CB32" s="117"/>
      <c r="CC32" s="117"/>
    </row>
    <row r="33" spans="1:81" s="83" customFormat="1" ht="16.5" customHeight="1" x14ac:dyDescent="0.2">
      <c r="A33" s="425"/>
      <c r="B33" s="428" t="s">
        <v>59</v>
      </c>
      <c r="C33" s="429"/>
      <c r="D33" s="138">
        <f t="shared" si="0"/>
        <v>0</v>
      </c>
      <c r="E33" s="133"/>
      <c r="F33" s="134"/>
      <c r="G33" s="135"/>
      <c r="H33" s="136"/>
      <c r="I33" s="126"/>
      <c r="J33" s="137"/>
      <c r="K33" s="137"/>
      <c r="L33" s="137"/>
      <c r="M33" s="137"/>
      <c r="N33" s="137"/>
      <c r="O33" s="137"/>
      <c r="P33" s="137"/>
      <c r="Q33" s="137"/>
      <c r="R33" s="137"/>
      <c r="S33" s="137"/>
      <c r="T33" s="137"/>
      <c r="U33" s="137"/>
      <c r="AS33" s="117"/>
      <c r="AT33" s="117"/>
      <c r="AU33" s="117"/>
      <c r="AV33" s="118"/>
      <c r="AW33" s="119"/>
      <c r="AX33" s="117"/>
      <c r="AY33" s="117"/>
      <c r="AZ33" s="3"/>
      <c r="BA33" s="3"/>
      <c r="BB33" s="139"/>
      <c r="BC33" s="3"/>
      <c r="BD33" s="3"/>
      <c r="BE33" s="3"/>
      <c r="BF33" s="3"/>
      <c r="BG33" s="3"/>
      <c r="BH33" s="117"/>
      <c r="BI33" s="117"/>
      <c r="BJ33" s="117"/>
      <c r="BK33" s="117"/>
      <c r="BL33" s="117"/>
      <c r="BM33" s="117"/>
      <c r="BN33" s="117"/>
      <c r="BO33" s="117"/>
      <c r="BP33" s="119"/>
      <c r="BQ33" s="117"/>
      <c r="BR33" s="117"/>
      <c r="BS33" s="117"/>
      <c r="BT33" s="117"/>
      <c r="BU33" s="117"/>
      <c r="BV33" s="117"/>
      <c r="BW33" s="117"/>
      <c r="BX33" s="117"/>
      <c r="BY33" s="117"/>
      <c r="BZ33" s="117"/>
      <c r="CA33" s="117"/>
      <c r="CB33" s="117"/>
      <c r="CC33" s="117"/>
    </row>
    <row r="34" spans="1:81" s="83" customFormat="1" ht="15" customHeight="1" x14ac:dyDescent="0.2">
      <c r="A34" s="425"/>
      <c r="B34" s="428" t="s">
        <v>60</v>
      </c>
      <c r="C34" s="429"/>
      <c r="D34" s="138">
        <f t="shared" si="0"/>
        <v>0</v>
      </c>
      <c r="E34" s="133"/>
      <c r="F34" s="134"/>
      <c r="G34" s="135"/>
      <c r="H34" s="136"/>
      <c r="I34" s="126"/>
      <c r="J34" s="137"/>
      <c r="K34" s="137"/>
      <c r="L34" s="137"/>
      <c r="M34" s="137"/>
      <c r="N34" s="137"/>
      <c r="O34" s="137"/>
      <c r="P34" s="137"/>
      <c r="Q34" s="137"/>
      <c r="R34" s="137"/>
      <c r="S34" s="137"/>
      <c r="T34" s="137"/>
      <c r="U34" s="137"/>
      <c r="AS34" s="117"/>
      <c r="AT34" s="117"/>
      <c r="AU34" s="117"/>
      <c r="AV34" s="118"/>
      <c r="AW34" s="119"/>
      <c r="AX34" s="117"/>
      <c r="AY34" s="117"/>
      <c r="AZ34" s="3"/>
      <c r="BA34" s="3"/>
      <c r="BB34" s="139"/>
      <c r="BC34" s="3"/>
      <c r="BD34" s="3"/>
      <c r="BE34" s="3"/>
      <c r="BF34" s="3"/>
      <c r="BG34" s="3"/>
      <c r="BH34" s="117"/>
      <c r="BI34" s="117"/>
      <c r="BJ34" s="117"/>
      <c r="BK34" s="117"/>
      <c r="BL34" s="117"/>
      <c r="BM34" s="117"/>
      <c r="BN34" s="117"/>
      <c r="BO34" s="117"/>
      <c r="BP34" s="119"/>
      <c r="BQ34" s="117"/>
      <c r="BR34" s="117"/>
      <c r="BS34" s="117"/>
      <c r="BT34" s="117"/>
      <c r="BU34" s="117"/>
      <c r="BV34" s="117"/>
      <c r="BW34" s="117"/>
      <c r="BX34" s="117"/>
      <c r="BY34" s="117"/>
      <c r="BZ34" s="117"/>
      <c r="CA34" s="117"/>
      <c r="CB34" s="117"/>
      <c r="CC34" s="117"/>
    </row>
    <row r="35" spans="1:81" s="83" customFormat="1" ht="15.75" customHeight="1" x14ac:dyDescent="0.2">
      <c r="A35" s="425"/>
      <c r="B35" s="428" t="s">
        <v>61</v>
      </c>
      <c r="C35" s="429"/>
      <c r="D35" s="138">
        <f t="shared" si="0"/>
        <v>0</v>
      </c>
      <c r="E35" s="133"/>
      <c r="F35" s="134"/>
      <c r="G35" s="135"/>
      <c r="H35" s="136"/>
      <c r="I35" s="126"/>
      <c r="J35" s="137"/>
      <c r="K35" s="137"/>
      <c r="L35" s="137"/>
      <c r="M35" s="137"/>
      <c r="N35" s="137"/>
      <c r="O35" s="137"/>
      <c r="P35" s="137"/>
      <c r="Q35" s="137"/>
      <c r="R35" s="137"/>
      <c r="S35" s="137"/>
      <c r="T35" s="137"/>
      <c r="U35" s="137"/>
      <c r="AS35" s="117"/>
      <c r="AT35" s="117"/>
      <c r="AU35" s="117"/>
      <c r="AV35" s="118"/>
      <c r="AW35" s="119"/>
      <c r="AX35" s="117"/>
      <c r="AY35" s="117"/>
      <c r="AZ35" s="3"/>
      <c r="BA35" s="3"/>
      <c r="BB35" s="139"/>
      <c r="BC35" s="3"/>
      <c r="BD35" s="3"/>
      <c r="BE35" s="3"/>
      <c r="BF35" s="3"/>
      <c r="BG35" s="3"/>
      <c r="BH35" s="117"/>
      <c r="BI35" s="117"/>
      <c r="BJ35" s="117"/>
      <c r="BK35" s="117"/>
      <c r="BL35" s="117"/>
      <c r="BM35" s="117"/>
      <c r="BN35" s="117"/>
      <c r="BO35" s="117"/>
      <c r="BP35" s="119"/>
      <c r="BQ35" s="117"/>
      <c r="BR35" s="117"/>
      <c r="BS35" s="117"/>
      <c r="BT35" s="117"/>
      <c r="BU35" s="117"/>
      <c r="BV35" s="117"/>
      <c r="BW35" s="117"/>
      <c r="BX35" s="117"/>
      <c r="BY35" s="117"/>
      <c r="BZ35" s="117"/>
      <c r="CA35" s="117"/>
      <c r="CB35" s="117"/>
      <c r="CC35" s="117"/>
    </row>
    <row r="36" spans="1:81" s="83" customFormat="1" ht="33.75" customHeight="1" x14ac:dyDescent="0.2">
      <c r="A36" s="425"/>
      <c r="B36" s="428" t="s">
        <v>62</v>
      </c>
      <c r="C36" s="429"/>
      <c r="D36" s="138">
        <f t="shared" si="0"/>
        <v>0</v>
      </c>
      <c r="E36" s="133"/>
      <c r="F36" s="134"/>
      <c r="G36" s="135"/>
      <c r="H36" s="136"/>
      <c r="I36" s="126"/>
      <c r="J36" s="137"/>
      <c r="K36" s="137"/>
      <c r="L36" s="137"/>
      <c r="M36" s="137"/>
      <c r="N36" s="137"/>
      <c r="O36" s="137"/>
      <c r="P36" s="137"/>
      <c r="Q36" s="137"/>
      <c r="R36" s="137"/>
      <c r="S36" s="137"/>
      <c r="T36" s="137"/>
      <c r="U36" s="137"/>
      <c r="AS36" s="117"/>
      <c r="AT36" s="117"/>
      <c r="AU36" s="117"/>
      <c r="AV36" s="118"/>
      <c r="AW36" s="119"/>
      <c r="AX36" s="117"/>
      <c r="AY36" s="117"/>
      <c r="AZ36" s="3"/>
      <c r="BA36" s="3"/>
      <c r="BB36" s="139"/>
      <c r="BC36" s="3"/>
      <c r="BD36" s="3"/>
      <c r="BE36" s="3"/>
      <c r="BF36" s="3"/>
      <c r="BG36" s="3"/>
      <c r="BH36" s="117"/>
      <c r="BI36" s="117"/>
      <c r="BJ36" s="117"/>
      <c r="BK36" s="117"/>
      <c r="BL36" s="117"/>
      <c r="BM36" s="117"/>
      <c r="BN36" s="117"/>
      <c r="BO36" s="117"/>
      <c r="BP36" s="119"/>
      <c r="BQ36" s="117"/>
      <c r="BR36" s="117"/>
      <c r="BS36" s="117"/>
      <c r="BT36" s="117"/>
      <c r="BU36" s="117"/>
      <c r="BV36" s="117"/>
      <c r="BW36" s="117"/>
      <c r="BX36" s="117"/>
      <c r="BY36" s="117"/>
      <c r="BZ36" s="117"/>
      <c r="CA36" s="117"/>
      <c r="CB36" s="117"/>
      <c r="CC36" s="117"/>
    </row>
    <row r="37" spans="1:81" s="83" customFormat="1" ht="33.75" customHeight="1" x14ac:dyDescent="0.2">
      <c r="A37" s="425"/>
      <c r="B37" s="428" t="s">
        <v>63</v>
      </c>
      <c r="C37" s="429"/>
      <c r="D37" s="138">
        <f t="shared" si="0"/>
        <v>0</v>
      </c>
      <c r="E37" s="133"/>
      <c r="F37" s="134"/>
      <c r="G37" s="135"/>
      <c r="H37" s="136"/>
      <c r="I37" s="126"/>
      <c r="J37" s="137"/>
      <c r="K37" s="137"/>
      <c r="L37" s="137"/>
      <c r="M37" s="137"/>
      <c r="N37" s="137"/>
      <c r="O37" s="137"/>
      <c r="P37" s="137"/>
      <c r="Q37" s="137"/>
      <c r="R37" s="137"/>
      <c r="S37" s="137"/>
      <c r="T37" s="137"/>
      <c r="U37" s="137"/>
      <c r="AS37" s="117"/>
      <c r="AT37" s="117"/>
      <c r="AU37" s="117"/>
      <c r="AV37" s="118"/>
      <c r="AW37" s="119"/>
      <c r="AX37" s="117"/>
      <c r="AY37" s="117"/>
      <c r="AZ37" s="3"/>
      <c r="BA37" s="3"/>
      <c r="BB37" s="139"/>
      <c r="BC37" s="3"/>
      <c r="BD37" s="3"/>
      <c r="BE37" s="3"/>
      <c r="BF37" s="3"/>
      <c r="BG37" s="3"/>
      <c r="BH37" s="117"/>
      <c r="BI37" s="117"/>
      <c r="BJ37" s="117"/>
      <c r="BK37" s="117"/>
      <c r="BL37" s="117"/>
      <c r="BM37" s="117"/>
      <c r="BN37" s="117"/>
      <c r="BO37" s="117"/>
      <c r="BP37" s="119"/>
      <c r="BQ37" s="117"/>
      <c r="BR37" s="117"/>
      <c r="BS37" s="117"/>
      <c r="BT37" s="117"/>
      <c r="BU37" s="117"/>
      <c r="BV37" s="117"/>
      <c r="BW37" s="117"/>
      <c r="BX37" s="117"/>
      <c r="BY37" s="117"/>
      <c r="BZ37" s="117"/>
      <c r="CA37" s="117"/>
      <c r="CB37" s="117"/>
      <c r="CC37" s="117"/>
    </row>
    <row r="38" spans="1:81" s="83" customFormat="1" ht="35.25" customHeight="1" x14ac:dyDescent="0.2">
      <c r="A38" s="425"/>
      <c r="B38" s="428" t="s">
        <v>64</v>
      </c>
      <c r="C38" s="429"/>
      <c r="D38" s="138">
        <f t="shared" si="0"/>
        <v>0</v>
      </c>
      <c r="E38" s="133"/>
      <c r="F38" s="134"/>
      <c r="G38" s="135"/>
      <c r="H38" s="136"/>
      <c r="I38" s="126"/>
      <c r="J38" s="137"/>
      <c r="K38" s="137"/>
      <c r="L38" s="137"/>
      <c r="M38" s="137"/>
      <c r="N38" s="137"/>
      <c r="O38" s="137"/>
      <c r="P38" s="137"/>
      <c r="Q38" s="137"/>
      <c r="R38" s="137"/>
      <c r="S38" s="137"/>
      <c r="T38" s="137"/>
      <c r="U38" s="137"/>
      <c r="AS38" s="117"/>
      <c r="AT38" s="117"/>
      <c r="AU38" s="117"/>
      <c r="AV38" s="118"/>
      <c r="AW38" s="119"/>
      <c r="AX38" s="117"/>
      <c r="AY38" s="117"/>
      <c r="AZ38" s="3"/>
      <c r="BA38" s="3"/>
      <c r="BB38" s="139"/>
      <c r="BC38" s="3"/>
      <c r="BD38" s="3"/>
      <c r="BE38" s="3"/>
      <c r="BF38" s="3"/>
      <c r="BG38" s="3"/>
      <c r="BH38" s="117"/>
      <c r="BI38" s="117"/>
      <c r="BJ38" s="117"/>
      <c r="BK38" s="117"/>
      <c r="BL38" s="117"/>
      <c r="BM38" s="117"/>
      <c r="BN38" s="117"/>
      <c r="BO38" s="117"/>
      <c r="BP38" s="119"/>
      <c r="BQ38" s="117"/>
      <c r="BR38" s="117"/>
      <c r="BS38" s="117"/>
      <c r="BT38" s="117"/>
      <c r="BU38" s="117"/>
      <c r="BV38" s="117"/>
      <c r="BW38" s="117"/>
      <c r="BX38" s="117"/>
      <c r="BY38" s="117"/>
      <c r="BZ38" s="117"/>
      <c r="CA38" s="117"/>
      <c r="CB38" s="117"/>
      <c r="CC38" s="117"/>
    </row>
    <row r="39" spans="1:81" s="83" customFormat="1" ht="14.25" customHeight="1" x14ac:dyDescent="0.2">
      <c r="A39" s="430"/>
      <c r="B39" s="448" t="s">
        <v>13</v>
      </c>
      <c r="C39" s="449"/>
      <c r="D39" s="140">
        <f t="shared" si="0"/>
        <v>0</v>
      </c>
      <c r="E39" s="141"/>
      <c r="F39" s="142"/>
      <c r="G39" s="143"/>
      <c r="H39" s="144"/>
      <c r="I39" s="126"/>
      <c r="J39" s="137"/>
      <c r="K39" s="137"/>
      <c r="L39" s="137"/>
      <c r="M39" s="137"/>
      <c r="N39" s="137"/>
      <c r="O39" s="137"/>
      <c r="P39" s="137"/>
      <c r="Q39" s="137"/>
      <c r="R39" s="137"/>
      <c r="S39" s="137"/>
      <c r="T39" s="137"/>
      <c r="U39" s="137"/>
      <c r="AS39" s="117"/>
      <c r="AT39" s="117"/>
      <c r="AU39" s="117"/>
      <c r="AV39" s="118"/>
      <c r="AW39" s="119"/>
      <c r="AX39" s="117"/>
      <c r="AY39" s="117"/>
      <c r="AZ39" s="3"/>
      <c r="BA39" s="3"/>
      <c r="BB39" s="139"/>
      <c r="BC39" s="3"/>
      <c r="BD39" s="3"/>
      <c r="BE39" s="3"/>
      <c r="BF39" s="3"/>
      <c r="BG39" s="3"/>
      <c r="BH39" s="117"/>
      <c r="BI39" s="117"/>
      <c r="BJ39" s="117"/>
      <c r="BK39" s="117"/>
      <c r="BL39" s="117"/>
      <c r="BM39" s="117"/>
      <c r="BN39" s="117"/>
      <c r="BO39" s="117"/>
      <c r="BP39" s="119"/>
      <c r="BQ39" s="117"/>
      <c r="BR39" s="117"/>
      <c r="BS39" s="117"/>
      <c r="BT39" s="117"/>
      <c r="BU39" s="117"/>
      <c r="BV39" s="117"/>
      <c r="BW39" s="117"/>
      <c r="BX39" s="117"/>
      <c r="BY39" s="117"/>
      <c r="BZ39" s="117"/>
      <c r="CA39" s="117"/>
      <c r="CB39" s="117"/>
      <c r="CC39" s="117"/>
    </row>
    <row r="40" spans="1:81" s="83" customFormat="1" ht="14.25" x14ac:dyDescent="0.2">
      <c r="A40" s="424" t="s">
        <v>65</v>
      </c>
      <c r="B40" s="426" t="s">
        <v>66</v>
      </c>
      <c r="C40" s="427"/>
      <c r="D40" s="132">
        <f t="shared" si="0"/>
        <v>0</v>
      </c>
      <c r="E40" s="145"/>
      <c r="F40" s="146"/>
      <c r="G40" s="147"/>
      <c r="H40" s="148"/>
      <c r="I40" s="126"/>
      <c r="J40" s="137"/>
      <c r="K40" s="137"/>
      <c r="L40" s="137"/>
      <c r="M40" s="137"/>
      <c r="N40" s="137"/>
      <c r="O40" s="137"/>
      <c r="P40" s="137"/>
      <c r="Q40" s="137"/>
      <c r="R40" s="137"/>
      <c r="S40" s="137"/>
      <c r="T40" s="137"/>
      <c r="U40" s="137"/>
      <c r="AS40" s="117"/>
      <c r="AT40" s="117"/>
      <c r="AU40" s="117"/>
      <c r="AV40" s="118"/>
      <c r="AW40" s="119"/>
      <c r="AX40" s="117"/>
      <c r="AY40" s="117"/>
      <c r="AZ40" s="3"/>
      <c r="BA40" s="3"/>
      <c r="BB40" s="139"/>
      <c r="BC40" s="3"/>
      <c r="BD40" s="3"/>
      <c r="BE40" s="3"/>
      <c r="BF40" s="3"/>
      <c r="BG40" s="3"/>
      <c r="BH40" s="117"/>
      <c r="BI40" s="117"/>
      <c r="BJ40" s="117"/>
      <c r="BK40" s="117"/>
      <c r="BL40" s="117"/>
      <c r="BM40" s="117"/>
      <c r="BN40" s="117"/>
      <c r="BO40" s="117"/>
      <c r="BP40" s="119"/>
      <c r="BQ40" s="117"/>
      <c r="BR40" s="117"/>
      <c r="BS40" s="117"/>
      <c r="BT40" s="117"/>
      <c r="BU40" s="117"/>
      <c r="BV40" s="117"/>
      <c r="BW40" s="117"/>
      <c r="BX40" s="117"/>
      <c r="BY40" s="117"/>
      <c r="BZ40" s="117"/>
      <c r="CA40" s="117"/>
      <c r="CB40" s="117"/>
      <c r="CC40" s="117"/>
    </row>
    <row r="41" spans="1:81" s="83" customFormat="1" ht="14.25" x14ac:dyDescent="0.2">
      <c r="A41" s="425"/>
      <c r="B41" s="428" t="s">
        <v>67</v>
      </c>
      <c r="C41" s="429"/>
      <c r="D41" s="138">
        <f t="shared" si="0"/>
        <v>0</v>
      </c>
      <c r="E41" s="133"/>
      <c r="F41" s="134"/>
      <c r="G41" s="135"/>
      <c r="H41" s="136"/>
      <c r="I41" s="126"/>
      <c r="J41" s="137"/>
      <c r="K41" s="137"/>
      <c r="L41" s="137"/>
      <c r="M41" s="137"/>
      <c r="N41" s="137"/>
      <c r="O41" s="137"/>
      <c r="P41" s="137"/>
      <c r="Q41" s="137"/>
      <c r="R41" s="137"/>
      <c r="S41" s="137"/>
      <c r="T41" s="137"/>
      <c r="U41" s="137"/>
      <c r="AS41" s="117"/>
      <c r="AT41" s="117"/>
      <c r="AU41" s="117"/>
      <c r="AV41" s="118"/>
      <c r="AW41" s="119"/>
      <c r="AX41" s="117"/>
      <c r="AY41" s="117"/>
      <c r="AZ41" s="3"/>
      <c r="BA41" s="3"/>
      <c r="BB41" s="139"/>
      <c r="BC41" s="3"/>
      <c r="BD41" s="3"/>
      <c r="BE41" s="3"/>
      <c r="BF41" s="3"/>
      <c r="BG41" s="3"/>
      <c r="BH41" s="117"/>
      <c r="BI41" s="117"/>
      <c r="BJ41" s="117"/>
      <c r="BK41" s="117"/>
      <c r="BL41" s="117"/>
      <c r="BM41" s="117"/>
      <c r="BN41" s="117"/>
      <c r="BO41" s="117"/>
      <c r="BP41" s="119"/>
      <c r="BQ41" s="117"/>
      <c r="BR41" s="117"/>
      <c r="BS41" s="117"/>
      <c r="BT41" s="117"/>
      <c r="BU41" s="117"/>
      <c r="BV41" s="117"/>
      <c r="BW41" s="117"/>
      <c r="BX41" s="117"/>
      <c r="BY41" s="117"/>
      <c r="BZ41" s="117"/>
      <c r="CA41" s="117"/>
      <c r="CB41" s="117"/>
      <c r="CC41" s="117"/>
    </row>
    <row r="42" spans="1:81" s="83" customFormat="1" ht="14.25" x14ac:dyDescent="0.2">
      <c r="A42" s="425"/>
      <c r="B42" s="448" t="s">
        <v>13</v>
      </c>
      <c r="C42" s="449"/>
      <c r="D42" s="140">
        <f t="shared" si="0"/>
        <v>0</v>
      </c>
      <c r="E42" s="133"/>
      <c r="F42" s="134"/>
      <c r="G42" s="135"/>
      <c r="H42" s="136"/>
      <c r="I42" s="126"/>
      <c r="J42" s="137"/>
      <c r="K42" s="137"/>
      <c r="L42" s="137"/>
      <c r="M42" s="137"/>
      <c r="N42" s="137"/>
      <c r="O42" s="137"/>
      <c r="P42" s="137"/>
      <c r="Q42" s="137"/>
      <c r="R42" s="137"/>
      <c r="S42" s="137"/>
      <c r="T42" s="137"/>
      <c r="U42" s="137"/>
      <c r="AS42" s="117"/>
      <c r="AT42" s="117"/>
      <c r="AU42" s="117"/>
      <c r="AV42" s="118"/>
      <c r="AW42" s="119"/>
      <c r="AX42" s="117"/>
      <c r="AY42" s="117"/>
      <c r="AZ42" s="3"/>
      <c r="BA42" s="3"/>
      <c r="BB42" s="139"/>
      <c r="BC42" s="3"/>
      <c r="BD42" s="3"/>
      <c r="BE42" s="3"/>
      <c r="BF42" s="3"/>
      <c r="BG42" s="3"/>
      <c r="BH42" s="117"/>
      <c r="BI42" s="117"/>
      <c r="BJ42" s="117"/>
      <c r="BK42" s="117"/>
      <c r="BL42" s="117"/>
      <c r="BM42" s="117"/>
      <c r="BN42" s="117"/>
      <c r="BO42" s="117"/>
      <c r="BP42" s="119"/>
      <c r="BQ42" s="117"/>
      <c r="BR42" s="117"/>
      <c r="BS42" s="117"/>
      <c r="BT42" s="117"/>
      <c r="BU42" s="117"/>
      <c r="BV42" s="117"/>
      <c r="BW42" s="117"/>
      <c r="BX42" s="117"/>
      <c r="BY42" s="117"/>
      <c r="BZ42" s="117"/>
      <c r="CA42" s="117"/>
      <c r="CB42" s="117"/>
      <c r="CC42" s="117"/>
    </row>
    <row r="43" spans="1:81" s="83" customFormat="1" ht="14.25" x14ac:dyDescent="0.2">
      <c r="A43" s="424" t="s">
        <v>68</v>
      </c>
      <c r="B43" s="426" t="s">
        <v>66</v>
      </c>
      <c r="C43" s="427"/>
      <c r="D43" s="132">
        <f t="shared" si="0"/>
        <v>0</v>
      </c>
      <c r="E43" s="145"/>
      <c r="F43" s="146"/>
      <c r="G43" s="147"/>
      <c r="H43" s="148"/>
      <c r="I43" s="126"/>
      <c r="J43" s="137"/>
      <c r="K43" s="137"/>
      <c r="L43" s="137"/>
      <c r="M43" s="137"/>
      <c r="N43" s="137"/>
      <c r="O43" s="137"/>
      <c r="P43" s="137"/>
      <c r="Q43" s="137"/>
      <c r="R43" s="137"/>
      <c r="S43" s="137"/>
      <c r="T43" s="137"/>
      <c r="U43" s="137"/>
      <c r="AS43" s="117"/>
      <c r="AT43" s="117"/>
      <c r="AU43" s="117"/>
      <c r="AV43" s="118"/>
      <c r="AW43" s="119"/>
      <c r="AX43" s="117"/>
      <c r="AY43" s="117"/>
      <c r="AZ43" s="3"/>
      <c r="BA43" s="3"/>
      <c r="BB43" s="139"/>
      <c r="BC43" s="3"/>
      <c r="BD43" s="3"/>
      <c r="BE43" s="3"/>
      <c r="BF43" s="3"/>
      <c r="BG43" s="3"/>
      <c r="BH43" s="117"/>
      <c r="BI43" s="117"/>
      <c r="BJ43" s="117"/>
      <c r="BK43" s="117"/>
      <c r="BL43" s="117"/>
      <c r="BM43" s="117"/>
      <c r="BN43" s="117"/>
      <c r="BO43" s="117"/>
      <c r="BP43" s="119"/>
      <c r="BQ43" s="117"/>
      <c r="BR43" s="117"/>
      <c r="BS43" s="117"/>
      <c r="BT43" s="117"/>
      <c r="BU43" s="117"/>
      <c r="BV43" s="117"/>
      <c r="BW43" s="117"/>
      <c r="BX43" s="117"/>
      <c r="BY43" s="117"/>
      <c r="BZ43" s="117"/>
      <c r="CA43" s="117"/>
      <c r="CB43" s="117"/>
      <c r="CC43" s="117"/>
    </row>
    <row r="44" spans="1:81" s="83" customFormat="1" ht="14.25" x14ac:dyDescent="0.2">
      <c r="A44" s="425"/>
      <c r="B44" s="428" t="s">
        <v>67</v>
      </c>
      <c r="C44" s="429"/>
      <c r="D44" s="138">
        <f t="shared" si="0"/>
        <v>0</v>
      </c>
      <c r="E44" s="133"/>
      <c r="F44" s="134"/>
      <c r="G44" s="135"/>
      <c r="H44" s="136"/>
      <c r="I44" s="126"/>
      <c r="J44" s="137"/>
      <c r="K44" s="137"/>
      <c r="L44" s="137"/>
      <c r="M44" s="137"/>
      <c r="N44" s="137"/>
      <c r="O44" s="137"/>
      <c r="P44" s="137"/>
      <c r="Q44" s="137"/>
      <c r="R44" s="137"/>
      <c r="S44" s="137"/>
      <c r="T44" s="137"/>
      <c r="U44" s="137"/>
      <c r="AS44" s="117"/>
      <c r="AT44" s="117"/>
      <c r="AU44" s="117"/>
      <c r="AV44" s="118"/>
      <c r="AW44" s="119"/>
      <c r="AX44" s="117"/>
      <c r="AY44" s="117"/>
      <c r="AZ44" s="3"/>
      <c r="BA44" s="3"/>
      <c r="BB44" s="139"/>
      <c r="BC44" s="3"/>
      <c r="BD44" s="3"/>
      <c r="BE44" s="3"/>
      <c r="BF44" s="3"/>
      <c r="BG44" s="3"/>
      <c r="BH44" s="117"/>
      <c r="BI44" s="117"/>
      <c r="BJ44" s="117"/>
      <c r="BK44" s="117"/>
      <c r="BL44" s="117"/>
      <c r="BM44" s="117"/>
      <c r="BN44" s="117"/>
      <c r="BO44" s="117"/>
      <c r="BP44" s="119"/>
      <c r="BQ44" s="117"/>
      <c r="BR44" s="117"/>
      <c r="BS44" s="117"/>
      <c r="BT44" s="117"/>
      <c r="BU44" s="117"/>
      <c r="BV44" s="117"/>
      <c r="BW44" s="117"/>
      <c r="BX44" s="117"/>
      <c r="BY44" s="117"/>
      <c r="BZ44" s="117"/>
      <c r="CA44" s="117"/>
      <c r="CB44" s="117"/>
      <c r="CC44" s="117"/>
    </row>
    <row r="45" spans="1:81" s="83" customFormat="1" ht="14.25" x14ac:dyDescent="0.2">
      <c r="A45" s="430"/>
      <c r="B45" s="431" t="s">
        <v>13</v>
      </c>
      <c r="C45" s="432"/>
      <c r="D45" s="140">
        <f t="shared" si="0"/>
        <v>0</v>
      </c>
      <c r="E45" s="141"/>
      <c r="F45" s="142"/>
      <c r="G45" s="143"/>
      <c r="H45" s="144"/>
      <c r="I45" s="126"/>
      <c r="J45" s="137"/>
      <c r="K45" s="137"/>
      <c r="L45" s="137"/>
      <c r="M45" s="137"/>
      <c r="N45" s="137"/>
      <c r="O45" s="137"/>
      <c r="P45" s="137"/>
      <c r="Q45" s="137"/>
      <c r="R45" s="137"/>
      <c r="S45" s="137"/>
      <c r="T45" s="137"/>
      <c r="U45" s="137"/>
      <c r="AS45" s="117"/>
      <c r="AT45" s="117"/>
      <c r="AU45" s="117"/>
      <c r="AV45" s="118"/>
      <c r="AW45" s="119"/>
      <c r="AX45" s="117"/>
      <c r="AY45" s="117"/>
      <c r="AZ45" s="3"/>
      <c r="BA45" s="3"/>
      <c r="BB45" s="139"/>
      <c r="BC45" s="3"/>
      <c r="BD45" s="3"/>
      <c r="BE45" s="3"/>
      <c r="BF45" s="3"/>
      <c r="BG45" s="3"/>
      <c r="BH45" s="117"/>
      <c r="BI45" s="117"/>
      <c r="BJ45" s="117"/>
      <c r="BK45" s="117"/>
      <c r="BL45" s="117"/>
      <c r="BM45" s="117"/>
      <c r="BN45" s="117"/>
      <c r="BO45" s="117"/>
      <c r="BP45" s="119"/>
      <c r="BQ45" s="117"/>
      <c r="BR45" s="117"/>
      <c r="BS45" s="117"/>
      <c r="BT45" s="117"/>
      <c r="BU45" s="117"/>
      <c r="BV45" s="117"/>
      <c r="BW45" s="117"/>
      <c r="BX45" s="117"/>
      <c r="BY45" s="117"/>
      <c r="BZ45" s="117"/>
      <c r="CA45" s="117"/>
      <c r="CB45" s="117"/>
      <c r="CC45" s="117"/>
    </row>
    <row r="46" spans="1:81" s="83" customFormat="1" ht="25.5" customHeight="1" x14ac:dyDescent="0.2">
      <c r="A46" s="149" t="s">
        <v>13</v>
      </c>
      <c r="B46" s="450" t="s">
        <v>69</v>
      </c>
      <c r="C46" s="451"/>
      <c r="D46" s="150">
        <f t="shared" si="0"/>
        <v>0</v>
      </c>
      <c r="E46" s="151"/>
      <c r="F46" s="152"/>
      <c r="G46" s="153"/>
      <c r="H46" s="154"/>
      <c r="I46" s="126"/>
      <c r="J46" s="137"/>
      <c r="K46" s="137"/>
      <c r="L46" s="137"/>
      <c r="M46" s="137"/>
      <c r="N46" s="137"/>
      <c r="O46" s="137"/>
      <c r="P46" s="137"/>
      <c r="Q46" s="137"/>
      <c r="R46" s="137"/>
      <c r="S46" s="137"/>
      <c r="T46" s="137"/>
      <c r="U46" s="137"/>
      <c r="AS46" s="117"/>
      <c r="AT46" s="117"/>
      <c r="AU46" s="117"/>
      <c r="AV46" s="118"/>
      <c r="AW46" s="119"/>
      <c r="AX46" s="117"/>
      <c r="AY46" s="117"/>
      <c r="AZ46" s="3"/>
      <c r="BA46" s="3"/>
      <c r="BB46" s="139"/>
      <c r="BC46" s="3"/>
      <c r="BD46" s="3"/>
      <c r="BE46" s="3"/>
      <c r="BF46" s="3"/>
      <c r="BG46" s="3"/>
      <c r="BH46" s="117"/>
      <c r="BI46" s="117"/>
      <c r="BJ46" s="117"/>
      <c r="BK46" s="117"/>
      <c r="BL46" s="117"/>
      <c r="BM46" s="117"/>
      <c r="BN46" s="117"/>
      <c r="BO46" s="117"/>
      <c r="BP46" s="119"/>
      <c r="BQ46" s="117"/>
      <c r="BR46" s="117"/>
      <c r="BS46" s="117"/>
      <c r="BT46" s="117"/>
      <c r="BU46" s="117"/>
      <c r="BV46" s="117"/>
      <c r="BW46" s="117"/>
      <c r="BX46" s="117"/>
      <c r="BY46" s="117"/>
      <c r="BZ46" s="117"/>
      <c r="CA46" s="117"/>
      <c r="CB46" s="117"/>
      <c r="CC46" s="117"/>
    </row>
    <row r="47" spans="1:81" s="86" customFormat="1" ht="34.5" customHeight="1" x14ac:dyDescent="0.2">
      <c r="A47" s="155" t="s">
        <v>70</v>
      </c>
      <c r="B47" s="155"/>
      <c r="C47" s="155"/>
      <c r="D47" s="155"/>
      <c r="E47" s="155"/>
      <c r="F47" s="155"/>
      <c r="G47" s="155"/>
      <c r="H47" s="83"/>
      <c r="I47" s="83"/>
      <c r="J47" s="83"/>
      <c r="K47" s="83"/>
      <c r="L47" s="83"/>
      <c r="M47" s="155"/>
      <c r="N47" s="155"/>
      <c r="R47" s="83"/>
      <c r="AK47" s="3"/>
      <c r="AL47" s="3"/>
      <c r="AM47" s="3"/>
      <c r="AN47" s="3"/>
      <c r="AO47" s="3"/>
      <c r="AP47" s="3"/>
      <c r="AV47" s="88"/>
      <c r="AW47" s="156"/>
      <c r="BA47" s="32"/>
      <c r="BB47" s="32"/>
      <c r="BC47" s="32"/>
      <c r="BD47" s="32"/>
      <c r="BE47" s="32"/>
      <c r="BF47" s="115"/>
      <c r="BP47" s="87"/>
    </row>
    <row r="48" spans="1:81" s="3" customFormat="1" ht="19.5" customHeight="1" x14ac:dyDescent="0.15">
      <c r="A48" s="389" t="s">
        <v>71</v>
      </c>
      <c r="B48" s="391" t="s">
        <v>72</v>
      </c>
      <c r="C48" s="393" t="s">
        <v>14</v>
      </c>
      <c r="D48" s="394"/>
      <c r="E48" s="394"/>
      <c r="F48" s="394"/>
      <c r="G48" s="394"/>
      <c r="H48" s="394"/>
      <c r="I48" s="394"/>
      <c r="J48" s="394"/>
      <c r="K48" s="394"/>
      <c r="L48" s="394"/>
      <c r="M48" s="394"/>
      <c r="N48" s="394"/>
      <c r="O48" s="394"/>
      <c r="P48" s="394"/>
      <c r="Q48" s="394"/>
      <c r="R48" s="394"/>
      <c r="S48" s="394"/>
      <c r="T48" s="394"/>
      <c r="U48" s="395"/>
      <c r="V48" s="393" t="s">
        <v>20</v>
      </c>
      <c r="W48" s="395"/>
      <c r="X48" s="385" t="s">
        <v>73</v>
      </c>
      <c r="Y48" s="86"/>
      <c r="Z48" s="86"/>
      <c r="AA48" s="86"/>
      <c r="AB48" s="86"/>
      <c r="AC48" s="86"/>
      <c r="AD48" s="86"/>
      <c r="AE48" s="86"/>
      <c r="AF48" s="86"/>
      <c r="AG48" s="86"/>
      <c r="AH48" s="86"/>
      <c r="AI48" s="86"/>
      <c r="AJ48" s="86"/>
      <c r="AW48" s="156"/>
      <c r="AX48" s="88"/>
      <c r="BA48" s="32"/>
      <c r="BB48" s="32"/>
      <c r="BC48" s="32"/>
      <c r="BD48" s="32"/>
      <c r="BE48" s="32"/>
      <c r="BF48" s="115"/>
      <c r="BP48" s="87"/>
    </row>
    <row r="49" spans="1:68" s="3" customFormat="1" ht="27.75" customHeight="1" x14ac:dyDescent="0.15">
      <c r="A49" s="390"/>
      <c r="B49" s="392"/>
      <c r="C49" s="157" t="s">
        <v>23</v>
      </c>
      <c r="D49" s="67" t="s">
        <v>24</v>
      </c>
      <c r="E49" s="89" t="s">
        <v>25</v>
      </c>
      <c r="F49" s="89" t="s">
        <v>26</v>
      </c>
      <c r="G49" s="89" t="s">
        <v>27</v>
      </c>
      <c r="H49" s="67" t="s">
        <v>28</v>
      </c>
      <c r="I49" s="67" t="s">
        <v>29</v>
      </c>
      <c r="J49" s="67" t="s">
        <v>30</v>
      </c>
      <c r="K49" s="67" t="s">
        <v>31</v>
      </c>
      <c r="L49" s="67" t="s">
        <v>2</v>
      </c>
      <c r="M49" s="67" t="s">
        <v>3</v>
      </c>
      <c r="N49" s="67" t="s">
        <v>32</v>
      </c>
      <c r="O49" s="67" t="s">
        <v>4</v>
      </c>
      <c r="P49" s="67" t="s">
        <v>5</v>
      </c>
      <c r="Q49" s="67" t="s">
        <v>6</v>
      </c>
      <c r="R49" s="67" t="s">
        <v>7</v>
      </c>
      <c r="S49" s="67" t="s">
        <v>8</v>
      </c>
      <c r="T49" s="67" t="s">
        <v>9</v>
      </c>
      <c r="U49" s="92" t="s">
        <v>10</v>
      </c>
      <c r="V49" s="91" t="s">
        <v>11</v>
      </c>
      <c r="W49" s="92" t="s">
        <v>12</v>
      </c>
      <c r="X49" s="386"/>
      <c r="Y49" s="86"/>
      <c r="Z49" s="86"/>
      <c r="AA49" s="86"/>
      <c r="AB49" s="86"/>
      <c r="AC49" s="86"/>
      <c r="AD49" s="86"/>
      <c r="AE49" s="86"/>
      <c r="AF49" s="76"/>
      <c r="AG49" s="86"/>
      <c r="AH49" s="86"/>
      <c r="AI49" s="86"/>
      <c r="AJ49" s="86"/>
      <c r="AK49" s="86"/>
      <c r="AL49" s="86"/>
      <c r="AM49" s="86"/>
      <c r="AW49" s="87"/>
      <c r="AZ49" s="88"/>
      <c r="BA49" s="32"/>
      <c r="BB49" s="32"/>
      <c r="BC49" s="32"/>
      <c r="BD49" s="32"/>
      <c r="BE49" s="32"/>
      <c r="BF49" s="115"/>
      <c r="BP49" s="87"/>
    </row>
    <row r="50" spans="1:68" s="3" customFormat="1" ht="15.75" customHeight="1" x14ac:dyDescent="0.15">
      <c r="A50" s="158" t="s">
        <v>74</v>
      </c>
      <c r="B50" s="45">
        <f t="shared" ref="B50:B55" si="1">SUM(C50:U50)</f>
        <v>0</v>
      </c>
      <c r="C50" s="19"/>
      <c r="D50" s="17"/>
      <c r="E50" s="17"/>
      <c r="F50" s="17"/>
      <c r="G50" s="17"/>
      <c r="H50" s="17"/>
      <c r="I50" s="17"/>
      <c r="J50" s="17"/>
      <c r="K50" s="17"/>
      <c r="L50" s="17"/>
      <c r="M50" s="22"/>
      <c r="N50" s="22"/>
      <c r="O50" s="22"/>
      <c r="P50" s="22"/>
      <c r="Q50" s="22"/>
      <c r="R50" s="22"/>
      <c r="S50" s="22"/>
      <c r="T50" s="22"/>
      <c r="U50" s="22"/>
      <c r="V50" s="19"/>
      <c r="W50" s="20"/>
      <c r="X50" s="159"/>
      <c r="Y50" s="137" t="str">
        <f t="shared" ref="Y50:Y55" si="2">+BA50&amp;BB50&amp;BC50</f>
        <v/>
      </c>
      <c r="Z50" s="86"/>
      <c r="AA50" s="86"/>
      <c r="AB50" s="86"/>
      <c r="AC50" s="86"/>
      <c r="AI50" s="86"/>
      <c r="AJ50" s="86"/>
      <c r="AK50" s="86"/>
      <c r="AL50" s="86"/>
      <c r="AM50" s="86"/>
      <c r="AW50" s="87"/>
      <c r="AZ50" s="98" t="str">
        <f t="shared" ref="AZ50:BA55" si="3">IF($B50&lt;&gt;($V50+$W50)," El número de consultas según sexo NO puede ser diferente al Total.","")</f>
        <v/>
      </c>
      <c r="BA50" s="98" t="str">
        <f t="shared" si="3"/>
        <v/>
      </c>
      <c r="BB50" s="160" t="str">
        <f t="shared" ref="BB50:BB55" si="4">IF($B50=0,"",IF($X50="",IF($B50="",""," No olvide escribir la columna Beneficiarios."),""))</f>
        <v/>
      </c>
      <c r="BC50" s="98" t="str">
        <f t="shared" ref="BC50:BC55" si="5">IF($B50&lt;$X50," El número de Beneficiarios NO puede ser mayor que el Total.","")</f>
        <v/>
      </c>
      <c r="BD50" s="87">
        <f t="shared" ref="BD50:BD55" si="6">IF($B50&lt;&gt;($V50+$W50),1,0)</f>
        <v>0</v>
      </c>
      <c r="BE50" s="87">
        <f t="shared" ref="BE50:BE55" si="7">IF($B50&lt;$X50,1,0)</f>
        <v>0</v>
      </c>
      <c r="BF50" s="87" t="str">
        <f t="shared" ref="BF50:BF55" si="8">IF($B50=0,"",IF($X50="",IF($B50="","",1),0))</f>
        <v/>
      </c>
      <c r="BP50" s="87"/>
    </row>
    <row r="51" spans="1:68" s="3" customFormat="1" ht="15.75" customHeight="1" x14ac:dyDescent="0.15">
      <c r="A51" s="158" t="s">
        <v>75</v>
      </c>
      <c r="B51" s="14">
        <f t="shared" si="1"/>
        <v>0</v>
      </c>
      <c r="C51" s="19"/>
      <c r="D51" s="17"/>
      <c r="E51" s="17"/>
      <c r="F51" s="17"/>
      <c r="G51" s="17"/>
      <c r="H51" s="17"/>
      <c r="I51" s="17"/>
      <c r="J51" s="17"/>
      <c r="K51" s="17"/>
      <c r="L51" s="17"/>
      <c r="M51" s="22"/>
      <c r="N51" s="22"/>
      <c r="O51" s="22"/>
      <c r="P51" s="22"/>
      <c r="Q51" s="22"/>
      <c r="R51" s="22"/>
      <c r="S51" s="22"/>
      <c r="T51" s="22"/>
      <c r="U51" s="22"/>
      <c r="V51" s="19"/>
      <c r="W51" s="20"/>
      <c r="X51" s="159"/>
      <c r="Y51" s="137" t="str">
        <f t="shared" si="2"/>
        <v/>
      </c>
      <c r="Z51" s="86"/>
      <c r="AA51" s="86"/>
      <c r="AB51" s="86"/>
      <c r="AC51" s="86"/>
      <c r="AI51" s="86"/>
      <c r="AJ51" s="86"/>
      <c r="AK51" s="86"/>
      <c r="AL51" s="86"/>
      <c r="AM51" s="86"/>
      <c r="AW51" s="87"/>
      <c r="AZ51" s="88"/>
      <c r="BA51" s="98" t="str">
        <f t="shared" si="3"/>
        <v/>
      </c>
      <c r="BB51" s="160" t="str">
        <f t="shared" si="4"/>
        <v/>
      </c>
      <c r="BC51" s="98" t="str">
        <f t="shared" si="5"/>
        <v/>
      </c>
      <c r="BD51" s="87">
        <f t="shared" si="6"/>
        <v>0</v>
      </c>
      <c r="BE51" s="87">
        <f t="shared" si="7"/>
        <v>0</v>
      </c>
      <c r="BF51" s="87" t="str">
        <f t="shared" si="8"/>
        <v/>
      </c>
      <c r="BP51" s="87"/>
    </row>
    <row r="52" spans="1:68" s="3" customFormat="1" ht="15.75" customHeight="1" x14ac:dyDescent="0.15">
      <c r="A52" s="158" t="s">
        <v>76</v>
      </c>
      <c r="B52" s="14">
        <f t="shared" si="1"/>
        <v>0</v>
      </c>
      <c r="C52" s="19"/>
      <c r="D52" s="17"/>
      <c r="E52" s="17"/>
      <c r="F52" s="17"/>
      <c r="G52" s="17"/>
      <c r="H52" s="17"/>
      <c r="I52" s="17"/>
      <c r="J52" s="17"/>
      <c r="K52" s="17"/>
      <c r="L52" s="17"/>
      <c r="M52" s="22"/>
      <c r="N52" s="22"/>
      <c r="O52" s="22"/>
      <c r="P52" s="22"/>
      <c r="Q52" s="22"/>
      <c r="R52" s="22"/>
      <c r="S52" s="22"/>
      <c r="T52" s="22"/>
      <c r="U52" s="22"/>
      <c r="V52" s="19"/>
      <c r="W52" s="20"/>
      <c r="X52" s="159"/>
      <c r="Y52" s="137" t="str">
        <f t="shared" si="2"/>
        <v/>
      </c>
      <c r="Z52" s="86"/>
      <c r="AA52" s="86"/>
      <c r="AB52" s="86"/>
      <c r="AC52" s="86"/>
      <c r="AI52" s="86"/>
      <c r="AJ52" s="86"/>
      <c r="AK52" s="86"/>
      <c r="AL52" s="86"/>
      <c r="AM52" s="86"/>
      <c r="AW52" s="87"/>
      <c r="AZ52" s="88"/>
      <c r="BA52" s="98" t="str">
        <f t="shared" si="3"/>
        <v/>
      </c>
      <c r="BB52" s="160" t="str">
        <f t="shared" si="4"/>
        <v/>
      </c>
      <c r="BC52" s="98" t="str">
        <f t="shared" si="5"/>
        <v/>
      </c>
      <c r="BD52" s="87">
        <f t="shared" si="6"/>
        <v>0</v>
      </c>
      <c r="BE52" s="87">
        <f t="shared" si="7"/>
        <v>0</v>
      </c>
      <c r="BF52" s="87" t="str">
        <f t="shared" si="8"/>
        <v/>
      </c>
      <c r="BP52" s="87"/>
    </row>
    <row r="53" spans="1:68" s="3" customFormat="1" ht="15.75" customHeight="1" x14ac:dyDescent="0.15">
      <c r="A53" s="158" t="s">
        <v>77</v>
      </c>
      <c r="B53" s="14">
        <f t="shared" si="1"/>
        <v>0</v>
      </c>
      <c r="C53" s="19"/>
      <c r="D53" s="17"/>
      <c r="E53" s="17"/>
      <c r="F53" s="17"/>
      <c r="G53" s="17"/>
      <c r="H53" s="17"/>
      <c r="I53" s="17"/>
      <c r="J53" s="17"/>
      <c r="K53" s="17"/>
      <c r="L53" s="17"/>
      <c r="M53" s="22"/>
      <c r="N53" s="22"/>
      <c r="O53" s="22"/>
      <c r="P53" s="22"/>
      <c r="Q53" s="22"/>
      <c r="R53" s="22"/>
      <c r="S53" s="22"/>
      <c r="T53" s="22"/>
      <c r="U53" s="22"/>
      <c r="V53" s="19"/>
      <c r="W53" s="20"/>
      <c r="X53" s="159"/>
      <c r="Y53" s="137" t="str">
        <f t="shared" si="2"/>
        <v/>
      </c>
      <c r="Z53" s="86"/>
      <c r="AA53" s="86"/>
      <c r="AB53" s="86"/>
      <c r="AC53" s="86"/>
      <c r="AI53" s="86"/>
      <c r="AJ53" s="86"/>
      <c r="AK53" s="86"/>
      <c r="AL53" s="86"/>
      <c r="AM53" s="86"/>
      <c r="AW53" s="87"/>
      <c r="AZ53" s="88"/>
      <c r="BA53" s="98" t="str">
        <f t="shared" si="3"/>
        <v/>
      </c>
      <c r="BB53" s="160" t="str">
        <f t="shared" si="4"/>
        <v/>
      </c>
      <c r="BC53" s="98" t="str">
        <f t="shared" si="5"/>
        <v/>
      </c>
      <c r="BD53" s="87">
        <f t="shared" si="6"/>
        <v>0</v>
      </c>
      <c r="BE53" s="87">
        <f t="shared" si="7"/>
        <v>0</v>
      </c>
      <c r="BF53" s="87" t="str">
        <f t="shared" si="8"/>
        <v/>
      </c>
      <c r="BP53" s="87"/>
    </row>
    <row r="54" spans="1:68" s="3" customFormat="1" ht="15.75" customHeight="1" x14ac:dyDescent="0.15">
      <c r="A54" s="161" t="s">
        <v>78</v>
      </c>
      <c r="B54" s="23">
        <f t="shared" si="1"/>
        <v>0</v>
      </c>
      <c r="C54" s="27"/>
      <c r="D54" s="25"/>
      <c r="E54" s="25"/>
      <c r="F54" s="25"/>
      <c r="G54" s="25"/>
      <c r="H54" s="25"/>
      <c r="I54" s="25"/>
      <c r="J54" s="25"/>
      <c r="K54" s="25"/>
      <c r="L54" s="25"/>
      <c r="M54" s="26"/>
      <c r="N54" s="26"/>
      <c r="O54" s="26"/>
      <c r="P54" s="26"/>
      <c r="Q54" s="26"/>
      <c r="R54" s="26"/>
      <c r="S54" s="26"/>
      <c r="T54" s="26"/>
      <c r="U54" s="26"/>
      <c r="V54" s="27"/>
      <c r="W54" s="28"/>
      <c r="X54" s="162"/>
      <c r="Y54" s="137" t="str">
        <f t="shared" si="2"/>
        <v/>
      </c>
      <c r="Z54" s="86"/>
      <c r="AA54" s="86"/>
      <c r="AB54" s="86"/>
      <c r="AC54" s="86"/>
      <c r="AI54" s="86"/>
      <c r="AJ54" s="86"/>
      <c r="AK54" s="86"/>
      <c r="AL54" s="86"/>
      <c r="AM54" s="86"/>
      <c r="AW54" s="87"/>
      <c r="AZ54" s="88"/>
      <c r="BA54" s="98" t="str">
        <f t="shared" si="3"/>
        <v/>
      </c>
      <c r="BB54" s="160" t="str">
        <f t="shared" si="4"/>
        <v/>
      </c>
      <c r="BC54" s="98" t="str">
        <f t="shared" si="5"/>
        <v/>
      </c>
      <c r="BD54" s="87">
        <f t="shared" si="6"/>
        <v>0</v>
      </c>
      <c r="BE54" s="87">
        <f t="shared" si="7"/>
        <v>0</v>
      </c>
      <c r="BF54" s="87" t="str">
        <f t="shared" si="8"/>
        <v/>
      </c>
      <c r="BP54" s="87"/>
    </row>
    <row r="55" spans="1:68" s="3" customFormat="1" ht="15.75" customHeight="1" x14ac:dyDescent="0.15">
      <c r="A55" s="163" t="s">
        <v>1</v>
      </c>
      <c r="B55" s="164">
        <f t="shared" si="1"/>
        <v>0</v>
      </c>
      <c r="C55" s="165">
        <f>+SUM(C50:C54)</f>
        <v>0</v>
      </c>
      <c r="D55" s="166">
        <f t="shared" ref="D55:X55" si="9">+SUM(D50:D54)</f>
        <v>0</v>
      </c>
      <c r="E55" s="166">
        <f t="shared" si="9"/>
        <v>0</v>
      </c>
      <c r="F55" s="166">
        <f t="shared" si="9"/>
        <v>0</v>
      </c>
      <c r="G55" s="166">
        <f t="shared" si="9"/>
        <v>0</v>
      </c>
      <c r="H55" s="166">
        <f t="shared" si="9"/>
        <v>0</v>
      </c>
      <c r="I55" s="166">
        <f t="shared" si="9"/>
        <v>0</v>
      </c>
      <c r="J55" s="166">
        <f t="shared" si="9"/>
        <v>0</v>
      </c>
      <c r="K55" s="166">
        <f t="shared" si="9"/>
        <v>0</v>
      </c>
      <c r="L55" s="166">
        <f t="shared" si="9"/>
        <v>0</v>
      </c>
      <c r="M55" s="167">
        <f t="shared" si="9"/>
        <v>0</v>
      </c>
      <c r="N55" s="167">
        <f t="shared" si="9"/>
        <v>0</v>
      </c>
      <c r="O55" s="167">
        <f t="shared" si="9"/>
        <v>0</v>
      </c>
      <c r="P55" s="167">
        <f t="shared" si="9"/>
        <v>0</v>
      </c>
      <c r="Q55" s="167">
        <f t="shared" si="9"/>
        <v>0</v>
      </c>
      <c r="R55" s="167">
        <f t="shared" si="9"/>
        <v>0</v>
      </c>
      <c r="S55" s="167">
        <f t="shared" si="9"/>
        <v>0</v>
      </c>
      <c r="T55" s="167">
        <f t="shared" si="9"/>
        <v>0</v>
      </c>
      <c r="U55" s="167">
        <f t="shared" si="9"/>
        <v>0</v>
      </c>
      <c r="V55" s="165">
        <f t="shared" si="9"/>
        <v>0</v>
      </c>
      <c r="W55" s="168">
        <f t="shared" si="9"/>
        <v>0</v>
      </c>
      <c r="X55" s="169">
        <f t="shared" si="9"/>
        <v>0</v>
      </c>
      <c r="Y55" s="137" t="str">
        <f t="shared" si="2"/>
        <v/>
      </c>
      <c r="Z55" s="86"/>
      <c r="AA55" s="86"/>
      <c r="AB55" s="86"/>
      <c r="AC55" s="86"/>
      <c r="AI55" s="86"/>
      <c r="AJ55" s="86"/>
      <c r="AK55" s="86"/>
      <c r="AL55" s="86"/>
      <c r="AM55" s="86"/>
      <c r="AW55" s="87"/>
      <c r="AZ55" s="88"/>
      <c r="BA55" s="98" t="str">
        <f t="shared" si="3"/>
        <v/>
      </c>
      <c r="BB55" s="160" t="str">
        <f t="shared" si="4"/>
        <v/>
      </c>
      <c r="BC55" s="98" t="str">
        <f t="shared" si="5"/>
        <v/>
      </c>
      <c r="BD55" s="87">
        <f t="shared" si="6"/>
        <v>0</v>
      </c>
      <c r="BE55" s="87">
        <f t="shared" si="7"/>
        <v>0</v>
      </c>
      <c r="BF55" s="87" t="str">
        <f t="shared" si="8"/>
        <v/>
      </c>
      <c r="BP55" s="87"/>
    </row>
    <row r="56" spans="1:68" s="3" customFormat="1" ht="39.75" customHeight="1" x14ac:dyDescent="0.2">
      <c r="A56" s="170" t="s">
        <v>79</v>
      </c>
      <c r="C56" s="155"/>
      <c r="D56" s="155"/>
      <c r="E56" s="155"/>
      <c r="F56" s="155"/>
      <c r="G56" s="155"/>
      <c r="H56" s="155"/>
      <c r="I56" s="155"/>
      <c r="J56" s="155"/>
      <c r="K56" s="155"/>
      <c r="L56" s="155"/>
      <c r="M56" s="155"/>
      <c r="N56" s="155"/>
      <c r="O56" s="86"/>
      <c r="P56" s="86"/>
      <c r="Q56" s="86"/>
      <c r="R56" s="86"/>
      <c r="S56" s="86"/>
      <c r="T56" s="86"/>
      <c r="U56" s="86"/>
      <c r="V56" s="86"/>
      <c r="W56" s="86"/>
      <c r="X56" s="86"/>
      <c r="Y56" s="86"/>
      <c r="Z56" s="86"/>
      <c r="AF56" s="86"/>
      <c r="AG56" s="86"/>
      <c r="AH56" s="86"/>
      <c r="AI56" s="86"/>
      <c r="AJ56" s="86"/>
      <c r="AV56" s="88"/>
      <c r="AW56" s="156"/>
      <c r="BA56" s="32"/>
      <c r="BB56" s="32"/>
      <c r="BC56" s="32"/>
      <c r="BD56" s="32"/>
      <c r="BE56" s="32"/>
      <c r="BF56" s="115"/>
      <c r="BP56" s="87"/>
    </row>
    <row r="57" spans="1:68" s="3" customFormat="1" ht="19.5" customHeight="1" x14ac:dyDescent="0.15">
      <c r="A57" s="313" t="s">
        <v>71</v>
      </c>
      <c r="B57" s="120" t="s">
        <v>72</v>
      </c>
      <c r="C57" s="86"/>
      <c r="D57" s="86"/>
      <c r="E57" s="86"/>
      <c r="F57" s="86"/>
      <c r="G57" s="86"/>
      <c r="H57" s="86"/>
      <c r="I57" s="86"/>
      <c r="J57" s="86"/>
      <c r="K57" s="86"/>
      <c r="Q57" s="86"/>
      <c r="R57" s="86"/>
      <c r="S57" s="86"/>
      <c r="T57" s="86"/>
      <c r="U57" s="86"/>
      <c r="AH57" s="172"/>
      <c r="AI57" s="172"/>
      <c r="AW57" s="87"/>
      <c r="BA57" s="32"/>
      <c r="BB57" s="32"/>
      <c r="BC57" s="32"/>
      <c r="BD57" s="32"/>
      <c r="BE57" s="32"/>
      <c r="BF57" s="115"/>
      <c r="BP57" s="87"/>
    </row>
    <row r="58" spans="1:68" s="3" customFormat="1" ht="15" customHeight="1" x14ac:dyDescent="0.15">
      <c r="A58" s="173" t="s">
        <v>75</v>
      </c>
      <c r="B58" s="46"/>
      <c r="C58" s="86"/>
      <c r="D58" s="86"/>
      <c r="E58" s="86"/>
      <c r="F58" s="86"/>
      <c r="G58" s="86"/>
      <c r="H58" s="86"/>
      <c r="I58" s="86"/>
      <c r="J58" s="86"/>
      <c r="K58" s="86"/>
      <c r="Q58" s="86"/>
      <c r="R58" s="86"/>
      <c r="S58" s="86"/>
      <c r="T58" s="86"/>
      <c r="U58" s="86"/>
      <c r="AH58" s="172"/>
      <c r="AI58" s="172"/>
      <c r="AL58" s="47"/>
      <c r="AM58" s="174"/>
      <c r="AN58" s="47"/>
      <c r="AO58" s="47"/>
      <c r="AP58" s="47"/>
      <c r="AQ58" s="47"/>
      <c r="AW58" s="87"/>
      <c r="BA58" s="32"/>
      <c r="BB58" s="32"/>
      <c r="BC58" s="32"/>
      <c r="BD58" s="32"/>
      <c r="BE58" s="32"/>
      <c r="BF58" s="115"/>
      <c r="BP58" s="87"/>
    </row>
    <row r="59" spans="1:68" s="3" customFormat="1" ht="15" customHeight="1" x14ac:dyDescent="0.15">
      <c r="A59" s="158" t="s">
        <v>76</v>
      </c>
      <c r="B59" s="37"/>
      <c r="C59" s="86"/>
      <c r="D59" s="86"/>
      <c r="E59" s="86"/>
      <c r="F59" s="86"/>
      <c r="G59" s="86"/>
      <c r="H59" s="86"/>
      <c r="I59" s="86"/>
      <c r="J59" s="86"/>
      <c r="K59" s="86"/>
      <c r="Q59" s="86"/>
      <c r="R59" s="86"/>
      <c r="S59" s="86"/>
      <c r="T59" s="86"/>
      <c r="U59" s="86"/>
      <c r="AH59" s="172"/>
      <c r="AI59" s="172"/>
      <c r="AL59" s="47"/>
      <c r="AM59" s="174"/>
      <c r="AN59" s="47"/>
      <c r="AO59" s="47"/>
      <c r="AP59" s="47"/>
      <c r="AQ59" s="47"/>
      <c r="AW59" s="87"/>
      <c r="BA59" s="32"/>
      <c r="BB59" s="32"/>
      <c r="BC59" s="32"/>
      <c r="BD59" s="32"/>
      <c r="BE59" s="32"/>
      <c r="BF59" s="115"/>
      <c r="BP59" s="87"/>
    </row>
    <row r="60" spans="1:68" s="3" customFormat="1" ht="15" customHeight="1" x14ac:dyDescent="0.15">
      <c r="A60" s="158" t="s">
        <v>77</v>
      </c>
      <c r="B60" s="37"/>
      <c r="C60" s="86"/>
      <c r="D60" s="86"/>
      <c r="E60" s="86"/>
      <c r="F60" s="86"/>
      <c r="G60" s="86"/>
      <c r="H60" s="86"/>
      <c r="I60" s="86"/>
      <c r="J60" s="86"/>
      <c r="K60" s="86"/>
      <c r="Q60" s="86"/>
      <c r="R60" s="86"/>
      <c r="S60" s="86"/>
      <c r="T60" s="86"/>
      <c r="U60" s="86"/>
      <c r="AH60" s="172"/>
      <c r="AI60" s="172"/>
      <c r="AL60" s="47"/>
      <c r="AM60" s="174"/>
      <c r="AN60" s="47"/>
      <c r="AO60" s="47"/>
      <c r="AP60" s="47"/>
      <c r="AQ60" s="47"/>
      <c r="AW60" s="87"/>
      <c r="BA60" s="78"/>
      <c r="BB60" s="78"/>
      <c r="BC60" s="78"/>
      <c r="BD60" s="78"/>
      <c r="BE60" s="78"/>
      <c r="BF60" s="175"/>
      <c r="BP60" s="87"/>
    </row>
    <row r="61" spans="1:68" s="3" customFormat="1" ht="15" customHeight="1" x14ac:dyDescent="0.15">
      <c r="A61" s="161" t="s">
        <v>78</v>
      </c>
      <c r="B61" s="48"/>
      <c r="C61" s="86"/>
      <c r="D61" s="86"/>
      <c r="E61" s="86"/>
      <c r="F61" s="86"/>
      <c r="G61" s="86"/>
      <c r="H61" s="86"/>
      <c r="I61" s="86"/>
      <c r="J61" s="86"/>
      <c r="K61" s="86"/>
      <c r="Q61" s="86"/>
      <c r="R61" s="86"/>
      <c r="S61" s="86"/>
      <c r="T61" s="86"/>
      <c r="U61" s="86"/>
      <c r="AH61" s="172"/>
      <c r="AI61" s="172"/>
      <c r="AL61" s="47"/>
      <c r="AM61" s="174"/>
      <c r="AN61" s="47"/>
      <c r="AO61" s="47"/>
      <c r="AP61" s="47"/>
      <c r="AQ61" s="47"/>
      <c r="AW61" s="87"/>
      <c r="BA61" s="78"/>
      <c r="BB61" s="78"/>
      <c r="BC61" s="78"/>
      <c r="BD61" s="78"/>
      <c r="BE61" s="78"/>
      <c r="BF61" s="175"/>
      <c r="BP61" s="87"/>
    </row>
    <row r="62" spans="1:68" s="3" customFormat="1" ht="15" customHeight="1" x14ac:dyDescent="0.15">
      <c r="A62" s="163" t="s">
        <v>1</v>
      </c>
      <c r="B62" s="164">
        <f>+SUM(B58:B61)</f>
        <v>0</v>
      </c>
      <c r="C62" s="86"/>
      <c r="D62" s="86"/>
      <c r="E62" s="86"/>
      <c r="F62" s="86"/>
      <c r="G62" s="86"/>
      <c r="H62" s="86"/>
      <c r="I62" s="86"/>
      <c r="J62" s="86"/>
      <c r="K62" s="86"/>
      <c r="Q62" s="86"/>
      <c r="R62" s="86"/>
      <c r="S62" s="86"/>
      <c r="T62" s="86"/>
      <c r="U62" s="86"/>
      <c r="AH62" s="172"/>
      <c r="AI62" s="172"/>
      <c r="AL62" s="47"/>
      <c r="AM62" s="174"/>
      <c r="AN62" s="47"/>
      <c r="AO62" s="47"/>
      <c r="AP62" s="47"/>
      <c r="AQ62" s="47"/>
      <c r="AW62" s="87"/>
      <c r="BA62" s="78"/>
      <c r="BB62" s="78"/>
      <c r="BC62" s="78"/>
      <c r="BD62" s="78"/>
      <c r="BE62" s="78"/>
      <c r="BF62" s="175"/>
      <c r="BP62" s="87"/>
    </row>
    <row r="63" spans="1:68" s="3" customFormat="1" ht="41.25" customHeight="1" x14ac:dyDescent="0.2">
      <c r="A63" s="170" t="s">
        <v>80</v>
      </c>
      <c r="B63" s="170"/>
      <c r="C63" s="86"/>
      <c r="D63" s="86"/>
      <c r="E63" s="86"/>
      <c r="F63" s="86"/>
      <c r="G63" s="86"/>
      <c r="H63" s="86"/>
      <c r="I63" s="86"/>
      <c r="J63" s="86"/>
      <c r="K63" s="86"/>
      <c r="Q63" s="86"/>
      <c r="R63" s="86"/>
      <c r="S63" s="86"/>
      <c r="T63" s="86"/>
      <c r="U63" s="86"/>
      <c r="AH63" s="172"/>
      <c r="AI63" s="172"/>
      <c r="AL63" s="47"/>
      <c r="AM63" s="174"/>
      <c r="AN63" s="47"/>
      <c r="AO63" s="47"/>
      <c r="AP63" s="47"/>
      <c r="AQ63" s="47"/>
      <c r="AW63" s="87"/>
      <c r="BA63" s="78"/>
      <c r="BB63" s="78"/>
      <c r="BC63" s="78"/>
      <c r="BD63" s="78"/>
      <c r="BE63" s="78"/>
      <c r="BF63" s="175"/>
      <c r="BP63" s="87"/>
    </row>
    <row r="64" spans="1:68" s="3" customFormat="1" ht="15" customHeight="1" x14ac:dyDescent="0.15">
      <c r="A64" s="313" t="s">
        <v>71</v>
      </c>
      <c r="B64" s="120" t="s">
        <v>72</v>
      </c>
      <c r="C64" s="86"/>
      <c r="D64" s="86"/>
      <c r="E64" s="86"/>
      <c r="F64" s="86"/>
      <c r="G64" s="86"/>
      <c r="H64" s="86"/>
      <c r="I64" s="86"/>
      <c r="J64" s="86"/>
      <c r="K64" s="86"/>
      <c r="Q64" s="86"/>
      <c r="R64" s="86"/>
      <c r="S64" s="86"/>
      <c r="T64" s="86"/>
      <c r="U64" s="86"/>
      <c r="AH64" s="172"/>
      <c r="AI64" s="172"/>
      <c r="AL64" s="47"/>
      <c r="AM64" s="174"/>
      <c r="AN64" s="47"/>
      <c r="AO64" s="47"/>
      <c r="AP64" s="47"/>
      <c r="AQ64" s="47"/>
      <c r="AW64" s="87"/>
      <c r="BA64" s="78"/>
      <c r="BB64" s="78"/>
      <c r="BC64" s="78"/>
      <c r="BD64" s="78"/>
      <c r="BE64" s="78"/>
      <c r="BF64" s="175"/>
      <c r="BP64" s="87"/>
    </row>
    <row r="65" spans="1:81" s="3" customFormat="1" ht="15" customHeight="1" x14ac:dyDescent="0.15">
      <c r="A65" s="173" t="s">
        <v>75</v>
      </c>
      <c r="B65" s="46"/>
      <c r="C65" s="86"/>
      <c r="D65" s="86"/>
      <c r="E65" s="86"/>
      <c r="F65" s="86"/>
      <c r="G65" s="86"/>
      <c r="H65" s="86"/>
      <c r="I65" s="86"/>
      <c r="J65" s="86"/>
      <c r="K65" s="86"/>
      <c r="Q65" s="86"/>
      <c r="R65" s="86"/>
      <c r="S65" s="86"/>
      <c r="T65" s="86"/>
      <c r="U65" s="86"/>
      <c r="AH65" s="172"/>
      <c r="AI65" s="172"/>
      <c r="AL65" s="47"/>
      <c r="AM65" s="174"/>
      <c r="AN65" s="47"/>
      <c r="AO65" s="47"/>
      <c r="AP65" s="47"/>
      <c r="AQ65" s="47"/>
      <c r="AW65" s="87"/>
      <c r="BA65" s="78"/>
      <c r="BB65" s="78"/>
      <c r="BC65" s="78"/>
      <c r="BD65" s="78"/>
      <c r="BE65" s="78"/>
      <c r="BF65" s="175"/>
      <c r="BP65" s="87"/>
    </row>
    <row r="66" spans="1:81" s="3" customFormat="1" ht="15" customHeight="1" x14ac:dyDescent="0.15">
      <c r="A66" s="158" t="s">
        <v>76</v>
      </c>
      <c r="B66" s="37"/>
      <c r="C66" s="86"/>
      <c r="D66" s="86"/>
      <c r="E66" s="86"/>
      <c r="F66" s="86"/>
      <c r="G66" s="86"/>
      <c r="H66" s="86"/>
      <c r="I66" s="86"/>
      <c r="J66" s="86"/>
      <c r="K66" s="86"/>
      <c r="Q66" s="86"/>
      <c r="R66" s="86"/>
      <c r="S66" s="86"/>
      <c r="T66" s="86"/>
      <c r="U66" s="86"/>
      <c r="AH66" s="172"/>
      <c r="AI66" s="172"/>
      <c r="AL66" s="47"/>
      <c r="AM66" s="174"/>
      <c r="AN66" s="47"/>
      <c r="AO66" s="47"/>
      <c r="AP66" s="47"/>
      <c r="AQ66" s="47"/>
      <c r="AW66" s="87"/>
      <c r="BA66" s="78"/>
      <c r="BB66" s="78"/>
      <c r="BC66" s="78"/>
      <c r="BD66" s="78"/>
      <c r="BE66" s="78"/>
      <c r="BF66" s="175"/>
      <c r="BP66" s="87"/>
    </row>
    <row r="67" spans="1:81" s="3" customFormat="1" ht="15" customHeight="1" x14ac:dyDescent="0.15">
      <c r="A67" s="158" t="s">
        <v>77</v>
      </c>
      <c r="B67" s="37"/>
      <c r="C67" s="86"/>
      <c r="D67" s="86"/>
      <c r="E67" s="86"/>
      <c r="F67" s="86"/>
      <c r="G67" s="86"/>
      <c r="H67" s="86"/>
      <c r="I67" s="86"/>
      <c r="J67" s="86"/>
      <c r="K67" s="86"/>
      <c r="Q67" s="86"/>
      <c r="R67" s="86"/>
      <c r="S67" s="86"/>
      <c r="T67" s="86"/>
      <c r="U67" s="86"/>
      <c r="AH67" s="172"/>
      <c r="AI67" s="172"/>
      <c r="AL67" s="47"/>
      <c r="AM67" s="174"/>
      <c r="AN67" s="47"/>
      <c r="AO67" s="47"/>
      <c r="AP67" s="47"/>
      <c r="AQ67" s="47"/>
      <c r="AW67" s="87"/>
      <c r="BA67" s="78"/>
      <c r="BB67" s="78"/>
      <c r="BC67" s="78"/>
      <c r="BD67" s="78"/>
      <c r="BE67" s="78"/>
      <c r="BF67" s="175"/>
      <c r="BP67" s="87"/>
    </row>
    <row r="68" spans="1:81" s="3" customFormat="1" ht="15" customHeight="1" x14ac:dyDescent="0.15">
      <c r="A68" s="161" t="s">
        <v>78</v>
      </c>
      <c r="B68" s="48"/>
      <c r="C68" s="86"/>
      <c r="D68" s="86"/>
      <c r="E68" s="86"/>
      <c r="F68" s="86"/>
      <c r="G68" s="86"/>
      <c r="H68" s="86"/>
      <c r="I68" s="86"/>
      <c r="J68" s="86"/>
      <c r="K68" s="86"/>
      <c r="Q68" s="86"/>
      <c r="R68" s="86"/>
      <c r="S68" s="86"/>
      <c r="T68" s="86"/>
      <c r="U68" s="86"/>
      <c r="AH68" s="172"/>
      <c r="AI68" s="172"/>
      <c r="AL68" s="47"/>
      <c r="AM68" s="174"/>
      <c r="AN68" s="47"/>
      <c r="AO68" s="47"/>
      <c r="AP68" s="47"/>
      <c r="AQ68" s="47"/>
      <c r="AW68" s="87"/>
      <c r="BA68" s="78"/>
      <c r="BB68" s="78"/>
      <c r="BC68" s="78"/>
      <c r="BD68" s="78"/>
      <c r="BE68" s="78"/>
      <c r="BF68" s="175"/>
      <c r="BP68" s="87"/>
    </row>
    <row r="69" spans="1:81" s="3" customFormat="1" ht="15" customHeight="1" x14ac:dyDescent="0.15">
      <c r="A69" s="163" t="s">
        <v>1</v>
      </c>
      <c r="B69" s="164">
        <f>+SUM(B65:B68)</f>
        <v>0</v>
      </c>
      <c r="C69" s="86"/>
      <c r="D69" s="86"/>
      <c r="E69" s="86"/>
      <c r="F69" s="86"/>
      <c r="G69" s="86"/>
      <c r="H69" s="86"/>
      <c r="I69" s="86"/>
      <c r="J69" s="86"/>
      <c r="K69" s="86"/>
      <c r="Q69" s="86"/>
      <c r="R69" s="86"/>
      <c r="S69" s="86"/>
      <c r="T69" s="86"/>
      <c r="U69" s="86"/>
      <c r="AH69" s="172"/>
      <c r="AI69" s="172"/>
      <c r="AL69" s="47"/>
      <c r="AM69" s="174"/>
      <c r="AN69" s="47"/>
      <c r="AO69" s="47"/>
      <c r="AP69" s="47"/>
      <c r="AQ69" s="47"/>
      <c r="AW69" s="87"/>
      <c r="BA69" s="78"/>
      <c r="BB69" s="78"/>
      <c r="BC69" s="78"/>
      <c r="BD69" s="78"/>
      <c r="BE69" s="78"/>
      <c r="BF69" s="175"/>
      <c r="BP69" s="87"/>
    </row>
    <row r="70" spans="1:81" s="83" customFormat="1" ht="45" customHeight="1" x14ac:dyDescent="0.2">
      <c r="A70" s="176" t="s">
        <v>81</v>
      </c>
      <c r="B70" s="177"/>
      <c r="C70" s="178"/>
      <c r="AS70" s="117"/>
      <c r="AT70" s="117"/>
      <c r="AU70" s="117"/>
      <c r="AV70" s="118"/>
      <c r="AW70" s="119"/>
      <c r="AX70" s="117"/>
      <c r="AY70" s="117"/>
      <c r="AZ70" s="117"/>
      <c r="BA70" s="78"/>
      <c r="BB70" s="78"/>
      <c r="BC70" s="78"/>
      <c r="BD70" s="78"/>
      <c r="BE70" s="78"/>
      <c r="BF70" s="175"/>
      <c r="BG70" s="117"/>
      <c r="BH70" s="117"/>
      <c r="BI70" s="117"/>
      <c r="BJ70" s="117"/>
      <c r="BK70" s="117"/>
      <c r="BL70" s="117"/>
      <c r="BM70" s="117"/>
      <c r="BN70" s="117"/>
      <c r="BO70" s="117"/>
      <c r="BP70" s="119"/>
      <c r="BQ70" s="117"/>
      <c r="BR70" s="117"/>
      <c r="BS70" s="117"/>
      <c r="BT70" s="117"/>
      <c r="BU70" s="117"/>
      <c r="BV70" s="117"/>
      <c r="BW70" s="117"/>
      <c r="BX70" s="117"/>
      <c r="BY70" s="117"/>
      <c r="BZ70" s="117"/>
      <c r="CA70" s="117"/>
      <c r="CB70" s="117"/>
      <c r="CC70" s="117"/>
    </row>
    <row r="71" spans="1:81" s="83" customFormat="1" ht="39.75" customHeight="1" x14ac:dyDescent="0.2">
      <c r="A71" s="318" t="s">
        <v>82</v>
      </c>
      <c r="B71" s="179" t="s">
        <v>83</v>
      </c>
      <c r="C71" s="180" t="s">
        <v>84</v>
      </c>
      <c r="D71" s="180" t="s">
        <v>85</v>
      </c>
      <c r="E71" s="180" t="s">
        <v>13</v>
      </c>
      <c r="AS71" s="117"/>
      <c r="AT71" s="117"/>
      <c r="AU71" s="117"/>
      <c r="AV71" s="118"/>
      <c r="AW71" s="119"/>
      <c r="AX71" s="117"/>
      <c r="AY71" s="117"/>
      <c r="AZ71" s="117"/>
      <c r="BA71" s="78"/>
      <c r="BB71" s="78"/>
      <c r="BC71" s="78"/>
      <c r="BD71" s="78"/>
      <c r="BE71" s="78"/>
      <c r="BF71" s="175"/>
      <c r="BG71" s="117"/>
      <c r="BH71" s="117"/>
      <c r="BI71" s="117"/>
      <c r="BJ71" s="117"/>
      <c r="BK71" s="117"/>
      <c r="BL71" s="117"/>
      <c r="BM71" s="117"/>
      <c r="BN71" s="117"/>
      <c r="BO71" s="117"/>
      <c r="BP71" s="119"/>
      <c r="BQ71" s="117"/>
      <c r="BR71" s="117"/>
      <c r="BS71" s="117"/>
      <c r="BT71" s="117"/>
      <c r="BU71" s="117"/>
      <c r="BV71" s="117"/>
      <c r="BW71" s="117"/>
      <c r="BX71" s="117"/>
      <c r="BY71" s="117"/>
      <c r="BZ71" s="117"/>
      <c r="CA71" s="117"/>
      <c r="CB71" s="117"/>
      <c r="CC71" s="117"/>
    </row>
    <row r="72" spans="1:81" s="83" customFormat="1" ht="17.25" customHeight="1" x14ac:dyDescent="0.2">
      <c r="A72" s="181" t="s">
        <v>86</v>
      </c>
      <c r="B72" s="46"/>
      <c r="C72" s="46"/>
      <c r="D72" s="46"/>
      <c r="E72" s="46"/>
      <c r="AS72" s="117"/>
      <c r="AT72" s="117"/>
      <c r="AU72" s="117"/>
      <c r="AV72" s="118"/>
      <c r="AW72" s="119"/>
      <c r="AX72" s="117"/>
      <c r="AY72" s="117"/>
      <c r="AZ72" s="117"/>
      <c r="BA72" s="78"/>
      <c r="BB72" s="78"/>
      <c r="BC72" s="78"/>
      <c r="BD72" s="78"/>
      <c r="BE72" s="78"/>
      <c r="BF72" s="175"/>
      <c r="BG72" s="117"/>
      <c r="BH72" s="117"/>
      <c r="BI72" s="117"/>
      <c r="BJ72" s="117"/>
      <c r="BK72" s="117"/>
      <c r="BL72" s="117"/>
      <c r="BM72" s="117"/>
      <c r="BN72" s="117"/>
      <c r="BO72" s="117"/>
      <c r="BP72" s="119"/>
      <c r="BQ72" s="117"/>
      <c r="BR72" s="117"/>
      <c r="BS72" s="117"/>
      <c r="BT72" s="117"/>
      <c r="BU72" s="117"/>
      <c r="BV72" s="117"/>
      <c r="BW72" s="117"/>
      <c r="BX72" s="117"/>
      <c r="BY72" s="117"/>
      <c r="BZ72" s="117"/>
      <c r="CA72" s="117"/>
      <c r="CB72" s="117"/>
      <c r="CC72" s="117"/>
    </row>
    <row r="73" spans="1:81" s="83" customFormat="1" ht="15" customHeight="1" x14ac:dyDescent="0.2">
      <c r="A73" s="182" t="s">
        <v>87</v>
      </c>
      <c r="B73" s="37"/>
      <c r="C73" s="37"/>
      <c r="D73" s="37"/>
      <c r="E73" s="37"/>
      <c r="AS73" s="117"/>
      <c r="AT73" s="117"/>
      <c r="AU73" s="117"/>
      <c r="AV73" s="118"/>
      <c r="AW73" s="119"/>
      <c r="AX73" s="117"/>
      <c r="AY73" s="117"/>
      <c r="AZ73" s="117"/>
      <c r="BA73" s="78"/>
      <c r="BB73" s="78"/>
      <c r="BC73" s="78"/>
      <c r="BD73" s="78"/>
      <c r="BE73" s="78"/>
      <c r="BF73" s="175"/>
      <c r="BG73" s="117"/>
      <c r="BH73" s="117"/>
      <c r="BI73" s="117"/>
      <c r="BJ73" s="117"/>
      <c r="BK73" s="117"/>
      <c r="BL73" s="117"/>
      <c r="BM73" s="117"/>
      <c r="BN73" s="117"/>
      <c r="BO73" s="117"/>
      <c r="BP73" s="119"/>
      <c r="BQ73" s="117"/>
      <c r="BR73" s="117"/>
      <c r="BS73" s="117"/>
      <c r="BT73" s="117"/>
      <c r="BU73" s="117"/>
      <c r="BV73" s="117"/>
      <c r="BW73" s="117"/>
      <c r="BX73" s="117"/>
      <c r="BY73" s="117"/>
      <c r="BZ73" s="117"/>
      <c r="CA73" s="117"/>
      <c r="CB73" s="117"/>
      <c r="CC73" s="117"/>
    </row>
    <row r="74" spans="1:81" s="83" customFormat="1" ht="15" customHeight="1" x14ac:dyDescent="0.2">
      <c r="A74" s="182" t="s">
        <v>88</v>
      </c>
      <c r="B74" s="37"/>
      <c r="C74" s="37"/>
      <c r="D74" s="37"/>
      <c r="E74" s="37"/>
      <c r="AS74" s="117"/>
      <c r="AT74" s="117"/>
      <c r="AU74" s="117"/>
      <c r="AV74" s="118"/>
      <c r="AW74" s="119"/>
      <c r="AX74" s="117"/>
      <c r="AY74" s="117"/>
      <c r="AZ74" s="117"/>
      <c r="BA74" s="78"/>
      <c r="BB74" s="78"/>
      <c r="BC74" s="78"/>
      <c r="BD74" s="78"/>
      <c r="BE74" s="78"/>
      <c r="BF74" s="175"/>
      <c r="BG74" s="117"/>
      <c r="BH74" s="117"/>
      <c r="BI74" s="117"/>
      <c r="BJ74" s="117"/>
      <c r="BK74" s="117"/>
      <c r="BL74" s="117"/>
      <c r="BM74" s="117"/>
      <c r="BN74" s="117"/>
      <c r="BO74" s="117"/>
      <c r="BP74" s="119"/>
      <c r="BQ74" s="117"/>
      <c r="BR74" s="117"/>
      <c r="BS74" s="117"/>
      <c r="BT74" s="117"/>
      <c r="BU74" s="117"/>
      <c r="BV74" s="117"/>
      <c r="BW74" s="117"/>
      <c r="BX74" s="117"/>
      <c r="BY74" s="117"/>
      <c r="BZ74" s="117"/>
      <c r="CA74" s="117"/>
      <c r="CB74" s="117"/>
      <c r="CC74" s="117"/>
    </row>
    <row r="75" spans="1:81" s="83" customFormat="1" ht="14.25" x14ac:dyDescent="0.2">
      <c r="A75" s="182" t="s">
        <v>89</v>
      </c>
      <c r="B75" s="37"/>
      <c r="C75" s="37"/>
      <c r="D75" s="37"/>
      <c r="E75" s="37"/>
      <c r="AS75" s="117"/>
      <c r="AT75" s="117"/>
      <c r="AU75" s="117"/>
      <c r="AV75" s="118"/>
      <c r="AW75" s="119"/>
      <c r="AX75" s="117"/>
      <c r="AY75" s="117"/>
      <c r="AZ75" s="117"/>
      <c r="BA75" s="78"/>
      <c r="BB75" s="78"/>
      <c r="BC75" s="78"/>
      <c r="BD75" s="78"/>
      <c r="BE75" s="78"/>
      <c r="BF75" s="175"/>
      <c r="BG75" s="117"/>
      <c r="BH75" s="117"/>
      <c r="BI75" s="117"/>
      <c r="BJ75" s="117"/>
      <c r="BK75" s="117"/>
      <c r="BL75" s="117"/>
      <c r="BM75" s="117"/>
      <c r="BN75" s="117"/>
      <c r="BO75" s="117"/>
      <c r="BP75" s="119"/>
      <c r="BQ75" s="117"/>
      <c r="BR75" s="117"/>
      <c r="BS75" s="117"/>
      <c r="BT75" s="117"/>
      <c r="BU75" s="117"/>
      <c r="BV75" s="117"/>
      <c r="BW75" s="117"/>
      <c r="BX75" s="117"/>
      <c r="BY75" s="117"/>
      <c r="BZ75" s="117"/>
      <c r="CA75" s="117"/>
      <c r="CB75" s="117"/>
      <c r="CC75" s="117"/>
    </row>
    <row r="76" spans="1:81" s="83" customFormat="1" ht="15" customHeight="1" x14ac:dyDescent="0.2">
      <c r="A76" s="182" t="s">
        <v>90</v>
      </c>
      <c r="B76" s="37"/>
      <c r="C76" s="37"/>
      <c r="D76" s="37"/>
      <c r="E76" s="37"/>
      <c r="AS76" s="117"/>
      <c r="AT76" s="117"/>
      <c r="AU76" s="117"/>
      <c r="AV76" s="118"/>
      <c r="AW76" s="119"/>
      <c r="AX76" s="117"/>
      <c r="AY76" s="117"/>
      <c r="AZ76" s="117"/>
      <c r="BA76" s="78"/>
      <c r="BB76" s="78"/>
      <c r="BC76" s="78"/>
      <c r="BD76" s="78"/>
      <c r="BE76" s="78"/>
      <c r="BF76" s="175"/>
      <c r="BG76" s="117"/>
      <c r="BH76" s="117"/>
      <c r="BI76" s="117"/>
      <c r="BJ76" s="117"/>
      <c r="BK76" s="117"/>
      <c r="BL76" s="117"/>
      <c r="BM76" s="117"/>
      <c r="BN76" s="117"/>
      <c r="BO76" s="117"/>
      <c r="BP76" s="119"/>
      <c r="BQ76" s="117"/>
      <c r="BR76" s="117"/>
      <c r="BS76" s="117"/>
      <c r="BT76" s="117"/>
      <c r="BU76" s="117"/>
      <c r="BV76" s="117"/>
      <c r="BW76" s="117"/>
      <c r="BX76" s="117"/>
      <c r="BY76" s="117"/>
      <c r="BZ76" s="117"/>
      <c r="CA76" s="117"/>
      <c r="CB76" s="117"/>
      <c r="CC76" s="117"/>
    </row>
    <row r="77" spans="1:81" s="83" customFormat="1" ht="15" customHeight="1" x14ac:dyDescent="0.2">
      <c r="A77" s="182" t="s">
        <v>91</v>
      </c>
      <c r="B77" s="37"/>
      <c r="C77" s="37"/>
      <c r="D77" s="37"/>
      <c r="E77" s="37"/>
      <c r="AS77" s="117"/>
      <c r="AT77" s="117"/>
      <c r="AU77" s="117"/>
      <c r="AV77" s="118"/>
      <c r="AW77" s="119"/>
      <c r="AX77" s="117"/>
      <c r="AY77" s="117"/>
      <c r="AZ77" s="117"/>
      <c r="BA77" s="78"/>
      <c r="BB77" s="78"/>
      <c r="BC77" s="78"/>
      <c r="BD77" s="78"/>
      <c r="BE77" s="78"/>
      <c r="BF77" s="175"/>
      <c r="BG77" s="117"/>
      <c r="BH77" s="117"/>
      <c r="BI77" s="117"/>
      <c r="BJ77" s="117"/>
      <c r="BK77" s="117"/>
      <c r="BL77" s="117"/>
      <c r="BM77" s="117"/>
      <c r="BN77" s="117"/>
      <c r="BO77" s="117"/>
      <c r="BP77" s="119"/>
      <c r="BQ77" s="117"/>
      <c r="BR77" s="117"/>
      <c r="BS77" s="117"/>
      <c r="BT77" s="117"/>
      <c r="BU77" s="117"/>
      <c r="BV77" s="117"/>
      <c r="BW77" s="117"/>
      <c r="BX77" s="117"/>
      <c r="BY77" s="117"/>
      <c r="BZ77" s="117"/>
      <c r="CA77" s="117"/>
      <c r="CB77" s="117"/>
      <c r="CC77" s="117"/>
    </row>
    <row r="78" spans="1:81" s="83" customFormat="1" ht="15" customHeight="1" x14ac:dyDescent="0.2">
      <c r="A78" s="183" t="s">
        <v>92</v>
      </c>
      <c r="B78" s="37"/>
      <c r="C78" s="37"/>
      <c r="D78" s="37"/>
      <c r="E78" s="37"/>
      <c r="AS78" s="117"/>
      <c r="AT78" s="117"/>
      <c r="AU78" s="117"/>
      <c r="AV78" s="118"/>
      <c r="AW78" s="119"/>
      <c r="AX78" s="117"/>
      <c r="AY78" s="117"/>
      <c r="AZ78" s="117"/>
      <c r="BA78" s="78"/>
      <c r="BB78" s="78"/>
      <c r="BC78" s="78"/>
      <c r="BD78" s="78"/>
      <c r="BE78" s="78"/>
      <c r="BF78" s="175"/>
      <c r="BG78" s="117"/>
      <c r="BH78" s="117"/>
      <c r="BI78" s="117"/>
      <c r="BJ78" s="117"/>
      <c r="BK78" s="117"/>
      <c r="BL78" s="117"/>
      <c r="BM78" s="117"/>
      <c r="BN78" s="117"/>
      <c r="BO78" s="117"/>
      <c r="BP78" s="119"/>
      <c r="BQ78" s="117"/>
      <c r="BR78" s="117"/>
      <c r="BS78" s="117"/>
      <c r="BT78" s="117"/>
      <c r="BU78" s="117"/>
      <c r="BV78" s="117"/>
      <c r="BW78" s="117"/>
      <c r="BX78" s="117"/>
      <c r="BY78" s="117"/>
      <c r="BZ78" s="117"/>
      <c r="CA78" s="117"/>
      <c r="CB78" s="117"/>
      <c r="CC78" s="117"/>
    </row>
    <row r="79" spans="1:81" s="83" customFormat="1" ht="15" customHeight="1" x14ac:dyDescent="0.2">
      <c r="A79" s="182" t="s">
        <v>93</v>
      </c>
      <c r="B79" s="37"/>
      <c r="C79" s="37"/>
      <c r="D79" s="37"/>
      <c r="E79" s="37"/>
      <c r="AS79" s="117"/>
      <c r="AT79" s="117"/>
      <c r="AU79" s="117"/>
      <c r="AV79" s="118"/>
      <c r="AW79" s="119"/>
      <c r="AX79" s="117"/>
      <c r="AY79" s="117"/>
      <c r="AZ79" s="117"/>
      <c r="BA79" s="78"/>
      <c r="BB79" s="78"/>
      <c r="BC79" s="78"/>
      <c r="BD79" s="78"/>
      <c r="BE79" s="78"/>
      <c r="BF79" s="175"/>
      <c r="BG79" s="117"/>
      <c r="BH79" s="117"/>
      <c r="BI79" s="117"/>
      <c r="BJ79" s="117"/>
      <c r="BK79" s="117"/>
      <c r="BL79" s="117"/>
      <c r="BM79" s="117"/>
      <c r="BN79" s="117"/>
      <c r="BO79" s="117"/>
      <c r="BP79" s="119"/>
      <c r="BQ79" s="117"/>
      <c r="BR79" s="117"/>
      <c r="BS79" s="117"/>
      <c r="BT79" s="117"/>
      <c r="BU79" s="117"/>
      <c r="BV79" s="117"/>
      <c r="BW79" s="117"/>
      <c r="BX79" s="117"/>
      <c r="BY79" s="117"/>
      <c r="BZ79" s="117"/>
      <c r="CA79" s="117"/>
      <c r="CB79" s="117"/>
      <c r="CC79" s="117"/>
    </row>
    <row r="80" spans="1:81" s="83" customFormat="1" ht="15" customHeight="1" x14ac:dyDescent="0.2">
      <c r="A80" s="182" t="s">
        <v>94</v>
      </c>
      <c r="B80" s="37"/>
      <c r="C80" s="37"/>
      <c r="D80" s="37"/>
      <c r="E80" s="37"/>
      <c r="AS80" s="117"/>
      <c r="AT80" s="117"/>
      <c r="AU80" s="117"/>
      <c r="AV80" s="118"/>
      <c r="AW80" s="119"/>
      <c r="AX80" s="117"/>
      <c r="AY80" s="117"/>
      <c r="AZ80" s="117"/>
      <c r="BA80" s="78"/>
      <c r="BB80" s="78"/>
      <c r="BC80" s="78"/>
      <c r="BD80" s="78"/>
      <c r="BE80" s="78"/>
      <c r="BF80" s="175"/>
      <c r="BG80" s="117"/>
      <c r="BH80" s="117"/>
      <c r="BI80" s="117"/>
      <c r="BJ80" s="117"/>
      <c r="BK80" s="117"/>
      <c r="BL80" s="117"/>
      <c r="BM80" s="117"/>
      <c r="BN80" s="117"/>
      <c r="BO80" s="117"/>
      <c r="BP80" s="119"/>
      <c r="BQ80" s="117"/>
      <c r="BR80" s="117"/>
      <c r="BS80" s="117"/>
      <c r="BT80" s="117"/>
      <c r="BU80" s="117"/>
      <c r="BV80" s="117"/>
      <c r="BW80" s="117"/>
      <c r="BX80" s="117"/>
      <c r="BY80" s="117"/>
      <c r="BZ80" s="117"/>
      <c r="CA80" s="117"/>
      <c r="CB80" s="117"/>
      <c r="CC80" s="117"/>
    </row>
    <row r="81" spans="1:81" s="83" customFormat="1" ht="15" customHeight="1" x14ac:dyDescent="0.2">
      <c r="A81" s="182" t="s">
        <v>95</v>
      </c>
      <c r="B81" s="37"/>
      <c r="C81" s="37"/>
      <c r="D81" s="37"/>
      <c r="E81" s="37"/>
      <c r="AS81" s="117"/>
      <c r="AT81" s="117"/>
      <c r="AU81" s="117"/>
      <c r="AV81" s="118"/>
      <c r="AW81" s="119"/>
      <c r="AX81" s="117"/>
      <c r="AY81" s="117"/>
      <c r="AZ81" s="117"/>
      <c r="BA81" s="78"/>
      <c r="BB81" s="78"/>
      <c r="BC81" s="78"/>
      <c r="BD81" s="78"/>
      <c r="BE81" s="78"/>
      <c r="BF81" s="175"/>
      <c r="BG81" s="117"/>
      <c r="BH81" s="117"/>
      <c r="BI81" s="117"/>
      <c r="BJ81" s="117"/>
      <c r="BK81" s="117"/>
      <c r="BL81" s="117"/>
      <c r="BM81" s="117"/>
      <c r="BN81" s="117"/>
      <c r="BO81" s="117"/>
      <c r="BP81" s="119"/>
      <c r="BQ81" s="117"/>
      <c r="BR81" s="117"/>
      <c r="BS81" s="117"/>
      <c r="BT81" s="117"/>
      <c r="BU81" s="117"/>
      <c r="BV81" s="117"/>
      <c r="BW81" s="117"/>
      <c r="BX81" s="117"/>
      <c r="BY81" s="117"/>
      <c r="BZ81" s="117"/>
      <c r="CA81" s="117"/>
      <c r="CB81" s="117"/>
      <c r="CC81" s="117"/>
    </row>
    <row r="82" spans="1:81" s="83" customFormat="1" ht="15" customHeight="1" x14ac:dyDescent="0.2">
      <c r="A82" s="182" t="s">
        <v>96</v>
      </c>
      <c r="B82" s="37"/>
      <c r="C82" s="37"/>
      <c r="D82" s="37"/>
      <c r="E82" s="37"/>
      <c r="AS82" s="117"/>
      <c r="AT82" s="117"/>
      <c r="AU82" s="117"/>
      <c r="AV82" s="118"/>
      <c r="AW82" s="119"/>
      <c r="AX82" s="117"/>
      <c r="AY82" s="117"/>
      <c r="AZ82" s="117"/>
      <c r="BA82" s="78"/>
      <c r="BB82" s="78"/>
      <c r="BC82" s="78"/>
      <c r="BD82" s="78"/>
      <c r="BE82" s="78"/>
      <c r="BF82" s="175"/>
      <c r="BG82" s="117"/>
      <c r="BH82" s="117"/>
      <c r="BI82" s="117"/>
      <c r="BJ82" s="117"/>
      <c r="BK82" s="117"/>
      <c r="BL82" s="117"/>
      <c r="BM82" s="117"/>
      <c r="BN82" s="117"/>
      <c r="BO82" s="117"/>
      <c r="BP82" s="119"/>
      <c r="BQ82" s="117"/>
      <c r="BR82" s="117"/>
      <c r="BS82" s="117"/>
      <c r="BT82" s="117"/>
      <c r="BU82" s="117"/>
      <c r="BV82" s="117"/>
      <c r="BW82" s="117"/>
      <c r="BX82" s="117"/>
      <c r="BY82" s="117"/>
      <c r="BZ82" s="117"/>
      <c r="CA82" s="117"/>
      <c r="CB82" s="117"/>
      <c r="CC82" s="117"/>
    </row>
    <row r="83" spans="1:81" s="83" customFormat="1" ht="15" customHeight="1" x14ac:dyDescent="0.2">
      <c r="A83" s="184" t="s">
        <v>97</v>
      </c>
      <c r="B83" s="48"/>
      <c r="C83" s="48"/>
      <c r="D83" s="48"/>
      <c r="E83" s="48"/>
      <c r="AS83" s="117"/>
      <c r="AT83" s="117"/>
      <c r="AU83" s="117"/>
      <c r="AV83" s="118"/>
      <c r="AW83" s="119"/>
      <c r="AX83" s="117"/>
      <c r="AY83" s="117"/>
      <c r="AZ83" s="117"/>
      <c r="BA83" s="78"/>
      <c r="BB83" s="78"/>
      <c r="BC83" s="78"/>
      <c r="BD83" s="78"/>
      <c r="BE83" s="78"/>
      <c r="BF83" s="175"/>
      <c r="BG83" s="117"/>
      <c r="BH83" s="117"/>
      <c r="BI83" s="117"/>
      <c r="BJ83" s="117"/>
      <c r="BK83" s="117"/>
      <c r="BL83" s="117"/>
      <c r="BM83" s="117"/>
      <c r="BN83" s="117"/>
      <c r="BO83" s="117"/>
      <c r="BP83" s="119"/>
      <c r="BQ83" s="117"/>
      <c r="BR83" s="117"/>
      <c r="BS83" s="117"/>
      <c r="BT83" s="117"/>
      <c r="BU83" s="117"/>
      <c r="BV83" s="117"/>
      <c r="BW83" s="117"/>
      <c r="BX83" s="117"/>
      <c r="BY83" s="117"/>
      <c r="BZ83" s="117"/>
      <c r="CA83" s="117"/>
      <c r="CB83" s="117"/>
      <c r="CC83" s="117"/>
    </row>
    <row r="84" spans="1:81" s="83" customFormat="1" ht="15" customHeight="1" x14ac:dyDescent="0.2">
      <c r="A84" s="315" t="s">
        <v>1</v>
      </c>
      <c r="B84" s="164">
        <f>SUM(B72:B83)</f>
        <v>0</v>
      </c>
      <c r="C84" s="164">
        <f>SUM(C72:C83)</f>
        <v>0</v>
      </c>
      <c r="D84" s="164">
        <f>SUM(D72:D83)</f>
        <v>0</v>
      </c>
      <c r="E84" s="164">
        <f>SUM(E72:E83)</f>
        <v>0</v>
      </c>
      <c r="AS84" s="117"/>
      <c r="AT84" s="117"/>
      <c r="AU84" s="117"/>
      <c r="AV84" s="118"/>
      <c r="AW84" s="119"/>
      <c r="AX84" s="117"/>
      <c r="AY84" s="117"/>
      <c r="AZ84" s="117"/>
      <c r="BA84" s="78"/>
      <c r="BB84" s="78"/>
      <c r="BC84" s="78"/>
      <c r="BD84" s="78"/>
      <c r="BE84" s="78"/>
      <c r="BF84" s="175"/>
      <c r="BG84" s="117"/>
      <c r="BH84" s="117"/>
      <c r="BI84" s="117"/>
      <c r="BJ84" s="117"/>
      <c r="BK84" s="117"/>
      <c r="BL84" s="117"/>
      <c r="BM84" s="117"/>
      <c r="BN84" s="117"/>
      <c r="BO84" s="117"/>
      <c r="BP84" s="119"/>
      <c r="BQ84" s="117"/>
      <c r="BR84" s="117"/>
      <c r="BS84" s="117"/>
      <c r="BT84" s="117"/>
      <c r="BU84" s="117"/>
      <c r="BV84" s="117"/>
      <c r="BW84" s="117"/>
      <c r="BX84" s="117"/>
      <c r="BY84" s="117"/>
      <c r="BZ84" s="117"/>
      <c r="CA84" s="117"/>
      <c r="CB84" s="117"/>
      <c r="CC84" s="117"/>
    </row>
    <row r="85" spans="1:81" s="76" customFormat="1" ht="30" customHeight="1" x14ac:dyDescent="0.2">
      <c r="A85" s="176" t="s">
        <v>98</v>
      </c>
      <c r="B85" s="186"/>
      <c r="C85" s="186"/>
      <c r="D85" s="75"/>
      <c r="E85" s="75"/>
      <c r="F85" s="75"/>
      <c r="G85" s="75"/>
      <c r="H85" s="75"/>
      <c r="I85" s="75"/>
      <c r="J85" s="75"/>
      <c r="K85" s="75"/>
      <c r="L85" s="75"/>
      <c r="M85" s="75"/>
      <c r="N85" s="75"/>
      <c r="AS85" s="78"/>
      <c r="AT85" s="78"/>
      <c r="AU85" s="78"/>
      <c r="AV85" s="79"/>
      <c r="AW85" s="80"/>
      <c r="AX85" s="78"/>
      <c r="AY85" s="78"/>
      <c r="AZ85" s="78"/>
      <c r="BA85" s="78"/>
      <c r="BB85" s="78"/>
      <c r="BC85" s="78"/>
      <c r="BD85" s="78"/>
      <c r="BE85" s="78"/>
      <c r="BF85" s="175"/>
      <c r="BG85" s="78"/>
      <c r="BH85" s="78"/>
      <c r="BI85" s="78"/>
      <c r="BJ85" s="78"/>
      <c r="BK85" s="78"/>
      <c r="BL85" s="78"/>
      <c r="BM85" s="78"/>
      <c r="BN85" s="78"/>
      <c r="BO85" s="78"/>
      <c r="BP85" s="80"/>
      <c r="BQ85" s="78"/>
      <c r="BR85" s="78"/>
      <c r="BS85" s="78"/>
      <c r="BT85" s="78"/>
      <c r="BU85" s="78"/>
      <c r="BV85" s="78"/>
      <c r="BW85" s="78"/>
      <c r="BX85" s="78"/>
      <c r="BY85" s="78"/>
      <c r="BZ85" s="78"/>
      <c r="CA85" s="78"/>
      <c r="CB85" s="78"/>
      <c r="CC85" s="78"/>
    </row>
    <row r="86" spans="1:81" s="76" customFormat="1" ht="33.75" customHeight="1" x14ac:dyDescent="0.3">
      <c r="A86" s="187" t="s">
        <v>71</v>
      </c>
      <c r="B86" s="180" t="s">
        <v>83</v>
      </c>
      <c r="C86" s="180" t="s">
        <v>84</v>
      </c>
      <c r="D86" s="180" t="s">
        <v>85</v>
      </c>
      <c r="E86" s="180" t="s">
        <v>13</v>
      </c>
      <c r="F86" s="188"/>
      <c r="G86" s="188"/>
      <c r="H86" s="75"/>
      <c r="I86" s="75"/>
      <c r="J86" s="75"/>
      <c r="K86" s="75"/>
      <c r="L86" s="75"/>
      <c r="M86" s="75"/>
      <c r="N86" s="75"/>
      <c r="AS86" s="78"/>
      <c r="AT86" s="78"/>
      <c r="AU86" s="78"/>
      <c r="AV86" s="79"/>
      <c r="AW86" s="80"/>
      <c r="AX86" s="78"/>
      <c r="AY86" s="78"/>
      <c r="AZ86" s="78"/>
      <c r="BA86" s="78"/>
      <c r="BB86" s="78"/>
      <c r="BC86" s="78"/>
      <c r="BD86" s="78"/>
      <c r="BE86" s="78"/>
      <c r="BF86" s="175"/>
      <c r="BG86" s="78"/>
      <c r="BH86" s="78"/>
      <c r="BI86" s="78"/>
      <c r="BJ86" s="78"/>
      <c r="BK86" s="78"/>
      <c r="BL86" s="78"/>
      <c r="BM86" s="78"/>
      <c r="BN86" s="78"/>
      <c r="BO86" s="78"/>
      <c r="BP86" s="80"/>
      <c r="BQ86" s="78"/>
      <c r="BR86" s="78"/>
      <c r="BS86" s="78"/>
      <c r="BT86" s="78"/>
      <c r="BU86" s="78"/>
      <c r="BV86" s="78"/>
      <c r="BW86" s="78"/>
      <c r="BX86" s="78"/>
      <c r="BY86" s="78"/>
      <c r="BZ86" s="78"/>
      <c r="CA86" s="78"/>
      <c r="CB86" s="78"/>
      <c r="CC86" s="78"/>
    </row>
    <row r="87" spans="1:81" s="76" customFormat="1" ht="15" customHeight="1" x14ac:dyDescent="0.2">
      <c r="A87" s="189" t="s">
        <v>75</v>
      </c>
      <c r="B87" s="49"/>
      <c r="C87" s="49"/>
      <c r="D87" s="49"/>
      <c r="E87" s="49"/>
      <c r="F87" s="75"/>
      <c r="G87" s="75"/>
      <c r="H87" s="75"/>
      <c r="I87" s="75"/>
      <c r="J87" s="75"/>
      <c r="K87" s="75"/>
      <c r="L87" s="75"/>
      <c r="M87" s="75"/>
      <c r="N87" s="75"/>
      <c r="AS87" s="78"/>
      <c r="AT87" s="78"/>
      <c r="AU87" s="78"/>
      <c r="AV87" s="79"/>
      <c r="AW87" s="80"/>
      <c r="AX87" s="78"/>
      <c r="AY87" s="78"/>
      <c r="AZ87" s="78"/>
      <c r="BA87" s="78"/>
      <c r="BB87" s="78"/>
      <c r="BC87" s="78"/>
      <c r="BD87" s="78"/>
      <c r="BE87" s="78"/>
      <c r="BF87" s="175"/>
      <c r="BG87" s="78"/>
      <c r="BH87" s="78"/>
      <c r="BI87" s="78"/>
      <c r="BJ87" s="78"/>
      <c r="BK87" s="78"/>
      <c r="BL87" s="78"/>
      <c r="BM87" s="78"/>
      <c r="BN87" s="78"/>
      <c r="BO87" s="78"/>
      <c r="BP87" s="80"/>
      <c r="BQ87" s="78"/>
      <c r="BR87" s="78"/>
      <c r="BS87" s="78"/>
      <c r="BT87" s="78"/>
      <c r="BU87" s="78"/>
      <c r="BV87" s="78"/>
      <c r="BW87" s="78"/>
      <c r="BX87" s="78"/>
      <c r="BY87" s="78"/>
      <c r="BZ87" s="78"/>
      <c r="CA87" s="78"/>
      <c r="CB87" s="78"/>
      <c r="CC87" s="78"/>
    </row>
    <row r="88" spans="1:81" s="76" customFormat="1" ht="15" customHeight="1" x14ac:dyDescent="0.2">
      <c r="A88" s="190" t="s">
        <v>76</v>
      </c>
      <c r="B88" s="49"/>
      <c r="C88" s="49"/>
      <c r="D88" s="49"/>
      <c r="E88" s="49"/>
      <c r="F88" s="75"/>
      <c r="G88" s="75"/>
      <c r="H88" s="75"/>
      <c r="I88" s="75"/>
      <c r="J88" s="75"/>
      <c r="K88" s="75"/>
      <c r="L88" s="75"/>
      <c r="M88" s="75"/>
      <c r="N88" s="75"/>
      <c r="AS88" s="78"/>
      <c r="AT88" s="78"/>
      <c r="AU88" s="78"/>
      <c r="AV88" s="79"/>
      <c r="AW88" s="80"/>
      <c r="AX88" s="78"/>
      <c r="AY88" s="78"/>
      <c r="AZ88" s="78"/>
      <c r="BA88" s="78"/>
      <c r="BB88" s="78"/>
      <c r="BC88" s="78"/>
      <c r="BD88" s="78"/>
      <c r="BE88" s="78"/>
      <c r="BF88" s="175"/>
      <c r="BG88" s="78"/>
      <c r="BH88" s="78"/>
      <c r="BI88" s="78"/>
      <c r="BJ88" s="78"/>
      <c r="BK88" s="78"/>
      <c r="BL88" s="78"/>
      <c r="BM88" s="78"/>
      <c r="BN88" s="78"/>
      <c r="BO88" s="78"/>
      <c r="BP88" s="80"/>
      <c r="BQ88" s="78"/>
      <c r="BR88" s="78"/>
      <c r="BS88" s="78"/>
      <c r="BT88" s="78"/>
      <c r="BU88" s="78"/>
      <c r="BV88" s="78"/>
      <c r="BW88" s="78"/>
      <c r="BX88" s="78"/>
      <c r="BY88" s="78"/>
      <c r="BZ88" s="78"/>
      <c r="CA88" s="78"/>
      <c r="CB88" s="78"/>
      <c r="CC88" s="78"/>
    </row>
    <row r="89" spans="1:81" s="76" customFormat="1" ht="15" customHeight="1" x14ac:dyDescent="0.2">
      <c r="A89" s="190" t="s">
        <v>77</v>
      </c>
      <c r="B89" s="49"/>
      <c r="C89" s="49"/>
      <c r="D89" s="49"/>
      <c r="E89" s="49"/>
      <c r="F89" s="75"/>
      <c r="G89" s="75"/>
      <c r="H89" s="75"/>
      <c r="I89" s="75"/>
      <c r="J89" s="75"/>
      <c r="K89" s="75"/>
      <c r="L89" s="75"/>
      <c r="M89" s="75"/>
      <c r="N89" s="75"/>
      <c r="AS89" s="78"/>
      <c r="AT89" s="78"/>
      <c r="AU89" s="78"/>
      <c r="AV89" s="79"/>
      <c r="AW89" s="80"/>
      <c r="AX89" s="78"/>
      <c r="AY89" s="78"/>
      <c r="AZ89" s="78"/>
      <c r="BA89" s="78"/>
      <c r="BB89" s="78"/>
      <c r="BC89" s="78"/>
      <c r="BD89" s="78"/>
      <c r="BE89" s="78"/>
      <c r="BF89" s="175"/>
      <c r="BG89" s="78"/>
      <c r="BH89" s="78"/>
      <c r="BI89" s="78"/>
      <c r="BJ89" s="78"/>
      <c r="BK89" s="78"/>
      <c r="BL89" s="78"/>
      <c r="BM89" s="78"/>
      <c r="BN89" s="78"/>
      <c r="BO89" s="78"/>
      <c r="BP89" s="80"/>
      <c r="BQ89" s="78"/>
      <c r="BR89" s="78"/>
      <c r="BS89" s="78"/>
      <c r="BT89" s="78"/>
      <c r="BU89" s="78"/>
      <c r="BV89" s="78"/>
      <c r="BW89" s="78"/>
      <c r="BX89" s="78"/>
      <c r="BY89" s="78"/>
      <c r="BZ89" s="78"/>
      <c r="CA89" s="78"/>
      <c r="CB89" s="78"/>
      <c r="CC89" s="78"/>
    </row>
    <row r="90" spans="1:81" s="76" customFormat="1" ht="15" customHeight="1" x14ac:dyDescent="0.2">
      <c r="A90" s="190" t="s">
        <v>78</v>
      </c>
      <c r="B90" s="49"/>
      <c r="C90" s="49"/>
      <c r="D90" s="49"/>
      <c r="E90" s="49"/>
      <c r="F90" s="75"/>
      <c r="G90" s="75"/>
      <c r="H90" s="75"/>
      <c r="I90" s="75"/>
      <c r="J90" s="75"/>
      <c r="K90" s="75"/>
      <c r="L90" s="75"/>
      <c r="M90" s="75"/>
      <c r="N90" s="75"/>
      <c r="AS90" s="78"/>
      <c r="AT90" s="78"/>
      <c r="AU90" s="78"/>
      <c r="AV90" s="79"/>
      <c r="AW90" s="80"/>
      <c r="AX90" s="78"/>
      <c r="AY90" s="78"/>
      <c r="AZ90" s="78"/>
      <c r="BA90" s="78"/>
      <c r="BB90" s="78"/>
      <c r="BC90" s="78"/>
      <c r="BD90" s="78"/>
      <c r="BE90" s="78"/>
      <c r="BF90" s="175"/>
      <c r="BG90" s="78"/>
      <c r="BH90" s="78"/>
      <c r="BI90" s="78"/>
      <c r="BJ90" s="78"/>
      <c r="BK90" s="78"/>
      <c r="BL90" s="78"/>
      <c r="BM90" s="78"/>
      <c r="BN90" s="78"/>
      <c r="BO90" s="78"/>
      <c r="BP90" s="80"/>
      <c r="BQ90" s="78"/>
      <c r="BR90" s="78"/>
      <c r="BS90" s="78"/>
      <c r="BT90" s="78"/>
      <c r="BU90" s="78"/>
      <c r="BV90" s="78"/>
      <c r="BW90" s="78"/>
      <c r="BX90" s="78"/>
      <c r="BY90" s="78"/>
      <c r="BZ90" s="78"/>
      <c r="CA90" s="78"/>
      <c r="CB90" s="78"/>
      <c r="CC90" s="78"/>
    </row>
    <row r="91" spans="1:81" s="76" customFormat="1" ht="15" customHeight="1" x14ac:dyDescent="0.2">
      <c r="A91" s="191" t="s">
        <v>99</v>
      </c>
      <c r="B91" s="50"/>
      <c r="C91" s="50"/>
      <c r="D91" s="50"/>
      <c r="E91" s="50"/>
      <c r="F91" s="75"/>
      <c r="G91" s="75"/>
      <c r="H91" s="75"/>
      <c r="I91" s="75"/>
      <c r="J91" s="75"/>
      <c r="K91" s="75"/>
      <c r="L91" s="75"/>
      <c r="M91" s="75"/>
      <c r="N91" s="75"/>
      <c r="AS91" s="78"/>
      <c r="AT91" s="78"/>
      <c r="AU91" s="78"/>
      <c r="AV91" s="79"/>
      <c r="AW91" s="80"/>
      <c r="AX91" s="78"/>
      <c r="AY91" s="78"/>
      <c r="AZ91" s="78"/>
      <c r="BA91" s="78"/>
      <c r="BB91" s="78"/>
      <c r="BC91" s="78"/>
      <c r="BD91" s="78"/>
      <c r="BE91" s="78"/>
      <c r="BF91" s="175"/>
      <c r="BG91" s="78"/>
      <c r="BH91" s="78"/>
      <c r="BI91" s="78"/>
      <c r="BJ91" s="78"/>
      <c r="BK91" s="78"/>
      <c r="BL91" s="78"/>
      <c r="BM91" s="78"/>
      <c r="BN91" s="78"/>
      <c r="BO91" s="78"/>
      <c r="BP91" s="80"/>
      <c r="BQ91" s="78"/>
      <c r="BR91" s="78"/>
      <c r="BS91" s="78"/>
      <c r="BT91" s="78"/>
      <c r="BU91" s="78"/>
      <c r="BV91" s="78"/>
      <c r="BW91" s="78"/>
      <c r="BX91" s="78"/>
      <c r="BY91" s="78"/>
      <c r="BZ91" s="78"/>
      <c r="CA91" s="78"/>
      <c r="CB91" s="78"/>
      <c r="CC91" s="78"/>
    </row>
    <row r="92" spans="1:81" s="76" customFormat="1" ht="15" customHeight="1" x14ac:dyDescent="0.2">
      <c r="A92" s="163" t="s">
        <v>1</v>
      </c>
      <c r="B92" s="164">
        <f>+SUM(B87:B91)</f>
        <v>0</v>
      </c>
      <c r="C92" s="164">
        <f>+SUM(C87:C91)</f>
        <v>0</v>
      </c>
      <c r="D92" s="164">
        <f>+SUM(D87:D91)</f>
        <v>0</v>
      </c>
      <c r="E92" s="164">
        <f>+SUM(E87:E91)</f>
        <v>0</v>
      </c>
      <c r="F92" s="75"/>
      <c r="G92" s="75"/>
      <c r="H92" s="75"/>
      <c r="I92" s="75"/>
      <c r="J92" s="75"/>
      <c r="K92" s="75"/>
      <c r="L92" s="75"/>
      <c r="M92" s="75"/>
      <c r="N92" s="75"/>
      <c r="AS92" s="78"/>
      <c r="AT92" s="78"/>
      <c r="AU92" s="78"/>
      <c r="AV92" s="79"/>
      <c r="AW92" s="80"/>
      <c r="AX92" s="78"/>
      <c r="AY92" s="78"/>
      <c r="AZ92" s="78"/>
      <c r="BA92" s="78"/>
      <c r="BB92" s="78"/>
      <c r="BC92" s="78"/>
      <c r="BD92" s="78"/>
      <c r="BE92" s="78"/>
      <c r="BF92" s="175"/>
      <c r="BG92" s="78"/>
      <c r="BH92" s="78"/>
      <c r="BI92" s="78"/>
      <c r="BJ92" s="78"/>
      <c r="BK92" s="78"/>
      <c r="BL92" s="78"/>
      <c r="BM92" s="78"/>
      <c r="BN92" s="78"/>
      <c r="BO92" s="78"/>
      <c r="BP92" s="80"/>
      <c r="BQ92" s="78"/>
      <c r="BR92" s="78"/>
      <c r="BS92" s="78"/>
      <c r="BT92" s="78"/>
      <c r="BU92" s="78"/>
      <c r="BV92" s="78"/>
      <c r="BW92" s="78"/>
      <c r="BX92" s="78"/>
      <c r="BY92" s="78"/>
      <c r="BZ92" s="78"/>
      <c r="CA92" s="78"/>
      <c r="CB92" s="78"/>
      <c r="CC92" s="78"/>
    </row>
    <row r="93" spans="1:81" s="76" customFormat="1" ht="30" customHeight="1" x14ac:dyDescent="0.2">
      <c r="A93" s="176" t="s">
        <v>100</v>
      </c>
      <c r="B93" s="192"/>
      <c r="C93" s="193"/>
      <c r="D93" s="75"/>
      <c r="E93" s="75"/>
      <c r="F93" s="75"/>
      <c r="G93" s="75"/>
      <c r="H93" s="75"/>
      <c r="I93" s="75"/>
      <c r="J93" s="75"/>
      <c r="K93" s="75"/>
      <c r="L93" s="75"/>
      <c r="M93" s="75"/>
      <c r="N93" s="75"/>
      <c r="AS93" s="78"/>
      <c r="AT93" s="78"/>
      <c r="AU93" s="78"/>
      <c r="AV93" s="79"/>
      <c r="AW93" s="80"/>
      <c r="AX93" s="78"/>
      <c r="AY93" s="78"/>
      <c r="AZ93" s="78"/>
      <c r="BA93" s="78"/>
      <c r="BB93" s="78"/>
      <c r="BC93" s="78"/>
      <c r="BD93" s="78"/>
      <c r="BE93" s="78"/>
      <c r="BF93" s="175"/>
      <c r="BG93" s="78"/>
      <c r="BH93" s="78"/>
      <c r="BI93" s="78"/>
      <c r="BJ93" s="78"/>
      <c r="BK93" s="78"/>
      <c r="BL93" s="78"/>
      <c r="BM93" s="78"/>
      <c r="BN93" s="78"/>
      <c r="BO93" s="78"/>
      <c r="BP93" s="80"/>
      <c r="BQ93" s="78"/>
      <c r="BR93" s="78"/>
      <c r="BS93" s="78"/>
      <c r="BT93" s="78"/>
      <c r="BU93" s="78"/>
      <c r="BV93" s="78"/>
      <c r="BW93" s="78"/>
      <c r="BX93" s="78"/>
      <c r="BY93" s="78"/>
      <c r="BZ93" s="78"/>
      <c r="CA93" s="78"/>
      <c r="CB93" s="78"/>
      <c r="CC93" s="78"/>
    </row>
    <row r="94" spans="1:81" s="76" customFormat="1" ht="51" customHeight="1" x14ac:dyDescent="0.2">
      <c r="A94" s="187" t="s">
        <v>71</v>
      </c>
      <c r="B94" s="180" t="s">
        <v>83</v>
      </c>
      <c r="C94" s="180" t="s">
        <v>84</v>
      </c>
      <c r="D94" s="180" t="s">
        <v>85</v>
      </c>
      <c r="E94" s="180" t="s">
        <v>13</v>
      </c>
      <c r="F94" s="75"/>
      <c r="G94" s="75"/>
      <c r="H94" s="75"/>
      <c r="I94" s="75"/>
      <c r="J94" s="75"/>
      <c r="K94" s="75"/>
      <c r="L94" s="75"/>
      <c r="M94" s="75"/>
      <c r="N94" s="75"/>
      <c r="AS94" s="78"/>
      <c r="AT94" s="78"/>
      <c r="AU94" s="78"/>
      <c r="AV94" s="79"/>
      <c r="AW94" s="80"/>
      <c r="AX94" s="78"/>
      <c r="AY94" s="78"/>
      <c r="AZ94" s="78"/>
      <c r="BA94" s="78"/>
      <c r="BB94" s="78"/>
      <c r="BC94" s="78"/>
      <c r="BD94" s="78"/>
      <c r="BE94" s="78"/>
      <c r="BF94" s="175"/>
      <c r="BG94" s="78"/>
      <c r="BH94" s="78"/>
      <c r="BI94" s="78"/>
      <c r="BJ94" s="78"/>
      <c r="BK94" s="78"/>
      <c r="BL94" s="78"/>
      <c r="BM94" s="78"/>
      <c r="BN94" s="78"/>
      <c r="BO94" s="78"/>
      <c r="BP94" s="80"/>
      <c r="BQ94" s="78"/>
      <c r="BR94" s="78"/>
      <c r="BS94" s="78"/>
      <c r="BT94" s="78"/>
      <c r="BU94" s="78"/>
      <c r="BV94" s="78"/>
      <c r="BW94" s="78"/>
      <c r="BX94" s="78"/>
      <c r="BY94" s="78"/>
      <c r="BZ94" s="78"/>
      <c r="CA94" s="78"/>
      <c r="CB94" s="78"/>
      <c r="CC94" s="78"/>
    </row>
    <row r="95" spans="1:81" s="76" customFormat="1" ht="15" customHeight="1" x14ac:dyDescent="0.2">
      <c r="A95" s="189" t="s">
        <v>75</v>
      </c>
      <c r="B95" s="49"/>
      <c r="C95" s="49"/>
      <c r="D95" s="49"/>
      <c r="E95" s="49"/>
      <c r="F95" s="75"/>
      <c r="G95" s="75"/>
      <c r="H95" s="75"/>
      <c r="I95" s="75"/>
      <c r="J95" s="75"/>
      <c r="K95" s="75"/>
      <c r="L95" s="75"/>
      <c r="M95" s="75"/>
      <c r="N95" s="75"/>
      <c r="AS95" s="78"/>
      <c r="AT95" s="78"/>
      <c r="AU95" s="78"/>
      <c r="AV95" s="79"/>
      <c r="AW95" s="80"/>
      <c r="AX95" s="78"/>
      <c r="AY95" s="78"/>
      <c r="AZ95" s="78"/>
      <c r="BA95" s="78"/>
      <c r="BB95" s="78"/>
      <c r="BC95" s="78"/>
      <c r="BD95" s="78"/>
      <c r="BE95" s="78"/>
      <c r="BF95" s="175"/>
      <c r="BG95" s="78"/>
      <c r="BH95" s="78"/>
      <c r="BI95" s="78"/>
      <c r="BJ95" s="78"/>
      <c r="BK95" s="78"/>
      <c r="BL95" s="78"/>
      <c r="BM95" s="78"/>
      <c r="BN95" s="78"/>
      <c r="BO95" s="78"/>
      <c r="BP95" s="80"/>
      <c r="BQ95" s="78"/>
      <c r="BR95" s="78"/>
      <c r="BS95" s="78"/>
      <c r="BT95" s="78"/>
      <c r="BU95" s="78"/>
      <c r="BV95" s="78"/>
      <c r="BW95" s="78"/>
      <c r="BX95" s="78"/>
      <c r="BY95" s="78"/>
      <c r="BZ95" s="78"/>
      <c r="CA95" s="78"/>
      <c r="CB95" s="78"/>
      <c r="CC95" s="78"/>
    </row>
    <row r="96" spans="1:81" s="76" customFormat="1" ht="15" customHeight="1" x14ac:dyDescent="0.2">
      <c r="A96" s="190" t="s">
        <v>76</v>
      </c>
      <c r="B96" s="49"/>
      <c r="C96" s="49"/>
      <c r="D96" s="49"/>
      <c r="E96" s="49"/>
      <c r="F96" s="75"/>
      <c r="G96" s="75"/>
      <c r="H96" s="75"/>
      <c r="I96" s="75"/>
      <c r="J96" s="75"/>
      <c r="K96" s="75"/>
      <c r="L96" s="75"/>
      <c r="M96" s="75"/>
      <c r="N96" s="75"/>
      <c r="AS96" s="78"/>
      <c r="AT96" s="78"/>
      <c r="AU96" s="78"/>
      <c r="AV96" s="79"/>
      <c r="AW96" s="80"/>
      <c r="AX96" s="78"/>
      <c r="AY96" s="78"/>
      <c r="AZ96" s="78"/>
      <c r="BA96" s="78"/>
      <c r="BB96" s="78"/>
      <c r="BC96" s="78"/>
      <c r="BD96" s="78"/>
      <c r="BE96" s="78"/>
      <c r="BF96" s="175"/>
      <c r="BG96" s="78"/>
      <c r="BH96" s="78"/>
      <c r="BI96" s="78"/>
      <c r="BJ96" s="78"/>
      <c r="BK96" s="78"/>
      <c r="BL96" s="78"/>
      <c r="BM96" s="78"/>
      <c r="BN96" s="78"/>
      <c r="BO96" s="78"/>
      <c r="BP96" s="80"/>
      <c r="BQ96" s="78"/>
      <c r="BR96" s="78"/>
      <c r="BS96" s="78"/>
      <c r="BT96" s="78"/>
      <c r="BU96" s="78"/>
      <c r="BV96" s="78"/>
      <c r="BW96" s="78"/>
      <c r="BX96" s="78"/>
      <c r="BY96" s="78"/>
      <c r="BZ96" s="78"/>
      <c r="CA96" s="78"/>
      <c r="CB96" s="78"/>
      <c r="CC96" s="78"/>
    </row>
    <row r="97" spans="1:81" s="76" customFormat="1" ht="15" customHeight="1" x14ac:dyDescent="0.2">
      <c r="A97" s="190" t="s">
        <v>77</v>
      </c>
      <c r="B97" s="49"/>
      <c r="C97" s="49"/>
      <c r="D97" s="49"/>
      <c r="E97" s="49"/>
      <c r="F97" s="75"/>
      <c r="G97" s="75"/>
      <c r="H97" s="75"/>
      <c r="I97" s="75"/>
      <c r="J97" s="75"/>
      <c r="K97" s="75"/>
      <c r="L97" s="75"/>
      <c r="M97" s="75"/>
      <c r="N97" s="75"/>
      <c r="AS97" s="78"/>
      <c r="AT97" s="78"/>
      <c r="AU97" s="78"/>
      <c r="AV97" s="79"/>
      <c r="AW97" s="80"/>
      <c r="AX97" s="78"/>
      <c r="AY97" s="78"/>
      <c r="AZ97" s="78"/>
      <c r="BA97" s="78"/>
      <c r="BB97" s="78"/>
      <c r="BC97" s="78"/>
      <c r="BD97" s="78"/>
      <c r="BE97" s="78"/>
      <c r="BF97" s="78"/>
      <c r="BG97" s="78"/>
      <c r="BH97" s="78"/>
      <c r="BI97" s="78"/>
      <c r="BJ97" s="78"/>
      <c r="BK97" s="78"/>
      <c r="BL97" s="78"/>
      <c r="BM97" s="78"/>
      <c r="BN97" s="78"/>
      <c r="BO97" s="78"/>
      <c r="BP97" s="80"/>
      <c r="BQ97" s="78"/>
      <c r="BR97" s="78"/>
      <c r="BS97" s="78"/>
      <c r="BT97" s="78"/>
      <c r="BU97" s="78"/>
      <c r="BV97" s="78"/>
      <c r="BW97" s="78"/>
      <c r="BX97" s="78"/>
      <c r="BY97" s="78"/>
      <c r="BZ97" s="78"/>
      <c r="CA97" s="78"/>
      <c r="CB97" s="78"/>
      <c r="CC97" s="78"/>
    </row>
    <row r="98" spans="1:81" s="76" customFormat="1" ht="15" customHeight="1" x14ac:dyDescent="0.2">
      <c r="A98" s="190" t="s">
        <v>78</v>
      </c>
      <c r="B98" s="49"/>
      <c r="C98" s="49"/>
      <c r="D98" s="49"/>
      <c r="E98" s="49"/>
      <c r="F98" s="75"/>
      <c r="G98" s="75"/>
      <c r="H98" s="75"/>
      <c r="I98" s="75"/>
      <c r="J98" s="75"/>
      <c r="K98" s="75"/>
      <c r="L98" s="75"/>
      <c r="M98" s="75"/>
      <c r="N98" s="75"/>
      <c r="AS98" s="78"/>
      <c r="AT98" s="78"/>
      <c r="AU98" s="78"/>
      <c r="AV98" s="79"/>
      <c r="AW98" s="80"/>
      <c r="AX98" s="78"/>
      <c r="AY98" s="78"/>
      <c r="AZ98" s="78"/>
      <c r="BA98" s="79"/>
      <c r="BB98" s="79"/>
      <c r="BC98" s="79"/>
      <c r="BD98" s="79"/>
      <c r="BE98" s="79"/>
      <c r="BF98" s="79"/>
      <c r="BG98" s="78"/>
      <c r="BH98" s="78"/>
      <c r="BI98" s="78"/>
      <c r="BJ98" s="78"/>
      <c r="BK98" s="78"/>
      <c r="BL98" s="78"/>
      <c r="BM98" s="78"/>
      <c r="BN98" s="78"/>
      <c r="BO98" s="78"/>
      <c r="BP98" s="80"/>
      <c r="BQ98" s="78"/>
      <c r="BR98" s="78"/>
      <c r="BS98" s="78"/>
      <c r="BT98" s="78"/>
      <c r="BU98" s="78"/>
      <c r="BV98" s="78"/>
      <c r="BW98" s="78"/>
      <c r="BX98" s="78"/>
      <c r="BY98" s="78"/>
      <c r="BZ98" s="78"/>
      <c r="CA98" s="78"/>
      <c r="CB98" s="78"/>
      <c r="CC98" s="78"/>
    </row>
    <row r="99" spans="1:81" s="76" customFormat="1" ht="15" customHeight="1" x14ac:dyDescent="0.2">
      <c r="A99" s="191" t="s">
        <v>99</v>
      </c>
      <c r="B99" s="50"/>
      <c r="C99" s="50"/>
      <c r="D99" s="50"/>
      <c r="E99" s="50"/>
      <c r="F99" s="75"/>
      <c r="G99" s="75"/>
      <c r="H99" s="75"/>
      <c r="I99" s="75"/>
      <c r="J99" s="75"/>
      <c r="K99" s="75"/>
      <c r="L99" s="75"/>
      <c r="M99" s="75"/>
      <c r="N99" s="75"/>
      <c r="AS99" s="78"/>
      <c r="AT99" s="78"/>
      <c r="AU99" s="78"/>
      <c r="AV99" s="79"/>
      <c r="AW99" s="80"/>
      <c r="AX99" s="78"/>
      <c r="AY99" s="78"/>
      <c r="AZ99" s="78"/>
      <c r="BA99" s="79"/>
      <c r="BB99" s="79"/>
      <c r="BC99" s="79"/>
      <c r="BD99" s="79"/>
      <c r="BE99" s="79"/>
      <c r="BF99" s="79"/>
      <c r="BG99" s="78"/>
      <c r="BH99" s="78"/>
      <c r="BI99" s="78"/>
      <c r="BJ99" s="78"/>
      <c r="BK99" s="78"/>
      <c r="BL99" s="78"/>
      <c r="BM99" s="78"/>
      <c r="BN99" s="78"/>
      <c r="BO99" s="78"/>
      <c r="BP99" s="80"/>
      <c r="BQ99" s="78"/>
      <c r="BR99" s="78"/>
      <c r="BS99" s="78"/>
      <c r="BT99" s="78"/>
      <c r="BU99" s="78"/>
      <c r="BV99" s="78"/>
      <c r="BW99" s="78"/>
      <c r="BX99" s="78"/>
      <c r="BY99" s="78"/>
      <c r="BZ99" s="78"/>
      <c r="CA99" s="78"/>
      <c r="CB99" s="78"/>
      <c r="CC99" s="78"/>
    </row>
    <row r="100" spans="1:81" s="76" customFormat="1" ht="15" customHeight="1" x14ac:dyDescent="0.2">
      <c r="A100" s="163" t="s">
        <v>1</v>
      </c>
      <c r="B100" s="164">
        <f>+SUM(B95:B99)</f>
        <v>0</v>
      </c>
      <c r="C100" s="164">
        <f>+SUM(C95:C99)</f>
        <v>0</v>
      </c>
      <c r="D100" s="164">
        <f>+SUM(D95:D99)</f>
        <v>0</v>
      </c>
      <c r="E100" s="164">
        <f>+SUM(E95:E99)</f>
        <v>0</v>
      </c>
      <c r="F100" s="75"/>
      <c r="G100" s="75"/>
      <c r="H100" s="75"/>
      <c r="I100" s="75"/>
      <c r="J100" s="75"/>
      <c r="K100" s="75"/>
      <c r="L100" s="75"/>
      <c r="M100" s="75"/>
      <c r="N100" s="75"/>
      <c r="AS100" s="78"/>
      <c r="AT100" s="78"/>
      <c r="AU100" s="78"/>
      <c r="AV100" s="79"/>
      <c r="AW100" s="80"/>
      <c r="AX100" s="78"/>
      <c r="AY100" s="78"/>
      <c r="AZ100" s="78"/>
      <c r="BA100" s="79"/>
      <c r="BB100" s="79"/>
      <c r="BC100" s="79"/>
      <c r="BD100" s="79"/>
      <c r="BE100" s="79"/>
      <c r="BF100" s="79"/>
      <c r="BG100" s="78"/>
      <c r="BH100" s="78"/>
      <c r="BI100" s="78"/>
      <c r="BJ100" s="78"/>
      <c r="BK100" s="78"/>
      <c r="BL100" s="78"/>
      <c r="BM100" s="78"/>
      <c r="BN100" s="78"/>
      <c r="BO100" s="78"/>
      <c r="BP100" s="80"/>
      <c r="BQ100" s="78"/>
      <c r="BR100" s="78"/>
      <c r="BS100" s="78"/>
      <c r="BT100" s="78"/>
      <c r="BU100" s="78"/>
      <c r="BV100" s="78"/>
      <c r="BW100" s="78"/>
      <c r="BX100" s="78"/>
      <c r="BY100" s="78"/>
      <c r="BZ100" s="78"/>
      <c r="CA100" s="78"/>
      <c r="CB100" s="78"/>
      <c r="CC100" s="78"/>
    </row>
    <row r="101" spans="1:81" s="76" customFormat="1" ht="27.75" customHeight="1" x14ac:dyDescent="0.2">
      <c r="A101" s="176" t="s">
        <v>101</v>
      </c>
      <c r="B101" s="192"/>
      <c r="C101" s="193"/>
      <c r="D101" s="75"/>
      <c r="E101" s="75"/>
      <c r="F101" s="75"/>
      <c r="K101" s="75"/>
      <c r="L101" s="75"/>
      <c r="M101" s="75"/>
      <c r="N101" s="75"/>
      <c r="AS101" s="78"/>
      <c r="AT101" s="78"/>
      <c r="AU101" s="78"/>
      <c r="AV101" s="79"/>
      <c r="AW101" s="80"/>
      <c r="AX101" s="78"/>
      <c r="AY101" s="78"/>
      <c r="AZ101" s="78"/>
      <c r="BA101" s="79"/>
      <c r="BB101" s="79"/>
      <c r="BC101" s="79"/>
      <c r="BD101" s="79"/>
      <c r="BE101" s="79"/>
      <c r="BF101" s="79"/>
      <c r="BG101" s="78"/>
      <c r="BH101" s="78"/>
      <c r="BI101" s="78"/>
      <c r="BJ101" s="78"/>
      <c r="BK101" s="78"/>
      <c r="BL101" s="78"/>
      <c r="BM101" s="78"/>
      <c r="BN101" s="78"/>
      <c r="BO101" s="78"/>
      <c r="BP101" s="80"/>
      <c r="BQ101" s="78"/>
      <c r="BR101" s="78"/>
      <c r="BS101" s="78"/>
      <c r="BT101" s="78"/>
      <c r="BU101" s="78"/>
      <c r="BV101" s="78"/>
      <c r="BW101" s="78"/>
      <c r="BX101" s="78"/>
      <c r="BY101" s="78"/>
      <c r="BZ101" s="78"/>
      <c r="CA101" s="78"/>
      <c r="CB101" s="78"/>
      <c r="CC101" s="78"/>
    </row>
    <row r="102" spans="1:81" s="76" customFormat="1" ht="27.75" customHeight="1" x14ac:dyDescent="0.2">
      <c r="A102" s="452" t="s">
        <v>102</v>
      </c>
      <c r="B102" s="453"/>
      <c r="C102" s="420" t="s">
        <v>1</v>
      </c>
      <c r="D102" s="422" t="s">
        <v>40</v>
      </c>
      <c r="E102" s="423"/>
      <c r="F102" s="423"/>
      <c r="G102" s="385" t="s">
        <v>41</v>
      </c>
      <c r="K102" s="75"/>
      <c r="L102" s="75"/>
      <c r="M102" s="75"/>
      <c r="N102" s="75"/>
      <c r="AS102" s="78"/>
      <c r="AT102" s="78"/>
      <c r="AU102" s="78"/>
      <c r="AV102" s="79"/>
      <c r="AW102" s="80"/>
      <c r="AX102" s="78"/>
      <c r="AY102" s="78"/>
      <c r="AZ102" s="78"/>
      <c r="BA102" s="79"/>
      <c r="BB102" s="79"/>
      <c r="BC102" s="79"/>
      <c r="BD102" s="79"/>
      <c r="BE102" s="79"/>
      <c r="BF102" s="79"/>
      <c r="BG102" s="78"/>
      <c r="BH102" s="78"/>
      <c r="BI102" s="78"/>
      <c r="BJ102" s="78"/>
      <c r="BK102" s="78"/>
      <c r="BL102" s="78"/>
      <c r="BM102" s="78"/>
      <c r="BN102" s="78"/>
      <c r="BO102" s="78"/>
      <c r="BP102" s="80"/>
      <c r="BQ102" s="78"/>
      <c r="BR102" s="78"/>
      <c r="BS102" s="78"/>
      <c r="BT102" s="78"/>
      <c r="BU102" s="78"/>
      <c r="BV102" s="78"/>
      <c r="BW102" s="78"/>
      <c r="BX102" s="78"/>
      <c r="BY102" s="78"/>
      <c r="BZ102" s="78"/>
      <c r="CA102" s="78"/>
      <c r="CB102" s="78"/>
      <c r="CC102" s="78"/>
    </row>
    <row r="103" spans="1:81" s="76" customFormat="1" ht="51" customHeight="1" x14ac:dyDescent="0.2">
      <c r="A103" s="454"/>
      <c r="B103" s="455"/>
      <c r="C103" s="421"/>
      <c r="D103" s="312" t="s">
        <v>42</v>
      </c>
      <c r="E103" s="312" t="s">
        <v>43</v>
      </c>
      <c r="F103" s="312" t="s">
        <v>44</v>
      </c>
      <c r="G103" s="386"/>
      <c r="H103" s="75"/>
      <c r="I103" s="75"/>
      <c r="J103" s="75"/>
      <c r="K103" s="75"/>
      <c r="L103" s="75"/>
      <c r="M103" s="75"/>
      <c r="N103" s="75"/>
      <c r="AS103" s="78"/>
      <c r="AT103" s="78"/>
      <c r="AU103" s="78"/>
      <c r="AV103" s="79"/>
      <c r="AW103" s="80"/>
      <c r="AX103" s="78"/>
      <c r="AY103" s="78"/>
      <c r="AZ103" s="78"/>
      <c r="BA103" s="79"/>
      <c r="BB103" s="79"/>
      <c r="BC103" s="79"/>
      <c r="BD103" s="79"/>
      <c r="BE103" s="79"/>
      <c r="BF103" s="79"/>
      <c r="BG103" s="78"/>
      <c r="BH103" s="78"/>
      <c r="BI103" s="78"/>
      <c r="BJ103" s="78"/>
      <c r="BK103" s="78"/>
      <c r="BL103" s="78"/>
      <c r="BM103" s="78"/>
      <c r="BN103" s="78"/>
      <c r="BO103" s="78"/>
      <c r="BP103" s="80"/>
      <c r="BQ103" s="78"/>
      <c r="BR103" s="78"/>
      <c r="BS103" s="78"/>
      <c r="BT103" s="78"/>
      <c r="BU103" s="78"/>
      <c r="BV103" s="78"/>
      <c r="BW103" s="78"/>
      <c r="BX103" s="78"/>
      <c r="BY103" s="78"/>
      <c r="BZ103" s="78"/>
      <c r="CA103" s="78"/>
      <c r="CB103" s="78"/>
      <c r="CC103" s="78"/>
    </row>
    <row r="104" spans="1:81" s="76" customFormat="1" ht="16.5" customHeight="1" x14ac:dyDescent="0.2">
      <c r="A104" s="456" t="s">
        <v>103</v>
      </c>
      <c r="B104" s="457"/>
      <c r="C104" s="164">
        <f>SUM(D104:G104)</f>
        <v>0</v>
      </c>
      <c r="D104" s="6"/>
      <c r="E104" s="5"/>
      <c r="F104" s="7"/>
      <c r="G104" s="7"/>
      <c r="H104" s="75"/>
      <c r="I104" s="75"/>
      <c r="J104" s="75"/>
      <c r="K104" s="75"/>
      <c r="L104" s="75"/>
      <c r="M104" s="75"/>
      <c r="N104" s="75"/>
      <c r="AS104" s="78"/>
      <c r="AT104" s="78"/>
      <c r="AU104" s="78"/>
      <c r="AV104" s="79"/>
      <c r="AW104" s="80"/>
      <c r="AX104" s="78"/>
      <c r="AY104" s="78"/>
      <c r="AZ104" s="78"/>
      <c r="BA104" s="79"/>
      <c r="BB104" s="79"/>
      <c r="BC104" s="79"/>
      <c r="BD104" s="79"/>
      <c r="BE104" s="79"/>
      <c r="BF104" s="79"/>
      <c r="BG104" s="78"/>
      <c r="BH104" s="78"/>
      <c r="BI104" s="78"/>
      <c r="BJ104" s="78"/>
      <c r="BK104" s="78"/>
      <c r="BL104" s="78"/>
      <c r="BM104" s="78"/>
      <c r="BN104" s="78"/>
      <c r="BO104" s="78"/>
      <c r="BP104" s="80"/>
      <c r="BQ104" s="78"/>
      <c r="BR104" s="78"/>
      <c r="BS104" s="78"/>
      <c r="BT104" s="78"/>
      <c r="BU104" s="78"/>
      <c r="BV104" s="78"/>
      <c r="BW104" s="78"/>
      <c r="BX104" s="78"/>
      <c r="BY104" s="78"/>
      <c r="BZ104" s="78"/>
      <c r="CA104" s="78"/>
      <c r="CB104" s="78"/>
      <c r="CC104" s="78"/>
    </row>
    <row r="105" spans="1:81" s="76" customFormat="1" ht="15.75" customHeight="1" x14ac:dyDescent="0.2">
      <c r="A105" s="445" t="s">
        <v>104</v>
      </c>
      <c r="B105" s="446"/>
      <c r="C105" s="4">
        <f>SUM(D105:G105)</f>
        <v>0</v>
      </c>
      <c r="D105" s="6"/>
      <c r="E105" s="5"/>
      <c r="F105" s="7"/>
      <c r="G105" s="7"/>
      <c r="H105" s="75"/>
      <c r="I105" s="75"/>
      <c r="J105" s="75"/>
      <c r="K105" s="75"/>
      <c r="L105" s="75"/>
      <c r="M105" s="75"/>
      <c r="N105" s="75"/>
      <c r="AS105" s="78"/>
      <c r="AT105" s="78"/>
      <c r="AU105" s="78"/>
      <c r="AV105" s="79"/>
      <c r="AW105" s="80"/>
      <c r="AX105" s="78"/>
      <c r="AY105" s="78"/>
      <c r="AZ105" s="78"/>
      <c r="BA105" s="79"/>
      <c r="BB105" s="79"/>
      <c r="BC105" s="79"/>
      <c r="BD105" s="79"/>
      <c r="BE105" s="79"/>
      <c r="BF105" s="79"/>
      <c r="BG105" s="78"/>
      <c r="BH105" s="78"/>
      <c r="BI105" s="78"/>
      <c r="BJ105" s="78"/>
      <c r="BK105" s="78"/>
      <c r="BL105" s="78"/>
      <c r="BM105" s="78"/>
      <c r="BN105" s="78"/>
      <c r="BO105" s="78"/>
      <c r="BP105" s="80"/>
      <c r="BQ105" s="78"/>
      <c r="BR105" s="78"/>
      <c r="BS105" s="78"/>
      <c r="BT105" s="78"/>
      <c r="BU105" s="78"/>
      <c r="BV105" s="78"/>
      <c r="BW105" s="78"/>
      <c r="BX105" s="78"/>
      <c r="BY105" s="78"/>
      <c r="BZ105" s="78"/>
      <c r="CA105" s="78"/>
      <c r="CB105" s="78"/>
      <c r="CC105" s="78"/>
    </row>
    <row r="106" spans="1:81" s="76" customFormat="1" ht="20.25" customHeight="1" x14ac:dyDescent="0.2">
      <c r="A106" s="176" t="s">
        <v>105</v>
      </c>
      <c r="B106" s="311"/>
      <c r="C106" s="311"/>
      <c r="D106" s="311"/>
      <c r="E106" s="311"/>
      <c r="F106" s="311"/>
      <c r="G106" s="311"/>
      <c r="H106" s="311"/>
      <c r="I106" s="311"/>
      <c r="J106" s="311"/>
      <c r="K106" s="311"/>
      <c r="L106" s="311"/>
      <c r="M106" s="311"/>
      <c r="N106" s="75"/>
      <c r="AS106" s="78"/>
      <c r="AT106" s="78"/>
      <c r="AU106" s="78"/>
      <c r="AV106" s="79"/>
      <c r="AW106" s="80"/>
      <c r="AX106" s="78"/>
      <c r="AY106" s="78"/>
      <c r="AZ106" s="78"/>
      <c r="BA106" s="79"/>
      <c r="BB106" s="79"/>
      <c r="BC106" s="79"/>
      <c r="BD106" s="79"/>
      <c r="BE106" s="79"/>
      <c r="BF106" s="79"/>
      <c r="BG106" s="78"/>
      <c r="BH106" s="78"/>
      <c r="BI106" s="78"/>
      <c r="BJ106" s="78"/>
      <c r="BK106" s="78"/>
      <c r="BL106" s="78"/>
      <c r="BM106" s="78"/>
      <c r="BN106" s="78"/>
      <c r="BO106" s="78"/>
      <c r="BP106" s="80"/>
      <c r="BQ106" s="78"/>
      <c r="BR106" s="78"/>
      <c r="BS106" s="78"/>
      <c r="BT106" s="78"/>
      <c r="BU106" s="78"/>
      <c r="BV106" s="78"/>
      <c r="BW106" s="78"/>
      <c r="BX106" s="78"/>
      <c r="BY106" s="78"/>
      <c r="BZ106" s="78"/>
      <c r="CA106" s="78"/>
      <c r="CB106" s="78"/>
      <c r="CC106" s="78"/>
    </row>
    <row r="107" spans="1:81" s="76" customFormat="1" ht="33" customHeight="1" x14ac:dyDescent="0.2">
      <c r="A107" s="411" t="s">
        <v>106</v>
      </c>
      <c r="B107" s="412"/>
      <c r="C107" s="413"/>
      <c r="D107" s="194" t="s">
        <v>1</v>
      </c>
      <c r="E107" s="195"/>
      <c r="F107" s="195"/>
      <c r="G107" s="75"/>
      <c r="H107" s="75"/>
      <c r="I107" s="75"/>
      <c r="J107" s="75"/>
      <c r="K107" s="75"/>
      <c r="L107" s="75"/>
      <c r="M107" s="75"/>
      <c r="N107" s="75"/>
      <c r="AS107" s="78"/>
      <c r="AT107" s="78"/>
      <c r="AU107" s="78"/>
      <c r="AV107" s="79"/>
      <c r="AW107" s="80"/>
      <c r="AX107" s="78"/>
      <c r="AY107" s="78"/>
      <c r="AZ107" s="78"/>
      <c r="BA107" s="79"/>
      <c r="BB107" s="79"/>
      <c r="BC107" s="79"/>
      <c r="BD107" s="79"/>
      <c r="BE107" s="79"/>
      <c r="BF107" s="79"/>
      <c r="BG107" s="78"/>
      <c r="BH107" s="78"/>
      <c r="BI107" s="78"/>
      <c r="BJ107" s="78"/>
      <c r="BK107" s="78"/>
      <c r="BL107" s="78"/>
      <c r="BM107" s="78"/>
      <c r="BN107" s="78"/>
      <c r="BO107" s="78"/>
      <c r="BP107" s="80"/>
      <c r="BQ107" s="78"/>
      <c r="BR107" s="78"/>
      <c r="BS107" s="78"/>
      <c r="BT107" s="78"/>
      <c r="BU107" s="78"/>
      <c r="BV107" s="78"/>
      <c r="BW107" s="78"/>
      <c r="BX107" s="78"/>
      <c r="BY107" s="78"/>
      <c r="BZ107" s="78"/>
      <c r="CA107" s="78"/>
      <c r="CB107" s="78"/>
      <c r="CC107" s="78"/>
    </row>
    <row r="108" spans="1:81" s="76" customFormat="1" ht="15" customHeight="1" x14ac:dyDescent="0.2">
      <c r="A108" s="196" t="s">
        <v>107</v>
      </c>
      <c r="B108" s="197"/>
      <c r="C108" s="198"/>
      <c r="D108" s="199"/>
      <c r="E108" s="105"/>
      <c r="F108" s="105"/>
      <c r="K108" s="75"/>
      <c r="L108" s="75"/>
      <c r="M108" s="75"/>
      <c r="N108" s="75"/>
      <c r="AS108" s="78"/>
      <c r="AT108" s="78"/>
      <c r="AU108" s="78"/>
      <c r="AV108" s="79"/>
      <c r="AW108" s="80"/>
      <c r="AX108" s="78"/>
      <c r="AY108" s="78"/>
      <c r="AZ108" s="78"/>
      <c r="BA108" s="79"/>
      <c r="BB108" s="79"/>
      <c r="BC108" s="79"/>
      <c r="BD108" s="79"/>
      <c r="BE108" s="79"/>
      <c r="BF108" s="79"/>
      <c r="BG108" s="78"/>
      <c r="BH108" s="78"/>
      <c r="BI108" s="78"/>
      <c r="BJ108" s="78"/>
      <c r="BK108" s="78"/>
      <c r="BL108" s="78"/>
      <c r="BM108" s="78"/>
      <c r="BN108" s="78"/>
      <c r="BO108" s="78"/>
      <c r="BP108" s="80"/>
      <c r="BQ108" s="78"/>
      <c r="BR108" s="78"/>
      <c r="BS108" s="78"/>
      <c r="BT108" s="78"/>
      <c r="BU108" s="78"/>
      <c r="BV108" s="78"/>
      <c r="BW108" s="78"/>
      <c r="BX108" s="78"/>
      <c r="BY108" s="78"/>
      <c r="BZ108" s="78"/>
      <c r="CA108" s="78"/>
      <c r="CB108" s="78"/>
      <c r="CC108" s="78"/>
    </row>
    <row r="109" spans="1:81" s="76" customFormat="1" ht="30" customHeight="1" x14ac:dyDescent="0.2">
      <c r="A109" s="176" t="s">
        <v>108</v>
      </c>
      <c r="B109" s="311"/>
      <c r="C109" s="311"/>
      <c r="D109" s="311"/>
      <c r="E109" s="75"/>
      <c r="F109" s="75"/>
      <c r="G109" s="75"/>
      <c r="H109" s="75"/>
      <c r="I109" s="75"/>
      <c r="J109" s="75"/>
      <c r="K109" s="75"/>
      <c r="L109" s="75"/>
      <c r="M109" s="75"/>
      <c r="N109" s="75"/>
      <c r="AS109" s="78"/>
      <c r="AT109" s="78"/>
      <c r="AU109" s="78"/>
      <c r="AV109" s="79"/>
      <c r="AW109" s="80"/>
      <c r="AX109" s="78"/>
      <c r="AY109" s="78"/>
      <c r="AZ109" s="78"/>
      <c r="BA109" s="79"/>
      <c r="BB109" s="79"/>
      <c r="BC109" s="79"/>
      <c r="BD109" s="79"/>
      <c r="BE109" s="79"/>
      <c r="BF109" s="79"/>
      <c r="BG109" s="78"/>
      <c r="BH109" s="78"/>
      <c r="BI109" s="78"/>
      <c r="BJ109" s="78"/>
      <c r="BK109" s="78"/>
      <c r="BL109" s="78"/>
      <c r="BM109" s="78"/>
      <c r="BN109" s="78"/>
      <c r="BO109" s="78"/>
      <c r="BP109" s="80"/>
      <c r="BQ109" s="78"/>
      <c r="BR109" s="78"/>
      <c r="BS109" s="78"/>
      <c r="BT109" s="78"/>
      <c r="BU109" s="78"/>
      <c r="BV109" s="78"/>
      <c r="BW109" s="78"/>
      <c r="BX109" s="78"/>
      <c r="BY109" s="78"/>
      <c r="BZ109" s="78"/>
      <c r="CA109" s="78"/>
      <c r="CB109" s="78"/>
      <c r="CC109" s="78"/>
    </row>
    <row r="110" spans="1:81" s="76" customFormat="1" ht="30" customHeight="1" x14ac:dyDescent="0.2">
      <c r="A110" s="414" t="s">
        <v>106</v>
      </c>
      <c r="B110" s="415"/>
      <c r="C110" s="416"/>
      <c r="D110" s="420" t="s">
        <v>1</v>
      </c>
      <c r="E110" s="422" t="s">
        <v>40</v>
      </c>
      <c r="F110" s="423"/>
      <c r="G110" s="423"/>
      <c r="H110" s="385" t="s">
        <v>41</v>
      </c>
      <c r="I110" s="75"/>
      <c r="J110" s="75"/>
      <c r="K110" s="75"/>
      <c r="L110" s="75"/>
      <c r="M110" s="75"/>
      <c r="N110" s="75"/>
      <c r="AS110" s="78"/>
      <c r="AT110" s="78"/>
      <c r="AU110" s="78"/>
      <c r="AV110" s="79"/>
      <c r="AW110" s="80"/>
      <c r="AX110" s="78"/>
      <c r="AY110" s="78"/>
      <c r="AZ110" s="78"/>
      <c r="BA110" s="79"/>
      <c r="BB110" s="79"/>
      <c r="BC110" s="79"/>
      <c r="BD110" s="79"/>
      <c r="BE110" s="79"/>
      <c r="BF110" s="79"/>
      <c r="BG110" s="78"/>
      <c r="BH110" s="78"/>
      <c r="BI110" s="78"/>
      <c r="BJ110" s="78"/>
      <c r="BK110" s="78"/>
      <c r="BL110" s="78"/>
      <c r="BM110" s="78"/>
      <c r="BN110" s="78"/>
      <c r="BO110" s="78"/>
      <c r="BP110" s="80"/>
      <c r="BQ110" s="78"/>
      <c r="BR110" s="78"/>
      <c r="BS110" s="78"/>
      <c r="BT110" s="78"/>
      <c r="BU110" s="78"/>
      <c r="BV110" s="78"/>
      <c r="BW110" s="78"/>
      <c r="BX110" s="78"/>
      <c r="BY110" s="78"/>
      <c r="BZ110" s="78"/>
      <c r="CA110" s="78"/>
      <c r="CB110" s="78"/>
      <c r="CC110" s="78"/>
    </row>
    <row r="111" spans="1:81" s="76" customFormat="1" ht="44.25" customHeight="1" x14ac:dyDescent="0.2">
      <c r="A111" s="417"/>
      <c r="B111" s="418"/>
      <c r="C111" s="419"/>
      <c r="D111" s="421"/>
      <c r="E111" s="312" t="s">
        <v>42</v>
      </c>
      <c r="F111" s="312" t="s">
        <v>43</v>
      </c>
      <c r="G111" s="312" t="s">
        <v>44</v>
      </c>
      <c r="H111" s="386"/>
      <c r="I111" s="75"/>
      <c r="J111" s="75"/>
      <c r="K111" s="75"/>
      <c r="L111" s="75"/>
      <c r="M111" s="75"/>
      <c r="N111" s="75"/>
      <c r="AS111" s="78"/>
      <c r="AT111" s="78"/>
      <c r="AU111" s="78"/>
      <c r="AV111" s="79"/>
      <c r="AW111" s="80"/>
      <c r="AX111" s="78"/>
      <c r="AY111" s="78"/>
      <c r="AZ111" s="78"/>
      <c r="BA111" s="79"/>
      <c r="BB111" s="79"/>
      <c r="BC111" s="79"/>
      <c r="BD111" s="79"/>
      <c r="BE111" s="79"/>
      <c r="BF111" s="79"/>
      <c r="BG111" s="78"/>
      <c r="BH111" s="78"/>
      <c r="BI111" s="78"/>
      <c r="BJ111" s="78"/>
      <c r="BK111" s="78"/>
      <c r="BL111" s="78"/>
      <c r="BM111" s="78"/>
      <c r="BN111" s="78"/>
      <c r="BO111" s="78"/>
      <c r="BP111" s="80"/>
      <c r="BQ111" s="78"/>
      <c r="BR111" s="78"/>
      <c r="BS111" s="78"/>
      <c r="BT111" s="78"/>
      <c r="BU111" s="78"/>
      <c r="BV111" s="78"/>
      <c r="BW111" s="78"/>
      <c r="BX111" s="78"/>
      <c r="BY111" s="78"/>
      <c r="BZ111" s="78"/>
      <c r="CA111" s="78"/>
      <c r="CB111" s="78"/>
      <c r="CC111" s="78"/>
    </row>
    <row r="112" spans="1:81" s="76" customFormat="1" ht="21" customHeight="1" x14ac:dyDescent="0.2">
      <c r="A112" s="196" t="s">
        <v>107</v>
      </c>
      <c r="B112" s="197"/>
      <c r="C112" s="198"/>
      <c r="D112" s="164">
        <f>SUM(E112:H112)</f>
        <v>0</v>
      </c>
      <c r="E112" s="6"/>
      <c r="F112" s="5"/>
      <c r="G112" s="7"/>
      <c r="H112" s="7"/>
      <c r="I112" s="75"/>
      <c r="J112" s="75"/>
      <c r="K112" s="75"/>
      <c r="L112" s="75"/>
      <c r="M112" s="75"/>
      <c r="N112" s="75"/>
      <c r="AS112" s="78"/>
      <c r="AT112" s="78"/>
      <c r="AU112" s="78"/>
      <c r="AV112" s="79"/>
      <c r="AW112" s="80"/>
      <c r="AX112" s="78"/>
      <c r="AY112" s="78"/>
      <c r="AZ112" s="78"/>
      <c r="BA112" s="79"/>
      <c r="BB112" s="79"/>
      <c r="BC112" s="79"/>
      <c r="BD112" s="79"/>
      <c r="BE112" s="79"/>
      <c r="BF112" s="79"/>
      <c r="BG112" s="78"/>
      <c r="BH112" s="78"/>
      <c r="BI112" s="78"/>
      <c r="BJ112" s="78"/>
      <c r="BK112" s="78"/>
      <c r="BL112" s="78"/>
      <c r="BM112" s="78"/>
      <c r="BN112" s="78"/>
      <c r="BO112" s="78"/>
      <c r="BP112" s="80"/>
      <c r="BQ112" s="78"/>
      <c r="BR112" s="78"/>
      <c r="BS112" s="78"/>
      <c r="BT112" s="78"/>
      <c r="BU112" s="78"/>
      <c r="BV112" s="78"/>
      <c r="BW112" s="78"/>
      <c r="BX112" s="78"/>
      <c r="BY112" s="78"/>
      <c r="BZ112" s="78"/>
      <c r="CA112" s="78"/>
      <c r="CB112" s="78"/>
      <c r="CC112" s="78"/>
    </row>
    <row r="113" spans="1:91" s="83" customFormat="1" ht="24.75" customHeight="1" x14ac:dyDescent="0.2">
      <c r="A113" s="84" t="s">
        <v>109</v>
      </c>
      <c r="B113" s="200"/>
      <c r="C113" s="201"/>
      <c r="D113" s="201"/>
      <c r="E113" s="201"/>
      <c r="F113" s="202"/>
      <c r="AS113" s="117"/>
      <c r="AT113" s="117"/>
      <c r="AU113" s="117"/>
      <c r="AV113" s="118"/>
      <c r="AW113" s="119"/>
      <c r="AX113" s="117"/>
      <c r="AY113" s="117"/>
      <c r="AZ113" s="117"/>
      <c r="BA113" s="79"/>
      <c r="BB113" s="79"/>
      <c r="BC113" s="79"/>
      <c r="BD113" s="79"/>
      <c r="BE113" s="79"/>
      <c r="BF113" s="79"/>
      <c r="BG113" s="117"/>
      <c r="BH113" s="117"/>
      <c r="BI113" s="117"/>
      <c r="BJ113" s="117"/>
      <c r="BK113" s="117"/>
      <c r="BL113" s="117"/>
      <c r="BM113" s="117"/>
      <c r="BN113" s="117"/>
      <c r="BO113" s="117"/>
      <c r="BP113" s="119"/>
      <c r="BQ113" s="117"/>
      <c r="BR113" s="117"/>
      <c r="BS113" s="117"/>
      <c r="BT113" s="117"/>
      <c r="BU113" s="117"/>
      <c r="BV113" s="117"/>
      <c r="BW113" s="117"/>
      <c r="BX113" s="117"/>
      <c r="BY113" s="117"/>
      <c r="BZ113" s="117"/>
      <c r="CA113" s="117"/>
      <c r="CB113" s="117"/>
      <c r="CC113" s="117"/>
    </row>
    <row r="114" spans="1:91" s="83" customFormat="1" ht="17.25" customHeight="1" x14ac:dyDescent="0.2">
      <c r="A114" s="389" t="s">
        <v>110</v>
      </c>
      <c r="B114" s="407" t="s">
        <v>1</v>
      </c>
      <c r="C114" s="409" t="s">
        <v>111</v>
      </c>
      <c r="D114" s="409"/>
      <c r="E114" s="409"/>
      <c r="F114" s="409" t="s">
        <v>112</v>
      </c>
      <c r="G114" s="410" t="s">
        <v>113</v>
      </c>
      <c r="H114" s="405" t="s">
        <v>40</v>
      </c>
      <c r="I114" s="406"/>
      <c r="J114" s="406"/>
      <c r="K114" s="400" t="s">
        <v>41</v>
      </c>
      <c r="AS114" s="117"/>
      <c r="AT114" s="117"/>
      <c r="AU114" s="117"/>
      <c r="AV114" s="118"/>
      <c r="AW114" s="119"/>
      <c r="AX114" s="117"/>
      <c r="AY114" s="117"/>
      <c r="AZ114" s="117"/>
      <c r="BA114" s="79"/>
      <c r="BB114" s="79"/>
      <c r="BC114" s="79"/>
      <c r="BD114" s="79"/>
      <c r="BE114" s="79"/>
      <c r="BF114" s="79"/>
      <c r="BG114" s="117"/>
      <c r="BH114" s="117"/>
      <c r="BI114" s="117"/>
      <c r="BJ114" s="117"/>
      <c r="BK114" s="117"/>
      <c r="BL114" s="117"/>
      <c r="BM114" s="117"/>
      <c r="BN114" s="117"/>
      <c r="BO114" s="117"/>
      <c r="BP114" s="119"/>
      <c r="BQ114" s="117"/>
      <c r="BR114" s="117"/>
      <c r="BS114" s="117"/>
      <c r="BT114" s="117"/>
      <c r="BU114" s="117"/>
      <c r="BV114" s="117"/>
      <c r="BW114" s="117"/>
      <c r="BX114" s="117"/>
      <c r="BY114" s="117"/>
      <c r="BZ114" s="117"/>
      <c r="CA114" s="117"/>
      <c r="CB114" s="117"/>
      <c r="CC114" s="117"/>
    </row>
    <row r="115" spans="1:91" s="83" customFormat="1" ht="57" customHeight="1" x14ac:dyDescent="0.2">
      <c r="A115" s="390"/>
      <c r="B115" s="408"/>
      <c r="C115" s="203" t="s">
        <v>114</v>
      </c>
      <c r="D115" s="203" t="s">
        <v>115</v>
      </c>
      <c r="E115" s="51" t="s">
        <v>116</v>
      </c>
      <c r="F115" s="409"/>
      <c r="G115" s="410"/>
      <c r="H115" s="70" t="s">
        <v>42</v>
      </c>
      <c r="I115" s="312" t="s">
        <v>43</v>
      </c>
      <c r="J115" s="312" t="s">
        <v>44</v>
      </c>
      <c r="K115" s="400"/>
      <c r="AT115" s="117"/>
      <c r="AU115" s="117"/>
      <c r="AV115" s="117"/>
      <c r="AW115" s="118"/>
      <c r="AX115" s="119"/>
      <c r="AY115" s="117"/>
      <c r="AZ115" s="117"/>
      <c r="BA115" s="117"/>
      <c r="BB115" s="3"/>
      <c r="BC115" s="79"/>
      <c r="BD115" s="79"/>
      <c r="BE115" s="3"/>
      <c r="BF115" s="79"/>
      <c r="BG115" s="79"/>
      <c r="BH115" s="117"/>
      <c r="BI115" s="117"/>
      <c r="BJ115" s="117"/>
      <c r="BK115" s="117"/>
      <c r="BL115" s="117"/>
      <c r="BM115" s="117"/>
      <c r="BN115" s="117"/>
      <c r="BO115" s="117"/>
      <c r="BP115" s="117"/>
      <c r="BQ115" s="119"/>
      <c r="BR115" s="117"/>
      <c r="BS115" s="117"/>
      <c r="BT115" s="117"/>
      <c r="BU115" s="117"/>
      <c r="BV115" s="117"/>
      <c r="BW115" s="117"/>
      <c r="BX115" s="117"/>
      <c r="BY115" s="117"/>
      <c r="BZ115" s="117"/>
      <c r="CA115" s="117"/>
      <c r="CB115" s="117"/>
      <c r="CC115" s="117"/>
      <c r="CD115" s="117"/>
    </row>
    <row r="116" spans="1:91" s="83" customFormat="1" ht="15" customHeight="1" x14ac:dyDescent="0.2">
      <c r="A116" s="204" t="s">
        <v>53</v>
      </c>
      <c r="B116" s="45">
        <f>+SUM(C116:G116)</f>
        <v>0</v>
      </c>
      <c r="C116" s="52"/>
      <c r="D116" s="52"/>
      <c r="E116" s="53"/>
      <c r="F116" s="36"/>
      <c r="G116" s="205"/>
      <c r="H116" s="54"/>
      <c r="I116" s="36"/>
      <c r="J116" s="36"/>
      <c r="K116" s="36"/>
      <c r="L116" s="127" t="str">
        <f>+BB116</f>
        <v/>
      </c>
      <c r="AT116" s="117"/>
      <c r="AU116" s="117"/>
      <c r="AV116" s="117"/>
      <c r="AW116" s="118"/>
      <c r="AX116" s="119"/>
      <c r="AY116" s="117"/>
      <c r="AZ116" s="117"/>
      <c r="BA116" s="117"/>
      <c r="BB116" s="98" t="str">
        <f>IF($B116&lt;&gt;SUM($H116:$K116),"Total personas  debe ser igual que segúnTipo estrategia+otros","")</f>
        <v/>
      </c>
      <c r="BC116" s="79"/>
      <c r="BD116" s="79"/>
      <c r="BE116" s="87">
        <f>IF($B116&lt;&gt;SUM($H116:$K116),1,0)</f>
        <v>0</v>
      </c>
      <c r="BF116" s="79"/>
      <c r="BG116" s="79"/>
      <c r="BH116" s="117"/>
      <c r="BI116" s="117"/>
      <c r="BJ116" s="117"/>
      <c r="BK116" s="117"/>
      <c r="BL116" s="117"/>
      <c r="BM116" s="117"/>
      <c r="BN116" s="117"/>
      <c r="BO116" s="117"/>
      <c r="BP116" s="117"/>
      <c r="BQ116" s="119"/>
      <c r="BR116" s="117"/>
      <c r="BS116" s="117"/>
      <c r="BT116" s="117"/>
      <c r="BU116" s="117"/>
      <c r="BV116" s="117"/>
      <c r="BW116" s="117"/>
      <c r="BX116" s="117"/>
      <c r="BY116" s="117"/>
      <c r="BZ116" s="117"/>
      <c r="CA116" s="117"/>
      <c r="CB116" s="117"/>
      <c r="CC116" s="117"/>
      <c r="CD116" s="117"/>
    </row>
    <row r="117" spans="1:91" s="83" customFormat="1" ht="15" customHeight="1" x14ac:dyDescent="0.2">
      <c r="A117" s="206" t="s">
        <v>65</v>
      </c>
      <c r="B117" s="14">
        <f>+SUM(C117:G117)</f>
        <v>0</v>
      </c>
      <c r="C117" s="19"/>
      <c r="D117" s="19"/>
      <c r="E117" s="20"/>
      <c r="F117" s="37"/>
      <c r="G117" s="207"/>
      <c r="H117" s="49"/>
      <c r="I117" s="37"/>
      <c r="J117" s="37"/>
      <c r="K117" s="37"/>
      <c r="L117" s="127" t="str">
        <f>+BB117</f>
        <v/>
      </c>
      <c r="AT117" s="117"/>
      <c r="AU117" s="117"/>
      <c r="AV117" s="117"/>
      <c r="AW117" s="118"/>
      <c r="AX117" s="119"/>
      <c r="AY117" s="117"/>
      <c r="AZ117" s="117"/>
      <c r="BA117" s="117"/>
      <c r="BB117" s="98" t="str">
        <f>IF($B117&lt;&gt;SUM($H117:$K117),"Total personas  debe ser igual que segúnTipo estrategia+otros","")</f>
        <v/>
      </c>
      <c r="BC117" s="79"/>
      <c r="BD117" s="79"/>
      <c r="BE117" s="87">
        <f>IF($B117&lt;&gt;SUM($H117:$K117),1,0)</f>
        <v>0</v>
      </c>
      <c r="BF117" s="79"/>
      <c r="BG117" s="79"/>
      <c r="BH117" s="117"/>
      <c r="BI117" s="117"/>
      <c r="BJ117" s="117"/>
      <c r="BK117" s="117"/>
      <c r="BL117" s="117"/>
      <c r="BM117" s="117"/>
      <c r="BN117" s="117"/>
      <c r="BO117" s="117"/>
      <c r="BP117" s="117"/>
      <c r="BQ117" s="119"/>
      <c r="BR117" s="117"/>
      <c r="BS117" s="117"/>
      <c r="BT117" s="117"/>
      <c r="BU117" s="117"/>
      <c r="BV117" s="117"/>
      <c r="BW117" s="117"/>
      <c r="BX117" s="117"/>
      <c r="BY117" s="117"/>
      <c r="BZ117" s="117"/>
      <c r="CA117" s="117"/>
      <c r="CB117" s="117"/>
      <c r="CC117" s="117"/>
      <c r="CD117" s="117"/>
    </row>
    <row r="118" spans="1:91" s="210" customFormat="1" ht="15" customHeight="1" x14ac:dyDescent="0.2">
      <c r="A118" s="208" t="s">
        <v>68</v>
      </c>
      <c r="B118" s="23">
        <f>+SUM(C118:G118)</f>
        <v>0</v>
      </c>
      <c r="C118" s="27"/>
      <c r="D118" s="27"/>
      <c r="E118" s="28"/>
      <c r="F118" s="48"/>
      <c r="G118" s="209"/>
      <c r="H118" s="50"/>
      <c r="I118" s="48"/>
      <c r="J118" s="48"/>
      <c r="K118" s="48"/>
      <c r="L118" s="127" t="str">
        <f>+BB118</f>
        <v/>
      </c>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117"/>
      <c r="AU118" s="117"/>
      <c r="AV118" s="117"/>
      <c r="AW118" s="118"/>
      <c r="AX118" s="119"/>
      <c r="AY118" s="117"/>
      <c r="AZ118" s="117"/>
      <c r="BA118" s="117"/>
      <c r="BB118" s="98" t="str">
        <f>IF($B118&lt;&gt;SUM($H118:$K118),"Total personas  debe ser igual que segúnTipo estrategia+otros","")</f>
        <v/>
      </c>
      <c r="BC118" s="79"/>
      <c r="BD118" s="79"/>
      <c r="BE118" s="87">
        <f>IF($B118&lt;&gt;SUM($H118:$K118),1,0)</f>
        <v>0</v>
      </c>
      <c r="BF118" s="79"/>
      <c r="BG118" s="79"/>
      <c r="BH118" s="117"/>
      <c r="BI118" s="117"/>
      <c r="BJ118" s="117"/>
      <c r="BK118" s="117"/>
      <c r="BL118" s="117"/>
      <c r="BM118" s="117"/>
      <c r="BN118" s="117"/>
      <c r="BO118" s="117"/>
      <c r="BP118" s="117"/>
      <c r="BQ118" s="119"/>
      <c r="BR118" s="117"/>
      <c r="BS118" s="117"/>
      <c r="BT118" s="117"/>
      <c r="BU118" s="117"/>
      <c r="BV118" s="117"/>
      <c r="BW118" s="117"/>
      <c r="BX118" s="117"/>
      <c r="BY118" s="117"/>
      <c r="BZ118" s="117"/>
      <c r="CA118" s="117"/>
      <c r="CB118" s="117"/>
      <c r="CC118" s="117"/>
      <c r="CD118" s="117"/>
      <c r="CE118" s="83"/>
      <c r="CF118" s="83"/>
      <c r="CG118" s="83"/>
      <c r="CH118" s="83"/>
      <c r="CI118" s="83"/>
      <c r="CJ118" s="83"/>
      <c r="CK118" s="83"/>
      <c r="CL118" s="83"/>
      <c r="CM118" s="83"/>
    </row>
    <row r="119" spans="1:91" s="76" customFormat="1" ht="30" customHeight="1" x14ac:dyDescent="0.2">
      <c r="A119" s="176" t="s">
        <v>117</v>
      </c>
      <c r="B119" s="311"/>
      <c r="C119" s="311"/>
      <c r="D119" s="311"/>
      <c r="E119" s="311"/>
      <c r="F119" s="311"/>
      <c r="G119" s="311"/>
      <c r="H119" s="311"/>
      <c r="I119" s="311"/>
      <c r="J119" s="311"/>
      <c r="K119" s="311"/>
      <c r="L119" s="311"/>
      <c r="M119" s="311"/>
      <c r="N119" s="75"/>
      <c r="AS119" s="78"/>
      <c r="AT119" s="78"/>
      <c r="AU119" s="78"/>
      <c r="AV119" s="79"/>
      <c r="AW119" s="80"/>
      <c r="AX119" s="78"/>
      <c r="AY119" s="78"/>
      <c r="AZ119" s="78"/>
      <c r="BA119" s="79"/>
      <c r="BB119" s="79"/>
      <c r="BC119" s="79"/>
      <c r="BD119" s="79"/>
      <c r="BE119" s="79"/>
      <c r="BF119" s="79"/>
      <c r="BG119" s="78"/>
      <c r="BH119" s="78"/>
      <c r="BI119" s="78"/>
      <c r="BJ119" s="78"/>
      <c r="BK119" s="78"/>
      <c r="BL119" s="78"/>
      <c r="BM119" s="78"/>
      <c r="BN119" s="78"/>
      <c r="BO119" s="78"/>
      <c r="BP119" s="80"/>
      <c r="BQ119" s="78"/>
      <c r="BR119" s="78"/>
      <c r="BS119" s="78"/>
      <c r="BT119" s="78"/>
      <c r="BU119" s="78"/>
      <c r="BV119" s="78"/>
      <c r="BW119" s="78"/>
      <c r="BX119" s="78"/>
      <c r="BY119" s="78"/>
      <c r="BZ119" s="78"/>
      <c r="CA119" s="78"/>
      <c r="CB119" s="78"/>
      <c r="CC119" s="78"/>
    </row>
    <row r="120" spans="1:91" s="76" customFormat="1" ht="49.5" customHeight="1" x14ac:dyDescent="0.2">
      <c r="A120" s="314" t="s">
        <v>118</v>
      </c>
      <c r="B120" s="319" t="s">
        <v>119</v>
      </c>
      <c r="C120" s="319" t="s">
        <v>120</v>
      </c>
      <c r="D120" s="212" t="s">
        <v>121</v>
      </c>
      <c r="E120" s="213" t="s">
        <v>122</v>
      </c>
      <c r="F120" s="214" t="s">
        <v>123</v>
      </c>
      <c r="G120" s="215" t="s">
        <v>124</v>
      </c>
      <c r="H120" s="214" t="s">
        <v>125</v>
      </c>
      <c r="I120" s="215" t="s">
        <v>126</v>
      </c>
      <c r="J120" s="214" t="s">
        <v>127</v>
      </c>
      <c r="K120" s="311"/>
      <c r="L120" s="311"/>
      <c r="M120" s="311"/>
      <c r="N120" s="75"/>
      <c r="AS120" s="78"/>
      <c r="AT120" s="78"/>
      <c r="AU120" s="78"/>
      <c r="AV120" s="79"/>
      <c r="AW120" s="80"/>
      <c r="AX120" s="78"/>
      <c r="AY120" s="78"/>
      <c r="AZ120" s="78"/>
      <c r="BA120" s="79"/>
      <c r="BB120" s="79"/>
      <c r="BC120" s="79"/>
      <c r="BD120" s="79"/>
      <c r="BE120" s="79"/>
      <c r="BF120" s="79"/>
      <c r="BG120" s="78"/>
      <c r="BH120" s="78"/>
      <c r="BI120" s="78"/>
      <c r="BJ120" s="78"/>
      <c r="BK120" s="78"/>
      <c r="BL120" s="78"/>
      <c r="BM120" s="78"/>
      <c r="BN120" s="78"/>
      <c r="BO120" s="78"/>
      <c r="BP120" s="80"/>
      <c r="BQ120" s="78"/>
      <c r="BR120" s="78"/>
      <c r="BS120" s="78"/>
      <c r="BT120" s="78"/>
      <c r="BU120" s="78"/>
      <c r="BV120" s="78"/>
      <c r="BW120" s="78"/>
      <c r="BX120" s="78"/>
      <c r="BY120" s="78"/>
      <c r="BZ120" s="78"/>
      <c r="CA120" s="78"/>
      <c r="CB120" s="78"/>
      <c r="CC120" s="78"/>
    </row>
    <row r="121" spans="1:91" s="76" customFormat="1" ht="15" customHeight="1" x14ac:dyDescent="0.2">
      <c r="A121" s="385" t="s">
        <v>128</v>
      </c>
      <c r="B121" s="204" t="s">
        <v>129</v>
      </c>
      <c r="C121" s="36"/>
      <c r="D121" s="216"/>
      <c r="E121" s="217"/>
      <c r="F121" s="218"/>
      <c r="G121" s="54"/>
      <c r="H121" s="218"/>
      <c r="I121" s="54"/>
      <c r="J121" s="218"/>
      <c r="K121" s="311"/>
      <c r="L121" s="311"/>
      <c r="M121" s="311"/>
      <c r="N121" s="75"/>
      <c r="AS121" s="78"/>
      <c r="AT121" s="78"/>
      <c r="AU121" s="78"/>
      <c r="AV121" s="79"/>
      <c r="AW121" s="80"/>
      <c r="AX121" s="78"/>
      <c r="AY121" s="78"/>
      <c r="AZ121" s="78"/>
      <c r="BA121" s="79"/>
      <c r="BB121" s="79"/>
      <c r="BC121" s="79"/>
      <c r="BD121" s="79"/>
      <c r="BE121" s="79"/>
      <c r="BF121" s="79"/>
      <c r="BG121" s="78"/>
      <c r="BH121" s="78"/>
      <c r="BI121" s="78"/>
      <c r="BJ121" s="78"/>
      <c r="BK121" s="78"/>
      <c r="BL121" s="78"/>
      <c r="BM121" s="78"/>
      <c r="BN121" s="78"/>
      <c r="BO121" s="78"/>
      <c r="BP121" s="80"/>
      <c r="BQ121" s="78"/>
      <c r="BR121" s="78"/>
      <c r="BS121" s="78"/>
      <c r="BT121" s="78"/>
      <c r="BU121" s="78"/>
      <c r="BV121" s="78"/>
      <c r="BW121" s="78"/>
      <c r="BX121" s="78"/>
      <c r="BY121" s="78"/>
      <c r="BZ121" s="78"/>
      <c r="CA121" s="78"/>
      <c r="CB121" s="78"/>
      <c r="CC121" s="78"/>
    </row>
    <row r="122" spans="1:91" s="76" customFormat="1" ht="34.5" customHeight="1" x14ac:dyDescent="0.2">
      <c r="A122" s="404"/>
      <c r="B122" s="206" t="s">
        <v>130</v>
      </c>
      <c r="C122" s="37"/>
      <c r="D122" s="219"/>
      <c r="E122" s="220"/>
      <c r="F122" s="221"/>
      <c r="G122" s="49"/>
      <c r="H122" s="221"/>
      <c r="I122" s="49"/>
      <c r="J122" s="221"/>
      <c r="K122" s="311"/>
      <c r="L122" s="311"/>
      <c r="M122" s="311"/>
      <c r="N122" s="75"/>
      <c r="AS122" s="78"/>
      <c r="AT122" s="78"/>
      <c r="AU122" s="78"/>
      <c r="AV122" s="79"/>
      <c r="AW122" s="80"/>
      <c r="AX122" s="78"/>
      <c r="AY122" s="78"/>
      <c r="AZ122" s="78"/>
      <c r="BA122" s="79"/>
      <c r="BB122" s="79"/>
      <c r="BC122" s="79"/>
      <c r="BD122" s="79"/>
      <c r="BE122" s="79"/>
      <c r="BF122" s="79"/>
      <c r="BG122" s="78"/>
      <c r="BH122" s="78"/>
      <c r="BI122" s="78"/>
      <c r="BJ122" s="78"/>
      <c r="BK122" s="78"/>
      <c r="BL122" s="78"/>
      <c r="BM122" s="78"/>
      <c r="BN122" s="78"/>
      <c r="BO122" s="78"/>
      <c r="BP122" s="80"/>
      <c r="BQ122" s="78"/>
      <c r="BR122" s="78"/>
      <c r="BS122" s="78"/>
      <c r="BT122" s="78"/>
      <c r="BU122" s="78"/>
      <c r="BV122" s="78"/>
      <c r="BW122" s="78"/>
      <c r="BX122" s="78"/>
      <c r="BY122" s="78"/>
      <c r="BZ122" s="78"/>
      <c r="CA122" s="78"/>
      <c r="CB122" s="78"/>
      <c r="CC122" s="78"/>
    </row>
    <row r="123" spans="1:91" s="76" customFormat="1" ht="22.5" customHeight="1" x14ac:dyDescent="0.2">
      <c r="A123" s="404"/>
      <c r="B123" s="206" t="s">
        <v>131</v>
      </c>
      <c r="C123" s="37"/>
      <c r="D123" s="219"/>
      <c r="E123" s="220"/>
      <c r="F123" s="221"/>
      <c r="G123" s="49"/>
      <c r="H123" s="221"/>
      <c r="I123" s="49"/>
      <c r="J123" s="221"/>
      <c r="K123" s="311"/>
      <c r="L123" s="311"/>
      <c r="M123" s="311"/>
      <c r="N123" s="75"/>
      <c r="AS123" s="78"/>
      <c r="AT123" s="78"/>
      <c r="AU123" s="78"/>
      <c r="AV123" s="79"/>
      <c r="AW123" s="80"/>
      <c r="AX123" s="78"/>
      <c r="AY123" s="78"/>
      <c r="AZ123" s="78"/>
      <c r="BA123" s="79"/>
      <c r="BB123" s="79"/>
      <c r="BC123" s="79"/>
      <c r="BD123" s="79"/>
      <c r="BE123" s="79"/>
      <c r="BF123" s="79"/>
      <c r="BG123" s="78"/>
      <c r="BH123" s="78"/>
      <c r="BI123" s="78"/>
      <c r="BJ123" s="78"/>
      <c r="BK123" s="78"/>
      <c r="BL123" s="78"/>
      <c r="BM123" s="78"/>
      <c r="BN123" s="78"/>
      <c r="BO123" s="78"/>
      <c r="BP123" s="80"/>
      <c r="BQ123" s="78"/>
      <c r="BR123" s="78"/>
      <c r="BS123" s="78"/>
      <c r="BT123" s="78"/>
      <c r="BU123" s="78"/>
      <c r="BV123" s="78"/>
      <c r="BW123" s="78"/>
      <c r="BX123" s="78"/>
      <c r="BY123" s="78"/>
      <c r="BZ123" s="78"/>
      <c r="CA123" s="78"/>
      <c r="CB123" s="78"/>
      <c r="CC123" s="78"/>
    </row>
    <row r="124" spans="1:91" s="76" customFormat="1" ht="15" x14ac:dyDescent="0.2">
      <c r="A124" s="386"/>
      <c r="B124" s="206" t="s">
        <v>132</v>
      </c>
      <c r="C124" s="48"/>
      <c r="D124" s="222"/>
      <c r="E124" s="223"/>
      <c r="F124" s="224"/>
      <c r="G124" s="50"/>
      <c r="H124" s="224"/>
      <c r="I124" s="50"/>
      <c r="J124" s="224"/>
      <c r="K124" s="311"/>
      <c r="L124" s="311"/>
      <c r="M124" s="311"/>
      <c r="N124" s="75"/>
      <c r="AS124" s="78"/>
      <c r="AT124" s="78"/>
      <c r="AU124" s="78"/>
      <c r="AV124" s="79"/>
      <c r="AW124" s="80"/>
      <c r="AX124" s="78"/>
      <c r="AY124" s="78"/>
      <c r="AZ124" s="78"/>
      <c r="BA124" s="79"/>
      <c r="BB124" s="79"/>
      <c r="BC124" s="79"/>
      <c r="BD124" s="79"/>
      <c r="BE124" s="79"/>
      <c r="BF124" s="79"/>
      <c r="BG124" s="78"/>
      <c r="BH124" s="78"/>
      <c r="BI124" s="78"/>
      <c r="BJ124" s="78"/>
      <c r="BK124" s="78"/>
      <c r="BL124" s="78"/>
      <c r="BM124" s="78"/>
      <c r="BN124" s="78"/>
      <c r="BO124" s="78"/>
      <c r="BP124" s="80"/>
      <c r="BQ124" s="78"/>
      <c r="BR124" s="78"/>
      <c r="BS124" s="78"/>
      <c r="BT124" s="78"/>
      <c r="BU124" s="78"/>
      <c r="BV124" s="78"/>
      <c r="BW124" s="78"/>
      <c r="BX124" s="78"/>
      <c r="BY124" s="78"/>
      <c r="BZ124" s="78"/>
      <c r="CA124" s="78"/>
      <c r="CB124" s="78"/>
      <c r="CC124" s="78"/>
    </row>
    <row r="125" spans="1:91" s="76" customFormat="1" ht="14.25" customHeight="1" x14ac:dyDescent="0.2">
      <c r="A125" s="400" t="s">
        <v>133</v>
      </c>
      <c r="B125" s="204" t="s">
        <v>134</v>
      </c>
      <c r="C125" s="36"/>
      <c r="D125" s="216"/>
      <c r="E125" s="217"/>
      <c r="F125" s="218"/>
      <c r="G125" s="54"/>
      <c r="H125" s="218"/>
      <c r="I125" s="54"/>
      <c r="J125" s="218"/>
      <c r="K125" s="311"/>
      <c r="L125" s="311"/>
      <c r="M125" s="311"/>
      <c r="N125" s="75"/>
      <c r="AS125" s="78"/>
      <c r="AT125" s="78"/>
      <c r="AU125" s="78"/>
      <c r="AV125" s="79"/>
      <c r="AW125" s="80"/>
      <c r="AX125" s="78"/>
      <c r="AY125" s="78"/>
      <c r="AZ125" s="78"/>
      <c r="BA125" s="79"/>
      <c r="BB125" s="79"/>
      <c r="BC125" s="79"/>
      <c r="BD125" s="79"/>
      <c r="BE125" s="79"/>
      <c r="BF125" s="79"/>
      <c r="BG125" s="78"/>
      <c r="BH125" s="78"/>
      <c r="BI125" s="78"/>
      <c r="BJ125" s="78"/>
      <c r="BK125" s="78"/>
      <c r="BL125" s="78"/>
      <c r="BM125" s="78"/>
      <c r="BN125" s="78"/>
      <c r="BO125" s="78"/>
      <c r="BP125" s="80"/>
      <c r="BQ125" s="78"/>
      <c r="BR125" s="78"/>
      <c r="BS125" s="78"/>
      <c r="BT125" s="78"/>
      <c r="BU125" s="78"/>
      <c r="BV125" s="78"/>
      <c r="BW125" s="78"/>
      <c r="BX125" s="78"/>
      <c r="BY125" s="78"/>
      <c r="BZ125" s="78"/>
      <c r="CA125" s="78"/>
      <c r="CB125" s="78"/>
      <c r="CC125" s="78"/>
    </row>
    <row r="126" spans="1:91" s="76" customFormat="1" ht="23.25" customHeight="1" x14ac:dyDescent="0.2">
      <c r="A126" s="401"/>
      <c r="B126" s="206" t="s">
        <v>135</v>
      </c>
      <c r="C126" s="37"/>
      <c r="D126" s="219"/>
      <c r="E126" s="220"/>
      <c r="F126" s="221"/>
      <c r="G126" s="49"/>
      <c r="H126" s="221"/>
      <c r="I126" s="49"/>
      <c r="J126" s="221"/>
      <c r="K126" s="311"/>
      <c r="L126" s="311"/>
      <c r="M126" s="311"/>
      <c r="N126" s="75"/>
      <c r="AS126" s="78"/>
      <c r="AT126" s="78"/>
      <c r="AU126" s="78"/>
      <c r="AV126" s="79"/>
      <c r="AW126" s="80"/>
      <c r="AX126" s="78"/>
      <c r="AY126" s="78"/>
      <c r="AZ126" s="78"/>
      <c r="BA126" s="79"/>
      <c r="BB126" s="79"/>
      <c r="BC126" s="79"/>
      <c r="BD126" s="79"/>
      <c r="BE126" s="79"/>
      <c r="BF126" s="79"/>
      <c r="BG126" s="78"/>
      <c r="BH126" s="78"/>
      <c r="BI126" s="78"/>
      <c r="BJ126" s="78"/>
      <c r="BK126" s="78"/>
      <c r="BL126" s="78"/>
      <c r="BM126" s="78"/>
      <c r="BN126" s="78"/>
      <c r="BO126" s="78"/>
      <c r="BP126" s="80"/>
      <c r="BQ126" s="78"/>
      <c r="BR126" s="78"/>
      <c r="BS126" s="78"/>
      <c r="BT126" s="78"/>
      <c r="BU126" s="78"/>
      <c r="BV126" s="78"/>
      <c r="BW126" s="78"/>
      <c r="BX126" s="78"/>
      <c r="BY126" s="78"/>
      <c r="BZ126" s="78"/>
      <c r="CA126" s="78"/>
      <c r="CB126" s="78"/>
      <c r="CC126" s="78"/>
    </row>
    <row r="127" spans="1:91" s="76" customFormat="1" ht="18" customHeight="1" x14ac:dyDescent="0.2">
      <c r="A127" s="401"/>
      <c r="B127" s="206" t="s">
        <v>132</v>
      </c>
      <c r="C127" s="37"/>
      <c r="D127" s="219"/>
      <c r="E127" s="220"/>
      <c r="F127" s="221"/>
      <c r="G127" s="49"/>
      <c r="H127" s="221"/>
      <c r="I127" s="49"/>
      <c r="J127" s="221"/>
      <c r="K127" s="311"/>
      <c r="L127" s="311"/>
      <c r="M127" s="311"/>
      <c r="N127" s="75"/>
      <c r="AS127" s="78"/>
      <c r="AT127" s="78"/>
      <c r="AU127" s="78"/>
      <c r="AV127" s="79"/>
      <c r="AW127" s="80"/>
      <c r="AX127" s="78"/>
      <c r="AY127" s="78"/>
      <c r="AZ127" s="78"/>
      <c r="BA127" s="79"/>
      <c r="BB127" s="79"/>
      <c r="BC127" s="79"/>
      <c r="BD127" s="79"/>
      <c r="BE127" s="79"/>
      <c r="BF127" s="79"/>
      <c r="BG127" s="78"/>
      <c r="BH127" s="78"/>
      <c r="BI127" s="78"/>
      <c r="BJ127" s="78"/>
      <c r="BK127" s="78"/>
      <c r="BL127" s="78"/>
      <c r="BM127" s="78"/>
      <c r="BN127" s="78"/>
      <c r="BO127" s="78"/>
      <c r="BP127" s="80"/>
      <c r="BQ127" s="78"/>
      <c r="BR127" s="78"/>
      <c r="BS127" s="78"/>
      <c r="BT127" s="78"/>
      <c r="BU127" s="78"/>
      <c r="BV127" s="78"/>
      <c r="BW127" s="78"/>
      <c r="BX127" s="78"/>
      <c r="BY127" s="78"/>
      <c r="BZ127" s="78"/>
      <c r="CA127" s="78"/>
      <c r="CB127" s="78"/>
      <c r="CC127" s="78"/>
    </row>
    <row r="128" spans="1:91" s="76" customFormat="1" ht="15" customHeight="1" x14ac:dyDescent="0.2">
      <c r="A128" s="401"/>
      <c r="B128" s="225" t="s">
        <v>136</v>
      </c>
      <c r="C128" s="41"/>
      <c r="D128" s="226"/>
      <c r="E128" s="227"/>
      <c r="F128" s="228"/>
      <c r="G128" s="64"/>
      <c r="H128" s="228"/>
      <c r="I128" s="64"/>
      <c r="J128" s="228"/>
      <c r="K128" s="311"/>
      <c r="L128" s="311"/>
      <c r="M128" s="311"/>
      <c r="N128" s="75"/>
      <c r="AS128" s="78"/>
      <c r="AT128" s="78"/>
      <c r="AU128" s="78"/>
      <c r="AV128" s="79"/>
      <c r="AW128" s="80"/>
      <c r="AX128" s="78"/>
      <c r="AY128" s="78"/>
      <c r="AZ128" s="78"/>
      <c r="BA128" s="79"/>
      <c r="BB128" s="79"/>
      <c r="BC128" s="79"/>
      <c r="BD128" s="79"/>
      <c r="BE128" s="79"/>
      <c r="BF128" s="79"/>
      <c r="BG128" s="78"/>
      <c r="BH128" s="78"/>
      <c r="BI128" s="78"/>
      <c r="BJ128" s="78"/>
      <c r="BK128" s="78"/>
      <c r="BL128" s="78"/>
      <c r="BM128" s="78"/>
      <c r="BN128" s="78"/>
      <c r="BO128" s="78"/>
      <c r="BP128" s="80"/>
      <c r="BQ128" s="78"/>
      <c r="BR128" s="78"/>
      <c r="BS128" s="78"/>
      <c r="BT128" s="78"/>
      <c r="BU128" s="78"/>
      <c r="BV128" s="78"/>
      <c r="BW128" s="78"/>
      <c r="BX128" s="78"/>
      <c r="BY128" s="78"/>
      <c r="BZ128" s="78"/>
      <c r="CA128" s="78"/>
      <c r="CB128" s="78"/>
      <c r="CC128" s="78"/>
    </row>
    <row r="129" spans="1:81" s="76" customFormat="1" ht="15" customHeight="1" x14ac:dyDescent="0.2">
      <c r="A129" s="401"/>
      <c r="B129" s="208" t="s">
        <v>69</v>
      </c>
      <c r="C129" s="48"/>
      <c r="D129" s="222"/>
      <c r="E129" s="223"/>
      <c r="F129" s="224"/>
      <c r="G129" s="50"/>
      <c r="H129" s="224"/>
      <c r="I129" s="50"/>
      <c r="J129" s="224"/>
      <c r="K129" s="311"/>
      <c r="L129" s="311"/>
      <c r="M129" s="311"/>
      <c r="N129" s="75"/>
      <c r="AS129" s="78"/>
      <c r="AT129" s="78"/>
      <c r="AU129" s="78"/>
      <c r="AV129" s="79"/>
      <c r="AW129" s="80"/>
      <c r="AX129" s="78"/>
      <c r="AY129" s="78"/>
      <c r="AZ129" s="78"/>
      <c r="BA129" s="79"/>
      <c r="BB129" s="79"/>
      <c r="BC129" s="79"/>
      <c r="BD129" s="79"/>
      <c r="BE129" s="79"/>
      <c r="BF129" s="79"/>
      <c r="BG129" s="78"/>
      <c r="BH129" s="78"/>
      <c r="BI129" s="78"/>
      <c r="BJ129" s="78"/>
      <c r="BK129" s="78"/>
      <c r="BL129" s="78"/>
      <c r="BM129" s="78"/>
      <c r="BN129" s="78"/>
      <c r="BO129" s="78"/>
      <c r="BP129" s="80"/>
      <c r="BQ129" s="78"/>
      <c r="BR129" s="78"/>
      <c r="BS129" s="78"/>
      <c r="BT129" s="78"/>
      <c r="BU129" s="78"/>
      <c r="BV129" s="78"/>
      <c r="BW129" s="78"/>
      <c r="BX129" s="78"/>
      <c r="BY129" s="78"/>
      <c r="BZ129" s="78"/>
      <c r="CA129" s="78"/>
      <c r="CB129" s="78"/>
      <c r="CC129" s="78"/>
    </row>
    <row r="130" spans="1:81" s="76" customFormat="1" ht="23.25" customHeight="1" x14ac:dyDescent="0.2">
      <c r="A130" s="385" t="s">
        <v>137</v>
      </c>
      <c r="B130" s="204" t="s">
        <v>138</v>
      </c>
      <c r="C130" s="36"/>
      <c r="D130" s="216"/>
      <c r="E130" s="217"/>
      <c r="F130" s="218"/>
      <c r="G130" s="54"/>
      <c r="H130" s="218"/>
      <c r="I130" s="54"/>
      <c r="J130" s="218"/>
      <c r="K130" s="311"/>
      <c r="L130" s="311"/>
      <c r="M130" s="311"/>
      <c r="N130" s="75"/>
      <c r="AS130" s="78"/>
      <c r="AT130" s="78"/>
      <c r="AU130" s="78"/>
      <c r="AV130" s="79"/>
      <c r="AW130" s="80"/>
      <c r="AX130" s="78"/>
      <c r="AY130" s="78"/>
      <c r="AZ130" s="78"/>
      <c r="BA130" s="79"/>
      <c r="BB130" s="79"/>
      <c r="BC130" s="79"/>
      <c r="BD130" s="79"/>
      <c r="BE130" s="79"/>
      <c r="BF130" s="79"/>
      <c r="BG130" s="78"/>
      <c r="BH130" s="78"/>
      <c r="BI130" s="78"/>
      <c r="BJ130" s="78"/>
      <c r="BK130" s="78"/>
      <c r="BL130" s="78"/>
      <c r="BM130" s="78"/>
      <c r="BN130" s="78"/>
      <c r="BO130" s="78"/>
      <c r="BP130" s="80"/>
      <c r="BQ130" s="78"/>
      <c r="BR130" s="78"/>
      <c r="BS130" s="78"/>
      <c r="BT130" s="78"/>
      <c r="BU130" s="78"/>
      <c r="BV130" s="78"/>
      <c r="BW130" s="78"/>
      <c r="BX130" s="78"/>
      <c r="BY130" s="78"/>
      <c r="BZ130" s="78"/>
      <c r="CA130" s="78"/>
      <c r="CB130" s="78"/>
      <c r="CC130" s="78"/>
    </row>
    <row r="131" spans="1:81" s="76" customFormat="1" ht="27" customHeight="1" x14ac:dyDescent="0.2">
      <c r="A131" s="404"/>
      <c r="B131" s="206" t="s">
        <v>135</v>
      </c>
      <c r="C131" s="37"/>
      <c r="D131" s="219"/>
      <c r="E131" s="220"/>
      <c r="F131" s="221"/>
      <c r="G131" s="49"/>
      <c r="H131" s="221"/>
      <c r="I131" s="49"/>
      <c r="J131" s="221"/>
      <c r="K131" s="311"/>
      <c r="L131" s="311"/>
      <c r="M131" s="311"/>
      <c r="N131" s="75"/>
      <c r="AS131" s="78"/>
      <c r="AT131" s="78"/>
      <c r="AU131" s="78"/>
      <c r="AV131" s="79"/>
      <c r="AW131" s="80"/>
      <c r="AX131" s="78"/>
      <c r="AY131" s="78"/>
      <c r="AZ131" s="78"/>
      <c r="BA131" s="79"/>
      <c r="BB131" s="79"/>
      <c r="BC131" s="79"/>
      <c r="BD131" s="79"/>
      <c r="BE131" s="79"/>
      <c r="BF131" s="79"/>
      <c r="BG131" s="78"/>
      <c r="BH131" s="78"/>
      <c r="BI131" s="78"/>
      <c r="BJ131" s="78"/>
      <c r="BK131" s="78"/>
      <c r="BL131" s="78"/>
      <c r="BM131" s="78"/>
      <c r="BN131" s="78"/>
      <c r="BO131" s="78"/>
      <c r="BP131" s="80"/>
      <c r="BQ131" s="78"/>
      <c r="BR131" s="78"/>
      <c r="BS131" s="78"/>
      <c r="BT131" s="78"/>
      <c r="BU131" s="78"/>
      <c r="BV131" s="78"/>
      <c r="BW131" s="78"/>
      <c r="BX131" s="78"/>
      <c r="BY131" s="78"/>
      <c r="BZ131" s="78"/>
      <c r="CA131" s="78"/>
      <c r="CB131" s="78"/>
      <c r="CC131" s="78"/>
    </row>
    <row r="132" spans="1:81" s="76" customFormat="1" ht="15" customHeight="1" x14ac:dyDescent="0.2">
      <c r="A132" s="404"/>
      <c r="B132" s="206" t="s">
        <v>132</v>
      </c>
      <c r="C132" s="37"/>
      <c r="D132" s="219"/>
      <c r="E132" s="220"/>
      <c r="F132" s="221"/>
      <c r="G132" s="49"/>
      <c r="H132" s="221"/>
      <c r="I132" s="49"/>
      <c r="J132" s="221"/>
      <c r="K132" s="75"/>
      <c r="L132" s="75"/>
      <c r="M132" s="75"/>
      <c r="N132" s="75"/>
      <c r="AS132" s="78"/>
      <c r="AT132" s="78"/>
      <c r="AU132" s="78"/>
      <c r="AV132" s="79"/>
      <c r="AW132" s="80"/>
      <c r="AX132" s="78"/>
      <c r="AY132" s="78"/>
      <c r="AZ132" s="78"/>
      <c r="BA132" s="79"/>
      <c r="BB132" s="79"/>
      <c r="BC132" s="79"/>
      <c r="BD132" s="79"/>
      <c r="BE132" s="79"/>
      <c r="BF132" s="79"/>
      <c r="BG132" s="78"/>
      <c r="BH132" s="78"/>
      <c r="BI132" s="78"/>
      <c r="BJ132" s="78"/>
      <c r="BK132" s="78"/>
      <c r="BL132" s="78"/>
      <c r="BM132" s="78"/>
      <c r="BN132" s="78"/>
      <c r="BO132" s="78"/>
      <c r="BP132" s="80"/>
      <c r="BQ132" s="78"/>
      <c r="BR132" s="78"/>
      <c r="BS132" s="78"/>
      <c r="BT132" s="78"/>
      <c r="BU132" s="78"/>
      <c r="BV132" s="78"/>
      <c r="BW132" s="78"/>
      <c r="BX132" s="78"/>
      <c r="BY132" s="78"/>
      <c r="BZ132" s="78"/>
      <c r="CA132" s="78"/>
      <c r="CB132" s="78"/>
      <c r="CC132" s="78"/>
    </row>
    <row r="133" spans="1:81" s="76" customFormat="1" ht="19.5" customHeight="1" x14ac:dyDescent="0.2">
      <c r="A133" s="404"/>
      <c r="B133" s="225" t="s">
        <v>139</v>
      </c>
      <c r="C133" s="37"/>
      <c r="D133" s="219"/>
      <c r="E133" s="220"/>
      <c r="F133" s="221"/>
      <c r="G133" s="49"/>
      <c r="H133" s="221"/>
      <c r="I133" s="49"/>
      <c r="J133" s="221"/>
      <c r="K133" s="75"/>
      <c r="L133" s="75"/>
      <c r="M133" s="75"/>
      <c r="N133" s="75"/>
      <c r="AS133" s="78"/>
      <c r="AT133" s="78"/>
      <c r="AU133" s="78"/>
      <c r="AV133" s="79"/>
      <c r="AW133" s="80"/>
      <c r="AX133" s="78"/>
      <c r="AY133" s="78"/>
      <c r="AZ133" s="78"/>
      <c r="BA133" s="79"/>
      <c r="BB133" s="79"/>
      <c r="BC133" s="79"/>
      <c r="BD133" s="79"/>
      <c r="BE133" s="79"/>
      <c r="BF133" s="79"/>
      <c r="BG133" s="78"/>
      <c r="BH133" s="78"/>
      <c r="BI133" s="78"/>
      <c r="BJ133" s="78"/>
      <c r="BK133" s="78"/>
      <c r="BL133" s="78"/>
      <c r="BM133" s="78"/>
      <c r="BN133" s="78"/>
      <c r="BO133" s="78"/>
      <c r="BP133" s="80"/>
      <c r="BQ133" s="78"/>
      <c r="BR133" s="78"/>
      <c r="BS133" s="78"/>
      <c r="BT133" s="78"/>
      <c r="BU133" s="78"/>
      <c r="BV133" s="78"/>
      <c r="BW133" s="78"/>
      <c r="BX133" s="78"/>
      <c r="BY133" s="78"/>
      <c r="BZ133" s="78"/>
      <c r="CA133" s="78"/>
      <c r="CB133" s="78"/>
      <c r="CC133" s="78"/>
    </row>
    <row r="134" spans="1:81" s="76" customFormat="1" x14ac:dyDescent="0.2">
      <c r="A134" s="404"/>
      <c r="B134" s="225" t="s">
        <v>136</v>
      </c>
      <c r="C134" s="37"/>
      <c r="D134" s="219"/>
      <c r="E134" s="220"/>
      <c r="F134" s="221"/>
      <c r="G134" s="49"/>
      <c r="H134" s="221"/>
      <c r="I134" s="49"/>
      <c r="J134" s="221"/>
      <c r="K134" s="75"/>
      <c r="L134" s="75"/>
      <c r="M134" s="75"/>
      <c r="N134" s="75"/>
      <c r="AS134" s="78"/>
      <c r="AT134" s="78"/>
      <c r="AU134" s="78"/>
      <c r="AV134" s="79"/>
      <c r="AW134" s="80"/>
      <c r="AX134" s="78"/>
      <c r="AY134" s="78"/>
      <c r="AZ134" s="78"/>
      <c r="BA134" s="79"/>
      <c r="BB134" s="79"/>
      <c r="BC134" s="79"/>
      <c r="BD134" s="79"/>
      <c r="BE134" s="79"/>
      <c r="BF134" s="79"/>
      <c r="BG134" s="78"/>
      <c r="BH134" s="78"/>
      <c r="BI134" s="78"/>
      <c r="BJ134" s="78"/>
      <c r="BK134" s="78"/>
      <c r="BL134" s="78"/>
      <c r="BM134" s="78"/>
      <c r="BN134" s="78"/>
      <c r="BO134" s="78"/>
      <c r="BP134" s="80"/>
      <c r="BQ134" s="78"/>
      <c r="BR134" s="78"/>
      <c r="BS134" s="78"/>
      <c r="BT134" s="78"/>
      <c r="BU134" s="78"/>
      <c r="BV134" s="78"/>
      <c r="BW134" s="78"/>
      <c r="BX134" s="78"/>
      <c r="BY134" s="78"/>
      <c r="BZ134" s="78"/>
      <c r="CA134" s="78"/>
      <c r="CB134" s="78"/>
      <c r="CC134" s="78"/>
    </row>
    <row r="135" spans="1:81" s="76" customFormat="1" ht="15" customHeight="1" x14ac:dyDescent="0.2">
      <c r="A135" s="386"/>
      <c r="B135" s="208" t="s">
        <v>69</v>
      </c>
      <c r="C135" s="229"/>
      <c r="D135" s="230"/>
      <c r="E135" s="231"/>
      <c r="F135" s="232"/>
      <c r="G135" s="233"/>
      <c r="H135" s="232"/>
      <c r="I135" s="233"/>
      <c r="J135" s="232"/>
      <c r="K135" s="75"/>
      <c r="L135" s="75"/>
      <c r="M135" s="75"/>
      <c r="N135" s="75"/>
      <c r="AS135" s="78"/>
      <c r="AT135" s="78"/>
      <c r="AU135" s="78"/>
      <c r="AV135" s="79"/>
      <c r="AW135" s="80"/>
      <c r="AX135" s="78"/>
      <c r="AY135" s="78"/>
      <c r="AZ135" s="78"/>
      <c r="BA135" s="79"/>
      <c r="BB135" s="79"/>
      <c r="BC135" s="79"/>
      <c r="BD135" s="79"/>
      <c r="BE135" s="79"/>
      <c r="BF135" s="79"/>
      <c r="BG135" s="78"/>
      <c r="BH135" s="78"/>
      <c r="BI135" s="78"/>
      <c r="BJ135" s="78"/>
      <c r="BK135" s="78"/>
      <c r="BL135" s="78"/>
      <c r="BM135" s="78"/>
      <c r="BN135" s="78"/>
      <c r="BO135" s="78"/>
      <c r="BP135" s="80"/>
      <c r="BQ135" s="78"/>
      <c r="BR135" s="78"/>
      <c r="BS135" s="78"/>
      <c r="BT135" s="78"/>
      <c r="BU135" s="78"/>
      <c r="BV135" s="78"/>
      <c r="BW135" s="78"/>
      <c r="BX135" s="78"/>
      <c r="BY135" s="78"/>
      <c r="BZ135" s="78"/>
      <c r="CA135" s="78"/>
      <c r="CB135" s="78"/>
      <c r="CC135" s="78"/>
    </row>
    <row r="136" spans="1:81" s="76" customFormat="1" ht="15" customHeight="1" x14ac:dyDescent="0.2">
      <c r="A136" s="400" t="s">
        <v>140</v>
      </c>
      <c r="B136" s="204" t="s">
        <v>141</v>
      </c>
      <c r="C136" s="36"/>
      <c r="D136" s="216"/>
      <c r="E136" s="217"/>
      <c r="F136" s="218"/>
      <c r="G136" s="54"/>
      <c r="H136" s="218"/>
      <c r="I136" s="54"/>
      <c r="J136" s="218"/>
      <c r="K136" s="75"/>
      <c r="L136" s="75"/>
      <c r="M136" s="75"/>
      <c r="N136" s="75"/>
      <c r="AS136" s="78"/>
      <c r="AT136" s="78"/>
      <c r="AU136" s="78"/>
      <c r="AV136" s="79"/>
      <c r="AW136" s="80"/>
      <c r="AX136" s="78"/>
      <c r="AY136" s="78"/>
      <c r="AZ136" s="78"/>
      <c r="BA136" s="79"/>
      <c r="BB136" s="79"/>
      <c r="BC136" s="79"/>
      <c r="BD136" s="79"/>
      <c r="BE136" s="79"/>
      <c r="BF136" s="79"/>
      <c r="BG136" s="78"/>
      <c r="BH136" s="78"/>
      <c r="BI136" s="78"/>
      <c r="BJ136" s="78"/>
      <c r="BK136" s="78"/>
      <c r="BL136" s="78"/>
      <c r="BM136" s="78"/>
      <c r="BN136" s="78"/>
      <c r="BO136" s="78"/>
      <c r="BP136" s="80"/>
      <c r="BQ136" s="78"/>
      <c r="BR136" s="78"/>
      <c r="BS136" s="78"/>
      <c r="BT136" s="78"/>
      <c r="BU136" s="78"/>
      <c r="BV136" s="78"/>
      <c r="BW136" s="78"/>
      <c r="BX136" s="78"/>
      <c r="BY136" s="78"/>
      <c r="BZ136" s="78"/>
      <c r="CA136" s="78"/>
      <c r="CB136" s="78"/>
      <c r="CC136" s="78"/>
    </row>
    <row r="137" spans="1:81" s="76" customFormat="1" ht="25.5" customHeight="1" x14ac:dyDescent="0.2">
      <c r="A137" s="401"/>
      <c r="B137" s="208" t="s">
        <v>142</v>
      </c>
      <c r="C137" s="48"/>
      <c r="D137" s="222"/>
      <c r="E137" s="223"/>
      <c r="F137" s="224"/>
      <c r="G137" s="50"/>
      <c r="H137" s="224"/>
      <c r="I137" s="50"/>
      <c r="J137" s="224"/>
      <c r="K137" s="75"/>
      <c r="L137" s="75"/>
      <c r="M137" s="75"/>
      <c r="N137" s="75"/>
      <c r="AS137" s="78"/>
      <c r="AT137" s="78"/>
      <c r="AU137" s="78"/>
      <c r="AV137" s="79"/>
      <c r="AW137" s="80"/>
      <c r="AX137" s="78"/>
      <c r="AY137" s="78"/>
      <c r="AZ137" s="78"/>
      <c r="BA137" s="79"/>
      <c r="BB137" s="79"/>
      <c r="BC137" s="79"/>
      <c r="BD137" s="79"/>
      <c r="BE137" s="79"/>
      <c r="BF137" s="79"/>
      <c r="BG137" s="78"/>
      <c r="BH137" s="78"/>
      <c r="BI137" s="78"/>
      <c r="BJ137" s="78"/>
      <c r="BK137" s="78"/>
      <c r="BL137" s="78"/>
      <c r="BM137" s="78"/>
      <c r="BN137" s="78"/>
      <c r="BO137" s="78"/>
      <c r="BP137" s="80"/>
      <c r="BQ137" s="78"/>
      <c r="BR137" s="78"/>
      <c r="BS137" s="78"/>
      <c r="BT137" s="78"/>
      <c r="BU137" s="78"/>
      <c r="BV137" s="78"/>
      <c r="BW137" s="78"/>
      <c r="BX137" s="78"/>
      <c r="BY137" s="78"/>
      <c r="BZ137" s="78"/>
      <c r="CA137" s="78"/>
      <c r="CB137" s="78"/>
      <c r="CC137" s="78"/>
    </row>
    <row r="138" spans="1:81" s="78" customFormat="1" ht="56.25" customHeight="1" x14ac:dyDescent="0.2">
      <c r="A138" s="234" t="s">
        <v>143</v>
      </c>
      <c r="B138" s="235"/>
      <c r="C138" s="236"/>
      <c r="D138" s="236"/>
      <c r="E138" s="236"/>
      <c r="F138" s="236"/>
      <c r="G138" s="236"/>
      <c r="H138" s="236"/>
      <c r="I138" s="236"/>
      <c r="J138" s="236"/>
      <c r="K138" s="236"/>
      <c r="L138" s="236"/>
      <c r="M138" s="236"/>
      <c r="N138" s="236"/>
      <c r="AV138" s="79"/>
      <c r="AW138" s="80"/>
      <c r="BA138" s="79"/>
      <c r="BB138" s="79"/>
      <c r="BC138" s="79"/>
      <c r="BD138" s="79"/>
      <c r="BE138" s="79"/>
      <c r="BF138" s="79"/>
      <c r="BP138" s="80"/>
    </row>
    <row r="139" spans="1:81" s="78" customFormat="1" ht="18.75" customHeight="1" x14ac:dyDescent="0.2">
      <c r="A139" s="234" t="s">
        <v>144</v>
      </c>
      <c r="B139" s="235"/>
      <c r="C139" s="236"/>
      <c r="D139" s="236"/>
      <c r="E139" s="236"/>
      <c r="F139" s="236"/>
      <c r="G139" s="236"/>
      <c r="H139" s="236"/>
      <c r="I139" s="236"/>
      <c r="J139" s="236"/>
      <c r="K139" s="236"/>
      <c r="L139" s="236"/>
      <c r="M139" s="236"/>
      <c r="N139" s="236"/>
      <c r="AV139" s="79"/>
      <c r="AW139" s="80"/>
      <c r="BA139" s="79"/>
      <c r="BB139" s="79"/>
      <c r="BC139" s="79"/>
      <c r="BD139" s="79"/>
      <c r="BE139" s="79"/>
      <c r="BF139" s="79"/>
      <c r="BP139" s="80"/>
    </row>
    <row r="140" spans="1:81" s="83" customFormat="1" ht="34.5" customHeight="1" x14ac:dyDescent="0.2">
      <c r="A140" s="402" t="s">
        <v>33</v>
      </c>
      <c r="B140" s="385" t="s">
        <v>1</v>
      </c>
      <c r="C140" s="393" t="s">
        <v>14</v>
      </c>
      <c r="D140" s="394"/>
      <c r="E140" s="394"/>
      <c r="F140" s="394"/>
      <c r="G140" s="394"/>
      <c r="H140" s="394"/>
      <c r="I140" s="394"/>
      <c r="J140" s="394"/>
      <c r="K140" s="394"/>
      <c r="L140" s="394"/>
      <c r="M140" s="394"/>
      <c r="N140" s="394"/>
      <c r="O140" s="394"/>
      <c r="P140" s="394"/>
      <c r="Q140" s="394"/>
      <c r="R140" s="394"/>
      <c r="S140" s="394"/>
      <c r="T140" s="394"/>
      <c r="U140" s="395"/>
      <c r="V140" s="383" t="s">
        <v>145</v>
      </c>
      <c r="W140" s="384"/>
      <c r="X140" s="383" t="s">
        <v>146</v>
      </c>
      <c r="Y140" s="384"/>
      <c r="AS140" s="117"/>
      <c r="AT140" s="117"/>
      <c r="AU140" s="117"/>
      <c r="AV140" s="118"/>
      <c r="AW140" s="119"/>
      <c r="AX140" s="117"/>
      <c r="AY140" s="117"/>
      <c r="AZ140" s="117"/>
      <c r="BA140" s="79"/>
      <c r="BB140" s="79"/>
      <c r="BC140" s="79"/>
      <c r="BD140" s="79"/>
      <c r="BE140" s="79"/>
      <c r="BF140" s="79"/>
      <c r="BG140" s="117"/>
      <c r="BH140" s="117"/>
      <c r="BI140" s="117"/>
      <c r="BJ140" s="117"/>
      <c r="BK140" s="117"/>
      <c r="BL140" s="117"/>
      <c r="BM140" s="117"/>
      <c r="BN140" s="117"/>
      <c r="BO140" s="117"/>
      <c r="BP140" s="119"/>
      <c r="BQ140" s="117"/>
      <c r="BR140" s="117"/>
      <c r="BS140" s="117"/>
      <c r="BT140" s="117"/>
      <c r="BU140" s="117"/>
      <c r="BV140" s="117"/>
      <c r="BW140" s="117"/>
      <c r="BX140" s="117"/>
      <c r="BY140" s="117"/>
      <c r="BZ140" s="117"/>
      <c r="CA140" s="117"/>
      <c r="CB140" s="117"/>
      <c r="CC140" s="117"/>
    </row>
    <row r="141" spans="1:81" s="85" customFormat="1" ht="54" customHeight="1" x14ac:dyDescent="0.2">
      <c r="A141" s="403"/>
      <c r="B141" s="404"/>
      <c r="C141" s="237" t="s">
        <v>23</v>
      </c>
      <c r="D141" s="107" t="s">
        <v>24</v>
      </c>
      <c r="E141" s="238" t="s">
        <v>25</v>
      </c>
      <c r="F141" s="238" t="s">
        <v>26</v>
      </c>
      <c r="G141" s="238" t="s">
        <v>27</v>
      </c>
      <c r="H141" s="107" t="s">
        <v>28</v>
      </c>
      <c r="I141" s="107" t="s">
        <v>29</v>
      </c>
      <c r="J141" s="107" t="s">
        <v>30</v>
      </c>
      <c r="K141" s="107" t="s">
        <v>31</v>
      </c>
      <c r="L141" s="107" t="s">
        <v>2</v>
      </c>
      <c r="M141" s="107" t="s">
        <v>3</v>
      </c>
      <c r="N141" s="107" t="s">
        <v>32</v>
      </c>
      <c r="O141" s="107" t="s">
        <v>4</v>
      </c>
      <c r="P141" s="107" t="s">
        <v>5</v>
      </c>
      <c r="Q141" s="107" t="s">
        <v>6</v>
      </c>
      <c r="R141" s="107" t="s">
        <v>7</v>
      </c>
      <c r="S141" s="107" t="s">
        <v>8</v>
      </c>
      <c r="T141" s="107" t="s">
        <v>9</v>
      </c>
      <c r="U141" s="239" t="s">
        <v>10</v>
      </c>
      <c r="V141" s="240" t="s">
        <v>11</v>
      </c>
      <c r="W141" s="239" t="s">
        <v>12</v>
      </c>
      <c r="X141" s="240" t="s">
        <v>147</v>
      </c>
      <c r="Y141" s="239" t="s">
        <v>148</v>
      </c>
      <c r="Z141" s="83"/>
      <c r="AS141" s="241"/>
      <c r="AT141" s="241"/>
      <c r="AU141" s="241"/>
      <c r="AV141" s="118"/>
      <c r="AW141" s="119"/>
      <c r="AX141" s="241"/>
      <c r="AY141" s="241"/>
      <c r="AZ141" s="241"/>
      <c r="BA141" s="79"/>
      <c r="BB141" s="79"/>
      <c r="BC141" s="79"/>
      <c r="BD141" s="79"/>
      <c r="BE141" s="79"/>
      <c r="BF141" s="79"/>
      <c r="BG141" s="241"/>
      <c r="BH141" s="241"/>
      <c r="BI141" s="241"/>
      <c r="BJ141" s="241"/>
      <c r="BK141" s="241"/>
      <c r="BL141" s="241"/>
      <c r="BM141" s="241"/>
      <c r="BN141" s="241"/>
      <c r="BO141" s="241"/>
      <c r="BP141" s="119"/>
      <c r="BQ141" s="241"/>
      <c r="BR141" s="241"/>
      <c r="BS141" s="241"/>
      <c r="BT141" s="241"/>
      <c r="BU141" s="241"/>
      <c r="BV141" s="241"/>
      <c r="BW141" s="241"/>
      <c r="BX141" s="241"/>
      <c r="BY141" s="241"/>
      <c r="BZ141" s="241"/>
      <c r="CA141" s="241"/>
      <c r="CB141" s="241"/>
      <c r="CC141" s="241"/>
    </row>
    <row r="142" spans="1:81" s="83" customFormat="1" ht="22.5" customHeight="1" x14ac:dyDescent="0.2">
      <c r="A142" s="242" t="s">
        <v>52</v>
      </c>
      <c r="B142" s="4">
        <f>+SUM(C142:U142)</f>
        <v>241</v>
      </c>
      <c r="C142" s="6">
        <v>10</v>
      </c>
      <c r="D142" s="5">
        <v>5</v>
      </c>
      <c r="E142" s="5">
        <v>11</v>
      </c>
      <c r="F142" s="5">
        <v>9</v>
      </c>
      <c r="G142" s="5">
        <v>3</v>
      </c>
      <c r="H142" s="5">
        <v>8</v>
      </c>
      <c r="I142" s="5">
        <v>2</v>
      </c>
      <c r="J142" s="5">
        <v>5</v>
      </c>
      <c r="K142" s="5">
        <v>9</v>
      </c>
      <c r="L142" s="5">
        <v>6</v>
      </c>
      <c r="M142" s="5">
        <v>11</v>
      </c>
      <c r="N142" s="5">
        <v>13</v>
      </c>
      <c r="O142" s="5">
        <v>12</v>
      </c>
      <c r="P142" s="5">
        <v>10</v>
      </c>
      <c r="Q142" s="5">
        <v>13</v>
      </c>
      <c r="R142" s="5">
        <v>26</v>
      </c>
      <c r="S142" s="5">
        <v>14</v>
      </c>
      <c r="T142" s="5">
        <v>27</v>
      </c>
      <c r="U142" s="7">
        <v>47</v>
      </c>
      <c r="V142" s="93">
        <v>128</v>
      </c>
      <c r="W142" s="7">
        <v>113</v>
      </c>
      <c r="X142" s="93">
        <v>103</v>
      </c>
      <c r="Y142" s="7">
        <v>138</v>
      </c>
      <c r="Z142" s="86" t="str">
        <f>$BA142&amp;"  "&amp;$BB142</f>
        <v xml:space="preserve">  </v>
      </c>
      <c r="AA142" s="86"/>
      <c r="AB142" s="86"/>
      <c r="AC142" s="86"/>
      <c r="AD142" s="3"/>
      <c r="AE142" s="3"/>
      <c r="AF142" s="3"/>
      <c r="AG142" s="3"/>
      <c r="AH142" s="3"/>
      <c r="AI142" s="86"/>
      <c r="AJ142" s="86"/>
      <c r="AK142" s="86"/>
      <c r="AL142" s="86"/>
      <c r="AM142" s="86"/>
      <c r="AN142" s="3"/>
      <c r="AO142" s="3"/>
      <c r="AP142" s="3"/>
      <c r="AQ142" s="3"/>
      <c r="AR142" s="3"/>
      <c r="AS142" s="3"/>
      <c r="AT142" s="3"/>
      <c r="AU142" s="3"/>
      <c r="AV142" s="3"/>
      <c r="AW142" s="87"/>
      <c r="AX142" s="3"/>
      <c r="AY142" s="3"/>
      <c r="AZ142" s="88"/>
      <c r="BA142" s="98" t="str">
        <f t="shared" ref="BA142:BA159" si="10">IF($B142&lt;&gt;($V142+$W142)," El número de consultas según sexo NO puede ser diferente al Total.","")</f>
        <v/>
      </c>
      <c r="BB142" s="98" t="str">
        <f>IF($B142&lt;&gt;($X142+$Y142)," El número de consultas según tipo atención NO puede ser diferente al Total.","")</f>
        <v/>
      </c>
      <c r="BC142" s="3"/>
      <c r="BD142" s="87">
        <f t="shared" ref="BD142:BD159" si="11">IF($B142&lt;&gt;($V142+$W142),1,0)</f>
        <v>0</v>
      </c>
      <c r="BE142" s="87">
        <f>IF($B142&lt;&gt;($X142+$Y142),1,0)</f>
        <v>0</v>
      </c>
      <c r="BF142" s="3"/>
      <c r="BG142" s="3"/>
      <c r="BH142" s="3"/>
      <c r="BI142" s="3"/>
      <c r="BJ142" s="3"/>
      <c r="BK142" s="3"/>
      <c r="BL142" s="3"/>
      <c r="BM142" s="3"/>
      <c r="BN142" s="3"/>
      <c r="BO142" s="3"/>
      <c r="BP142" s="87"/>
      <c r="BQ142" s="3"/>
      <c r="BR142" s="3"/>
      <c r="BS142" s="117"/>
      <c r="BT142" s="117"/>
      <c r="BU142" s="117"/>
      <c r="BV142" s="117"/>
      <c r="BW142" s="117"/>
      <c r="BX142" s="117"/>
      <c r="BY142" s="117"/>
      <c r="BZ142" s="117"/>
      <c r="CA142" s="117"/>
      <c r="CB142" s="117"/>
      <c r="CC142" s="117"/>
    </row>
    <row r="143" spans="1:81" s="117" customFormat="1" ht="22.5" customHeight="1" x14ac:dyDescent="0.2">
      <c r="A143" s="243" t="s">
        <v>34</v>
      </c>
      <c r="B143" s="55">
        <f>+SUM(C143:U143)</f>
        <v>0</v>
      </c>
      <c r="C143" s="56"/>
      <c r="D143" s="57"/>
      <c r="E143" s="57"/>
      <c r="F143" s="57"/>
      <c r="G143" s="57"/>
      <c r="H143" s="57"/>
      <c r="I143" s="57"/>
      <c r="J143" s="57"/>
      <c r="K143" s="57"/>
      <c r="L143" s="57"/>
      <c r="M143" s="57"/>
      <c r="N143" s="57"/>
      <c r="O143" s="57"/>
      <c r="P143" s="57"/>
      <c r="Q143" s="57"/>
      <c r="R143" s="57"/>
      <c r="S143" s="57"/>
      <c r="T143" s="57"/>
      <c r="U143" s="58"/>
      <c r="V143" s="59"/>
      <c r="W143" s="58"/>
      <c r="X143" s="59"/>
      <c r="Y143" s="7"/>
      <c r="Z143" s="86" t="str">
        <f>$BA143&amp;"  "&amp;$BB143</f>
        <v xml:space="preserve">  </v>
      </c>
      <c r="AA143" s="86"/>
      <c r="AB143" s="86"/>
      <c r="AC143" s="86"/>
      <c r="AD143" s="3"/>
      <c r="AE143" s="3"/>
      <c r="AF143" s="3"/>
      <c r="AG143" s="3"/>
      <c r="AH143" s="3"/>
      <c r="AI143" s="86"/>
      <c r="AJ143" s="86"/>
      <c r="AK143" s="86"/>
      <c r="AL143" s="86"/>
      <c r="AM143" s="86"/>
      <c r="AN143" s="3"/>
      <c r="AO143" s="3"/>
      <c r="AP143" s="3"/>
      <c r="AQ143" s="3"/>
      <c r="AR143" s="3"/>
      <c r="AS143" s="3"/>
      <c r="AT143" s="3"/>
      <c r="AU143" s="3"/>
      <c r="AV143" s="3"/>
      <c r="AW143" s="87"/>
      <c r="AX143" s="3"/>
      <c r="AY143" s="3"/>
      <c r="AZ143" s="88"/>
      <c r="BA143" s="98" t="str">
        <f t="shared" si="10"/>
        <v/>
      </c>
      <c r="BB143" s="98" t="str">
        <f>IF($B143&lt;&gt;($X143+$Y143)," El número de consultas según tipo atención NO puede ser diferente al Total.","")</f>
        <v/>
      </c>
      <c r="BC143" s="3"/>
      <c r="BD143" s="87">
        <f t="shared" si="11"/>
        <v>0</v>
      </c>
      <c r="BE143" s="87">
        <f>IF($B143&lt;&gt;($X143+$Y143),1,0)</f>
        <v>0</v>
      </c>
      <c r="BF143" s="3"/>
      <c r="BG143" s="3"/>
      <c r="BH143" s="3"/>
      <c r="BI143" s="3"/>
      <c r="BJ143" s="3"/>
      <c r="BK143" s="3"/>
      <c r="BL143" s="3"/>
      <c r="BM143" s="3"/>
      <c r="BN143" s="3"/>
      <c r="BO143" s="3"/>
      <c r="BP143" s="87"/>
      <c r="BQ143" s="3"/>
      <c r="BR143" s="3"/>
    </row>
    <row r="144" spans="1:81" s="83" customFormat="1" ht="31.5" customHeight="1" x14ac:dyDescent="0.2">
      <c r="A144" s="244" t="s">
        <v>149</v>
      </c>
      <c r="B144" s="8">
        <f t="shared" ref="B144:B159" si="12">+SUM(C144:U144)</f>
        <v>0</v>
      </c>
      <c r="C144" s="12"/>
      <c r="D144" s="10"/>
      <c r="E144" s="10"/>
      <c r="F144" s="10"/>
      <c r="G144" s="10"/>
      <c r="H144" s="10"/>
      <c r="I144" s="10"/>
      <c r="J144" s="10"/>
      <c r="K144" s="10"/>
      <c r="L144" s="10"/>
      <c r="M144" s="10"/>
      <c r="N144" s="10"/>
      <c r="O144" s="10"/>
      <c r="P144" s="10"/>
      <c r="Q144" s="10"/>
      <c r="R144" s="10"/>
      <c r="S144" s="10"/>
      <c r="T144" s="10"/>
      <c r="U144" s="13"/>
      <c r="V144" s="9"/>
      <c r="W144" s="13"/>
      <c r="X144" s="9"/>
      <c r="Y144" s="13"/>
      <c r="Z144" s="86" t="str">
        <f t="shared" ref="Z144:Z158" si="13">$BA144&amp;"  "&amp;$BB144</f>
        <v xml:space="preserve">  </v>
      </c>
      <c r="AA144" s="86"/>
      <c r="AB144" s="86"/>
      <c r="AC144" s="86"/>
      <c r="AD144" s="3"/>
      <c r="AE144" s="3"/>
      <c r="AF144" s="3"/>
      <c r="AG144" s="3"/>
      <c r="AH144" s="3"/>
      <c r="AI144" s="86"/>
      <c r="AJ144" s="86"/>
      <c r="AK144" s="86"/>
      <c r="AL144" s="86"/>
      <c r="AM144" s="86"/>
      <c r="AN144" s="3"/>
      <c r="AO144" s="3"/>
      <c r="AP144" s="3"/>
      <c r="AQ144" s="3"/>
      <c r="AR144" s="3"/>
      <c r="AS144" s="3"/>
      <c r="AT144" s="3"/>
      <c r="AU144" s="3"/>
      <c r="AV144" s="3"/>
      <c r="AW144" s="87"/>
      <c r="AX144" s="3"/>
      <c r="AY144" s="3"/>
      <c r="AZ144" s="88"/>
      <c r="BA144" s="98" t="str">
        <f t="shared" si="10"/>
        <v/>
      </c>
      <c r="BB144" s="160" t="str">
        <f t="shared" ref="BB144:BB159" si="14">IF($B144&lt;&gt;($X144+$Y144)," El número de consultas según tipo atención NO puede ser diferente al Total.","")</f>
        <v/>
      </c>
      <c r="BC144" s="3"/>
      <c r="BD144" s="87">
        <f t="shared" si="11"/>
        <v>0</v>
      </c>
      <c r="BE144" s="87">
        <f t="shared" ref="BE144:BE159" si="15">IF($B144&lt;&gt;($X144+$Y144),1,0)</f>
        <v>0</v>
      </c>
      <c r="BF144" s="3"/>
      <c r="BG144" s="117"/>
      <c r="BH144" s="117"/>
      <c r="BI144" s="117"/>
      <c r="BJ144" s="117"/>
      <c r="BK144" s="117"/>
      <c r="BL144" s="117"/>
      <c r="BM144" s="117"/>
      <c r="BN144" s="117"/>
      <c r="BO144" s="117"/>
      <c r="BP144" s="119"/>
      <c r="BQ144" s="117"/>
      <c r="BR144" s="117"/>
      <c r="BS144" s="117"/>
      <c r="BT144" s="117"/>
      <c r="BU144" s="117"/>
      <c r="BV144" s="117"/>
      <c r="BW144" s="117"/>
      <c r="BX144" s="117"/>
      <c r="BY144" s="117"/>
      <c r="BZ144" s="117"/>
      <c r="CA144" s="117"/>
      <c r="CB144" s="117"/>
      <c r="CC144" s="117"/>
    </row>
    <row r="145" spans="1:81" s="83" customFormat="1" ht="18" customHeight="1" x14ac:dyDescent="0.2">
      <c r="A145" s="245" t="s">
        <v>150</v>
      </c>
      <c r="B145" s="14">
        <f t="shared" si="12"/>
        <v>6</v>
      </c>
      <c r="C145" s="19"/>
      <c r="D145" s="17"/>
      <c r="E145" s="21"/>
      <c r="F145" s="17"/>
      <c r="G145" s="17"/>
      <c r="H145" s="17"/>
      <c r="I145" s="17"/>
      <c r="J145" s="17"/>
      <c r="K145" s="17"/>
      <c r="L145" s="17"/>
      <c r="M145" s="17"/>
      <c r="N145" s="17"/>
      <c r="O145" s="21"/>
      <c r="P145" s="17"/>
      <c r="Q145" s="17">
        <v>1</v>
      </c>
      <c r="R145" s="17">
        <v>2</v>
      </c>
      <c r="S145" s="17">
        <v>1</v>
      </c>
      <c r="T145" s="17">
        <v>2</v>
      </c>
      <c r="U145" s="20"/>
      <c r="V145" s="21">
        <v>5</v>
      </c>
      <c r="W145" s="20">
        <v>1</v>
      </c>
      <c r="X145" s="21">
        <v>5</v>
      </c>
      <c r="Y145" s="20">
        <v>1</v>
      </c>
      <c r="Z145" s="86" t="str">
        <f t="shared" si="13"/>
        <v xml:space="preserve">  </v>
      </c>
      <c r="AA145" s="86"/>
      <c r="AB145" s="86"/>
      <c r="AC145" s="86"/>
      <c r="AD145" s="3"/>
      <c r="AE145" s="3"/>
      <c r="AF145" s="3"/>
      <c r="AG145" s="3"/>
      <c r="AH145" s="3"/>
      <c r="AI145" s="86"/>
      <c r="AJ145" s="86"/>
      <c r="AK145" s="86"/>
      <c r="AL145" s="86"/>
      <c r="AM145" s="86"/>
      <c r="AN145" s="3"/>
      <c r="AO145" s="3"/>
      <c r="AP145" s="3"/>
      <c r="AQ145" s="3"/>
      <c r="AR145" s="3"/>
      <c r="AS145" s="3"/>
      <c r="AT145" s="3"/>
      <c r="AU145" s="3"/>
      <c r="AV145" s="3"/>
      <c r="AW145" s="87"/>
      <c r="AX145" s="3"/>
      <c r="AY145" s="3"/>
      <c r="AZ145" s="88"/>
      <c r="BA145" s="98" t="str">
        <f t="shared" si="10"/>
        <v/>
      </c>
      <c r="BB145" s="160" t="str">
        <f t="shared" si="14"/>
        <v/>
      </c>
      <c r="BC145" s="3"/>
      <c r="BD145" s="87">
        <f t="shared" si="11"/>
        <v>0</v>
      </c>
      <c r="BE145" s="87">
        <f t="shared" si="15"/>
        <v>0</v>
      </c>
      <c r="BF145" s="3"/>
      <c r="BG145" s="117"/>
      <c r="BH145" s="117"/>
      <c r="BI145" s="117"/>
      <c r="BJ145" s="117"/>
      <c r="BK145" s="117"/>
      <c r="BL145" s="117"/>
      <c r="BM145" s="117"/>
      <c r="BN145" s="117"/>
      <c r="BO145" s="117"/>
      <c r="BP145" s="119"/>
      <c r="BQ145" s="117"/>
      <c r="BR145" s="117"/>
      <c r="BS145" s="117"/>
      <c r="BT145" s="117"/>
      <c r="BU145" s="117"/>
      <c r="BV145" s="117"/>
      <c r="BW145" s="117"/>
      <c r="BX145" s="117"/>
      <c r="BY145" s="117"/>
      <c r="BZ145" s="117"/>
      <c r="CA145" s="117"/>
      <c r="CB145" s="117"/>
      <c r="CC145" s="117"/>
    </row>
    <row r="146" spans="1:81" s="248" customFormat="1" ht="18" customHeight="1" x14ac:dyDescent="0.2">
      <c r="A146" s="245" t="s">
        <v>151</v>
      </c>
      <c r="B146" s="14">
        <f t="shared" si="12"/>
        <v>32</v>
      </c>
      <c r="C146" s="19"/>
      <c r="D146" s="17"/>
      <c r="E146" s="21"/>
      <c r="F146" s="17"/>
      <c r="G146" s="17"/>
      <c r="H146" s="17"/>
      <c r="I146" s="17"/>
      <c r="J146" s="17"/>
      <c r="K146" s="17">
        <v>2</v>
      </c>
      <c r="L146" s="17"/>
      <c r="M146" s="17">
        <v>3</v>
      </c>
      <c r="N146" s="17">
        <v>2</v>
      </c>
      <c r="O146" s="21">
        <v>2</v>
      </c>
      <c r="P146" s="17">
        <v>1</v>
      </c>
      <c r="Q146" s="17">
        <v>1</v>
      </c>
      <c r="R146" s="17">
        <v>3</v>
      </c>
      <c r="S146" s="17">
        <v>3</v>
      </c>
      <c r="T146" s="17">
        <v>7</v>
      </c>
      <c r="U146" s="20">
        <v>8</v>
      </c>
      <c r="V146" s="21">
        <v>17</v>
      </c>
      <c r="W146" s="20">
        <v>15</v>
      </c>
      <c r="X146" s="21">
        <v>7</v>
      </c>
      <c r="Y146" s="20">
        <v>25</v>
      </c>
      <c r="Z146" s="86" t="str">
        <f t="shared" si="13"/>
        <v xml:space="preserve">  </v>
      </c>
      <c r="AA146" s="86"/>
      <c r="AB146" s="86"/>
      <c r="AC146" s="86"/>
      <c r="AD146" s="3"/>
      <c r="AE146" s="3"/>
      <c r="AF146" s="3"/>
      <c r="AG146" s="3"/>
      <c r="AH146" s="3"/>
      <c r="AI146" s="86"/>
      <c r="AJ146" s="86"/>
      <c r="AK146" s="86"/>
      <c r="AL146" s="86"/>
      <c r="AM146" s="86"/>
      <c r="AN146" s="3"/>
      <c r="AO146" s="3"/>
      <c r="AP146" s="3"/>
      <c r="AQ146" s="3"/>
      <c r="AR146" s="3"/>
      <c r="AS146" s="3"/>
      <c r="AT146" s="3"/>
      <c r="AU146" s="3"/>
      <c r="AV146" s="3"/>
      <c r="AW146" s="87"/>
      <c r="AX146" s="3"/>
      <c r="AY146" s="3"/>
      <c r="AZ146" s="88"/>
      <c r="BA146" s="98" t="str">
        <f t="shared" si="10"/>
        <v/>
      </c>
      <c r="BB146" s="160" t="str">
        <f t="shared" si="14"/>
        <v/>
      </c>
      <c r="BC146" s="3"/>
      <c r="BD146" s="87">
        <f t="shared" si="11"/>
        <v>0</v>
      </c>
      <c r="BE146" s="87">
        <f t="shared" si="15"/>
        <v>0</v>
      </c>
      <c r="BF146" s="3"/>
      <c r="BG146" s="246"/>
      <c r="BH146" s="246"/>
      <c r="BI146" s="246"/>
      <c r="BJ146" s="246"/>
      <c r="BK146" s="246"/>
      <c r="BL146" s="246"/>
      <c r="BM146" s="246"/>
      <c r="BN146" s="246"/>
      <c r="BO146" s="246"/>
      <c r="BP146" s="247"/>
      <c r="BQ146" s="246"/>
      <c r="BR146" s="246"/>
      <c r="BS146" s="246"/>
      <c r="BT146" s="246"/>
      <c r="BU146" s="246"/>
      <c r="BV146" s="246"/>
      <c r="BW146" s="246"/>
      <c r="BX146" s="246"/>
      <c r="BY146" s="246"/>
      <c r="BZ146" s="246"/>
      <c r="CA146" s="246"/>
      <c r="CB146" s="246"/>
      <c r="CC146" s="246"/>
    </row>
    <row r="147" spans="1:81" s="248" customFormat="1" ht="18" customHeight="1" x14ac:dyDescent="0.2">
      <c r="A147" s="245" t="s">
        <v>152</v>
      </c>
      <c r="B147" s="14">
        <f t="shared" si="12"/>
        <v>0</v>
      </c>
      <c r="C147" s="19"/>
      <c r="D147" s="17"/>
      <c r="E147" s="21"/>
      <c r="F147" s="17"/>
      <c r="G147" s="17"/>
      <c r="H147" s="17"/>
      <c r="I147" s="17"/>
      <c r="J147" s="17"/>
      <c r="K147" s="17"/>
      <c r="L147" s="17"/>
      <c r="M147" s="17"/>
      <c r="N147" s="17"/>
      <c r="O147" s="21"/>
      <c r="P147" s="17"/>
      <c r="Q147" s="17"/>
      <c r="R147" s="17"/>
      <c r="S147" s="17"/>
      <c r="T147" s="17"/>
      <c r="U147" s="20"/>
      <c r="V147" s="21"/>
      <c r="W147" s="20"/>
      <c r="X147" s="21"/>
      <c r="Y147" s="20"/>
      <c r="Z147" s="86" t="str">
        <f t="shared" si="13"/>
        <v xml:space="preserve">  </v>
      </c>
      <c r="AA147" s="86"/>
      <c r="AB147" s="86"/>
      <c r="AC147" s="86"/>
      <c r="AD147" s="3"/>
      <c r="AE147" s="3"/>
      <c r="AF147" s="3"/>
      <c r="AG147" s="3"/>
      <c r="AH147" s="3"/>
      <c r="AI147" s="86"/>
      <c r="AJ147" s="86"/>
      <c r="AK147" s="86"/>
      <c r="AL147" s="86"/>
      <c r="AM147" s="86"/>
      <c r="AN147" s="3"/>
      <c r="AO147" s="3"/>
      <c r="AP147" s="3"/>
      <c r="AQ147" s="3"/>
      <c r="AR147" s="3"/>
      <c r="AS147" s="3"/>
      <c r="AT147" s="3"/>
      <c r="AU147" s="3"/>
      <c r="AV147" s="3"/>
      <c r="AW147" s="87"/>
      <c r="AX147" s="3"/>
      <c r="AY147" s="3"/>
      <c r="AZ147" s="88"/>
      <c r="BA147" s="98" t="str">
        <f t="shared" si="10"/>
        <v/>
      </c>
      <c r="BB147" s="160" t="str">
        <f t="shared" si="14"/>
        <v/>
      </c>
      <c r="BC147" s="3"/>
      <c r="BD147" s="87">
        <f t="shared" si="11"/>
        <v>0</v>
      </c>
      <c r="BE147" s="87">
        <f t="shared" si="15"/>
        <v>0</v>
      </c>
      <c r="BF147" s="3"/>
      <c r="BG147" s="246"/>
      <c r="BH147" s="246"/>
      <c r="BI147" s="246"/>
      <c r="BJ147" s="246"/>
      <c r="BK147" s="246"/>
      <c r="BL147" s="246"/>
      <c r="BM147" s="246"/>
      <c r="BN147" s="246"/>
      <c r="BO147" s="246"/>
      <c r="BP147" s="247"/>
      <c r="BQ147" s="246"/>
      <c r="BR147" s="246"/>
      <c r="BS147" s="246"/>
      <c r="BT147" s="246"/>
      <c r="BU147" s="246"/>
      <c r="BV147" s="246"/>
      <c r="BW147" s="246"/>
      <c r="BX147" s="246"/>
      <c r="BY147" s="246"/>
      <c r="BZ147" s="246"/>
      <c r="CA147" s="246"/>
      <c r="CB147" s="246"/>
      <c r="CC147" s="246"/>
    </row>
    <row r="148" spans="1:81" s="248" customFormat="1" ht="18" customHeight="1" x14ac:dyDescent="0.2">
      <c r="A148" s="245" t="s">
        <v>153</v>
      </c>
      <c r="B148" s="14">
        <f t="shared" si="12"/>
        <v>0</v>
      </c>
      <c r="C148" s="19"/>
      <c r="D148" s="17"/>
      <c r="E148" s="21"/>
      <c r="F148" s="17"/>
      <c r="G148" s="17"/>
      <c r="H148" s="17"/>
      <c r="I148" s="17"/>
      <c r="J148" s="17"/>
      <c r="K148" s="17"/>
      <c r="L148" s="17"/>
      <c r="M148" s="17"/>
      <c r="N148" s="17"/>
      <c r="O148" s="21"/>
      <c r="P148" s="17"/>
      <c r="Q148" s="17"/>
      <c r="R148" s="17"/>
      <c r="S148" s="17"/>
      <c r="T148" s="17"/>
      <c r="U148" s="20"/>
      <c r="V148" s="21"/>
      <c r="W148" s="20"/>
      <c r="X148" s="21"/>
      <c r="Y148" s="20"/>
      <c r="Z148" s="86" t="str">
        <f t="shared" si="13"/>
        <v xml:space="preserve">  </v>
      </c>
      <c r="AA148" s="86"/>
      <c r="AB148" s="86"/>
      <c r="AC148" s="86"/>
      <c r="AD148" s="3"/>
      <c r="AE148" s="3"/>
      <c r="AF148" s="3"/>
      <c r="AG148" s="3"/>
      <c r="AH148" s="3"/>
      <c r="AI148" s="86"/>
      <c r="AJ148" s="86"/>
      <c r="AK148" s="86"/>
      <c r="AL148" s="86"/>
      <c r="AM148" s="86"/>
      <c r="AN148" s="3"/>
      <c r="AO148" s="3"/>
      <c r="AP148" s="3"/>
      <c r="AQ148" s="3"/>
      <c r="AR148" s="3"/>
      <c r="AS148" s="3"/>
      <c r="AT148" s="3"/>
      <c r="AU148" s="3"/>
      <c r="AV148" s="3"/>
      <c r="AW148" s="87"/>
      <c r="AX148" s="3"/>
      <c r="AY148" s="3"/>
      <c r="AZ148" s="88"/>
      <c r="BA148" s="98" t="str">
        <f t="shared" si="10"/>
        <v/>
      </c>
      <c r="BB148" s="160" t="str">
        <f t="shared" si="14"/>
        <v/>
      </c>
      <c r="BC148" s="3"/>
      <c r="BD148" s="87">
        <f t="shared" si="11"/>
        <v>0</v>
      </c>
      <c r="BE148" s="87">
        <f t="shared" si="15"/>
        <v>0</v>
      </c>
      <c r="BF148" s="3"/>
      <c r="BG148" s="246"/>
      <c r="BH148" s="246"/>
      <c r="BI148" s="246"/>
      <c r="BJ148" s="246"/>
      <c r="BK148" s="246"/>
      <c r="BL148" s="246"/>
      <c r="BM148" s="246"/>
      <c r="BN148" s="246"/>
      <c r="BO148" s="246"/>
      <c r="BP148" s="247"/>
      <c r="BQ148" s="246"/>
      <c r="BR148" s="246"/>
      <c r="BS148" s="246"/>
      <c r="BT148" s="246"/>
      <c r="BU148" s="246"/>
      <c r="BV148" s="246"/>
      <c r="BW148" s="246"/>
      <c r="BX148" s="246"/>
      <c r="BY148" s="246"/>
      <c r="BZ148" s="246"/>
      <c r="CA148" s="246"/>
      <c r="CB148" s="246"/>
      <c r="CC148" s="246"/>
    </row>
    <row r="149" spans="1:81" s="248" customFormat="1" ht="18" customHeight="1" x14ac:dyDescent="0.2">
      <c r="A149" s="245" t="s">
        <v>154</v>
      </c>
      <c r="B149" s="14">
        <f t="shared" si="12"/>
        <v>2</v>
      </c>
      <c r="C149" s="19"/>
      <c r="D149" s="17"/>
      <c r="E149" s="21">
        <v>1</v>
      </c>
      <c r="F149" s="17"/>
      <c r="G149" s="17"/>
      <c r="H149" s="17"/>
      <c r="I149" s="17"/>
      <c r="J149" s="17">
        <v>1</v>
      </c>
      <c r="K149" s="17"/>
      <c r="L149" s="17"/>
      <c r="M149" s="17"/>
      <c r="N149" s="17"/>
      <c r="O149" s="21"/>
      <c r="P149" s="17"/>
      <c r="Q149" s="17"/>
      <c r="R149" s="17"/>
      <c r="S149" s="17"/>
      <c r="T149" s="17"/>
      <c r="U149" s="20"/>
      <c r="V149" s="21">
        <v>2</v>
      </c>
      <c r="W149" s="20"/>
      <c r="X149" s="21">
        <v>1</v>
      </c>
      <c r="Y149" s="20">
        <v>1</v>
      </c>
      <c r="Z149" s="86" t="str">
        <f t="shared" si="13"/>
        <v xml:space="preserve">  </v>
      </c>
      <c r="AA149" s="86"/>
      <c r="AB149" s="86"/>
      <c r="AC149" s="86"/>
      <c r="AD149" s="3"/>
      <c r="AE149" s="3"/>
      <c r="AF149" s="3"/>
      <c r="AG149" s="3"/>
      <c r="AH149" s="3"/>
      <c r="AI149" s="86"/>
      <c r="AJ149" s="86"/>
      <c r="AK149" s="86"/>
      <c r="AL149" s="86"/>
      <c r="AM149" s="86"/>
      <c r="AN149" s="3"/>
      <c r="AO149" s="3"/>
      <c r="AP149" s="3"/>
      <c r="AQ149" s="3"/>
      <c r="AR149" s="3"/>
      <c r="AS149" s="3"/>
      <c r="AT149" s="3"/>
      <c r="AU149" s="3"/>
      <c r="AV149" s="3"/>
      <c r="AW149" s="87"/>
      <c r="AX149" s="3"/>
      <c r="AY149" s="3"/>
      <c r="AZ149" s="88"/>
      <c r="BA149" s="98" t="str">
        <f t="shared" si="10"/>
        <v/>
      </c>
      <c r="BB149" s="160" t="str">
        <f t="shared" si="14"/>
        <v/>
      </c>
      <c r="BC149" s="3"/>
      <c r="BD149" s="87">
        <f t="shared" si="11"/>
        <v>0</v>
      </c>
      <c r="BE149" s="87">
        <f t="shared" si="15"/>
        <v>0</v>
      </c>
      <c r="BF149" s="3"/>
      <c r="BG149" s="246"/>
      <c r="BH149" s="246"/>
      <c r="BI149" s="246"/>
      <c r="BJ149" s="246"/>
      <c r="BK149" s="246"/>
      <c r="BL149" s="246"/>
      <c r="BM149" s="246"/>
      <c r="BN149" s="246"/>
      <c r="BO149" s="246"/>
      <c r="BP149" s="247"/>
      <c r="BQ149" s="246"/>
      <c r="BR149" s="246"/>
      <c r="BS149" s="246"/>
      <c r="BT149" s="246"/>
      <c r="BU149" s="246"/>
      <c r="BV149" s="246"/>
      <c r="BW149" s="246"/>
      <c r="BX149" s="246"/>
      <c r="BY149" s="246"/>
      <c r="BZ149" s="246"/>
      <c r="CA149" s="246"/>
      <c r="CB149" s="246"/>
      <c r="CC149" s="246"/>
    </row>
    <row r="150" spans="1:81" s="248" customFormat="1" ht="18" customHeight="1" x14ac:dyDescent="0.2">
      <c r="A150" s="245" t="s">
        <v>155</v>
      </c>
      <c r="B150" s="14">
        <f t="shared" si="12"/>
        <v>0</v>
      </c>
      <c r="C150" s="19"/>
      <c r="D150" s="17"/>
      <c r="E150" s="21"/>
      <c r="F150" s="17"/>
      <c r="G150" s="17"/>
      <c r="H150" s="17"/>
      <c r="I150" s="17"/>
      <c r="J150" s="17"/>
      <c r="K150" s="17"/>
      <c r="L150" s="17"/>
      <c r="M150" s="17"/>
      <c r="N150" s="17"/>
      <c r="O150" s="21"/>
      <c r="P150" s="17"/>
      <c r="Q150" s="17"/>
      <c r="R150" s="17"/>
      <c r="S150" s="17"/>
      <c r="T150" s="17"/>
      <c r="U150" s="20"/>
      <c r="V150" s="21"/>
      <c r="W150" s="20"/>
      <c r="X150" s="21"/>
      <c r="Y150" s="20"/>
      <c r="Z150" s="86" t="str">
        <f t="shared" si="13"/>
        <v xml:space="preserve">  </v>
      </c>
      <c r="AA150" s="86"/>
      <c r="AB150" s="86"/>
      <c r="AC150" s="86"/>
      <c r="AD150" s="3"/>
      <c r="AE150" s="3"/>
      <c r="AF150" s="3"/>
      <c r="AG150" s="3"/>
      <c r="AH150" s="3"/>
      <c r="AI150" s="86"/>
      <c r="AJ150" s="86"/>
      <c r="AK150" s="86"/>
      <c r="AL150" s="86"/>
      <c r="AM150" s="86"/>
      <c r="AN150" s="3"/>
      <c r="AO150" s="3"/>
      <c r="AP150" s="3"/>
      <c r="AQ150" s="3"/>
      <c r="AR150" s="3"/>
      <c r="AS150" s="3"/>
      <c r="AT150" s="3"/>
      <c r="AU150" s="3"/>
      <c r="AV150" s="3"/>
      <c r="AW150" s="87"/>
      <c r="AX150" s="3"/>
      <c r="AY150" s="3"/>
      <c r="AZ150" s="88"/>
      <c r="BA150" s="98" t="str">
        <f t="shared" si="10"/>
        <v/>
      </c>
      <c r="BB150" s="160" t="str">
        <f t="shared" si="14"/>
        <v/>
      </c>
      <c r="BC150" s="3"/>
      <c r="BD150" s="87">
        <f t="shared" si="11"/>
        <v>0</v>
      </c>
      <c r="BE150" s="87">
        <f t="shared" si="15"/>
        <v>0</v>
      </c>
      <c r="BF150" s="3"/>
      <c r="BG150" s="246"/>
      <c r="BH150" s="246"/>
      <c r="BI150" s="246"/>
      <c r="BJ150" s="246"/>
      <c r="BK150" s="246"/>
      <c r="BL150" s="246"/>
      <c r="BM150" s="246"/>
      <c r="BN150" s="246"/>
      <c r="BO150" s="246"/>
      <c r="BP150" s="247"/>
      <c r="BQ150" s="246"/>
      <c r="BR150" s="246"/>
      <c r="BS150" s="246"/>
      <c r="BT150" s="246"/>
      <c r="BU150" s="246"/>
      <c r="BV150" s="246"/>
      <c r="BW150" s="246"/>
      <c r="BX150" s="246"/>
      <c r="BY150" s="246"/>
      <c r="BZ150" s="246"/>
      <c r="CA150" s="246"/>
      <c r="CB150" s="246"/>
      <c r="CC150" s="246"/>
    </row>
    <row r="151" spans="1:81" s="248" customFormat="1" ht="18" customHeight="1" x14ac:dyDescent="0.2">
      <c r="A151" s="245" t="s">
        <v>156</v>
      </c>
      <c r="B151" s="14">
        <f t="shared" si="12"/>
        <v>0</v>
      </c>
      <c r="C151" s="19"/>
      <c r="D151" s="17"/>
      <c r="E151" s="21"/>
      <c r="F151" s="17"/>
      <c r="G151" s="17"/>
      <c r="H151" s="17"/>
      <c r="I151" s="17"/>
      <c r="J151" s="17"/>
      <c r="K151" s="17"/>
      <c r="L151" s="17"/>
      <c r="M151" s="17"/>
      <c r="N151" s="17"/>
      <c r="O151" s="21"/>
      <c r="P151" s="17"/>
      <c r="Q151" s="17"/>
      <c r="R151" s="17"/>
      <c r="S151" s="17"/>
      <c r="T151" s="17"/>
      <c r="U151" s="20"/>
      <c r="V151" s="21"/>
      <c r="W151" s="20"/>
      <c r="X151" s="21"/>
      <c r="Y151" s="20"/>
      <c r="Z151" s="86" t="str">
        <f t="shared" si="13"/>
        <v xml:space="preserve">  </v>
      </c>
      <c r="AA151" s="86"/>
      <c r="AB151" s="86"/>
      <c r="AC151" s="86"/>
      <c r="AD151" s="3"/>
      <c r="AE151" s="3"/>
      <c r="AF151" s="3"/>
      <c r="AG151" s="3"/>
      <c r="AH151" s="3"/>
      <c r="AI151" s="86"/>
      <c r="AJ151" s="86"/>
      <c r="AK151" s="86"/>
      <c r="AL151" s="86"/>
      <c r="AM151" s="86"/>
      <c r="AN151" s="3"/>
      <c r="AO151" s="3"/>
      <c r="AP151" s="3"/>
      <c r="AQ151" s="3"/>
      <c r="AR151" s="3"/>
      <c r="AS151" s="3"/>
      <c r="AT151" s="3"/>
      <c r="AU151" s="3"/>
      <c r="AV151" s="3"/>
      <c r="AW151" s="87"/>
      <c r="AX151" s="3"/>
      <c r="AY151" s="3"/>
      <c r="AZ151" s="88"/>
      <c r="BA151" s="98" t="str">
        <f t="shared" si="10"/>
        <v/>
      </c>
      <c r="BB151" s="160" t="str">
        <f t="shared" si="14"/>
        <v/>
      </c>
      <c r="BC151" s="3"/>
      <c r="BD151" s="87">
        <f t="shared" si="11"/>
        <v>0</v>
      </c>
      <c r="BE151" s="87">
        <f t="shared" si="15"/>
        <v>0</v>
      </c>
      <c r="BF151" s="3"/>
      <c r="BG151" s="246"/>
      <c r="BH151" s="246"/>
      <c r="BI151" s="246"/>
      <c r="BJ151" s="246"/>
      <c r="BK151" s="246"/>
      <c r="BL151" s="246"/>
      <c r="BM151" s="246"/>
      <c r="BN151" s="246"/>
      <c r="BO151" s="246"/>
      <c r="BP151" s="247"/>
      <c r="BQ151" s="246"/>
      <c r="BR151" s="246"/>
      <c r="BS151" s="246"/>
      <c r="BT151" s="246"/>
      <c r="BU151" s="246"/>
      <c r="BV151" s="246"/>
      <c r="BW151" s="246"/>
      <c r="BX151" s="246"/>
      <c r="BY151" s="246"/>
      <c r="BZ151" s="246"/>
      <c r="CA151" s="246"/>
      <c r="CB151" s="246"/>
      <c r="CC151" s="246"/>
    </row>
    <row r="152" spans="1:81" s="248" customFormat="1" ht="18" customHeight="1" x14ac:dyDescent="0.2">
      <c r="A152" s="245" t="s">
        <v>157</v>
      </c>
      <c r="B152" s="14">
        <f t="shared" si="12"/>
        <v>91</v>
      </c>
      <c r="C152" s="19"/>
      <c r="D152" s="17"/>
      <c r="E152" s="21">
        <v>2</v>
      </c>
      <c r="F152" s="17">
        <v>5</v>
      </c>
      <c r="G152" s="17">
        <v>1</v>
      </c>
      <c r="H152" s="17">
        <v>6</v>
      </c>
      <c r="I152" s="17">
        <v>2</v>
      </c>
      <c r="J152" s="17">
        <v>2</v>
      </c>
      <c r="K152" s="17">
        <v>5</v>
      </c>
      <c r="L152" s="17">
        <v>5</v>
      </c>
      <c r="M152" s="17">
        <v>7</v>
      </c>
      <c r="N152" s="17">
        <v>7</v>
      </c>
      <c r="O152" s="21">
        <v>9</v>
      </c>
      <c r="P152" s="17">
        <v>6</v>
      </c>
      <c r="Q152" s="17">
        <v>5</v>
      </c>
      <c r="R152" s="17">
        <v>9</v>
      </c>
      <c r="S152" s="17">
        <v>3</v>
      </c>
      <c r="T152" s="17">
        <v>8</v>
      </c>
      <c r="U152" s="20">
        <v>9</v>
      </c>
      <c r="V152" s="21">
        <v>40</v>
      </c>
      <c r="W152" s="20">
        <v>51</v>
      </c>
      <c r="X152" s="21">
        <v>83</v>
      </c>
      <c r="Y152" s="20">
        <v>8</v>
      </c>
      <c r="Z152" s="86" t="str">
        <f t="shared" si="13"/>
        <v xml:space="preserve">  </v>
      </c>
      <c r="AA152" s="86"/>
      <c r="AB152" s="86"/>
      <c r="AC152" s="86"/>
      <c r="AD152" s="3"/>
      <c r="AE152" s="3"/>
      <c r="AF152" s="3"/>
      <c r="AG152" s="3"/>
      <c r="AH152" s="3"/>
      <c r="AI152" s="86"/>
      <c r="AJ152" s="86"/>
      <c r="AK152" s="86"/>
      <c r="AL152" s="86"/>
      <c r="AM152" s="86"/>
      <c r="AN152" s="3"/>
      <c r="AO152" s="3"/>
      <c r="AP152" s="3"/>
      <c r="AQ152" s="3"/>
      <c r="AR152" s="3"/>
      <c r="AS152" s="3"/>
      <c r="AT152" s="3"/>
      <c r="AU152" s="3"/>
      <c r="AV152" s="3"/>
      <c r="AW152" s="87"/>
      <c r="AX152" s="3"/>
      <c r="AY152" s="3"/>
      <c r="AZ152" s="88"/>
      <c r="BA152" s="98" t="str">
        <f t="shared" si="10"/>
        <v/>
      </c>
      <c r="BB152" s="160" t="str">
        <f t="shared" si="14"/>
        <v/>
      </c>
      <c r="BC152" s="3"/>
      <c r="BD152" s="87">
        <f t="shared" si="11"/>
        <v>0</v>
      </c>
      <c r="BE152" s="87">
        <f t="shared" si="15"/>
        <v>0</v>
      </c>
      <c r="BF152" s="3"/>
      <c r="BG152" s="246"/>
      <c r="BH152" s="246"/>
      <c r="BI152" s="246"/>
      <c r="BJ152" s="246"/>
      <c r="BK152" s="246"/>
      <c r="BL152" s="246"/>
      <c r="BM152" s="246"/>
      <c r="BN152" s="246"/>
      <c r="BO152" s="246"/>
      <c r="BP152" s="247"/>
      <c r="BQ152" s="246"/>
      <c r="BR152" s="246"/>
      <c r="BS152" s="246"/>
      <c r="BT152" s="246"/>
      <c r="BU152" s="246"/>
      <c r="BV152" s="246"/>
      <c r="BW152" s="246"/>
      <c r="BX152" s="246"/>
      <c r="BY152" s="246"/>
      <c r="BZ152" s="246"/>
      <c r="CA152" s="246"/>
      <c r="CB152" s="246"/>
      <c r="CC152" s="246"/>
    </row>
    <row r="153" spans="1:81" s="248" customFormat="1" ht="18" customHeight="1" x14ac:dyDescent="0.2">
      <c r="A153" s="245" t="s">
        <v>158</v>
      </c>
      <c r="B153" s="14">
        <f t="shared" si="12"/>
        <v>4</v>
      </c>
      <c r="C153" s="19"/>
      <c r="D153" s="17"/>
      <c r="E153" s="21"/>
      <c r="F153" s="17"/>
      <c r="G153" s="17"/>
      <c r="H153" s="17"/>
      <c r="I153" s="17"/>
      <c r="J153" s="17"/>
      <c r="K153" s="17">
        <v>1</v>
      </c>
      <c r="L153" s="17"/>
      <c r="M153" s="17"/>
      <c r="N153" s="17"/>
      <c r="O153" s="21"/>
      <c r="P153" s="17"/>
      <c r="Q153" s="17"/>
      <c r="R153" s="17">
        <v>2</v>
      </c>
      <c r="S153" s="17"/>
      <c r="T153" s="17">
        <v>1</v>
      </c>
      <c r="U153" s="20"/>
      <c r="V153" s="21">
        <v>3</v>
      </c>
      <c r="W153" s="20">
        <v>1</v>
      </c>
      <c r="X153" s="21">
        <v>3</v>
      </c>
      <c r="Y153" s="20">
        <v>1</v>
      </c>
      <c r="Z153" s="86" t="str">
        <f t="shared" si="13"/>
        <v xml:space="preserve">  </v>
      </c>
      <c r="AA153" s="86"/>
      <c r="AB153" s="86"/>
      <c r="AC153" s="86"/>
      <c r="AD153" s="3"/>
      <c r="AE153" s="3"/>
      <c r="AF153" s="3"/>
      <c r="AG153" s="3"/>
      <c r="AH153" s="3"/>
      <c r="AI153" s="86"/>
      <c r="AJ153" s="86"/>
      <c r="AK153" s="86"/>
      <c r="AL153" s="86"/>
      <c r="AM153" s="86"/>
      <c r="AN153" s="3"/>
      <c r="AO153" s="3"/>
      <c r="AP153" s="3"/>
      <c r="AQ153" s="3"/>
      <c r="AR153" s="3"/>
      <c r="AS153" s="3"/>
      <c r="AT153" s="3"/>
      <c r="AU153" s="3"/>
      <c r="AV153" s="3"/>
      <c r="AW153" s="87"/>
      <c r="AX153" s="3"/>
      <c r="AY153" s="3"/>
      <c r="AZ153" s="88"/>
      <c r="BA153" s="98" t="str">
        <f t="shared" si="10"/>
        <v/>
      </c>
      <c r="BB153" s="160" t="str">
        <f t="shared" si="14"/>
        <v/>
      </c>
      <c r="BC153" s="3"/>
      <c r="BD153" s="87">
        <f t="shared" si="11"/>
        <v>0</v>
      </c>
      <c r="BE153" s="87">
        <f t="shared" si="15"/>
        <v>0</v>
      </c>
      <c r="BF153" s="3"/>
      <c r="BG153" s="246"/>
      <c r="BH153" s="246"/>
      <c r="BI153" s="246"/>
      <c r="BJ153" s="246"/>
      <c r="BK153" s="246"/>
      <c r="BL153" s="246"/>
      <c r="BM153" s="246"/>
      <c r="BN153" s="246"/>
      <c r="BO153" s="246"/>
      <c r="BP153" s="247"/>
      <c r="BQ153" s="246"/>
      <c r="BR153" s="246"/>
      <c r="BS153" s="246"/>
      <c r="BT153" s="246"/>
      <c r="BU153" s="246"/>
      <c r="BV153" s="246"/>
      <c r="BW153" s="246"/>
      <c r="BX153" s="246"/>
      <c r="BY153" s="246"/>
      <c r="BZ153" s="246"/>
      <c r="CA153" s="246"/>
      <c r="CB153" s="246"/>
      <c r="CC153" s="246"/>
    </row>
    <row r="154" spans="1:81" s="248" customFormat="1" ht="18" customHeight="1" x14ac:dyDescent="0.2">
      <c r="A154" s="245" t="s">
        <v>159</v>
      </c>
      <c r="B154" s="14">
        <f t="shared" si="12"/>
        <v>1</v>
      </c>
      <c r="C154" s="19"/>
      <c r="D154" s="17"/>
      <c r="E154" s="21"/>
      <c r="F154" s="17"/>
      <c r="G154" s="17"/>
      <c r="H154" s="17"/>
      <c r="I154" s="17"/>
      <c r="J154" s="17"/>
      <c r="K154" s="17"/>
      <c r="L154" s="17"/>
      <c r="M154" s="17"/>
      <c r="N154" s="17"/>
      <c r="O154" s="21"/>
      <c r="P154" s="17"/>
      <c r="Q154" s="17"/>
      <c r="R154" s="17"/>
      <c r="S154" s="17"/>
      <c r="T154" s="17"/>
      <c r="U154" s="20">
        <v>1</v>
      </c>
      <c r="V154" s="21">
        <v>1</v>
      </c>
      <c r="W154" s="20"/>
      <c r="X154" s="21"/>
      <c r="Y154" s="20">
        <v>1</v>
      </c>
      <c r="Z154" s="86" t="str">
        <f t="shared" si="13"/>
        <v xml:space="preserve">  </v>
      </c>
      <c r="AA154" s="86"/>
      <c r="AB154" s="86"/>
      <c r="AC154" s="86"/>
      <c r="AD154" s="3"/>
      <c r="AE154" s="3"/>
      <c r="AF154" s="3"/>
      <c r="AG154" s="3"/>
      <c r="AH154" s="3"/>
      <c r="AI154" s="86"/>
      <c r="AJ154" s="86"/>
      <c r="AK154" s="86"/>
      <c r="AL154" s="86"/>
      <c r="AM154" s="86"/>
      <c r="AN154" s="3"/>
      <c r="AO154" s="3"/>
      <c r="AP154" s="3"/>
      <c r="AQ154" s="3"/>
      <c r="AR154" s="3"/>
      <c r="AS154" s="3"/>
      <c r="AT154" s="3"/>
      <c r="AU154" s="3"/>
      <c r="AV154" s="3"/>
      <c r="AW154" s="87"/>
      <c r="AX154" s="3"/>
      <c r="AY154" s="3"/>
      <c r="AZ154" s="88"/>
      <c r="BA154" s="98" t="str">
        <f t="shared" si="10"/>
        <v/>
      </c>
      <c r="BB154" s="160" t="str">
        <f t="shared" si="14"/>
        <v/>
      </c>
      <c r="BC154" s="3"/>
      <c r="BD154" s="87">
        <f t="shared" si="11"/>
        <v>0</v>
      </c>
      <c r="BE154" s="87">
        <f t="shared" si="15"/>
        <v>0</v>
      </c>
      <c r="BF154" s="3"/>
      <c r="BG154" s="246"/>
      <c r="BH154" s="246"/>
      <c r="BI154" s="246"/>
      <c r="BJ154" s="246"/>
      <c r="BK154" s="246"/>
      <c r="BL154" s="246"/>
      <c r="BM154" s="246"/>
      <c r="BN154" s="246"/>
      <c r="BO154" s="246"/>
      <c r="BP154" s="247"/>
      <c r="BQ154" s="246"/>
      <c r="BR154" s="246"/>
      <c r="BS154" s="246"/>
      <c r="BT154" s="246"/>
      <c r="BU154" s="246"/>
      <c r="BV154" s="246"/>
      <c r="BW154" s="246"/>
      <c r="BX154" s="246"/>
      <c r="BY154" s="246"/>
      <c r="BZ154" s="246"/>
      <c r="CA154" s="246"/>
      <c r="CB154" s="246"/>
      <c r="CC154" s="246"/>
    </row>
    <row r="155" spans="1:81" s="248" customFormat="1" ht="18" customHeight="1" x14ac:dyDescent="0.2">
      <c r="A155" s="245" t="s">
        <v>160</v>
      </c>
      <c r="B155" s="14">
        <f t="shared" si="12"/>
        <v>69</v>
      </c>
      <c r="C155" s="19">
        <v>8</v>
      </c>
      <c r="D155" s="17">
        <v>5</v>
      </c>
      <c r="E155" s="21">
        <v>8</v>
      </c>
      <c r="F155" s="17">
        <v>4</v>
      </c>
      <c r="G155" s="17">
        <v>1</v>
      </c>
      <c r="H155" s="17">
        <v>1</v>
      </c>
      <c r="I155" s="17"/>
      <c r="J155" s="17"/>
      <c r="K155" s="17"/>
      <c r="L155" s="17"/>
      <c r="M155" s="17"/>
      <c r="N155" s="17"/>
      <c r="O155" s="21">
        <v>1</v>
      </c>
      <c r="P155" s="17">
        <v>2</v>
      </c>
      <c r="Q155" s="17">
        <v>2</v>
      </c>
      <c r="R155" s="17">
        <v>6</v>
      </c>
      <c r="S155" s="17">
        <v>5</v>
      </c>
      <c r="T155" s="17">
        <v>3</v>
      </c>
      <c r="U155" s="20">
        <v>23</v>
      </c>
      <c r="V155" s="21">
        <v>38</v>
      </c>
      <c r="W155" s="20">
        <v>31</v>
      </c>
      <c r="X155" s="21"/>
      <c r="Y155" s="20">
        <v>69</v>
      </c>
      <c r="Z155" s="86" t="str">
        <f t="shared" si="13"/>
        <v xml:space="preserve">  </v>
      </c>
      <c r="AA155" s="86"/>
      <c r="AB155" s="86"/>
      <c r="AC155" s="86"/>
      <c r="AD155" s="3"/>
      <c r="AE155" s="3"/>
      <c r="AF155" s="3"/>
      <c r="AG155" s="3"/>
      <c r="AH155" s="3"/>
      <c r="AI155" s="86"/>
      <c r="AJ155" s="86"/>
      <c r="AK155" s="86"/>
      <c r="AL155" s="86"/>
      <c r="AM155" s="86"/>
      <c r="AN155" s="3"/>
      <c r="AO155" s="3"/>
      <c r="AP155" s="3"/>
      <c r="AQ155" s="3"/>
      <c r="AR155" s="3"/>
      <c r="AS155" s="3"/>
      <c r="AT155" s="3"/>
      <c r="AU155" s="3"/>
      <c r="AV155" s="3"/>
      <c r="AW155" s="87"/>
      <c r="AX155" s="3"/>
      <c r="AY155" s="3"/>
      <c r="AZ155" s="88"/>
      <c r="BA155" s="98" t="str">
        <f t="shared" si="10"/>
        <v/>
      </c>
      <c r="BB155" s="160" t="str">
        <f t="shared" si="14"/>
        <v/>
      </c>
      <c r="BC155" s="3"/>
      <c r="BD155" s="87">
        <f t="shared" si="11"/>
        <v>0</v>
      </c>
      <c r="BE155" s="87">
        <f t="shared" si="15"/>
        <v>0</v>
      </c>
      <c r="BF155" s="3"/>
      <c r="BG155" s="246"/>
      <c r="BH155" s="246"/>
      <c r="BI155" s="246"/>
      <c r="BJ155" s="246"/>
      <c r="BK155" s="246"/>
      <c r="BL155" s="246"/>
      <c r="BM155" s="246"/>
      <c r="BN155" s="246"/>
      <c r="BO155" s="246"/>
      <c r="BP155" s="247"/>
      <c r="BQ155" s="246"/>
      <c r="BR155" s="246"/>
      <c r="BS155" s="246"/>
      <c r="BT155" s="246"/>
      <c r="BU155" s="246"/>
      <c r="BV155" s="246"/>
      <c r="BW155" s="246"/>
      <c r="BX155" s="246"/>
      <c r="BY155" s="246"/>
      <c r="BZ155" s="246"/>
      <c r="CA155" s="246"/>
      <c r="CB155" s="246"/>
      <c r="CC155" s="246"/>
    </row>
    <row r="156" spans="1:81" s="248" customFormat="1" ht="18" customHeight="1" x14ac:dyDescent="0.2">
      <c r="A156" s="245" t="s">
        <v>161</v>
      </c>
      <c r="B156" s="14">
        <f t="shared" si="12"/>
        <v>0</v>
      </c>
      <c r="C156" s="19"/>
      <c r="D156" s="17"/>
      <c r="E156" s="21"/>
      <c r="F156" s="17"/>
      <c r="G156" s="17"/>
      <c r="H156" s="17"/>
      <c r="I156" s="17"/>
      <c r="J156" s="17"/>
      <c r="K156" s="17"/>
      <c r="L156" s="17"/>
      <c r="M156" s="17"/>
      <c r="N156" s="17"/>
      <c r="O156" s="21"/>
      <c r="P156" s="17"/>
      <c r="Q156" s="17"/>
      <c r="R156" s="17"/>
      <c r="S156" s="17"/>
      <c r="T156" s="17"/>
      <c r="U156" s="20"/>
      <c r="V156" s="21"/>
      <c r="W156" s="20"/>
      <c r="X156" s="21"/>
      <c r="Y156" s="20"/>
      <c r="Z156" s="86" t="str">
        <f t="shared" si="13"/>
        <v xml:space="preserve">  </v>
      </c>
      <c r="AA156" s="86"/>
      <c r="AB156" s="86"/>
      <c r="AC156" s="86"/>
      <c r="AD156" s="3"/>
      <c r="AE156" s="3"/>
      <c r="AF156" s="3"/>
      <c r="AG156" s="3"/>
      <c r="AH156" s="3"/>
      <c r="AI156" s="86"/>
      <c r="AJ156" s="86"/>
      <c r="AK156" s="86"/>
      <c r="AL156" s="86"/>
      <c r="AM156" s="86"/>
      <c r="AN156" s="3"/>
      <c r="AO156" s="3"/>
      <c r="AP156" s="3"/>
      <c r="AQ156" s="3"/>
      <c r="AR156" s="3"/>
      <c r="AS156" s="3"/>
      <c r="AT156" s="3"/>
      <c r="AU156" s="3"/>
      <c r="AV156" s="3"/>
      <c r="AW156" s="87"/>
      <c r="AX156" s="3"/>
      <c r="AY156" s="3"/>
      <c r="AZ156" s="88"/>
      <c r="BA156" s="98" t="str">
        <f t="shared" si="10"/>
        <v/>
      </c>
      <c r="BB156" s="160" t="str">
        <f t="shared" si="14"/>
        <v/>
      </c>
      <c r="BC156" s="3"/>
      <c r="BD156" s="87">
        <f t="shared" si="11"/>
        <v>0</v>
      </c>
      <c r="BE156" s="87">
        <f t="shared" si="15"/>
        <v>0</v>
      </c>
      <c r="BF156" s="3"/>
      <c r="BG156" s="246"/>
      <c r="BH156" s="246"/>
      <c r="BI156" s="246"/>
      <c r="BJ156" s="246"/>
      <c r="BK156" s="246"/>
      <c r="BL156" s="246"/>
      <c r="BM156" s="246"/>
      <c r="BN156" s="246"/>
      <c r="BO156" s="246"/>
      <c r="BP156" s="247"/>
      <c r="BQ156" s="246"/>
      <c r="BR156" s="246"/>
      <c r="BS156" s="246"/>
      <c r="BT156" s="246"/>
      <c r="BU156" s="246"/>
      <c r="BV156" s="246"/>
      <c r="BW156" s="246"/>
      <c r="BX156" s="246"/>
      <c r="BY156" s="246"/>
      <c r="BZ156" s="246"/>
      <c r="CA156" s="246"/>
      <c r="CB156" s="246"/>
      <c r="CC156" s="246"/>
    </row>
    <row r="157" spans="1:81" s="248" customFormat="1" ht="18" customHeight="1" x14ac:dyDescent="0.2">
      <c r="A157" s="245" t="s">
        <v>162</v>
      </c>
      <c r="B157" s="14">
        <f t="shared" si="12"/>
        <v>0</v>
      </c>
      <c r="C157" s="19"/>
      <c r="D157" s="17"/>
      <c r="E157" s="21"/>
      <c r="F157" s="17"/>
      <c r="G157" s="17"/>
      <c r="H157" s="17"/>
      <c r="I157" s="17"/>
      <c r="J157" s="17"/>
      <c r="K157" s="17"/>
      <c r="L157" s="17"/>
      <c r="M157" s="17"/>
      <c r="N157" s="17"/>
      <c r="O157" s="21"/>
      <c r="P157" s="17"/>
      <c r="Q157" s="17"/>
      <c r="R157" s="17"/>
      <c r="S157" s="17"/>
      <c r="T157" s="17"/>
      <c r="U157" s="20"/>
      <c r="V157" s="21"/>
      <c r="W157" s="20"/>
      <c r="X157" s="21"/>
      <c r="Y157" s="20"/>
      <c r="Z157" s="86" t="str">
        <f t="shared" si="13"/>
        <v xml:space="preserve">  </v>
      </c>
      <c r="AA157" s="86"/>
      <c r="AB157" s="86"/>
      <c r="AC157" s="86"/>
      <c r="AD157" s="3"/>
      <c r="AE157" s="3"/>
      <c r="AF157" s="3"/>
      <c r="AG157" s="3"/>
      <c r="AH157" s="3"/>
      <c r="AI157" s="86"/>
      <c r="AJ157" s="86"/>
      <c r="AK157" s="86"/>
      <c r="AL157" s="86"/>
      <c r="AM157" s="86"/>
      <c r="AN157" s="3"/>
      <c r="AO157" s="3"/>
      <c r="AP157" s="3"/>
      <c r="AQ157" s="3"/>
      <c r="AR157" s="3"/>
      <c r="AS157" s="3"/>
      <c r="AT157" s="3"/>
      <c r="AU157" s="3"/>
      <c r="AV157" s="3"/>
      <c r="AW157" s="87"/>
      <c r="AX157" s="3"/>
      <c r="AY157" s="3"/>
      <c r="AZ157" s="88"/>
      <c r="BA157" s="98" t="str">
        <f t="shared" si="10"/>
        <v/>
      </c>
      <c r="BB157" s="160" t="str">
        <f t="shared" si="14"/>
        <v/>
      </c>
      <c r="BC157" s="3"/>
      <c r="BD157" s="87">
        <f t="shared" si="11"/>
        <v>0</v>
      </c>
      <c r="BE157" s="87">
        <f t="shared" si="15"/>
        <v>0</v>
      </c>
      <c r="BF157" s="3"/>
      <c r="BG157" s="246"/>
      <c r="BH157" s="246"/>
      <c r="BI157" s="246"/>
      <c r="BJ157" s="246"/>
      <c r="BK157" s="246"/>
      <c r="BL157" s="246"/>
      <c r="BM157" s="246"/>
      <c r="BN157" s="246"/>
      <c r="BO157" s="246"/>
      <c r="BP157" s="247"/>
      <c r="BQ157" s="246"/>
      <c r="BR157" s="246"/>
      <c r="BS157" s="246"/>
      <c r="BT157" s="246"/>
      <c r="BU157" s="246"/>
      <c r="BV157" s="246"/>
      <c r="BW157" s="246"/>
      <c r="BX157" s="246"/>
      <c r="BY157" s="246"/>
      <c r="BZ157" s="246"/>
      <c r="CA157" s="246"/>
      <c r="CB157" s="246"/>
      <c r="CC157" s="246"/>
    </row>
    <row r="158" spans="1:81" s="248" customFormat="1" ht="18" customHeight="1" x14ac:dyDescent="0.2">
      <c r="A158" s="245" t="s">
        <v>163</v>
      </c>
      <c r="B158" s="14">
        <f t="shared" si="12"/>
        <v>1</v>
      </c>
      <c r="C158" s="19"/>
      <c r="D158" s="17"/>
      <c r="E158" s="21"/>
      <c r="F158" s="17"/>
      <c r="G158" s="17"/>
      <c r="H158" s="17"/>
      <c r="I158" s="17"/>
      <c r="J158" s="17"/>
      <c r="K158" s="17"/>
      <c r="L158" s="17"/>
      <c r="M158" s="17"/>
      <c r="N158" s="17"/>
      <c r="O158" s="21"/>
      <c r="P158" s="17"/>
      <c r="Q158" s="17">
        <v>1</v>
      </c>
      <c r="R158" s="17"/>
      <c r="S158" s="17"/>
      <c r="T158" s="17"/>
      <c r="U158" s="20"/>
      <c r="V158" s="21">
        <v>1</v>
      </c>
      <c r="W158" s="20"/>
      <c r="X158" s="21"/>
      <c r="Y158" s="20">
        <v>1</v>
      </c>
      <c r="Z158" s="86" t="str">
        <f t="shared" si="13"/>
        <v xml:space="preserve">  </v>
      </c>
      <c r="AA158" s="86"/>
      <c r="AB158" s="86"/>
      <c r="AC158" s="86"/>
      <c r="AD158" s="3"/>
      <c r="AE158" s="3"/>
      <c r="AF158" s="3"/>
      <c r="AG158" s="3"/>
      <c r="AH158" s="3"/>
      <c r="AI158" s="86"/>
      <c r="AJ158" s="86"/>
      <c r="AK158" s="86"/>
      <c r="AL158" s="86"/>
      <c r="AM158" s="86"/>
      <c r="AN158" s="3"/>
      <c r="AO158" s="3"/>
      <c r="AP158" s="3"/>
      <c r="AQ158" s="3"/>
      <c r="AR158" s="3"/>
      <c r="AS158" s="3"/>
      <c r="AT158" s="3"/>
      <c r="AU158" s="3"/>
      <c r="AV158" s="3"/>
      <c r="AW158" s="87"/>
      <c r="AX158" s="3"/>
      <c r="AY158" s="3"/>
      <c r="AZ158" s="88"/>
      <c r="BA158" s="98" t="str">
        <f t="shared" si="10"/>
        <v/>
      </c>
      <c r="BB158" s="160" t="str">
        <f t="shared" si="14"/>
        <v/>
      </c>
      <c r="BC158" s="3"/>
      <c r="BD158" s="87">
        <f t="shared" si="11"/>
        <v>0</v>
      </c>
      <c r="BE158" s="87">
        <f t="shared" si="15"/>
        <v>0</v>
      </c>
      <c r="BF158" s="3"/>
      <c r="BG158" s="246"/>
      <c r="BH158" s="246"/>
      <c r="BI158" s="246"/>
      <c r="BJ158" s="246"/>
      <c r="BK158" s="246"/>
      <c r="BL158" s="246"/>
      <c r="BM158" s="246"/>
      <c r="BN158" s="246"/>
      <c r="BO158" s="246"/>
      <c r="BP158" s="247"/>
      <c r="BQ158" s="246"/>
      <c r="BR158" s="246"/>
      <c r="BS158" s="246"/>
      <c r="BT158" s="246"/>
      <c r="BU158" s="246"/>
      <c r="BV158" s="246"/>
      <c r="BW158" s="246"/>
      <c r="BX158" s="246"/>
      <c r="BY158" s="246"/>
      <c r="BZ158" s="246"/>
      <c r="CA158" s="246"/>
      <c r="CB158" s="246"/>
      <c r="CC158" s="246"/>
    </row>
    <row r="159" spans="1:81" s="248" customFormat="1" ht="18" customHeight="1" x14ac:dyDescent="0.2">
      <c r="A159" s="249" t="s">
        <v>41</v>
      </c>
      <c r="B159" s="23">
        <f t="shared" si="12"/>
        <v>35</v>
      </c>
      <c r="C159" s="27">
        <v>2</v>
      </c>
      <c r="D159" s="25"/>
      <c r="E159" s="25"/>
      <c r="F159" s="25"/>
      <c r="G159" s="25">
        <v>1</v>
      </c>
      <c r="H159" s="25">
        <v>1</v>
      </c>
      <c r="I159" s="25"/>
      <c r="J159" s="25">
        <v>2</v>
      </c>
      <c r="K159" s="25">
        <v>1</v>
      </c>
      <c r="L159" s="25">
        <v>1</v>
      </c>
      <c r="M159" s="25">
        <v>1</v>
      </c>
      <c r="N159" s="25">
        <v>4</v>
      </c>
      <c r="O159" s="25"/>
      <c r="P159" s="25">
        <v>1</v>
      </c>
      <c r="Q159" s="25">
        <v>3</v>
      </c>
      <c r="R159" s="25">
        <v>4</v>
      </c>
      <c r="S159" s="25">
        <v>2</v>
      </c>
      <c r="T159" s="25">
        <v>6</v>
      </c>
      <c r="U159" s="28">
        <v>6</v>
      </c>
      <c r="V159" s="24">
        <v>21</v>
      </c>
      <c r="W159" s="28">
        <v>14</v>
      </c>
      <c r="X159" s="24">
        <v>4</v>
      </c>
      <c r="Y159" s="28">
        <v>31</v>
      </c>
      <c r="Z159" s="86" t="str">
        <f>$BA159&amp;"  "&amp;$BB159</f>
        <v xml:space="preserve">  </v>
      </c>
      <c r="AA159" s="86"/>
      <c r="AB159" s="86"/>
      <c r="AC159" s="86"/>
      <c r="AD159" s="3"/>
      <c r="AE159" s="3"/>
      <c r="AF159" s="3"/>
      <c r="AG159" s="3"/>
      <c r="AH159" s="3"/>
      <c r="AI159" s="86"/>
      <c r="AJ159" s="86"/>
      <c r="AK159" s="86"/>
      <c r="AL159" s="86"/>
      <c r="AM159" s="86"/>
      <c r="AN159" s="3"/>
      <c r="AO159" s="3"/>
      <c r="AP159" s="3"/>
      <c r="AQ159" s="3"/>
      <c r="AR159" s="3"/>
      <c r="AS159" s="3"/>
      <c r="AT159" s="3"/>
      <c r="AU159" s="3"/>
      <c r="AV159" s="3"/>
      <c r="AW159" s="87"/>
      <c r="AX159" s="3"/>
      <c r="AY159" s="3"/>
      <c r="AZ159" s="88"/>
      <c r="BA159" s="98" t="str">
        <f t="shared" si="10"/>
        <v/>
      </c>
      <c r="BB159" s="160" t="str">
        <f t="shared" si="14"/>
        <v/>
      </c>
      <c r="BC159" s="3"/>
      <c r="BD159" s="87">
        <f t="shared" si="11"/>
        <v>0</v>
      </c>
      <c r="BE159" s="87">
        <f t="shared" si="15"/>
        <v>0</v>
      </c>
      <c r="BF159" s="3"/>
      <c r="BG159" s="246"/>
      <c r="BH159" s="246"/>
      <c r="BI159" s="246"/>
      <c r="BJ159" s="246"/>
      <c r="BK159" s="246"/>
      <c r="BL159" s="246"/>
      <c r="BM159" s="246"/>
      <c r="BN159" s="246"/>
      <c r="BO159" s="246"/>
      <c r="BP159" s="247"/>
      <c r="BQ159" s="246"/>
      <c r="BR159" s="246"/>
      <c r="BS159" s="246"/>
      <c r="BT159" s="246"/>
      <c r="BU159" s="246"/>
      <c r="BV159" s="246"/>
      <c r="BW159" s="246"/>
      <c r="BX159" s="246"/>
      <c r="BY159" s="246"/>
      <c r="BZ159" s="246"/>
      <c r="CA159" s="246"/>
      <c r="CB159" s="246"/>
      <c r="CC159" s="246"/>
    </row>
    <row r="160" spans="1:81" s="248" customFormat="1" ht="33" customHeight="1" x14ac:dyDescent="0.2">
      <c r="A160" s="84" t="s">
        <v>164</v>
      </c>
      <c r="B160" s="84"/>
      <c r="C160" s="3"/>
      <c r="D160" s="105"/>
      <c r="E160" s="105"/>
      <c r="F160" s="105"/>
      <c r="G160" s="105"/>
      <c r="H160" s="105"/>
      <c r="I160" s="105"/>
      <c r="J160" s="105"/>
      <c r="K160" s="105"/>
      <c r="L160" s="105"/>
      <c r="M160" s="105"/>
      <c r="N160" s="105"/>
      <c r="O160" s="105"/>
      <c r="P160" s="105"/>
      <c r="Q160" s="105"/>
      <c r="R160" s="105"/>
      <c r="S160" s="105"/>
      <c r="T160" s="105"/>
      <c r="U160" s="83"/>
      <c r="Y160" s="83"/>
      <c r="Z160" s="83"/>
      <c r="AA160" s="83"/>
      <c r="AC160" s="250"/>
      <c r="AS160" s="246"/>
      <c r="AT160" s="246"/>
      <c r="AU160" s="246"/>
      <c r="AV160" s="251"/>
      <c r="AW160" s="247"/>
      <c r="AX160" s="246"/>
      <c r="AY160" s="246"/>
      <c r="AZ160" s="246"/>
      <c r="BA160" s="79"/>
      <c r="BB160" s="79"/>
      <c r="BC160" s="79"/>
      <c r="BD160" s="79"/>
      <c r="BE160" s="79"/>
      <c r="BF160" s="79"/>
      <c r="BG160" s="246"/>
      <c r="BH160" s="246"/>
      <c r="BI160" s="246"/>
      <c r="BJ160" s="246"/>
      <c r="BK160" s="246"/>
      <c r="BL160" s="246"/>
      <c r="BM160" s="246"/>
      <c r="BN160" s="246"/>
      <c r="BO160" s="246"/>
      <c r="BP160" s="247"/>
      <c r="BQ160" s="246"/>
      <c r="BR160" s="246"/>
      <c r="BS160" s="246"/>
      <c r="BT160" s="246"/>
      <c r="BU160" s="246"/>
      <c r="BV160" s="246"/>
      <c r="BW160" s="246"/>
      <c r="BX160" s="246"/>
      <c r="BY160" s="246"/>
      <c r="BZ160" s="246"/>
      <c r="CA160" s="246"/>
      <c r="CB160" s="246"/>
      <c r="CC160" s="246"/>
    </row>
    <row r="161" spans="1:81" s="248" customFormat="1" ht="14.25" customHeight="1" x14ac:dyDescent="0.2">
      <c r="A161" s="385" t="s">
        <v>165</v>
      </c>
      <c r="B161" s="385" t="s">
        <v>1</v>
      </c>
      <c r="C161" s="387" t="s">
        <v>166</v>
      </c>
      <c r="D161" s="388"/>
      <c r="E161" s="105"/>
      <c r="F161" s="105"/>
      <c r="G161" s="105"/>
      <c r="H161" s="105"/>
      <c r="I161" s="105"/>
      <c r="J161" s="105"/>
      <c r="K161" s="105"/>
      <c r="L161" s="105"/>
      <c r="M161" s="105"/>
      <c r="N161" s="105"/>
      <c r="O161" s="105"/>
      <c r="P161" s="105"/>
      <c r="Q161" s="105"/>
      <c r="R161" s="83"/>
      <c r="S161" s="83"/>
      <c r="T161" s="83"/>
      <c r="U161" s="83"/>
      <c r="V161" s="83"/>
      <c r="W161" s="83"/>
      <c r="X161" s="83"/>
      <c r="Z161" s="250"/>
      <c r="AS161" s="246"/>
      <c r="AT161" s="246"/>
      <c r="AU161" s="246"/>
      <c r="AV161" s="251"/>
      <c r="AW161" s="247"/>
      <c r="AX161" s="246"/>
      <c r="AY161" s="246"/>
      <c r="AZ161" s="246"/>
      <c r="BA161" s="79"/>
      <c r="BB161" s="79"/>
      <c r="BC161" s="79"/>
      <c r="BD161" s="79"/>
      <c r="BE161" s="79"/>
      <c r="BF161" s="79"/>
      <c r="BG161" s="246"/>
      <c r="BH161" s="246"/>
      <c r="BI161" s="246"/>
      <c r="BJ161" s="246"/>
      <c r="BK161" s="246"/>
      <c r="BL161" s="246"/>
      <c r="BM161" s="246"/>
      <c r="BN161" s="246"/>
      <c r="BO161" s="246"/>
      <c r="BP161" s="247"/>
      <c r="BQ161" s="246"/>
      <c r="BR161" s="246"/>
      <c r="BS161" s="246"/>
      <c r="BT161" s="246"/>
      <c r="BU161" s="246"/>
      <c r="BV161" s="246"/>
      <c r="BW161" s="246"/>
      <c r="BX161" s="246"/>
      <c r="BY161" s="246"/>
      <c r="BZ161" s="246"/>
      <c r="CA161" s="246"/>
      <c r="CB161" s="246"/>
      <c r="CC161" s="246"/>
    </row>
    <row r="162" spans="1:81" s="248" customFormat="1" ht="14.25" x14ac:dyDescent="0.2">
      <c r="A162" s="386"/>
      <c r="B162" s="386"/>
      <c r="C162" s="316" t="s">
        <v>147</v>
      </c>
      <c r="D162" s="316" t="s">
        <v>148</v>
      </c>
      <c r="E162" s="105"/>
      <c r="F162" s="105"/>
      <c r="G162" s="105"/>
      <c r="H162" s="105"/>
      <c r="I162" s="105"/>
      <c r="J162" s="105"/>
      <c r="K162" s="105"/>
      <c r="L162" s="105"/>
      <c r="M162" s="105"/>
      <c r="N162" s="105"/>
      <c r="O162" s="105"/>
      <c r="P162" s="105"/>
      <c r="Q162" s="105"/>
      <c r="R162" s="83"/>
      <c r="S162" s="83"/>
      <c r="T162" s="83"/>
      <c r="U162" s="83"/>
      <c r="V162" s="83"/>
      <c r="W162" s="83"/>
      <c r="X162" s="83"/>
      <c r="Z162" s="250"/>
      <c r="AS162" s="246"/>
      <c r="AT162" s="246"/>
      <c r="AU162" s="246"/>
      <c r="AV162" s="251"/>
      <c r="AW162" s="247"/>
      <c r="AX162" s="246"/>
      <c r="AY162" s="246"/>
      <c r="AZ162" s="246"/>
      <c r="BA162" s="79"/>
      <c r="BB162" s="79"/>
      <c r="BC162" s="79"/>
      <c r="BD162" s="79"/>
      <c r="BE162" s="79"/>
      <c r="BF162" s="79"/>
      <c r="BG162" s="246"/>
      <c r="BH162" s="246"/>
      <c r="BI162" s="246"/>
      <c r="BJ162" s="246"/>
      <c r="BK162" s="246"/>
      <c r="BL162" s="246"/>
      <c r="BM162" s="246"/>
      <c r="BN162" s="246"/>
      <c r="BO162" s="246"/>
      <c r="BP162" s="247"/>
      <c r="BQ162" s="246"/>
      <c r="BR162" s="246"/>
      <c r="BS162" s="246"/>
      <c r="BT162" s="246"/>
      <c r="BU162" s="246"/>
      <c r="BV162" s="246"/>
      <c r="BW162" s="246"/>
      <c r="BX162" s="246"/>
      <c r="BY162" s="246"/>
      <c r="BZ162" s="246"/>
      <c r="CA162" s="246"/>
      <c r="CB162" s="246"/>
      <c r="CC162" s="246"/>
    </row>
    <row r="163" spans="1:81" s="248" customFormat="1" ht="15.75" customHeight="1" x14ac:dyDescent="0.2">
      <c r="A163" s="245" t="s">
        <v>45</v>
      </c>
      <c r="B163" s="14">
        <f>+SUM(C163:D163)</f>
        <v>93</v>
      </c>
      <c r="C163" s="36">
        <v>20</v>
      </c>
      <c r="D163" s="36">
        <v>73</v>
      </c>
      <c r="E163" s="105"/>
      <c r="F163" s="105"/>
      <c r="G163" s="105"/>
      <c r="H163" s="105"/>
      <c r="I163" s="105"/>
      <c r="J163" s="105"/>
      <c r="K163" s="105"/>
      <c r="L163" s="105"/>
      <c r="M163" s="105"/>
      <c r="N163" s="105"/>
      <c r="O163" s="105"/>
      <c r="P163" s="105"/>
      <c r="Q163" s="105"/>
      <c r="U163" s="85"/>
      <c r="V163" s="85"/>
      <c r="W163" s="83"/>
      <c r="X163" s="83"/>
      <c r="Z163" s="250"/>
      <c r="AS163" s="246"/>
      <c r="AT163" s="246"/>
      <c r="AU163" s="246"/>
      <c r="AV163" s="251"/>
      <c r="AW163" s="247"/>
      <c r="AX163" s="246"/>
      <c r="AY163" s="246"/>
      <c r="AZ163" s="246"/>
      <c r="BA163" s="79"/>
      <c r="BB163" s="79"/>
      <c r="BC163" s="79"/>
      <c r="BD163" s="79"/>
      <c r="BE163" s="79"/>
      <c r="BF163" s="79"/>
      <c r="BG163" s="246"/>
      <c r="BH163" s="246"/>
      <c r="BI163" s="246"/>
      <c r="BJ163" s="246"/>
      <c r="BK163" s="246"/>
      <c r="BL163" s="246"/>
      <c r="BM163" s="246"/>
      <c r="BN163" s="246"/>
      <c r="BO163" s="246"/>
      <c r="BP163" s="247"/>
      <c r="BQ163" s="246"/>
      <c r="BR163" s="246"/>
      <c r="BS163" s="246"/>
      <c r="BT163" s="246"/>
      <c r="BU163" s="246"/>
      <c r="BV163" s="246"/>
      <c r="BW163" s="246"/>
      <c r="BX163" s="246"/>
      <c r="BY163" s="246"/>
      <c r="BZ163" s="246"/>
      <c r="CA163" s="246"/>
      <c r="CB163" s="246"/>
      <c r="CC163" s="246"/>
    </row>
    <row r="164" spans="1:81" s="248" customFormat="1" ht="15.75" customHeight="1" x14ac:dyDescent="0.2">
      <c r="A164" s="245" t="s">
        <v>46</v>
      </c>
      <c r="B164" s="14">
        <f>+SUM(C164:D164)</f>
        <v>0</v>
      </c>
      <c r="C164" s="37"/>
      <c r="D164" s="37"/>
      <c r="E164" s="105"/>
      <c r="F164" s="105"/>
      <c r="G164" s="105"/>
      <c r="H164" s="105"/>
      <c r="I164" s="105"/>
      <c r="J164" s="105"/>
      <c r="K164" s="105"/>
      <c r="L164" s="105"/>
      <c r="M164" s="105"/>
      <c r="N164" s="105"/>
      <c r="O164" s="105"/>
      <c r="P164" s="105"/>
      <c r="Q164" s="105"/>
      <c r="U164" s="85"/>
      <c r="V164" s="85"/>
      <c r="W164" s="83"/>
      <c r="X164" s="83"/>
      <c r="Z164" s="250"/>
      <c r="AS164" s="246"/>
      <c r="AT164" s="246"/>
      <c r="AU164" s="246"/>
      <c r="AV164" s="251"/>
      <c r="AW164" s="247"/>
      <c r="AX164" s="246"/>
      <c r="AY164" s="246"/>
      <c r="AZ164" s="246"/>
      <c r="BA164" s="79"/>
      <c r="BB164" s="79"/>
      <c r="BC164" s="79"/>
      <c r="BD164" s="79"/>
      <c r="BE164" s="79"/>
      <c r="BF164" s="79"/>
      <c r="BG164" s="246"/>
      <c r="BH164" s="246"/>
      <c r="BI164" s="246"/>
      <c r="BJ164" s="246"/>
      <c r="BK164" s="246"/>
      <c r="BL164" s="246"/>
      <c r="BM164" s="246"/>
      <c r="BN164" s="246"/>
      <c r="BO164" s="246"/>
      <c r="BP164" s="247"/>
      <c r="BQ164" s="246"/>
      <c r="BR164" s="246"/>
      <c r="BS164" s="246"/>
      <c r="BT164" s="246"/>
      <c r="BU164" s="246"/>
      <c r="BV164" s="246"/>
      <c r="BW164" s="246"/>
      <c r="BX164" s="246"/>
      <c r="BY164" s="246"/>
      <c r="BZ164" s="246"/>
      <c r="CA164" s="246"/>
      <c r="CB164" s="246"/>
      <c r="CC164" s="246"/>
    </row>
    <row r="165" spans="1:81" s="248" customFormat="1" ht="15.75" customHeight="1" x14ac:dyDescent="0.2">
      <c r="A165" s="252" t="s">
        <v>47</v>
      </c>
      <c r="B165" s="60">
        <f>+SUM(C165:D165)</f>
        <v>0</v>
      </c>
      <c r="C165" s="41"/>
      <c r="D165" s="41"/>
      <c r="E165" s="105"/>
      <c r="F165" s="105"/>
      <c r="G165" s="105"/>
      <c r="H165" s="105"/>
      <c r="I165" s="105"/>
      <c r="J165" s="105"/>
      <c r="K165" s="105"/>
      <c r="L165" s="105"/>
      <c r="M165" s="105"/>
      <c r="N165" s="105"/>
      <c r="O165" s="105"/>
      <c r="P165" s="105"/>
      <c r="Q165" s="105"/>
      <c r="U165" s="85"/>
      <c r="V165" s="85"/>
      <c r="W165" s="83"/>
      <c r="X165" s="83"/>
      <c r="Z165" s="250"/>
      <c r="AS165" s="246"/>
      <c r="AT165" s="246"/>
      <c r="AU165" s="246"/>
      <c r="AV165" s="251"/>
      <c r="AW165" s="247"/>
      <c r="AX165" s="246"/>
      <c r="AY165" s="246"/>
      <c r="AZ165" s="246"/>
      <c r="BA165" s="79"/>
      <c r="BB165" s="79"/>
      <c r="BC165" s="79"/>
      <c r="BD165" s="79"/>
      <c r="BE165" s="79"/>
      <c r="BF165" s="79"/>
      <c r="BG165" s="246"/>
      <c r="BH165" s="246"/>
      <c r="BI165" s="246"/>
      <c r="BJ165" s="246"/>
      <c r="BK165" s="246"/>
      <c r="BL165" s="246"/>
      <c r="BM165" s="246"/>
      <c r="BN165" s="246"/>
      <c r="BO165" s="246"/>
      <c r="BP165" s="247"/>
      <c r="BQ165" s="246"/>
      <c r="BR165" s="246"/>
      <c r="BS165" s="246"/>
      <c r="BT165" s="246"/>
      <c r="BU165" s="246"/>
      <c r="BV165" s="246"/>
      <c r="BW165" s="246"/>
      <c r="BX165" s="246"/>
      <c r="BY165" s="246"/>
      <c r="BZ165" s="246"/>
      <c r="CA165" s="246"/>
      <c r="CB165" s="246"/>
      <c r="CC165" s="246"/>
    </row>
    <row r="166" spans="1:81" s="248" customFormat="1" ht="15.75" customHeight="1" x14ac:dyDescent="0.2">
      <c r="A166" s="252" t="s">
        <v>167</v>
      </c>
      <c r="B166" s="60">
        <f>+SUM(C166:D166)</f>
        <v>0</v>
      </c>
      <c r="C166" s="41"/>
      <c r="D166" s="41"/>
      <c r="E166" s="105"/>
      <c r="F166" s="105"/>
      <c r="G166" s="105"/>
      <c r="H166" s="105"/>
      <c r="I166" s="253"/>
      <c r="J166" s="105"/>
      <c r="K166" s="105"/>
      <c r="L166" s="105"/>
      <c r="M166" s="105"/>
      <c r="N166" s="105"/>
      <c r="O166" s="105"/>
      <c r="P166" s="105"/>
      <c r="Q166" s="105"/>
      <c r="U166" s="85"/>
      <c r="V166" s="85"/>
      <c r="W166" s="83"/>
      <c r="X166" s="83"/>
      <c r="Z166" s="250"/>
      <c r="AS166" s="246"/>
      <c r="AT166" s="246"/>
      <c r="AU166" s="246"/>
      <c r="AV166" s="251"/>
      <c r="AW166" s="247"/>
      <c r="AX166" s="246"/>
      <c r="AY166" s="246"/>
      <c r="AZ166" s="246"/>
      <c r="BA166" s="79"/>
      <c r="BB166" s="79"/>
      <c r="BC166" s="79"/>
      <c r="BD166" s="79"/>
      <c r="BE166" s="79"/>
      <c r="BF166" s="79"/>
      <c r="BG166" s="246"/>
      <c r="BH166" s="246"/>
      <c r="BI166" s="246"/>
      <c r="BJ166" s="246"/>
      <c r="BK166" s="246"/>
      <c r="BL166" s="246"/>
      <c r="BM166" s="246"/>
      <c r="BN166" s="246"/>
      <c r="BO166" s="246"/>
      <c r="BP166" s="247"/>
      <c r="BQ166" s="246"/>
      <c r="BR166" s="246"/>
      <c r="BS166" s="246"/>
      <c r="BT166" s="246"/>
      <c r="BU166" s="246"/>
      <c r="BV166" s="246"/>
      <c r="BW166" s="246"/>
      <c r="BX166" s="246"/>
      <c r="BY166" s="246"/>
      <c r="BZ166" s="246"/>
      <c r="CA166" s="246"/>
      <c r="CB166" s="246"/>
      <c r="CC166" s="246"/>
    </row>
    <row r="167" spans="1:81" s="248" customFormat="1" ht="15.75" customHeight="1" x14ac:dyDescent="0.2">
      <c r="A167" s="242" t="s">
        <v>1</v>
      </c>
      <c r="B167" s="4">
        <f>+SUM(C167:D167)</f>
        <v>93</v>
      </c>
      <c r="C167" s="4">
        <f>+SUM(C163:C166)</f>
        <v>20</v>
      </c>
      <c r="D167" s="4">
        <f>+SUM(D163:D166)</f>
        <v>73</v>
      </c>
      <c r="E167" s="105"/>
      <c r="F167" s="105"/>
      <c r="G167" s="105"/>
      <c r="H167" s="105"/>
      <c r="I167" s="105"/>
      <c r="J167" s="105"/>
      <c r="K167" s="105"/>
      <c r="L167" s="105"/>
      <c r="M167" s="105"/>
      <c r="N167" s="105"/>
      <c r="O167" s="105"/>
      <c r="P167" s="105"/>
      <c r="Q167" s="105"/>
      <c r="U167" s="85"/>
      <c r="V167" s="85"/>
      <c r="W167" s="83"/>
      <c r="X167" s="83"/>
      <c r="Z167" s="250"/>
      <c r="AS167" s="246"/>
      <c r="AT167" s="246"/>
      <c r="AU167" s="246"/>
      <c r="AV167" s="251"/>
      <c r="AW167" s="247"/>
      <c r="AX167" s="246"/>
      <c r="AY167" s="246"/>
      <c r="AZ167" s="246"/>
      <c r="BA167" s="79"/>
      <c r="BB167" s="79"/>
      <c r="BC167" s="79"/>
      <c r="BD167" s="79"/>
      <c r="BE167" s="79"/>
      <c r="BF167" s="79"/>
      <c r="BG167" s="246"/>
      <c r="BH167" s="246"/>
      <c r="BI167" s="246"/>
      <c r="BJ167" s="246"/>
      <c r="BK167" s="246"/>
      <c r="BL167" s="246"/>
      <c r="BM167" s="246"/>
      <c r="BN167" s="246"/>
      <c r="BO167" s="246"/>
      <c r="BP167" s="247"/>
      <c r="BQ167" s="246"/>
      <c r="BR167" s="246"/>
      <c r="BS167" s="246"/>
      <c r="BT167" s="246"/>
      <c r="BU167" s="246"/>
      <c r="BV167" s="246"/>
      <c r="BW167" s="246"/>
      <c r="BX167" s="246"/>
      <c r="BY167" s="246"/>
      <c r="BZ167" s="246"/>
      <c r="CA167" s="246"/>
      <c r="CB167" s="246"/>
      <c r="CC167" s="246"/>
    </row>
    <row r="168" spans="1:81" s="86" customFormat="1" ht="40.5" customHeight="1" x14ac:dyDescent="0.2">
      <c r="A168" s="155" t="s">
        <v>168</v>
      </c>
      <c r="B168" s="155"/>
      <c r="C168" s="155"/>
      <c r="D168" s="155"/>
      <c r="E168" s="155"/>
      <c r="F168" s="155"/>
      <c r="G168" s="155"/>
      <c r="H168" s="83"/>
      <c r="I168" s="83"/>
      <c r="J168" s="83"/>
      <c r="K168" s="83"/>
      <c r="L168" s="83"/>
      <c r="M168" s="155"/>
      <c r="N168" s="155"/>
      <c r="R168" s="83"/>
      <c r="S168" s="83"/>
      <c r="AK168" s="3"/>
      <c r="AL168" s="3"/>
      <c r="AM168" s="3"/>
      <c r="AN168" s="3"/>
      <c r="AO168" s="3"/>
      <c r="AP168" s="3"/>
      <c r="AV168" s="88"/>
      <c r="AW168" s="156"/>
      <c r="BA168" s="79"/>
      <c r="BB168" s="79"/>
      <c r="BC168" s="79"/>
      <c r="BD168" s="79"/>
      <c r="BE168" s="79"/>
      <c r="BF168" s="79"/>
      <c r="BP168" s="87"/>
    </row>
    <row r="169" spans="1:81" s="3" customFormat="1" ht="14.25" customHeight="1" x14ac:dyDescent="0.15">
      <c r="A169" s="389" t="s">
        <v>71</v>
      </c>
      <c r="B169" s="391" t="s">
        <v>72</v>
      </c>
      <c r="C169" s="393" t="s">
        <v>14</v>
      </c>
      <c r="D169" s="394"/>
      <c r="E169" s="394"/>
      <c r="F169" s="394"/>
      <c r="G169" s="394"/>
      <c r="H169" s="394"/>
      <c r="I169" s="394"/>
      <c r="J169" s="394"/>
      <c r="K169" s="394"/>
      <c r="L169" s="394"/>
      <c r="M169" s="394"/>
      <c r="N169" s="394"/>
      <c r="O169" s="394"/>
      <c r="P169" s="394"/>
      <c r="Q169" s="394"/>
      <c r="R169" s="394"/>
      <c r="S169" s="394"/>
      <c r="T169" s="394"/>
      <c r="U169" s="394"/>
      <c r="V169" s="393" t="s">
        <v>20</v>
      </c>
      <c r="W169" s="395"/>
      <c r="X169" s="396" t="s">
        <v>73</v>
      </c>
      <c r="Y169" s="398" t="s">
        <v>169</v>
      </c>
      <c r="Z169" s="86"/>
      <c r="AA169" s="86"/>
      <c r="AB169" s="86"/>
      <c r="AC169" s="86"/>
      <c r="AD169" s="86"/>
      <c r="AE169" s="86"/>
      <c r="AF169" s="86"/>
      <c r="AG169" s="86"/>
      <c r="AH169" s="86"/>
      <c r="AI169" s="86"/>
      <c r="AJ169" s="86"/>
      <c r="AW169" s="156"/>
      <c r="AX169" s="88"/>
      <c r="BA169" s="79"/>
      <c r="BB169" s="79"/>
      <c r="BC169" s="79"/>
      <c r="BD169" s="79"/>
      <c r="BE169" s="79"/>
      <c r="BF169" s="79"/>
      <c r="BP169" s="87"/>
    </row>
    <row r="170" spans="1:81" s="3" customFormat="1" ht="30" customHeight="1" x14ac:dyDescent="0.15">
      <c r="A170" s="390"/>
      <c r="B170" s="392"/>
      <c r="C170" s="157" t="s">
        <v>23</v>
      </c>
      <c r="D170" s="67" t="s">
        <v>24</v>
      </c>
      <c r="E170" s="89" t="s">
        <v>25</v>
      </c>
      <c r="F170" s="89" t="s">
        <v>26</v>
      </c>
      <c r="G170" s="89" t="s">
        <v>27</v>
      </c>
      <c r="H170" s="67" t="s">
        <v>28</v>
      </c>
      <c r="I170" s="67" t="s">
        <v>29</v>
      </c>
      <c r="J170" s="67" t="s">
        <v>30</v>
      </c>
      <c r="K170" s="67" t="s">
        <v>31</v>
      </c>
      <c r="L170" s="67" t="s">
        <v>2</v>
      </c>
      <c r="M170" s="67" t="s">
        <v>3</v>
      </c>
      <c r="N170" s="67" t="s">
        <v>32</v>
      </c>
      <c r="O170" s="67" t="s">
        <v>4</v>
      </c>
      <c r="P170" s="67" t="s">
        <v>5</v>
      </c>
      <c r="Q170" s="67" t="s">
        <v>6</v>
      </c>
      <c r="R170" s="67" t="s">
        <v>7</v>
      </c>
      <c r="S170" s="67" t="s">
        <v>8</v>
      </c>
      <c r="T170" s="67" t="s">
        <v>9</v>
      </c>
      <c r="U170" s="90" t="s">
        <v>10</v>
      </c>
      <c r="V170" s="91" t="s">
        <v>11</v>
      </c>
      <c r="W170" s="92" t="s">
        <v>12</v>
      </c>
      <c r="X170" s="397"/>
      <c r="Y170" s="399"/>
      <c r="Z170" s="86"/>
      <c r="AA170" s="86"/>
      <c r="AB170" s="86"/>
      <c r="AC170" s="86"/>
      <c r="AD170" s="86"/>
      <c r="AE170" s="86"/>
      <c r="AF170" s="76"/>
      <c r="AG170" s="86"/>
      <c r="AH170" s="86"/>
      <c r="AI170" s="86"/>
      <c r="AJ170" s="86"/>
      <c r="AK170" s="86"/>
      <c r="AL170" s="86"/>
      <c r="AM170" s="86"/>
      <c r="AW170" s="87"/>
      <c r="AZ170" s="88"/>
      <c r="BA170" s="79"/>
      <c r="BB170" s="79"/>
      <c r="BC170" s="79"/>
      <c r="BD170" s="79"/>
      <c r="BE170" s="79"/>
      <c r="BF170" s="79"/>
      <c r="BP170" s="87"/>
    </row>
    <row r="171" spans="1:81" s="3" customFormat="1" ht="15.75" customHeight="1" x14ac:dyDescent="0.15">
      <c r="A171" s="158" t="s">
        <v>75</v>
      </c>
      <c r="B171" s="45">
        <f t="shared" ref="B171:B176" si="16">SUM(C171:U171)</f>
        <v>103</v>
      </c>
      <c r="C171" s="19">
        <v>1</v>
      </c>
      <c r="D171" s="17"/>
      <c r="E171" s="17">
        <v>2</v>
      </c>
      <c r="F171" s="17">
        <v>5</v>
      </c>
      <c r="G171" s="17">
        <v>2</v>
      </c>
      <c r="H171" s="17">
        <v>6</v>
      </c>
      <c r="I171" s="17">
        <v>2</v>
      </c>
      <c r="J171" s="17">
        <v>3</v>
      </c>
      <c r="K171" s="17">
        <v>7</v>
      </c>
      <c r="L171" s="17">
        <v>5</v>
      </c>
      <c r="M171" s="22">
        <v>8</v>
      </c>
      <c r="N171" s="22">
        <v>8</v>
      </c>
      <c r="O171" s="22">
        <v>9</v>
      </c>
      <c r="P171" s="22">
        <v>6</v>
      </c>
      <c r="Q171" s="22">
        <v>7</v>
      </c>
      <c r="R171" s="22">
        <v>12</v>
      </c>
      <c r="S171" s="22">
        <v>4</v>
      </c>
      <c r="T171" s="22">
        <v>10</v>
      </c>
      <c r="U171" s="22">
        <v>6</v>
      </c>
      <c r="V171" s="19">
        <v>49</v>
      </c>
      <c r="W171" s="20">
        <v>54</v>
      </c>
      <c r="X171" s="254">
        <v>103</v>
      </c>
      <c r="Y171" s="255"/>
      <c r="Z171" s="137" t="str">
        <f t="shared" ref="Z171:Z176" si="17">+BA171&amp;BB171&amp;BC171</f>
        <v/>
      </c>
      <c r="AA171" s="86"/>
      <c r="AB171" s="86"/>
      <c r="AC171" s="86"/>
      <c r="AI171" s="86"/>
      <c r="AJ171" s="86"/>
      <c r="AK171" s="86"/>
      <c r="AL171" s="86"/>
      <c r="AM171" s="86"/>
      <c r="AW171" s="87"/>
      <c r="AZ171" s="88"/>
      <c r="BA171" s="98" t="str">
        <f t="shared" ref="BA171:BA176" si="18">IF($B171&lt;&gt;($V171+$W171)," El número de consultas según sexo NO puede ser diferente al Total.","")</f>
        <v/>
      </c>
      <c r="BB171" s="160" t="str">
        <f t="shared" ref="BB171:BB176" si="19">IF($B171=0,"",IF($X171="",IF($B171="",""," No olvide escribir la columna Beneficiarios."),""))</f>
        <v/>
      </c>
      <c r="BC171" s="98" t="str">
        <f t="shared" ref="BC171:BC176" si="20">IF($B171&lt;$X171," El número de Beneficiarios NO puede ser mayor que el Total.","")</f>
        <v/>
      </c>
      <c r="BD171" s="87">
        <f t="shared" ref="BD171:BD176" si="21">IF($B171&lt;&gt;($V171+$W171),1,0)</f>
        <v>0</v>
      </c>
      <c r="BE171" s="87">
        <f t="shared" ref="BE171:BE176" si="22">IF($B171&lt;$X171,1,0)</f>
        <v>0</v>
      </c>
      <c r="BF171" s="87">
        <f t="shared" ref="BF171:BF176" si="23">IF($B171=0,"",IF($X171="",IF($B171="","",1),0))</f>
        <v>0</v>
      </c>
      <c r="BP171" s="87"/>
    </row>
    <row r="172" spans="1:81" s="3" customFormat="1" ht="15.75" customHeight="1" x14ac:dyDescent="0.15">
      <c r="A172" s="158" t="s">
        <v>76</v>
      </c>
      <c r="B172" s="14">
        <f t="shared" si="16"/>
        <v>0</v>
      </c>
      <c r="C172" s="19"/>
      <c r="D172" s="17"/>
      <c r="E172" s="17"/>
      <c r="F172" s="17"/>
      <c r="G172" s="17"/>
      <c r="H172" s="17"/>
      <c r="I172" s="17"/>
      <c r="J172" s="17"/>
      <c r="K172" s="17"/>
      <c r="L172" s="17"/>
      <c r="M172" s="22"/>
      <c r="N172" s="22"/>
      <c r="O172" s="22"/>
      <c r="P172" s="22"/>
      <c r="Q172" s="22"/>
      <c r="R172" s="22"/>
      <c r="S172" s="22"/>
      <c r="T172" s="22"/>
      <c r="U172" s="22"/>
      <c r="V172" s="19"/>
      <c r="W172" s="20"/>
      <c r="X172" s="254"/>
      <c r="Y172" s="256"/>
      <c r="Z172" s="137" t="str">
        <f t="shared" si="17"/>
        <v/>
      </c>
      <c r="AA172" s="86"/>
      <c r="AB172" s="86"/>
      <c r="AC172" s="86"/>
      <c r="AI172" s="86"/>
      <c r="AJ172" s="86"/>
      <c r="AK172" s="86"/>
      <c r="AL172" s="86"/>
      <c r="AM172" s="86"/>
      <c r="AW172" s="87"/>
      <c r="AZ172" s="88"/>
      <c r="BA172" s="98" t="str">
        <f t="shared" si="18"/>
        <v/>
      </c>
      <c r="BB172" s="160" t="str">
        <f t="shared" si="19"/>
        <v/>
      </c>
      <c r="BC172" s="98" t="str">
        <f t="shared" si="20"/>
        <v/>
      </c>
      <c r="BD172" s="87">
        <f t="shared" si="21"/>
        <v>0</v>
      </c>
      <c r="BE172" s="87">
        <f t="shared" si="22"/>
        <v>0</v>
      </c>
      <c r="BF172" s="87" t="str">
        <f t="shared" si="23"/>
        <v/>
      </c>
      <c r="BP172" s="87"/>
    </row>
    <row r="173" spans="1:81" s="3" customFormat="1" ht="15.75" customHeight="1" x14ac:dyDescent="0.15">
      <c r="A173" s="158" t="s">
        <v>77</v>
      </c>
      <c r="B173" s="14">
        <f t="shared" si="16"/>
        <v>0</v>
      </c>
      <c r="C173" s="19"/>
      <c r="D173" s="17"/>
      <c r="E173" s="17"/>
      <c r="F173" s="17"/>
      <c r="G173" s="17"/>
      <c r="H173" s="17"/>
      <c r="I173" s="17"/>
      <c r="J173" s="17"/>
      <c r="K173" s="17"/>
      <c r="L173" s="17"/>
      <c r="M173" s="22"/>
      <c r="N173" s="22"/>
      <c r="O173" s="22"/>
      <c r="P173" s="22"/>
      <c r="Q173" s="22"/>
      <c r="R173" s="22"/>
      <c r="S173" s="22"/>
      <c r="T173" s="22"/>
      <c r="U173" s="22"/>
      <c r="V173" s="19"/>
      <c r="W173" s="20"/>
      <c r="X173" s="254"/>
      <c r="Y173" s="256"/>
      <c r="Z173" s="137" t="str">
        <f t="shared" si="17"/>
        <v/>
      </c>
      <c r="AA173" s="86"/>
      <c r="AB173" s="86"/>
      <c r="AC173" s="86"/>
      <c r="AI173" s="86"/>
      <c r="AJ173" s="86"/>
      <c r="AK173" s="86"/>
      <c r="AL173" s="86"/>
      <c r="AM173" s="86"/>
      <c r="AW173" s="87"/>
      <c r="AZ173" s="88"/>
      <c r="BA173" s="98" t="str">
        <f t="shared" si="18"/>
        <v/>
      </c>
      <c r="BB173" s="160" t="str">
        <f t="shared" si="19"/>
        <v/>
      </c>
      <c r="BC173" s="98" t="str">
        <f t="shared" si="20"/>
        <v/>
      </c>
      <c r="BD173" s="87">
        <f t="shared" si="21"/>
        <v>0</v>
      </c>
      <c r="BE173" s="87">
        <f t="shared" si="22"/>
        <v>0</v>
      </c>
      <c r="BF173" s="87" t="str">
        <f t="shared" si="23"/>
        <v/>
      </c>
      <c r="BP173" s="87"/>
    </row>
    <row r="174" spans="1:81" s="3" customFormat="1" ht="15.75" customHeight="1" x14ac:dyDescent="0.15">
      <c r="A174" s="257" t="s">
        <v>78</v>
      </c>
      <c r="B174" s="14">
        <f t="shared" si="16"/>
        <v>0</v>
      </c>
      <c r="C174" s="19"/>
      <c r="D174" s="17"/>
      <c r="E174" s="17"/>
      <c r="F174" s="17"/>
      <c r="G174" s="17"/>
      <c r="H174" s="17"/>
      <c r="I174" s="17"/>
      <c r="J174" s="17"/>
      <c r="K174" s="17"/>
      <c r="L174" s="17"/>
      <c r="M174" s="22"/>
      <c r="N174" s="22"/>
      <c r="O174" s="22"/>
      <c r="P174" s="22"/>
      <c r="Q174" s="22"/>
      <c r="R174" s="22"/>
      <c r="S174" s="22"/>
      <c r="T174" s="22"/>
      <c r="U174" s="22"/>
      <c r="V174" s="19"/>
      <c r="W174" s="20"/>
      <c r="X174" s="254"/>
      <c r="Y174" s="256"/>
      <c r="Z174" s="137" t="str">
        <f t="shared" si="17"/>
        <v/>
      </c>
      <c r="AA174" s="86"/>
      <c r="AB174" s="86"/>
      <c r="AC174" s="86"/>
      <c r="AI174" s="86"/>
      <c r="AJ174" s="86"/>
      <c r="AK174" s="86"/>
      <c r="AL174" s="86"/>
      <c r="AM174" s="86"/>
      <c r="AW174" s="87"/>
      <c r="AZ174" s="88"/>
      <c r="BA174" s="98" t="str">
        <f t="shared" si="18"/>
        <v/>
      </c>
      <c r="BB174" s="160" t="str">
        <f t="shared" si="19"/>
        <v/>
      </c>
      <c r="BC174" s="98" t="str">
        <f t="shared" si="20"/>
        <v/>
      </c>
      <c r="BD174" s="87">
        <f t="shared" si="21"/>
        <v>0</v>
      </c>
      <c r="BE174" s="87">
        <f t="shared" si="22"/>
        <v>0</v>
      </c>
      <c r="BF174" s="87" t="str">
        <f t="shared" si="23"/>
        <v/>
      </c>
      <c r="BP174" s="87"/>
    </row>
    <row r="175" spans="1:81" s="3" customFormat="1" ht="15.75" customHeight="1" x14ac:dyDescent="0.15">
      <c r="A175" s="258" t="s">
        <v>99</v>
      </c>
      <c r="B175" s="23">
        <f t="shared" si="16"/>
        <v>0</v>
      </c>
      <c r="C175" s="27"/>
      <c r="D175" s="25"/>
      <c r="E175" s="25"/>
      <c r="F175" s="25"/>
      <c r="G175" s="25"/>
      <c r="H175" s="25"/>
      <c r="I175" s="25"/>
      <c r="J175" s="25"/>
      <c r="K175" s="25"/>
      <c r="L175" s="25"/>
      <c r="M175" s="26"/>
      <c r="N175" s="26"/>
      <c r="O175" s="26"/>
      <c r="P175" s="26"/>
      <c r="Q175" s="26"/>
      <c r="R175" s="26"/>
      <c r="S175" s="26"/>
      <c r="T175" s="26"/>
      <c r="U175" s="26"/>
      <c r="V175" s="27"/>
      <c r="W175" s="28"/>
      <c r="X175" s="259"/>
      <c r="Y175" s="260"/>
      <c r="Z175" s="137" t="str">
        <f t="shared" si="17"/>
        <v/>
      </c>
      <c r="AA175" s="86"/>
      <c r="AB175" s="86"/>
      <c r="AC175" s="86"/>
      <c r="AI175" s="86"/>
      <c r="AJ175" s="86"/>
      <c r="AK175" s="86"/>
      <c r="AL175" s="86"/>
      <c r="AM175" s="86"/>
      <c r="AW175" s="87"/>
      <c r="AZ175" s="88"/>
      <c r="BA175" s="98" t="str">
        <f t="shared" si="18"/>
        <v/>
      </c>
      <c r="BB175" s="160" t="str">
        <f t="shared" si="19"/>
        <v/>
      </c>
      <c r="BC175" s="98" t="str">
        <f t="shared" si="20"/>
        <v/>
      </c>
      <c r="BD175" s="87">
        <f t="shared" si="21"/>
        <v>0</v>
      </c>
      <c r="BE175" s="87">
        <f t="shared" si="22"/>
        <v>0</v>
      </c>
      <c r="BF175" s="87" t="str">
        <f t="shared" si="23"/>
        <v/>
      </c>
      <c r="BP175" s="87"/>
    </row>
    <row r="176" spans="1:81" s="3" customFormat="1" ht="15.75" customHeight="1" x14ac:dyDescent="0.15">
      <c r="A176" s="242" t="s">
        <v>1</v>
      </c>
      <c r="B176" s="23">
        <f t="shared" si="16"/>
        <v>103</v>
      </c>
      <c r="C176" s="61">
        <f>+SUM(C171:C175)</f>
        <v>1</v>
      </c>
      <c r="D176" s="43">
        <f t="shared" ref="D176:Y176" si="24">+SUM(D171:D175)</f>
        <v>0</v>
      </c>
      <c r="E176" s="43">
        <f t="shared" si="24"/>
        <v>2</v>
      </c>
      <c r="F176" s="43">
        <f t="shared" si="24"/>
        <v>5</v>
      </c>
      <c r="G176" s="43">
        <f t="shared" si="24"/>
        <v>2</v>
      </c>
      <c r="H176" s="43">
        <f t="shared" si="24"/>
        <v>6</v>
      </c>
      <c r="I176" s="43">
        <f t="shared" si="24"/>
        <v>2</v>
      </c>
      <c r="J176" s="43">
        <f t="shared" si="24"/>
        <v>3</v>
      </c>
      <c r="K176" s="43">
        <f t="shared" si="24"/>
        <v>7</v>
      </c>
      <c r="L176" s="43">
        <f t="shared" si="24"/>
        <v>5</v>
      </c>
      <c r="M176" s="43">
        <f t="shared" si="24"/>
        <v>8</v>
      </c>
      <c r="N176" s="43">
        <f t="shared" si="24"/>
        <v>8</v>
      </c>
      <c r="O176" s="43">
        <f t="shared" si="24"/>
        <v>9</v>
      </c>
      <c r="P176" s="43">
        <f t="shared" si="24"/>
        <v>6</v>
      </c>
      <c r="Q176" s="43">
        <f t="shared" si="24"/>
        <v>7</v>
      </c>
      <c r="R176" s="43">
        <f t="shared" si="24"/>
        <v>12</v>
      </c>
      <c r="S176" s="43">
        <f t="shared" si="24"/>
        <v>4</v>
      </c>
      <c r="T176" s="43">
        <f t="shared" si="24"/>
        <v>10</v>
      </c>
      <c r="U176" s="44">
        <f t="shared" si="24"/>
        <v>6</v>
      </c>
      <c r="V176" s="61">
        <f t="shared" si="24"/>
        <v>49</v>
      </c>
      <c r="W176" s="62">
        <f t="shared" si="24"/>
        <v>54</v>
      </c>
      <c r="X176" s="261">
        <f t="shared" si="24"/>
        <v>103</v>
      </c>
      <c r="Y176" s="262">
        <f t="shared" si="24"/>
        <v>0</v>
      </c>
      <c r="Z176" s="137" t="str">
        <f t="shared" si="17"/>
        <v/>
      </c>
      <c r="AA176" s="86"/>
      <c r="AB176" s="86"/>
      <c r="AC176" s="86"/>
      <c r="AI176" s="86"/>
      <c r="AJ176" s="86"/>
      <c r="AK176" s="86"/>
      <c r="AL176" s="86"/>
      <c r="AM176" s="86"/>
      <c r="AW176" s="87"/>
      <c r="AZ176" s="88"/>
      <c r="BA176" s="98" t="str">
        <f t="shared" si="18"/>
        <v/>
      </c>
      <c r="BB176" s="160" t="str">
        <f t="shared" si="19"/>
        <v/>
      </c>
      <c r="BC176" s="98" t="str">
        <f t="shared" si="20"/>
        <v/>
      </c>
      <c r="BD176" s="87">
        <f t="shared" si="21"/>
        <v>0</v>
      </c>
      <c r="BE176" s="87">
        <f t="shared" si="22"/>
        <v>0</v>
      </c>
      <c r="BF176" s="87">
        <f t="shared" si="23"/>
        <v>0</v>
      </c>
      <c r="BP176" s="87"/>
    </row>
    <row r="177" spans="1:68" s="3" customFormat="1" ht="40.5" customHeight="1" x14ac:dyDescent="0.2">
      <c r="A177" s="170" t="s">
        <v>170</v>
      </c>
      <c r="C177" s="155"/>
      <c r="D177" s="155"/>
      <c r="E177" s="155"/>
      <c r="F177" s="155"/>
      <c r="G177" s="155"/>
      <c r="H177" s="155"/>
      <c r="I177" s="155"/>
      <c r="J177" s="155"/>
      <c r="K177" s="155"/>
      <c r="L177" s="155"/>
      <c r="M177" s="155"/>
      <c r="N177" s="155"/>
      <c r="O177" s="86"/>
      <c r="P177" s="86"/>
      <c r="Q177" s="86"/>
      <c r="R177" s="86"/>
      <c r="S177" s="86"/>
      <c r="T177" s="86"/>
      <c r="X177" s="86"/>
      <c r="Y177" s="86"/>
      <c r="Z177" s="86"/>
      <c r="AF177" s="86"/>
      <c r="AG177" s="86"/>
      <c r="AH177" s="86"/>
      <c r="AI177" s="86"/>
      <c r="AJ177" s="86"/>
      <c r="AV177" s="88"/>
      <c r="AW177" s="156"/>
      <c r="BA177" s="79"/>
      <c r="BB177" s="79"/>
      <c r="BC177" s="79"/>
      <c r="BD177" s="79"/>
      <c r="BE177" s="79"/>
      <c r="BF177" s="79"/>
      <c r="BP177" s="87"/>
    </row>
    <row r="178" spans="1:68" s="3" customFormat="1" ht="18.75" customHeight="1" x14ac:dyDescent="0.15">
      <c r="A178" s="313" t="s">
        <v>71</v>
      </c>
      <c r="B178" s="317" t="s">
        <v>72</v>
      </c>
      <c r="C178" s="86"/>
      <c r="D178" s="86"/>
      <c r="E178" s="86"/>
      <c r="F178" s="86"/>
      <c r="G178" s="86"/>
      <c r="H178" s="86"/>
      <c r="I178" s="86"/>
      <c r="J178" s="86"/>
      <c r="P178" s="86"/>
      <c r="Q178" s="86"/>
      <c r="R178" s="86"/>
      <c r="S178" s="86"/>
      <c r="T178" s="86"/>
      <c r="AG178" s="172"/>
      <c r="AH178" s="172"/>
      <c r="AW178" s="87"/>
      <c r="BA178" s="79"/>
      <c r="BB178" s="79"/>
      <c r="BC178" s="79"/>
      <c r="BD178" s="79"/>
      <c r="BE178" s="79"/>
      <c r="BF178" s="79"/>
      <c r="BP178" s="87"/>
    </row>
    <row r="179" spans="1:68" s="3" customFormat="1" ht="15" customHeight="1" x14ac:dyDescent="0.15">
      <c r="A179" s="173" t="s">
        <v>75</v>
      </c>
      <c r="B179" s="36">
        <v>332</v>
      </c>
      <c r="C179" s="86"/>
      <c r="D179" s="86"/>
      <c r="E179" s="86"/>
      <c r="F179" s="86"/>
      <c r="G179" s="86"/>
      <c r="H179" s="86"/>
      <c r="I179" s="86"/>
      <c r="J179" s="86"/>
      <c r="T179" s="86"/>
      <c r="AG179" s="172"/>
      <c r="AH179" s="172"/>
      <c r="AK179" s="47"/>
      <c r="AL179" s="174"/>
      <c r="AM179" s="47"/>
      <c r="AN179" s="47"/>
      <c r="AO179" s="47"/>
      <c r="AP179" s="47"/>
      <c r="AW179" s="87"/>
      <c r="BA179" s="79"/>
      <c r="BB179" s="79"/>
      <c r="BC179" s="79"/>
      <c r="BD179" s="79"/>
      <c r="BE179" s="79"/>
      <c r="BF179" s="79"/>
      <c r="BP179" s="87"/>
    </row>
    <row r="180" spans="1:68" s="3" customFormat="1" ht="15" customHeight="1" x14ac:dyDescent="0.15">
      <c r="A180" s="158" t="s">
        <v>76</v>
      </c>
      <c r="B180" s="37"/>
      <c r="C180" s="86"/>
      <c r="D180" s="86"/>
      <c r="E180" s="86"/>
      <c r="F180" s="86"/>
      <c r="G180" s="86"/>
      <c r="H180" s="86"/>
      <c r="I180" s="86"/>
      <c r="J180" s="86"/>
      <c r="T180" s="86"/>
      <c r="AG180" s="172"/>
      <c r="AH180" s="172"/>
      <c r="AK180" s="47"/>
      <c r="AL180" s="174"/>
      <c r="AM180" s="47"/>
      <c r="AN180" s="47"/>
      <c r="AO180" s="47"/>
      <c r="AP180" s="47"/>
      <c r="AW180" s="87"/>
      <c r="BA180" s="79"/>
      <c r="BB180" s="79"/>
      <c r="BC180" s="79"/>
      <c r="BD180" s="79"/>
      <c r="BE180" s="79"/>
      <c r="BF180" s="79"/>
      <c r="BP180" s="87"/>
    </row>
    <row r="181" spans="1:68" s="3" customFormat="1" ht="15" customHeight="1" x14ac:dyDescent="0.15">
      <c r="A181" s="158" t="s">
        <v>77</v>
      </c>
      <c r="B181" s="37"/>
      <c r="C181" s="86"/>
      <c r="D181" s="86"/>
      <c r="E181" s="86"/>
      <c r="F181" s="86"/>
      <c r="G181" s="86"/>
      <c r="H181" s="86"/>
      <c r="I181" s="86"/>
      <c r="J181" s="86"/>
      <c r="T181" s="86"/>
      <c r="AG181" s="172"/>
      <c r="AH181" s="172"/>
      <c r="AK181" s="47"/>
      <c r="AL181" s="174"/>
      <c r="AM181" s="47"/>
      <c r="AN181" s="47"/>
      <c r="AO181" s="47"/>
      <c r="AP181" s="47"/>
      <c r="AW181" s="87"/>
      <c r="BA181" s="79"/>
      <c r="BB181" s="79"/>
      <c r="BC181" s="79"/>
      <c r="BD181" s="79"/>
      <c r="BE181" s="79"/>
      <c r="BF181" s="79"/>
      <c r="BP181" s="87"/>
    </row>
    <row r="182" spans="1:68" s="3" customFormat="1" ht="16.5" customHeight="1" x14ac:dyDescent="0.15">
      <c r="A182" s="161" t="s">
        <v>78</v>
      </c>
      <c r="B182" s="48"/>
      <c r="C182" s="86"/>
      <c r="D182" s="86"/>
      <c r="E182" s="86"/>
      <c r="F182" s="86"/>
      <c r="G182" s="86"/>
      <c r="H182" s="86"/>
      <c r="I182" s="86"/>
      <c r="J182" s="86"/>
      <c r="T182" s="86"/>
      <c r="AG182" s="172"/>
      <c r="AH182" s="172"/>
      <c r="AK182" s="47"/>
      <c r="AL182" s="174"/>
      <c r="AM182" s="47"/>
      <c r="AN182" s="47"/>
      <c r="AO182" s="47"/>
      <c r="AP182" s="47"/>
      <c r="AW182" s="87"/>
      <c r="BA182" s="79"/>
      <c r="BB182" s="79"/>
      <c r="BC182" s="79"/>
      <c r="BD182" s="79"/>
      <c r="BE182" s="79"/>
      <c r="BF182" s="79"/>
      <c r="BP182" s="87"/>
    </row>
    <row r="183" spans="1:68" s="3" customFormat="1" ht="16.5" customHeight="1" x14ac:dyDescent="0.15">
      <c r="A183" s="242" t="s">
        <v>1</v>
      </c>
      <c r="B183" s="23">
        <f>+SUM(B179:B182)</f>
        <v>332</v>
      </c>
      <c r="C183" s="86"/>
      <c r="D183" s="86"/>
      <c r="E183" s="86"/>
      <c r="F183" s="86"/>
      <c r="G183" s="86"/>
      <c r="H183" s="86"/>
      <c r="I183" s="86"/>
      <c r="J183" s="86"/>
      <c r="T183" s="86"/>
      <c r="AG183" s="172"/>
      <c r="AH183" s="172"/>
      <c r="AK183" s="47"/>
      <c r="AL183" s="174"/>
      <c r="AM183" s="47"/>
      <c r="AN183" s="47"/>
      <c r="AO183" s="47"/>
      <c r="AP183" s="47"/>
      <c r="AW183" s="87"/>
      <c r="BA183" s="79"/>
      <c r="BB183" s="79"/>
      <c r="BC183" s="79"/>
      <c r="BD183" s="79"/>
      <c r="BE183" s="79"/>
      <c r="BF183" s="79"/>
      <c r="BP183" s="87"/>
    </row>
    <row r="184" spans="1:68" s="3" customFormat="1" ht="42" customHeight="1" x14ac:dyDescent="0.2">
      <c r="A184" s="170" t="s">
        <v>171</v>
      </c>
      <c r="B184" s="170"/>
      <c r="C184" s="86"/>
      <c r="D184" s="86"/>
      <c r="E184" s="86"/>
      <c r="F184" s="86"/>
      <c r="G184" s="86"/>
      <c r="H184" s="86"/>
      <c r="I184" s="86"/>
      <c r="J184" s="86"/>
      <c r="T184" s="86"/>
      <c r="AG184" s="172"/>
      <c r="AH184" s="172"/>
      <c r="AK184" s="47"/>
      <c r="AL184" s="174"/>
      <c r="AM184" s="47"/>
      <c r="AN184" s="47"/>
      <c r="AO184" s="47"/>
      <c r="AP184" s="47"/>
      <c r="AW184" s="87"/>
      <c r="BA184" s="79"/>
      <c r="BB184" s="79"/>
      <c r="BC184" s="79"/>
      <c r="BD184" s="79"/>
      <c r="BE184" s="79"/>
      <c r="BF184" s="79"/>
      <c r="BP184" s="87"/>
    </row>
    <row r="185" spans="1:68" s="3" customFormat="1" ht="15" customHeight="1" x14ac:dyDescent="0.15">
      <c r="A185" s="313" t="s">
        <v>71</v>
      </c>
      <c r="B185" s="120" t="s">
        <v>72</v>
      </c>
      <c r="C185" s="86"/>
      <c r="D185" s="86"/>
      <c r="E185" s="86"/>
      <c r="F185" s="86"/>
      <c r="G185" s="86"/>
      <c r="H185" s="86"/>
      <c r="I185" s="86"/>
      <c r="J185" s="86"/>
      <c r="T185" s="86"/>
      <c r="AG185" s="172"/>
      <c r="AH185" s="172"/>
      <c r="AK185" s="47"/>
      <c r="AL185" s="174"/>
      <c r="AM185" s="47"/>
      <c r="AN185" s="47"/>
      <c r="AO185" s="47"/>
      <c r="AP185" s="47"/>
      <c r="AW185" s="87"/>
      <c r="BA185" s="79"/>
      <c r="BB185" s="79"/>
      <c r="BC185" s="79"/>
      <c r="BD185" s="79"/>
      <c r="BE185" s="79"/>
      <c r="BF185" s="79"/>
      <c r="BP185" s="87"/>
    </row>
    <row r="186" spans="1:68" s="3" customFormat="1" ht="15" customHeight="1" x14ac:dyDescent="0.15">
      <c r="A186" s="173" t="s">
        <v>75</v>
      </c>
      <c r="B186" s="46">
        <v>936</v>
      </c>
      <c r="C186" s="86"/>
      <c r="D186" s="86"/>
      <c r="E186" s="86"/>
      <c r="F186" s="86"/>
      <c r="G186" s="86"/>
      <c r="H186" s="86"/>
      <c r="I186" s="86"/>
      <c r="J186" s="86"/>
      <c r="P186" s="86"/>
      <c r="Q186" s="86"/>
      <c r="R186" s="86"/>
      <c r="S186" s="86"/>
      <c r="T186" s="86"/>
      <c r="AG186" s="172"/>
      <c r="AH186" s="172"/>
      <c r="AK186" s="47"/>
      <c r="AL186" s="174"/>
      <c r="AM186" s="47"/>
      <c r="AN186" s="47"/>
      <c r="AO186" s="47"/>
      <c r="AP186" s="47"/>
      <c r="AW186" s="87"/>
      <c r="BA186" s="79"/>
      <c r="BB186" s="79"/>
      <c r="BC186" s="79"/>
      <c r="BD186" s="79"/>
      <c r="BE186" s="79"/>
      <c r="BF186" s="79"/>
      <c r="BP186" s="87"/>
    </row>
    <row r="187" spans="1:68" s="3" customFormat="1" ht="15" customHeight="1" x14ac:dyDescent="0.15">
      <c r="A187" s="158" t="s">
        <v>76</v>
      </c>
      <c r="B187" s="37"/>
      <c r="C187" s="86"/>
      <c r="D187" s="86"/>
      <c r="E187" s="86"/>
      <c r="F187" s="86"/>
      <c r="G187" s="86"/>
      <c r="H187" s="86"/>
      <c r="I187" s="86"/>
      <c r="J187" s="86"/>
      <c r="P187" s="86"/>
      <c r="Q187" s="86"/>
      <c r="R187" s="86"/>
      <c r="S187" s="86"/>
      <c r="T187" s="86"/>
      <c r="AG187" s="172"/>
      <c r="AH187" s="172"/>
      <c r="AK187" s="47"/>
      <c r="AL187" s="174"/>
      <c r="AM187" s="47"/>
      <c r="AN187" s="47"/>
      <c r="AO187" s="47"/>
      <c r="AP187" s="47"/>
      <c r="AW187" s="87"/>
      <c r="BA187" s="79"/>
      <c r="BB187" s="79"/>
      <c r="BC187" s="79"/>
      <c r="BD187" s="79"/>
      <c r="BE187" s="79"/>
      <c r="BF187" s="79"/>
      <c r="BP187" s="87"/>
    </row>
    <row r="188" spans="1:68" s="3" customFormat="1" ht="15" customHeight="1" x14ac:dyDescent="0.15">
      <c r="A188" s="158" t="s">
        <v>77</v>
      </c>
      <c r="B188" s="37"/>
      <c r="C188" s="86"/>
      <c r="D188" s="86"/>
      <c r="E188" s="86"/>
      <c r="F188" s="86"/>
      <c r="G188" s="86"/>
      <c r="H188" s="86"/>
      <c r="I188" s="86"/>
      <c r="J188" s="86"/>
      <c r="P188" s="86"/>
      <c r="Q188" s="86"/>
      <c r="R188" s="86"/>
      <c r="S188" s="86"/>
      <c r="T188" s="86"/>
      <c r="AG188" s="172"/>
      <c r="AH188" s="172"/>
      <c r="AK188" s="47"/>
      <c r="AL188" s="174"/>
      <c r="AM188" s="47"/>
      <c r="AN188" s="47"/>
      <c r="AO188" s="47"/>
      <c r="AP188" s="47"/>
      <c r="AW188" s="87"/>
      <c r="BA188" s="79"/>
      <c r="BB188" s="79"/>
      <c r="BC188" s="79"/>
      <c r="BD188" s="79"/>
      <c r="BE188" s="79"/>
      <c r="BF188" s="79"/>
      <c r="BP188" s="87"/>
    </row>
    <row r="189" spans="1:68" ht="15" customHeight="1" x14ac:dyDescent="0.2">
      <c r="A189" s="161" t="s">
        <v>78</v>
      </c>
      <c r="B189" s="48"/>
      <c r="K189" s="79"/>
      <c r="L189" s="79"/>
    </row>
    <row r="190" spans="1:68" ht="15" customHeight="1" x14ac:dyDescent="0.2">
      <c r="A190" s="242" t="s">
        <v>1</v>
      </c>
      <c r="B190" s="23">
        <f>+SUM(B186:B189)</f>
        <v>936</v>
      </c>
      <c r="K190" s="79"/>
      <c r="L190" s="79"/>
    </row>
    <row r="191" spans="1:68" ht="41.25" customHeight="1" x14ac:dyDescent="0.2">
      <c r="A191" s="82" t="s">
        <v>172</v>
      </c>
      <c r="B191" s="85"/>
      <c r="C191" s="83"/>
      <c r="D191" s="83"/>
      <c r="E191" s="83"/>
      <c r="F191" s="83"/>
      <c r="G191" s="83"/>
      <c r="H191" s="83"/>
      <c r="I191" s="83"/>
      <c r="J191" s="83"/>
      <c r="K191" s="83"/>
      <c r="L191" s="83"/>
      <c r="M191" s="83"/>
      <c r="N191" s="83"/>
      <c r="O191" s="83"/>
      <c r="P191" s="83"/>
      <c r="Q191" s="83"/>
    </row>
    <row r="192" spans="1:68" ht="15.75" customHeight="1" x14ac:dyDescent="0.15">
      <c r="A192" s="65" t="s">
        <v>173</v>
      </c>
      <c r="B192" s="120" t="s">
        <v>72</v>
      </c>
      <c r="C192" s="79"/>
      <c r="D192" s="79"/>
      <c r="E192" s="79"/>
      <c r="F192" s="79"/>
      <c r="G192" s="79"/>
      <c r="H192" s="79"/>
      <c r="I192" s="79"/>
      <c r="J192" s="79"/>
      <c r="K192" s="79"/>
      <c r="L192" s="79"/>
      <c r="M192" s="79"/>
      <c r="N192" s="79"/>
    </row>
    <row r="193" spans="1:14" ht="16.5" customHeight="1" x14ac:dyDescent="0.15">
      <c r="A193" s="264" t="s">
        <v>174</v>
      </c>
      <c r="B193" s="46"/>
      <c r="C193" s="79"/>
      <c r="D193" s="79"/>
      <c r="E193" s="79"/>
      <c r="F193" s="79"/>
      <c r="G193" s="79"/>
      <c r="H193" s="79"/>
      <c r="I193" s="79"/>
      <c r="J193" s="79"/>
      <c r="K193" s="79"/>
      <c r="L193" s="79"/>
      <c r="M193" s="79"/>
      <c r="N193" s="79"/>
    </row>
    <row r="194" spans="1:14" ht="16.5" customHeight="1" x14ac:dyDescent="0.15">
      <c r="A194" s="265" t="s">
        <v>175</v>
      </c>
      <c r="B194" s="37"/>
      <c r="C194" s="79"/>
      <c r="D194" s="79"/>
      <c r="E194" s="79"/>
      <c r="F194" s="79"/>
      <c r="G194" s="79"/>
      <c r="H194" s="79"/>
      <c r="I194" s="79"/>
      <c r="J194" s="79"/>
      <c r="K194" s="79"/>
      <c r="L194" s="79"/>
      <c r="M194" s="79"/>
      <c r="N194" s="79"/>
    </row>
    <row r="195" spans="1:14" ht="16.5" customHeight="1" x14ac:dyDescent="0.15">
      <c r="A195" s="266" t="s">
        <v>176</v>
      </c>
      <c r="B195" s="48"/>
      <c r="C195" s="79"/>
      <c r="D195" s="79"/>
      <c r="E195" s="79"/>
      <c r="F195" s="79"/>
      <c r="G195" s="79"/>
      <c r="H195" s="79"/>
      <c r="I195" s="79"/>
      <c r="J195" s="79"/>
      <c r="K195" s="79"/>
      <c r="L195" s="79"/>
      <c r="M195" s="79"/>
      <c r="N195" s="79"/>
    </row>
    <row r="196" spans="1:14" ht="26.25" customHeight="1" x14ac:dyDescent="0.2">
      <c r="A196" s="267" t="s">
        <v>177</v>
      </c>
      <c r="B196" s="116"/>
      <c r="C196" s="116"/>
      <c r="D196" s="116"/>
    </row>
    <row r="197" spans="1:14" ht="31.5" customHeight="1" x14ac:dyDescent="0.2">
      <c r="A197" s="69" t="s">
        <v>82</v>
      </c>
      <c r="B197" s="120" t="s">
        <v>1</v>
      </c>
      <c r="N197" s="79"/>
    </row>
    <row r="198" spans="1:14" ht="15" customHeight="1" x14ac:dyDescent="0.2">
      <c r="A198" s="268" t="s">
        <v>86</v>
      </c>
      <c r="B198" s="36">
        <v>332</v>
      </c>
      <c r="M198" s="79"/>
      <c r="N198" s="79"/>
    </row>
    <row r="199" spans="1:14" ht="15" customHeight="1" x14ac:dyDescent="0.2">
      <c r="A199" s="183" t="s">
        <v>178</v>
      </c>
      <c r="B199" s="37">
        <v>1198</v>
      </c>
      <c r="M199" s="79"/>
      <c r="N199" s="79"/>
    </row>
    <row r="200" spans="1:14" ht="15" customHeight="1" x14ac:dyDescent="0.2">
      <c r="A200" s="183" t="s">
        <v>179</v>
      </c>
      <c r="B200" s="37">
        <v>217</v>
      </c>
      <c r="M200" s="79"/>
      <c r="N200" s="79"/>
    </row>
    <row r="201" spans="1:14" ht="15" customHeight="1" x14ac:dyDescent="0.2">
      <c r="A201" s="269" t="s">
        <v>180</v>
      </c>
      <c r="B201" s="37">
        <v>19</v>
      </c>
      <c r="M201" s="79"/>
      <c r="N201" s="79"/>
    </row>
    <row r="202" spans="1:14" ht="15" customHeight="1" x14ac:dyDescent="0.2">
      <c r="A202" s="183" t="s">
        <v>181</v>
      </c>
      <c r="B202" s="37"/>
      <c r="M202" s="79"/>
      <c r="N202" s="79"/>
    </row>
    <row r="203" spans="1:14" ht="15" customHeight="1" x14ac:dyDescent="0.2">
      <c r="A203" s="183" t="s">
        <v>182</v>
      </c>
      <c r="B203" s="37"/>
      <c r="M203" s="79"/>
      <c r="N203" s="79"/>
    </row>
    <row r="204" spans="1:14" ht="15" customHeight="1" x14ac:dyDescent="0.2">
      <c r="A204" s="183" t="s">
        <v>183</v>
      </c>
      <c r="B204" s="37"/>
      <c r="M204" s="79"/>
      <c r="N204" s="79"/>
    </row>
    <row r="205" spans="1:14" ht="15" customHeight="1" x14ac:dyDescent="0.2">
      <c r="A205" s="183" t="s">
        <v>184</v>
      </c>
      <c r="B205" s="37"/>
      <c r="M205" s="79"/>
      <c r="N205" s="79"/>
    </row>
    <row r="206" spans="1:14" ht="15" customHeight="1" x14ac:dyDescent="0.2">
      <c r="A206" s="270" t="s">
        <v>89</v>
      </c>
      <c r="B206" s="37">
        <v>988</v>
      </c>
      <c r="M206" s="79"/>
      <c r="N206" s="79"/>
    </row>
    <row r="207" spans="1:14" ht="15" customHeight="1" x14ac:dyDescent="0.2">
      <c r="A207" s="269" t="s">
        <v>185</v>
      </c>
      <c r="B207" s="37"/>
      <c r="M207" s="79"/>
      <c r="N207" s="79"/>
    </row>
    <row r="208" spans="1:14" ht="15" customHeight="1" x14ac:dyDescent="0.2">
      <c r="A208" s="269" t="s">
        <v>186</v>
      </c>
      <c r="B208" s="37"/>
      <c r="M208" s="79"/>
      <c r="N208" s="79"/>
    </row>
    <row r="209" spans="1:14" ht="15" customHeight="1" x14ac:dyDescent="0.2">
      <c r="A209" s="183" t="s">
        <v>187</v>
      </c>
      <c r="B209" s="37"/>
      <c r="L209" s="79"/>
      <c r="M209" s="79"/>
      <c r="N209" s="79"/>
    </row>
    <row r="210" spans="1:14" ht="15" customHeight="1" x14ac:dyDescent="0.2">
      <c r="A210" s="270" t="s">
        <v>188</v>
      </c>
      <c r="B210" s="37"/>
      <c r="L210" s="79"/>
      <c r="M210" s="79"/>
      <c r="N210" s="79"/>
    </row>
    <row r="211" spans="1:14" ht="21.75" customHeight="1" x14ac:dyDescent="0.2">
      <c r="A211" s="269" t="s">
        <v>189</v>
      </c>
      <c r="B211" s="37"/>
      <c r="L211" s="79"/>
      <c r="M211" s="79"/>
      <c r="N211" s="79"/>
    </row>
    <row r="212" spans="1:14" ht="15" customHeight="1" x14ac:dyDescent="0.2">
      <c r="A212" s="270" t="s">
        <v>190</v>
      </c>
      <c r="B212" s="37"/>
      <c r="L212" s="79"/>
      <c r="M212" s="79"/>
      <c r="N212" s="79"/>
    </row>
    <row r="213" spans="1:14" ht="15" customHeight="1" x14ac:dyDescent="0.2">
      <c r="A213" s="271" t="s">
        <v>191</v>
      </c>
      <c r="B213" s="37"/>
      <c r="L213" s="79"/>
      <c r="M213" s="79"/>
      <c r="N213" s="79"/>
    </row>
    <row r="214" spans="1:14" ht="15" customHeight="1" x14ac:dyDescent="0.2">
      <c r="A214" s="183" t="s">
        <v>192</v>
      </c>
      <c r="B214" s="37"/>
      <c r="L214" s="79"/>
      <c r="M214" s="79"/>
      <c r="N214" s="79"/>
    </row>
    <row r="215" spans="1:14" ht="23.25" customHeight="1" x14ac:dyDescent="0.2">
      <c r="A215" s="269" t="s">
        <v>193</v>
      </c>
      <c r="B215" s="37"/>
      <c r="L215" s="79"/>
      <c r="M215" s="79"/>
      <c r="N215" s="79"/>
    </row>
    <row r="216" spans="1:14" ht="15" customHeight="1" x14ac:dyDescent="0.2">
      <c r="A216" s="183" t="s">
        <v>194</v>
      </c>
      <c r="B216" s="37"/>
      <c r="L216" s="79"/>
      <c r="M216" s="79"/>
      <c r="N216" s="79"/>
    </row>
    <row r="217" spans="1:14" ht="15" customHeight="1" x14ac:dyDescent="0.2">
      <c r="A217" s="269" t="s">
        <v>195</v>
      </c>
      <c r="B217" s="37"/>
      <c r="L217" s="79"/>
      <c r="M217" s="79"/>
      <c r="N217" s="79"/>
    </row>
    <row r="218" spans="1:14" ht="15" customHeight="1" x14ac:dyDescent="0.2">
      <c r="A218" s="183" t="s">
        <v>95</v>
      </c>
      <c r="B218" s="37"/>
      <c r="L218" s="79"/>
      <c r="M218" s="79"/>
      <c r="N218" s="79"/>
    </row>
    <row r="219" spans="1:14" ht="15" customHeight="1" x14ac:dyDescent="0.2">
      <c r="A219" s="183" t="s">
        <v>96</v>
      </c>
      <c r="B219" s="37"/>
      <c r="L219" s="79"/>
      <c r="M219" s="79"/>
      <c r="N219" s="79"/>
    </row>
    <row r="220" spans="1:14" ht="15" customHeight="1" x14ac:dyDescent="0.2">
      <c r="A220" s="270" t="s">
        <v>196</v>
      </c>
      <c r="B220" s="37"/>
      <c r="L220" s="79"/>
      <c r="M220" s="79"/>
      <c r="N220" s="79"/>
    </row>
    <row r="221" spans="1:14" ht="15" customHeight="1" x14ac:dyDescent="0.2">
      <c r="A221" s="272" t="s">
        <v>197</v>
      </c>
      <c r="B221" s="48"/>
      <c r="L221" s="79"/>
      <c r="M221" s="79"/>
      <c r="N221" s="79"/>
    </row>
    <row r="222" spans="1:14" ht="15" customHeight="1" x14ac:dyDescent="0.2">
      <c r="A222" s="242" t="s">
        <v>1</v>
      </c>
      <c r="B222" s="23">
        <f>+SUM(B198:B221)</f>
        <v>2754</v>
      </c>
    </row>
    <row r="227" spans="1:68" x14ac:dyDescent="0.2">
      <c r="A227" s="79"/>
    </row>
    <row r="228" spans="1:68" x14ac:dyDescent="0.2">
      <c r="A228" s="79"/>
    </row>
    <row r="229" spans="1:68" x14ac:dyDescent="0.2">
      <c r="A229" s="79"/>
    </row>
    <row r="230" spans="1:68" x14ac:dyDescent="0.2">
      <c r="A230" s="79"/>
    </row>
    <row r="231" spans="1:68" s="263" customFormat="1" x14ac:dyDescent="0.2">
      <c r="A231" s="79"/>
      <c r="AW231" s="273"/>
      <c r="BA231" s="79"/>
      <c r="BB231" s="79"/>
      <c r="BC231" s="79"/>
      <c r="BD231" s="79"/>
      <c r="BE231" s="79"/>
      <c r="BF231" s="79"/>
      <c r="BP231" s="273"/>
    </row>
    <row r="232" spans="1:68" s="263" customFormat="1" x14ac:dyDescent="0.2">
      <c r="A232" s="79"/>
      <c r="AW232" s="273"/>
      <c r="BA232" s="79"/>
      <c r="BB232" s="79"/>
      <c r="BC232" s="79"/>
      <c r="BD232" s="79"/>
      <c r="BE232" s="79"/>
      <c r="BF232" s="79"/>
      <c r="BP232" s="273"/>
    </row>
    <row r="233" spans="1:68" s="263" customFormat="1" x14ac:dyDescent="0.2">
      <c r="A233" s="79"/>
      <c r="AW233" s="273"/>
      <c r="BA233" s="79"/>
      <c r="BB233" s="79"/>
      <c r="BC233" s="79"/>
      <c r="BD233" s="79"/>
      <c r="BE233" s="79"/>
      <c r="BF233" s="79"/>
      <c r="BP233" s="273"/>
    </row>
    <row r="234" spans="1:68" s="263" customFormat="1" x14ac:dyDescent="0.2">
      <c r="A234" s="79"/>
      <c r="AW234" s="273"/>
      <c r="BA234" s="79"/>
      <c r="BB234" s="79"/>
      <c r="BC234" s="79"/>
      <c r="BD234" s="79"/>
      <c r="BE234" s="79"/>
      <c r="BF234" s="79"/>
      <c r="BP234" s="273"/>
    </row>
    <row r="235" spans="1:68" s="263" customFormat="1" hidden="1" x14ac:dyDescent="0.2">
      <c r="A235" s="79"/>
      <c r="AW235" s="273"/>
      <c r="BA235" s="79"/>
      <c r="BB235" s="79"/>
      <c r="BC235" s="79"/>
      <c r="BD235" s="79"/>
      <c r="BE235" s="79"/>
      <c r="BF235" s="79"/>
      <c r="BP235" s="273"/>
    </row>
    <row r="236" spans="1:68" s="263" customFormat="1" hidden="1" x14ac:dyDescent="0.2">
      <c r="A236" s="274">
        <f>SUM(A8:Y222)</f>
        <v>11168</v>
      </c>
      <c r="AW236" s="273"/>
      <c r="BA236" s="79"/>
      <c r="BB236" s="79"/>
      <c r="BC236" s="79"/>
      <c r="BD236" s="79"/>
      <c r="BE236" s="274">
        <f>SUM(BD1:BG205)</f>
        <v>0</v>
      </c>
      <c r="BF236" s="79"/>
      <c r="BP236" s="273"/>
    </row>
    <row r="237" spans="1:68" s="263" customFormat="1" hidden="1" x14ac:dyDescent="0.2">
      <c r="A237" s="79"/>
      <c r="AW237" s="273"/>
      <c r="BA237" s="79"/>
      <c r="BB237" s="79"/>
      <c r="BC237" s="79"/>
      <c r="BD237" s="79"/>
      <c r="BF237" s="79"/>
      <c r="BP237" s="273"/>
    </row>
    <row r="238" spans="1:68" s="263" customFormat="1" hidden="1" x14ac:dyDescent="0.2">
      <c r="A238" s="79"/>
      <c r="AW238" s="273"/>
      <c r="BA238" s="79"/>
      <c r="BB238" s="79"/>
      <c r="BC238" s="79"/>
      <c r="BD238" s="79"/>
      <c r="BE238" s="79"/>
      <c r="BF238" s="79"/>
      <c r="BP238" s="273"/>
    </row>
    <row r="239" spans="1:68" s="263" customFormat="1" x14ac:dyDescent="0.2">
      <c r="A239" s="79"/>
      <c r="AW239" s="273"/>
      <c r="BA239" s="79"/>
      <c r="BB239" s="79"/>
      <c r="BC239" s="79"/>
      <c r="BD239" s="79"/>
      <c r="BE239" s="79"/>
      <c r="BF239" s="79"/>
      <c r="BP239" s="273"/>
    </row>
  </sheetData>
  <mergeCells count="80">
    <mergeCell ref="Y169:Y170"/>
    <mergeCell ref="V140:W140"/>
    <mergeCell ref="X140:Y140"/>
    <mergeCell ref="A161:A162"/>
    <mergeCell ref="B161:B162"/>
    <mergeCell ref="C161:D161"/>
    <mergeCell ref="A169:A170"/>
    <mergeCell ref="B169:B170"/>
    <mergeCell ref="C169:U169"/>
    <mergeCell ref="V169:W169"/>
    <mergeCell ref="X169:X170"/>
    <mergeCell ref="A140:A141"/>
    <mergeCell ref="B140:B141"/>
    <mergeCell ref="C140:U140"/>
    <mergeCell ref="K114:K115"/>
    <mergeCell ref="A121:A124"/>
    <mergeCell ref="A125:A129"/>
    <mergeCell ref="A130:A135"/>
    <mergeCell ref="A136:A137"/>
    <mergeCell ref="H110:H111"/>
    <mergeCell ref="A114:A115"/>
    <mergeCell ref="B114:B115"/>
    <mergeCell ref="C114:E114"/>
    <mergeCell ref="F114:F115"/>
    <mergeCell ref="G114:G115"/>
    <mergeCell ref="H114:J114"/>
    <mergeCell ref="E110:G110"/>
    <mergeCell ref="A104:B104"/>
    <mergeCell ref="A105:B105"/>
    <mergeCell ref="A107:C107"/>
    <mergeCell ref="A110:C111"/>
    <mergeCell ref="D110:D111"/>
    <mergeCell ref="B46:C46"/>
    <mergeCell ref="V48:W48"/>
    <mergeCell ref="X48:X49"/>
    <mergeCell ref="A102:B103"/>
    <mergeCell ref="C102:C103"/>
    <mergeCell ref="D102:F102"/>
    <mergeCell ref="G102:G103"/>
    <mergeCell ref="A48:A49"/>
    <mergeCell ref="B48:B49"/>
    <mergeCell ref="C48:U48"/>
    <mergeCell ref="A40:A42"/>
    <mergeCell ref="B40:C40"/>
    <mergeCell ref="B41:C41"/>
    <mergeCell ref="B42:C42"/>
    <mergeCell ref="A43:A45"/>
    <mergeCell ref="B43:C43"/>
    <mergeCell ref="B44:C44"/>
    <mergeCell ref="B45:C45"/>
    <mergeCell ref="A27:C27"/>
    <mergeCell ref="A28:A39"/>
    <mergeCell ref="B28:C28"/>
    <mergeCell ref="B29:C29"/>
    <mergeCell ref="B30:C30"/>
    <mergeCell ref="B31:C31"/>
    <mergeCell ref="B32:C32"/>
    <mergeCell ref="B33:C33"/>
    <mergeCell ref="B34:C34"/>
    <mergeCell ref="B35:C35"/>
    <mergeCell ref="B36:C36"/>
    <mergeCell ref="B37:C37"/>
    <mergeCell ref="B38:C38"/>
    <mergeCell ref="B39:C39"/>
    <mergeCell ref="Y10:Y11"/>
    <mergeCell ref="A18:A19"/>
    <mergeCell ref="B18:B19"/>
    <mergeCell ref="C18:E18"/>
    <mergeCell ref="F18:F19"/>
    <mergeCell ref="X10:X11"/>
    <mergeCell ref="A25:A26"/>
    <mergeCell ref="B25:C26"/>
    <mergeCell ref="D25:D26"/>
    <mergeCell ref="E25:G25"/>
    <mergeCell ref="H25:H26"/>
    <mergeCell ref="A6:N6"/>
    <mergeCell ref="A10:A11"/>
    <mergeCell ref="B10:B11"/>
    <mergeCell ref="C10:U10"/>
    <mergeCell ref="V10:W10"/>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X141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Z1:AA1048576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A2:A43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 B46:C46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I45:I47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I166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C114:K115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C161:D161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A121:A65536 IW121:IW65536 SS121:SS65536 ACO121:ACO65536 AMK121:AMK65536 AWG121:AWG65536 BGC121:BGC65536 BPY121:BPY65536 BZU121:BZU65536 CJQ121:CJQ65536 CTM121:CTM65536 DDI121:DDI65536 DNE121:DNE65536 DXA121:DXA65536 EGW121:EGW65536 EQS121:EQS65536 FAO121:FAO65536 FKK121:FKK65536 FUG121:FUG65536 GEC121:GEC65536 GNY121:GNY65536 GXU121:GXU65536 HHQ121:HHQ65536 HRM121:HRM65536 IBI121:IBI65536 ILE121:ILE65536 IVA121:IVA65536 JEW121:JEW65536 JOS121:JOS65536 JYO121:JYO65536 KIK121:KIK65536 KSG121:KSG65536 LCC121:LCC65536 LLY121:LLY65536 LVU121:LVU65536 MFQ121:MFQ65536 MPM121:MPM65536 MZI121:MZI65536 NJE121:NJE65536 NTA121:NTA65536 OCW121:OCW65536 OMS121:OMS65536 OWO121:OWO65536 PGK121:PGK65536 PQG121:PQG65536 QAC121:QAC65536 QJY121:QJY65536 QTU121:QTU65536 RDQ121:RDQ65536 RNM121:RNM65536 RXI121:RXI65536 SHE121:SHE65536 SRA121:SRA65536 TAW121:TAW65536 TKS121:TKS65536 TUO121:TUO65536 UEK121:UEK65536 UOG121:UOG65536 UYC121:UYC65536 VHY121:VHY65536 VRU121:VRU65536 WBQ121:WBQ65536 WLM121:WLM65536 WVI121:WVI65536 A65657:A131072 IW65657:IW131072 SS65657:SS131072 ACO65657:ACO131072 AMK65657:AMK131072 AWG65657:AWG131072 BGC65657:BGC131072 BPY65657:BPY131072 BZU65657:BZU131072 CJQ65657:CJQ131072 CTM65657:CTM131072 DDI65657:DDI131072 DNE65657:DNE131072 DXA65657:DXA131072 EGW65657:EGW131072 EQS65657:EQS131072 FAO65657:FAO131072 FKK65657:FKK131072 FUG65657:FUG131072 GEC65657:GEC131072 GNY65657:GNY131072 GXU65657:GXU131072 HHQ65657:HHQ131072 HRM65657:HRM131072 IBI65657:IBI131072 ILE65657:ILE131072 IVA65657:IVA131072 JEW65657:JEW131072 JOS65657:JOS131072 JYO65657:JYO131072 KIK65657:KIK131072 KSG65657:KSG131072 LCC65657:LCC131072 LLY65657:LLY131072 LVU65657:LVU131072 MFQ65657:MFQ131072 MPM65657:MPM131072 MZI65657:MZI131072 NJE65657:NJE131072 NTA65657:NTA131072 OCW65657:OCW131072 OMS65657:OMS131072 OWO65657:OWO131072 PGK65657:PGK131072 PQG65657:PQG131072 QAC65657:QAC131072 QJY65657:QJY131072 QTU65657:QTU131072 RDQ65657:RDQ131072 RNM65657:RNM131072 RXI65657:RXI131072 SHE65657:SHE131072 SRA65657:SRA131072 TAW65657:TAW131072 TKS65657:TKS131072 TUO65657:TUO131072 UEK65657:UEK131072 UOG65657:UOG131072 UYC65657:UYC131072 VHY65657:VHY131072 VRU65657:VRU131072 WBQ65657:WBQ131072 WLM65657:WLM131072 WVI65657:WVI131072 A131193:A196608 IW131193:IW196608 SS131193:SS196608 ACO131193:ACO196608 AMK131193:AMK196608 AWG131193:AWG196608 BGC131193:BGC196608 BPY131193:BPY196608 BZU131193:BZU196608 CJQ131193:CJQ196608 CTM131193:CTM196608 DDI131193:DDI196608 DNE131193:DNE196608 DXA131193:DXA196608 EGW131193:EGW196608 EQS131193:EQS196608 FAO131193:FAO196608 FKK131193:FKK196608 FUG131193:FUG196608 GEC131193:GEC196608 GNY131193:GNY196608 GXU131193:GXU196608 HHQ131193:HHQ196608 HRM131193:HRM196608 IBI131193:IBI196608 ILE131193:ILE196608 IVA131193:IVA196608 JEW131193:JEW196608 JOS131193:JOS196608 JYO131193:JYO196608 KIK131193:KIK196608 KSG131193:KSG196608 LCC131193:LCC196608 LLY131193:LLY196608 LVU131193:LVU196608 MFQ131193:MFQ196608 MPM131193:MPM196608 MZI131193:MZI196608 NJE131193:NJE196608 NTA131193:NTA196608 OCW131193:OCW196608 OMS131193:OMS196608 OWO131193:OWO196608 PGK131193:PGK196608 PQG131193:PQG196608 QAC131193:QAC196608 QJY131193:QJY196608 QTU131193:QTU196608 RDQ131193:RDQ196608 RNM131193:RNM196608 RXI131193:RXI196608 SHE131193:SHE196608 SRA131193:SRA196608 TAW131193:TAW196608 TKS131193:TKS196608 TUO131193:TUO196608 UEK131193:UEK196608 UOG131193:UOG196608 UYC131193:UYC196608 VHY131193:VHY196608 VRU131193:VRU196608 WBQ131193:WBQ196608 WLM131193:WLM196608 WVI131193:WVI196608 A196729:A262144 IW196729:IW262144 SS196729:SS262144 ACO196729:ACO262144 AMK196729:AMK262144 AWG196729:AWG262144 BGC196729:BGC262144 BPY196729:BPY262144 BZU196729:BZU262144 CJQ196729:CJQ262144 CTM196729:CTM262144 DDI196729:DDI262144 DNE196729:DNE262144 DXA196729:DXA262144 EGW196729:EGW262144 EQS196729:EQS262144 FAO196729:FAO262144 FKK196729:FKK262144 FUG196729:FUG262144 GEC196729:GEC262144 GNY196729:GNY262144 GXU196729:GXU262144 HHQ196729:HHQ262144 HRM196729:HRM262144 IBI196729:IBI262144 ILE196729:ILE262144 IVA196729:IVA262144 JEW196729:JEW262144 JOS196729:JOS262144 JYO196729:JYO262144 KIK196729:KIK262144 KSG196729:KSG262144 LCC196729:LCC262144 LLY196729:LLY262144 LVU196729:LVU262144 MFQ196729:MFQ262144 MPM196729:MPM262144 MZI196729:MZI262144 NJE196729:NJE262144 NTA196729:NTA262144 OCW196729:OCW262144 OMS196729:OMS262144 OWO196729:OWO262144 PGK196729:PGK262144 PQG196729:PQG262144 QAC196729:QAC262144 QJY196729:QJY262144 QTU196729:QTU262144 RDQ196729:RDQ262144 RNM196729:RNM262144 RXI196729:RXI262144 SHE196729:SHE262144 SRA196729:SRA262144 TAW196729:TAW262144 TKS196729:TKS262144 TUO196729:TUO262144 UEK196729:UEK262144 UOG196729:UOG262144 UYC196729:UYC262144 VHY196729:VHY262144 VRU196729:VRU262144 WBQ196729:WBQ262144 WLM196729:WLM262144 WVI196729:WVI262144 A262265:A327680 IW262265:IW327680 SS262265:SS327680 ACO262265:ACO327680 AMK262265:AMK327680 AWG262265:AWG327680 BGC262265:BGC327680 BPY262265:BPY327680 BZU262265:BZU327680 CJQ262265:CJQ327680 CTM262265:CTM327680 DDI262265:DDI327680 DNE262265:DNE327680 DXA262265:DXA327680 EGW262265:EGW327680 EQS262265:EQS327680 FAO262265:FAO327680 FKK262265:FKK327680 FUG262265:FUG327680 GEC262265:GEC327680 GNY262265:GNY327680 GXU262265:GXU327680 HHQ262265:HHQ327680 HRM262265:HRM327680 IBI262265:IBI327680 ILE262265:ILE327680 IVA262265:IVA327680 JEW262265:JEW327680 JOS262265:JOS327680 JYO262265:JYO327680 KIK262265:KIK327680 KSG262265:KSG327680 LCC262265:LCC327680 LLY262265:LLY327680 LVU262265:LVU327680 MFQ262265:MFQ327680 MPM262265:MPM327680 MZI262265:MZI327680 NJE262265:NJE327680 NTA262265:NTA327680 OCW262265:OCW327680 OMS262265:OMS327680 OWO262265:OWO327680 PGK262265:PGK327680 PQG262265:PQG327680 QAC262265:QAC327680 QJY262265:QJY327680 QTU262265:QTU327680 RDQ262265:RDQ327680 RNM262265:RNM327680 RXI262265:RXI327680 SHE262265:SHE327680 SRA262265:SRA327680 TAW262265:TAW327680 TKS262265:TKS327680 TUO262265:TUO327680 UEK262265:UEK327680 UOG262265:UOG327680 UYC262265:UYC327680 VHY262265:VHY327680 VRU262265:VRU327680 WBQ262265:WBQ327680 WLM262265:WLM327680 WVI262265:WVI327680 A327801:A393216 IW327801:IW393216 SS327801:SS393216 ACO327801:ACO393216 AMK327801:AMK393216 AWG327801:AWG393216 BGC327801:BGC393216 BPY327801:BPY393216 BZU327801:BZU393216 CJQ327801:CJQ393216 CTM327801:CTM393216 DDI327801:DDI393216 DNE327801:DNE393216 DXA327801:DXA393216 EGW327801:EGW393216 EQS327801:EQS393216 FAO327801:FAO393216 FKK327801:FKK393216 FUG327801:FUG393216 GEC327801:GEC393216 GNY327801:GNY393216 GXU327801:GXU393216 HHQ327801:HHQ393216 HRM327801:HRM393216 IBI327801:IBI393216 ILE327801:ILE393216 IVA327801:IVA393216 JEW327801:JEW393216 JOS327801:JOS393216 JYO327801:JYO393216 KIK327801:KIK393216 KSG327801:KSG393216 LCC327801:LCC393216 LLY327801:LLY393216 LVU327801:LVU393216 MFQ327801:MFQ393216 MPM327801:MPM393216 MZI327801:MZI393216 NJE327801:NJE393216 NTA327801:NTA393216 OCW327801:OCW393216 OMS327801:OMS393216 OWO327801:OWO393216 PGK327801:PGK393216 PQG327801:PQG393216 QAC327801:QAC393216 QJY327801:QJY393216 QTU327801:QTU393216 RDQ327801:RDQ393216 RNM327801:RNM393216 RXI327801:RXI393216 SHE327801:SHE393216 SRA327801:SRA393216 TAW327801:TAW393216 TKS327801:TKS393216 TUO327801:TUO393216 UEK327801:UEK393216 UOG327801:UOG393216 UYC327801:UYC393216 VHY327801:VHY393216 VRU327801:VRU393216 WBQ327801:WBQ393216 WLM327801:WLM393216 WVI327801:WVI393216 A393337:A458752 IW393337:IW458752 SS393337:SS458752 ACO393337:ACO458752 AMK393337:AMK458752 AWG393337:AWG458752 BGC393337:BGC458752 BPY393337:BPY458752 BZU393337:BZU458752 CJQ393337:CJQ458752 CTM393337:CTM458752 DDI393337:DDI458752 DNE393337:DNE458752 DXA393337:DXA458752 EGW393337:EGW458752 EQS393337:EQS458752 FAO393337:FAO458752 FKK393337:FKK458752 FUG393337:FUG458752 GEC393337:GEC458752 GNY393337:GNY458752 GXU393337:GXU458752 HHQ393337:HHQ458752 HRM393337:HRM458752 IBI393337:IBI458752 ILE393337:ILE458752 IVA393337:IVA458752 JEW393337:JEW458752 JOS393337:JOS458752 JYO393337:JYO458752 KIK393337:KIK458752 KSG393337:KSG458752 LCC393337:LCC458752 LLY393337:LLY458752 LVU393337:LVU458752 MFQ393337:MFQ458752 MPM393337:MPM458752 MZI393337:MZI458752 NJE393337:NJE458752 NTA393337:NTA458752 OCW393337:OCW458752 OMS393337:OMS458752 OWO393337:OWO458752 PGK393337:PGK458752 PQG393337:PQG458752 QAC393337:QAC458752 QJY393337:QJY458752 QTU393337:QTU458752 RDQ393337:RDQ458752 RNM393337:RNM458752 RXI393337:RXI458752 SHE393337:SHE458752 SRA393337:SRA458752 TAW393337:TAW458752 TKS393337:TKS458752 TUO393337:TUO458752 UEK393337:UEK458752 UOG393337:UOG458752 UYC393337:UYC458752 VHY393337:VHY458752 VRU393337:VRU458752 WBQ393337:WBQ458752 WLM393337:WLM458752 WVI393337:WVI458752 A458873:A524288 IW458873:IW524288 SS458873:SS524288 ACO458873:ACO524288 AMK458873:AMK524288 AWG458873:AWG524288 BGC458873:BGC524288 BPY458873:BPY524288 BZU458873:BZU524288 CJQ458873:CJQ524288 CTM458873:CTM524288 DDI458873:DDI524288 DNE458873:DNE524288 DXA458873:DXA524288 EGW458873:EGW524288 EQS458873:EQS524288 FAO458873:FAO524288 FKK458873:FKK524288 FUG458873:FUG524288 GEC458873:GEC524288 GNY458873:GNY524288 GXU458873:GXU524288 HHQ458873:HHQ524288 HRM458873:HRM524288 IBI458873:IBI524288 ILE458873:ILE524288 IVA458873:IVA524288 JEW458873:JEW524288 JOS458873:JOS524288 JYO458873:JYO524288 KIK458873:KIK524288 KSG458873:KSG524288 LCC458873:LCC524288 LLY458873:LLY524288 LVU458873:LVU524288 MFQ458873:MFQ524288 MPM458873:MPM524288 MZI458873:MZI524288 NJE458873:NJE524288 NTA458873:NTA524288 OCW458873:OCW524288 OMS458873:OMS524288 OWO458873:OWO524288 PGK458873:PGK524288 PQG458873:PQG524288 QAC458873:QAC524288 QJY458873:QJY524288 QTU458873:QTU524288 RDQ458873:RDQ524288 RNM458873:RNM524288 RXI458873:RXI524288 SHE458873:SHE524288 SRA458873:SRA524288 TAW458873:TAW524288 TKS458873:TKS524288 TUO458873:TUO524288 UEK458873:UEK524288 UOG458873:UOG524288 UYC458873:UYC524288 VHY458873:VHY524288 VRU458873:VRU524288 WBQ458873:WBQ524288 WLM458873:WLM524288 WVI458873:WVI524288 A524409:A589824 IW524409:IW589824 SS524409:SS589824 ACO524409:ACO589824 AMK524409:AMK589824 AWG524409:AWG589824 BGC524409:BGC589824 BPY524409:BPY589824 BZU524409:BZU589824 CJQ524409:CJQ589824 CTM524409:CTM589824 DDI524409:DDI589824 DNE524409:DNE589824 DXA524409:DXA589824 EGW524409:EGW589824 EQS524409:EQS589824 FAO524409:FAO589824 FKK524409:FKK589824 FUG524409:FUG589824 GEC524409:GEC589824 GNY524409:GNY589824 GXU524409:GXU589824 HHQ524409:HHQ589824 HRM524409:HRM589824 IBI524409:IBI589824 ILE524409:ILE589824 IVA524409:IVA589824 JEW524409:JEW589824 JOS524409:JOS589824 JYO524409:JYO589824 KIK524409:KIK589824 KSG524409:KSG589824 LCC524409:LCC589824 LLY524409:LLY589824 LVU524409:LVU589824 MFQ524409:MFQ589824 MPM524409:MPM589824 MZI524409:MZI589824 NJE524409:NJE589824 NTA524409:NTA589824 OCW524409:OCW589824 OMS524409:OMS589824 OWO524409:OWO589824 PGK524409:PGK589824 PQG524409:PQG589824 QAC524409:QAC589824 QJY524409:QJY589824 QTU524409:QTU589824 RDQ524409:RDQ589824 RNM524409:RNM589824 RXI524409:RXI589824 SHE524409:SHE589824 SRA524409:SRA589824 TAW524409:TAW589824 TKS524409:TKS589824 TUO524409:TUO589824 UEK524409:UEK589824 UOG524409:UOG589824 UYC524409:UYC589824 VHY524409:VHY589824 VRU524409:VRU589824 WBQ524409:WBQ589824 WLM524409:WLM589824 WVI524409:WVI589824 A589945:A655360 IW589945:IW655360 SS589945:SS655360 ACO589945:ACO655360 AMK589945:AMK655360 AWG589945:AWG655360 BGC589945:BGC655360 BPY589945:BPY655360 BZU589945:BZU655360 CJQ589945:CJQ655360 CTM589945:CTM655360 DDI589945:DDI655360 DNE589945:DNE655360 DXA589945:DXA655360 EGW589945:EGW655360 EQS589945:EQS655360 FAO589945:FAO655360 FKK589945:FKK655360 FUG589945:FUG655360 GEC589945:GEC655360 GNY589945:GNY655360 GXU589945:GXU655360 HHQ589945:HHQ655360 HRM589945:HRM655360 IBI589945:IBI655360 ILE589945:ILE655360 IVA589945:IVA655360 JEW589945:JEW655360 JOS589945:JOS655360 JYO589945:JYO655360 KIK589945:KIK655360 KSG589945:KSG655360 LCC589945:LCC655360 LLY589945:LLY655360 LVU589945:LVU655360 MFQ589945:MFQ655360 MPM589945:MPM655360 MZI589945:MZI655360 NJE589945:NJE655360 NTA589945:NTA655360 OCW589945:OCW655360 OMS589945:OMS655360 OWO589945:OWO655360 PGK589945:PGK655360 PQG589945:PQG655360 QAC589945:QAC655360 QJY589945:QJY655360 QTU589945:QTU655360 RDQ589945:RDQ655360 RNM589945:RNM655360 RXI589945:RXI655360 SHE589945:SHE655360 SRA589945:SRA655360 TAW589945:TAW655360 TKS589945:TKS655360 TUO589945:TUO655360 UEK589945:UEK655360 UOG589945:UOG655360 UYC589945:UYC655360 VHY589945:VHY655360 VRU589945:VRU655360 WBQ589945:WBQ655360 WLM589945:WLM655360 WVI589945:WVI655360 A655481:A720896 IW655481:IW720896 SS655481:SS720896 ACO655481:ACO720896 AMK655481:AMK720896 AWG655481:AWG720896 BGC655481:BGC720896 BPY655481:BPY720896 BZU655481:BZU720896 CJQ655481:CJQ720896 CTM655481:CTM720896 DDI655481:DDI720896 DNE655481:DNE720896 DXA655481:DXA720896 EGW655481:EGW720896 EQS655481:EQS720896 FAO655481:FAO720896 FKK655481:FKK720896 FUG655481:FUG720896 GEC655481:GEC720896 GNY655481:GNY720896 GXU655481:GXU720896 HHQ655481:HHQ720896 HRM655481:HRM720896 IBI655481:IBI720896 ILE655481:ILE720896 IVA655481:IVA720896 JEW655481:JEW720896 JOS655481:JOS720896 JYO655481:JYO720896 KIK655481:KIK720896 KSG655481:KSG720896 LCC655481:LCC720896 LLY655481:LLY720896 LVU655481:LVU720896 MFQ655481:MFQ720896 MPM655481:MPM720896 MZI655481:MZI720896 NJE655481:NJE720896 NTA655481:NTA720896 OCW655481:OCW720896 OMS655481:OMS720896 OWO655481:OWO720896 PGK655481:PGK720896 PQG655481:PQG720896 QAC655481:QAC720896 QJY655481:QJY720896 QTU655481:QTU720896 RDQ655481:RDQ720896 RNM655481:RNM720896 RXI655481:RXI720896 SHE655481:SHE720896 SRA655481:SRA720896 TAW655481:TAW720896 TKS655481:TKS720896 TUO655481:TUO720896 UEK655481:UEK720896 UOG655481:UOG720896 UYC655481:UYC720896 VHY655481:VHY720896 VRU655481:VRU720896 WBQ655481:WBQ720896 WLM655481:WLM720896 WVI655481:WVI720896 A721017:A786432 IW721017:IW786432 SS721017:SS786432 ACO721017:ACO786432 AMK721017:AMK786432 AWG721017:AWG786432 BGC721017:BGC786432 BPY721017:BPY786432 BZU721017:BZU786432 CJQ721017:CJQ786432 CTM721017:CTM786432 DDI721017:DDI786432 DNE721017:DNE786432 DXA721017:DXA786432 EGW721017:EGW786432 EQS721017:EQS786432 FAO721017:FAO786432 FKK721017:FKK786432 FUG721017:FUG786432 GEC721017:GEC786432 GNY721017:GNY786432 GXU721017:GXU786432 HHQ721017:HHQ786432 HRM721017:HRM786432 IBI721017:IBI786432 ILE721017:ILE786432 IVA721017:IVA786432 JEW721017:JEW786432 JOS721017:JOS786432 JYO721017:JYO786432 KIK721017:KIK786432 KSG721017:KSG786432 LCC721017:LCC786432 LLY721017:LLY786432 LVU721017:LVU786432 MFQ721017:MFQ786432 MPM721017:MPM786432 MZI721017:MZI786432 NJE721017:NJE786432 NTA721017:NTA786432 OCW721017:OCW786432 OMS721017:OMS786432 OWO721017:OWO786432 PGK721017:PGK786432 PQG721017:PQG786432 QAC721017:QAC786432 QJY721017:QJY786432 QTU721017:QTU786432 RDQ721017:RDQ786432 RNM721017:RNM786432 RXI721017:RXI786432 SHE721017:SHE786432 SRA721017:SRA786432 TAW721017:TAW786432 TKS721017:TKS786432 TUO721017:TUO786432 UEK721017:UEK786432 UOG721017:UOG786432 UYC721017:UYC786432 VHY721017:VHY786432 VRU721017:VRU786432 WBQ721017:WBQ786432 WLM721017:WLM786432 WVI721017:WVI786432 A786553:A851968 IW786553:IW851968 SS786553:SS851968 ACO786553:ACO851968 AMK786553:AMK851968 AWG786553:AWG851968 BGC786553:BGC851968 BPY786553:BPY851968 BZU786553:BZU851968 CJQ786553:CJQ851968 CTM786553:CTM851968 DDI786553:DDI851968 DNE786553:DNE851968 DXA786553:DXA851968 EGW786553:EGW851968 EQS786553:EQS851968 FAO786553:FAO851968 FKK786553:FKK851968 FUG786553:FUG851968 GEC786553:GEC851968 GNY786553:GNY851968 GXU786553:GXU851968 HHQ786553:HHQ851968 HRM786553:HRM851968 IBI786553:IBI851968 ILE786553:ILE851968 IVA786553:IVA851968 JEW786553:JEW851968 JOS786553:JOS851968 JYO786553:JYO851968 KIK786553:KIK851968 KSG786553:KSG851968 LCC786553:LCC851968 LLY786553:LLY851968 LVU786553:LVU851968 MFQ786553:MFQ851968 MPM786553:MPM851968 MZI786553:MZI851968 NJE786553:NJE851968 NTA786553:NTA851968 OCW786553:OCW851968 OMS786553:OMS851968 OWO786553:OWO851968 PGK786553:PGK851968 PQG786553:PQG851968 QAC786553:QAC851968 QJY786553:QJY851968 QTU786553:QTU851968 RDQ786553:RDQ851968 RNM786553:RNM851968 RXI786553:RXI851968 SHE786553:SHE851968 SRA786553:SRA851968 TAW786553:TAW851968 TKS786553:TKS851968 TUO786553:TUO851968 UEK786553:UEK851968 UOG786553:UOG851968 UYC786553:UYC851968 VHY786553:VHY851968 VRU786553:VRU851968 WBQ786553:WBQ851968 WLM786553:WLM851968 WVI786553:WVI851968 A852089:A917504 IW852089:IW917504 SS852089:SS917504 ACO852089:ACO917504 AMK852089:AMK917504 AWG852089:AWG917504 BGC852089:BGC917504 BPY852089:BPY917504 BZU852089:BZU917504 CJQ852089:CJQ917504 CTM852089:CTM917504 DDI852089:DDI917504 DNE852089:DNE917504 DXA852089:DXA917504 EGW852089:EGW917504 EQS852089:EQS917504 FAO852089:FAO917504 FKK852089:FKK917504 FUG852089:FUG917504 GEC852089:GEC917504 GNY852089:GNY917504 GXU852089:GXU917504 HHQ852089:HHQ917504 HRM852089:HRM917504 IBI852089:IBI917504 ILE852089:ILE917504 IVA852089:IVA917504 JEW852089:JEW917504 JOS852089:JOS917504 JYO852089:JYO917504 KIK852089:KIK917504 KSG852089:KSG917504 LCC852089:LCC917504 LLY852089:LLY917504 LVU852089:LVU917504 MFQ852089:MFQ917504 MPM852089:MPM917504 MZI852089:MZI917504 NJE852089:NJE917504 NTA852089:NTA917504 OCW852089:OCW917504 OMS852089:OMS917504 OWO852089:OWO917504 PGK852089:PGK917504 PQG852089:PQG917504 QAC852089:QAC917504 QJY852089:QJY917504 QTU852089:QTU917504 RDQ852089:RDQ917504 RNM852089:RNM917504 RXI852089:RXI917504 SHE852089:SHE917504 SRA852089:SRA917504 TAW852089:TAW917504 TKS852089:TKS917504 TUO852089:TUO917504 UEK852089:UEK917504 UOG852089:UOG917504 UYC852089:UYC917504 VHY852089:VHY917504 VRU852089:VRU917504 WBQ852089:WBQ917504 WLM852089:WLM917504 WVI852089:WVI917504 A917625:A983040 IW917625:IW983040 SS917625:SS983040 ACO917625:ACO983040 AMK917625:AMK983040 AWG917625:AWG983040 BGC917625:BGC983040 BPY917625:BPY983040 BZU917625:BZU983040 CJQ917625:CJQ983040 CTM917625:CTM983040 DDI917625:DDI983040 DNE917625:DNE983040 DXA917625:DXA983040 EGW917625:EGW983040 EQS917625:EQS983040 FAO917625:FAO983040 FKK917625:FKK983040 FUG917625:FUG983040 GEC917625:GEC983040 GNY917625:GNY983040 GXU917625:GXU983040 HHQ917625:HHQ983040 HRM917625:HRM983040 IBI917625:IBI983040 ILE917625:ILE983040 IVA917625:IVA983040 JEW917625:JEW983040 JOS917625:JOS983040 JYO917625:JYO983040 KIK917625:KIK983040 KSG917625:KSG983040 LCC917625:LCC983040 LLY917625:LLY983040 LVU917625:LVU983040 MFQ917625:MFQ983040 MPM917625:MPM983040 MZI917625:MZI983040 NJE917625:NJE983040 NTA917625:NTA983040 OCW917625:OCW983040 OMS917625:OMS983040 OWO917625:OWO983040 PGK917625:PGK983040 PQG917625:PQG983040 QAC917625:QAC983040 QJY917625:QJY983040 QTU917625:QTU983040 RDQ917625:RDQ983040 RNM917625:RNM983040 RXI917625:RXI983040 SHE917625:SHE983040 SRA917625:SRA983040 TAW917625:TAW983040 TKS917625:TKS983040 TUO917625:TUO983040 UEK917625:UEK983040 UOG917625:UOG983040 UYC917625:UYC983040 VHY917625:VHY983040 VRU917625:VRU983040 WBQ917625:WBQ983040 WLM917625:WLM983040 WVI917625:WVI983040 A983161:A1048576 IW983161:IW1048576 SS983161:SS1048576 ACO983161:ACO1048576 AMK983161:AMK1048576 AWG983161:AWG1048576 BGC983161:BGC1048576 BPY983161:BPY1048576 BZU983161:BZU1048576 CJQ983161:CJQ1048576 CTM983161:CTM1048576 DDI983161:DDI1048576 DNE983161:DNE1048576 DXA983161:DXA1048576 EGW983161:EGW1048576 EQS983161:EQS1048576 FAO983161:FAO1048576 FKK983161:FKK1048576 FUG983161:FUG1048576 GEC983161:GEC1048576 GNY983161:GNY1048576 GXU983161:GXU1048576 HHQ983161:HHQ1048576 HRM983161:HRM1048576 IBI983161:IBI1048576 ILE983161:ILE1048576 IVA983161:IVA1048576 JEW983161:JEW1048576 JOS983161:JOS1048576 JYO983161:JYO1048576 KIK983161:KIK1048576 KSG983161:KSG1048576 LCC983161:LCC1048576 LLY983161:LLY1048576 LVU983161:LVU1048576 MFQ983161:MFQ1048576 MPM983161:MPM1048576 MZI983161:MZI1048576 NJE983161:NJE1048576 NTA983161:NTA1048576 OCW983161:OCW1048576 OMS983161:OMS1048576 OWO983161:OWO1048576 PGK983161:PGK1048576 PQG983161:PQG1048576 QAC983161:QAC1048576 QJY983161:QJY1048576 QTU983161:QTU1048576 RDQ983161:RDQ1048576 RNM983161:RNM1048576 RXI983161:RXI1048576 SHE983161:SHE1048576 SRA983161:SRA1048576 TAW983161:TAW1048576 TKS983161:TKS1048576 TUO983161:TUO1048576 UEK983161:UEK1048576 UOG983161:UOG1048576 UYC983161:UYC1048576 VHY983161:VHY1048576 VRU983161:VRU1048576 WBQ983161:WBQ1048576 WLM983161:WLM1048576 WVI983161:WVI1048576 A46:A93 IW46:IW93 SS46:SS93 ACO46:ACO93 AMK46:AMK93 AWG46:AWG93 BGC46:BGC93 BPY46:BPY93 BZU46:BZU93 CJQ46:CJQ93 CTM46:CTM93 DDI46:DDI93 DNE46:DNE93 DXA46:DXA93 EGW46:EGW93 EQS46:EQS93 FAO46:FAO93 FKK46:FKK93 FUG46:FUG93 GEC46:GEC93 GNY46:GNY93 GXU46:GXU93 HHQ46:HHQ93 HRM46:HRM93 IBI46:IBI93 ILE46:ILE93 IVA46:IVA93 JEW46:JEW93 JOS46:JOS93 JYO46:JYO93 KIK46:KIK93 KSG46:KSG93 LCC46:LCC93 LLY46:LLY93 LVU46:LVU93 MFQ46:MFQ93 MPM46:MPM93 MZI46:MZI93 NJE46:NJE93 NTA46:NTA93 OCW46:OCW93 OMS46:OMS93 OWO46:OWO93 PGK46:PGK93 PQG46:PQG93 QAC46:QAC93 QJY46:QJY93 QTU46:QTU93 RDQ46:RDQ93 RNM46:RNM93 RXI46:RXI93 SHE46:SHE93 SRA46:SRA93 TAW46:TAW93 TKS46:TKS93 TUO46:TUO93 UEK46:UEK93 UOG46:UOG93 UYC46:UYC93 VHY46:VHY93 VRU46:VRU93 WBQ46:WBQ93 WLM46:WLM93 WVI46:WVI93 A65582:A65629 IW65582:IW65629 SS65582:SS65629 ACO65582:ACO65629 AMK65582:AMK65629 AWG65582:AWG65629 BGC65582:BGC65629 BPY65582:BPY65629 BZU65582:BZU65629 CJQ65582:CJQ65629 CTM65582:CTM65629 DDI65582:DDI65629 DNE65582:DNE65629 DXA65582:DXA65629 EGW65582:EGW65629 EQS65582:EQS65629 FAO65582:FAO65629 FKK65582:FKK65629 FUG65582:FUG65629 GEC65582:GEC65629 GNY65582:GNY65629 GXU65582:GXU65629 HHQ65582:HHQ65629 HRM65582:HRM65629 IBI65582:IBI65629 ILE65582:ILE65629 IVA65582:IVA65629 JEW65582:JEW65629 JOS65582:JOS65629 JYO65582:JYO65629 KIK65582:KIK65629 KSG65582:KSG65629 LCC65582:LCC65629 LLY65582:LLY65629 LVU65582:LVU65629 MFQ65582:MFQ65629 MPM65582:MPM65629 MZI65582:MZI65629 NJE65582:NJE65629 NTA65582:NTA65629 OCW65582:OCW65629 OMS65582:OMS65629 OWO65582:OWO65629 PGK65582:PGK65629 PQG65582:PQG65629 QAC65582:QAC65629 QJY65582:QJY65629 QTU65582:QTU65629 RDQ65582:RDQ65629 RNM65582:RNM65629 RXI65582:RXI65629 SHE65582:SHE65629 SRA65582:SRA65629 TAW65582:TAW65629 TKS65582:TKS65629 TUO65582:TUO65629 UEK65582:UEK65629 UOG65582:UOG65629 UYC65582:UYC65629 VHY65582:VHY65629 VRU65582:VRU65629 WBQ65582:WBQ65629 WLM65582:WLM65629 WVI65582:WVI65629 A131118:A131165 IW131118:IW131165 SS131118:SS131165 ACO131118:ACO131165 AMK131118:AMK131165 AWG131118:AWG131165 BGC131118:BGC131165 BPY131118:BPY131165 BZU131118:BZU131165 CJQ131118:CJQ131165 CTM131118:CTM131165 DDI131118:DDI131165 DNE131118:DNE131165 DXA131118:DXA131165 EGW131118:EGW131165 EQS131118:EQS131165 FAO131118:FAO131165 FKK131118:FKK131165 FUG131118:FUG131165 GEC131118:GEC131165 GNY131118:GNY131165 GXU131118:GXU131165 HHQ131118:HHQ131165 HRM131118:HRM131165 IBI131118:IBI131165 ILE131118:ILE131165 IVA131118:IVA131165 JEW131118:JEW131165 JOS131118:JOS131165 JYO131118:JYO131165 KIK131118:KIK131165 KSG131118:KSG131165 LCC131118:LCC131165 LLY131118:LLY131165 LVU131118:LVU131165 MFQ131118:MFQ131165 MPM131118:MPM131165 MZI131118:MZI131165 NJE131118:NJE131165 NTA131118:NTA131165 OCW131118:OCW131165 OMS131118:OMS131165 OWO131118:OWO131165 PGK131118:PGK131165 PQG131118:PQG131165 QAC131118:QAC131165 QJY131118:QJY131165 QTU131118:QTU131165 RDQ131118:RDQ131165 RNM131118:RNM131165 RXI131118:RXI131165 SHE131118:SHE131165 SRA131118:SRA131165 TAW131118:TAW131165 TKS131118:TKS131165 TUO131118:TUO131165 UEK131118:UEK131165 UOG131118:UOG131165 UYC131118:UYC131165 VHY131118:VHY131165 VRU131118:VRU131165 WBQ131118:WBQ131165 WLM131118:WLM131165 WVI131118:WVI131165 A196654:A196701 IW196654:IW196701 SS196654:SS196701 ACO196654:ACO196701 AMK196654:AMK196701 AWG196654:AWG196701 BGC196654:BGC196701 BPY196654:BPY196701 BZU196654:BZU196701 CJQ196654:CJQ196701 CTM196654:CTM196701 DDI196654:DDI196701 DNE196654:DNE196701 DXA196654:DXA196701 EGW196654:EGW196701 EQS196654:EQS196701 FAO196654:FAO196701 FKK196654:FKK196701 FUG196654:FUG196701 GEC196654:GEC196701 GNY196654:GNY196701 GXU196654:GXU196701 HHQ196654:HHQ196701 HRM196654:HRM196701 IBI196654:IBI196701 ILE196654:ILE196701 IVA196654:IVA196701 JEW196654:JEW196701 JOS196654:JOS196701 JYO196654:JYO196701 KIK196654:KIK196701 KSG196654:KSG196701 LCC196654:LCC196701 LLY196654:LLY196701 LVU196654:LVU196701 MFQ196654:MFQ196701 MPM196654:MPM196701 MZI196654:MZI196701 NJE196654:NJE196701 NTA196654:NTA196701 OCW196654:OCW196701 OMS196654:OMS196701 OWO196654:OWO196701 PGK196654:PGK196701 PQG196654:PQG196701 QAC196654:QAC196701 QJY196654:QJY196701 QTU196654:QTU196701 RDQ196654:RDQ196701 RNM196654:RNM196701 RXI196654:RXI196701 SHE196654:SHE196701 SRA196654:SRA196701 TAW196654:TAW196701 TKS196654:TKS196701 TUO196654:TUO196701 UEK196654:UEK196701 UOG196654:UOG196701 UYC196654:UYC196701 VHY196654:VHY196701 VRU196654:VRU196701 WBQ196654:WBQ196701 WLM196654:WLM196701 WVI196654:WVI196701 A262190:A262237 IW262190:IW262237 SS262190:SS262237 ACO262190:ACO262237 AMK262190:AMK262237 AWG262190:AWG262237 BGC262190:BGC262237 BPY262190:BPY262237 BZU262190:BZU262237 CJQ262190:CJQ262237 CTM262190:CTM262237 DDI262190:DDI262237 DNE262190:DNE262237 DXA262190:DXA262237 EGW262190:EGW262237 EQS262190:EQS262237 FAO262190:FAO262237 FKK262190:FKK262237 FUG262190:FUG262237 GEC262190:GEC262237 GNY262190:GNY262237 GXU262190:GXU262237 HHQ262190:HHQ262237 HRM262190:HRM262237 IBI262190:IBI262237 ILE262190:ILE262237 IVA262190:IVA262237 JEW262190:JEW262237 JOS262190:JOS262237 JYO262190:JYO262237 KIK262190:KIK262237 KSG262190:KSG262237 LCC262190:LCC262237 LLY262190:LLY262237 LVU262190:LVU262237 MFQ262190:MFQ262237 MPM262190:MPM262237 MZI262190:MZI262237 NJE262190:NJE262237 NTA262190:NTA262237 OCW262190:OCW262237 OMS262190:OMS262237 OWO262190:OWO262237 PGK262190:PGK262237 PQG262190:PQG262237 QAC262190:QAC262237 QJY262190:QJY262237 QTU262190:QTU262237 RDQ262190:RDQ262237 RNM262190:RNM262237 RXI262190:RXI262237 SHE262190:SHE262237 SRA262190:SRA262237 TAW262190:TAW262237 TKS262190:TKS262237 TUO262190:TUO262237 UEK262190:UEK262237 UOG262190:UOG262237 UYC262190:UYC262237 VHY262190:VHY262237 VRU262190:VRU262237 WBQ262190:WBQ262237 WLM262190:WLM262237 WVI262190:WVI262237 A327726:A327773 IW327726:IW327773 SS327726:SS327773 ACO327726:ACO327773 AMK327726:AMK327773 AWG327726:AWG327773 BGC327726:BGC327773 BPY327726:BPY327773 BZU327726:BZU327773 CJQ327726:CJQ327773 CTM327726:CTM327773 DDI327726:DDI327773 DNE327726:DNE327773 DXA327726:DXA327773 EGW327726:EGW327773 EQS327726:EQS327773 FAO327726:FAO327773 FKK327726:FKK327773 FUG327726:FUG327773 GEC327726:GEC327773 GNY327726:GNY327773 GXU327726:GXU327773 HHQ327726:HHQ327773 HRM327726:HRM327773 IBI327726:IBI327773 ILE327726:ILE327773 IVA327726:IVA327773 JEW327726:JEW327773 JOS327726:JOS327773 JYO327726:JYO327773 KIK327726:KIK327773 KSG327726:KSG327773 LCC327726:LCC327773 LLY327726:LLY327773 LVU327726:LVU327773 MFQ327726:MFQ327773 MPM327726:MPM327773 MZI327726:MZI327773 NJE327726:NJE327773 NTA327726:NTA327773 OCW327726:OCW327773 OMS327726:OMS327773 OWO327726:OWO327773 PGK327726:PGK327773 PQG327726:PQG327773 QAC327726:QAC327773 QJY327726:QJY327773 QTU327726:QTU327773 RDQ327726:RDQ327773 RNM327726:RNM327773 RXI327726:RXI327773 SHE327726:SHE327773 SRA327726:SRA327773 TAW327726:TAW327773 TKS327726:TKS327773 TUO327726:TUO327773 UEK327726:UEK327773 UOG327726:UOG327773 UYC327726:UYC327773 VHY327726:VHY327773 VRU327726:VRU327773 WBQ327726:WBQ327773 WLM327726:WLM327773 WVI327726:WVI327773 A393262:A393309 IW393262:IW393309 SS393262:SS393309 ACO393262:ACO393309 AMK393262:AMK393309 AWG393262:AWG393309 BGC393262:BGC393309 BPY393262:BPY393309 BZU393262:BZU393309 CJQ393262:CJQ393309 CTM393262:CTM393309 DDI393262:DDI393309 DNE393262:DNE393309 DXA393262:DXA393309 EGW393262:EGW393309 EQS393262:EQS393309 FAO393262:FAO393309 FKK393262:FKK393309 FUG393262:FUG393309 GEC393262:GEC393309 GNY393262:GNY393309 GXU393262:GXU393309 HHQ393262:HHQ393309 HRM393262:HRM393309 IBI393262:IBI393309 ILE393262:ILE393309 IVA393262:IVA393309 JEW393262:JEW393309 JOS393262:JOS393309 JYO393262:JYO393309 KIK393262:KIK393309 KSG393262:KSG393309 LCC393262:LCC393309 LLY393262:LLY393309 LVU393262:LVU393309 MFQ393262:MFQ393309 MPM393262:MPM393309 MZI393262:MZI393309 NJE393262:NJE393309 NTA393262:NTA393309 OCW393262:OCW393309 OMS393262:OMS393309 OWO393262:OWO393309 PGK393262:PGK393309 PQG393262:PQG393309 QAC393262:QAC393309 QJY393262:QJY393309 QTU393262:QTU393309 RDQ393262:RDQ393309 RNM393262:RNM393309 RXI393262:RXI393309 SHE393262:SHE393309 SRA393262:SRA393309 TAW393262:TAW393309 TKS393262:TKS393309 TUO393262:TUO393309 UEK393262:UEK393309 UOG393262:UOG393309 UYC393262:UYC393309 VHY393262:VHY393309 VRU393262:VRU393309 WBQ393262:WBQ393309 WLM393262:WLM393309 WVI393262:WVI393309 A458798:A458845 IW458798:IW458845 SS458798:SS458845 ACO458798:ACO458845 AMK458798:AMK458845 AWG458798:AWG458845 BGC458798:BGC458845 BPY458798:BPY458845 BZU458798:BZU458845 CJQ458798:CJQ458845 CTM458798:CTM458845 DDI458798:DDI458845 DNE458798:DNE458845 DXA458798:DXA458845 EGW458798:EGW458845 EQS458798:EQS458845 FAO458798:FAO458845 FKK458798:FKK458845 FUG458798:FUG458845 GEC458798:GEC458845 GNY458798:GNY458845 GXU458798:GXU458845 HHQ458798:HHQ458845 HRM458798:HRM458845 IBI458798:IBI458845 ILE458798:ILE458845 IVA458798:IVA458845 JEW458798:JEW458845 JOS458798:JOS458845 JYO458798:JYO458845 KIK458798:KIK458845 KSG458798:KSG458845 LCC458798:LCC458845 LLY458798:LLY458845 LVU458798:LVU458845 MFQ458798:MFQ458845 MPM458798:MPM458845 MZI458798:MZI458845 NJE458798:NJE458845 NTA458798:NTA458845 OCW458798:OCW458845 OMS458798:OMS458845 OWO458798:OWO458845 PGK458798:PGK458845 PQG458798:PQG458845 QAC458798:QAC458845 QJY458798:QJY458845 QTU458798:QTU458845 RDQ458798:RDQ458845 RNM458798:RNM458845 RXI458798:RXI458845 SHE458798:SHE458845 SRA458798:SRA458845 TAW458798:TAW458845 TKS458798:TKS458845 TUO458798:TUO458845 UEK458798:UEK458845 UOG458798:UOG458845 UYC458798:UYC458845 VHY458798:VHY458845 VRU458798:VRU458845 WBQ458798:WBQ458845 WLM458798:WLM458845 WVI458798:WVI458845 A524334:A524381 IW524334:IW524381 SS524334:SS524381 ACO524334:ACO524381 AMK524334:AMK524381 AWG524334:AWG524381 BGC524334:BGC524381 BPY524334:BPY524381 BZU524334:BZU524381 CJQ524334:CJQ524381 CTM524334:CTM524381 DDI524334:DDI524381 DNE524334:DNE524381 DXA524334:DXA524381 EGW524334:EGW524381 EQS524334:EQS524381 FAO524334:FAO524381 FKK524334:FKK524381 FUG524334:FUG524381 GEC524334:GEC524381 GNY524334:GNY524381 GXU524334:GXU524381 HHQ524334:HHQ524381 HRM524334:HRM524381 IBI524334:IBI524381 ILE524334:ILE524381 IVA524334:IVA524381 JEW524334:JEW524381 JOS524334:JOS524381 JYO524334:JYO524381 KIK524334:KIK524381 KSG524334:KSG524381 LCC524334:LCC524381 LLY524334:LLY524381 LVU524334:LVU524381 MFQ524334:MFQ524381 MPM524334:MPM524381 MZI524334:MZI524381 NJE524334:NJE524381 NTA524334:NTA524381 OCW524334:OCW524381 OMS524334:OMS524381 OWO524334:OWO524381 PGK524334:PGK524381 PQG524334:PQG524381 QAC524334:QAC524381 QJY524334:QJY524381 QTU524334:QTU524381 RDQ524334:RDQ524381 RNM524334:RNM524381 RXI524334:RXI524381 SHE524334:SHE524381 SRA524334:SRA524381 TAW524334:TAW524381 TKS524334:TKS524381 TUO524334:TUO524381 UEK524334:UEK524381 UOG524334:UOG524381 UYC524334:UYC524381 VHY524334:VHY524381 VRU524334:VRU524381 WBQ524334:WBQ524381 WLM524334:WLM524381 WVI524334:WVI524381 A589870:A589917 IW589870:IW589917 SS589870:SS589917 ACO589870:ACO589917 AMK589870:AMK589917 AWG589870:AWG589917 BGC589870:BGC589917 BPY589870:BPY589917 BZU589870:BZU589917 CJQ589870:CJQ589917 CTM589870:CTM589917 DDI589870:DDI589917 DNE589870:DNE589917 DXA589870:DXA589917 EGW589870:EGW589917 EQS589870:EQS589917 FAO589870:FAO589917 FKK589870:FKK589917 FUG589870:FUG589917 GEC589870:GEC589917 GNY589870:GNY589917 GXU589870:GXU589917 HHQ589870:HHQ589917 HRM589870:HRM589917 IBI589870:IBI589917 ILE589870:ILE589917 IVA589870:IVA589917 JEW589870:JEW589917 JOS589870:JOS589917 JYO589870:JYO589917 KIK589870:KIK589917 KSG589870:KSG589917 LCC589870:LCC589917 LLY589870:LLY589917 LVU589870:LVU589917 MFQ589870:MFQ589917 MPM589870:MPM589917 MZI589870:MZI589917 NJE589870:NJE589917 NTA589870:NTA589917 OCW589870:OCW589917 OMS589870:OMS589917 OWO589870:OWO589917 PGK589870:PGK589917 PQG589870:PQG589917 QAC589870:QAC589917 QJY589870:QJY589917 QTU589870:QTU589917 RDQ589870:RDQ589917 RNM589870:RNM589917 RXI589870:RXI589917 SHE589870:SHE589917 SRA589870:SRA589917 TAW589870:TAW589917 TKS589870:TKS589917 TUO589870:TUO589917 UEK589870:UEK589917 UOG589870:UOG589917 UYC589870:UYC589917 VHY589870:VHY589917 VRU589870:VRU589917 WBQ589870:WBQ589917 WLM589870:WLM589917 WVI589870:WVI589917 A655406:A655453 IW655406:IW655453 SS655406:SS655453 ACO655406:ACO655453 AMK655406:AMK655453 AWG655406:AWG655453 BGC655406:BGC655453 BPY655406:BPY655453 BZU655406:BZU655453 CJQ655406:CJQ655453 CTM655406:CTM655453 DDI655406:DDI655453 DNE655406:DNE655453 DXA655406:DXA655453 EGW655406:EGW655453 EQS655406:EQS655453 FAO655406:FAO655453 FKK655406:FKK655453 FUG655406:FUG655453 GEC655406:GEC655453 GNY655406:GNY655453 GXU655406:GXU655453 HHQ655406:HHQ655453 HRM655406:HRM655453 IBI655406:IBI655453 ILE655406:ILE655453 IVA655406:IVA655453 JEW655406:JEW655453 JOS655406:JOS655453 JYO655406:JYO655453 KIK655406:KIK655453 KSG655406:KSG655453 LCC655406:LCC655453 LLY655406:LLY655453 LVU655406:LVU655453 MFQ655406:MFQ655453 MPM655406:MPM655453 MZI655406:MZI655453 NJE655406:NJE655453 NTA655406:NTA655453 OCW655406:OCW655453 OMS655406:OMS655453 OWO655406:OWO655453 PGK655406:PGK655453 PQG655406:PQG655453 QAC655406:QAC655453 QJY655406:QJY655453 QTU655406:QTU655453 RDQ655406:RDQ655453 RNM655406:RNM655453 RXI655406:RXI655453 SHE655406:SHE655453 SRA655406:SRA655453 TAW655406:TAW655453 TKS655406:TKS655453 TUO655406:TUO655453 UEK655406:UEK655453 UOG655406:UOG655453 UYC655406:UYC655453 VHY655406:VHY655453 VRU655406:VRU655453 WBQ655406:WBQ655453 WLM655406:WLM655453 WVI655406:WVI655453 A720942:A720989 IW720942:IW720989 SS720942:SS720989 ACO720942:ACO720989 AMK720942:AMK720989 AWG720942:AWG720989 BGC720942:BGC720989 BPY720942:BPY720989 BZU720942:BZU720989 CJQ720942:CJQ720989 CTM720942:CTM720989 DDI720942:DDI720989 DNE720942:DNE720989 DXA720942:DXA720989 EGW720942:EGW720989 EQS720942:EQS720989 FAO720942:FAO720989 FKK720942:FKK720989 FUG720942:FUG720989 GEC720942:GEC720989 GNY720942:GNY720989 GXU720942:GXU720989 HHQ720942:HHQ720989 HRM720942:HRM720989 IBI720942:IBI720989 ILE720942:ILE720989 IVA720942:IVA720989 JEW720942:JEW720989 JOS720942:JOS720989 JYO720942:JYO720989 KIK720942:KIK720989 KSG720942:KSG720989 LCC720942:LCC720989 LLY720942:LLY720989 LVU720942:LVU720989 MFQ720942:MFQ720989 MPM720942:MPM720989 MZI720942:MZI720989 NJE720942:NJE720989 NTA720942:NTA720989 OCW720942:OCW720989 OMS720942:OMS720989 OWO720942:OWO720989 PGK720942:PGK720989 PQG720942:PQG720989 QAC720942:QAC720989 QJY720942:QJY720989 QTU720942:QTU720989 RDQ720942:RDQ720989 RNM720942:RNM720989 RXI720942:RXI720989 SHE720942:SHE720989 SRA720942:SRA720989 TAW720942:TAW720989 TKS720942:TKS720989 TUO720942:TUO720989 UEK720942:UEK720989 UOG720942:UOG720989 UYC720942:UYC720989 VHY720942:VHY720989 VRU720942:VRU720989 WBQ720942:WBQ720989 WLM720942:WLM720989 WVI720942:WVI720989 A786478:A786525 IW786478:IW786525 SS786478:SS786525 ACO786478:ACO786525 AMK786478:AMK786525 AWG786478:AWG786525 BGC786478:BGC786525 BPY786478:BPY786525 BZU786478:BZU786525 CJQ786478:CJQ786525 CTM786478:CTM786525 DDI786478:DDI786525 DNE786478:DNE786525 DXA786478:DXA786525 EGW786478:EGW786525 EQS786478:EQS786525 FAO786478:FAO786525 FKK786478:FKK786525 FUG786478:FUG786525 GEC786478:GEC786525 GNY786478:GNY786525 GXU786478:GXU786525 HHQ786478:HHQ786525 HRM786478:HRM786525 IBI786478:IBI786525 ILE786478:ILE786525 IVA786478:IVA786525 JEW786478:JEW786525 JOS786478:JOS786525 JYO786478:JYO786525 KIK786478:KIK786525 KSG786478:KSG786525 LCC786478:LCC786525 LLY786478:LLY786525 LVU786478:LVU786525 MFQ786478:MFQ786525 MPM786478:MPM786525 MZI786478:MZI786525 NJE786478:NJE786525 NTA786478:NTA786525 OCW786478:OCW786525 OMS786478:OMS786525 OWO786478:OWO786525 PGK786478:PGK786525 PQG786478:PQG786525 QAC786478:QAC786525 QJY786478:QJY786525 QTU786478:QTU786525 RDQ786478:RDQ786525 RNM786478:RNM786525 RXI786478:RXI786525 SHE786478:SHE786525 SRA786478:SRA786525 TAW786478:TAW786525 TKS786478:TKS786525 TUO786478:TUO786525 UEK786478:UEK786525 UOG786478:UOG786525 UYC786478:UYC786525 VHY786478:VHY786525 VRU786478:VRU786525 WBQ786478:WBQ786525 WLM786478:WLM786525 WVI786478:WVI786525 A852014:A852061 IW852014:IW852061 SS852014:SS852061 ACO852014:ACO852061 AMK852014:AMK852061 AWG852014:AWG852061 BGC852014:BGC852061 BPY852014:BPY852061 BZU852014:BZU852061 CJQ852014:CJQ852061 CTM852014:CTM852061 DDI852014:DDI852061 DNE852014:DNE852061 DXA852014:DXA852061 EGW852014:EGW852061 EQS852014:EQS852061 FAO852014:FAO852061 FKK852014:FKK852061 FUG852014:FUG852061 GEC852014:GEC852061 GNY852014:GNY852061 GXU852014:GXU852061 HHQ852014:HHQ852061 HRM852014:HRM852061 IBI852014:IBI852061 ILE852014:ILE852061 IVA852014:IVA852061 JEW852014:JEW852061 JOS852014:JOS852061 JYO852014:JYO852061 KIK852014:KIK852061 KSG852014:KSG852061 LCC852014:LCC852061 LLY852014:LLY852061 LVU852014:LVU852061 MFQ852014:MFQ852061 MPM852014:MPM852061 MZI852014:MZI852061 NJE852014:NJE852061 NTA852014:NTA852061 OCW852014:OCW852061 OMS852014:OMS852061 OWO852014:OWO852061 PGK852014:PGK852061 PQG852014:PQG852061 QAC852014:QAC852061 QJY852014:QJY852061 QTU852014:QTU852061 RDQ852014:RDQ852061 RNM852014:RNM852061 RXI852014:RXI852061 SHE852014:SHE852061 SRA852014:SRA852061 TAW852014:TAW852061 TKS852014:TKS852061 TUO852014:TUO852061 UEK852014:UEK852061 UOG852014:UOG852061 UYC852014:UYC852061 VHY852014:VHY852061 VRU852014:VRU852061 WBQ852014:WBQ852061 WLM852014:WLM852061 WVI852014:WVI852061 A917550:A917597 IW917550:IW917597 SS917550:SS917597 ACO917550:ACO917597 AMK917550:AMK917597 AWG917550:AWG917597 BGC917550:BGC917597 BPY917550:BPY917597 BZU917550:BZU917597 CJQ917550:CJQ917597 CTM917550:CTM917597 DDI917550:DDI917597 DNE917550:DNE917597 DXA917550:DXA917597 EGW917550:EGW917597 EQS917550:EQS917597 FAO917550:FAO917597 FKK917550:FKK917597 FUG917550:FUG917597 GEC917550:GEC917597 GNY917550:GNY917597 GXU917550:GXU917597 HHQ917550:HHQ917597 HRM917550:HRM917597 IBI917550:IBI917597 ILE917550:ILE917597 IVA917550:IVA917597 JEW917550:JEW917597 JOS917550:JOS917597 JYO917550:JYO917597 KIK917550:KIK917597 KSG917550:KSG917597 LCC917550:LCC917597 LLY917550:LLY917597 LVU917550:LVU917597 MFQ917550:MFQ917597 MPM917550:MPM917597 MZI917550:MZI917597 NJE917550:NJE917597 NTA917550:NTA917597 OCW917550:OCW917597 OMS917550:OMS917597 OWO917550:OWO917597 PGK917550:PGK917597 PQG917550:PQG917597 QAC917550:QAC917597 QJY917550:QJY917597 QTU917550:QTU917597 RDQ917550:RDQ917597 RNM917550:RNM917597 RXI917550:RXI917597 SHE917550:SHE917597 SRA917550:SRA917597 TAW917550:TAW917597 TKS917550:TKS917597 TUO917550:TUO917597 UEK917550:UEK917597 UOG917550:UOG917597 UYC917550:UYC917597 VHY917550:VHY917597 VRU917550:VRU917597 WBQ917550:WBQ917597 WLM917550:WLM917597 WVI917550:WVI917597 A983086:A983133 IW983086:IW983133 SS983086:SS983133 ACO983086:ACO983133 AMK983086:AMK983133 AWG983086:AWG983133 BGC983086:BGC983133 BPY983086:BPY983133 BZU983086:BZU983133 CJQ983086:CJQ983133 CTM983086:CTM983133 DDI983086:DDI983133 DNE983086:DNE983133 DXA983086:DXA983133 EGW983086:EGW983133 EQS983086:EQS983133 FAO983086:FAO983133 FKK983086:FKK983133 FUG983086:FUG983133 GEC983086:GEC983133 GNY983086:GNY983133 GXU983086:GXU983133 HHQ983086:HHQ983133 HRM983086:HRM983133 IBI983086:IBI983133 ILE983086:ILE983133 IVA983086:IVA983133 JEW983086:JEW983133 JOS983086:JOS983133 JYO983086:JYO983133 KIK983086:KIK983133 KSG983086:KSG983133 LCC983086:LCC983133 LLY983086:LLY983133 LVU983086:LVU983133 MFQ983086:MFQ983133 MPM983086:MPM983133 MZI983086:MZI983133 NJE983086:NJE983133 NTA983086:NTA983133 OCW983086:OCW983133 OMS983086:OMS983133 OWO983086:OWO983133 PGK983086:PGK983133 PQG983086:PQG983133 QAC983086:QAC983133 QJY983086:QJY983133 QTU983086:QTU983133 RDQ983086:RDQ983133 RNM983086:RNM983133 RXI983086:RXI983133 SHE983086:SHE983133 SRA983086:SRA983133 TAW983086:TAW983133 TKS983086:TKS983133 TUO983086:TUO983133 UEK983086:UEK983133 UOG983086:UOG983133 UYC983086:UYC983133 VHY983086:VHY983133 VRU983086:VRU983133 WBQ983086:WBQ983133 WLM983086:WLM983133 WVI983086:WVI983133 A95:A119 IW95:IW119 SS95:SS119 ACO95:ACO119 AMK95:AMK119 AWG95:AWG119 BGC95:BGC119 BPY95:BPY119 BZU95:BZU119 CJQ95:CJQ119 CTM95:CTM119 DDI95:DDI119 DNE95:DNE119 DXA95:DXA119 EGW95:EGW119 EQS95:EQS119 FAO95:FAO119 FKK95:FKK119 FUG95:FUG119 GEC95:GEC119 GNY95:GNY119 GXU95:GXU119 HHQ95:HHQ119 HRM95:HRM119 IBI95:IBI119 ILE95:ILE119 IVA95:IVA119 JEW95:JEW119 JOS95:JOS119 JYO95:JYO119 KIK95:KIK119 KSG95:KSG119 LCC95:LCC119 LLY95:LLY119 LVU95:LVU119 MFQ95:MFQ119 MPM95:MPM119 MZI95:MZI119 NJE95:NJE119 NTA95:NTA119 OCW95:OCW119 OMS95:OMS119 OWO95:OWO119 PGK95:PGK119 PQG95:PQG119 QAC95:QAC119 QJY95:QJY119 QTU95:QTU119 RDQ95:RDQ119 RNM95:RNM119 RXI95:RXI119 SHE95:SHE119 SRA95:SRA119 TAW95:TAW119 TKS95:TKS119 TUO95:TUO119 UEK95:UEK119 UOG95:UOG119 UYC95:UYC119 VHY95:VHY119 VRU95:VRU119 WBQ95:WBQ119 WLM95:WLM119 WVI95:WVI119 A65631:A65655 IW65631:IW65655 SS65631:SS65655 ACO65631:ACO65655 AMK65631:AMK65655 AWG65631:AWG65655 BGC65631:BGC65655 BPY65631:BPY65655 BZU65631:BZU65655 CJQ65631:CJQ65655 CTM65631:CTM65655 DDI65631:DDI65655 DNE65631:DNE65655 DXA65631:DXA65655 EGW65631:EGW65655 EQS65631:EQS65655 FAO65631:FAO65655 FKK65631:FKK65655 FUG65631:FUG65655 GEC65631:GEC65655 GNY65631:GNY65655 GXU65631:GXU65655 HHQ65631:HHQ65655 HRM65631:HRM65655 IBI65631:IBI65655 ILE65631:ILE65655 IVA65631:IVA65655 JEW65631:JEW65655 JOS65631:JOS65655 JYO65631:JYO65655 KIK65631:KIK65655 KSG65631:KSG65655 LCC65631:LCC65655 LLY65631:LLY65655 LVU65631:LVU65655 MFQ65631:MFQ65655 MPM65631:MPM65655 MZI65631:MZI65655 NJE65631:NJE65655 NTA65631:NTA65655 OCW65631:OCW65655 OMS65631:OMS65655 OWO65631:OWO65655 PGK65631:PGK65655 PQG65631:PQG65655 QAC65631:QAC65655 QJY65631:QJY65655 QTU65631:QTU65655 RDQ65631:RDQ65655 RNM65631:RNM65655 RXI65631:RXI65655 SHE65631:SHE65655 SRA65631:SRA65655 TAW65631:TAW65655 TKS65631:TKS65655 TUO65631:TUO65655 UEK65631:UEK65655 UOG65631:UOG65655 UYC65631:UYC65655 VHY65631:VHY65655 VRU65631:VRU65655 WBQ65631:WBQ65655 WLM65631:WLM65655 WVI65631:WVI65655 A131167:A131191 IW131167:IW131191 SS131167:SS131191 ACO131167:ACO131191 AMK131167:AMK131191 AWG131167:AWG131191 BGC131167:BGC131191 BPY131167:BPY131191 BZU131167:BZU131191 CJQ131167:CJQ131191 CTM131167:CTM131191 DDI131167:DDI131191 DNE131167:DNE131191 DXA131167:DXA131191 EGW131167:EGW131191 EQS131167:EQS131191 FAO131167:FAO131191 FKK131167:FKK131191 FUG131167:FUG131191 GEC131167:GEC131191 GNY131167:GNY131191 GXU131167:GXU131191 HHQ131167:HHQ131191 HRM131167:HRM131191 IBI131167:IBI131191 ILE131167:ILE131191 IVA131167:IVA131191 JEW131167:JEW131191 JOS131167:JOS131191 JYO131167:JYO131191 KIK131167:KIK131191 KSG131167:KSG131191 LCC131167:LCC131191 LLY131167:LLY131191 LVU131167:LVU131191 MFQ131167:MFQ131191 MPM131167:MPM131191 MZI131167:MZI131191 NJE131167:NJE131191 NTA131167:NTA131191 OCW131167:OCW131191 OMS131167:OMS131191 OWO131167:OWO131191 PGK131167:PGK131191 PQG131167:PQG131191 QAC131167:QAC131191 QJY131167:QJY131191 QTU131167:QTU131191 RDQ131167:RDQ131191 RNM131167:RNM131191 RXI131167:RXI131191 SHE131167:SHE131191 SRA131167:SRA131191 TAW131167:TAW131191 TKS131167:TKS131191 TUO131167:TUO131191 UEK131167:UEK131191 UOG131167:UOG131191 UYC131167:UYC131191 VHY131167:VHY131191 VRU131167:VRU131191 WBQ131167:WBQ131191 WLM131167:WLM131191 WVI131167:WVI131191 A196703:A196727 IW196703:IW196727 SS196703:SS196727 ACO196703:ACO196727 AMK196703:AMK196727 AWG196703:AWG196727 BGC196703:BGC196727 BPY196703:BPY196727 BZU196703:BZU196727 CJQ196703:CJQ196727 CTM196703:CTM196727 DDI196703:DDI196727 DNE196703:DNE196727 DXA196703:DXA196727 EGW196703:EGW196727 EQS196703:EQS196727 FAO196703:FAO196727 FKK196703:FKK196727 FUG196703:FUG196727 GEC196703:GEC196727 GNY196703:GNY196727 GXU196703:GXU196727 HHQ196703:HHQ196727 HRM196703:HRM196727 IBI196703:IBI196727 ILE196703:ILE196727 IVA196703:IVA196727 JEW196703:JEW196727 JOS196703:JOS196727 JYO196703:JYO196727 KIK196703:KIK196727 KSG196703:KSG196727 LCC196703:LCC196727 LLY196703:LLY196727 LVU196703:LVU196727 MFQ196703:MFQ196727 MPM196703:MPM196727 MZI196703:MZI196727 NJE196703:NJE196727 NTA196703:NTA196727 OCW196703:OCW196727 OMS196703:OMS196727 OWO196703:OWO196727 PGK196703:PGK196727 PQG196703:PQG196727 QAC196703:QAC196727 QJY196703:QJY196727 QTU196703:QTU196727 RDQ196703:RDQ196727 RNM196703:RNM196727 RXI196703:RXI196727 SHE196703:SHE196727 SRA196703:SRA196727 TAW196703:TAW196727 TKS196703:TKS196727 TUO196703:TUO196727 UEK196703:UEK196727 UOG196703:UOG196727 UYC196703:UYC196727 VHY196703:VHY196727 VRU196703:VRU196727 WBQ196703:WBQ196727 WLM196703:WLM196727 WVI196703:WVI196727 A262239:A262263 IW262239:IW262263 SS262239:SS262263 ACO262239:ACO262263 AMK262239:AMK262263 AWG262239:AWG262263 BGC262239:BGC262263 BPY262239:BPY262263 BZU262239:BZU262263 CJQ262239:CJQ262263 CTM262239:CTM262263 DDI262239:DDI262263 DNE262239:DNE262263 DXA262239:DXA262263 EGW262239:EGW262263 EQS262239:EQS262263 FAO262239:FAO262263 FKK262239:FKK262263 FUG262239:FUG262263 GEC262239:GEC262263 GNY262239:GNY262263 GXU262239:GXU262263 HHQ262239:HHQ262263 HRM262239:HRM262263 IBI262239:IBI262263 ILE262239:ILE262263 IVA262239:IVA262263 JEW262239:JEW262263 JOS262239:JOS262263 JYO262239:JYO262263 KIK262239:KIK262263 KSG262239:KSG262263 LCC262239:LCC262263 LLY262239:LLY262263 LVU262239:LVU262263 MFQ262239:MFQ262263 MPM262239:MPM262263 MZI262239:MZI262263 NJE262239:NJE262263 NTA262239:NTA262263 OCW262239:OCW262263 OMS262239:OMS262263 OWO262239:OWO262263 PGK262239:PGK262263 PQG262239:PQG262263 QAC262239:QAC262263 QJY262239:QJY262263 QTU262239:QTU262263 RDQ262239:RDQ262263 RNM262239:RNM262263 RXI262239:RXI262263 SHE262239:SHE262263 SRA262239:SRA262263 TAW262239:TAW262263 TKS262239:TKS262263 TUO262239:TUO262263 UEK262239:UEK262263 UOG262239:UOG262263 UYC262239:UYC262263 VHY262239:VHY262263 VRU262239:VRU262263 WBQ262239:WBQ262263 WLM262239:WLM262263 WVI262239:WVI262263 A327775:A327799 IW327775:IW327799 SS327775:SS327799 ACO327775:ACO327799 AMK327775:AMK327799 AWG327775:AWG327799 BGC327775:BGC327799 BPY327775:BPY327799 BZU327775:BZU327799 CJQ327775:CJQ327799 CTM327775:CTM327799 DDI327775:DDI327799 DNE327775:DNE327799 DXA327775:DXA327799 EGW327775:EGW327799 EQS327775:EQS327799 FAO327775:FAO327799 FKK327775:FKK327799 FUG327775:FUG327799 GEC327775:GEC327799 GNY327775:GNY327799 GXU327775:GXU327799 HHQ327775:HHQ327799 HRM327775:HRM327799 IBI327775:IBI327799 ILE327775:ILE327799 IVA327775:IVA327799 JEW327775:JEW327799 JOS327775:JOS327799 JYO327775:JYO327799 KIK327775:KIK327799 KSG327775:KSG327799 LCC327775:LCC327799 LLY327775:LLY327799 LVU327775:LVU327799 MFQ327775:MFQ327799 MPM327775:MPM327799 MZI327775:MZI327799 NJE327775:NJE327799 NTA327775:NTA327799 OCW327775:OCW327799 OMS327775:OMS327799 OWO327775:OWO327799 PGK327775:PGK327799 PQG327775:PQG327799 QAC327775:QAC327799 QJY327775:QJY327799 QTU327775:QTU327799 RDQ327775:RDQ327799 RNM327775:RNM327799 RXI327775:RXI327799 SHE327775:SHE327799 SRA327775:SRA327799 TAW327775:TAW327799 TKS327775:TKS327799 TUO327775:TUO327799 UEK327775:UEK327799 UOG327775:UOG327799 UYC327775:UYC327799 VHY327775:VHY327799 VRU327775:VRU327799 WBQ327775:WBQ327799 WLM327775:WLM327799 WVI327775:WVI327799 A393311:A393335 IW393311:IW393335 SS393311:SS393335 ACO393311:ACO393335 AMK393311:AMK393335 AWG393311:AWG393335 BGC393311:BGC393335 BPY393311:BPY393335 BZU393311:BZU393335 CJQ393311:CJQ393335 CTM393311:CTM393335 DDI393311:DDI393335 DNE393311:DNE393335 DXA393311:DXA393335 EGW393311:EGW393335 EQS393311:EQS393335 FAO393311:FAO393335 FKK393311:FKK393335 FUG393311:FUG393335 GEC393311:GEC393335 GNY393311:GNY393335 GXU393311:GXU393335 HHQ393311:HHQ393335 HRM393311:HRM393335 IBI393311:IBI393335 ILE393311:ILE393335 IVA393311:IVA393335 JEW393311:JEW393335 JOS393311:JOS393335 JYO393311:JYO393335 KIK393311:KIK393335 KSG393311:KSG393335 LCC393311:LCC393335 LLY393311:LLY393335 LVU393311:LVU393335 MFQ393311:MFQ393335 MPM393311:MPM393335 MZI393311:MZI393335 NJE393311:NJE393335 NTA393311:NTA393335 OCW393311:OCW393335 OMS393311:OMS393335 OWO393311:OWO393335 PGK393311:PGK393335 PQG393311:PQG393335 QAC393311:QAC393335 QJY393311:QJY393335 QTU393311:QTU393335 RDQ393311:RDQ393335 RNM393311:RNM393335 RXI393311:RXI393335 SHE393311:SHE393335 SRA393311:SRA393335 TAW393311:TAW393335 TKS393311:TKS393335 TUO393311:TUO393335 UEK393311:UEK393335 UOG393311:UOG393335 UYC393311:UYC393335 VHY393311:VHY393335 VRU393311:VRU393335 WBQ393311:WBQ393335 WLM393311:WLM393335 WVI393311:WVI393335 A458847:A458871 IW458847:IW458871 SS458847:SS458871 ACO458847:ACO458871 AMK458847:AMK458871 AWG458847:AWG458871 BGC458847:BGC458871 BPY458847:BPY458871 BZU458847:BZU458871 CJQ458847:CJQ458871 CTM458847:CTM458871 DDI458847:DDI458871 DNE458847:DNE458871 DXA458847:DXA458871 EGW458847:EGW458871 EQS458847:EQS458871 FAO458847:FAO458871 FKK458847:FKK458871 FUG458847:FUG458871 GEC458847:GEC458871 GNY458847:GNY458871 GXU458847:GXU458871 HHQ458847:HHQ458871 HRM458847:HRM458871 IBI458847:IBI458871 ILE458847:ILE458871 IVA458847:IVA458871 JEW458847:JEW458871 JOS458847:JOS458871 JYO458847:JYO458871 KIK458847:KIK458871 KSG458847:KSG458871 LCC458847:LCC458871 LLY458847:LLY458871 LVU458847:LVU458871 MFQ458847:MFQ458871 MPM458847:MPM458871 MZI458847:MZI458871 NJE458847:NJE458871 NTA458847:NTA458871 OCW458847:OCW458871 OMS458847:OMS458871 OWO458847:OWO458871 PGK458847:PGK458871 PQG458847:PQG458871 QAC458847:QAC458871 QJY458847:QJY458871 QTU458847:QTU458871 RDQ458847:RDQ458871 RNM458847:RNM458871 RXI458847:RXI458871 SHE458847:SHE458871 SRA458847:SRA458871 TAW458847:TAW458871 TKS458847:TKS458871 TUO458847:TUO458871 UEK458847:UEK458871 UOG458847:UOG458871 UYC458847:UYC458871 VHY458847:VHY458871 VRU458847:VRU458871 WBQ458847:WBQ458871 WLM458847:WLM458871 WVI458847:WVI458871 A524383:A524407 IW524383:IW524407 SS524383:SS524407 ACO524383:ACO524407 AMK524383:AMK524407 AWG524383:AWG524407 BGC524383:BGC524407 BPY524383:BPY524407 BZU524383:BZU524407 CJQ524383:CJQ524407 CTM524383:CTM524407 DDI524383:DDI524407 DNE524383:DNE524407 DXA524383:DXA524407 EGW524383:EGW524407 EQS524383:EQS524407 FAO524383:FAO524407 FKK524383:FKK524407 FUG524383:FUG524407 GEC524383:GEC524407 GNY524383:GNY524407 GXU524383:GXU524407 HHQ524383:HHQ524407 HRM524383:HRM524407 IBI524383:IBI524407 ILE524383:ILE524407 IVA524383:IVA524407 JEW524383:JEW524407 JOS524383:JOS524407 JYO524383:JYO524407 KIK524383:KIK524407 KSG524383:KSG524407 LCC524383:LCC524407 LLY524383:LLY524407 LVU524383:LVU524407 MFQ524383:MFQ524407 MPM524383:MPM524407 MZI524383:MZI524407 NJE524383:NJE524407 NTA524383:NTA524407 OCW524383:OCW524407 OMS524383:OMS524407 OWO524383:OWO524407 PGK524383:PGK524407 PQG524383:PQG524407 QAC524383:QAC524407 QJY524383:QJY524407 QTU524383:QTU524407 RDQ524383:RDQ524407 RNM524383:RNM524407 RXI524383:RXI524407 SHE524383:SHE524407 SRA524383:SRA524407 TAW524383:TAW524407 TKS524383:TKS524407 TUO524383:TUO524407 UEK524383:UEK524407 UOG524383:UOG524407 UYC524383:UYC524407 VHY524383:VHY524407 VRU524383:VRU524407 WBQ524383:WBQ524407 WLM524383:WLM524407 WVI524383:WVI524407 A589919:A589943 IW589919:IW589943 SS589919:SS589943 ACO589919:ACO589943 AMK589919:AMK589943 AWG589919:AWG589943 BGC589919:BGC589943 BPY589919:BPY589943 BZU589919:BZU589943 CJQ589919:CJQ589943 CTM589919:CTM589943 DDI589919:DDI589943 DNE589919:DNE589943 DXA589919:DXA589943 EGW589919:EGW589943 EQS589919:EQS589943 FAO589919:FAO589943 FKK589919:FKK589943 FUG589919:FUG589943 GEC589919:GEC589943 GNY589919:GNY589943 GXU589919:GXU589943 HHQ589919:HHQ589943 HRM589919:HRM589943 IBI589919:IBI589943 ILE589919:ILE589943 IVA589919:IVA589943 JEW589919:JEW589943 JOS589919:JOS589943 JYO589919:JYO589943 KIK589919:KIK589943 KSG589919:KSG589943 LCC589919:LCC589943 LLY589919:LLY589943 LVU589919:LVU589943 MFQ589919:MFQ589943 MPM589919:MPM589943 MZI589919:MZI589943 NJE589919:NJE589943 NTA589919:NTA589943 OCW589919:OCW589943 OMS589919:OMS589943 OWO589919:OWO589943 PGK589919:PGK589943 PQG589919:PQG589943 QAC589919:QAC589943 QJY589919:QJY589943 QTU589919:QTU589943 RDQ589919:RDQ589943 RNM589919:RNM589943 RXI589919:RXI589943 SHE589919:SHE589943 SRA589919:SRA589943 TAW589919:TAW589943 TKS589919:TKS589943 TUO589919:TUO589943 UEK589919:UEK589943 UOG589919:UOG589943 UYC589919:UYC589943 VHY589919:VHY589943 VRU589919:VRU589943 WBQ589919:WBQ589943 WLM589919:WLM589943 WVI589919:WVI589943 A655455:A655479 IW655455:IW655479 SS655455:SS655479 ACO655455:ACO655479 AMK655455:AMK655479 AWG655455:AWG655479 BGC655455:BGC655479 BPY655455:BPY655479 BZU655455:BZU655479 CJQ655455:CJQ655479 CTM655455:CTM655479 DDI655455:DDI655479 DNE655455:DNE655479 DXA655455:DXA655479 EGW655455:EGW655479 EQS655455:EQS655479 FAO655455:FAO655479 FKK655455:FKK655479 FUG655455:FUG655479 GEC655455:GEC655479 GNY655455:GNY655479 GXU655455:GXU655479 HHQ655455:HHQ655479 HRM655455:HRM655479 IBI655455:IBI655479 ILE655455:ILE655479 IVA655455:IVA655479 JEW655455:JEW655479 JOS655455:JOS655479 JYO655455:JYO655479 KIK655455:KIK655479 KSG655455:KSG655479 LCC655455:LCC655479 LLY655455:LLY655479 LVU655455:LVU655479 MFQ655455:MFQ655479 MPM655455:MPM655479 MZI655455:MZI655479 NJE655455:NJE655479 NTA655455:NTA655479 OCW655455:OCW655479 OMS655455:OMS655479 OWO655455:OWO655479 PGK655455:PGK655479 PQG655455:PQG655479 QAC655455:QAC655479 QJY655455:QJY655479 QTU655455:QTU655479 RDQ655455:RDQ655479 RNM655455:RNM655479 RXI655455:RXI655479 SHE655455:SHE655479 SRA655455:SRA655479 TAW655455:TAW655479 TKS655455:TKS655479 TUO655455:TUO655479 UEK655455:UEK655479 UOG655455:UOG655479 UYC655455:UYC655479 VHY655455:VHY655479 VRU655455:VRU655479 WBQ655455:WBQ655479 WLM655455:WLM655479 WVI655455:WVI655479 A720991:A721015 IW720991:IW721015 SS720991:SS721015 ACO720991:ACO721015 AMK720991:AMK721015 AWG720991:AWG721015 BGC720991:BGC721015 BPY720991:BPY721015 BZU720991:BZU721015 CJQ720991:CJQ721015 CTM720991:CTM721015 DDI720991:DDI721015 DNE720991:DNE721015 DXA720991:DXA721015 EGW720991:EGW721015 EQS720991:EQS721015 FAO720991:FAO721015 FKK720991:FKK721015 FUG720991:FUG721015 GEC720991:GEC721015 GNY720991:GNY721015 GXU720991:GXU721015 HHQ720991:HHQ721015 HRM720991:HRM721015 IBI720991:IBI721015 ILE720991:ILE721015 IVA720991:IVA721015 JEW720991:JEW721015 JOS720991:JOS721015 JYO720991:JYO721015 KIK720991:KIK721015 KSG720991:KSG721015 LCC720991:LCC721015 LLY720991:LLY721015 LVU720991:LVU721015 MFQ720991:MFQ721015 MPM720991:MPM721015 MZI720991:MZI721015 NJE720991:NJE721015 NTA720991:NTA721015 OCW720991:OCW721015 OMS720991:OMS721015 OWO720991:OWO721015 PGK720991:PGK721015 PQG720991:PQG721015 QAC720991:QAC721015 QJY720991:QJY721015 QTU720991:QTU721015 RDQ720991:RDQ721015 RNM720991:RNM721015 RXI720991:RXI721015 SHE720991:SHE721015 SRA720991:SRA721015 TAW720991:TAW721015 TKS720991:TKS721015 TUO720991:TUO721015 UEK720991:UEK721015 UOG720991:UOG721015 UYC720991:UYC721015 VHY720991:VHY721015 VRU720991:VRU721015 WBQ720991:WBQ721015 WLM720991:WLM721015 WVI720991:WVI721015 A786527:A786551 IW786527:IW786551 SS786527:SS786551 ACO786527:ACO786551 AMK786527:AMK786551 AWG786527:AWG786551 BGC786527:BGC786551 BPY786527:BPY786551 BZU786527:BZU786551 CJQ786527:CJQ786551 CTM786527:CTM786551 DDI786527:DDI786551 DNE786527:DNE786551 DXA786527:DXA786551 EGW786527:EGW786551 EQS786527:EQS786551 FAO786527:FAO786551 FKK786527:FKK786551 FUG786527:FUG786551 GEC786527:GEC786551 GNY786527:GNY786551 GXU786527:GXU786551 HHQ786527:HHQ786551 HRM786527:HRM786551 IBI786527:IBI786551 ILE786527:ILE786551 IVA786527:IVA786551 JEW786527:JEW786551 JOS786527:JOS786551 JYO786527:JYO786551 KIK786527:KIK786551 KSG786527:KSG786551 LCC786527:LCC786551 LLY786527:LLY786551 LVU786527:LVU786551 MFQ786527:MFQ786551 MPM786527:MPM786551 MZI786527:MZI786551 NJE786527:NJE786551 NTA786527:NTA786551 OCW786527:OCW786551 OMS786527:OMS786551 OWO786527:OWO786551 PGK786527:PGK786551 PQG786527:PQG786551 QAC786527:QAC786551 QJY786527:QJY786551 QTU786527:QTU786551 RDQ786527:RDQ786551 RNM786527:RNM786551 RXI786527:RXI786551 SHE786527:SHE786551 SRA786527:SRA786551 TAW786527:TAW786551 TKS786527:TKS786551 TUO786527:TUO786551 UEK786527:UEK786551 UOG786527:UOG786551 UYC786527:UYC786551 VHY786527:VHY786551 VRU786527:VRU786551 WBQ786527:WBQ786551 WLM786527:WLM786551 WVI786527:WVI786551 A852063:A852087 IW852063:IW852087 SS852063:SS852087 ACO852063:ACO852087 AMK852063:AMK852087 AWG852063:AWG852087 BGC852063:BGC852087 BPY852063:BPY852087 BZU852063:BZU852087 CJQ852063:CJQ852087 CTM852063:CTM852087 DDI852063:DDI852087 DNE852063:DNE852087 DXA852063:DXA852087 EGW852063:EGW852087 EQS852063:EQS852087 FAO852063:FAO852087 FKK852063:FKK852087 FUG852063:FUG852087 GEC852063:GEC852087 GNY852063:GNY852087 GXU852063:GXU852087 HHQ852063:HHQ852087 HRM852063:HRM852087 IBI852063:IBI852087 ILE852063:ILE852087 IVA852063:IVA852087 JEW852063:JEW852087 JOS852063:JOS852087 JYO852063:JYO852087 KIK852063:KIK852087 KSG852063:KSG852087 LCC852063:LCC852087 LLY852063:LLY852087 LVU852063:LVU852087 MFQ852063:MFQ852087 MPM852063:MPM852087 MZI852063:MZI852087 NJE852063:NJE852087 NTA852063:NTA852087 OCW852063:OCW852087 OMS852063:OMS852087 OWO852063:OWO852087 PGK852063:PGK852087 PQG852063:PQG852087 QAC852063:QAC852087 QJY852063:QJY852087 QTU852063:QTU852087 RDQ852063:RDQ852087 RNM852063:RNM852087 RXI852063:RXI852087 SHE852063:SHE852087 SRA852063:SRA852087 TAW852063:TAW852087 TKS852063:TKS852087 TUO852063:TUO852087 UEK852063:UEK852087 UOG852063:UOG852087 UYC852063:UYC852087 VHY852063:VHY852087 VRU852063:VRU852087 WBQ852063:WBQ852087 WLM852063:WLM852087 WVI852063:WVI852087 A917599:A917623 IW917599:IW917623 SS917599:SS917623 ACO917599:ACO917623 AMK917599:AMK917623 AWG917599:AWG917623 BGC917599:BGC917623 BPY917599:BPY917623 BZU917599:BZU917623 CJQ917599:CJQ917623 CTM917599:CTM917623 DDI917599:DDI917623 DNE917599:DNE917623 DXA917599:DXA917623 EGW917599:EGW917623 EQS917599:EQS917623 FAO917599:FAO917623 FKK917599:FKK917623 FUG917599:FUG917623 GEC917599:GEC917623 GNY917599:GNY917623 GXU917599:GXU917623 HHQ917599:HHQ917623 HRM917599:HRM917623 IBI917599:IBI917623 ILE917599:ILE917623 IVA917599:IVA917623 JEW917599:JEW917623 JOS917599:JOS917623 JYO917599:JYO917623 KIK917599:KIK917623 KSG917599:KSG917623 LCC917599:LCC917623 LLY917599:LLY917623 LVU917599:LVU917623 MFQ917599:MFQ917623 MPM917599:MPM917623 MZI917599:MZI917623 NJE917599:NJE917623 NTA917599:NTA917623 OCW917599:OCW917623 OMS917599:OMS917623 OWO917599:OWO917623 PGK917599:PGK917623 PQG917599:PQG917623 QAC917599:QAC917623 QJY917599:QJY917623 QTU917599:QTU917623 RDQ917599:RDQ917623 RNM917599:RNM917623 RXI917599:RXI917623 SHE917599:SHE917623 SRA917599:SRA917623 TAW917599:TAW917623 TKS917599:TKS917623 TUO917599:TUO917623 UEK917599:UEK917623 UOG917599:UOG917623 UYC917599:UYC917623 VHY917599:VHY917623 VRU917599:VRU917623 WBQ917599:WBQ917623 WLM917599:WLM917623 WVI917599:WVI917623 A983135:A983159 IW983135:IW983159 SS983135:SS983159 ACO983135:ACO983159 AMK983135:AMK983159 AWG983135:AWG983159 BGC983135:BGC983159 BPY983135:BPY983159 BZU983135:BZU983159 CJQ983135:CJQ983159 CTM983135:CTM983159 DDI983135:DDI983159 DNE983135:DNE983159 DXA983135:DXA983159 EGW983135:EGW983159 EQS983135:EQS983159 FAO983135:FAO983159 FKK983135:FKK983159 FUG983135:FUG983159 GEC983135:GEC983159 GNY983135:GNY983159 GXU983135:GXU983159 HHQ983135:HHQ983159 HRM983135:HRM983159 IBI983135:IBI983159 ILE983135:ILE983159 IVA983135:IVA983159 JEW983135:JEW983159 JOS983135:JOS983159 JYO983135:JYO983159 KIK983135:KIK983159 KSG983135:KSG983159 LCC983135:LCC983159 LLY983135:LLY983159 LVU983135:LVU983159 MFQ983135:MFQ983159 MPM983135:MPM983159 MZI983135:MZI983159 NJE983135:NJE983159 NTA983135:NTA983159 OCW983135:OCW983159 OMS983135:OMS983159 OWO983135:OWO983159 PGK983135:PGK983159 PQG983135:PQG983159 QAC983135:QAC983159 QJY983135:QJY983159 QTU983135:QTU983159 RDQ983135:RDQ983159 RNM983135:RNM983159 RXI983135:RXI983159 SHE983135:SHE983159 SRA983135:SRA983159 TAW983135:TAW983159 TKS983135:TKS983159 TUO983135:TUO983159 UEK983135:UEK983159 UOG983135:UOG983159 UYC983135:UYC983159 VHY983135:VHY983159 VRU983135:VRU983159 WBQ983135:WBQ983159 WLM983135:WLM983159 WVI983135:WVI983159</xm:sqref>
        </x14:dataValidation>
        <x14:dataValidation type="whole" allowBlank="1" showInputMessage="1" showErrorMessage="1" errorTitle="Error" error="Por favor ingrese números enteros">
          <x14:formula1>
            <xm:f>0</xm:f>
          </x14:formula1>
          <x14:formula2>
            <xm:f>1000000000</xm:f>
          </x14:formula2>
          <xm:sqref>AB119:AW65650 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X142:X65536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I1:I26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I167:I65562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I28:I44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X119:X140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B121:B65536 IX121:IX65536 ST121:ST65536 ACP121:ACP65536 AML121:AML65536 AWH121:AWH65536 BGD121:BGD65536 BPZ121:BPZ65536 BZV121:BZV65536 CJR121:CJR65536 CTN121:CTN65536 DDJ121:DDJ65536 DNF121:DNF65536 DXB121:DXB65536 EGX121:EGX65536 EQT121:EQT65536 FAP121:FAP65536 FKL121:FKL65536 FUH121:FUH65536 GED121:GED65536 GNZ121:GNZ65536 GXV121:GXV65536 HHR121:HHR65536 HRN121:HRN65536 IBJ121:IBJ65536 ILF121:ILF65536 IVB121:IVB65536 JEX121:JEX65536 JOT121:JOT65536 JYP121:JYP65536 KIL121:KIL65536 KSH121:KSH65536 LCD121:LCD65536 LLZ121:LLZ65536 LVV121:LVV65536 MFR121:MFR65536 MPN121:MPN65536 MZJ121:MZJ65536 NJF121:NJF65536 NTB121:NTB65536 OCX121:OCX65536 OMT121:OMT65536 OWP121:OWP65536 PGL121:PGL65536 PQH121:PQH65536 QAD121:QAD65536 QJZ121:QJZ65536 QTV121:QTV65536 RDR121:RDR65536 RNN121:RNN65536 RXJ121:RXJ65536 SHF121:SHF65536 SRB121:SRB65536 TAX121:TAX65536 TKT121:TKT65536 TUP121:TUP65536 UEL121:UEL65536 UOH121:UOH65536 UYD121:UYD65536 VHZ121:VHZ65536 VRV121:VRV65536 WBR121:WBR65536 WLN121:WLN65536 WVJ121:WVJ65536 B65657:B131072 IX65657:IX131072 ST65657:ST131072 ACP65657:ACP131072 AML65657:AML131072 AWH65657:AWH131072 BGD65657:BGD131072 BPZ65657:BPZ131072 BZV65657:BZV131072 CJR65657:CJR131072 CTN65657:CTN131072 DDJ65657:DDJ131072 DNF65657:DNF131072 DXB65657:DXB131072 EGX65657:EGX131072 EQT65657:EQT131072 FAP65657:FAP131072 FKL65657:FKL131072 FUH65657:FUH131072 GED65657:GED131072 GNZ65657:GNZ131072 GXV65657:GXV131072 HHR65657:HHR131072 HRN65657:HRN131072 IBJ65657:IBJ131072 ILF65657:ILF131072 IVB65657:IVB131072 JEX65657:JEX131072 JOT65657:JOT131072 JYP65657:JYP131072 KIL65657:KIL131072 KSH65657:KSH131072 LCD65657:LCD131072 LLZ65657:LLZ131072 LVV65657:LVV131072 MFR65657:MFR131072 MPN65657:MPN131072 MZJ65657:MZJ131072 NJF65657:NJF131072 NTB65657:NTB131072 OCX65657:OCX131072 OMT65657:OMT131072 OWP65657:OWP131072 PGL65657:PGL131072 PQH65657:PQH131072 QAD65657:QAD131072 QJZ65657:QJZ131072 QTV65657:QTV131072 RDR65657:RDR131072 RNN65657:RNN131072 RXJ65657:RXJ131072 SHF65657:SHF131072 SRB65657:SRB131072 TAX65657:TAX131072 TKT65657:TKT131072 TUP65657:TUP131072 UEL65657:UEL131072 UOH65657:UOH131072 UYD65657:UYD131072 VHZ65657:VHZ131072 VRV65657:VRV131072 WBR65657:WBR131072 WLN65657:WLN131072 WVJ65657:WVJ131072 B131193:B196608 IX131193:IX196608 ST131193:ST196608 ACP131193:ACP196608 AML131193:AML196608 AWH131193:AWH196608 BGD131193:BGD196608 BPZ131193:BPZ196608 BZV131193:BZV196608 CJR131193:CJR196608 CTN131193:CTN196608 DDJ131193:DDJ196608 DNF131193:DNF196608 DXB131193:DXB196608 EGX131193:EGX196608 EQT131193:EQT196608 FAP131193:FAP196608 FKL131193:FKL196608 FUH131193:FUH196608 GED131193:GED196608 GNZ131193:GNZ196608 GXV131193:GXV196608 HHR131193:HHR196608 HRN131193:HRN196608 IBJ131193:IBJ196608 ILF131193:ILF196608 IVB131193:IVB196608 JEX131193:JEX196608 JOT131193:JOT196608 JYP131193:JYP196608 KIL131193:KIL196608 KSH131193:KSH196608 LCD131193:LCD196608 LLZ131193:LLZ196608 LVV131193:LVV196608 MFR131193:MFR196608 MPN131193:MPN196608 MZJ131193:MZJ196608 NJF131193:NJF196608 NTB131193:NTB196608 OCX131193:OCX196608 OMT131193:OMT196608 OWP131193:OWP196608 PGL131193:PGL196608 PQH131193:PQH196608 QAD131193:QAD196608 QJZ131193:QJZ196608 QTV131193:QTV196608 RDR131193:RDR196608 RNN131193:RNN196608 RXJ131193:RXJ196608 SHF131193:SHF196608 SRB131193:SRB196608 TAX131193:TAX196608 TKT131193:TKT196608 TUP131193:TUP196608 UEL131193:UEL196608 UOH131193:UOH196608 UYD131193:UYD196608 VHZ131193:VHZ196608 VRV131193:VRV196608 WBR131193:WBR196608 WLN131193:WLN196608 WVJ131193:WVJ196608 B196729:B262144 IX196729:IX262144 ST196729:ST262144 ACP196729:ACP262144 AML196729:AML262144 AWH196729:AWH262144 BGD196729:BGD262144 BPZ196729:BPZ262144 BZV196729:BZV262144 CJR196729:CJR262144 CTN196729:CTN262144 DDJ196729:DDJ262144 DNF196729:DNF262144 DXB196729:DXB262144 EGX196729:EGX262144 EQT196729:EQT262144 FAP196729:FAP262144 FKL196729:FKL262144 FUH196729:FUH262144 GED196729:GED262144 GNZ196729:GNZ262144 GXV196729:GXV262144 HHR196729:HHR262144 HRN196729:HRN262144 IBJ196729:IBJ262144 ILF196729:ILF262144 IVB196729:IVB262144 JEX196729:JEX262144 JOT196729:JOT262144 JYP196729:JYP262144 KIL196729:KIL262144 KSH196729:KSH262144 LCD196729:LCD262144 LLZ196729:LLZ262144 LVV196729:LVV262144 MFR196729:MFR262144 MPN196729:MPN262144 MZJ196729:MZJ262144 NJF196729:NJF262144 NTB196729:NTB262144 OCX196729:OCX262144 OMT196729:OMT262144 OWP196729:OWP262144 PGL196729:PGL262144 PQH196729:PQH262144 QAD196729:QAD262144 QJZ196729:QJZ262144 QTV196729:QTV262144 RDR196729:RDR262144 RNN196729:RNN262144 RXJ196729:RXJ262144 SHF196729:SHF262144 SRB196729:SRB262144 TAX196729:TAX262144 TKT196729:TKT262144 TUP196729:TUP262144 UEL196729:UEL262144 UOH196729:UOH262144 UYD196729:UYD262144 VHZ196729:VHZ262144 VRV196729:VRV262144 WBR196729:WBR262144 WLN196729:WLN262144 WVJ196729:WVJ262144 B262265:B327680 IX262265:IX327680 ST262265:ST327680 ACP262265:ACP327680 AML262265:AML327680 AWH262265:AWH327680 BGD262265:BGD327680 BPZ262265:BPZ327680 BZV262265:BZV327680 CJR262265:CJR327680 CTN262265:CTN327680 DDJ262265:DDJ327680 DNF262265:DNF327680 DXB262265:DXB327680 EGX262265:EGX327680 EQT262265:EQT327680 FAP262265:FAP327680 FKL262265:FKL327680 FUH262265:FUH327680 GED262265:GED327680 GNZ262265:GNZ327680 GXV262265:GXV327680 HHR262265:HHR327680 HRN262265:HRN327680 IBJ262265:IBJ327680 ILF262265:ILF327680 IVB262265:IVB327680 JEX262265:JEX327680 JOT262265:JOT327680 JYP262265:JYP327680 KIL262265:KIL327680 KSH262265:KSH327680 LCD262265:LCD327680 LLZ262265:LLZ327680 LVV262265:LVV327680 MFR262265:MFR327680 MPN262265:MPN327680 MZJ262265:MZJ327680 NJF262265:NJF327680 NTB262265:NTB327680 OCX262265:OCX327680 OMT262265:OMT327680 OWP262265:OWP327680 PGL262265:PGL327680 PQH262265:PQH327680 QAD262265:QAD327680 QJZ262265:QJZ327680 QTV262265:QTV327680 RDR262265:RDR327680 RNN262265:RNN327680 RXJ262265:RXJ327680 SHF262265:SHF327680 SRB262265:SRB327680 TAX262265:TAX327680 TKT262265:TKT327680 TUP262265:TUP327680 UEL262265:UEL327680 UOH262265:UOH327680 UYD262265:UYD327680 VHZ262265:VHZ327680 VRV262265:VRV327680 WBR262265:WBR327680 WLN262265:WLN327680 WVJ262265:WVJ327680 B327801:B393216 IX327801:IX393216 ST327801:ST393216 ACP327801:ACP393216 AML327801:AML393216 AWH327801:AWH393216 BGD327801:BGD393216 BPZ327801:BPZ393216 BZV327801:BZV393216 CJR327801:CJR393216 CTN327801:CTN393216 DDJ327801:DDJ393216 DNF327801:DNF393216 DXB327801:DXB393216 EGX327801:EGX393216 EQT327801:EQT393216 FAP327801:FAP393216 FKL327801:FKL393216 FUH327801:FUH393216 GED327801:GED393216 GNZ327801:GNZ393216 GXV327801:GXV393216 HHR327801:HHR393216 HRN327801:HRN393216 IBJ327801:IBJ393216 ILF327801:ILF393216 IVB327801:IVB393216 JEX327801:JEX393216 JOT327801:JOT393216 JYP327801:JYP393216 KIL327801:KIL393216 KSH327801:KSH393216 LCD327801:LCD393216 LLZ327801:LLZ393216 LVV327801:LVV393216 MFR327801:MFR393216 MPN327801:MPN393216 MZJ327801:MZJ393216 NJF327801:NJF393216 NTB327801:NTB393216 OCX327801:OCX393216 OMT327801:OMT393216 OWP327801:OWP393216 PGL327801:PGL393216 PQH327801:PQH393216 QAD327801:QAD393216 QJZ327801:QJZ393216 QTV327801:QTV393216 RDR327801:RDR393216 RNN327801:RNN393216 RXJ327801:RXJ393216 SHF327801:SHF393216 SRB327801:SRB393216 TAX327801:TAX393216 TKT327801:TKT393216 TUP327801:TUP393216 UEL327801:UEL393216 UOH327801:UOH393216 UYD327801:UYD393216 VHZ327801:VHZ393216 VRV327801:VRV393216 WBR327801:WBR393216 WLN327801:WLN393216 WVJ327801:WVJ393216 B393337:B458752 IX393337:IX458752 ST393337:ST458752 ACP393337:ACP458752 AML393337:AML458752 AWH393337:AWH458752 BGD393337:BGD458752 BPZ393337:BPZ458752 BZV393337:BZV458752 CJR393337:CJR458752 CTN393337:CTN458752 DDJ393337:DDJ458752 DNF393337:DNF458752 DXB393337:DXB458752 EGX393337:EGX458752 EQT393337:EQT458752 FAP393337:FAP458752 FKL393337:FKL458752 FUH393337:FUH458752 GED393337:GED458752 GNZ393337:GNZ458752 GXV393337:GXV458752 HHR393337:HHR458752 HRN393337:HRN458752 IBJ393337:IBJ458752 ILF393337:ILF458752 IVB393337:IVB458752 JEX393337:JEX458752 JOT393337:JOT458752 JYP393337:JYP458752 KIL393337:KIL458752 KSH393337:KSH458752 LCD393337:LCD458752 LLZ393337:LLZ458752 LVV393337:LVV458752 MFR393337:MFR458752 MPN393337:MPN458752 MZJ393337:MZJ458752 NJF393337:NJF458752 NTB393337:NTB458752 OCX393337:OCX458752 OMT393337:OMT458752 OWP393337:OWP458752 PGL393337:PGL458752 PQH393337:PQH458752 QAD393337:QAD458752 QJZ393337:QJZ458752 QTV393337:QTV458752 RDR393337:RDR458752 RNN393337:RNN458752 RXJ393337:RXJ458752 SHF393337:SHF458752 SRB393337:SRB458752 TAX393337:TAX458752 TKT393337:TKT458752 TUP393337:TUP458752 UEL393337:UEL458752 UOH393337:UOH458752 UYD393337:UYD458752 VHZ393337:VHZ458752 VRV393337:VRV458752 WBR393337:WBR458752 WLN393337:WLN458752 WVJ393337:WVJ458752 B458873:B524288 IX458873:IX524288 ST458873:ST524288 ACP458873:ACP524288 AML458873:AML524288 AWH458873:AWH524288 BGD458873:BGD524288 BPZ458873:BPZ524288 BZV458873:BZV524288 CJR458873:CJR524288 CTN458873:CTN524288 DDJ458873:DDJ524288 DNF458873:DNF524288 DXB458873:DXB524288 EGX458873:EGX524288 EQT458873:EQT524288 FAP458873:FAP524288 FKL458873:FKL524288 FUH458873:FUH524288 GED458873:GED524288 GNZ458873:GNZ524288 GXV458873:GXV524288 HHR458873:HHR524288 HRN458873:HRN524288 IBJ458873:IBJ524288 ILF458873:ILF524288 IVB458873:IVB524288 JEX458873:JEX524288 JOT458873:JOT524288 JYP458873:JYP524288 KIL458873:KIL524288 KSH458873:KSH524288 LCD458873:LCD524288 LLZ458873:LLZ524288 LVV458873:LVV524288 MFR458873:MFR524288 MPN458873:MPN524288 MZJ458873:MZJ524288 NJF458873:NJF524288 NTB458873:NTB524288 OCX458873:OCX524288 OMT458873:OMT524288 OWP458873:OWP524288 PGL458873:PGL524288 PQH458873:PQH524288 QAD458873:QAD524288 QJZ458873:QJZ524288 QTV458873:QTV524288 RDR458873:RDR524288 RNN458873:RNN524288 RXJ458873:RXJ524288 SHF458873:SHF524288 SRB458873:SRB524288 TAX458873:TAX524288 TKT458873:TKT524288 TUP458873:TUP524288 UEL458873:UEL524288 UOH458873:UOH524288 UYD458873:UYD524288 VHZ458873:VHZ524288 VRV458873:VRV524288 WBR458873:WBR524288 WLN458873:WLN524288 WVJ458873:WVJ524288 B524409:B589824 IX524409:IX589824 ST524409:ST589824 ACP524409:ACP589824 AML524409:AML589824 AWH524409:AWH589824 BGD524409:BGD589824 BPZ524409:BPZ589824 BZV524409:BZV589824 CJR524409:CJR589824 CTN524409:CTN589824 DDJ524409:DDJ589824 DNF524409:DNF589824 DXB524409:DXB589824 EGX524409:EGX589824 EQT524409:EQT589824 FAP524409:FAP589824 FKL524409:FKL589824 FUH524409:FUH589824 GED524409:GED589824 GNZ524409:GNZ589824 GXV524409:GXV589824 HHR524409:HHR589824 HRN524409:HRN589824 IBJ524409:IBJ589824 ILF524409:ILF589824 IVB524409:IVB589824 JEX524409:JEX589824 JOT524409:JOT589824 JYP524409:JYP589824 KIL524409:KIL589824 KSH524409:KSH589824 LCD524409:LCD589824 LLZ524409:LLZ589824 LVV524409:LVV589824 MFR524409:MFR589824 MPN524409:MPN589824 MZJ524409:MZJ589824 NJF524409:NJF589824 NTB524409:NTB589824 OCX524409:OCX589824 OMT524409:OMT589824 OWP524409:OWP589824 PGL524409:PGL589824 PQH524409:PQH589824 QAD524409:QAD589824 QJZ524409:QJZ589824 QTV524409:QTV589824 RDR524409:RDR589824 RNN524409:RNN589824 RXJ524409:RXJ589824 SHF524409:SHF589824 SRB524409:SRB589824 TAX524409:TAX589824 TKT524409:TKT589824 TUP524409:TUP589824 UEL524409:UEL589824 UOH524409:UOH589824 UYD524409:UYD589824 VHZ524409:VHZ589824 VRV524409:VRV589824 WBR524409:WBR589824 WLN524409:WLN589824 WVJ524409:WVJ589824 B589945:B655360 IX589945:IX655360 ST589945:ST655360 ACP589945:ACP655360 AML589945:AML655360 AWH589945:AWH655360 BGD589945:BGD655360 BPZ589945:BPZ655360 BZV589945:BZV655360 CJR589945:CJR655360 CTN589945:CTN655360 DDJ589945:DDJ655360 DNF589945:DNF655360 DXB589945:DXB655360 EGX589945:EGX655360 EQT589945:EQT655360 FAP589945:FAP655360 FKL589945:FKL655360 FUH589945:FUH655360 GED589945:GED655360 GNZ589945:GNZ655360 GXV589945:GXV655360 HHR589945:HHR655360 HRN589945:HRN655360 IBJ589945:IBJ655360 ILF589945:ILF655360 IVB589945:IVB655360 JEX589945:JEX655360 JOT589945:JOT655360 JYP589945:JYP655360 KIL589945:KIL655360 KSH589945:KSH655360 LCD589945:LCD655360 LLZ589945:LLZ655360 LVV589945:LVV655360 MFR589945:MFR655360 MPN589945:MPN655360 MZJ589945:MZJ655360 NJF589945:NJF655360 NTB589945:NTB655360 OCX589945:OCX655360 OMT589945:OMT655360 OWP589945:OWP655360 PGL589945:PGL655360 PQH589945:PQH655360 QAD589945:QAD655360 QJZ589945:QJZ655360 QTV589945:QTV655360 RDR589945:RDR655360 RNN589945:RNN655360 RXJ589945:RXJ655360 SHF589945:SHF655360 SRB589945:SRB655360 TAX589945:TAX655360 TKT589945:TKT655360 TUP589945:TUP655360 UEL589945:UEL655360 UOH589945:UOH655360 UYD589945:UYD655360 VHZ589945:VHZ655360 VRV589945:VRV655360 WBR589945:WBR655360 WLN589945:WLN655360 WVJ589945:WVJ655360 B655481:B720896 IX655481:IX720896 ST655481:ST720896 ACP655481:ACP720896 AML655481:AML720896 AWH655481:AWH720896 BGD655481:BGD720896 BPZ655481:BPZ720896 BZV655481:BZV720896 CJR655481:CJR720896 CTN655481:CTN720896 DDJ655481:DDJ720896 DNF655481:DNF720896 DXB655481:DXB720896 EGX655481:EGX720896 EQT655481:EQT720896 FAP655481:FAP720896 FKL655481:FKL720896 FUH655481:FUH720896 GED655481:GED720896 GNZ655481:GNZ720896 GXV655481:GXV720896 HHR655481:HHR720896 HRN655481:HRN720896 IBJ655481:IBJ720896 ILF655481:ILF720896 IVB655481:IVB720896 JEX655481:JEX720896 JOT655481:JOT720896 JYP655481:JYP720896 KIL655481:KIL720896 KSH655481:KSH720896 LCD655481:LCD720896 LLZ655481:LLZ720896 LVV655481:LVV720896 MFR655481:MFR720896 MPN655481:MPN720896 MZJ655481:MZJ720896 NJF655481:NJF720896 NTB655481:NTB720896 OCX655481:OCX720896 OMT655481:OMT720896 OWP655481:OWP720896 PGL655481:PGL720896 PQH655481:PQH720896 QAD655481:QAD720896 QJZ655481:QJZ720896 QTV655481:QTV720896 RDR655481:RDR720896 RNN655481:RNN720896 RXJ655481:RXJ720896 SHF655481:SHF720896 SRB655481:SRB720896 TAX655481:TAX720896 TKT655481:TKT720896 TUP655481:TUP720896 UEL655481:UEL720896 UOH655481:UOH720896 UYD655481:UYD720896 VHZ655481:VHZ720896 VRV655481:VRV720896 WBR655481:WBR720896 WLN655481:WLN720896 WVJ655481:WVJ720896 B721017:B786432 IX721017:IX786432 ST721017:ST786432 ACP721017:ACP786432 AML721017:AML786432 AWH721017:AWH786432 BGD721017:BGD786432 BPZ721017:BPZ786432 BZV721017:BZV786432 CJR721017:CJR786432 CTN721017:CTN786432 DDJ721017:DDJ786432 DNF721017:DNF786432 DXB721017:DXB786432 EGX721017:EGX786432 EQT721017:EQT786432 FAP721017:FAP786432 FKL721017:FKL786432 FUH721017:FUH786432 GED721017:GED786432 GNZ721017:GNZ786432 GXV721017:GXV786432 HHR721017:HHR786432 HRN721017:HRN786432 IBJ721017:IBJ786432 ILF721017:ILF786432 IVB721017:IVB786432 JEX721017:JEX786432 JOT721017:JOT786432 JYP721017:JYP786432 KIL721017:KIL786432 KSH721017:KSH786432 LCD721017:LCD786432 LLZ721017:LLZ786432 LVV721017:LVV786432 MFR721017:MFR786432 MPN721017:MPN786432 MZJ721017:MZJ786432 NJF721017:NJF786432 NTB721017:NTB786432 OCX721017:OCX786432 OMT721017:OMT786432 OWP721017:OWP786432 PGL721017:PGL786432 PQH721017:PQH786432 QAD721017:QAD786432 QJZ721017:QJZ786432 QTV721017:QTV786432 RDR721017:RDR786432 RNN721017:RNN786432 RXJ721017:RXJ786432 SHF721017:SHF786432 SRB721017:SRB786432 TAX721017:TAX786432 TKT721017:TKT786432 TUP721017:TUP786432 UEL721017:UEL786432 UOH721017:UOH786432 UYD721017:UYD786432 VHZ721017:VHZ786432 VRV721017:VRV786432 WBR721017:WBR786432 WLN721017:WLN786432 WVJ721017:WVJ786432 B786553:B851968 IX786553:IX851968 ST786553:ST851968 ACP786553:ACP851968 AML786553:AML851968 AWH786553:AWH851968 BGD786553:BGD851968 BPZ786553:BPZ851968 BZV786553:BZV851968 CJR786553:CJR851968 CTN786553:CTN851968 DDJ786553:DDJ851968 DNF786553:DNF851968 DXB786553:DXB851968 EGX786553:EGX851968 EQT786553:EQT851968 FAP786553:FAP851968 FKL786553:FKL851968 FUH786553:FUH851968 GED786553:GED851968 GNZ786553:GNZ851968 GXV786553:GXV851968 HHR786553:HHR851968 HRN786553:HRN851968 IBJ786553:IBJ851968 ILF786553:ILF851968 IVB786553:IVB851968 JEX786553:JEX851968 JOT786553:JOT851968 JYP786553:JYP851968 KIL786553:KIL851968 KSH786553:KSH851968 LCD786553:LCD851968 LLZ786553:LLZ851968 LVV786553:LVV851968 MFR786553:MFR851968 MPN786553:MPN851968 MZJ786553:MZJ851968 NJF786553:NJF851968 NTB786553:NTB851968 OCX786553:OCX851968 OMT786553:OMT851968 OWP786553:OWP851968 PGL786553:PGL851968 PQH786553:PQH851968 QAD786553:QAD851968 QJZ786553:QJZ851968 QTV786553:QTV851968 RDR786553:RDR851968 RNN786553:RNN851968 RXJ786553:RXJ851968 SHF786553:SHF851968 SRB786553:SRB851968 TAX786553:TAX851968 TKT786553:TKT851968 TUP786553:TUP851968 UEL786553:UEL851968 UOH786553:UOH851968 UYD786553:UYD851968 VHZ786553:VHZ851968 VRV786553:VRV851968 WBR786553:WBR851968 WLN786553:WLN851968 WVJ786553:WVJ851968 B852089:B917504 IX852089:IX917504 ST852089:ST917504 ACP852089:ACP917504 AML852089:AML917504 AWH852089:AWH917504 BGD852089:BGD917504 BPZ852089:BPZ917504 BZV852089:BZV917504 CJR852089:CJR917504 CTN852089:CTN917504 DDJ852089:DDJ917504 DNF852089:DNF917504 DXB852089:DXB917504 EGX852089:EGX917504 EQT852089:EQT917504 FAP852089:FAP917504 FKL852089:FKL917504 FUH852089:FUH917504 GED852089:GED917504 GNZ852089:GNZ917504 GXV852089:GXV917504 HHR852089:HHR917504 HRN852089:HRN917504 IBJ852089:IBJ917504 ILF852089:ILF917504 IVB852089:IVB917504 JEX852089:JEX917504 JOT852089:JOT917504 JYP852089:JYP917504 KIL852089:KIL917504 KSH852089:KSH917504 LCD852089:LCD917504 LLZ852089:LLZ917504 LVV852089:LVV917504 MFR852089:MFR917504 MPN852089:MPN917504 MZJ852089:MZJ917504 NJF852089:NJF917504 NTB852089:NTB917504 OCX852089:OCX917504 OMT852089:OMT917504 OWP852089:OWP917504 PGL852089:PGL917504 PQH852089:PQH917504 QAD852089:QAD917504 QJZ852089:QJZ917504 QTV852089:QTV917504 RDR852089:RDR917504 RNN852089:RNN917504 RXJ852089:RXJ917504 SHF852089:SHF917504 SRB852089:SRB917504 TAX852089:TAX917504 TKT852089:TKT917504 TUP852089:TUP917504 UEL852089:UEL917504 UOH852089:UOH917504 UYD852089:UYD917504 VHZ852089:VHZ917504 VRV852089:VRV917504 WBR852089:WBR917504 WLN852089:WLN917504 WVJ852089:WVJ917504 B917625:B983040 IX917625:IX983040 ST917625:ST983040 ACP917625:ACP983040 AML917625:AML983040 AWH917625:AWH983040 BGD917625:BGD983040 BPZ917625:BPZ983040 BZV917625:BZV983040 CJR917625:CJR983040 CTN917625:CTN983040 DDJ917625:DDJ983040 DNF917625:DNF983040 DXB917625:DXB983040 EGX917625:EGX983040 EQT917625:EQT983040 FAP917625:FAP983040 FKL917625:FKL983040 FUH917625:FUH983040 GED917625:GED983040 GNZ917625:GNZ983040 GXV917625:GXV983040 HHR917625:HHR983040 HRN917625:HRN983040 IBJ917625:IBJ983040 ILF917625:ILF983040 IVB917625:IVB983040 JEX917625:JEX983040 JOT917625:JOT983040 JYP917625:JYP983040 KIL917625:KIL983040 KSH917625:KSH983040 LCD917625:LCD983040 LLZ917625:LLZ983040 LVV917625:LVV983040 MFR917625:MFR983040 MPN917625:MPN983040 MZJ917625:MZJ983040 NJF917625:NJF983040 NTB917625:NTB983040 OCX917625:OCX983040 OMT917625:OMT983040 OWP917625:OWP983040 PGL917625:PGL983040 PQH917625:PQH983040 QAD917625:QAD983040 QJZ917625:QJZ983040 QTV917625:QTV983040 RDR917625:RDR983040 RNN917625:RNN983040 RXJ917625:RXJ983040 SHF917625:SHF983040 SRB917625:SRB983040 TAX917625:TAX983040 TKT917625:TKT983040 TUP917625:TUP983040 UEL917625:UEL983040 UOH917625:UOH983040 UYD917625:UYD983040 VHZ917625:VHZ983040 VRV917625:VRV983040 WBR917625:WBR983040 WLN917625:WLN983040 WVJ917625:WVJ983040 B983161:B1048576 IX983161:IX1048576 ST983161:ST1048576 ACP983161:ACP1048576 AML983161:AML1048576 AWH983161:AWH1048576 BGD983161:BGD1048576 BPZ983161:BPZ1048576 BZV983161:BZV1048576 CJR983161:CJR1048576 CTN983161:CTN1048576 DDJ983161:DDJ1048576 DNF983161:DNF1048576 DXB983161:DXB1048576 EGX983161:EGX1048576 EQT983161:EQT1048576 FAP983161:FAP1048576 FKL983161:FKL1048576 FUH983161:FUH1048576 GED983161:GED1048576 GNZ983161:GNZ1048576 GXV983161:GXV1048576 HHR983161:HHR1048576 HRN983161:HRN1048576 IBJ983161:IBJ1048576 ILF983161:ILF1048576 IVB983161:IVB1048576 JEX983161:JEX1048576 JOT983161:JOT1048576 JYP983161:JYP1048576 KIL983161:KIL1048576 KSH983161:KSH1048576 LCD983161:LCD1048576 LLZ983161:LLZ1048576 LVV983161:LVV1048576 MFR983161:MFR1048576 MPN983161:MPN1048576 MZJ983161:MZJ1048576 NJF983161:NJF1048576 NTB983161:NTB1048576 OCX983161:OCX1048576 OMT983161:OMT1048576 OWP983161:OWP1048576 PGL983161:PGL1048576 PQH983161:PQH1048576 QAD983161:QAD1048576 QJZ983161:QJZ1048576 QTV983161:QTV1048576 RDR983161:RDR1048576 RNN983161:RNN1048576 RXJ983161:RXJ1048576 SHF983161:SHF1048576 SRB983161:SRB1048576 TAX983161:TAX1048576 TKT983161:TKT1048576 TUP983161:TUP1048576 UEL983161:UEL1048576 UOH983161:UOH1048576 UYD983161:UYD1048576 VHZ983161:VHZ1048576 VRV983161:VRV1048576 WBR983161:WBR1048576 WLN983161:WLN1048576 WVJ983161:WVJ1048576 BP119:IV65650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I48:I113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BQ115:IV118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BP1:IV114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J1:L113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B1:C45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AB115:AX118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C162:D65536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B95:B119 IX95:IX119 ST95:ST119 ACP95:ACP119 AML95:AML119 AWH95:AWH119 BGD95:BGD119 BPZ95:BPZ119 BZV95:BZV119 CJR95:CJR119 CTN95:CTN119 DDJ95:DDJ119 DNF95:DNF119 DXB95:DXB119 EGX95:EGX119 EQT95:EQT119 FAP95:FAP119 FKL95:FKL119 FUH95:FUH119 GED95:GED119 GNZ95:GNZ119 GXV95:GXV119 HHR95:HHR119 HRN95:HRN119 IBJ95:IBJ119 ILF95:ILF119 IVB95:IVB119 JEX95:JEX119 JOT95:JOT119 JYP95:JYP119 KIL95:KIL119 KSH95:KSH119 LCD95:LCD119 LLZ95:LLZ119 LVV95:LVV119 MFR95:MFR119 MPN95:MPN119 MZJ95:MZJ119 NJF95:NJF119 NTB95:NTB119 OCX95:OCX119 OMT95:OMT119 OWP95:OWP119 PGL95:PGL119 PQH95:PQH119 QAD95:QAD119 QJZ95:QJZ119 QTV95:QTV119 RDR95:RDR119 RNN95:RNN119 RXJ95:RXJ119 SHF95:SHF119 SRB95:SRB119 TAX95:TAX119 TKT95:TKT119 TUP95:TUP119 UEL95:UEL119 UOH95:UOH119 UYD95:UYD119 VHZ95:VHZ119 VRV95:VRV119 WBR95:WBR119 WLN95:WLN119 WVJ95:WVJ119 B65631:B65655 IX65631:IX65655 ST65631:ST65655 ACP65631:ACP65655 AML65631:AML65655 AWH65631:AWH65655 BGD65631:BGD65655 BPZ65631:BPZ65655 BZV65631:BZV65655 CJR65631:CJR65655 CTN65631:CTN65655 DDJ65631:DDJ65655 DNF65631:DNF65655 DXB65631:DXB65655 EGX65631:EGX65655 EQT65631:EQT65655 FAP65631:FAP65655 FKL65631:FKL65655 FUH65631:FUH65655 GED65631:GED65655 GNZ65631:GNZ65655 GXV65631:GXV65655 HHR65631:HHR65655 HRN65631:HRN65655 IBJ65631:IBJ65655 ILF65631:ILF65655 IVB65631:IVB65655 JEX65631:JEX65655 JOT65631:JOT65655 JYP65631:JYP65655 KIL65631:KIL65655 KSH65631:KSH65655 LCD65631:LCD65655 LLZ65631:LLZ65655 LVV65631:LVV65655 MFR65631:MFR65655 MPN65631:MPN65655 MZJ65631:MZJ65655 NJF65631:NJF65655 NTB65631:NTB65655 OCX65631:OCX65655 OMT65631:OMT65655 OWP65631:OWP65655 PGL65631:PGL65655 PQH65631:PQH65655 QAD65631:QAD65655 QJZ65631:QJZ65655 QTV65631:QTV65655 RDR65631:RDR65655 RNN65631:RNN65655 RXJ65631:RXJ65655 SHF65631:SHF65655 SRB65631:SRB65655 TAX65631:TAX65655 TKT65631:TKT65655 TUP65631:TUP65655 UEL65631:UEL65655 UOH65631:UOH65655 UYD65631:UYD65655 VHZ65631:VHZ65655 VRV65631:VRV65655 WBR65631:WBR65655 WLN65631:WLN65655 WVJ65631:WVJ65655 B131167:B131191 IX131167:IX131191 ST131167:ST131191 ACP131167:ACP131191 AML131167:AML131191 AWH131167:AWH131191 BGD131167:BGD131191 BPZ131167:BPZ131191 BZV131167:BZV131191 CJR131167:CJR131191 CTN131167:CTN131191 DDJ131167:DDJ131191 DNF131167:DNF131191 DXB131167:DXB131191 EGX131167:EGX131191 EQT131167:EQT131191 FAP131167:FAP131191 FKL131167:FKL131191 FUH131167:FUH131191 GED131167:GED131191 GNZ131167:GNZ131191 GXV131167:GXV131191 HHR131167:HHR131191 HRN131167:HRN131191 IBJ131167:IBJ131191 ILF131167:ILF131191 IVB131167:IVB131191 JEX131167:JEX131191 JOT131167:JOT131191 JYP131167:JYP131191 KIL131167:KIL131191 KSH131167:KSH131191 LCD131167:LCD131191 LLZ131167:LLZ131191 LVV131167:LVV131191 MFR131167:MFR131191 MPN131167:MPN131191 MZJ131167:MZJ131191 NJF131167:NJF131191 NTB131167:NTB131191 OCX131167:OCX131191 OMT131167:OMT131191 OWP131167:OWP131191 PGL131167:PGL131191 PQH131167:PQH131191 QAD131167:QAD131191 QJZ131167:QJZ131191 QTV131167:QTV131191 RDR131167:RDR131191 RNN131167:RNN131191 RXJ131167:RXJ131191 SHF131167:SHF131191 SRB131167:SRB131191 TAX131167:TAX131191 TKT131167:TKT131191 TUP131167:TUP131191 UEL131167:UEL131191 UOH131167:UOH131191 UYD131167:UYD131191 VHZ131167:VHZ131191 VRV131167:VRV131191 WBR131167:WBR131191 WLN131167:WLN131191 WVJ131167:WVJ131191 B196703:B196727 IX196703:IX196727 ST196703:ST196727 ACP196703:ACP196727 AML196703:AML196727 AWH196703:AWH196727 BGD196703:BGD196727 BPZ196703:BPZ196727 BZV196703:BZV196727 CJR196703:CJR196727 CTN196703:CTN196727 DDJ196703:DDJ196727 DNF196703:DNF196727 DXB196703:DXB196727 EGX196703:EGX196727 EQT196703:EQT196727 FAP196703:FAP196727 FKL196703:FKL196727 FUH196703:FUH196727 GED196703:GED196727 GNZ196703:GNZ196727 GXV196703:GXV196727 HHR196703:HHR196727 HRN196703:HRN196727 IBJ196703:IBJ196727 ILF196703:ILF196727 IVB196703:IVB196727 JEX196703:JEX196727 JOT196703:JOT196727 JYP196703:JYP196727 KIL196703:KIL196727 KSH196703:KSH196727 LCD196703:LCD196727 LLZ196703:LLZ196727 LVV196703:LVV196727 MFR196703:MFR196727 MPN196703:MPN196727 MZJ196703:MZJ196727 NJF196703:NJF196727 NTB196703:NTB196727 OCX196703:OCX196727 OMT196703:OMT196727 OWP196703:OWP196727 PGL196703:PGL196727 PQH196703:PQH196727 QAD196703:QAD196727 QJZ196703:QJZ196727 QTV196703:QTV196727 RDR196703:RDR196727 RNN196703:RNN196727 RXJ196703:RXJ196727 SHF196703:SHF196727 SRB196703:SRB196727 TAX196703:TAX196727 TKT196703:TKT196727 TUP196703:TUP196727 UEL196703:UEL196727 UOH196703:UOH196727 UYD196703:UYD196727 VHZ196703:VHZ196727 VRV196703:VRV196727 WBR196703:WBR196727 WLN196703:WLN196727 WVJ196703:WVJ196727 B262239:B262263 IX262239:IX262263 ST262239:ST262263 ACP262239:ACP262263 AML262239:AML262263 AWH262239:AWH262263 BGD262239:BGD262263 BPZ262239:BPZ262263 BZV262239:BZV262263 CJR262239:CJR262263 CTN262239:CTN262263 DDJ262239:DDJ262263 DNF262239:DNF262263 DXB262239:DXB262263 EGX262239:EGX262263 EQT262239:EQT262263 FAP262239:FAP262263 FKL262239:FKL262263 FUH262239:FUH262263 GED262239:GED262263 GNZ262239:GNZ262263 GXV262239:GXV262263 HHR262239:HHR262263 HRN262239:HRN262263 IBJ262239:IBJ262263 ILF262239:ILF262263 IVB262239:IVB262263 JEX262239:JEX262263 JOT262239:JOT262263 JYP262239:JYP262263 KIL262239:KIL262263 KSH262239:KSH262263 LCD262239:LCD262263 LLZ262239:LLZ262263 LVV262239:LVV262263 MFR262239:MFR262263 MPN262239:MPN262263 MZJ262239:MZJ262263 NJF262239:NJF262263 NTB262239:NTB262263 OCX262239:OCX262263 OMT262239:OMT262263 OWP262239:OWP262263 PGL262239:PGL262263 PQH262239:PQH262263 QAD262239:QAD262263 QJZ262239:QJZ262263 QTV262239:QTV262263 RDR262239:RDR262263 RNN262239:RNN262263 RXJ262239:RXJ262263 SHF262239:SHF262263 SRB262239:SRB262263 TAX262239:TAX262263 TKT262239:TKT262263 TUP262239:TUP262263 UEL262239:UEL262263 UOH262239:UOH262263 UYD262239:UYD262263 VHZ262239:VHZ262263 VRV262239:VRV262263 WBR262239:WBR262263 WLN262239:WLN262263 WVJ262239:WVJ262263 B327775:B327799 IX327775:IX327799 ST327775:ST327799 ACP327775:ACP327799 AML327775:AML327799 AWH327775:AWH327799 BGD327775:BGD327799 BPZ327775:BPZ327799 BZV327775:BZV327799 CJR327775:CJR327799 CTN327775:CTN327799 DDJ327775:DDJ327799 DNF327775:DNF327799 DXB327775:DXB327799 EGX327775:EGX327799 EQT327775:EQT327799 FAP327775:FAP327799 FKL327775:FKL327799 FUH327775:FUH327799 GED327775:GED327799 GNZ327775:GNZ327799 GXV327775:GXV327799 HHR327775:HHR327799 HRN327775:HRN327799 IBJ327775:IBJ327799 ILF327775:ILF327799 IVB327775:IVB327799 JEX327775:JEX327799 JOT327775:JOT327799 JYP327775:JYP327799 KIL327775:KIL327799 KSH327775:KSH327799 LCD327775:LCD327799 LLZ327775:LLZ327799 LVV327775:LVV327799 MFR327775:MFR327799 MPN327775:MPN327799 MZJ327775:MZJ327799 NJF327775:NJF327799 NTB327775:NTB327799 OCX327775:OCX327799 OMT327775:OMT327799 OWP327775:OWP327799 PGL327775:PGL327799 PQH327775:PQH327799 QAD327775:QAD327799 QJZ327775:QJZ327799 QTV327775:QTV327799 RDR327775:RDR327799 RNN327775:RNN327799 RXJ327775:RXJ327799 SHF327775:SHF327799 SRB327775:SRB327799 TAX327775:TAX327799 TKT327775:TKT327799 TUP327775:TUP327799 UEL327775:UEL327799 UOH327775:UOH327799 UYD327775:UYD327799 VHZ327775:VHZ327799 VRV327775:VRV327799 WBR327775:WBR327799 WLN327775:WLN327799 WVJ327775:WVJ327799 B393311:B393335 IX393311:IX393335 ST393311:ST393335 ACP393311:ACP393335 AML393311:AML393335 AWH393311:AWH393335 BGD393311:BGD393335 BPZ393311:BPZ393335 BZV393311:BZV393335 CJR393311:CJR393335 CTN393311:CTN393335 DDJ393311:DDJ393335 DNF393311:DNF393335 DXB393311:DXB393335 EGX393311:EGX393335 EQT393311:EQT393335 FAP393311:FAP393335 FKL393311:FKL393335 FUH393311:FUH393335 GED393311:GED393335 GNZ393311:GNZ393335 GXV393311:GXV393335 HHR393311:HHR393335 HRN393311:HRN393335 IBJ393311:IBJ393335 ILF393311:ILF393335 IVB393311:IVB393335 JEX393311:JEX393335 JOT393311:JOT393335 JYP393311:JYP393335 KIL393311:KIL393335 KSH393311:KSH393335 LCD393311:LCD393335 LLZ393311:LLZ393335 LVV393311:LVV393335 MFR393311:MFR393335 MPN393311:MPN393335 MZJ393311:MZJ393335 NJF393311:NJF393335 NTB393311:NTB393335 OCX393311:OCX393335 OMT393311:OMT393335 OWP393311:OWP393335 PGL393311:PGL393335 PQH393311:PQH393335 QAD393311:QAD393335 QJZ393311:QJZ393335 QTV393311:QTV393335 RDR393311:RDR393335 RNN393311:RNN393335 RXJ393311:RXJ393335 SHF393311:SHF393335 SRB393311:SRB393335 TAX393311:TAX393335 TKT393311:TKT393335 TUP393311:TUP393335 UEL393311:UEL393335 UOH393311:UOH393335 UYD393311:UYD393335 VHZ393311:VHZ393335 VRV393311:VRV393335 WBR393311:WBR393335 WLN393311:WLN393335 WVJ393311:WVJ393335 B458847:B458871 IX458847:IX458871 ST458847:ST458871 ACP458847:ACP458871 AML458847:AML458871 AWH458847:AWH458871 BGD458847:BGD458871 BPZ458847:BPZ458871 BZV458847:BZV458871 CJR458847:CJR458871 CTN458847:CTN458871 DDJ458847:DDJ458871 DNF458847:DNF458871 DXB458847:DXB458871 EGX458847:EGX458871 EQT458847:EQT458871 FAP458847:FAP458871 FKL458847:FKL458871 FUH458847:FUH458871 GED458847:GED458871 GNZ458847:GNZ458871 GXV458847:GXV458871 HHR458847:HHR458871 HRN458847:HRN458871 IBJ458847:IBJ458871 ILF458847:ILF458871 IVB458847:IVB458871 JEX458847:JEX458871 JOT458847:JOT458871 JYP458847:JYP458871 KIL458847:KIL458871 KSH458847:KSH458871 LCD458847:LCD458871 LLZ458847:LLZ458871 LVV458847:LVV458871 MFR458847:MFR458871 MPN458847:MPN458871 MZJ458847:MZJ458871 NJF458847:NJF458871 NTB458847:NTB458871 OCX458847:OCX458871 OMT458847:OMT458871 OWP458847:OWP458871 PGL458847:PGL458871 PQH458847:PQH458871 QAD458847:QAD458871 QJZ458847:QJZ458871 QTV458847:QTV458871 RDR458847:RDR458871 RNN458847:RNN458871 RXJ458847:RXJ458871 SHF458847:SHF458871 SRB458847:SRB458871 TAX458847:TAX458871 TKT458847:TKT458871 TUP458847:TUP458871 UEL458847:UEL458871 UOH458847:UOH458871 UYD458847:UYD458871 VHZ458847:VHZ458871 VRV458847:VRV458871 WBR458847:WBR458871 WLN458847:WLN458871 WVJ458847:WVJ458871 B524383:B524407 IX524383:IX524407 ST524383:ST524407 ACP524383:ACP524407 AML524383:AML524407 AWH524383:AWH524407 BGD524383:BGD524407 BPZ524383:BPZ524407 BZV524383:BZV524407 CJR524383:CJR524407 CTN524383:CTN524407 DDJ524383:DDJ524407 DNF524383:DNF524407 DXB524383:DXB524407 EGX524383:EGX524407 EQT524383:EQT524407 FAP524383:FAP524407 FKL524383:FKL524407 FUH524383:FUH524407 GED524383:GED524407 GNZ524383:GNZ524407 GXV524383:GXV524407 HHR524383:HHR524407 HRN524383:HRN524407 IBJ524383:IBJ524407 ILF524383:ILF524407 IVB524383:IVB524407 JEX524383:JEX524407 JOT524383:JOT524407 JYP524383:JYP524407 KIL524383:KIL524407 KSH524383:KSH524407 LCD524383:LCD524407 LLZ524383:LLZ524407 LVV524383:LVV524407 MFR524383:MFR524407 MPN524383:MPN524407 MZJ524383:MZJ524407 NJF524383:NJF524407 NTB524383:NTB524407 OCX524383:OCX524407 OMT524383:OMT524407 OWP524383:OWP524407 PGL524383:PGL524407 PQH524383:PQH524407 QAD524383:QAD524407 QJZ524383:QJZ524407 QTV524383:QTV524407 RDR524383:RDR524407 RNN524383:RNN524407 RXJ524383:RXJ524407 SHF524383:SHF524407 SRB524383:SRB524407 TAX524383:TAX524407 TKT524383:TKT524407 TUP524383:TUP524407 UEL524383:UEL524407 UOH524383:UOH524407 UYD524383:UYD524407 VHZ524383:VHZ524407 VRV524383:VRV524407 WBR524383:WBR524407 WLN524383:WLN524407 WVJ524383:WVJ524407 B589919:B589943 IX589919:IX589943 ST589919:ST589943 ACP589919:ACP589943 AML589919:AML589943 AWH589919:AWH589943 BGD589919:BGD589943 BPZ589919:BPZ589943 BZV589919:BZV589943 CJR589919:CJR589943 CTN589919:CTN589943 DDJ589919:DDJ589943 DNF589919:DNF589943 DXB589919:DXB589943 EGX589919:EGX589943 EQT589919:EQT589943 FAP589919:FAP589943 FKL589919:FKL589943 FUH589919:FUH589943 GED589919:GED589943 GNZ589919:GNZ589943 GXV589919:GXV589943 HHR589919:HHR589943 HRN589919:HRN589943 IBJ589919:IBJ589943 ILF589919:ILF589943 IVB589919:IVB589943 JEX589919:JEX589943 JOT589919:JOT589943 JYP589919:JYP589943 KIL589919:KIL589943 KSH589919:KSH589943 LCD589919:LCD589943 LLZ589919:LLZ589943 LVV589919:LVV589943 MFR589919:MFR589943 MPN589919:MPN589943 MZJ589919:MZJ589943 NJF589919:NJF589943 NTB589919:NTB589943 OCX589919:OCX589943 OMT589919:OMT589943 OWP589919:OWP589943 PGL589919:PGL589943 PQH589919:PQH589943 QAD589919:QAD589943 QJZ589919:QJZ589943 QTV589919:QTV589943 RDR589919:RDR589943 RNN589919:RNN589943 RXJ589919:RXJ589943 SHF589919:SHF589943 SRB589919:SRB589943 TAX589919:TAX589943 TKT589919:TKT589943 TUP589919:TUP589943 UEL589919:UEL589943 UOH589919:UOH589943 UYD589919:UYD589943 VHZ589919:VHZ589943 VRV589919:VRV589943 WBR589919:WBR589943 WLN589919:WLN589943 WVJ589919:WVJ589943 B655455:B655479 IX655455:IX655479 ST655455:ST655479 ACP655455:ACP655479 AML655455:AML655479 AWH655455:AWH655479 BGD655455:BGD655479 BPZ655455:BPZ655479 BZV655455:BZV655479 CJR655455:CJR655479 CTN655455:CTN655479 DDJ655455:DDJ655479 DNF655455:DNF655479 DXB655455:DXB655479 EGX655455:EGX655479 EQT655455:EQT655479 FAP655455:FAP655479 FKL655455:FKL655479 FUH655455:FUH655479 GED655455:GED655479 GNZ655455:GNZ655479 GXV655455:GXV655479 HHR655455:HHR655479 HRN655455:HRN655479 IBJ655455:IBJ655479 ILF655455:ILF655479 IVB655455:IVB655479 JEX655455:JEX655479 JOT655455:JOT655479 JYP655455:JYP655479 KIL655455:KIL655479 KSH655455:KSH655479 LCD655455:LCD655479 LLZ655455:LLZ655479 LVV655455:LVV655479 MFR655455:MFR655479 MPN655455:MPN655479 MZJ655455:MZJ655479 NJF655455:NJF655479 NTB655455:NTB655479 OCX655455:OCX655479 OMT655455:OMT655479 OWP655455:OWP655479 PGL655455:PGL655479 PQH655455:PQH655479 QAD655455:QAD655479 QJZ655455:QJZ655479 QTV655455:QTV655479 RDR655455:RDR655479 RNN655455:RNN655479 RXJ655455:RXJ655479 SHF655455:SHF655479 SRB655455:SRB655479 TAX655455:TAX655479 TKT655455:TKT655479 TUP655455:TUP655479 UEL655455:UEL655479 UOH655455:UOH655479 UYD655455:UYD655479 VHZ655455:VHZ655479 VRV655455:VRV655479 WBR655455:WBR655479 WLN655455:WLN655479 WVJ655455:WVJ655479 B720991:B721015 IX720991:IX721015 ST720991:ST721015 ACP720991:ACP721015 AML720991:AML721015 AWH720991:AWH721015 BGD720991:BGD721015 BPZ720991:BPZ721015 BZV720991:BZV721015 CJR720991:CJR721015 CTN720991:CTN721015 DDJ720991:DDJ721015 DNF720991:DNF721015 DXB720991:DXB721015 EGX720991:EGX721015 EQT720991:EQT721015 FAP720991:FAP721015 FKL720991:FKL721015 FUH720991:FUH721015 GED720991:GED721015 GNZ720991:GNZ721015 GXV720991:GXV721015 HHR720991:HHR721015 HRN720991:HRN721015 IBJ720991:IBJ721015 ILF720991:ILF721015 IVB720991:IVB721015 JEX720991:JEX721015 JOT720991:JOT721015 JYP720991:JYP721015 KIL720991:KIL721015 KSH720991:KSH721015 LCD720991:LCD721015 LLZ720991:LLZ721015 LVV720991:LVV721015 MFR720991:MFR721015 MPN720991:MPN721015 MZJ720991:MZJ721015 NJF720991:NJF721015 NTB720991:NTB721015 OCX720991:OCX721015 OMT720991:OMT721015 OWP720991:OWP721015 PGL720991:PGL721015 PQH720991:PQH721015 QAD720991:QAD721015 QJZ720991:QJZ721015 QTV720991:QTV721015 RDR720991:RDR721015 RNN720991:RNN721015 RXJ720991:RXJ721015 SHF720991:SHF721015 SRB720991:SRB721015 TAX720991:TAX721015 TKT720991:TKT721015 TUP720991:TUP721015 UEL720991:UEL721015 UOH720991:UOH721015 UYD720991:UYD721015 VHZ720991:VHZ721015 VRV720991:VRV721015 WBR720991:WBR721015 WLN720991:WLN721015 WVJ720991:WVJ721015 B786527:B786551 IX786527:IX786551 ST786527:ST786551 ACP786527:ACP786551 AML786527:AML786551 AWH786527:AWH786551 BGD786527:BGD786551 BPZ786527:BPZ786551 BZV786527:BZV786551 CJR786527:CJR786551 CTN786527:CTN786551 DDJ786527:DDJ786551 DNF786527:DNF786551 DXB786527:DXB786551 EGX786527:EGX786551 EQT786527:EQT786551 FAP786527:FAP786551 FKL786527:FKL786551 FUH786527:FUH786551 GED786527:GED786551 GNZ786527:GNZ786551 GXV786527:GXV786551 HHR786527:HHR786551 HRN786527:HRN786551 IBJ786527:IBJ786551 ILF786527:ILF786551 IVB786527:IVB786551 JEX786527:JEX786551 JOT786527:JOT786551 JYP786527:JYP786551 KIL786527:KIL786551 KSH786527:KSH786551 LCD786527:LCD786551 LLZ786527:LLZ786551 LVV786527:LVV786551 MFR786527:MFR786551 MPN786527:MPN786551 MZJ786527:MZJ786551 NJF786527:NJF786551 NTB786527:NTB786551 OCX786527:OCX786551 OMT786527:OMT786551 OWP786527:OWP786551 PGL786527:PGL786551 PQH786527:PQH786551 QAD786527:QAD786551 QJZ786527:QJZ786551 QTV786527:QTV786551 RDR786527:RDR786551 RNN786527:RNN786551 RXJ786527:RXJ786551 SHF786527:SHF786551 SRB786527:SRB786551 TAX786527:TAX786551 TKT786527:TKT786551 TUP786527:TUP786551 UEL786527:UEL786551 UOH786527:UOH786551 UYD786527:UYD786551 VHZ786527:VHZ786551 VRV786527:VRV786551 WBR786527:WBR786551 WLN786527:WLN786551 WVJ786527:WVJ786551 B852063:B852087 IX852063:IX852087 ST852063:ST852087 ACP852063:ACP852087 AML852063:AML852087 AWH852063:AWH852087 BGD852063:BGD852087 BPZ852063:BPZ852087 BZV852063:BZV852087 CJR852063:CJR852087 CTN852063:CTN852087 DDJ852063:DDJ852087 DNF852063:DNF852087 DXB852063:DXB852087 EGX852063:EGX852087 EQT852063:EQT852087 FAP852063:FAP852087 FKL852063:FKL852087 FUH852063:FUH852087 GED852063:GED852087 GNZ852063:GNZ852087 GXV852063:GXV852087 HHR852063:HHR852087 HRN852063:HRN852087 IBJ852063:IBJ852087 ILF852063:ILF852087 IVB852063:IVB852087 JEX852063:JEX852087 JOT852063:JOT852087 JYP852063:JYP852087 KIL852063:KIL852087 KSH852063:KSH852087 LCD852063:LCD852087 LLZ852063:LLZ852087 LVV852063:LVV852087 MFR852063:MFR852087 MPN852063:MPN852087 MZJ852063:MZJ852087 NJF852063:NJF852087 NTB852063:NTB852087 OCX852063:OCX852087 OMT852063:OMT852087 OWP852063:OWP852087 PGL852063:PGL852087 PQH852063:PQH852087 QAD852063:QAD852087 QJZ852063:QJZ852087 QTV852063:QTV852087 RDR852063:RDR852087 RNN852063:RNN852087 RXJ852063:RXJ852087 SHF852063:SHF852087 SRB852063:SRB852087 TAX852063:TAX852087 TKT852063:TKT852087 TUP852063:TUP852087 UEL852063:UEL852087 UOH852063:UOH852087 UYD852063:UYD852087 VHZ852063:VHZ852087 VRV852063:VRV852087 WBR852063:WBR852087 WLN852063:WLN852087 WVJ852063:WVJ852087 B917599:B917623 IX917599:IX917623 ST917599:ST917623 ACP917599:ACP917623 AML917599:AML917623 AWH917599:AWH917623 BGD917599:BGD917623 BPZ917599:BPZ917623 BZV917599:BZV917623 CJR917599:CJR917623 CTN917599:CTN917623 DDJ917599:DDJ917623 DNF917599:DNF917623 DXB917599:DXB917623 EGX917599:EGX917623 EQT917599:EQT917623 FAP917599:FAP917623 FKL917599:FKL917623 FUH917599:FUH917623 GED917599:GED917623 GNZ917599:GNZ917623 GXV917599:GXV917623 HHR917599:HHR917623 HRN917599:HRN917623 IBJ917599:IBJ917623 ILF917599:ILF917623 IVB917599:IVB917623 JEX917599:JEX917623 JOT917599:JOT917623 JYP917599:JYP917623 KIL917599:KIL917623 KSH917599:KSH917623 LCD917599:LCD917623 LLZ917599:LLZ917623 LVV917599:LVV917623 MFR917599:MFR917623 MPN917599:MPN917623 MZJ917599:MZJ917623 NJF917599:NJF917623 NTB917599:NTB917623 OCX917599:OCX917623 OMT917599:OMT917623 OWP917599:OWP917623 PGL917599:PGL917623 PQH917599:PQH917623 QAD917599:QAD917623 QJZ917599:QJZ917623 QTV917599:QTV917623 RDR917599:RDR917623 RNN917599:RNN917623 RXJ917599:RXJ917623 SHF917599:SHF917623 SRB917599:SRB917623 TAX917599:TAX917623 TKT917599:TKT917623 TUP917599:TUP917623 UEL917599:UEL917623 UOH917599:UOH917623 UYD917599:UYD917623 VHZ917599:VHZ917623 VRV917599:VRV917623 WBR917599:WBR917623 WLN917599:WLN917623 WVJ917599:WVJ917623 B983135:B983159 IX983135:IX983159 ST983135:ST983159 ACP983135:ACP983159 AML983135:AML983159 AWH983135:AWH983159 BGD983135:BGD983159 BPZ983135:BPZ983159 BZV983135:BZV983159 CJR983135:CJR983159 CTN983135:CTN983159 DDJ983135:DDJ983159 DNF983135:DNF983159 DXB983135:DXB983159 EGX983135:EGX983159 EQT983135:EQT983159 FAP983135:FAP983159 FKL983135:FKL983159 FUH983135:FUH983159 GED983135:GED983159 GNZ983135:GNZ983159 GXV983135:GXV983159 HHR983135:HHR983159 HRN983135:HRN983159 IBJ983135:IBJ983159 ILF983135:ILF983159 IVB983135:IVB983159 JEX983135:JEX983159 JOT983135:JOT983159 JYP983135:JYP983159 KIL983135:KIL983159 KSH983135:KSH983159 LCD983135:LCD983159 LLZ983135:LLZ983159 LVV983135:LVV983159 MFR983135:MFR983159 MPN983135:MPN983159 MZJ983135:MZJ983159 NJF983135:NJF983159 NTB983135:NTB983159 OCX983135:OCX983159 OMT983135:OMT983159 OWP983135:OWP983159 PGL983135:PGL983159 PQH983135:PQH983159 QAD983135:QAD983159 QJZ983135:QJZ983159 QTV983135:QTV983159 RDR983135:RDR983159 RNN983135:RNN983159 RXJ983135:RXJ983159 SHF983135:SHF983159 SRB983135:SRB983159 TAX983135:TAX983159 TKT983135:TKT983159 TUP983135:TUP983159 UEL983135:UEL983159 UOH983135:UOH983159 UYD983135:UYD983159 VHZ983135:VHZ983159 VRV983135:VRV983159 WBR983135:WBR983159 WLN983135:WLN983159 WVJ983135:WVJ983159 I138:I165 JE138:JE165 TA138:TA165 ACW138:ACW165 AMS138:AMS165 AWO138:AWO165 BGK138:BGK165 BQG138:BQG165 CAC138:CAC165 CJY138:CJY165 CTU138:CTU165 DDQ138:DDQ165 DNM138:DNM165 DXI138:DXI165 EHE138:EHE165 ERA138:ERA165 FAW138:FAW165 FKS138:FKS165 FUO138:FUO165 GEK138:GEK165 GOG138:GOG165 GYC138:GYC165 HHY138:HHY165 HRU138:HRU165 IBQ138:IBQ165 ILM138:ILM165 IVI138:IVI165 JFE138:JFE165 JPA138:JPA165 JYW138:JYW165 KIS138:KIS165 KSO138:KSO165 LCK138:LCK165 LMG138:LMG165 LWC138:LWC165 MFY138:MFY165 MPU138:MPU165 MZQ138:MZQ165 NJM138:NJM165 NTI138:NTI165 ODE138:ODE165 ONA138:ONA165 OWW138:OWW165 PGS138:PGS165 PQO138:PQO165 QAK138:QAK165 QKG138:QKG165 QUC138:QUC165 RDY138:RDY165 RNU138:RNU165 RXQ138:RXQ165 SHM138:SHM165 SRI138:SRI165 TBE138:TBE165 TLA138:TLA165 TUW138:TUW165 UES138:UES165 UOO138:UOO165 UYK138:UYK165 VIG138:VIG165 VSC138:VSC165 WBY138:WBY165 WLU138:WLU165 WVQ138:WVQ165 I65674:I65701 JE65674:JE65701 TA65674:TA65701 ACW65674:ACW65701 AMS65674:AMS65701 AWO65674:AWO65701 BGK65674:BGK65701 BQG65674:BQG65701 CAC65674:CAC65701 CJY65674:CJY65701 CTU65674:CTU65701 DDQ65674:DDQ65701 DNM65674:DNM65701 DXI65674:DXI65701 EHE65674:EHE65701 ERA65674:ERA65701 FAW65674:FAW65701 FKS65674:FKS65701 FUO65674:FUO65701 GEK65674:GEK65701 GOG65674:GOG65701 GYC65674:GYC65701 HHY65674:HHY65701 HRU65674:HRU65701 IBQ65674:IBQ65701 ILM65674:ILM65701 IVI65674:IVI65701 JFE65674:JFE65701 JPA65674:JPA65701 JYW65674:JYW65701 KIS65674:KIS65701 KSO65674:KSO65701 LCK65674:LCK65701 LMG65674:LMG65701 LWC65674:LWC65701 MFY65674:MFY65701 MPU65674:MPU65701 MZQ65674:MZQ65701 NJM65674:NJM65701 NTI65674:NTI65701 ODE65674:ODE65701 ONA65674:ONA65701 OWW65674:OWW65701 PGS65674:PGS65701 PQO65674:PQO65701 QAK65674:QAK65701 QKG65674:QKG65701 QUC65674:QUC65701 RDY65674:RDY65701 RNU65674:RNU65701 RXQ65674:RXQ65701 SHM65674:SHM65701 SRI65674:SRI65701 TBE65674:TBE65701 TLA65674:TLA65701 TUW65674:TUW65701 UES65674:UES65701 UOO65674:UOO65701 UYK65674:UYK65701 VIG65674:VIG65701 VSC65674:VSC65701 WBY65674:WBY65701 WLU65674:WLU65701 WVQ65674:WVQ65701 I131210:I131237 JE131210:JE131237 TA131210:TA131237 ACW131210:ACW131237 AMS131210:AMS131237 AWO131210:AWO131237 BGK131210:BGK131237 BQG131210:BQG131237 CAC131210:CAC131237 CJY131210:CJY131237 CTU131210:CTU131237 DDQ131210:DDQ131237 DNM131210:DNM131237 DXI131210:DXI131237 EHE131210:EHE131237 ERA131210:ERA131237 FAW131210:FAW131237 FKS131210:FKS131237 FUO131210:FUO131237 GEK131210:GEK131237 GOG131210:GOG131237 GYC131210:GYC131237 HHY131210:HHY131237 HRU131210:HRU131237 IBQ131210:IBQ131237 ILM131210:ILM131237 IVI131210:IVI131237 JFE131210:JFE131237 JPA131210:JPA131237 JYW131210:JYW131237 KIS131210:KIS131237 KSO131210:KSO131237 LCK131210:LCK131237 LMG131210:LMG131237 LWC131210:LWC131237 MFY131210:MFY131237 MPU131210:MPU131237 MZQ131210:MZQ131237 NJM131210:NJM131237 NTI131210:NTI131237 ODE131210:ODE131237 ONA131210:ONA131237 OWW131210:OWW131237 PGS131210:PGS131237 PQO131210:PQO131237 QAK131210:QAK131237 QKG131210:QKG131237 QUC131210:QUC131237 RDY131210:RDY131237 RNU131210:RNU131237 RXQ131210:RXQ131237 SHM131210:SHM131237 SRI131210:SRI131237 TBE131210:TBE131237 TLA131210:TLA131237 TUW131210:TUW131237 UES131210:UES131237 UOO131210:UOO131237 UYK131210:UYK131237 VIG131210:VIG131237 VSC131210:VSC131237 WBY131210:WBY131237 WLU131210:WLU131237 WVQ131210:WVQ131237 I196746:I196773 JE196746:JE196773 TA196746:TA196773 ACW196746:ACW196773 AMS196746:AMS196773 AWO196746:AWO196773 BGK196746:BGK196773 BQG196746:BQG196773 CAC196746:CAC196773 CJY196746:CJY196773 CTU196746:CTU196773 DDQ196746:DDQ196773 DNM196746:DNM196773 DXI196746:DXI196773 EHE196746:EHE196773 ERA196746:ERA196773 FAW196746:FAW196773 FKS196746:FKS196773 FUO196746:FUO196773 GEK196746:GEK196773 GOG196746:GOG196773 GYC196746:GYC196773 HHY196746:HHY196773 HRU196746:HRU196773 IBQ196746:IBQ196773 ILM196746:ILM196773 IVI196746:IVI196773 JFE196746:JFE196773 JPA196746:JPA196773 JYW196746:JYW196773 KIS196746:KIS196773 KSO196746:KSO196773 LCK196746:LCK196773 LMG196746:LMG196773 LWC196746:LWC196773 MFY196746:MFY196773 MPU196746:MPU196773 MZQ196746:MZQ196773 NJM196746:NJM196773 NTI196746:NTI196773 ODE196746:ODE196773 ONA196746:ONA196773 OWW196746:OWW196773 PGS196746:PGS196773 PQO196746:PQO196773 QAK196746:QAK196773 QKG196746:QKG196773 QUC196746:QUC196773 RDY196746:RDY196773 RNU196746:RNU196773 RXQ196746:RXQ196773 SHM196746:SHM196773 SRI196746:SRI196773 TBE196746:TBE196773 TLA196746:TLA196773 TUW196746:TUW196773 UES196746:UES196773 UOO196746:UOO196773 UYK196746:UYK196773 VIG196746:VIG196773 VSC196746:VSC196773 WBY196746:WBY196773 WLU196746:WLU196773 WVQ196746:WVQ196773 I262282:I262309 JE262282:JE262309 TA262282:TA262309 ACW262282:ACW262309 AMS262282:AMS262309 AWO262282:AWO262309 BGK262282:BGK262309 BQG262282:BQG262309 CAC262282:CAC262309 CJY262282:CJY262309 CTU262282:CTU262309 DDQ262282:DDQ262309 DNM262282:DNM262309 DXI262282:DXI262309 EHE262282:EHE262309 ERA262282:ERA262309 FAW262282:FAW262309 FKS262282:FKS262309 FUO262282:FUO262309 GEK262282:GEK262309 GOG262282:GOG262309 GYC262282:GYC262309 HHY262282:HHY262309 HRU262282:HRU262309 IBQ262282:IBQ262309 ILM262282:ILM262309 IVI262282:IVI262309 JFE262282:JFE262309 JPA262282:JPA262309 JYW262282:JYW262309 KIS262282:KIS262309 KSO262282:KSO262309 LCK262282:LCK262309 LMG262282:LMG262309 LWC262282:LWC262309 MFY262282:MFY262309 MPU262282:MPU262309 MZQ262282:MZQ262309 NJM262282:NJM262309 NTI262282:NTI262309 ODE262282:ODE262309 ONA262282:ONA262309 OWW262282:OWW262309 PGS262282:PGS262309 PQO262282:PQO262309 QAK262282:QAK262309 QKG262282:QKG262309 QUC262282:QUC262309 RDY262282:RDY262309 RNU262282:RNU262309 RXQ262282:RXQ262309 SHM262282:SHM262309 SRI262282:SRI262309 TBE262282:TBE262309 TLA262282:TLA262309 TUW262282:TUW262309 UES262282:UES262309 UOO262282:UOO262309 UYK262282:UYK262309 VIG262282:VIG262309 VSC262282:VSC262309 WBY262282:WBY262309 WLU262282:WLU262309 WVQ262282:WVQ262309 I327818:I327845 JE327818:JE327845 TA327818:TA327845 ACW327818:ACW327845 AMS327818:AMS327845 AWO327818:AWO327845 BGK327818:BGK327845 BQG327818:BQG327845 CAC327818:CAC327845 CJY327818:CJY327845 CTU327818:CTU327845 DDQ327818:DDQ327845 DNM327818:DNM327845 DXI327818:DXI327845 EHE327818:EHE327845 ERA327818:ERA327845 FAW327818:FAW327845 FKS327818:FKS327845 FUO327818:FUO327845 GEK327818:GEK327845 GOG327818:GOG327845 GYC327818:GYC327845 HHY327818:HHY327845 HRU327818:HRU327845 IBQ327818:IBQ327845 ILM327818:ILM327845 IVI327818:IVI327845 JFE327818:JFE327845 JPA327818:JPA327845 JYW327818:JYW327845 KIS327818:KIS327845 KSO327818:KSO327845 LCK327818:LCK327845 LMG327818:LMG327845 LWC327818:LWC327845 MFY327818:MFY327845 MPU327818:MPU327845 MZQ327818:MZQ327845 NJM327818:NJM327845 NTI327818:NTI327845 ODE327818:ODE327845 ONA327818:ONA327845 OWW327818:OWW327845 PGS327818:PGS327845 PQO327818:PQO327845 QAK327818:QAK327845 QKG327818:QKG327845 QUC327818:QUC327845 RDY327818:RDY327845 RNU327818:RNU327845 RXQ327818:RXQ327845 SHM327818:SHM327845 SRI327818:SRI327845 TBE327818:TBE327845 TLA327818:TLA327845 TUW327818:TUW327845 UES327818:UES327845 UOO327818:UOO327845 UYK327818:UYK327845 VIG327818:VIG327845 VSC327818:VSC327845 WBY327818:WBY327845 WLU327818:WLU327845 WVQ327818:WVQ327845 I393354:I393381 JE393354:JE393381 TA393354:TA393381 ACW393354:ACW393381 AMS393354:AMS393381 AWO393354:AWO393381 BGK393354:BGK393381 BQG393354:BQG393381 CAC393354:CAC393381 CJY393354:CJY393381 CTU393354:CTU393381 DDQ393354:DDQ393381 DNM393354:DNM393381 DXI393354:DXI393381 EHE393354:EHE393381 ERA393354:ERA393381 FAW393354:FAW393381 FKS393354:FKS393381 FUO393354:FUO393381 GEK393354:GEK393381 GOG393354:GOG393381 GYC393354:GYC393381 HHY393354:HHY393381 HRU393354:HRU393381 IBQ393354:IBQ393381 ILM393354:ILM393381 IVI393354:IVI393381 JFE393354:JFE393381 JPA393354:JPA393381 JYW393354:JYW393381 KIS393354:KIS393381 KSO393354:KSO393381 LCK393354:LCK393381 LMG393354:LMG393381 LWC393354:LWC393381 MFY393354:MFY393381 MPU393354:MPU393381 MZQ393354:MZQ393381 NJM393354:NJM393381 NTI393354:NTI393381 ODE393354:ODE393381 ONA393354:ONA393381 OWW393354:OWW393381 PGS393354:PGS393381 PQO393354:PQO393381 QAK393354:QAK393381 QKG393354:QKG393381 QUC393354:QUC393381 RDY393354:RDY393381 RNU393354:RNU393381 RXQ393354:RXQ393381 SHM393354:SHM393381 SRI393354:SRI393381 TBE393354:TBE393381 TLA393354:TLA393381 TUW393354:TUW393381 UES393354:UES393381 UOO393354:UOO393381 UYK393354:UYK393381 VIG393354:VIG393381 VSC393354:VSC393381 WBY393354:WBY393381 WLU393354:WLU393381 WVQ393354:WVQ393381 I458890:I458917 JE458890:JE458917 TA458890:TA458917 ACW458890:ACW458917 AMS458890:AMS458917 AWO458890:AWO458917 BGK458890:BGK458917 BQG458890:BQG458917 CAC458890:CAC458917 CJY458890:CJY458917 CTU458890:CTU458917 DDQ458890:DDQ458917 DNM458890:DNM458917 DXI458890:DXI458917 EHE458890:EHE458917 ERA458890:ERA458917 FAW458890:FAW458917 FKS458890:FKS458917 FUO458890:FUO458917 GEK458890:GEK458917 GOG458890:GOG458917 GYC458890:GYC458917 HHY458890:HHY458917 HRU458890:HRU458917 IBQ458890:IBQ458917 ILM458890:ILM458917 IVI458890:IVI458917 JFE458890:JFE458917 JPA458890:JPA458917 JYW458890:JYW458917 KIS458890:KIS458917 KSO458890:KSO458917 LCK458890:LCK458917 LMG458890:LMG458917 LWC458890:LWC458917 MFY458890:MFY458917 MPU458890:MPU458917 MZQ458890:MZQ458917 NJM458890:NJM458917 NTI458890:NTI458917 ODE458890:ODE458917 ONA458890:ONA458917 OWW458890:OWW458917 PGS458890:PGS458917 PQO458890:PQO458917 QAK458890:QAK458917 QKG458890:QKG458917 QUC458890:QUC458917 RDY458890:RDY458917 RNU458890:RNU458917 RXQ458890:RXQ458917 SHM458890:SHM458917 SRI458890:SRI458917 TBE458890:TBE458917 TLA458890:TLA458917 TUW458890:TUW458917 UES458890:UES458917 UOO458890:UOO458917 UYK458890:UYK458917 VIG458890:VIG458917 VSC458890:VSC458917 WBY458890:WBY458917 WLU458890:WLU458917 WVQ458890:WVQ458917 I524426:I524453 JE524426:JE524453 TA524426:TA524453 ACW524426:ACW524453 AMS524426:AMS524453 AWO524426:AWO524453 BGK524426:BGK524453 BQG524426:BQG524453 CAC524426:CAC524453 CJY524426:CJY524453 CTU524426:CTU524453 DDQ524426:DDQ524453 DNM524426:DNM524453 DXI524426:DXI524453 EHE524426:EHE524453 ERA524426:ERA524453 FAW524426:FAW524453 FKS524426:FKS524453 FUO524426:FUO524453 GEK524426:GEK524453 GOG524426:GOG524453 GYC524426:GYC524453 HHY524426:HHY524453 HRU524426:HRU524453 IBQ524426:IBQ524453 ILM524426:ILM524453 IVI524426:IVI524453 JFE524426:JFE524453 JPA524426:JPA524453 JYW524426:JYW524453 KIS524426:KIS524453 KSO524426:KSO524453 LCK524426:LCK524453 LMG524426:LMG524453 LWC524426:LWC524453 MFY524426:MFY524453 MPU524426:MPU524453 MZQ524426:MZQ524453 NJM524426:NJM524453 NTI524426:NTI524453 ODE524426:ODE524453 ONA524426:ONA524453 OWW524426:OWW524453 PGS524426:PGS524453 PQO524426:PQO524453 QAK524426:QAK524453 QKG524426:QKG524453 QUC524426:QUC524453 RDY524426:RDY524453 RNU524426:RNU524453 RXQ524426:RXQ524453 SHM524426:SHM524453 SRI524426:SRI524453 TBE524426:TBE524453 TLA524426:TLA524453 TUW524426:TUW524453 UES524426:UES524453 UOO524426:UOO524453 UYK524426:UYK524453 VIG524426:VIG524453 VSC524426:VSC524453 WBY524426:WBY524453 WLU524426:WLU524453 WVQ524426:WVQ524453 I589962:I589989 JE589962:JE589989 TA589962:TA589989 ACW589962:ACW589989 AMS589962:AMS589989 AWO589962:AWO589989 BGK589962:BGK589989 BQG589962:BQG589989 CAC589962:CAC589989 CJY589962:CJY589989 CTU589962:CTU589989 DDQ589962:DDQ589989 DNM589962:DNM589989 DXI589962:DXI589989 EHE589962:EHE589989 ERA589962:ERA589989 FAW589962:FAW589989 FKS589962:FKS589989 FUO589962:FUO589989 GEK589962:GEK589989 GOG589962:GOG589989 GYC589962:GYC589989 HHY589962:HHY589989 HRU589962:HRU589989 IBQ589962:IBQ589989 ILM589962:ILM589989 IVI589962:IVI589989 JFE589962:JFE589989 JPA589962:JPA589989 JYW589962:JYW589989 KIS589962:KIS589989 KSO589962:KSO589989 LCK589962:LCK589989 LMG589962:LMG589989 LWC589962:LWC589989 MFY589962:MFY589989 MPU589962:MPU589989 MZQ589962:MZQ589989 NJM589962:NJM589989 NTI589962:NTI589989 ODE589962:ODE589989 ONA589962:ONA589989 OWW589962:OWW589989 PGS589962:PGS589989 PQO589962:PQO589989 QAK589962:QAK589989 QKG589962:QKG589989 QUC589962:QUC589989 RDY589962:RDY589989 RNU589962:RNU589989 RXQ589962:RXQ589989 SHM589962:SHM589989 SRI589962:SRI589989 TBE589962:TBE589989 TLA589962:TLA589989 TUW589962:TUW589989 UES589962:UES589989 UOO589962:UOO589989 UYK589962:UYK589989 VIG589962:VIG589989 VSC589962:VSC589989 WBY589962:WBY589989 WLU589962:WLU589989 WVQ589962:WVQ589989 I655498:I655525 JE655498:JE655525 TA655498:TA655525 ACW655498:ACW655525 AMS655498:AMS655525 AWO655498:AWO655525 BGK655498:BGK655525 BQG655498:BQG655525 CAC655498:CAC655525 CJY655498:CJY655525 CTU655498:CTU655525 DDQ655498:DDQ655525 DNM655498:DNM655525 DXI655498:DXI655525 EHE655498:EHE655525 ERA655498:ERA655525 FAW655498:FAW655525 FKS655498:FKS655525 FUO655498:FUO655525 GEK655498:GEK655525 GOG655498:GOG655525 GYC655498:GYC655525 HHY655498:HHY655525 HRU655498:HRU655525 IBQ655498:IBQ655525 ILM655498:ILM655525 IVI655498:IVI655525 JFE655498:JFE655525 JPA655498:JPA655525 JYW655498:JYW655525 KIS655498:KIS655525 KSO655498:KSO655525 LCK655498:LCK655525 LMG655498:LMG655525 LWC655498:LWC655525 MFY655498:MFY655525 MPU655498:MPU655525 MZQ655498:MZQ655525 NJM655498:NJM655525 NTI655498:NTI655525 ODE655498:ODE655525 ONA655498:ONA655525 OWW655498:OWW655525 PGS655498:PGS655525 PQO655498:PQO655525 QAK655498:QAK655525 QKG655498:QKG655525 QUC655498:QUC655525 RDY655498:RDY655525 RNU655498:RNU655525 RXQ655498:RXQ655525 SHM655498:SHM655525 SRI655498:SRI655525 TBE655498:TBE655525 TLA655498:TLA655525 TUW655498:TUW655525 UES655498:UES655525 UOO655498:UOO655525 UYK655498:UYK655525 VIG655498:VIG655525 VSC655498:VSC655525 WBY655498:WBY655525 WLU655498:WLU655525 WVQ655498:WVQ655525 I721034:I721061 JE721034:JE721061 TA721034:TA721061 ACW721034:ACW721061 AMS721034:AMS721061 AWO721034:AWO721061 BGK721034:BGK721061 BQG721034:BQG721061 CAC721034:CAC721061 CJY721034:CJY721061 CTU721034:CTU721061 DDQ721034:DDQ721061 DNM721034:DNM721061 DXI721034:DXI721061 EHE721034:EHE721061 ERA721034:ERA721061 FAW721034:FAW721061 FKS721034:FKS721061 FUO721034:FUO721061 GEK721034:GEK721061 GOG721034:GOG721061 GYC721034:GYC721061 HHY721034:HHY721061 HRU721034:HRU721061 IBQ721034:IBQ721061 ILM721034:ILM721061 IVI721034:IVI721061 JFE721034:JFE721061 JPA721034:JPA721061 JYW721034:JYW721061 KIS721034:KIS721061 KSO721034:KSO721061 LCK721034:LCK721061 LMG721034:LMG721061 LWC721034:LWC721061 MFY721034:MFY721061 MPU721034:MPU721061 MZQ721034:MZQ721061 NJM721034:NJM721061 NTI721034:NTI721061 ODE721034:ODE721061 ONA721034:ONA721061 OWW721034:OWW721061 PGS721034:PGS721061 PQO721034:PQO721061 QAK721034:QAK721061 QKG721034:QKG721061 QUC721034:QUC721061 RDY721034:RDY721061 RNU721034:RNU721061 RXQ721034:RXQ721061 SHM721034:SHM721061 SRI721034:SRI721061 TBE721034:TBE721061 TLA721034:TLA721061 TUW721034:TUW721061 UES721034:UES721061 UOO721034:UOO721061 UYK721034:UYK721061 VIG721034:VIG721061 VSC721034:VSC721061 WBY721034:WBY721061 WLU721034:WLU721061 WVQ721034:WVQ721061 I786570:I786597 JE786570:JE786597 TA786570:TA786597 ACW786570:ACW786597 AMS786570:AMS786597 AWO786570:AWO786597 BGK786570:BGK786597 BQG786570:BQG786597 CAC786570:CAC786597 CJY786570:CJY786597 CTU786570:CTU786597 DDQ786570:DDQ786597 DNM786570:DNM786597 DXI786570:DXI786597 EHE786570:EHE786597 ERA786570:ERA786597 FAW786570:FAW786597 FKS786570:FKS786597 FUO786570:FUO786597 GEK786570:GEK786597 GOG786570:GOG786597 GYC786570:GYC786597 HHY786570:HHY786597 HRU786570:HRU786597 IBQ786570:IBQ786597 ILM786570:ILM786597 IVI786570:IVI786597 JFE786570:JFE786597 JPA786570:JPA786597 JYW786570:JYW786597 KIS786570:KIS786597 KSO786570:KSO786597 LCK786570:LCK786597 LMG786570:LMG786597 LWC786570:LWC786597 MFY786570:MFY786597 MPU786570:MPU786597 MZQ786570:MZQ786597 NJM786570:NJM786597 NTI786570:NTI786597 ODE786570:ODE786597 ONA786570:ONA786597 OWW786570:OWW786597 PGS786570:PGS786597 PQO786570:PQO786597 QAK786570:QAK786597 QKG786570:QKG786597 QUC786570:QUC786597 RDY786570:RDY786597 RNU786570:RNU786597 RXQ786570:RXQ786597 SHM786570:SHM786597 SRI786570:SRI786597 TBE786570:TBE786597 TLA786570:TLA786597 TUW786570:TUW786597 UES786570:UES786597 UOO786570:UOO786597 UYK786570:UYK786597 VIG786570:VIG786597 VSC786570:VSC786597 WBY786570:WBY786597 WLU786570:WLU786597 WVQ786570:WVQ786597 I852106:I852133 JE852106:JE852133 TA852106:TA852133 ACW852106:ACW852133 AMS852106:AMS852133 AWO852106:AWO852133 BGK852106:BGK852133 BQG852106:BQG852133 CAC852106:CAC852133 CJY852106:CJY852133 CTU852106:CTU852133 DDQ852106:DDQ852133 DNM852106:DNM852133 DXI852106:DXI852133 EHE852106:EHE852133 ERA852106:ERA852133 FAW852106:FAW852133 FKS852106:FKS852133 FUO852106:FUO852133 GEK852106:GEK852133 GOG852106:GOG852133 GYC852106:GYC852133 HHY852106:HHY852133 HRU852106:HRU852133 IBQ852106:IBQ852133 ILM852106:ILM852133 IVI852106:IVI852133 JFE852106:JFE852133 JPA852106:JPA852133 JYW852106:JYW852133 KIS852106:KIS852133 KSO852106:KSO852133 LCK852106:LCK852133 LMG852106:LMG852133 LWC852106:LWC852133 MFY852106:MFY852133 MPU852106:MPU852133 MZQ852106:MZQ852133 NJM852106:NJM852133 NTI852106:NTI852133 ODE852106:ODE852133 ONA852106:ONA852133 OWW852106:OWW852133 PGS852106:PGS852133 PQO852106:PQO852133 QAK852106:QAK852133 QKG852106:QKG852133 QUC852106:QUC852133 RDY852106:RDY852133 RNU852106:RNU852133 RXQ852106:RXQ852133 SHM852106:SHM852133 SRI852106:SRI852133 TBE852106:TBE852133 TLA852106:TLA852133 TUW852106:TUW852133 UES852106:UES852133 UOO852106:UOO852133 UYK852106:UYK852133 VIG852106:VIG852133 VSC852106:VSC852133 WBY852106:WBY852133 WLU852106:WLU852133 WVQ852106:WVQ852133 I917642:I917669 JE917642:JE917669 TA917642:TA917669 ACW917642:ACW917669 AMS917642:AMS917669 AWO917642:AWO917669 BGK917642:BGK917669 BQG917642:BQG917669 CAC917642:CAC917669 CJY917642:CJY917669 CTU917642:CTU917669 DDQ917642:DDQ917669 DNM917642:DNM917669 DXI917642:DXI917669 EHE917642:EHE917669 ERA917642:ERA917669 FAW917642:FAW917669 FKS917642:FKS917669 FUO917642:FUO917669 GEK917642:GEK917669 GOG917642:GOG917669 GYC917642:GYC917669 HHY917642:HHY917669 HRU917642:HRU917669 IBQ917642:IBQ917669 ILM917642:ILM917669 IVI917642:IVI917669 JFE917642:JFE917669 JPA917642:JPA917669 JYW917642:JYW917669 KIS917642:KIS917669 KSO917642:KSO917669 LCK917642:LCK917669 LMG917642:LMG917669 LWC917642:LWC917669 MFY917642:MFY917669 MPU917642:MPU917669 MZQ917642:MZQ917669 NJM917642:NJM917669 NTI917642:NTI917669 ODE917642:ODE917669 ONA917642:ONA917669 OWW917642:OWW917669 PGS917642:PGS917669 PQO917642:PQO917669 QAK917642:QAK917669 QKG917642:QKG917669 QUC917642:QUC917669 RDY917642:RDY917669 RNU917642:RNU917669 RXQ917642:RXQ917669 SHM917642:SHM917669 SRI917642:SRI917669 TBE917642:TBE917669 TLA917642:TLA917669 TUW917642:TUW917669 UES917642:UES917669 UOO917642:UOO917669 UYK917642:UYK917669 VIG917642:VIG917669 VSC917642:VSC917669 WBY917642:WBY917669 WLU917642:WLU917669 WVQ917642:WVQ917669 I983178:I983205 JE983178:JE983205 TA983178:TA983205 ACW983178:ACW983205 AMS983178:AMS983205 AWO983178:AWO983205 BGK983178:BGK983205 BQG983178:BQG983205 CAC983178:CAC983205 CJY983178:CJY983205 CTU983178:CTU983205 DDQ983178:DDQ983205 DNM983178:DNM983205 DXI983178:DXI983205 EHE983178:EHE983205 ERA983178:ERA983205 FAW983178:FAW983205 FKS983178:FKS983205 FUO983178:FUO983205 GEK983178:GEK983205 GOG983178:GOG983205 GYC983178:GYC983205 HHY983178:HHY983205 HRU983178:HRU983205 IBQ983178:IBQ983205 ILM983178:ILM983205 IVI983178:IVI983205 JFE983178:JFE983205 JPA983178:JPA983205 JYW983178:JYW983205 KIS983178:KIS983205 KSO983178:KSO983205 LCK983178:LCK983205 LMG983178:LMG983205 LWC983178:LWC983205 MFY983178:MFY983205 MPU983178:MPU983205 MZQ983178:MZQ983205 NJM983178:NJM983205 NTI983178:NTI983205 ODE983178:ODE983205 ONA983178:ONA983205 OWW983178:OWW983205 PGS983178:PGS983205 PQO983178:PQO983205 QAK983178:QAK983205 QKG983178:QKG983205 QUC983178:QUC983205 RDY983178:RDY983205 RNU983178:RNU983205 RXQ983178:RXQ983205 SHM983178:SHM983205 SRI983178:SRI983205 TBE983178:TBE983205 TLA983178:TLA983205 TUW983178:TUW983205 UES983178:UES983205 UOO983178:UOO983205 UYK983178:UYK983205 VIG983178:VIG983205 VSC983178:VSC983205 WBY983178:WBY983205 WLU983178:WLU983205 WVQ983178:WVQ983205 C95:E113 IY95:JA113 SU95:SW113 ACQ95:ACS113 AMM95:AMO113 AWI95:AWK113 BGE95:BGG113 BQA95:BQC113 BZW95:BZY113 CJS95:CJU113 CTO95:CTQ113 DDK95:DDM113 DNG95:DNI113 DXC95:DXE113 EGY95:EHA113 EQU95:EQW113 FAQ95:FAS113 FKM95:FKO113 FUI95:FUK113 GEE95:GEG113 GOA95:GOC113 GXW95:GXY113 HHS95:HHU113 HRO95:HRQ113 IBK95:IBM113 ILG95:ILI113 IVC95:IVE113 JEY95:JFA113 JOU95:JOW113 JYQ95:JYS113 KIM95:KIO113 KSI95:KSK113 LCE95:LCG113 LMA95:LMC113 LVW95:LVY113 MFS95:MFU113 MPO95:MPQ113 MZK95:MZM113 NJG95:NJI113 NTC95:NTE113 OCY95:ODA113 OMU95:OMW113 OWQ95:OWS113 PGM95:PGO113 PQI95:PQK113 QAE95:QAG113 QKA95:QKC113 QTW95:QTY113 RDS95:RDU113 RNO95:RNQ113 RXK95:RXM113 SHG95:SHI113 SRC95:SRE113 TAY95:TBA113 TKU95:TKW113 TUQ95:TUS113 UEM95:UEO113 UOI95:UOK113 UYE95:UYG113 VIA95:VIC113 VRW95:VRY113 WBS95:WBU113 WLO95:WLQ113 WVK95:WVM113 C65631:E65649 IY65631:JA65649 SU65631:SW65649 ACQ65631:ACS65649 AMM65631:AMO65649 AWI65631:AWK65649 BGE65631:BGG65649 BQA65631:BQC65649 BZW65631:BZY65649 CJS65631:CJU65649 CTO65631:CTQ65649 DDK65631:DDM65649 DNG65631:DNI65649 DXC65631:DXE65649 EGY65631:EHA65649 EQU65631:EQW65649 FAQ65631:FAS65649 FKM65631:FKO65649 FUI65631:FUK65649 GEE65631:GEG65649 GOA65631:GOC65649 GXW65631:GXY65649 HHS65631:HHU65649 HRO65631:HRQ65649 IBK65631:IBM65649 ILG65631:ILI65649 IVC65631:IVE65649 JEY65631:JFA65649 JOU65631:JOW65649 JYQ65631:JYS65649 KIM65631:KIO65649 KSI65631:KSK65649 LCE65631:LCG65649 LMA65631:LMC65649 LVW65631:LVY65649 MFS65631:MFU65649 MPO65631:MPQ65649 MZK65631:MZM65649 NJG65631:NJI65649 NTC65631:NTE65649 OCY65631:ODA65649 OMU65631:OMW65649 OWQ65631:OWS65649 PGM65631:PGO65649 PQI65631:PQK65649 QAE65631:QAG65649 QKA65631:QKC65649 QTW65631:QTY65649 RDS65631:RDU65649 RNO65631:RNQ65649 RXK65631:RXM65649 SHG65631:SHI65649 SRC65631:SRE65649 TAY65631:TBA65649 TKU65631:TKW65649 TUQ65631:TUS65649 UEM65631:UEO65649 UOI65631:UOK65649 UYE65631:UYG65649 VIA65631:VIC65649 VRW65631:VRY65649 WBS65631:WBU65649 WLO65631:WLQ65649 WVK65631:WVM65649 C131167:E131185 IY131167:JA131185 SU131167:SW131185 ACQ131167:ACS131185 AMM131167:AMO131185 AWI131167:AWK131185 BGE131167:BGG131185 BQA131167:BQC131185 BZW131167:BZY131185 CJS131167:CJU131185 CTO131167:CTQ131185 DDK131167:DDM131185 DNG131167:DNI131185 DXC131167:DXE131185 EGY131167:EHA131185 EQU131167:EQW131185 FAQ131167:FAS131185 FKM131167:FKO131185 FUI131167:FUK131185 GEE131167:GEG131185 GOA131167:GOC131185 GXW131167:GXY131185 HHS131167:HHU131185 HRO131167:HRQ131185 IBK131167:IBM131185 ILG131167:ILI131185 IVC131167:IVE131185 JEY131167:JFA131185 JOU131167:JOW131185 JYQ131167:JYS131185 KIM131167:KIO131185 KSI131167:KSK131185 LCE131167:LCG131185 LMA131167:LMC131185 LVW131167:LVY131185 MFS131167:MFU131185 MPO131167:MPQ131185 MZK131167:MZM131185 NJG131167:NJI131185 NTC131167:NTE131185 OCY131167:ODA131185 OMU131167:OMW131185 OWQ131167:OWS131185 PGM131167:PGO131185 PQI131167:PQK131185 QAE131167:QAG131185 QKA131167:QKC131185 QTW131167:QTY131185 RDS131167:RDU131185 RNO131167:RNQ131185 RXK131167:RXM131185 SHG131167:SHI131185 SRC131167:SRE131185 TAY131167:TBA131185 TKU131167:TKW131185 TUQ131167:TUS131185 UEM131167:UEO131185 UOI131167:UOK131185 UYE131167:UYG131185 VIA131167:VIC131185 VRW131167:VRY131185 WBS131167:WBU131185 WLO131167:WLQ131185 WVK131167:WVM131185 C196703:E196721 IY196703:JA196721 SU196703:SW196721 ACQ196703:ACS196721 AMM196703:AMO196721 AWI196703:AWK196721 BGE196703:BGG196721 BQA196703:BQC196721 BZW196703:BZY196721 CJS196703:CJU196721 CTO196703:CTQ196721 DDK196703:DDM196721 DNG196703:DNI196721 DXC196703:DXE196721 EGY196703:EHA196721 EQU196703:EQW196721 FAQ196703:FAS196721 FKM196703:FKO196721 FUI196703:FUK196721 GEE196703:GEG196721 GOA196703:GOC196721 GXW196703:GXY196721 HHS196703:HHU196721 HRO196703:HRQ196721 IBK196703:IBM196721 ILG196703:ILI196721 IVC196703:IVE196721 JEY196703:JFA196721 JOU196703:JOW196721 JYQ196703:JYS196721 KIM196703:KIO196721 KSI196703:KSK196721 LCE196703:LCG196721 LMA196703:LMC196721 LVW196703:LVY196721 MFS196703:MFU196721 MPO196703:MPQ196721 MZK196703:MZM196721 NJG196703:NJI196721 NTC196703:NTE196721 OCY196703:ODA196721 OMU196703:OMW196721 OWQ196703:OWS196721 PGM196703:PGO196721 PQI196703:PQK196721 QAE196703:QAG196721 QKA196703:QKC196721 QTW196703:QTY196721 RDS196703:RDU196721 RNO196703:RNQ196721 RXK196703:RXM196721 SHG196703:SHI196721 SRC196703:SRE196721 TAY196703:TBA196721 TKU196703:TKW196721 TUQ196703:TUS196721 UEM196703:UEO196721 UOI196703:UOK196721 UYE196703:UYG196721 VIA196703:VIC196721 VRW196703:VRY196721 WBS196703:WBU196721 WLO196703:WLQ196721 WVK196703:WVM196721 C262239:E262257 IY262239:JA262257 SU262239:SW262257 ACQ262239:ACS262257 AMM262239:AMO262257 AWI262239:AWK262257 BGE262239:BGG262257 BQA262239:BQC262257 BZW262239:BZY262257 CJS262239:CJU262257 CTO262239:CTQ262257 DDK262239:DDM262257 DNG262239:DNI262257 DXC262239:DXE262257 EGY262239:EHA262257 EQU262239:EQW262257 FAQ262239:FAS262257 FKM262239:FKO262257 FUI262239:FUK262257 GEE262239:GEG262257 GOA262239:GOC262257 GXW262239:GXY262257 HHS262239:HHU262257 HRO262239:HRQ262257 IBK262239:IBM262257 ILG262239:ILI262257 IVC262239:IVE262257 JEY262239:JFA262257 JOU262239:JOW262257 JYQ262239:JYS262257 KIM262239:KIO262257 KSI262239:KSK262257 LCE262239:LCG262257 LMA262239:LMC262257 LVW262239:LVY262257 MFS262239:MFU262257 MPO262239:MPQ262257 MZK262239:MZM262257 NJG262239:NJI262257 NTC262239:NTE262257 OCY262239:ODA262257 OMU262239:OMW262257 OWQ262239:OWS262257 PGM262239:PGO262257 PQI262239:PQK262257 QAE262239:QAG262257 QKA262239:QKC262257 QTW262239:QTY262257 RDS262239:RDU262257 RNO262239:RNQ262257 RXK262239:RXM262257 SHG262239:SHI262257 SRC262239:SRE262257 TAY262239:TBA262257 TKU262239:TKW262257 TUQ262239:TUS262257 UEM262239:UEO262257 UOI262239:UOK262257 UYE262239:UYG262257 VIA262239:VIC262257 VRW262239:VRY262257 WBS262239:WBU262257 WLO262239:WLQ262257 WVK262239:WVM262257 C327775:E327793 IY327775:JA327793 SU327775:SW327793 ACQ327775:ACS327793 AMM327775:AMO327793 AWI327775:AWK327793 BGE327775:BGG327793 BQA327775:BQC327793 BZW327775:BZY327793 CJS327775:CJU327793 CTO327775:CTQ327793 DDK327775:DDM327793 DNG327775:DNI327793 DXC327775:DXE327793 EGY327775:EHA327793 EQU327775:EQW327793 FAQ327775:FAS327793 FKM327775:FKO327793 FUI327775:FUK327793 GEE327775:GEG327793 GOA327775:GOC327793 GXW327775:GXY327793 HHS327775:HHU327793 HRO327775:HRQ327793 IBK327775:IBM327793 ILG327775:ILI327793 IVC327775:IVE327793 JEY327775:JFA327793 JOU327775:JOW327793 JYQ327775:JYS327793 KIM327775:KIO327793 KSI327775:KSK327793 LCE327775:LCG327793 LMA327775:LMC327793 LVW327775:LVY327793 MFS327775:MFU327793 MPO327775:MPQ327793 MZK327775:MZM327793 NJG327775:NJI327793 NTC327775:NTE327793 OCY327775:ODA327793 OMU327775:OMW327793 OWQ327775:OWS327793 PGM327775:PGO327793 PQI327775:PQK327793 QAE327775:QAG327793 QKA327775:QKC327793 QTW327775:QTY327793 RDS327775:RDU327793 RNO327775:RNQ327793 RXK327775:RXM327793 SHG327775:SHI327793 SRC327775:SRE327793 TAY327775:TBA327793 TKU327775:TKW327793 TUQ327775:TUS327793 UEM327775:UEO327793 UOI327775:UOK327793 UYE327775:UYG327793 VIA327775:VIC327793 VRW327775:VRY327793 WBS327775:WBU327793 WLO327775:WLQ327793 WVK327775:WVM327793 C393311:E393329 IY393311:JA393329 SU393311:SW393329 ACQ393311:ACS393329 AMM393311:AMO393329 AWI393311:AWK393329 BGE393311:BGG393329 BQA393311:BQC393329 BZW393311:BZY393329 CJS393311:CJU393329 CTO393311:CTQ393329 DDK393311:DDM393329 DNG393311:DNI393329 DXC393311:DXE393329 EGY393311:EHA393329 EQU393311:EQW393329 FAQ393311:FAS393329 FKM393311:FKO393329 FUI393311:FUK393329 GEE393311:GEG393329 GOA393311:GOC393329 GXW393311:GXY393329 HHS393311:HHU393329 HRO393311:HRQ393329 IBK393311:IBM393329 ILG393311:ILI393329 IVC393311:IVE393329 JEY393311:JFA393329 JOU393311:JOW393329 JYQ393311:JYS393329 KIM393311:KIO393329 KSI393311:KSK393329 LCE393311:LCG393329 LMA393311:LMC393329 LVW393311:LVY393329 MFS393311:MFU393329 MPO393311:MPQ393329 MZK393311:MZM393329 NJG393311:NJI393329 NTC393311:NTE393329 OCY393311:ODA393329 OMU393311:OMW393329 OWQ393311:OWS393329 PGM393311:PGO393329 PQI393311:PQK393329 QAE393311:QAG393329 QKA393311:QKC393329 QTW393311:QTY393329 RDS393311:RDU393329 RNO393311:RNQ393329 RXK393311:RXM393329 SHG393311:SHI393329 SRC393311:SRE393329 TAY393311:TBA393329 TKU393311:TKW393329 TUQ393311:TUS393329 UEM393311:UEO393329 UOI393311:UOK393329 UYE393311:UYG393329 VIA393311:VIC393329 VRW393311:VRY393329 WBS393311:WBU393329 WLO393311:WLQ393329 WVK393311:WVM393329 C458847:E458865 IY458847:JA458865 SU458847:SW458865 ACQ458847:ACS458865 AMM458847:AMO458865 AWI458847:AWK458865 BGE458847:BGG458865 BQA458847:BQC458865 BZW458847:BZY458865 CJS458847:CJU458865 CTO458847:CTQ458865 DDK458847:DDM458865 DNG458847:DNI458865 DXC458847:DXE458865 EGY458847:EHA458865 EQU458847:EQW458865 FAQ458847:FAS458865 FKM458847:FKO458865 FUI458847:FUK458865 GEE458847:GEG458865 GOA458847:GOC458865 GXW458847:GXY458865 HHS458847:HHU458865 HRO458847:HRQ458865 IBK458847:IBM458865 ILG458847:ILI458865 IVC458847:IVE458865 JEY458847:JFA458865 JOU458847:JOW458865 JYQ458847:JYS458865 KIM458847:KIO458865 KSI458847:KSK458865 LCE458847:LCG458865 LMA458847:LMC458865 LVW458847:LVY458865 MFS458847:MFU458865 MPO458847:MPQ458865 MZK458847:MZM458865 NJG458847:NJI458865 NTC458847:NTE458865 OCY458847:ODA458865 OMU458847:OMW458865 OWQ458847:OWS458865 PGM458847:PGO458865 PQI458847:PQK458865 QAE458847:QAG458865 QKA458847:QKC458865 QTW458847:QTY458865 RDS458847:RDU458865 RNO458847:RNQ458865 RXK458847:RXM458865 SHG458847:SHI458865 SRC458847:SRE458865 TAY458847:TBA458865 TKU458847:TKW458865 TUQ458847:TUS458865 UEM458847:UEO458865 UOI458847:UOK458865 UYE458847:UYG458865 VIA458847:VIC458865 VRW458847:VRY458865 WBS458847:WBU458865 WLO458847:WLQ458865 WVK458847:WVM458865 C524383:E524401 IY524383:JA524401 SU524383:SW524401 ACQ524383:ACS524401 AMM524383:AMO524401 AWI524383:AWK524401 BGE524383:BGG524401 BQA524383:BQC524401 BZW524383:BZY524401 CJS524383:CJU524401 CTO524383:CTQ524401 DDK524383:DDM524401 DNG524383:DNI524401 DXC524383:DXE524401 EGY524383:EHA524401 EQU524383:EQW524401 FAQ524383:FAS524401 FKM524383:FKO524401 FUI524383:FUK524401 GEE524383:GEG524401 GOA524383:GOC524401 GXW524383:GXY524401 HHS524383:HHU524401 HRO524383:HRQ524401 IBK524383:IBM524401 ILG524383:ILI524401 IVC524383:IVE524401 JEY524383:JFA524401 JOU524383:JOW524401 JYQ524383:JYS524401 KIM524383:KIO524401 KSI524383:KSK524401 LCE524383:LCG524401 LMA524383:LMC524401 LVW524383:LVY524401 MFS524383:MFU524401 MPO524383:MPQ524401 MZK524383:MZM524401 NJG524383:NJI524401 NTC524383:NTE524401 OCY524383:ODA524401 OMU524383:OMW524401 OWQ524383:OWS524401 PGM524383:PGO524401 PQI524383:PQK524401 QAE524383:QAG524401 QKA524383:QKC524401 QTW524383:QTY524401 RDS524383:RDU524401 RNO524383:RNQ524401 RXK524383:RXM524401 SHG524383:SHI524401 SRC524383:SRE524401 TAY524383:TBA524401 TKU524383:TKW524401 TUQ524383:TUS524401 UEM524383:UEO524401 UOI524383:UOK524401 UYE524383:UYG524401 VIA524383:VIC524401 VRW524383:VRY524401 WBS524383:WBU524401 WLO524383:WLQ524401 WVK524383:WVM524401 C589919:E589937 IY589919:JA589937 SU589919:SW589937 ACQ589919:ACS589937 AMM589919:AMO589937 AWI589919:AWK589937 BGE589919:BGG589937 BQA589919:BQC589937 BZW589919:BZY589937 CJS589919:CJU589937 CTO589919:CTQ589937 DDK589919:DDM589937 DNG589919:DNI589937 DXC589919:DXE589937 EGY589919:EHA589937 EQU589919:EQW589937 FAQ589919:FAS589937 FKM589919:FKO589937 FUI589919:FUK589937 GEE589919:GEG589937 GOA589919:GOC589937 GXW589919:GXY589937 HHS589919:HHU589937 HRO589919:HRQ589937 IBK589919:IBM589937 ILG589919:ILI589937 IVC589919:IVE589937 JEY589919:JFA589937 JOU589919:JOW589937 JYQ589919:JYS589937 KIM589919:KIO589937 KSI589919:KSK589937 LCE589919:LCG589937 LMA589919:LMC589937 LVW589919:LVY589937 MFS589919:MFU589937 MPO589919:MPQ589937 MZK589919:MZM589937 NJG589919:NJI589937 NTC589919:NTE589937 OCY589919:ODA589937 OMU589919:OMW589937 OWQ589919:OWS589937 PGM589919:PGO589937 PQI589919:PQK589937 QAE589919:QAG589937 QKA589919:QKC589937 QTW589919:QTY589937 RDS589919:RDU589937 RNO589919:RNQ589937 RXK589919:RXM589937 SHG589919:SHI589937 SRC589919:SRE589937 TAY589919:TBA589937 TKU589919:TKW589937 TUQ589919:TUS589937 UEM589919:UEO589937 UOI589919:UOK589937 UYE589919:UYG589937 VIA589919:VIC589937 VRW589919:VRY589937 WBS589919:WBU589937 WLO589919:WLQ589937 WVK589919:WVM589937 C655455:E655473 IY655455:JA655473 SU655455:SW655473 ACQ655455:ACS655473 AMM655455:AMO655473 AWI655455:AWK655473 BGE655455:BGG655473 BQA655455:BQC655473 BZW655455:BZY655473 CJS655455:CJU655473 CTO655455:CTQ655473 DDK655455:DDM655473 DNG655455:DNI655473 DXC655455:DXE655473 EGY655455:EHA655473 EQU655455:EQW655473 FAQ655455:FAS655473 FKM655455:FKO655473 FUI655455:FUK655473 GEE655455:GEG655473 GOA655455:GOC655473 GXW655455:GXY655473 HHS655455:HHU655473 HRO655455:HRQ655473 IBK655455:IBM655473 ILG655455:ILI655473 IVC655455:IVE655473 JEY655455:JFA655473 JOU655455:JOW655473 JYQ655455:JYS655473 KIM655455:KIO655473 KSI655455:KSK655473 LCE655455:LCG655473 LMA655455:LMC655473 LVW655455:LVY655473 MFS655455:MFU655473 MPO655455:MPQ655473 MZK655455:MZM655473 NJG655455:NJI655473 NTC655455:NTE655473 OCY655455:ODA655473 OMU655455:OMW655473 OWQ655455:OWS655473 PGM655455:PGO655473 PQI655455:PQK655473 QAE655455:QAG655473 QKA655455:QKC655473 QTW655455:QTY655473 RDS655455:RDU655473 RNO655455:RNQ655473 RXK655455:RXM655473 SHG655455:SHI655473 SRC655455:SRE655473 TAY655455:TBA655473 TKU655455:TKW655473 TUQ655455:TUS655473 UEM655455:UEO655473 UOI655455:UOK655473 UYE655455:UYG655473 VIA655455:VIC655473 VRW655455:VRY655473 WBS655455:WBU655473 WLO655455:WLQ655473 WVK655455:WVM655473 C720991:E721009 IY720991:JA721009 SU720991:SW721009 ACQ720991:ACS721009 AMM720991:AMO721009 AWI720991:AWK721009 BGE720991:BGG721009 BQA720991:BQC721009 BZW720991:BZY721009 CJS720991:CJU721009 CTO720991:CTQ721009 DDK720991:DDM721009 DNG720991:DNI721009 DXC720991:DXE721009 EGY720991:EHA721009 EQU720991:EQW721009 FAQ720991:FAS721009 FKM720991:FKO721009 FUI720991:FUK721009 GEE720991:GEG721009 GOA720991:GOC721009 GXW720991:GXY721009 HHS720991:HHU721009 HRO720991:HRQ721009 IBK720991:IBM721009 ILG720991:ILI721009 IVC720991:IVE721009 JEY720991:JFA721009 JOU720991:JOW721009 JYQ720991:JYS721009 KIM720991:KIO721009 KSI720991:KSK721009 LCE720991:LCG721009 LMA720991:LMC721009 LVW720991:LVY721009 MFS720991:MFU721009 MPO720991:MPQ721009 MZK720991:MZM721009 NJG720991:NJI721009 NTC720991:NTE721009 OCY720991:ODA721009 OMU720991:OMW721009 OWQ720991:OWS721009 PGM720991:PGO721009 PQI720991:PQK721009 QAE720991:QAG721009 QKA720991:QKC721009 QTW720991:QTY721009 RDS720991:RDU721009 RNO720991:RNQ721009 RXK720991:RXM721009 SHG720991:SHI721009 SRC720991:SRE721009 TAY720991:TBA721009 TKU720991:TKW721009 TUQ720991:TUS721009 UEM720991:UEO721009 UOI720991:UOK721009 UYE720991:UYG721009 VIA720991:VIC721009 VRW720991:VRY721009 WBS720991:WBU721009 WLO720991:WLQ721009 WVK720991:WVM721009 C786527:E786545 IY786527:JA786545 SU786527:SW786545 ACQ786527:ACS786545 AMM786527:AMO786545 AWI786527:AWK786545 BGE786527:BGG786545 BQA786527:BQC786545 BZW786527:BZY786545 CJS786527:CJU786545 CTO786527:CTQ786545 DDK786527:DDM786545 DNG786527:DNI786545 DXC786527:DXE786545 EGY786527:EHA786545 EQU786527:EQW786545 FAQ786527:FAS786545 FKM786527:FKO786545 FUI786527:FUK786545 GEE786527:GEG786545 GOA786527:GOC786545 GXW786527:GXY786545 HHS786527:HHU786545 HRO786527:HRQ786545 IBK786527:IBM786545 ILG786527:ILI786545 IVC786527:IVE786545 JEY786527:JFA786545 JOU786527:JOW786545 JYQ786527:JYS786545 KIM786527:KIO786545 KSI786527:KSK786545 LCE786527:LCG786545 LMA786527:LMC786545 LVW786527:LVY786545 MFS786527:MFU786545 MPO786527:MPQ786545 MZK786527:MZM786545 NJG786527:NJI786545 NTC786527:NTE786545 OCY786527:ODA786545 OMU786527:OMW786545 OWQ786527:OWS786545 PGM786527:PGO786545 PQI786527:PQK786545 QAE786527:QAG786545 QKA786527:QKC786545 QTW786527:QTY786545 RDS786527:RDU786545 RNO786527:RNQ786545 RXK786527:RXM786545 SHG786527:SHI786545 SRC786527:SRE786545 TAY786527:TBA786545 TKU786527:TKW786545 TUQ786527:TUS786545 UEM786527:UEO786545 UOI786527:UOK786545 UYE786527:UYG786545 VIA786527:VIC786545 VRW786527:VRY786545 WBS786527:WBU786545 WLO786527:WLQ786545 WVK786527:WVM786545 C852063:E852081 IY852063:JA852081 SU852063:SW852081 ACQ852063:ACS852081 AMM852063:AMO852081 AWI852063:AWK852081 BGE852063:BGG852081 BQA852063:BQC852081 BZW852063:BZY852081 CJS852063:CJU852081 CTO852063:CTQ852081 DDK852063:DDM852081 DNG852063:DNI852081 DXC852063:DXE852081 EGY852063:EHA852081 EQU852063:EQW852081 FAQ852063:FAS852081 FKM852063:FKO852081 FUI852063:FUK852081 GEE852063:GEG852081 GOA852063:GOC852081 GXW852063:GXY852081 HHS852063:HHU852081 HRO852063:HRQ852081 IBK852063:IBM852081 ILG852063:ILI852081 IVC852063:IVE852081 JEY852063:JFA852081 JOU852063:JOW852081 JYQ852063:JYS852081 KIM852063:KIO852081 KSI852063:KSK852081 LCE852063:LCG852081 LMA852063:LMC852081 LVW852063:LVY852081 MFS852063:MFU852081 MPO852063:MPQ852081 MZK852063:MZM852081 NJG852063:NJI852081 NTC852063:NTE852081 OCY852063:ODA852081 OMU852063:OMW852081 OWQ852063:OWS852081 PGM852063:PGO852081 PQI852063:PQK852081 QAE852063:QAG852081 QKA852063:QKC852081 QTW852063:QTY852081 RDS852063:RDU852081 RNO852063:RNQ852081 RXK852063:RXM852081 SHG852063:SHI852081 SRC852063:SRE852081 TAY852063:TBA852081 TKU852063:TKW852081 TUQ852063:TUS852081 UEM852063:UEO852081 UOI852063:UOK852081 UYE852063:UYG852081 VIA852063:VIC852081 VRW852063:VRY852081 WBS852063:WBU852081 WLO852063:WLQ852081 WVK852063:WVM852081 C917599:E917617 IY917599:JA917617 SU917599:SW917617 ACQ917599:ACS917617 AMM917599:AMO917617 AWI917599:AWK917617 BGE917599:BGG917617 BQA917599:BQC917617 BZW917599:BZY917617 CJS917599:CJU917617 CTO917599:CTQ917617 DDK917599:DDM917617 DNG917599:DNI917617 DXC917599:DXE917617 EGY917599:EHA917617 EQU917599:EQW917617 FAQ917599:FAS917617 FKM917599:FKO917617 FUI917599:FUK917617 GEE917599:GEG917617 GOA917599:GOC917617 GXW917599:GXY917617 HHS917599:HHU917617 HRO917599:HRQ917617 IBK917599:IBM917617 ILG917599:ILI917617 IVC917599:IVE917617 JEY917599:JFA917617 JOU917599:JOW917617 JYQ917599:JYS917617 KIM917599:KIO917617 KSI917599:KSK917617 LCE917599:LCG917617 LMA917599:LMC917617 LVW917599:LVY917617 MFS917599:MFU917617 MPO917599:MPQ917617 MZK917599:MZM917617 NJG917599:NJI917617 NTC917599:NTE917617 OCY917599:ODA917617 OMU917599:OMW917617 OWQ917599:OWS917617 PGM917599:PGO917617 PQI917599:PQK917617 QAE917599:QAG917617 QKA917599:QKC917617 QTW917599:QTY917617 RDS917599:RDU917617 RNO917599:RNQ917617 RXK917599:RXM917617 SHG917599:SHI917617 SRC917599:SRE917617 TAY917599:TBA917617 TKU917599:TKW917617 TUQ917599:TUS917617 UEM917599:UEO917617 UOI917599:UOK917617 UYE917599:UYG917617 VIA917599:VIC917617 VRW917599:VRY917617 WBS917599:WBU917617 WLO917599:WLQ917617 WVK917599:WVM917617 C983135:E983153 IY983135:JA983153 SU983135:SW983153 ACQ983135:ACS983153 AMM983135:AMO983153 AWI983135:AWK983153 BGE983135:BGG983153 BQA983135:BQC983153 BZW983135:BZY983153 CJS983135:CJU983153 CTO983135:CTQ983153 DDK983135:DDM983153 DNG983135:DNI983153 DXC983135:DXE983153 EGY983135:EHA983153 EQU983135:EQW983153 FAQ983135:FAS983153 FKM983135:FKO983153 FUI983135:FUK983153 GEE983135:GEG983153 GOA983135:GOC983153 GXW983135:GXY983153 HHS983135:HHU983153 HRO983135:HRQ983153 IBK983135:IBM983153 ILG983135:ILI983153 IVC983135:IVE983153 JEY983135:JFA983153 JOU983135:JOW983153 JYQ983135:JYS983153 KIM983135:KIO983153 KSI983135:KSK983153 LCE983135:LCG983153 LMA983135:LMC983153 LVW983135:LVY983153 MFS983135:MFU983153 MPO983135:MPQ983153 MZK983135:MZM983153 NJG983135:NJI983153 NTC983135:NTE983153 OCY983135:ODA983153 OMU983135:OMW983153 OWQ983135:OWS983153 PGM983135:PGO983153 PQI983135:PQK983153 QAE983135:QAG983153 QKA983135:QKC983153 QTW983135:QTY983153 RDS983135:RDU983153 RNO983135:RNQ983153 RXK983135:RXM983153 SHG983135:SHI983153 SRC983135:SRE983153 TAY983135:TBA983153 TKU983135:TKW983153 TUQ983135:TUS983153 UEM983135:UEO983153 UOI983135:UOK983153 UYE983135:UYG983153 VIA983135:VIC983153 VRW983135:VRY983153 WBS983135:WBU983153 WLO983135:WLQ983153 WVK983135:WVM983153 C121:D160 IY121:IZ160 SU121:SV160 ACQ121:ACR160 AMM121:AMN160 AWI121:AWJ160 BGE121:BGF160 BQA121:BQB160 BZW121:BZX160 CJS121:CJT160 CTO121:CTP160 DDK121:DDL160 DNG121:DNH160 DXC121:DXD160 EGY121:EGZ160 EQU121:EQV160 FAQ121:FAR160 FKM121:FKN160 FUI121:FUJ160 GEE121:GEF160 GOA121:GOB160 GXW121:GXX160 HHS121:HHT160 HRO121:HRP160 IBK121:IBL160 ILG121:ILH160 IVC121:IVD160 JEY121:JEZ160 JOU121:JOV160 JYQ121:JYR160 KIM121:KIN160 KSI121:KSJ160 LCE121:LCF160 LMA121:LMB160 LVW121:LVX160 MFS121:MFT160 MPO121:MPP160 MZK121:MZL160 NJG121:NJH160 NTC121:NTD160 OCY121:OCZ160 OMU121:OMV160 OWQ121:OWR160 PGM121:PGN160 PQI121:PQJ160 QAE121:QAF160 QKA121:QKB160 QTW121:QTX160 RDS121:RDT160 RNO121:RNP160 RXK121:RXL160 SHG121:SHH160 SRC121:SRD160 TAY121:TAZ160 TKU121:TKV160 TUQ121:TUR160 UEM121:UEN160 UOI121:UOJ160 UYE121:UYF160 VIA121:VIB160 VRW121:VRX160 WBS121:WBT160 WLO121:WLP160 WVK121:WVL160 C65657:D65696 IY65657:IZ65696 SU65657:SV65696 ACQ65657:ACR65696 AMM65657:AMN65696 AWI65657:AWJ65696 BGE65657:BGF65696 BQA65657:BQB65696 BZW65657:BZX65696 CJS65657:CJT65696 CTO65657:CTP65696 DDK65657:DDL65696 DNG65657:DNH65696 DXC65657:DXD65696 EGY65657:EGZ65696 EQU65657:EQV65696 FAQ65657:FAR65696 FKM65657:FKN65696 FUI65657:FUJ65696 GEE65657:GEF65696 GOA65657:GOB65696 GXW65657:GXX65696 HHS65657:HHT65696 HRO65657:HRP65696 IBK65657:IBL65696 ILG65657:ILH65696 IVC65657:IVD65696 JEY65657:JEZ65696 JOU65657:JOV65696 JYQ65657:JYR65696 KIM65657:KIN65696 KSI65657:KSJ65696 LCE65657:LCF65696 LMA65657:LMB65696 LVW65657:LVX65696 MFS65657:MFT65696 MPO65657:MPP65696 MZK65657:MZL65696 NJG65657:NJH65696 NTC65657:NTD65696 OCY65657:OCZ65696 OMU65657:OMV65696 OWQ65657:OWR65696 PGM65657:PGN65696 PQI65657:PQJ65696 QAE65657:QAF65696 QKA65657:QKB65696 QTW65657:QTX65696 RDS65657:RDT65696 RNO65657:RNP65696 RXK65657:RXL65696 SHG65657:SHH65696 SRC65657:SRD65696 TAY65657:TAZ65696 TKU65657:TKV65696 TUQ65657:TUR65696 UEM65657:UEN65696 UOI65657:UOJ65696 UYE65657:UYF65696 VIA65657:VIB65696 VRW65657:VRX65696 WBS65657:WBT65696 WLO65657:WLP65696 WVK65657:WVL65696 C131193:D131232 IY131193:IZ131232 SU131193:SV131232 ACQ131193:ACR131232 AMM131193:AMN131232 AWI131193:AWJ131232 BGE131193:BGF131232 BQA131193:BQB131232 BZW131193:BZX131232 CJS131193:CJT131232 CTO131193:CTP131232 DDK131193:DDL131232 DNG131193:DNH131232 DXC131193:DXD131232 EGY131193:EGZ131232 EQU131193:EQV131232 FAQ131193:FAR131232 FKM131193:FKN131232 FUI131193:FUJ131232 GEE131193:GEF131232 GOA131193:GOB131232 GXW131193:GXX131232 HHS131193:HHT131232 HRO131193:HRP131232 IBK131193:IBL131232 ILG131193:ILH131232 IVC131193:IVD131232 JEY131193:JEZ131232 JOU131193:JOV131232 JYQ131193:JYR131232 KIM131193:KIN131232 KSI131193:KSJ131232 LCE131193:LCF131232 LMA131193:LMB131232 LVW131193:LVX131232 MFS131193:MFT131232 MPO131193:MPP131232 MZK131193:MZL131232 NJG131193:NJH131232 NTC131193:NTD131232 OCY131193:OCZ131232 OMU131193:OMV131232 OWQ131193:OWR131232 PGM131193:PGN131232 PQI131193:PQJ131232 QAE131193:QAF131232 QKA131193:QKB131232 QTW131193:QTX131232 RDS131193:RDT131232 RNO131193:RNP131232 RXK131193:RXL131232 SHG131193:SHH131232 SRC131193:SRD131232 TAY131193:TAZ131232 TKU131193:TKV131232 TUQ131193:TUR131232 UEM131193:UEN131232 UOI131193:UOJ131232 UYE131193:UYF131232 VIA131193:VIB131232 VRW131193:VRX131232 WBS131193:WBT131232 WLO131193:WLP131232 WVK131193:WVL131232 C196729:D196768 IY196729:IZ196768 SU196729:SV196768 ACQ196729:ACR196768 AMM196729:AMN196768 AWI196729:AWJ196768 BGE196729:BGF196768 BQA196729:BQB196768 BZW196729:BZX196768 CJS196729:CJT196768 CTO196729:CTP196768 DDK196729:DDL196768 DNG196729:DNH196768 DXC196729:DXD196768 EGY196729:EGZ196768 EQU196729:EQV196768 FAQ196729:FAR196768 FKM196729:FKN196768 FUI196729:FUJ196768 GEE196729:GEF196768 GOA196729:GOB196768 GXW196729:GXX196768 HHS196729:HHT196768 HRO196729:HRP196768 IBK196729:IBL196768 ILG196729:ILH196768 IVC196729:IVD196768 JEY196729:JEZ196768 JOU196729:JOV196768 JYQ196729:JYR196768 KIM196729:KIN196768 KSI196729:KSJ196768 LCE196729:LCF196768 LMA196729:LMB196768 LVW196729:LVX196768 MFS196729:MFT196768 MPO196729:MPP196768 MZK196729:MZL196768 NJG196729:NJH196768 NTC196729:NTD196768 OCY196729:OCZ196768 OMU196729:OMV196768 OWQ196729:OWR196768 PGM196729:PGN196768 PQI196729:PQJ196768 QAE196729:QAF196768 QKA196729:QKB196768 QTW196729:QTX196768 RDS196729:RDT196768 RNO196729:RNP196768 RXK196729:RXL196768 SHG196729:SHH196768 SRC196729:SRD196768 TAY196729:TAZ196768 TKU196729:TKV196768 TUQ196729:TUR196768 UEM196729:UEN196768 UOI196729:UOJ196768 UYE196729:UYF196768 VIA196729:VIB196768 VRW196729:VRX196768 WBS196729:WBT196768 WLO196729:WLP196768 WVK196729:WVL196768 C262265:D262304 IY262265:IZ262304 SU262265:SV262304 ACQ262265:ACR262304 AMM262265:AMN262304 AWI262265:AWJ262304 BGE262265:BGF262304 BQA262265:BQB262304 BZW262265:BZX262304 CJS262265:CJT262304 CTO262265:CTP262304 DDK262265:DDL262304 DNG262265:DNH262304 DXC262265:DXD262304 EGY262265:EGZ262304 EQU262265:EQV262304 FAQ262265:FAR262304 FKM262265:FKN262304 FUI262265:FUJ262304 GEE262265:GEF262304 GOA262265:GOB262304 GXW262265:GXX262304 HHS262265:HHT262304 HRO262265:HRP262304 IBK262265:IBL262304 ILG262265:ILH262304 IVC262265:IVD262304 JEY262265:JEZ262304 JOU262265:JOV262304 JYQ262265:JYR262304 KIM262265:KIN262304 KSI262265:KSJ262304 LCE262265:LCF262304 LMA262265:LMB262304 LVW262265:LVX262304 MFS262265:MFT262304 MPO262265:MPP262304 MZK262265:MZL262304 NJG262265:NJH262304 NTC262265:NTD262304 OCY262265:OCZ262304 OMU262265:OMV262304 OWQ262265:OWR262304 PGM262265:PGN262304 PQI262265:PQJ262304 QAE262265:QAF262304 QKA262265:QKB262304 QTW262265:QTX262304 RDS262265:RDT262304 RNO262265:RNP262304 RXK262265:RXL262304 SHG262265:SHH262304 SRC262265:SRD262304 TAY262265:TAZ262304 TKU262265:TKV262304 TUQ262265:TUR262304 UEM262265:UEN262304 UOI262265:UOJ262304 UYE262265:UYF262304 VIA262265:VIB262304 VRW262265:VRX262304 WBS262265:WBT262304 WLO262265:WLP262304 WVK262265:WVL262304 C327801:D327840 IY327801:IZ327840 SU327801:SV327840 ACQ327801:ACR327840 AMM327801:AMN327840 AWI327801:AWJ327840 BGE327801:BGF327840 BQA327801:BQB327840 BZW327801:BZX327840 CJS327801:CJT327840 CTO327801:CTP327840 DDK327801:DDL327840 DNG327801:DNH327840 DXC327801:DXD327840 EGY327801:EGZ327840 EQU327801:EQV327840 FAQ327801:FAR327840 FKM327801:FKN327840 FUI327801:FUJ327840 GEE327801:GEF327840 GOA327801:GOB327840 GXW327801:GXX327840 HHS327801:HHT327840 HRO327801:HRP327840 IBK327801:IBL327840 ILG327801:ILH327840 IVC327801:IVD327840 JEY327801:JEZ327840 JOU327801:JOV327840 JYQ327801:JYR327840 KIM327801:KIN327840 KSI327801:KSJ327840 LCE327801:LCF327840 LMA327801:LMB327840 LVW327801:LVX327840 MFS327801:MFT327840 MPO327801:MPP327840 MZK327801:MZL327840 NJG327801:NJH327840 NTC327801:NTD327840 OCY327801:OCZ327840 OMU327801:OMV327840 OWQ327801:OWR327840 PGM327801:PGN327840 PQI327801:PQJ327840 QAE327801:QAF327840 QKA327801:QKB327840 QTW327801:QTX327840 RDS327801:RDT327840 RNO327801:RNP327840 RXK327801:RXL327840 SHG327801:SHH327840 SRC327801:SRD327840 TAY327801:TAZ327840 TKU327801:TKV327840 TUQ327801:TUR327840 UEM327801:UEN327840 UOI327801:UOJ327840 UYE327801:UYF327840 VIA327801:VIB327840 VRW327801:VRX327840 WBS327801:WBT327840 WLO327801:WLP327840 WVK327801:WVL327840 C393337:D393376 IY393337:IZ393376 SU393337:SV393376 ACQ393337:ACR393376 AMM393337:AMN393376 AWI393337:AWJ393376 BGE393337:BGF393376 BQA393337:BQB393376 BZW393337:BZX393376 CJS393337:CJT393376 CTO393337:CTP393376 DDK393337:DDL393376 DNG393337:DNH393376 DXC393337:DXD393376 EGY393337:EGZ393376 EQU393337:EQV393376 FAQ393337:FAR393376 FKM393337:FKN393376 FUI393337:FUJ393376 GEE393337:GEF393376 GOA393337:GOB393376 GXW393337:GXX393376 HHS393337:HHT393376 HRO393337:HRP393376 IBK393337:IBL393376 ILG393337:ILH393376 IVC393337:IVD393376 JEY393337:JEZ393376 JOU393337:JOV393376 JYQ393337:JYR393376 KIM393337:KIN393376 KSI393337:KSJ393376 LCE393337:LCF393376 LMA393337:LMB393376 LVW393337:LVX393376 MFS393337:MFT393376 MPO393337:MPP393376 MZK393337:MZL393376 NJG393337:NJH393376 NTC393337:NTD393376 OCY393337:OCZ393376 OMU393337:OMV393376 OWQ393337:OWR393376 PGM393337:PGN393376 PQI393337:PQJ393376 QAE393337:QAF393376 QKA393337:QKB393376 QTW393337:QTX393376 RDS393337:RDT393376 RNO393337:RNP393376 RXK393337:RXL393376 SHG393337:SHH393376 SRC393337:SRD393376 TAY393337:TAZ393376 TKU393337:TKV393376 TUQ393337:TUR393376 UEM393337:UEN393376 UOI393337:UOJ393376 UYE393337:UYF393376 VIA393337:VIB393376 VRW393337:VRX393376 WBS393337:WBT393376 WLO393337:WLP393376 WVK393337:WVL393376 C458873:D458912 IY458873:IZ458912 SU458873:SV458912 ACQ458873:ACR458912 AMM458873:AMN458912 AWI458873:AWJ458912 BGE458873:BGF458912 BQA458873:BQB458912 BZW458873:BZX458912 CJS458873:CJT458912 CTO458873:CTP458912 DDK458873:DDL458912 DNG458873:DNH458912 DXC458873:DXD458912 EGY458873:EGZ458912 EQU458873:EQV458912 FAQ458873:FAR458912 FKM458873:FKN458912 FUI458873:FUJ458912 GEE458873:GEF458912 GOA458873:GOB458912 GXW458873:GXX458912 HHS458873:HHT458912 HRO458873:HRP458912 IBK458873:IBL458912 ILG458873:ILH458912 IVC458873:IVD458912 JEY458873:JEZ458912 JOU458873:JOV458912 JYQ458873:JYR458912 KIM458873:KIN458912 KSI458873:KSJ458912 LCE458873:LCF458912 LMA458873:LMB458912 LVW458873:LVX458912 MFS458873:MFT458912 MPO458873:MPP458912 MZK458873:MZL458912 NJG458873:NJH458912 NTC458873:NTD458912 OCY458873:OCZ458912 OMU458873:OMV458912 OWQ458873:OWR458912 PGM458873:PGN458912 PQI458873:PQJ458912 QAE458873:QAF458912 QKA458873:QKB458912 QTW458873:QTX458912 RDS458873:RDT458912 RNO458873:RNP458912 RXK458873:RXL458912 SHG458873:SHH458912 SRC458873:SRD458912 TAY458873:TAZ458912 TKU458873:TKV458912 TUQ458873:TUR458912 UEM458873:UEN458912 UOI458873:UOJ458912 UYE458873:UYF458912 VIA458873:VIB458912 VRW458873:VRX458912 WBS458873:WBT458912 WLO458873:WLP458912 WVK458873:WVL458912 C524409:D524448 IY524409:IZ524448 SU524409:SV524448 ACQ524409:ACR524448 AMM524409:AMN524448 AWI524409:AWJ524448 BGE524409:BGF524448 BQA524409:BQB524448 BZW524409:BZX524448 CJS524409:CJT524448 CTO524409:CTP524448 DDK524409:DDL524448 DNG524409:DNH524448 DXC524409:DXD524448 EGY524409:EGZ524448 EQU524409:EQV524448 FAQ524409:FAR524448 FKM524409:FKN524448 FUI524409:FUJ524448 GEE524409:GEF524448 GOA524409:GOB524448 GXW524409:GXX524448 HHS524409:HHT524448 HRO524409:HRP524448 IBK524409:IBL524448 ILG524409:ILH524448 IVC524409:IVD524448 JEY524409:JEZ524448 JOU524409:JOV524448 JYQ524409:JYR524448 KIM524409:KIN524448 KSI524409:KSJ524448 LCE524409:LCF524448 LMA524409:LMB524448 LVW524409:LVX524448 MFS524409:MFT524448 MPO524409:MPP524448 MZK524409:MZL524448 NJG524409:NJH524448 NTC524409:NTD524448 OCY524409:OCZ524448 OMU524409:OMV524448 OWQ524409:OWR524448 PGM524409:PGN524448 PQI524409:PQJ524448 QAE524409:QAF524448 QKA524409:QKB524448 QTW524409:QTX524448 RDS524409:RDT524448 RNO524409:RNP524448 RXK524409:RXL524448 SHG524409:SHH524448 SRC524409:SRD524448 TAY524409:TAZ524448 TKU524409:TKV524448 TUQ524409:TUR524448 UEM524409:UEN524448 UOI524409:UOJ524448 UYE524409:UYF524448 VIA524409:VIB524448 VRW524409:VRX524448 WBS524409:WBT524448 WLO524409:WLP524448 WVK524409:WVL524448 C589945:D589984 IY589945:IZ589984 SU589945:SV589984 ACQ589945:ACR589984 AMM589945:AMN589984 AWI589945:AWJ589984 BGE589945:BGF589984 BQA589945:BQB589984 BZW589945:BZX589984 CJS589945:CJT589984 CTO589945:CTP589984 DDK589945:DDL589984 DNG589945:DNH589984 DXC589945:DXD589984 EGY589945:EGZ589984 EQU589945:EQV589984 FAQ589945:FAR589984 FKM589945:FKN589984 FUI589945:FUJ589984 GEE589945:GEF589984 GOA589945:GOB589984 GXW589945:GXX589984 HHS589945:HHT589984 HRO589945:HRP589984 IBK589945:IBL589984 ILG589945:ILH589984 IVC589945:IVD589984 JEY589945:JEZ589984 JOU589945:JOV589984 JYQ589945:JYR589984 KIM589945:KIN589984 KSI589945:KSJ589984 LCE589945:LCF589984 LMA589945:LMB589984 LVW589945:LVX589984 MFS589945:MFT589984 MPO589945:MPP589984 MZK589945:MZL589984 NJG589945:NJH589984 NTC589945:NTD589984 OCY589945:OCZ589984 OMU589945:OMV589984 OWQ589945:OWR589984 PGM589945:PGN589984 PQI589945:PQJ589984 QAE589945:QAF589984 QKA589945:QKB589984 QTW589945:QTX589984 RDS589945:RDT589984 RNO589945:RNP589984 RXK589945:RXL589984 SHG589945:SHH589984 SRC589945:SRD589984 TAY589945:TAZ589984 TKU589945:TKV589984 TUQ589945:TUR589984 UEM589945:UEN589984 UOI589945:UOJ589984 UYE589945:UYF589984 VIA589945:VIB589984 VRW589945:VRX589984 WBS589945:WBT589984 WLO589945:WLP589984 WVK589945:WVL589984 C655481:D655520 IY655481:IZ655520 SU655481:SV655520 ACQ655481:ACR655520 AMM655481:AMN655520 AWI655481:AWJ655520 BGE655481:BGF655520 BQA655481:BQB655520 BZW655481:BZX655520 CJS655481:CJT655520 CTO655481:CTP655520 DDK655481:DDL655520 DNG655481:DNH655520 DXC655481:DXD655520 EGY655481:EGZ655520 EQU655481:EQV655520 FAQ655481:FAR655520 FKM655481:FKN655520 FUI655481:FUJ655520 GEE655481:GEF655520 GOA655481:GOB655520 GXW655481:GXX655520 HHS655481:HHT655520 HRO655481:HRP655520 IBK655481:IBL655520 ILG655481:ILH655520 IVC655481:IVD655520 JEY655481:JEZ655520 JOU655481:JOV655520 JYQ655481:JYR655520 KIM655481:KIN655520 KSI655481:KSJ655520 LCE655481:LCF655520 LMA655481:LMB655520 LVW655481:LVX655520 MFS655481:MFT655520 MPO655481:MPP655520 MZK655481:MZL655520 NJG655481:NJH655520 NTC655481:NTD655520 OCY655481:OCZ655520 OMU655481:OMV655520 OWQ655481:OWR655520 PGM655481:PGN655520 PQI655481:PQJ655520 QAE655481:QAF655520 QKA655481:QKB655520 QTW655481:QTX655520 RDS655481:RDT655520 RNO655481:RNP655520 RXK655481:RXL655520 SHG655481:SHH655520 SRC655481:SRD655520 TAY655481:TAZ655520 TKU655481:TKV655520 TUQ655481:TUR655520 UEM655481:UEN655520 UOI655481:UOJ655520 UYE655481:UYF655520 VIA655481:VIB655520 VRW655481:VRX655520 WBS655481:WBT655520 WLO655481:WLP655520 WVK655481:WVL655520 C721017:D721056 IY721017:IZ721056 SU721017:SV721056 ACQ721017:ACR721056 AMM721017:AMN721056 AWI721017:AWJ721056 BGE721017:BGF721056 BQA721017:BQB721056 BZW721017:BZX721056 CJS721017:CJT721056 CTO721017:CTP721056 DDK721017:DDL721056 DNG721017:DNH721056 DXC721017:DXD721056 EGY721017:EGZ721056 EQU721017:EQV721056 FAQ721017:FAR721056 FKM721017:FKN721056 FUI721017:FUJ721056 GEE721017:GEF721056 GOA721017:GOB721056 GXW721017:GXX721056 HHS721017:HHT721056 HRO721017:HRP721056 IBK721017:IBL721056 ILG721017:ILH721056 IVC721017:IVD721056 JEY721017:JEZ721056 JOU721017:JOV721056 JYQ721017:JYR721056 KIM721017:KIN721056 KSI721017:KSJ721056 LCE721017:LCF721056 LMA721017:LMB721056 LVW721017:LVX721056 MFS721017:MFT721056 MPO721017:MPP721056 MZK721017:MZL721056 NJG721017:NJH721056 NTC721017:NTD721056 OCY721017:OCZ721056 OMU721017:OMV721056 OWQ721017:OWR721056 PGM721017:PGN721056 PQI721017:PQJ721056 QAE721017:QAF721056 QKA721017:QKB721056 QTW721017:QTX721056 RDS721017:RDT721056 RNO721017:RNP721056 RXK721017:RXL721056 SHG721017:SHH721056 SRC721017:SRD721056 TAY721017:TAZ721056 TKU721017:TKV721056 TUQ721017:TUR721056 UEM721017:UEN721056 UOI721017:UOJ721056 UYE721017:UYF721056 VIA721017:VIB721056 VRW721017:VRX721056 WBS721017:WBT721056 WLO721017:WLP721056 WVK721017:WVL721056 C786553:D786592 IY786553:IZ786592 SU786553:SV786592 ACQ786553:ACR786592 AMM786553:AMN786592 AWI786553:AWJ786592 BGE786553:BGF786592 BQA786553:BQB786592 BZW786553:BZX786592 CJS786553:CJT786592 CTO786553:CTP786592 DDK786553:DDL786592 DNG786553:DNH786592 DXC786553:DXD786592 EGY786553:EGZ786592 EQU786553:EQV786592 FAQ786553:FAR786592 FKM786553:FKN786592 FUI786553:FUJ786592 GEE786553:GEF786592 GOA786553:GOB786592 GXW786553:GXX786592 HHS786553:HHT786592 HRO786553:HRP786592 IBK786553:IBL786592 ILG786553:ILH786592 IVC786553:IVD786592 JEY786553:JEZ786592 JOU786553:JOV786592 JYQ786553:JYR786592 KIM786553:KIN786592 KSI786553:KSJ786592 LCE786553:LCF786592 LMA786553:LMB786592 LVW786553:LVX786592 MFS786553:MFT786592 MPO786553:MPP786592 MZK786553:MZL786592 NJG786553:NJH786592 NTC786553:NTD786592 OCY786553:OCZ786592 OMU786553:OMV786592 OWQ786553:OWR786592 PGM786553:PGN786592 PQI786553:PQJ786592 QAE786553:QAF786592 QKA786553:QKB786592 QTW786553:QTX786592 RDS786553:RDT786592 RNO786553:RNP786592 RXK786553:RXL786592 SHG786553:SHH786592 SRC786553:SRD786592 TAY786553:TAZ786592 TKU786553:TKV786592 TUQ786553:TUR786592 UEM786553:UEN786592 UOI786553:UOJ786592 UYE786553:UYF786592 VIA786553:VIB786592 VRW786553:VRX786592 WBS786553:WBT786592 WLO786553:WLP786592 WVK786553:WVL786592 C852089:D852128 IY852089:IZ852128 SU852089:SV852128 ACQ852089:ACR852128 AMM852089:AMN852128 AWI852089:AWJ852128 BGE852089:BGF852128 BQA852089:BQB852128 BZW852089:BZX852128 CJS852089:CJT852128 CTO852089:CTP852128 DDK852089:DDL852128 DNG852089:DNH852128 DXC852089:DXD852128 EGY852089:EGZ852128 EQU852089:EQV852128 FAQ852089:FAR852128 FKM852089:FKN852128 FUI852089:FUJ852128 GEE852089:GEF852128 GOA852089:GOB852128 GXW852089:GXX852128 HHS852089:HHT852128 HRO852089:HRP852128 IBK852089:IBL852128 ILG852089:ILH852128 IVC852089:IVD852128 JEY852089:JEZ852128 JOU852089:JOV852128 JYQ852089:JYR852128 KIM852089:KIN852128 KSI852089:KSJ852128 LCE852089:LCF852128 LMA852089:LMB852128 LVW852089:LVX852128 MFS852089:MFT852128 MPO852089:MPP852128 MZK852089:MZL852128 NJG852089:NJH852128 NTC852089:NTD852128 OCY852089:OCZ852128 OMU852089:OMV852128 OWQ852089:OWR852128 PGM852089:PGN852128 PQI852089:PQJ852128 QAE852089:QAF852128 QKA852089:QKB852128 QTW852089:QTX852128 RDS852089:RDT852128 RNO852089:RNP852128 RXK852089:RXL852128 SHG852089:SHH852128 SRC852089:SRD852128 TAY852089:TAZ852128 TKU852089:TKV852128 TUQ852089:TUR852128 UEM852089:UEN852128 UOI852089:UOJ852128 UYE852089:UYF852128 VIA852089:VIB852128 VRW852089:VRX852128 WBS852089:WBT852128 WLO852089:WLP852128 WVK852089:WVL852128 C917625:D917664 IY917625:IZ917664 SU917625:SV917664 ACQ917625:ACR917664 AMM917625:AMN917664 AWI917625:AWJ917664 BGE917625:BGF917664 BQA917625:BQB917664 BZW917625:BZX917664 CJS917625:CJT917664 CTO917625:CTP917664 DDK917625:DDL917664 DNG917625:DNH917664 DXC917625:DXD917664 EGY917625:EGZ917664 EQU917625:EQV917664 FAQ917625:FAR917664 FKM917625:FKN917664 FUI917625:FUJ917664 GEE917625:GEF917664 GOA917625:GOB917664 GXW917625:GXX917664 HHS917625:HHT917664 HRO917625:HRP917664 IBK917625:IBL917664 ILG917625:ILH917664 IVC917625:IVD917664 JEY917625:JEZ917664 JOU917625:JOV917664 JYQ917625:JYR917664 KIM917625:KIN917664 KSI917625:KSJ917664 LCE917625:LCF917664 LMA917625:LMB917664 LVW917625:LVX917664 MFS917625:MFT917664 MPO917625:MPP917664 MZK917625:MZL917664 NJG917625:NJH917664 NTC917625:NTD917664 OCY917625:OCZ917664 OMU917625:OMV917664 OWQ917625:OWR917664 PGM917625:PGN917664 PQI917625:PQJ917664 QAE917625:QAF917664 QKA917625:QKB917664 QTW917625:QTX917664 RDS917625:RDT917664 RNO917625:RNP917664 RXK917625:RXL917664 SHG917625:SHH917664 SRC917625:SRD917664 TAY917625:TAZ917664 TKU917625:TKV917664 TUQ917625:TUR917664 UEM917625:UEN917664 UOI917625:UOJ917664 UYE917625:UYF917664 VIA917625:VIB917664 VRW917625:VRX917664 WBS917625:WBT917664 WLO917625:WLP917664 WVK917625:WVL917664 C983161:D983200 IY983161:IZ983200 SU983161:SV983200 ACQ983161:ACR983200 AMM983161:AMN983200 AWI983161:AWJ983200 BGE983161:BGF983200 BQA983161:BQB983200 BZW983161:BZX983200 CJS983161:CJT983200 CTO983161:CTP983200 DDK983161:DDL983200 DNG983161:DNH983200 DXC983161:DXD983200 EGY983161:EGZ983200 EQU983161:EQV983200 FAQ983161:FAR983200 FKM983161:FKN983200 FUI983161:FUJ983200 GEE983161:GEF983200 GOA983161:GOB983200 GXW983161:GXX983200 HHS983161:HHT983200 HRO983161:HRP983200 IBK983161:IBL983200 ILG983161:ILH983200 IVC983161:IVD983200 JEY983161:JEZ983200 JOU983161:JOV983200 JYQ983161:JYR983200 KIM983161:KIN983200 KSI983161:KSJ983200 LCE983161:LCF983200 LMA983161:LMB983200 LVW983161:LVX983200 MFS983161:MFT983200 MPO983161:MPP983200 MZK983161:MZL983200 NJG983161:NJH983200 NTC983161:NTD983200 OCY983161:OCZ983200 OMU983161:OMV983200 OWQ983161:OWR983200 PGM983161:PGN983200 PQI983161:PQJ983200 QAE983161:QAF983200 QKA983161:QKB983200 QTW983161:QTX983200 RDS983161:RDT983200 RNO983161:RNP983200 RXK983161:RXL983200 SHG983161:SHH983200 SRC983161:SRD983200 TAY983161:TAZ983200 TKU983161:TKV983200 TUQ983161:TUR983200 UEM983161:UEN983200 UOI983161:UOJ983200 UYE983161:UYF983200 VIA983161:VIB983200 VRW983161:VRX983200 WBS983161:WBT983200 WLO983161:WLP983200 WVK983161:WVL983200 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 C116:Y118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Y119:Y65536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M1:Y115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AB1:AW114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E121:H65536 JA121:JD65536 SW121:SZ65536 ACS121:ACV65536 AMO121:AMR65536 AWK121:AWN65536 BGG121:BGJ65536 BQC121:BQF65536 BZY121:CAB65536 CJU121:CJX65536 CTQ121:CTT65536 DDM121:DDP65536 DNI121:DNL65536 DXE121:DXH65536 EHA121:EHD65536 EQW121:EQZ65536 FAS121:FAV65536 FKO121:FKR65536 FUK121:FUN65536 GEG121:GEJ65536 GOC121:GOF65536 GXY121:GYB65536 HHU121:HHX65536 HRQ121:HRT65536 IBM121:IBP65536 ILI121:ILL65536 IVE121:IVH65536 JFA121:JFD65536 JOW121:JOZ65536 JYS121:JYV65536 KIO121:KIR65536 KSK121:KSN65536 LCG121:LCJ65536 LMC121:LMF65536 LVY121:LWB65536 MFU121:MFX65536 MPQ121:MPT65536 MZM121:MZP65536 NJI121:NJL65536 NTE121:NTH65536 ODA121:ODD65536 OMW121:OMZ65536 OWS121:OWV65536 PGO121:PGR65536 PQK121:PQN65536 QAG121:QAJ65536 QKC121:QKF65536 QTY121:QUB65536 RDU121:RDX65536 RNQ121:RNT65536 RXM121:RXP65536 SHI121:SHL65536 SRE121:SRH65536 TBA121:TBD65536 TKW121:TKZ65536 TUS121:TUV65536 UEO121:UER65536 UOK121:UON65536 UYG121:UYJ65536 VIC121:VIF65536 VRY121:VSB65536 WBU121:WBX65536 WLQ121:WLT65536 WVM121:WVP65536 E65657:H131072 JA65657:JD131072 SW65657:SZ131072 ACS65657:ACV131072 AMO65657:AMR131072 AWK65657:AWN131072 BGG65657:BGJ131072 BQC65657:BQF131072 BZY65657:CAB131072 CJU65657:CJX131072 CTQ65657:CTT131072 DDM65657:DDP131072 DNI65657:DNL131072 DXE65657:DXH131072 EHA65657:EHD131072 EQW65657:EQZ131072 FAS65657:FAV131072 FKO65657:FKR131072 FUK65657:FUN131072 GEG65657:GEJ131072 GOC65657:GOF131072 GXY65657:GYB131072 HHU65657:HHX131072 HRQ65657:HRT131072 IBM65657:IBP131072 ILI65657:ILL131072 IVE65657:IVH131072 JFA65657:JFD131072 JOW65657:JOZ131072 JYS65657:JYV131072 KIO65657:KIR131072 KSK65657:KSN131072 LCG65657:LCJ131072 LMC65657:LMF131072 LVY65657:LWB131072 MFU65657:MFX131072 MPQ65657:MPT131072 MZM65657:MZP131072 NJI65657:NJL131072 NTE65657:NTH131072 ODA65657:ODD131072 OMW65657:OMZ131072 OWS65657:OWV131072 PGO65657:PGR131072 PQK65657:PQN131072 QAG65657:QAJ131072 QKC65657:QKF131072 QTY65657:QUB131072 RDU65657:RDX131072 RNQ65657:RNT131072 RXM65657:RXP131072 SHI65657:SHL131072 SRE65657:SRH131072 TBA65657:TBD131072 TKW65657:TKZ131072 TUS65657:TUV131072 UEO65657:UER131072 UOK65657:UON131072 UYG65657:UYJ131072 VIC65657:VIF131072 VRY65657:VSB131072 WBU65657:WBX131072 WLQ65657:WLT131072 WVM65657:WVP131072 E131193:H196608 JA131193:JD196608 SW131193:SZ196608 ACS131193:ACV196608 AMO131193:AMR196608 AWK131193:AWN196608 BGG131193:BGJ196608 BQC131193:BQF196608 BZY131193:CAB196608 CJU131193:CJX196608 CTQ131193:CTT196608 DDM131193:DDP196608 DNI131193:DNL196608 DXE131193:DXH196608 EHA131193:EHD196608 EQW131193:EQZ196608 FAS131193:FAV196608 FKO131193:FKR196608 FUK131193:FUN196608 GEG131193:GEJ196608 GOC131193:GOF196608 GXY131193:GYB196608 HHU131193:HHX196608 HRQ131193:HRT196608 IBM131193:IBP196608 ILI131193:ILL196608 IVE131193:IVH196608 JFA131193:JFD196608 JOW131193:JOZ196608 JYS131193:JYV196608 KIO131193:KIR196608 KSK131193:KSN196608 LCG131193:LCJ196608 LMC131193:LMF196608 LVY131193:LWB196608 MFU131193:MFX196608 MPQ131193:MPT196608 MZM131193:MZP196608 NJI131193:NJL196608 NTE131193:NTH196608 ODA131193:ODD196608 OMW131193:OMZ196608 OWS131193:OWV196608 PGO131193:PGR196608 PQK131193:PQN196608 QAG131193:QAJ196608 QKC131193:QKF196608 QTY131193:QUB196608 RDU131193:RDX196608 RNQ131193:RNT196608 RXM131193:RXP196608 SHI131193:SHL196608 SRE131193:SRH196608 TBA131193:TBD196608 TKW131193:TKZ196608 TUS131193:TUV196608 UEO131193:UER196608 UOK131193:UON196608 UYG131193:UYJ196608 VIC131193:VIF196608 VRY131193:VSB196608 WBU131193:WBX196608 WLQ131193:WLT196608 WVM131193:WVP196608 E196729:H262144 JA196729:JD262144 SW196729:SZ262144 ACS196729:ACV262144 AMO196729:AMR262144 AWK196729:AWN262144 BGG196729:BGJ262144 BQC196729:BQF262144 BZY196729:CAB262144 CJU196729:CJX262144 CTQ196729:CTT262144 DDM196729:DDP262144 DNI196729:DNL262144 DXE196729:DXH262144 EHA196729:EHD262144 EQW196729:EQZ262144 FAS196729:FAV262144 FKO196729:FKR262144 FUK196729:FUN262144 GEG196729:GEJ262144 GOC196729:GOF262144 GXY196729:GYB262144 HHU196729:HHX262144 HRQ196729:HRT262144 IBM196729:IBP262144 ILI196729:ILL262144 IVE196729:IVH262144 JFA196729:JFD262144 JOW196729:JOZ262144 JYS196729:JYV262144 KIO196729:KIR262144 KSK196729:KSN262144 LCG196729:LCJ262144 LMC196729:LMF262144 LVY196729:LWB262144 MFU196729:MFX262144 MPQ196729:MPT262144 MZM196729:MZP262144 NJI196729:NJL262144 NTE196729:NTH262144 ODA196729:ODD262144 OMW196729:OMZ262144 OWS196729:OWV262144 PGO196729:PGR262144 PQK196729:PQN262144 QAG196729:QAJ262144 QKC196729:QKF262144 QTY196729:QUB262144 RDU196729:RDX262144 RNQ196729:RNT262144 RXM196729:RXP262144 SHI196729:SHL262144 SRE196729:SRH262144 TBA196729:TBD262144 TKW196729:TKZ262144 TUS196729:TUV262144 UEO196729:UER262144 UOK196729:UON262144 UYG196729:UYJ262144 VIC196729:VIF262144 VRY196729:VSB262144 WBU196729:WBX262144 WLQ196729:WLT262144 WVM196729:WVP262144 E262265:H327680 JA262265:JD327680 SW262265:SZ327680 ACS262265:ACV327680 AMO262265:AMR327680 AWK262265:AWN327680 BGG262265:BGJ327680 BQC262265:BQF327680 BZY262265:CAB327680 CJU262265:CJX327680 CTQ262265:CTT327680 DDM262265:DDP327680 DNI262265:DNL327680 DXE262265:DXH327680 EHA262265:EHD327680 EQW262265:EQZ327680 FAS262265:FAV327680 FKO262265:FKR327680 FUK262265:FUN327680 GEG262265:GEJ327680 GOC262265:GOF327680 GXY262265:GYB327680 HHU262265:HHX327680 HRQ262265:HRT327680 IBM262265:IBP327680 ILI262265:ILL327680 IVE262265:IVH327680 JFA262265:JFD327680 JOW262265:JOZ327680 JYS262265:JYV327680 KIO262265:KIR327680 KSK262265:KSN327680 LCG262265:LCJ327680 LMC262265:LMF327680 LVY262265:LWB327680 MFU262265:MFX327680 MPQ262265:MPT327680 MZM262265:MZP327680 NJI262265:NJL327680 NTE262265:NTH327680 ODA262265:ODD327680 OMW262265:OMZ327680 OWS262265:OWV327680 PGO262265:PGR327680 PQK262265:PQN327680 QAG262265:QAJ327680 QKC262265:QKF327680 QTY262265:QUB327680 RDU262265:RDX327680 RNQ262265:RNT327680 RXM262265:RXP327680 SHI262265:SHL327680 SRE262265:SRH327680 TBA262265:TBD327680 TKW262265:TKZ327680 TUS262265:TUV327680 UEO262265:UER327680 UOK262265:UON327680 UYG262265:UYJ327680 VIC262265:VIF327680 VRY262265:VSB327680 WBU262265:WBX327680 WLQ262265:WLT327680 WVM262265:WVP327680 E327801:H393216 JA327801:JD393216 SW327801:SZ393216 ACS327801:ACV393216 AMO327801:AMR393216 AWK327801:AWN393216 BGG327801:BGJ393216 BQC327801:BQF393216 BZY327801:CAB393216 CJU327801:CJX393216 CTQ327801:CTT393216 DDM327801:DDP393216 DNI327801:DNL393216 DXE327801:DXH393216 EHA327801:EHD393216 EQW327801:EQZ393216 FAS327801:FAV393216 FKO327801:FKR393216 FUK327801:FUN393216 GEG327801:GEJ393216 GOC327801:GOF393216 GXY327801:GYB393216 HHU327801:HHX393216 HRQ327801:HRT393216 IBM327801:IBP393216 ILI327801:ILL393216 IVE327801:IVH393216 JFA327801:JFD393216 JOW327801:JOZ393216 JYS327801:JYV393216 KIO327801:KIR393216 KSK327801:KSN393216 LCG327801:LCJ393216 LMC327801:LMF393216 LVY327801:LWB393216 MFU327801:MFX393216 MPQ327801:MPT393216 MZM327801:MZP393216 NJI327801:NJL393216 NTE327801:NTH393216 ODA327801:ODD393216 OMW327801:OMZ393216 OWS327801:OWV393216 PGO327801:PGR393216 PQK327801:PQN393216 QAG327801:QAJ393216 QKC327801:QKF393216 QTY327801:QUB393216 RDU327801:RDX393216 RNQ327801:RNT393216 RXM327801:RXP393216 SHI327801:SHL393216 SRE327801:SRH393216 TBA327801:TBD393216 TKW327801:TKZ393216 TUS327801:TUV393216 UEO327801:UER393216 UOK327801:UON393216 UYG327801:UYJ393216 VIC327801:VIF393216 VRY327801:VSB393216 WBU327801:WBX393216 WLQ327801:WLT393216 WVM327801:WVP393216 E393337:H458752 JA393337:JD458752 SW393337:SZ458752 ACS393337:ACV458752 AMO393337:AMR458752 AWK393337:AWN458752 BGG393337:BGJ458752 BQC393337:BQF458752 BZY393337:CAB458752 CJU393337:CJX458752 CTQ393337:CTT458752 DDM393337:DDP458752 DNI393337:DNL458752 DXE393337:DXH458752 EHA393337:EHD458752 EQW393337:EQZ458752 FAS393337:FAV458752 FKO393337:FKR458752 FUK393337:FUN458752 GEG393337:GEJ458752 GOC393337:GOF458752 GXY393337:GYB458752 HHU393337:HHX458752 HRQ393337:HRT458752 IBM393337:IBP458752 ILI393337:ILL458752 IVE393337:IVH458752 JFA393337:JFD458752 JOW393337:JOZ458752 JYS393337:JYV458752 KIO393337:KIR458752 KSK393337:KSN458752 LCG393337:LCJ458752 LMC393337:LMF458752 LVY393337:LWB458752 MFU393337:MFX458752 MPQ393337:MPT458752 MZM393337:MZP458752 NJI393337:NJL458752 NTE393337:NTH458752 ODA393337:ODD458752 OMW393337:OMZ458752 OWS393337:OWV458752 PGO393337:PGR458752 PQK393337:PQN458752 QAG393337:QAJ458752 QKC393337:QKF458752 QTY393337:QUB458752 RDU393337:RDX458752 RNQ393337:RNT458752 RXM393337:RXP458752 SHI393337:SHL458752 SRE393337:SRH458752 TBA393337:TBD458752 TKW393337:TKZ458752 TUS393337:TUV458752 UEO393337:UER458752 UOK393337:UON458752 UYG393337:UYJ458752 VIC393337:VIF458752 VRY393337:VSB458752 WBU393337:WBX458752 WLQ393337:WLT458752 WVM393337:WVP458752 E458873:H524288 JA458873:JD524288 SW458873:SZ524288 ACS458873:ACV524288 AMO458873:AMR524288 AWK458873:AWN524288 BGG458873:BGJ524288 BQC458873:BQF524288 BZY458873:CAB524288 CJU458873:CJX524288 CTQ458873:CTT524288 DDM458873:DDP524288 DNI458873:DNL524288 DXE458873:DXH524288 EHA458873:EHD524288 EQW458873:EQZ524288 FAS458873:FAV524288 FKO458873:FKR524288 FUK458873:FUN524288 GEG458873:GEJ524288 GOC458873:GOF524288 GXY458873:GYB524288 HHU458873:HHX524288 HRQ458873:HRT524288 IBM458873:IBP524288 ILI458873:ILL524288 IVE458873:IVH524288 JFA458873:JFD524288 JOW458873:JOZ524288 JYS458873:JYV524288 KIO458873:KIR524288 KSK458873:KSN524288 LCG458873:LCJ524288 LMC458873:LMF524288 LVY458873:LWB524288 MFU458873:MFX524288 MPQ458873:MPT524288 MZM458873:MZP524288 NJI458873:NJL524288 NTE458873:NTH524288 ODA458873:ODD524288 OMW458873:OMZ524288 OWS458873:OWV524288 PGO458873:PGR524288 PQK458873:PQN524288 QAG458873:QAJ524288 QKC458873:QKF524288 QTY458873:QUB524288 RDU458873:RDX524288 RNQ458873:RNT524288 RXM458873:RXP524288 SHI458873:SHL524288 SRE458873:SRH524288 TBA458873:TBD524288 TKW458873:TKZ524288 TUS458873:TUV524288 UEO458873:UER524288 UOK458873:UON524288 UYG458873:UYJ524288 VIC458873:VIF524288 VRY458873:VSB524288 WBU458873:WBX524288 WLQ458873:WLT524288 WVM458873:WVP524288 E524409:H589824 JA524409:JD589824 SW524409:SZ589824 ACS524409:ACV589824 AMO524409:AMR589824 AWK524409:AWN589824 BGG524409:BGJ589824 BQC524409:BQF589824 BZY524409:CAB589824 CJU524409:CJX589824 CTQ524409:CTT589824 DDM524409:DDP589824 DNI524409:DNL589824 DXE524409:DXH589824 EHA524409:EHD589824 EQW524409:EQZ589824 FAS524409:FAV589824 FKO524409:FKR589824 FUK524409:FUN589824 GEG524409:GEJ589824 GOC524409:GOF589824 GXY524409:GYB589824 HHU524409:HHX589824 HRQ524409:HRT589824 IBM524409:IBP589824 ILI524409:ILL589824 IVE524409:IVH589824 JFA524409:JFD589824 JOW524409:JOZ589824 JYS524409:JYV589824 KIO524409:KIR589824 KSK524409:KSN589824 LCG524409:LCJ589824 LMC524409:LMF589824 LVY524409:LWB589824 MFU524409:MFX589824 MPQ524409:MPT589824 MZM524409:MZP589824 NJI524409:NJL589824 NTE524409:NTH589824 ODA524409:ODD589824 OMW524409:OMZ589824 OWS524409:OWV589824 PGO524409:PGR589824 PQK524409:PQN589824 QAG524409:QAJ589824 QKC524409:QKF589824 QTY524409:QUB589824 RDU524409:RDX589824 RNQ524409:RNT589824 RXM524409:RXP589824 SHI524409:SHL589824 SRE524409:SRH589824 TBA524409:TBD589824 TKW524409:TKZ589824 TUS524409:TUV589824 UEO524409:UER589824 UOK524409:UON589824 UYG524409:UYJ589824 VIC524409:VIF589824 VRY524409:VSB589824 WBU524409:WBX589824 WLQ524409:WLT589824 WVM524409:WVP589824 E589945:H655360 JA589945:JD655360 SW589945:SZ655360 ACS589945:ACV655360 AMO589945:AMR655360 AWK589945:AWN655360 BGG589945:BGJ655360 BQC589945:BQF655360 BZY589945:CAB655360 CJU589945:CJX655360 CTQ589945:CTT655360 DDM589945:DDP655360 DNI589945:DNL655360 DXE589945:DXH655360 EHA589945:EHD655360 EQW589945:EQZ655360 FAS589945:FAV655360 FKO589945:FKR655360 FUK589945:FUN655360 GEG589945:GEJ655360 GOC589945:GOF655360 GXY589945:GYB655360 HHU589945:HHX655360 HRQ589945:HRT655360 IBM589945:IBP655360 ILI589945:ILL655360 IVE589945:IVH655360 JFA589945:JFD655360 JOW589945:JOZ655360 JYS589945:JYV655360 KIO589945:KIR655360 KSK589945:KSN655360 LCG589945:LCJ655360 LMC589945:LMF655360 LVY589945:LWB655360 MFU589945:MFX655360 MPQ589945:MPT655360 MZM589945:MZP655360 NJI589945:NJL655360 NTE589945:NTH655360 ODA589945:ODD655360 OMW589945:OMZ655360 OWS589945:OWV655360 PGO589945:PGR655360 PQK589945:PQN655360 QAG589945:QAJ655360 QKC589945:QKF655360 QTY589945:QUB655360 RDU589945:RDX655360 RNQ589945:RNT655360 RXM589945:RXP655360 SHI589945:SHL655360 SRE589945:SRH655360 TBA589945:TBD655360 TKW589945:TKZ655360 TUS589945:TUV655360 UEO589945:UER655360 UOK589945:UON655360 UYG589945:UYJ655360 VIC589945:VIF655360 VRY589945:VSB655360 WBU589945:WBX655360 WLQ589945:WLT655360 WVM589945:WVP655360 E655481:H720896 JA655481:JD720896 SW655481:SZ720896 ACS655481:ACV720896 AMO655481:AMR720896 AWK655481:AWN720896 BGG655481:BGJ720896 BQC655481:BQF720896 BZY655481:CAB720896 CJU655481:CJX720896 CTQ655481:CTT720896 DDM655481:DDP720896 DNI655481:DNL720896 DXE655481:DXH720896 EHA655481:EHD720896 EQW655481:EQZ720896 FAS655481:FAV720896 FKO655481:FKR720896 FUK655481:FUN720896 GEG655481:GEJ720896 GOC655481:GOF720896 GXY655481:GYB720896 HHU655481:HHX720896 HRQ655481:HRT720896 IBM655481:IBP720896 ILI655481:ILL720896 IVE655481:IVH720896 JFA655481:JFD720896 JOW655481:JOZ720896 JYS655481:JYV720896 KIO655481:KIR720896 KSK655481:KSN720896 LCG655481:LCJ720896 LMC655481:LMF720896 LVY655481:LWB720896 MFU655481:MFX720896 MPQ655481:MPT720896 MZM655481:MZP720896 NJI655481:NJL720896 NTE655481:NTH720896 ODA655481:ODD720896 OMW655481:OMZ720896 OWS655481:OWV720896 PGO655481:PGR720896 PQK655481:PQN720896 QAG655481:QAJ720896 QKC655481:QKF720896 QTY655481:QUB720896 RDU655481:RDX720896 RNQ655481:RNT720896 RXM655481:RXP720896 SHI655481:SHL720896 SRE655481:SRH720896 TBA655481:TBD720896 TKW655481:TKZ720896 TUS655481:TUV720896 UEO655481:UER720896 UOK655481:UON720896 UYG655481:UYJ720896 VIC655481:VIF720896 VRY655481:VSB720896 WBU655481:WBX720896 WLQ655481:WLT720896 WVM655481:WVP720896 E721017:H786432 JA721017:JD786432 SW721017:SZ786432 ACS721017:ACV786432 AMO721017:AMR786432 AWK721017:AWN786432 BGG721017:BGJ786432 BQC721017:BQF786432 BZY721017:CAB786432 CJU721017:CJX786432 CTQ721017:CTT786432 DDM721017:DDP786432 DNI721017:DNL786432 DXE721017:DXH786432 EHA721017:EHD786432 EQW721017:EQZ786432 FAS721017:FAV786432 FKO721017:FKR786432 FUK721017:FUN786432 GEG721017:GEJ786432 GOC721017:GOF786432 GXY721017:GYB786432 HHU721017:HHX786432 HRQ721017:HRT786432 IBM721017:IBP786432 ILI721017:ILL786432 IVE721017:IVH786432 JFA721017:JFD786432 JOW721017:JOZ786432 JYS721017:JYV786432 KIO721017:KIR786432 KSK721017:KSN786432 LCG721017:LCJ786432 LMC721017:LMF786432 LVY721017:LWB786432 MFU721017:MFX786432 MPQ721017:MPT786432 MZM721017:MZP786432 NJI721017:NJL786432 NTE721017:NTH786432 ODA721017:ODD786432 OMW721017:OMZ786432 OWS721017:OWV786432 PGO721017:PGR786432 PQK721017:PQN786432 QAG721017:QAJ786432 QKC721017:QKF786432 QTY721017:QUB786432 RDU721017:RDX786432 RNQ721017:RNT786432 RXM721017:RXP786432 SHI721017:SHL786432 SRE721017:SRH786432 TBA721017:TBD786432 TKW721017:TKZ786432 TUS721017:TUV786432 UEO721017:UER786432 UOK721017:UON786432 UYG721017:UYJ786432 VIC721017:VIF786432 VRY721017:VSB786432 WBU721017:WBX786432 WLQ721017:WLT786432 WVM721017:WVP786432 E786553:H851968 JA786553:JD851968 SW786553:SZ851968 ACS786553:ACV851968 AMO786553:AMR851968 AWK786553:AWN851968 BGG786553:BGJ851968 BQC786553:BQF851968 BZY786553:CAB851968 CJU786553:CJX851968 CTQ786553:CTT851968 DDM786553:DDP851968 DNI786553:DNL851968 DXE786553:DXH851968 EHA786553:EHD851968 EQW786553:EQZ851968 FAS786553:FAV851968 FKO786553:FKR851968 FUK786553:FUN851968 GEG786553:GEJ851968 GOC786553:GOF851968 GXY786553:GYB851968 HHU786553:HHX851968 HRQ786553:HRT851968 IBM786553:IBP851968 ILI786553:ILL851968 IVE786553:IVH851968 JFA786553:JFD851968 JOW786553:JOZ851968 JYS786553:JYV851968 KIO786553:KIR851968 KSK786553:KSN851968 LCG786553:LCJ851968 LMC786553:LMF851968 LVY786553:LWB851968 MFU786553:MFX851968 MPQ786553:MPT851968 MZM786553:MZP851968 NJI786553:NJL851968 NTE786553:NTH851968 ODA786553:ODD851968 OMW786553:OMZ851968 OWS786553:OWV851968 PGO786553:PGR851968 PQK786553:PQN851968 QAG786553:QAJ851968 QKC786553:QKF851968 QTY786553:QUB851968 RDU786553:RDX851968 RNQ786553:RNT851968 RXM786553:RXP851968 SHI786553:SHL851968 SRE786553:SRH851968 TBA786553:TBD851968 TKW786553:TKZ851968 TUS786553:TUV851968 UEO786553:UER851968 UOK786553:UON851968 UYG786553:UYJ851968 VIC786553:VIF851968 VRY786553:VSB851968 WBU786553:WBX851968 WLQ786553:WLT851968 WVM786553:WVP851968 E852089:H917504 JA852089:JD917504 SW852089:SZ917504 ACS852089:ACV917504 AMO852089:AMR917504 AWK852089:AWN917504 BGG852089:BGJ917504 BQC852089:BQF917504 BZY852089:CAB917504 CJU852089:CJX917504 CTQ852089:CTT917504 DDM852089:DDP917504 DNI852089:DNL917504 DXE852089:DXH917504 EHA852089:EHD917504 EQW852089:EQZ917504 FAS852089:FAV917504 FKO852089:FKR917504 FUK852089:FUN917504 GEG852089:GEJ917504 GOC852089:GOF917504 GXY852089:GYB917504 HHU852089:HHX917504 HRQ852089:HRT917504 IBM852089:IBP917504 ILI852089:ILL917504 IVE852089:IVH917504 JFA852089:JFD917504 JOW852089:JOZ917504 JYS852089:JYV917504 KIO852089:KIR917504 KSK852089:KSN917504 LCG852089:LCJ917504 LMC852089:LMF917504 LVY852089:LWB917504 MFU852089:MFX917504 MPQ852089:MPT917504 MZM852089:MZP917504 NJI852089:NJL917504 NTE852089:NTH917504 ODA852089:ODD917504 OMW852089:OMZ917504 OWS852089:OWV917504 PGO852089:PGR917504 PQK852089:PQN917504 QAG852089:QAJ917504 QKC852089:QKF917504 QTY852089:QUB917504 RDU852089:RDX917504 RNQ852089:RNT917504 RXM852089:RXP917504 SHI852089:SHL917504 SRE852089:SRH917504 TBA852089:TBD917504 TKW852089:TKZ917504 TUS852089:TUV917504 UEO852089:UER917504 UOK852089:UON917504 UYG852089:UYJ917504 VIC852089:VIF917504 VRY852089:VSB917504 WBU852089:WBX917504 WLQ852089:WLT917504 WVM852089:WVP917504 E917625:H983040 JA917625:JD983040 SW917625:SZ983040 ACS917625:ACV983040 AMO917625:AMR983040 AWK917625:AWN983040 BGG917625:BGJ983040 BQC917625:BQF983040 BZY917625:CAB983040 CJU917625:CJX983040 CTQ917625:CTT983040 DDM917625:DDP983040 DNI917625:DNL983040 DXE917625:DXH983040 EHA917625:EHD983040 EQW917625:EQZ983040 FAS917625:FAV983040 FKO917625:FKR983040 FUK917625:FUN983040 GEG917625:GEJ983040 GOC917625:GOF983040 GXY917625:GYB983040 HHU917625:HHX983040 HRQ917625:HRT983040 IBM917625:IBP983040 ILI917625:ILL983040 IVE917625:IVH983040 JFA917625:JFD983040 JOW917625:JOZ983040 JYS917625:JYV983040 KIO917625:KIR983040 KSK917625:KSN983040 LCG917625:LCJ983040 LMC917625:LMF983040 LVY917625:LWB983040 MFU917625:MFX983040 MPQ917625:MPT983040 MZM917625:MZP983040 NJI917625:NJL983040 NTE917625:NTH983040 ODA917625:ODD983040 OMW917625:OMZ983040 OWS917625:OWV983040 PGO917625:PGR983040 PQK917625:PQN983040 QAG917625:QAJ983040 QKC917625:QKF983040 QTY917625:QUB983040 RDU917625:RDX983040 RNQ917625:RNT983040 RXM917625:RXP983040 SHI917625:SHL983040 SRE917625:SRH983040 TBA917625:TBD983040 TKW917625:TKZ983040 TUS917625:TUV983040 UEO917625:UER983040 UOK917625:UON983040 UYG917625:UYJ983040 VIC917625:VIF983040 VRY917625:VSB983040 WBU917625:WBX983040 WLQ917625:WLT983040 WVM917625:WVP983040 E983161:H1048576 JA983161:JD1048576 SW983161:SZ1048576 ACS983161:ACV1048576 AMO983161:AMR1048576 AWK983161:AWN1048576 BGG983161:BGJ1048576 BQC983161:BQF1048576 BZY983161:CAB1048576 CJU983161:CJX1048576 CTQ983161:CTT1048576 DDM983161:DDP1048576 DNI983161:DNL1048576 DXE983161:DXH1048576 EHA983161:EHD1048576 EQW983161:EQZ1048576 FAS983161:FAV1048576 FKO983161:FKR1048576 FUK983161:FUN1048576 GEG983161:GEJ1048576 GOC983161:GOF1048576 GXY983161:GYB1048576 HHU983161:HHX1048576 HRQ983161:HRT1048576 IBM983161:IBP1048576 ILI983161:ILL1048576 IVE983161:IVH1048576 JFA983161:JFD1048576 JOW983161:JOZ1048576 JYS983161:JYV1048576 KIO983161:KIR1048576 KSK983161:KSN1048576 LCG983161:LCJ1048576 LMC983161:LMF1048576 LVY983161:LWB1048576 MFU983161:MFX1048576 MPQ983161:MPT1048576 MZM983161:MZP1048576 NJI983161:NJL1048576 NTE983161:NTH1048576 ODA983161:ODD1048576 OMW983161:OMZ1048576 OWS983161:OWV1048576 PGO983161:PGR1048576 PQK983161:PQN1048576 QAG983161:QAJ1048576 QKC983161:QKF1048576 QTY983161:QUB1048576 RDU983161:RDX1048576 RNQ983161:RNT1048576 RXM983161:RXP1048576 SHI983161:SHL1048576 SRE983161:SRH1048576 TBA983161:TBD1048576 TKW983161:TKZ1048576 TUS983161:TUV1048576 UEO983161:UER1048576 UOK983161:UON1048576 UYG983161:UYJ1048576 VIC983161:VIF1048576 VRY983161:VSB1048576 WBU983161:WBX1048576 WLQ983161:WLT1048576 WVM983161:WVP1048576 B47:C70 IX47:IY70 ST47:SU70 ACP47:ACQ70 AML47:AMM70 AWH47:AWI70 BGD47:BGE70 BPZ47:BQA70 BZV47:BZW70 CJR47:CJS70 CTN47:CTO70 DDJ47:DDK70 DNF47:DNG70 DXB47:DXC70 EGX47:EGY70 EQT47:EQU70 FAP47:FAQ70 FKL47:FKM70 FUH47:FUI70 GED47:GEE70 GNZ47:GOA70 GXV47:GXW70 HHR47:HHS70 HRN47:HRO70 IBJ47:IBK70 ILF47:ILG70 IVB47:IVC70 JEX47:JEY70 JOT47:JOU70 JYP47:JYQ70 KIL47:KIM70 KSH47:KSI70 LCD47:LCE70 LLZ47:LMA70 LVV47:LVW70 MFR47:MFS70 MPN47:MPO70 MZJ47:MZK70 NJF47:NJG70 NTB47:NTC70 OCX47:OCY70 OMT47:OMU70 OWP47:OWQ70 PGL47:PGM70 PQH47:PQI70 QAD47:QAE70 QJZ47:QKA70 QTV47:QTW70 RDR47:RDS70 RNN47:RNO70 RXJ47:RXK70 SHF47:SHG70 SRB47:SRC70 TAX47:TAY70 TKT47:TKU70 TUP47:TUQ70 UEL47:UEM70 UOH47:UOI70 UYD47:UYE70 VHZ47:VIA70 VRV47:VRW70 WBR47:WBS70 WLN47:WLO70 WVJ47:WVK70 B65583:C65606 IX65583:IY65606 ST65583:SU65606 ACP65583:ACQ65606 AML65583:AMM65606 AWH65583:AWI65606 BGD65583:BGE65606 BPZ65583:BQA65606 BZV65583:BZW65606 CJR65583:CJS65606 CTN65583:CTO65606 DDJ65583:DDK65606 DNF65583:DNG65606 DXB65583:DXC65606 EGX65583:EGY65606 EQT65583:EQU65606 FAP65583:FAQ65606 FKL65583:FKM65606 FUH65583:FUI65606 GED65583:GEE65606 GNZ65583:GOA65606 GXV65583:GXW65606 HHR65583:HHS65606 HRN65583:HRO65606 IBJ65583:IBK65606 ILF65583:ILG65606 IVB65583:IVC65606 JEX65583:JEY65606 JOT65583:JOU65606 JYP65583:JYQ65606 KIL65583:KIM65606 KSH65583:KSI65606 LCD65583:LCE65606 LLZ65583:LMA65606 LVV65583:LVW65606 MFR65583:MFS65606 MPN65583:MPO65606 MZJ65583:MZK65606 NJF65583:NJG65606 NTB65583:NTC65606 OCX65583:OCY65606 OMT65583:OMU65606 OWP65583:OWQ65606 PGL65583:PGM65606 PQH65583:PQI65606 QAD65583:QAE65606 QJZ65583:QKA65606 QTV65583:QTW65606 RDR65583:RDS65606 RNN65583:RNO65606 RXJ65583:RXK65606 SHF65583:SHG65606 SRB65583:SRC65606 TAX65583:TAY65606 TKT65583:TKU65606 TUP65583:TUQ65606 UEL65583:UEM65606 UOH65583:UOI65606 UYD65583:UYE65606 VHZ65583:VIA65606 VRV65583:VRW65606 WBR65583:WBS65606 WLN65583:WLO65606 WVJ65583:WVK65606 B131119:C131142 IX131119:IY131142 ST131119:SU131142 ACP131119:ACQ131142 AML131119:AMM131142 AWH131119:AWI131142 BGD131119:BGE131142 BPZ131119:BQA131142 BZV131119:BZW131142 CJR131119:CJS131142 CTN131119:CTO131142 DDJ131119:DDK131142 DNF131119:DNG131142 DXB131119:DXC131142 EGX131119:EGY131142 EQT131119:EQU131142 FAP131119:FAQ131142 FKL131119:FKM131142 FUH131119:FUI131142 GED131119:GEE131142 GNZ131119:GOA131142 GXV131119:GXW131142 HHR131119:HHS131142 HRN131119:HRO131142 IBJ131119:IBK131142 ILF131119:ILG131142 IVB131119:IVC131142 JEX131119:JEY131142 JOT131119:JOU131142 JYP131119:JYQ131142 KIL131119:KIM131142 KSH131119:KSI131142 LCD131119:LCE131142 LLZ131119:LMA131142 LVV131119:LVW131142 MFR131119:MFS131142 MPN131119:MPO131142 MZJ131119:MZK131142 NJF131119:NJG131142 NTB131119:NTC131142 OCX131119:OCY131142 OMT131119:OMU131142 OWP131119:OWQ131142 PGL131119:PGM131142 PQH131119:PQI131142 QAD131119:QAE131142 QJZ131119:QKA131142 QTV131119:QTW131142 RDR131119:RDS131142 RNN131119:RNO131142 RXJ131119:RXK131142 SHF131119:SHG131142 SRB131119:SRC131142 TAX131119:TAY131142 TKT131119:TKU131142 TUP131119:TUQ131142 UEL131119:UEM131142 UOH131119:UOI131142 UYD131119:UYE131142 VHZ131119:VIA131142 VRV131119:VRW131142 WBR131119:WBS131142 WLN131119:WLO131142 WVJ131119:WVK131142 B196655:C196678 IX196655:IY196678 ST196655:SU196678 ACP196655:ACQ196678 AML196655:AMM196678 AWH196655:AWI196678 BGD196655:BGE196678 BPZ196655:BQA196678 BZV196655:BZW196678 CJR196655:CJS196678 CTN196655:CTO196678 DDJ196655:DDK196678 DNF196655:DNG196678 DXB196655:DXC196678 EGX196655:EGY196678 EQT196655:EQU196678 FAP196655:FAQ196678 FKL196655:FKM196678 FUH196655:FUI196678 GED196655:GEE196678 GNZ196655:GOA196678 GXV196655:GXW196678 HHR196655:HHS196678 HRN196655:HRO196678 IBJ196655:IBK196678 ILF196655:ILG196678 IVB196655:IVC196678 JEX196655:JEY196678 JOT196655:JOU196678 JYP196655:JYQ196678 KIL196655:KIM196678 KSH196655:KSI196678 LCD196655:LCE196678 LLZ196655:LMA196678 LVV196655:LVW196678 MFR196655:MFS196678 MPN196655:MPO196678 MZJ196655:MZK196678 NJF196655:NJG196678 NTB196655:NTC196678 OCX196655:OCY196678 OMT196655:OMU196678 OWP196655:OWQ196678 PGL196655:PGM196678 PQH196655:PQI196678 QAD196655:QAE196678 QJZ196655:QKA196678 QTV196655:QTW196678 RDR196655:RDS196678 RNN196655:RNO196678 RXJ196655:RXK196678 SHF196655:SHG196678 SRB196655:SRC196678 TAX196655:TAY196678 TKT196655:TKU196678 TUP196655:TUQ196678 UEL196655:UEM196678 UOH196655:UOI196678 UYD196655:UYE196678 VHZ196655:VIA196678 VRV196655:VRW196678 WBR196655:WBS196678 WLN196655:WLO196678 WVJ196655:WVK196678 B262191:C262214 IX262191:IY262214 ST262191:SU262214 ACP262191:ACQ262214 AML262191:AMM262214 AWH262191:AWI262214 BGD262191:BGE262214 BPZ262191:BQA262214 BZV262191:BZW262214 CJR262191:CJS262214 CTN262191:CTO262214 DDJ262191:DDK262214 DNF262191:DNG262214 DXB262191:DXC262214 EGX262191:EGY262214 EQT262191:EQU262214 FAP262191:FAQ262214 FKL262191:FKM262214 FUH262191:FUI262214 GED262191:GEE262214 GNZ262191:GOA262214 GXV262191:GXW262214 HHR262191:HHS262214 HRN262191:HRO262214 IBJ262191:IBK262214 ILF262191:ILG262214 IVB262191:IVC262214 JEX262191:JEY262214 JOT262191:JOU262214 JYP262191:JYQ262214 KIL262191:KIM262214 KSH262191:KSI262214 LCD262191:LCE262214 LLZ262191:LMA262214 LVV262191:LVW262214 MFR262191:MFS262214 MPN262191:MPO262214 MZJ262191:MZK262214 NJF262191:NJG262214 NTB262191:NTC262214 OCX262191:OCY262214 OMT262191:OMU262214 OWP262191:OWQ262214 PGL262191:PGM262214 PQH262191:PQI262214 QAD262191:QAE262214 QJZ262191:QKA262214 QTV262191:QTW262214 RDR262191:RDS262214 RNN262191:RNO262214 RXJ262191:RXK262214 SHF262191:SHG262214 SRB262191:SRC262214 TAX262191:TAY262214 TKT262191:TKU262214 TUP262191:TUQ262214 UEL262191:UEM262214 UOH262191:UOI262214 UYD262191:UYE262214 VHZ262191:VIA262214 VRV262191:VRW262214 WBR262191:WBS262214 WLN262191:WLO262214 WVJ262191:WVK262214 B327727:C327750 IX327727:IY327750 ST327727:SU327750 ACP327727:ACQ327750 AML327727:AMM327750 AWH327727:AWI327750 BGD327727:BGE327750 BPZ327727:BQA327750 BZV327727:BZW327750 CJR327727:CJS327750 CTN327727:CTO327750 DDJ327727:DDK327750 DNF327727:DNG327750 DXB327727:DXC327750 EGX327727:EGY327750 EQT327727:EQU327750 FAP327727:FAQ327750 FKL327727:FKM327750 FUH327727:FUI327750 GED327727:GEE327750 GNZ327727:GOA327750 GXV327727:GXW327750 HHR327727:HHS327750 HRN327727:HRO327750 IBJ327727:IBK327750 ILF327727:ILG327750 IVB327727:IVC327750 JEX327727:JEY327750 JOT327727:JOU327750 JYP327727:JYQ327750 KIL327727:KIM327750 KSH327727:KSI327750 LCD327727:LCE327750 LLZ327727:LMA327750 LVV327727:LVW327750 MFR327727:MFS327750 MPN327727:MPO327750 MZJ327727:MZK327750 NJF327727:NJG327750 NTB327727:NTC327750 OCX327727:OCY327750 OMT327727:OMU327750 OWP327727:OWQ327750 PGL327727:PGM327750 PQH327727:PQI327750 QAD327727:QAE327750 QJZ327727:QKA327750 QTV327727:QTW327750 RDR327727:RDS327750 RNN327727:RNO327750 RXJ327727:RXK327750 SHF327727:SHG327750 SRB327727:SRC327750 TAX327727:TAY327750 TKT327727:TKU327750 TUP327727:TUQ327750 UEL327727:UEM327750 UOH327727:UOI327750 UYD327727:UYE327750 VHZ327727:VIA327750 VRV327727:VRW327750 WBR327727:WBS327750 WLN327727:WLO327750 WVJ327727:WVK327750 B393263:C393286 IX393263:IY393286 ST393263:SU393286 ACP393263:ACQ393286 AML393263:AMM393286 AWH393263:AWI393286 BGD393263:BGE393286 BPZ393263:BQA393286 BZV393263:BZW393286 CJR393263:CJS393286 CTN393263:CTO393286 DDJ393263:DDK393286 DNF393263:DNG393286 DXB393263:DXC393286 EGX393263:EGY393286 EQT393263:EQU393286 FAP393263:FAQ393286 FKL393263:FKM393286 FUH393263:FUI393286 GED393263:GEE393286 GNZ393263:GOA393286 GXV393263:GXW393286 HHR393263:HHS393286 HRN393263:HRO393286 IBJ393263:IBK393286 ILF393263:ILG393286 IVB393263:IVC393286 JEX393263:JEY393286 JOT393263:JOU393286 JYP393263:JYQ393286 KIL393263:KIM393286 KSH393263:KSI393286 LCD393263:LCE393286 LLZ393263:LMA393286 LVV393263:LVW393286 MFR393263:MFS393286 MPN393263:MPO393286 MZJ393263:MZK393286 NJF393263:NJG393286 NTB393263:NTC393286 OCX393263:OCY393286 OMT393263:OMU393286 OWP393263:OWQ393286 PGL393263:PGM393286 PQH393263:PQI393286 QAD393263:QAE393286 QJZ393263:QKA393286 QTV393263:QTW393286 RDR393263:RDS393286 RNN393263:RNO393286 RXJ393263:RXK393286 SHF393263:SHG393286 SRB393263:SRC393286 TAX393263:TAY393286 TKT393263:TKU393286 TUP393263:TUQ393286 UEL393263:UEM393286 UOH393263:UOI393286 UYD393263:UYE393286 VHZ393263:VIA393286 VRV393263:VRW393286 WBR393263:WBS393286 WLN393263:WLO393286 WVJ393263:WVK393286 B458799:C458822 IX458799:IY458822 ST458799:SU458822 ACP458799:ACQ458822 AML458799:AMM458822 AWH458799:AWI458822 BGD458799:BGE458822 BPZ458799:BQA458822 BZV458799:BZW458822 CJR458799:CJS458822 CTN458799:CTO458822 DDJ458799:DDK458822 DNF458799:DNG458822 DXB458799:DXC458822 EGX458799:EGY458822 EQT458799:EQU458822 FAP458799:FAQ458822 FKL458799:FKM458822 FUH458799:FUI458822 GED458799:GEE458822 GNZ458799:GOA458822 GXV458799:GXW458822 HHR458799:HHS458822 HRN458799:HRO458822 IBJ458799:IBK458822 ILF458799:ILG458822 IVB458799:IVC458822 JEX458799:JEY458822 JOT458799:JOU458822 JYP458799:JYQ458822 KIL458799:KIM458822 KSH458799:KSI458822 LCD458799:LCE458822 LLZ458799:LMA458822 LVV458799:LVW458822 MFR458799:MFS458822 MPN458799:MPO458822 MZJ458799:MZK458822 NJF458799:NJG458822 NTB458799:NTC458822 OCX458799:OCY458822 OMT458799:OMU458822 OWP458799:OWQ458822 PGL458799:PGM458822 PQH458799:PQI458822 QAD458799:QAE458822 QJZ458799:QKA458822 QTV458799:QTW458822 RDR458799:RDS458822 RNN458799:RNO458822 RXJ458799:RXK458822 SHF458799:SHG458822 SRB458799:SRC458822 TAX458799:TAY458822 TKT458799:TKU458822 TUP458799:TUQ458822 UEL458799:UEM458822 UOH458799:UOI458822 UYD458799:UYE458822 VHZ458799:VIA458822 VRV458799:VRW458822 WBR458799:WBS458822 WLN458799:WLO458822 WVJ458799:WVK458822 B524335:C524358 IX524335:IY524358 ST524335:SU524358 ACP524335:ACQ524358 AML524335:AMM524358 AWH524335:AWI524358 BGD524335:BGE524358 BPZ524335:BQA524358 BZV524335:BZW524358 CJR524335:CJS524358 CTN524335:CTO524358 DDJ524335:DDK524358 DNF524335:DNG524358 DXB524335:DXC524358 EGX524335:EGY524358 EQT524335:EQU524358 FAP524335:FAQ524358 FKL524335:FKM524358 FUH524335:FUI524358 GED524335:GEE524358 GNZ524335:GOA524358 GXV524335:GXW524358 HHR524335:HHS524358 HRN524335:HRO524358 IBJ524335:IBK524358 ILF524335:ILG524358 IVB524335:IVC524358 JEX524335:JEY524358 JOT524335:JOU524358 JYP524335:JYQ524358 KIL524335:KIM524358 KSH524335:KSI524358 LCD524335:LCE524358 LLZ524335:LMA524358 LVV524335:LVW524358 MFR524335:MFS524358 MPN524335:MPO524358 MZJ524335:MZK524358 NJF524335:NJG524358 NTB524335:NTC524358 OCX524335:OCY524358 OMT524335:OMU524358 OWP524335:OWQ524358 PGL524335:PGM524358 PQH524335:PQI524358 QAD524335:QAE524358 QJZ524335:QKA524358 QTV524335:QTW524358 RDR524335:RDS524358 RNN524335:RNO524358 RXJ524335:RXK524358 SHF524335:SHG524358 SRB524335:SRC524358 TAX524335:TAY524358 TKT524335:TKU524358 TUP524335:TUQ524358 UEL524335:UEM524358 UOH524335:UOI524358 UYD524335:UYE524358 VHZ524335:VIA524358 VRV524335:VRW524358 WBR524335:WBS524358 WLN524335:WLO524358 WVJ524335:WVK524358 B589871:C589894 IX589871:IY589894 ST589871:SU589894 ACP589871:ACQ589894 AML589871:AMM589894 AWH589871:AWI589894 BGD589871:BGE589894 BPZ589871:BQA589894 BZV589871:BZW589894 CJR589871:CJS589894 CTN589871:CTO589894 DDJ589871:DDK589894 DNF589871:DNG589894 DXB589871:DXC589894 EGX589871:EGY589894 EQT589871:EQU589894 FAP589871:FAQ589894 FKL589871:FKM589894 FUH589871:FUI589894 GED589871:GEE589894 GNZ589871:GOA589894 GXV589871:GXW589894 HHR589871:HHS589894 HRN589871:HRO589894 IBJ589871:IBK589894 ILF589871:ILG589894 IVB589871:IVC589894 JEX589871:JEY589894 JOT589871:JOU589894 JYP589871:JYQ589894 KIL589871:KIM589894 KSH589871:KSI589894 LCD589871:LCE589894 LLZ589871:LMA589894 LVV589871:LVW589894 MFR589871:MFS589894 MPN589871:MPO589894 MZJ589871:MZK589894 NJF589871:NJG589894 NTB589871:NTC589894 OCX589871:OCY589894 OMT589871:OMU589894 OWP589871:OWQ589894 PGL589871:PGM589894 PQH589871:PQI589894 QAD589871:QAE589894 QJZ589871:QKA589894 QTV589871:QTW589894 RDR589871:RDS589894 RNN589871:RNO589894 RXJ589871:RXK589894 SHF589871:SHG589894 SRB589871:SRC589894 TAX589871:TAY589894 TKT589871:TKU589894 TUP589871:TUQ589894 UEL589871:UEM589894 UOH589871:UOI589894 UYD589871:UYE589894 VHZ589871:VIA589894 VRV589871:VRW589894 WBR589871:WBS589894 WLN589871:WLO589894 WVJ589871:WVK589894 B655407:C655430 IX655407:IY655430 ST655407:SU655430 ACP655407:ACQ655430 AML655407:AMM655430 AWH655407:AWI655430 BGD655407:BGE655430 BPZ655407:BQA655430 BZV655407:BZW655430 CJR655407:CJS655430 CTN655407:CTO655430 DDJ655407:DDK655430 DNF655407:DNG655430 DXB655407:DXC655430 EGX655407:EGY655430 EQT655407:EQU655430 FAP655407:FAQ655430 FKL655407:FKM655430 FUH655407:FUI655430 GED655407:GEE655430 GNZ655407:GOA655430 GXV655407:GXW655430 HHR655407:HHS655430 HRN655407:HRO655430 IBJ655407:IBK655430 ILF655407:ILG655430 IVB655407:IVC655430 JEX655407:JEY655430 JOT655407:JOU655430 JYP655407:JYQ655430 KIL655407:KIM655430 KSH655407:KSI655430 LCD655407:LCE655430 LLZ655407:LMA655430 LVV655407:LVW655430 MFR655407:MFS655430 MPN655407:MPO655430 MZJ655407:MZK655430 NJF655407:NJG655430 NTB655407:NTC655430 OCX655407:OCY655430 OMT655407:OMU655430 OWP655407:OWQ655430 PGL655407:PGM655430 PQH655407:PQI655430 QAD655407:QAE655430 QJZ655407:QKA655430 QTV655407:QTW655430 RDR655407:RDS655430 RNN655407:RNO655430 RXJ655407:RXK655430 SHF655407:SHG655430 SRB655407:SRC655430 TAX655407:TAY655430 TKT655407:TKU655430 TUP655407:TUQ655430 UEL655407:UEM655430 UOH655407:UOI655430 UYD655407:UYE655430 VHZ655407:VIA655430 VRV655407:VRW655430 WBR655407:WBS655430 WLN655407:WLO655430 WVJ655407:WVK655430 B720943:C720966 IX720943:IY720966 ST720943:SU720966 ACP720943:ACQ720966 AML720943:AMM720966 AWH720943:AWI720966 BGD720943:BGE720966 BPZ720943:BQA720966 BZV720943:BZW720966 CJR720943:CJS720966 CTN720943:CTO720966 DDJ720943:DDK720966 DNF720943:DNG720966 DXB720943:DXC720966 EGX720943:EGY720966 EQT720943:EQU720966 FAP720943:FAQ720966 FKL720943:FKM720966 FUH720943:FUI720966 GED720943:GEE720966 GNZ720943:GOA720966 GXV720943:GXW720966 HHR720943:HHS720966 HRN720943:HRO720966 IBJ720943:IBK720966 ILF720943:ILG720966 IVB720943:IVC720966 JEX720943:JEY720966 JOT720943:JOU720966 JYP720943:JYQ720966 KIL720943:KIM720966 KSH720943:KSI720966 LCD720943:LCE720966 LLZ720943:LMA720966 LVV720943:LVW720966 MFR720943:MFS720966 MPN720943:MPO720966 MZJ720943:MZK720966 NJF720943:NJG720966 NTB720943:NTC720966 OCX720943:OCY720966 OMT720943:OMU720966 OWP720943:OWQ720966 PGL720943:PGM720966 PQH720943:PQI720966 QAD720943:QAE720966 QJZ720943:QKA720966 QTV720943:QTW720966 RDR720943:RDS720966 RNN720943:RNO720966 RXJ720943:RXK720966 SHF720943:SHG720966 SRB720943:SRC720966 TAX720943:TAY720966 TKT720943:TKU720966 TUP720943:TUQ720966 UEL720943:UEM720966 UOH720943:UOI720966 UYD720943:UYE720966 VHZ720943:VIA720966 VRV720943:VRW720966 WBR720943:WBS720966 WLN720943:WLO720966 WVJ720943:WVK720966 B786479:C786502 IX786479:IY786502 ST786479:SU786502 ACP786479:ACQ786502 AML786479:AMM786502 AWH786479:AWI786502 BGD786479:BGE786502 BPZ786479:BQA786502 BZV786479:BZW786502 CJR786479:CJS786502 CTN786479:CTO786502 DDJ786479:DDK786502 DNF786479:DNG786502 DXB786479:DXC786502 EGX786479:EGY786502 EQT786479:EQU786502 FAP786479:FAQ786502 FKL786479:FKM786502 FUH786479:FUI786502 GED786479:GEE786502 GNZ786479:GOA786502 GXV786479:GXW786502 HHR786479:HHS786502 HRN786479:HRO786502 IBJ786479:IBK786502 ILF786479:ILG786502 IVB786479:IVC786502 JEX786479:JEY786502 JOT786479:JOU786502 JYP786479:JYQ786502 KIL786479:KIM786502 KSH786479:KSI786502 LCD786479:LCE786502 LLZ786479:LMA786502 LVV786479:LVW786502 MFR786479:MFS786502 MPN786479:MPO786502 MZJ786479:MZK786502 NJF786479:NJG786502 NTB786479:NTC786502 OCX786479:OCY786502 OMT786479:OMU786502 OWP786479:OWQ786502 PGL786479:PGM786502 PQH786479:PQI786502 QAD786479:QAE786502 QJZ786479:QKA786502 QTV786479:QTW786502 RDR786479:RDS786502 RNN786479:RNO786502 RXJ786479:RXK786502 SHF786479:SHG786502 SRB786479:SRC786502 TAX786479:TAY786502 TKT786479:TKU786502 TUP786479:TUQ786502 UEL786479:UEM786502 UOH786479:UOI786502 UYD786479:UYE786502 VHZ786479:VIA786502 VRV786479:VRW786502 WBR786479:WBS786502 WLN786479:WLO786502 WVJ786479:WVK786502 B852015:C852038 IX852015:IY852038 ST852015:SU852038 ACP852015:ACQ852038 AML852015:AMM852038 AWH852015:AWI852038 BGD852015:BGE852038 BPZ852015:BQA852038 BZV852015:BZW852038 CJR852015:CJS852038 CTN852015:CTO852038 DDJ852015:DDK852038 DNF852015:DNG852038 DXB852015:DXC852038 EGX852015:EGY852038 EQT852015:EQU852038 FAP852015:FAQ852038 FKL852015:FKM852038 FUH852015:FUI852038 GED852015:GEE852038 GNZ852015:GOA852038 GXV852015:GXW852038 HHR852015:HHS852038 HRN852015:HRO852038 IBJ852015:IBK852038 ILF852015:ILG852038 IVB852015:IVC852038 JEX852015:JEY852038 JOT852015:JOU852038 JYP852015:JYQ852038 KIL852015:KIM852038 KSH852015:KSI852038 LCD852015:LCE852038 LLZ852015:LMA852038 LVV852015:LVW852038 MFR852015:MFS852038 MPN852015:MPO852038 MZJ852015:MZK852038 NJF852015:NJG852038 NTB852015:NTC852038 OCX852015:OCY852038 OMT852015:OMU852038 OWP852015:OWQ852038 PGL852015:PGM852038 PQH852015:PQI852038 QAD852015:QAE852038 QJZ852015:QKA852038 QTV852015:QTW852038 RDR852015:RDS852038 RNN852015:RNO852038 RXJ852015:RXK852038 SHF852015:SHG852038 SRB852015:SRC852038 TAX852015:TAY852038 TKT852015:TKU852038 TUP852015:TUQ852038 UEL852015:UEM852038 UOH852015:UOI852038 UYD852015:UYE852038 VHZ852015:VIA852038 VRV852015:VRW852038 WBR852015:WBS852038 WLN852015:WLO852038 WVJ852015:WVK852038 B917551:C917574 IX917551:IY917574 ST917551:SU917574 ACP917551:ACQ917574 AML917551:AMM917574 AWH917551:AWI917574 BGD917551:BGE917574 BPZ917551:BQA917574 BZV917551:BZW917574 CJR917551:CJS917574 CTN917551:CTO917574 DDJ917551:DDK917574 DNF917551:DNG917574 DXB917551:DXC917574 EGX917551:EGY917574 EQT917551:EQU917574 FAP917551:FAQ917574 FKL917551:FKM917574 FUH917551:FUI917574 GED917551:GEE917574 GNZ917551:GOA917574 GXV917551:GXW917574 HHR917551:HHS917574 HRN917551:HRO917574 IBJ917551:IBK917574 ILF917551:ILG917574 IVB917551:IVC917574 JEX917551:JEY917574 JOT917551:JOU917574 JYP917551:JYQ917574 KIL917551:KIM917574 KSH917551:KSI917574 LCD917551:LCE917574 LLZ917551:LMA917574 LVV917551:LVW917574 MFR917551:MFS917574 MPN917551:MPO917574 MZJ917551:MZK917574 NJF917551:NJG917574 NTB917551:NTC917574 OCX917551:OCY917574 OMT917551:OMU917574 OWP917551:OWQ917574 PGL917551:PGM917574 PQH917551:PQI917574 QAD917551:QAE917574 QJZ917551:QKA917574 QTV917551:QTW917574 RDR917551:RDS917574 RNN917551:RNO917574 RXJ917551:RXK917574 SHF917551:SHG917574 SRB917551:SRC917574 TAX917551:TAY917574 TKT917551:TKU917574 TUP917551:TUQ917574 UEL917551:UEM917574 UOH917551:UOI917574 UYD917551:UYE917574 VHZ917551:VIA917574 VRV917551:VRW917574 WBR917551:WBS917574 WLN917551:WLO917574 WVJ917551:WVK917574 B983087:C983110 IX983087:IY983110 ST983087:SU983110 ACP983087:ACQ983110 AML983087:AMM983110 AWH983087:AWI983110 BGD983087:BGE983110 BPZ983087:BQA983110 BZV983087:BZW983110 CJR983087:CJS983110 CTN983087:CTO983110 DDJ983087:DDK983110 DNF983087:DNG983110 DXB983087:DXC983110 EGX983087:EGY983110 EQT983087:EQU983110 FAP983087:FAQ983110 FKL983087:FKM983110 FUH983087:FUI983110 GED983087:GEE983110 GNZ983087:GOA983110 GXV983087:GXW983110 HHR983087:HHS983110 HRN983087:HRO983110 IBJ983087:IBK983110 ILF983087:ILG983110 IVB983087:IVC983110 JEX983087:JEY983110 JOT983087:JOU983110 JYP983087:JYQ983110 KIL983087:KIM983110 KSH983087:KSI983110 LCD983087:LCE983110 LLZ983087:LMA983110 LVV983087:LVW983110 MFR983087:MFS983110 MPN983087:MPO983110 MZJ983087:MZK983110 NJF983087:NJG983110 NTB983087:NTC983110 OCX983087:OCY983110 OMT983087:OMU983110 OWP983087:OWQ983110 PGL983087:PGM983110 PQH983087:PQI983110 QAD983087:QAE983110 QJZ983087:QKA983110 QTV983087:QTW983110 RDR983087:RDS983110 RNN983087:RNO983110 RXJ983087:RXK983110 SHF983087:SHG983110 SRB983087:SRC983110 TAX983087:TAY983110 TKT983087:TKU983110 TUP983087:TUQ983110 UEL983087:UEM983110 UOH983087:UOI983110 UYD983087:UYE983110 VHZ983087:VIA983110 VRV983087:VRW983110 WBR983087:WBS983110 WLN983087:WLO983110 WVJ983087:WVK983110 F1:H113 JB1:JD113 SX1:SZ113 ACT1:ACV113 AMP1:AMR113 AWL1:AWN113 BGH1:BGJ113 BQD1:BQF113 BZZ1:CAB113 CJV1:CJX113 CTR1:CTT113 DDN1:DDP113 DNJ1:DNL113 DXF1:DXH113 EHB1:EHD113 EQX1:EQZ113 FAT1:FAV113 FKP1:FKR113 FUL1:FUN113 GEH1:GEJ113 GOD1:GOF113 GXZ1:GYB113 HHV1:HHX113 HRR1:HRT113 IBN1:IBP113 ILJ1:ILL113 IVF1:IVH113 JFB1:JFD113 JOX1:JOZ113 JYT1:JYV113 KIP1:KIR113 KSL1:KSN113 LCH1:LCJ113 LMD1:LMF113 LVZ1:LWB113 MFV1:MFX113 MPR1:MPT113 MZN1:MZP113 NJJ1:NJL113 NTF1:NTH113 ODB1:ODD113 OMX1:OMZ113 OWT1:OWV113 PGP1:PGR113 PQL1:PQN113 QAH1:QAJ113 QKD1:QKF113 QTZ1:QUB113 RDV1:RDX113 RNR1:RNT113 RXN1:RXP113 SHJ1:SHL113 SRF1:SRH113 TBB1:TBD113 TKX1:TKZ113 TUT1:TUV113 UEP1:UER113 UOL1:UON113 UYH1:UYJ113 VID1:VIF113 VRZ1:VSB113 WBV1:WBX113 WLR1:WLT113 WVN1:WVP113 F65537:H65649 JB65537:JD65649 SX65537:SZ65649 ACT65537:ACV65649 AMP65537:AMR65649 AWL65537:AWN65649 BGH65537:BGJ65649 BQD65537:BQF65649 BZZ65537:CAB65649 CJV65537:CJX65649 CTR65537:CTT65649 DDN65537:DDP65649 DNJ65537:DNL65649 DXF65537:DXH65649 EHB65537:EHD65649 EQX65537:EQZ65649 FAT65537:FAV65649 FKP65537:FKR65649 FUL65537:FUN65649 GEH65537:GEJ65649 GOD65537:GOF65649 GXZ65537:GYB65649 HHV65537:HHX65649 HRR65537:HRT65649 IBN65537:IBP65649 ILJ65537:ILL65649 IVF65537:IVH65649 JFB65537:JFD65649 JOX65537:JOZ65649 JYT65537:JYV65649 KIP65537:KIR65649 KSL65537:KSN65649 LCH65537:LCJ65649 LMD65537:LMF65649 LVZ65537:LWB65649 MFV65537:MFX65649 MPR65537:MPT65649 MZN65537:MZP65649 NJJ65537:NJL65649 NTF65537:NTH65649 ODB65537:ODD65649 OMX65537:OMZ65649 OWT65537:OWV65649 PGP65537:PGR65649 PQL65537:PQN65649 QAH65537:QAJ65649 QKD65537:QKF65649 QTZ65537:QUB65649 RDV65537:RDX65649 RNR65537:RNT65649 RXN65537:RXP65649 SHJ65537:SHL65649 SRF65537:SRH65649 TBB65537:TBD65649 TKX65537:TKZ65649 TUT65537:TUV65649 UEP65537:UER65649 UOL65537:UON65649 UYH65537:UYJ65649 VID65537:VIF65649 VRZ65537:VSB65649 WBV65537:WBX65649 WLR65537:WLT65649 WVN65537:WVP65649 F131073:H131185 JB131073:JD131185 SX131073:SZ131185 ACT131073:ACV131185 AMP131073:AMR131185 AWL131073:AWN131185 BGH131073:BGJ131185 BQD131073:BQF131185 BZZ131073:CAB131185 CJV131073:CJX131185 CTR131073:CTT131185 DDN131073:DDP131185 DNJ131073:DNL131185 DXF131073:DXH131185 EHB131073:EHD131185 EQX131073:EQZ131185 FAT131073:FAV131185 FKP131073:FKR131185 FUL131073:FUN131185 GEH131073:GEJ131185 GOD131073:GOF131185 GXZ131073:GYB131185 HHV131073:HHX131185 HRR131073:HRT131185 IBN131073:IBP131185 ILJ131073:ILL131185 IVF131073:IVH131185 JFB131073:JFD131185 JOX131073:JOZ131185 JYT131073:JYV131185 KIP131073:KIR131185 KSL131073:KSN131185 LCH131073:LCJ131185 LMD131073:LMF131185 LVZ131073:LWB131185 MFV131073:MFX131185 MPR131073:MPT131185 MZN131073:MZP131185 NJJ131073:NJL131185 NTF131073:NTH131185 ODB131073:ODD131185 OMX131073:OMZ131185 OWT131073:OWV131185 PGP131073:PGR131185 PQL131073:PQN131185 QAH131073:QAJ131185 QKD131073:QKF131185 QTZ131073:QUB131185 RDV131073:RDX131185 RNR131073:RNT131185 RXN131073:RXP131185 SHJ131073:SHL131185 SRF131073:SRH131185 TBB131073:TBD131185 TKX131073:TKZ131185 TUT131073:TUV131185 UEP131073:UER131185 UOL131073:UON131185 UYH131073:UYJ131185 VID131073:VIF131185 VRZ131073:VSB131185 WBV131073:WBX131185 WLR131073:WLT131185 WVN131073:WVP131185 F196609:H196721 JB196609:JD196721 SX196609:SZ196721 ACT196609:ACV196721 AMP196609:AMR196721 AWL196609:AWN196721 BGH196609:BGJ196721 BQD196609:BQF196721 BZZ196609:CAB196721 CJV196609:CJX196721 CTR196609:CTT196721 DDN196609:DDP196721 DNJ196609:DNL196721 DXF196609:DXH196721 EHB196609:EHD196721 EQX196609:EQZ196721 FAT196609:FAV196721 FKP196609:FKR196721 FUL196609:FUN196721 GEH196609:GEJ196721 GOD196609:GOF196721 GXZ196609:GYB196721 HHV196609:HHX196721 HRR196609:HRT196721 IBN196609:IBP196721 ILJ196609:ILL196721 IVF196609:IVH196721 JFB196609:JFD196721 JOX196609:JOZ196721 JYT196609:JYV196721 KIP196609:KIR196721 KSL196609:KSN196721 LCH196609:LCJ196721 LMD196609:LMF196721 LVZ196609:LWB196721 MFV196609:MFX196721 MPR196609:MPT196721 MZN196609:MZP196721 NJJ196609:NJL196721 NTF196609:NTH196721 ODB196609:ODD196721 OMX196609:OMZ196721 OWT196609:OWV196721 PGP196609:PGR196721 PQL196609:PQN196721 QAH196609:QAJ196721 QKD196609:QKF196721 QTZ196609:QUB196721 RDV196609:RDX196721 RNR196609:RNT196721 RXN196609:RXP196721 SHJ196609:SHL196721 SRF196609:SRH196721 TBB196609:TBD196721 TKX196609:TKZ196721 TUT196609:TUV196721 UEP196609:UER196721 UOL196609:UON196721 UYH196609:UYJ196721 VID196609:VIF196721 VRZ196609:VSB196721 WBV196609:WBX196721 WLR196609:WLT196721 WVN196609:WVP196721 F262145:H262257 JB262145:JD262257 SX262145:SZ262257 ACT262145:ACV262257 AMP262145:AMR262257 AWL262145:AWN262257 BGH262145:BGJ262257 BQD262145:BQF262257 BZZ262145:CAB262257 CJV262145:CJX262257 CTR262145:CTT262257 DDN262145:DDP262257 DNJ262145:DNL262257 DXF262145:DXH262257 EHB262145:EHD262257 EQX262145:EQZ262257 FAT262145:FAV262257 FKP262145:FKR262257 FUL262145:FUN262257 GEH262145:GEJ262257 GOD262145:GOF262257 GXZ262145:GYB262257 HHV262145:HHX262257 HRR262145:HRT262257 IBN262145:IBP262257 ILJ262145:ILL262257 IVF262145:IVH262257 JFB262145:JFD262257 JOX262145:JOZ262257 JYT262145:JYV262257 KIP262145:KIR262257 KSL262145:KSN262257 LCH262145:LCJ262257 LMD262145:LMF262257 LVZ262145:LWB262257 MFV262145:MFX262257 MPR262145:MPT262257 MZN262145:MZP262257 NJJ262145:NJL262257 NTF262145:NTH262257 ODB262145:ODD262257 OMX262145:OMZ262257 OWT262145:OWV262257 PGP262145:PGR262257 PQL262145:PQN262257 QAH262145:QAJ262257 QKD262145:QKF262257 QTZ262145:QUB262257 RDV262145:RDX262257 RNR262145:RNT262257 RXN262145:RXP262257 SHJ262145:SHL262257 SRF262145:SRH262257 TBB262145:TBD262257 TKX262145:TKZ262257 TUT262145:TUV262257 UEP262145:UER262257 UOL262145:UON262257 UYH262145:UYJ262257 VID262145:VIF262257 VRZ262145:VSB262257 WBV262145:WBX262257 WLR262145:WLT262257 WVN262145:WVP262257 F327681:H327793 JB327681:JD327793 SX327681:SZ327793 ACT327681:ACV327793 AMP327681:AMR327793 AWL327681:AWN327793 BGH327681:BGJ327793 BQD327681:BQF327793 BZZ327681:CAB327793 CJV327681:CJX327793 CTR327681:CTT327793 DDN327681:DDP327793 DNJ327681:DNL327793 DXF327681:DXH327793 EHB327681:EHD327793 EQX327681:EQZ327793 FAT327681:FAV327793 FKP327681:FKR327793 FUL327681:FUN327793 GEH327681:GEJ327793 GOD327681:GOF327793 GXZ327681:GYB327793 HHV327681:HHX327793 HRR327681:HRT327793 IBN327681:IBP327793 ILJ327681:ILL327793 IVF327681:IVH327793 JFB327681:JFD327793 JOX327681:JOZ327793 JYT327681:JYV327793 KIP327681:KIR327793 KSL327681:KSN327793 LCH327681:LCJ327793 LMD327681:LMF327793 LVZ327681:LWB327793 MFV327681:MFX327793 MPR327681:MPT327793 MZN327681:MZP327793 NJJ327681:NJL327793 NTF327681:NTH327793 ODB327681:ODD327793 OMX327681:OMZ327793 OWT327681:OWV327793 PGP327681:PGR327793 PQL327681:PQN327793 QAH327681:QAJ327793 QKD327681:QKF327793 QTZ327681:QUB327793 RDV327681:RDX327793 RNR327681:RNT327793 RXN327681:RXP327793 SHJ327681:SHL327793 SRF327681:SRH327793 TBB327681:TBD327793 TKX327681:TKZ327793 TUT327681:TUV327793 UEP327681:UER327793 UOL327681:UON327793 UYH327681:UYJ327793 VID327681:VIF327793 VRZ327681:VSB327793 WBV327681:WBX327793 WLR327681:WLT327793 WVN327681:WVP327793 F393217:H393329 JB393217:JD393329 SX393217:SZ393329 ACT393217:ACV393329 AMP393217:AMR393329 AWL393217:AWN393329 BGH393217:BGJ393329 BQD393217:BQF393329 BZZ393217:CAB393329 CJV393217:CJX393329 CTR393217:CTT393329 DDN393217:DDP393329 DNJ393217:DNL393329 DXF393217:DXH393329 EHB393217:EHD393329 EQX393217:EQZ393329 FAT393217:FAV393329 FKP393217:FKR393329 FUL393217:FUN393329 GEH393217:GEJ393329 GOD393217:GOF393329 GXZ393217:GYB393329 HHV393217:HHX393329 HRR393217:HRT393329 IBN393217:IBP393329 ILJ393217:ILL393329 IVF393217:IVH393329 JFB393217:JFD393329 JOX393217:JOZ393329 JYT393217:JYV393329 KIP393217:KIR393329 KSL393217:KSN393329 LCH393217:LCJ393329 LMD393217:LMF393329 LVZ393217:LWB393329 MFV393217:MFX393329 MPR393217:MPT393329 MZN393217:MZP393329 NJJ393217:NJL393329 NTF393217:NTH393329 ODB393217:ODD393329 OMX393217:OMZ393329 OWT393217:OWV393329 PGP393217:PGR393329 PQL393217:PQN393329 QAH393217:QAJ393329 QKD393217:QKF393329 QTZ393217:QUB393329 RDV393217:RDX393329 RNR393217:RNT393329 RXN393217:RXP393329 SHJ393217:SHL393329 SRF393217:SRH393329 TBB393217:TBD393329 TKX393217:TKZ393329 TUT393217:TUV393329 UEP393217:UER393329 UOL393217:UON393329 UYH393217:UYJ393329 VID393217:VIF393329 VRZ393217:VSB393329 WBV393217:WBX393329 WLR393217:WLT393329 WVN393217:WVP393329 F458753:H458865 JB458753:JD458865 SX458753:SZ458865 ACT458753:ACV458865 AMP458753:AMR458865 AWL458753:AWN458865 BGH458753:BGJ458865 BQD458753:BQF458865 BZZ458753:CAB458865 CJV458753:CJX458865 CTR458753:CTT458865 DDN458753:DDP458865 DNJ458753:DNL458865 DXF458753:DXH458865 EHB458753:EHD458865 EQX458753:EQZ458865 FAT458753:FAV458865 FKP458753:FKR458865 FUL458753:FUN458865 GEH458753:GEJ458865 GOD458753:GOF458865 GXZ458753:GYB458865 HHV458753:HHX458865 HRR458753:HRT458865 IBN458753:IBP458865 ILJ458753:ILL458865 IVF458753:IVH458865 JFB458753:JFD458865 JOX458753:JOZ458865 JYT458753:JYV458865 KIP458753:KIR458865 KSL458753:KSN458865 LCH458753:LCJ458865 LMD458753:LMF458865 LVZ458753:LWB458865 MFV458753:MFX458865 MPR458753:MPT458865 MZN458753:MZP458865 NJJ458753:NJL458865 NTF458753:NTH458865 ODB458753:ODD458865 OMX458753:OMZ458865 OWT458753:OWV458865 PGP458753:PGR458865 PQL458753:PQN458865 QAH458753:QAJ458865 QKD458753:QKF458865 QTZ458753:QUB458865 RDV458753:RDX458865 RNR458753:RNT458865 RXN458753:RXP458865 SHJ458753:SHL458865 SRF458753:SRH458865 TBB458753:TBD458865 TKX458753:TKZ458865 TUT458753:TUV458865 UEP458753:UER458865 UOL458753:UON458865 UYH458753:UYJ458865 VID458753:VIF458865 VRZ458753:VSB458865 WBV458753:WBX458865 WLR458753:WLT458865 WVN458753:WVP458865 F524289:H524401 JB524289:JD524401 SX524289:SZ524401 ACT524289:ACV524401 AMP524289:AMR524401 AWL524289:AWN524401 BGH524289:BGJ524401 BQD524289:BQF524401 BZZ524289:CAB524401 CJV524289:CJX524401 CTR524289:CTT524401 DDN524289:DDP524401 DNJ524289:DNL524401 DXF524289:DXH524401 EHB524289:EHD524401 EQX524289:EQZ524401 FAT524289:FAV524401 FKP524289:FKR524401 FUL524289:FUN524401 GEH524289:GEJ524401 GOD524289:GOF524401 GXZ524289:GYB524401 HHV524289:HHX524401 HRR524289:HRT524401 IBN524289:IBP524401 ILJ524289:ILL524401 IVF524289:IVH524401 JFB524289:JFD524401 JOX524289:JOZ524401 JYT524289:JYV524401 KIP524289:KIR524401 KSL524289:KSN524401 LCH524289:LCJ524401 LMD524289:LMF524401 LVZ524289:LWB524401 MFV524289:MFX524401 MPR524289:MPT524401 MZN524289:MZP524401 NJJ524289:NJL524401 NTF524289:NTH524401 ODB524289:ODD524401 OMX524289:OMZ524401 OWT524289:OWV524401 PGP524289:PGR524401 PQL524289:PQN524401 QAH524289:QAJ524401 QKD524289:QKF524401 QTZ524289:QUB524401 RDV524289:RDX524401 RNR524289:RNT524401 RXN524289:RXP524401 SHJ524289:SHL524401 SRF524289:SRH524401 TBB524289:TBD524401 TKX524289:TKZ524401 TUT524289:TUV524401 UEP524289:UER524401 UOL524289:UON524401 UYH524289:UYJ524401 VID524289:VIF524401 VRZ524289:VSB524401 WBV524289:WBX524401 WLR524289:WLT524401 WVN524289:WVP524401 F589825:H589937 JB589825:JD589937 SX589825:SZ589937 ACT589825:ACV589937 AMP589825:AMR589937 AWL589825:AWN589937 BGH589825:BGJ589937 BQD589825:BQF589937 BZZ589825:CAB589937 CJV589825:CJX589937 CTR589825:CTT589937 DDN589825:DDP589937 DNJ589825:DNL589937 DXF589825:DXH589937 EHB589825:EHD589937 EQX589825:EQZ589937 FAT589825:FAV589937 FKP589825:FKR589937 FUL589825:FUN589937 GEH589825:GEJ589937 GOD589825:GOF589937 GXZ589825:GYB589937 HHV589825:HHX589937 HRR589825:HRT589937 IBN589825:IBP589937 ILJ589825:ILL589937 IVF589825:IVH589937 JFB589825:JFD589937 JOX589825:JOZ589937 JYT589825:JYV589937 KIP589825:KIR589937 KSL589825:KSN589937 LCH589825:LCJ589937 LMD589825:LMF589937 LVZ589825:LWB589937 MFV589825:MFX589937 MPR589825:MPT589937 MZN589825:MZP589937 NJJ589825:NJL589937 NTF589825:NTH589937 ODB589825:ODD589937 OMX589825:OMZ589937 OWT589825:OWV589937 PGP589825:PGR589937 PQL589825:PQN589937 QAH589825:QAJ589937 QKD589825:QKF589937 QTZ589825:QUB589937 RDV589825:RDX589937 RNR589825:RNT589937 RXN589825:RXP589937 SHJ589825:SHL589937 SRF589825:SRH589937 TBB589825:TBD589937 TKX589825:TKZ589937 TUT589825:TUV589937 UEP589825:UER589937 UOL589825:UON589937 UYH589825:UYJ589937 VID589825:VIF589937 VRZ589825:VSB589937 WBV589825:WBX589937 WLR589825:WLT589937 WVN589825:WVP589937 F655361:H655473 JB655361:JD655473 SX655361:SZ655473 ACT655361:ACV655473 AMP655361:AMR655473 AWL655361:AWN655473 BGH655361:BGJ655473 BQD655361:BQF655473 BZZ655361:CAB655473 CJV655361:CJX655473 CTR655361:CTT655473 DDN655361:DDP655473 DNJ655361:DNL655473 DXF655361:DXH655473 EHB655361:EHD655473 EQX655361:EQZ655473 FAT655361:FAV655473 FKP655361:FKR655473 FUL655361:FUN655473 GEH655361:GEJ655473 GOD655361:GOF655473 GXZ655361:GYB655473 HHV655361:HHX655473 HRR655361:HRT655473 IBN655361:IBP655473 ILJ655361:ILL655473 IVF655361:IVH655473 JFB655361:JFD655473 JOX655361:JOZ655473 JYT655361:JYV655473 KIP655361:KIR655473 KSL655361:KSN655473 LCH655361:LCJ655473 LMD655361:LMF655473 LVZ655361:LWB655473 MFV655361:MFX655473 MPR655361:MPT655473 MZN655361:MZP655473 NJJ655361:NJL655473 NTF655361:NTH655473 ODB655361:ODD655473 OMX655361:OMZ655473 OWT655361:OWV655473 PGP655361:PGR655473 PQL655361:PQN655473 QAH655361:QAJ655473 QKD655361:QKF655473 QTZ655361:QUB655473 RDV655361:RDX655473 RNR655361:RNT655473 RXN655361:RXP655473 SHJ655361:SHL655473 SRF655361:SRH655473 TBB655361:TBD655473 TKX655361:TKZ655473 TUT655361:TUV655473 UEP655361:UER655473 UOL655361:UON655473 UYH655361:UYJ655473 VID655361:VIF655473 VRZ655361:VSB655473 WBV655361:WBX655473 WLR655361:WLT655473 WVN655361:WVP655473 F720897:H721009 JB720897:JD721009 SX720897:SZ721009 ACT720897:ACV721009 AMP720897:AMR721009 AWL720897:AWN721009 BGH720897:BGJ721009 BQD720897:BQF721009 BZZ720897:CAB721009 CJV720897:CJX721009 CTR720897:CTT721009 DDN720897:DDP721009 DNJ720897:DNL721009 DXF720897:DXH721009 EHB720897:EHD721009 EQX720897:EQZ721009 FAT720897:FAV721009 FKP720897:FKR721009 FUL720897:FUN721009 GEH720897:GEJ721009 GOD720897:GOF721009 GXZ720897:GYB721009 HHV720897:HHX721009 HRR720897:HRT721009 IBN720897:IBP721009 ILJ720897:ILL721009 IVF720897:IVH721009 JFB720897:JFD721009 JOX720897:JOZ721009 JYT720897:JYV721009 KIP720897:KIR721009 KSL720897:KSN721009 LCH720897:LCJ721009 LMD720897:LMF721009 LVZ720897:LWB721009 MFV720897:MFX721009 MPR720897:MPT721009 MZN720897:MZP721009 NJJ720897:NJL721009 NTF720897:NTH721009 ODB720897:ODD721009 OMX720897:OMZ721009 OWT720897:OWV721009 PGP720897:PGR721009 PQL720897:PQN721009 QAH720897:QAJ721009 QKD720897:QKF721009 QTZ720897:QUB721009 RDV720897:RDX721009 RNR720897:RNT721009 RXN720897:RXP721009 SHJ720897:SHL721009 SRF720897:SRH721009 TBB720897:TBD721009 TKX720897:TKZ721009 TUT720897:TUV721009 UEP720897:UER721009 UOL720897:UON721009 UYH720897:UYJ721009 VID720897:VIF721009 VRZ720897:VSB721009 WBV720897:WBX721009 WLR720897:WLT721009 WVN720897:WVP721009 F786433:H786545 JB786433:JD786545 SX786433:SZ786545 ACT786433:ACV786545 AMP786433:AMR786545 AWL786433:AWN786545 BGH786433:BGJ786545 BQD786433:BQF786545 BZZ786433:CAB786545 CJV786433:CJX786545 CTR786433:CTT786545 DDN786433:DDP786545 DNJ786433:DNL786545 DXF786433:DXH786545 EHB786433:EHD786545 EQX786433:EQZ786545 FAT786433:FAV786545 FKP786433:FKR786545 FUL786433:FUN786545 GEH786433:GEJ786545 GOD786433:GOF786545 GXZ786433:GYB786545 HHV786433:HHX786545 HRR786433:HRT786545 IBN786433:IBP786545 ILJ786433:ILL786545 IVF786433:IVH786545 JFB786433:JFD786545 JOX786433:JOZ786545 JYT786433:JYV786545 KIP786433:KIR786545 KSL786433:KSN786545 LCH786433:LCJ786545 LMD786433:LMF786545 LVZ786433:LWB786545 MFV786433:MFX786545 MPR786433:MPT786545 MZN786433:MZP786545 NJJ786433:NJL786545 NTF786433:NTH786545 ODB786433:ODD786545 OMX786433:OMZ786545 OWT786433:OWV786545 PGP786433:PGR786545 PQL786433:PQN786545 QAH786433:QAJ786545 QKD786433:QKF786545 QTZ786433:QUB786545 RDV786433:RDX786545 RNR786433:RNT786545 RXN786433:RXP786545 SHJ786433:SHL786545 SRF786433:SRH786545 TBB786433:TBD786545 TKX786433:TKZ786545 TUT786433:TUV786545 UEP786433:UER786545 UOL786433:UON786545 UYH786433:UYJ786545 VID786433:VIF786545 VRZ786433:VSB786545 WBV786433:WBX786545 WLR786433:WLT786545 WVN786433:WVP786545 F851969:H852081 JB851969:JD852081 SX851969:SZ852081 ACT851969:ACV852081 AMP851969:AMR852081 AWL851969:AWN852081 BGH851969:BGJ852081 BQD851969:BQF852081 BZZ851969:CAB852081 CJV851969:CJX852081 CTR851969:CTT852081 DDN851969:DDP852081 DNJ851969:DNL852081 DXF851969:DXH852081 EHB851969:EHD852081 EQX851969:EQZ852081 FAT851969:FAV852081 FKP851969:FKR852081 FUL851969:FUN852081 GEH851969:GEJ852081 GOD851969:GOF852081 GXZ851969:GYB852081 HHV851969:HHX852081 HRR851969:HRT852081 IBN851969:IBP852081 ILJ851969:ILL852081 IVF851969:IVH852081 JFB851969:JFD852081 JOX851969:JOZ852081 JYT851969:JYV852081 KIP851969:KIR852081 KSL851969:KSN852081 LCH851969:LCJ852081 LMD851969:LMF852081 LVZ851969:LWB852081 MFV851969:MFX852081 MPR851969:MPT852081 MZN851969:MZP852081 NJJ851969:NJL852081 NTF851969:NTH852081 ODB851969:ODD852081 OMX851969:OMZ852081 OWT851969:OWV852081 PGP851969:PGR852081 PQL851969:PQN852081 QAH851969:QAJ852081 QKD851969:QKF852081 QTZ851969:QUB852081 RDV851969:RDX852081 RNR851969:RNT852081 RXN851969:RXP852081 SHJ851969:SHL852081 SRF851969:SRH852081 TBB851969:TBD852081 TKX851969:TKZ852081 TUT851969:TUV852081 UEP851969:UER852081 UOL851969:UON852081 UYH851969:UYJ852081 VID851969:VIF852081 VRZ851969:VSB852081 WBV851969:WBX852081 WLR851969:WLT852081 WVN851969:WVP852081 F917505:H917617 JB917505:JD917617 SX917505:SZ917617 ACT917505:ACV917617 AMP917505:AMR917617 AWL917505:AWN917617 BGH917505:BGJ917617 BQD917505:BQF917617 BZZ917505:CAB917617 CJV917505:CJX917617 CTR917505:CTT917617 DDN917505:DDP917617 DNJ917505:DNL917617 DXF917505:DXH917617 EHB917505:EHD917617 EQX917505:EQZ917617 FAT917505:FAV917617 FKP917505:FKR917617 FUL917505:FUN917617 GEH917505:GEJ917617 GOD917505:GOF917617 GXZ917505:GYB917617 HHV917505:HHX917617 HRR917505:HRT917617 IBN917505:IBP917617 ILJ917505:ILL917617 IVF917505:IVH917617 JFB917505:JFD917617 JOX917505:JOZ917617 JYT917505:JYV917617 KIP917505:KIR917617 KSL917505:KSN917617 LCH917505:LCJ917617 LMD917505:LMF917617 LVZ917505:LWB917617 MFV917505:MFX917617 MPR917505:MPT917617 MZN917505:MZP917617 NJJ917505:NJL917617 NTF917505:NTH917617 ODB917505:ODD917617 OMX917505:OMZ917617 OWT917505:OWV917617 PGP917505:PGR917617 PQL917505:PQN917617 QAH917505:QAJ917617 QKD917505:QKF917617 QTZ917505:QUB917617 RDV917505:RDX917617 RNR917505:RNT917617 RXN917505:RXP917617 SHJ917505:SHL917617 SRF917505:SRH917617 TBB917505:TBD917617 TKX917505:TKZ917617 TUT917505:TUV917617 UEP917505:UER917617 UOL917505:UON917617 UYH917505:UYJ917617 VID917505:VIF917617 VRZ917505:VSB917617 WBV917505:WBX917617 WLR917505:WLT917617 WVN917505:WVP917617 F983041:H983153 JB983041:JD983153 SX983041:SZ983153 ACT983041:ACV983153 AMP983041:AMR983153 AWL983041:AWN983153 BGH983041:BGJ983153 BQD983041:BQF983153 BZZ983041:CAB983153 CJV983041:CJX983153 CTR983041:CTT983153 DDN983041:DDP983153 DNJ983041:DNL983153 DXF983041:DXH983153 EHB983041:EHD983153 EQX983041:EQZ983153 FAT983041:FAV983153 FKP983041:FKR983153 FUL983041:FUN983153 GEH983041:GEJ983153 GOD983041:GOF983153 GXZ983041:GYB983153 HHV983041:HHX983153 HRR983041:HRT983153 IBN983041:IBP983153 ILJ983041:ILL983153 IVF983041:IVH983153 JFB983041:JFD983153 JOX983041:JOZ983153 JYT983041:JYV983153 KIP983041:KIR983153 KSL983041:KSN983153 LCH983041:LCJ983153 LMD983041:LMF983153 LVZ983041:LWB983153 MFV983041:MFX983153 MPR983041:MPT983153 MZN983041:MZP983153 NJJ983041:NJL983153 NTF983041:NTH983153 ODB983041:ODD983153 OMX983041:OMZ983153 OWT983041:OWV983153 PGP983041:PGR983153 PQL983041:PQN983153 QAH983041:QAJ983153 QKD983041:QKF983153 QTZ983041:QUB983153 RDV983041:RDX983153 RNR983041:RNT983153 RXN983041:RXP983153 SHJ983041:SHL983153 SRF983041:SRH983153 TBB983041:TBD983153 TKX983041:TKZ983153 TUT983041:TUV983153 UEP983041:UER983153 UOL983041:UON983153 UYH983041:UYJ983153 VID983041:VIF983153 VRZ983041:VSB983153 WBV983041:WBX983153 WLR983041:WLT983153 WVN983041:WVP983153 D1:E70 IZ1:JA70 SV1:SW70 ACR1:ACS70 AMN1:AMO70 AWJ1:AWK70 BGF1:BGG70 BQB1:BQC70 BZX1:BZY70 CJT1:CJU70 CTP1:CTQ70 DDL1:DDM70 DNH1:DNI70 DXD1:DXE70 EGZ1:EHA70 EQV1:EQW70 FAR1:FAS70 FKN1:FKO70 FUJ1:FUK70 GEF1:GEG70 GOB1:GOC70 GXX1:GXY70 HHT1:HHU70 HRP1:HRQ70 IBL1:IBM70 ILH1:ILI70 IVD1:IVE70 JEZ1:JFA70 JOV1:JOW70 JYR1:JYS70 KIN1:KIO70 KSJ1:KSK70 LCF1:LCG70 LMB1:LMC70 LVX1:LVY70 MFT1:MFU70 MPP1:MPQ70 MZL1:MZM70 NJH1:NJI70 NTD1:NTE70 OCZ1:ODA70 OMV1:OMW70 OWR1:OWS70 PGN1:PGO70 PQJ1:PQK70 QAF1:QAG70 QKB1:QKC70 QTX1:QTY70 RDT1:RDU70 RNP1:RNQ70 RXL1:RXM70 SHH1:SHI70 SRD1:SRE70 TAZ1:TBA70 TKV1:TKW70 TUR1:TUS70 UEN1:UEO70 UOJ1:UOK70 UYF1:UYG70 VIB1:VIC70 VRX1:VRY70 WBT1:WBU70 WLP1:WLQ70 WVL1:WVM70 D65537:E65606 IZ65537:JA65606 SV65537:SW65606 ACR65537:ACS65606 AMN65537:AMO65606 AWJ65537:AWK65606 BGF65537:BGG65606 BQB65537:BQC65606 BZX65537:BZY65606 CJT65537:CJU65606 CTP65537:CTQ65606 DDL65537:DDM65606 DNH65537:DNI65606 DXD65537:DXE65606 EGZ65537:EHA65606 EQV65537:EQW65606 FAR65537:FAS65606 FKN65537:FKO65606 FUJ65537:FUK65606 GEF65537:GEG65606 GOB65537:GOC65606 GXX65537:GXY65606 HHT65537:HHU65606 HRP65537:HRQ65606 IBL65537:IBM65606 ILH65537:ILI65606 IVD65537:IVE65606 JEZ65537:JFA65606 JOV65537:JOW65606 JYR65537:JYS65606 KIN65537:KIO65606 KSJ65537:KSK65606 LCF65537:LCG65606 LMB65537:LMC65606 LVX65537:LVY65606 MFT65537:MFU65606 MPP65537:MPQ65606 MZL65537:MZM65606 NJH65537:NJI65606 NTD65537:NTE65606 OCZ65537:ODA65606 OMV65537:OMW65606 OWR65537:OWS65606 PGN65537:PGO65606 PQJ65537:PQK65606 QAF65537:QAG65606 QKB65537:QKC65606 QTX65537:QTY65606 RDT65537:RDU65606 RNP65537:RNQ65606 RXL65537:RXM65606 SHH65537:SHI65606 SRD65537:SRE65606 TAZ65537:TBA65606 TKV65537:TKW65606 TUR65537:TUS65606 UEN65537:UEO65606 UOJ65537:UOK65606 UYF65537:UYG65606 VIB65537:VIC65606 VRX65537:VRY65606 WBT65537:WBU65606 WLP65537:WLQ65606 WVL65537:WVM65606 D131073:E131142 IZ131073:JA131142 SV131073:SW131142 ACR131073:ACS131142 AMN131073:AMO131142 AWJ131073:AWK131142 BGF131073:BGG131142 BQB131073:BQC131142 BZX131073:BZY131142 CJT131073:CJU131142 CTP131073:CTQ131142 DDL131073:DDM131142 DNH131073:DNI131142 DXD131073:DXE131142 EGZ131073:EHA131142 EQV131073:EQW131142 FAR131073:FAS131142 FKN131073:FKO131142 FUJ131073:FUK131142 GEF131073:GEG131142 GOB131073:GOC131142 GXX131073:GXY131142 HHT131073:HHU131142 HRP131073:HRQ131142 IBL131073:IBM131142 ILH131073:ILI131142 IVD131073:IVE131142 JEZ131073:JFA131142 JOV131073:JOW131142 JYR131073:JYS131142 KIN131073:KIO131142 KSJ131073:KSK131142 LCF131073:LCG131142 LMB131073:LMC131142 LVX131073:LVY131142 MFT131073:MFU131142 MPP131073:MPQ131142 MZL131073:MZM131142 NJH131073:NJI131142 NTD131073:NTE131142 OCZ131073:ODA131142 OMV131073:OMW131142 OWR131073:OWS131142 PGN131073:PGO131142 PQJ131073:PQK131142 QAF131073:QAG131142 QKB131073:QKC131142 QTX131073:QTY131142 RDT131073:RDU131142 RNP131073:RNQ131142 RXL131073:RXM131142 SHH131073:SHI131142 SRD131073:SRE131142 TAZ131073:TBA131142 TKV131073:TKW131142 TUR131073:TUS131142 UEN131073:UEO131142 UOJ131073:UOK131142 UYF131073:UYG131142 VIB131073:VIC131142 VRX131073:VRY131142 WBT131073:WBU131142 WLP131073:WLQ131142 WVL131073:WVM131142 D196609:E196678 IZ196609:JA196678 SV196609:SW196678 ACR196609:ACS196678 AMN196609:AMO196678 AWJ196609:AWK196678 BGF196609:BGG196678 BQB196609:BQC196678 BZX196609:BZY196678 CJT196609:CJU196678 CTP196609:CTQ196678 DDL196609:DDM196678 DNH196609:DNI196678 DXD196609:DXE196678 EGZ196609:EHA196678 EQV196609:EQW196678 FAR196609:FAS196678 FKN196609:FKO196678 FUJ196609:FUK196678 GEF196609:GEG196678 GOB196609:GOC196678 GXX196609:GXY196678 HHT196609:HHU196678 HRP196609:HRQ196678 IBL196609:IBM196678 ILH196609:ILI196678 IVD196609:IVE196678 JEZ196609:JFA196678 JOV196609:JOW196678 JYR196609:JYS196678 KIN196609:KIO196678 KSJ196609:KSK196678 LCF196609:LCG196678 LMB196609:LMC196678 LVX196609:LVY196678 MFT196609:MFU196678 MPP196609:MPQ196678 MZL196609:MZM196678 NJH196609:NJI196678 NTD196609:NTE196678 OCZ196609:ODA196678 OMV196609:OMW196678 OWR196609:OWS196678 PGN196609:PGO196678 PQJ196609:PQK196678 QAF196609:QAG196678 QKB196609:QKC196678 QTX196609:QTY196678 RDT196609:RDU196678 RNP196609:RNQ196678 RXL196609:RXM196678 SHH196609:SHI196678 SRD196609:SRE196678 TAZ196609:TBA196678 TKV196609:TKW196678 TUR196609:TUS196678 UEN196609:UEO196678 UOJ196609:UOK196678 UYF196609:UYG196678 VIB196609:VIC196678 VRX196609:VRY196678 WBT196609:WBU196678 WLP196609:WLQ196678 WVL196609:WVM196678 D262145:E262214 IZ262145:JA262214 SV262145:SW262214 ACR262145:ACS262214 AMN262145:AMO262214 AWJ262145:AWK262214 BGF262145:BGG262214 BQB262145:BQC262214 BZX262145:BZY262214 CJT262145:CJU262214 CTP262145:CTQ262214 DDL262145:DDM262214 DNH262145:DNI262214 DXD262145:DXE262214 EGZ262145:EHA262214 EQV262145:EQW262214 FAR262145:FAS262214 FKN262145:FKO262214 FUJ262145:FUK262214 GEF262145:GEG262214 GOB262145:GOC262214 GXX262145:GXY262214 HHT262145:HHU262214 HRP262145:HRQ262214 IBL262145:IBM262214 ILH262145:ILI262214 IVD262145:IVE262214 JEZ262145:JFA262214 JOV262145:JOW262214 JYR262145:JYS262214 KIN262145:KIO262214 KSJ262145:KSK262214 LCF262145:LCG262214 LMB262145:LMC262214 LVX262145:LVY262214 MFT262145:MFU262214 MPP262145:MPQ262214 MZL262145:MZM262214 NJH262145:NJI262214 NTD262145:NTE262214 OCZ262145:ODA262214 OMV262145:OMW262214 OWR262145:OWS262214 PGN262145:PGO262214 PQJ262145:PQK262214 QAF262145:QAG262214 QKB262145:QKC262214 QTX262145:QTY262214 RDT262145:RDU262214 RNP262145:RNQ262214 RXL262145:RXM262214 SHH262145:SHI262214 SRD262145:SRE262214 TAZ262145:TBA262214 TKV262145:TKW262214 TUR262145:TUS262214 UEN262145:UEO262214 UOJ262145:UOK262214 UYF262145:UYG262214 VIB262145:VIC262214 VRX262145:VRY262214 WBT262145:WBU262214 WLP262145:WLQ262214 WVL262145:WVM262214 D327681:E327750 IZ327681:JA327750 SV327681:SW327750 ACR327681:ACS327750 AMN327681:AMO327750 AWJ327681:AWK327750 BGF327681:BGG327750 BQB327681:BQC327750 BZX327681:BZY327750 CJT327681:CJU327750 CTP327681:CTQ327750 DDL327681:DDM327750 DNH327681:DNI327750 DXD327681:DXE327750 EGZ327681:EHA327750 EQV327681:EQW327750 FAR327681:FAS327750 FKN327681:FKO327750 FUJ327681:FUK327750 GEF327681:GEG327750 GOB327681:GOC327750 GXX327681:GXY327750 HHT327681:HHU327750 HRP327681:HRQ327750 IBL327681:IBM327750 ILH327681:ILI327750 IVD327681:IVE327750 JEZ327681:JFA327750 JOV327681:JOW327750 JYR327681:JYS327750 KIN327681:KIO327750 KSJ327681:KSK327750 LCF327681:LCG327750 LMB327681:LMC327750 LVX327681:LVY327750 MFT327681:MFU327750 MPP327681:MPQ327750 MZL327681:MZM327750 NJH327681:NJI327750 NTD327681:NTE327750 OCZ327681:ODA327750 OMV327681:OMW327750 OWR327681:OWS327750 PGN327681:PGO327750 PQJ327681:PQK327750 QAF327681:QAG327750 QKB327681:QKC327750 QTX327681:QTY327750 RDT327681:RDU327750 RNP327681:RNQ327750 RXL327681:RXM327750 SHH327681:SHI327750 SRD327681:SRE327750 TAZ327681:TBA327750 TKV327681:TKW327750 TUR327681:TUS327750 UEN327681:UEO327750 UOJ327681:UOK327750 UYF327681:UYG327750 VIB327681:VIC327750 VRX327681:VRY327750 WBT327681:WBU327750 WLP327681:WLQ327750 WVL327681:WVM327750 D393217:E393286 IZ393217:JA393286 SV393217:SW393286 ACR393217:ACS393286 AMN393217:AMO393286 AWJ393217:AWK393286 BGF393217:BGG393286 BQB393217:BQC393286 BZX393217:BZY393286 CJT393217:CJU393286 CTP393217:CTQ393286 DDL393217:DDM393286 DNH393217:DNI393286 DXD393217:DXE393286 EGZ393217:EHA393286 EQV393217:EQW393286 FAR393217:FAS393286 FKN393217:FKO393286 FUJ393217:FUK393286 GEF393217:GEG393286 GOB393217:GOC393286 GXX393217:GXY393286 HHT393217:HHU393286 HRP393217:HRQ393286 IBL393217:IBM393286 ILH393217:ILI393286 IVD393217:IVE393286 JEZ393217:JFA393286 JOV393217:JOW393286 JYR393217:JYS393286 KIN393217:KIO393286 KSJ393217:KSK393286 LCF393217:LCG393286 LMB393217:LMC393286 LVX393217:LVY393286 MFT393217:MFU393286 MPP393217:MPQ393286 MZL393217:MZM393286 NJH393217:NJI393286 NTD393217:NTE393286 OCZ393217:ODA393286 OMV393217:OMW393286 OWR393217:OWS393286 PGN393217:PGO393286 PQJ393217:PQK393286 QAF393217:QAG393286 QKB393217:QKC393286 QTX393217:QTY393286 RDT393217:RDU393286 RNP393217:RNQ393286 RXL393217:RXM393286 SHH393217:SHI393286 SRD393217:SRE393286 TAZ393217:TBA393286 TKV393217:TKW393286 TUR393217:TUS393286 UEN393217:UEO393286 UOJ393217:UOK393286 UYF393217:UYG393286 VIB393217:VIC393286 VRX393217:VRY393286 WBT393217:WBU393286 WLP393217:WLQ393286 WVL393217:WVM393286 D458753:E458822 IZ458753:JA458822 SV458753:SW458822 ACR458753:ACS458822 AMN458753:AMO458822 AWJ458753:AWK458822 BGF458753:BGG458822 BQB458753:BQC458822 BZX458753:BZY458822 CJT458753:CJU458822 CTP458753:CTQ458822 DDL458753:DDM458822 DNH458753:DNI458822 DXD458753:DXE458822 EGZ458753:EHA458822 EQV458753:EQW458822 FAR458753:FAS458822 FKN458753:FKO458822 FUJ458753:FUK458822 GEF458753:GEG458822 GOB458753:GOC458822 GXX458753:GXY458822 HHT458753:HHU458822 HRP458753:HRQ458822 IBL458753:IBM458822 ILH458753:ILI458822 IVD458753:IVE458822 JEZ458753:JFA458822 JOV458753:JOW458822 JYR458753:JYS458822 KIN458753:KIO458822 KSJ458753:KSK458822 LCF458753:LCG458822 LMB458753:LMC458822 LVX458753:LVY458822 MFT458753:MFU458822 MPP458753:MPQ458822 MZL458753:MZM458822 NJH458753:NJI458822 NTD458753:NTE458822 OCZ458753:ODA458822 OMV458753:OMW458822 OWR458753:OWS458822 PGN458753:PGO458822 PQJ458753:PQK458822 QAF458753:QAG458822 QKB458753:QKC458822 QTX458753:QTY458822 RDT458753:RDU458822 RNP458753:RNQ458822 RXL458753:RXM458822 SHH458753:SHI458822 SRD458753:SRE458822 TAZ458753:TBA458822 TKV458753:TKW458822 TUR458753:TUS458822 UEN458753:UEO458822 UOJ458753:UOK458822 UYF458753:UYG458822 VIB458753:VIC458822 VRX458753:VRY458822 WBT458753:WBU458822 WLP458753:WLQ458822 WVL458753:WVM458822 D524289:E524358 IZ524289:JA524358 SV524289:SW524358 ACR524289:ACS524358 AMN524289:AMO524358 AWJ524289:AWK524358 BGF524289:BGG524358 BQB524289:BQC524358 BZX524289:BZY524358 CJT524289:CJU524358 CTP524289:CTQ524358 DDL524289:DDM524358 DNH524289:DNI524358 DXD524289:DXE524358 EGZ524289:EHA524358 EQV524289:EQW524358 FAR524289:FAS524358 FKN524289:FKO524358 FUJ524289:FUK524358 GEF524289:GEG524358 GOB524289:GOC524358 GXX524289:GXY524358 HHT524289:HHU524358 HRP524289:HRQ524358 IBL524289:IBM524358 ILH524289:ILI524358 IVD524289:IVE524358 JEZ524289:JFA524358 JOV524289:JOW524358 JYR524289:JYS524358 KIN524289:KIO524358 KSJ524289:KSK524358 LCF524289:LCG524358 LMB524289:LMC524358 LVX524289:LVY524358 MFT524289:MFU524358 MPP524289:MPQ524358 MZL524289:MZM524358 NJH524289:NJI524358 NTD524289:NTE524358 OCZ524289:ODA524358 OMV524289:OMW524358 OWR524289:OWS524358 PGN524289:PGO524358 PQJ524289:PQK524358 QAF524289:QAG524358 QKB524289:QKC524358 QTX524289:QTY524358 RDT524289:RDU524358 RNP524289:RNQ524358 RXL524289:RXM524358 SHH524289:SHI524358 SRD524289:SRE524358 TAZ524289:TBA524358 TKV524289:TKW524358 TUR524289:TUS524358 UEN524289:UEO524358 UOJ524289:UOK524358 UYF524289:UYG524358 VIB524289:VIC524358 VRX524289:VRY524358 WBT524289:WBU524358 WLP524289:WLQ524358 WVL524289:WVM524358 D589825:E589894 IZ589825:JA589894 SV589825:SW589894 ACR589825:ACS589894 AMN589825:AMO589894 AWJ589825:AWK589894 BGF589825:BGG589894 BQB589825:BQC589894 BZX589825:BZY589894 CJT589825:CJU589894 CTP589825:CTQ589894 DDL589825:DDM589894 DNH589825:DNI589894 DXD589825:DXE589894 EGZ589825:EHA589894 EQV589825:EQW589894 FAR589825:FAS589894 FKN589825:FKO589894 FUJ589825:FUK589894 GEF589825:GEG589894 GOB589825:GOC589894 GXX589825:GXY589894 HHT589825:HHU589894 HRP589825:HRQ589894 IBL589825:IBM589894 ILH589825:ILI589894 IVD589825:IVE589894 JEZ589825:JFA589894 JOV589825:JOW589894 JYR589825:JYS589894 KIN589825:KIO589894 KSJ589825:KSK589894 LCF589825:LCG589894 LMB589825:LMC589894 LVX589825:LVY589894 MFT589825:MFU589894 MPP589825:MPQ589894 MZL589825:MZM589894 NJH589825:NJI589894 NTD589825:NTE589894 OCZ589825:ODA589894 OMV589825:OMW589894 OWR589825:OWS589894 PGN589825:PGO589894 PQJ589825:PQK589894 QAF589825:QAG589894 QKB589825:QKC589894 QTX589825:QTY589894 RDT589825:RDU589894 RNP589825:RNQ589894 RXL589825:RXM589894 SHH589825:SHI589894 SRD589825:SRE589894 TAZ589825:TBA589894 TKV589825:TKW589894 TUR589825:TUS589894 UEN589825:UEO589894 UOJ589825:UOK589894 UYF589825:UYG589894 VIB589825:VIC589894 VRX589825:VRY589894 WBT589825:WBU589894 WLP589825:WLQ589894 WVL589825:WVM589894 D655361:E655430 IZ655361:JA655430 SV655361:SW655430 ACR655361:ACS655430 AMN655361:AMO655430 AWJ655361:AWK655430 BGF655361:BGG655430 BQB655361:BQC655430 BZX655361:BZY655430 CJT655361:CJU655430 CTP655361:CTQ655430 DDL655361:DDM655430 DNH655361:DNI655430 DXD655361:DXE655430 EGZ655361:EHA655430 EQV655361:EQW655430 FAR655361:FAS655430 FKN655361:FKO655430 FUJ655361:FUK655430 GEF655361:GEG655430 GOB655361:GOC655430 GXX655361:GXY655430 HHT655361:HHU655430 HRP655361:HRQ655430 IBL655361:IBM655430 ILH655361:ILI655430 IVD655361:IVE655430 JEZ655361:JFA655430 JOV655361:JOW655430 JYR655361:JYS655430 KIN655361:KIO655430 KSJ655361:KSK655430 LCF655361:LCG655430 LMB655361:LMC655430 LVX655361:LVY655430 MFT655361:MFU655430 MPP655361:MPQ655430 MZL655361:MZM655430 NJH655361:NJI655430 NTD655361:NTE655430 OCZ655361:ODA655430 OMV655361:OMW655430 OWR655361:OWS655430 PGN655361:PGO655430 PQJ655361:PQK655430 QAF655361:QAG655430 QKB655361:QKC655430 QTX655361:QTY655430 RDT655361:RDU655430 RNP655361:RNQ655430 RXL655361:RXM655430 SHH655361:SHI655430 SRD655361:SRE655430 TAZ655361:TBA655430 TKV655361:TKW655430 TUR655361:TUS655430 UEN655361:UEO655430 UOJ655361:UOK655430 UYF655361:UYG655430 VIB655361:VIC655430 VRX655361:VRY655430 WBT655361:WBU655430 WLP655361:WLQ655430 WVL655361:WVM655430 D720897:E720966 IZ720897:JA720966 SV720897:SW720966 ACR720897:ACS720966 AMN720897:AMO720966 AWJ720897:AWK720966 BGF720897:BGG720966 BQB720897:BQC720966 BZX720897:BZY720966 CJT720897:CJU720966 CTP720897:CTQ720966 DDL720897:DDM720966 DNH720897:DNI720966 DXD720897:DXE720966 EGZ720897:EHA720966 EQV720897:EQW720966 FAR720897:FAS720966 FKN720897:FKO720966 FUJ720897:FUK720966 GEF720897:GEG720966 GOB720897:GOC720966 GXX720897:GXY720966 HHT720897:HHU720966 HRP720897:HRQ720966 IBL720897:IBM720966 ILH720897:ILI720966 IVD720897:IVE720966 JEZ720897:JFA720966 JOV720897:JOW720966 JYR720897:JYS720966 KIN720897:KIO720966 KSJ720897:KSK720966 LCF720897:LCG720966 LMB720897:LMC720966 LVX720897:LVY720966 MFT720897:MFU720966 MPP720897:MPQ720966 MZL720897:MZM720966 NJH720897:NJI720966 NTD720897:NTE720966 OCZ720897:ODA720966 OMV720897:OMW720966 OWR720897:OWS720966 PGN720897:PGO720966 PQJ720897:PQK720966 QAF720897:QAG720966 QKB720897:QKC720966 QTX720897:QTY720966 RDT720897:RDU720966 RNP720897:RNQ720966 RXL720897:RXM720966 SHH720897:SHI720966 SRD720897:SRE720966 TAZ720897:TBA720966 TKV720897:TKW720966 TUR720897:TUS720966 UEN720897:UEO720966 UOJ720897:UOK720966 UYF720897:UYG720966 VIB720897:VIC720966 VRX720897:VRY720966 WBT720897:WBU720966 WLP720897:WLQ720966 WVL720897:WVM720966 D786433:E786502 IZ786433:JA786502 SV786433:SW786502 ACR786433:ACS786502 AMN786433:AMO786502 AWJ786433:AWK786502 BGF786433:BGG786502 BQB786433:BQC786502 BZX786433:BZY786502 CJT786433:CJU786502 CTP786433:CTQ786502 DDL786433:DDM786502 DNH786433:DNI786502 DXD786433:DXE786502 EGZ786433:EHA786502 EQV786433:EQW786502 FAR786433:FAS786502 FKN786433:FKO786502 FUJ786433:FUK786502 GEF786433:GEG786502 GOB786433:GOC786502 GXX786433:GXY786502 HHT786433:HHU786502 HRP786433:HRQ786502 IBL786433:IBM786502 ILH786433:ILI786502 IVD786433:IVE786502 JEZ786433:JFA786502 JOV786433:JOW786502 JYR786433:JYS786502 KIN786433:KIO786502 KSJ786433:KSK786502 LCF786433:LCG786502 LMB786433:LMC786502 LVX786433:LVY786502 MFT786433:MFU786502 MPP786433:MPQ786502 MZL786433:MZM786502 NJH786433:NJI786502 NTD786433:NTE786502 OCZ786433:ODA786502 OMV786433:OMW786502 OWR786433:OWS786502 PGN786433:PGO786502 PQJ786433:PQK786502 QAF786433:QAG786502 QKB786433:QKC786502 QTX786433:QTY786502 RDT786433:RDU786502 RNP786433:RNQ786502 RXL786433:RXM786502 SHH786433:SHI786502 SRD786433:SRE786502 TAZ786433:TBA786502 TKV786433:TKW786502 TUR786433:TUS786502 UEN786433:UEO786502 UOJ786433:UOK786502 UYF786433:UYG786502 VIB786433:VIC786502 VRX786433:VRY786502 WBT786433:WBU786502 WLP786433:WLQ786502 WVL786433:WVM786502 D851969:E852038 IZ851969:JA852038 SV851969:SW852038 ACR851969:ACS852038 AMN851969:AMO852038 AWJ851969:AWK852038 BGF851969:BGG852038 BQB851969:BQC852038 BZX851969:BZY852038 CJT851969:CJU852038 CTP851969:CTQ852038 DDL851969:DDM852038 DNH851969:DNI852038 DXD851969:DXE852038 EGZ851969:EHA852038 EQV851969:EQW852038 FAR851969:FAS852038 FKN851969:FKO852038 FUJ851969:FUK852038 GEF851969:GEG852038 GOB851969:GOC852038 GXX851969:GXY852038 HHT851969:HHU852038 HRP851969:HRQ852038 IBL851969:IBM852038 ILH851969:ILI852038 IVD851969:IVE852038 JEZ851969:JFA852038 JOV851969:JOW852038 JYR851969:JYS852038 KIN851969:KIO852038 KSJ851969:KSK852038 LCF851969:LCG852038 LMB851969:LMC852038 LVX851969:LVY852038 MFT851969:MFU852038 MPP851969:MPQ852038 MZL851969:MZM852038 NJH851969:NJI852038 NTD851969:NTE852038 OCZ851969:ODA852038 OMV851969:OMW852038 OWR851969:OWS852038 PGN851969:PGO852038 PQJ851969:PQK852038 QAF851969:QAG852038 QKB851969:QKC852038 QTX851969:QTY852038 RDT851969:RDU852038 RNP851969:RNQ852038 RXL851969:RXM852038 SHH851969:SHI852038 SRD851969:SRE852038 TAZ851969:TBA852038 TKV851969:TKW852038 TUR851969:TUS852038 UEN851969:UEO852038 UOJ851969:UOK852038 UYF851969:UYG852038 VIB851969:VIC852038 VRX851969:VRY852038 WBT851969:WBU852038 WLP851969:WLQ852038 WVL851969:WVM852038 D917505:E917574 IZ917505:JA917574 SV917505:SW917574 ACR917505:ACS917574 AMN917505:AMO917574 AWJ917505:AWK917574 BGF917505:BGG917574 BQB917505:BQC917574 BZX917505:BZY917574 CJT917505:CJU917574 CTP917505:CTQ917574 DDL917505:DDM917574 DNH917505:DNI917574 DXD917505:DXE917574 EGZ917505:EHA917574 EQV917505:EQW917574 FAR917505:FAS917574 FKN917505:FKO917574 FUJ917505:FUK917574 GEF917505:GEG917574 GOB917505:GOC917574 GXX917505:GXY917574 HHT917505:HHU917574 HRP917505:HRQ917574 IBL917505:IBM917574 ILH917505:ILI917574 IVD917505:IVE917574 JEZ917505:JFA917574 JOV917505:JOW917574 JYR917505:JYS917574 KIN917505:KIO917574 KSJ917505:KSK917574 LCF917505:LCG917574 LMB917505:LMC917574 LVX917505:LVY917574 MFT917505:MFU917574 MPP917505:MPQ917574 MZL917505:MZM917574 NJH917505:NJI917574 NTD917505:NTE917574 OCZ917505:ODA917574 OMV917505:OMW917574 OWR917505:OWS917574 PGN917505:PGO917574 PQJ917505:PQK917574 QAF917505:QAG917574 QKB917505:QKC917574 QTX917505:QTY917574 RDT917505:RDU917574 RNP917505:RNQ917574 RXL917505:RXM917574 SHH917505:SHI917574 SRD917505:SRE917574 TAZ917505:TBA917574 TKV917505:TKW917574 TUR917505:TUS917574 UEN917505:UEO917574 UOJ917505:UOK917574 UYF917505:UYG917574 VIB917505:VIC917574 VRX917505:VRY917574 WBT917505:WBU917574 WLP917505:WLQ917574 WVL917505:WVM917574 D983041:E983110 IZ983041:JA983110 SV983041:SW983110 ACR983041:ACS983110 AMN983041:AMO983110 AWJ983041:AWK983110 BGF983041:BGG983110 BQB983041:BQC983110 BZX983041:BZY983110 CJT983041:CJU983110 CTP983041:CTQ983110 DDL983041:DDM983110 DNH983041:DNI983110 DXD983041:DXE983110 EGZ983041:EHA983110 EQV983041:EQW983110 FAR983041:FAS983110 FKN983041:FKO983110 FUJ983041:FUK983110 GEF983041:GEG983110 GOB983041:GOC983110 GXX983041:GXY983110 HHT983041:HHU983110 HRP983041:HRQ983110 IBL983041:IBM983110 ILH983041:ILI983110 IVD983041:IVE983110 JEZ983041:JFA983110 JOV983041:JOW983110 JYR983041:JYS983110 KIN983041:KIO983110 KSJ983041:KSK983110 LCF983041:LCG983110 LMB983041:LMC983110 LVX983041:LVY983110 MFT983041:MFU983110 MPP983041:MPQ983110 MZL983041:MZM983110 NJH983041:NJI983110 NTD983041:NTE983110 OCZ983041:ODA983110 OMV983041:OMW983110 OWR983041:OWS983110 PGN983041:PGO983110 PQJ983041:PQK983110 QAF983041:QAG983110 QKB983041:QKC983110 QTX983041:QTY983110 RDT983041:RDU983110 RNP983041:RNQ983110 RXL983041:RXM983110 SHH983041:SHI983110 SRD983041:SRE983110 TAZ983041:TBA983110 TKV983041:TKW983110 TUR983041:TUS983110 UEN983041:UEO983110 UOJ983041:UOK983110 UYF983041:UYG983110 VIB983041:VIC983110 VRX983041:VRY983110 WBT983041:WBU983110 WLP983041:WLQ983110 WVL983041:WVM983110 B72:E85 IX72:JA85 ST72:SW85 ACP72:ACS85 AML72:AMO85 AWH72:AWK85 BGD72:BGG85 BPZ72:BQC85 BZV72:BZY85 CJR72:CJU85 CTN72:CTQ85 DDJ72:DDM85 DNF72:DNI85 DXB72:DXE85 EGX72:EHA85 EQT72:EQW85 FAP72:FAS85 FKL72:FKO85 FUH72:FUK85 GED72:GEG85 GNZ72:GOC85 GXV72:GXY85 HHR72:HHU85 HRN72:HRQ85 IBJ72:IBM85 ILF72:ILI85 IVB72:IVE85 JEX72:JFA85 JOT72:JOW85 JYP72:JYS85 KIL72:KIO85 KSH72:KSK85 LCD72:LCG85 LLZ72:LMC85 LVV72:LVY85 MFR72:MFU85 MPN72:MPQ85 MZJ72:MZM85 NJF72:NJI85 NTB72:NTE85 OCX72:ODA85 OMT72:OMW85 OWP72:OWS85 PGL72:PGO85 PQH72:PQK85 QAD72:QAG85 QJZ72:QKC85 QTV72:QTY85 RDR72:RDU85 RNN72:RNQ85 RXJ72:RXM85 SHF72:SHI85 SRB72:SRE85 TAX72:TBA85 TKT72:TKW85 TUP72:TUS85 UEL72:UEO85 UOH72:UOK85 UYD72:UYG85 VHZ72:VIC85 VRV72:VRY85 WBR72:WBU85 WLN72:WLQ85 WVJ72:WVM85 B65608:E65621 IX65608:JA65621 ST65608:SW65621 ACP65608:ACS65621 AML65608:AMO65621 AWH65608:AWK65621 BGD65608:BGG65621 BPZ65608:BQC65621 BZV65608:BZY65621 CJR65608:CJU65621 CTN65608:CTQ65621 DDJ65608:DDM65621 DNF65608:DNI65621 DXB65608:DXE65621 EGX65608:EHA65621 EQT65608:EQW65621 FAP65608:FAS65621 FKL65608:FKO65621 FUH65608:FUK65621 GED65608:GEG65621 GNZ65608:GOC65621 GXV65608:GXY65621 HHR65608:HHU65621 HRN65608:HRQ65621 IBJ65608:IBM65621 ILF65608:ILI65621 IVB65608:IVE65621 JEX65608:JFA65621 JOT65608:JOW65621 JYP65608:JYS65621 KIL65608:KIO65621 KSH65608:KSK65621 LCD65608:LCG65621 LLZ65608:LMC65621 LVV65608:LVY65621 MFR65608:MFU65621 MPN65608:MPQ65621 MZJ65608:MZM65621 NJF65608:NJI65621 NTB65608:NTE65621 OCX65608:ODA65621 OMT65608:OMW65621 OWP65608:OWS65621 PGL65608:PGO65621 PQH65608:PQK65621 QAD65608:QAG65621 QJZ65608:QKC65621 QTV65608:QTY65621 RDR65608:RDU65621 RNN65608:RNQ65621 RXJ65608:RXM65621 SHF65608:SHI65621 SRB65608:SRE65621 TAX65608:TBA65621 TKT65608:TKW65621 TUP65608:TUS65621 UEL65608:UEO65621 UOH65608:UOK65621 UYD65608:UYG65621 VHZ65608:VIC65621 VRV65608:VRY65621 WBR65608:WBU65621 WLN65608:WLQ65621 WVJ65608:WVM65621 B131144:E131157 IX131144:JA131157 ST131144:SW131157 ACP131144:ACS131157 AML131144:AMO131157 AWH131144:AWK131157 BGD131144:BGG131157 BPZ131144:BQC131157 BZV131144:BZY131157 CJR131144:CJU131157 CTN131144:CTQ131157 DDJ131144:DDM131157 DNF131144:DNI131157 DXB131144:DXE131157 EGX131144:EHA131157 EQT131144:EQW131157 FAP131144:FAS131157 FKL131144:FKO131157 FUH131144:FUK131157 GED131144:GEG131157 GNZ131144:GOC131157 GXV131144:GXY131157 HHR131144:HHU131157 HRN131144:HRQ131157 IBJ131144:IBM131157 ILF131144:ILI131157 IVB131144:IVE131157 JEX131144:JFA131157 JOT131144:JOW131157 JYP131144:JYS131157 KIL131144:KIO131157 KSH131144:KSK131157 LCD131144:LCG131157 LLZ131144:LMC131157 LVV131144:LVY131157 MFR131144:MFU131157 MPN131144:MPQ131157 MZJ131144:MZM131157 NJF131144:NJI131157 NTB131144:NTE131157 OCX131144:ODA131157 OMT131144:OMW131157 OWP131144:OWS131157 PGL131144:PGO131157 PQH131144:PQK131157 QAD131144:QAG131157 QJZ131144:QKC131157 QTV131144:QTY131157 RDR131144:RDU131157 RNN131144:RNQ131157 RXJ131144:RXM131157 SHF131144:SHI131157 SRB131144:SRE131157 TAX131144:TBA131157 TKT131144:TKW131157 TUP131144:TUS131157 UEL131144:UEO131157 UOH131144:UOK131157 UYD131144:UYG131157 VHZ131144:VIC131157 VRV131144:VRY131157 WBR131144:WBU131157 WLN131144:WLQ131157 WVJ131144:WVM131157 B196680:E196693 IX196680:JA196693 ST196680:SW196693 ACP196680:ACS196693 AML196680:AMO196693 AWH196680:AWK196693 BGD196680:BGG196693 BPZ196680:BQC196693 BZV196680:BZY196693 CJR196680:CJU196693 CTN196680:CTQ196693 DDJ196680:DDM196693 DNF196680:DNI196693 DXB196680:DXE196693 EGX196680:EHA196693 EQT196680:EQW196693 FAP196680:FAS196693 FKL196680:FKO196693 FUH196680:FUK196693 GED196680:GEG196693 GNZ196680:GOC196693 GXV196680:GXY196693 HHR196680:HHU196693 HRN196680:HRQ196693 IBJ196680:IBM196693 ILF196680:ILI196693 IVB196680:IVE196693 JEX196680:JFA196693 JOT196680:JOW196693 JYP196680:JYS196693 KIL196680:KIO196693 KSH196680:KSK196693 LCD196680:LCG196693 LLZ196680:LMC196693 LVV196680:LVY196693 MFR196680:MFU196693 MPN196680:MPQ196693 MZJ196680:MZM196693 NJF196680:NJI196693 NTB196680:NTE196693 OCX196680:ODA196693 OMT196680:OMW196693 OWP196680:OWS196693 PGL196680:PGO196693 PQH196680:PQK196693 QAD196680:QAG196693 QJZ196680:QKC196693 QTV196680:QTY196693 RDR196680:RDU196693 RNN196680:RNQ196693 RXJ196680:RXM196693 SHF196680:SHI196693 SRB196680:SRE196693 TAX196680:TBA196693 TKT196680:TKW196693 TUP196680:TUS196693 UEL196680:UEO196693 UOH196680:UOK196693 UYD196680:UYG196693 VHZ196680:VIC196693 VRV196680:VRY196693 WBR196680:WBU196693 WLN196680:WLQ196693 WVJ196680:WVM196693 B262216:E262229 IX262216:JA262229 ST262216:SW262229 ACP262216:ACS262229 AML262216:AMO262229 AWH262216:AWK262229 BGD262216:BGG262229 BPZ262216:BQC262229 BZV262216:BZY262229 CJR262216:CJU262229 CTN262216:CTQ262229 DDJ262216:DDM262229 DNF262216:DNI262229 DXB262216:DXE262229 EGX262216:EHA262229 EQT262216:EQW262229 FAP262216:FAS262229 FKL262216:FKO262229 FUH262216:FUK262229 GED262216:GEG262229 GNZ262216:GOC262229 GXV262216:GXY262229 HHR262216:HHU262229 HRN262216:HRQ262229 IBJ262216:IBM262229 ILF262216:ILI262229 IVB262216:IVE262229 JEX262216:JFA262229 JOT262216:JOW262229 JYP262216:JYS262229 KIL262216:KIO262229 KSH262216:KSK262229 LCD262216:LCG262229 LLZ262216:LMC262229 LVV262216:LVY262229 MFR262216:MFU262229 MPN262216:MPQ262229 MZJ262216:MZM262229 NJF262216:NJI262229 NTB262216:NTE262229 OCX262216:ODA262229 OMT262216:OMW262229 OWP262216:OWS262229 PGL262216:PGO262229 PQH262216:PQK262229 QAD262216:QAG262229 QJZ262216:QKC262229 QTV262216:QTY262229 RDR262216:RDU262229 RNN262216:RNQ262229 RXJ262216:RXM262229 SHF262216:SHI262229 SRB262216:SRE262229 TAX262216:TBA262229 TKT262216:TKW262229 TUP262216:TUS262229 UEL262216:UEO262229 UOH262216:UOK262229 UYD262216:UYG262229 VHZ262216:VIC262229 VRV262216:VRY262229 WBR262216:WBU262229 WLN262216:WLQ262229 WVJ262216:WVM262229 B327752:E327765 IX327752:JA327765 ST327752:SW327765 ACP327752:ACS327765 AML327752:AMO327765 AWH327752:AWK327765 BGD327752:BGG327765 BPZ327752:BQC327765 BZV327752:BZY327765 CJR327752:CJU327765 CTN327752:CTQ327765 DDJ327752:DDM327765 DNF327752:DNI327765 DXB327752:DXE327765 EGX327752:EHA327765 EQT327752:EQW327765 FAP327752:FAS327765 FKL327752:FKO327765 FUH327752:FUK327765 GED327752:GEG327765 GNZ327752:GOC327765 GXV327752:GXY327765 HHR327752:HHU327765 HRN327752:HRQ327765 IBJ327752:IBM327765 ILF327752:ILI327765 IVB327752:IVE327765 JEX327752:JFA327765 JOT327752:JOW327765 JYP327752:JYS327765 KIL327752:KIO327765 KSH327752:KSK327765 LCD327752:LCG327765 LLZ327752:LMC327765 LVV327752:LVY327765 MFR327752:MFU327765 MPN327752:MPQ327765 MZJ327752:MZM327765 NJF327752:NJI327765 NTB327752:NTE327765 OCX327752:ODA327765 OMT327752:OMW327765 OWP327752:OWS327765 PGL327752:PGO327765 PQH327752:PQK327765 QAD327752:QAG327765 QJZ327752:QKC327765 QTV327752:QTY327765 RDR327752:RDU327765 RNN327752:RNQ327765 RXJ327752:RXM327765 SHF327752:SHI327765 SRB327752:SRE327765 TAX327752:TBA327765 TKT327752:TKW327765 TUP327752:TUS327765 UEL327752:UEO327765 UOH327752:UOK327765 UYD327752:UYG327765 VHZ327752:VIC327765 VRV327752:VRY327765 WBR327752:WBU327765 WLN327752:WLQ327765 WVJ327752:WVM327765 B393288:E393301 IX393288:JA393301 ST393288:SW393301 ACP393288:ACS393301 AML393288:AMO393301 AWH393288:AWK393301 BGD393288:BGG393301 BPZ393288:BQC393301 BZV393288:BZY393301 CJR393288:CJU393301 CTN393288:CTQ393301 DDJ393288:DDM393301 DNF393288:DNI393301 DXB393288:DXE393301 EGX393288:EHA393301 EQT393288:EQW393301 FAP393288:FAS393301 FKL393288:FKO393301 FUH393288:FUK393301 GED393288:GEG393301 GNZ393288:GOC393301 GXV393288:GXY393301 HHR393288:HHU393301 HRN393288:HRQ393301 IBJ393288:IBM393301 ILF393288:ILI393301 IVB393288:IVE393301 JEX393288:JFA393301 JOT393288:JOW393301 JYP393288:JYS393301 KIL393288:KIO393301 KSH393288:KSK393301 LCD393288:LCG393301 LLZ393288:LMC393301 LVV393288:LVY393301 MFR393288:MFU393301 MPN393288:MPQ393301 MZJ393288:MZM393301 NJF393288:NJI393301 NTB393288:NTE393301 OCX393288:ODA393301 OMT393288:OMW393301 OWP393288:OWS393301 PGL393288:PGO393301 PQH393288:PQK393301 QAD393288:QAG393301 QJZ393288:QKC393301 QTV393288:QTY393301 RDR393288:RDU393301 RNN393288:RNQ393301 RXJ393288:RXM393301 SHF393288:SHI393301 SRB393288:SRE393301 TAX393288:TBA393301 TKT393288:TKW393301 TUP393288:TUS393301 UEL393288:UEO393301 UOH393288:UOK393301 UYD393288:UYG393301 VHZ393288:VIC393301 VRV393288:VRY393301 WBR393288:WBU393301 WLN393288:WLQ393301 WVJ393288:WVM393301 B458824:E458837 IX458824:JA458837 ST458824:SW458837 ACP458824:ACS458837 AML458824:AMO458837 AWH458824:AWK458837 BGD458824:BGG458837 BPZ458824:BQC458837 BZV458824:BZY458837 CJR458824:CJU458837 CTN458824:CTQ458837 DDJ458824:DDM458837 DNF458824:DNI458837 DXB458824:DXE458837 EGX458824:EHA458837 EQT458824:EQW458837 FAP458824:FAS458837 FKL458824:FKO458837 FUH458824:FUK458837 GED458824:GEG458837 GNZ458824:GOC458837 GXV458824:GXY458837 HHR458824:HHU458837 HRN458824:HRQ458837 IBJ458824:IBM458837 ILF458824:ILI458837 IVB458824:IVE458837 JEX458824:JFA458837 JOT458824:JOW458837 JYP458824:JYS458837 KIL458824:KIO458837 KSH458824:KSK458837 LCD458824:LCG458837 LLZ458824:LMC458837 LVV458824:LVY458837 MFR458824:MFU458837 MPN458824:MPQ458837 MZJ458824:MZM458837 NJF458824:NJI458837 NTB458824:NTE458837 OCX458824:ODA458837 OMT458824:OMW458837 OWP458824:OWS458837 PGL458824:PGO458837 PQH458824:PQK458837 QAD458824:QAG458837 QJZ458824:QKC458837 QTV458824:QTY458837 RDR458824:RDU458837 RNN458824:RNQ458837 RXJ458824:RXM458837 SHF458824:SHI458837 SRB458824:SRE458837 TAX458824:TBA458837 TKT458824:TKW458837 TUP458824:TUS458837 UEL458824:UEO458837 UOH458824:UOK458837 UYD458824:UYG458837 VHZ458824:VIC458837 VRV458824:VRY458837 WBR458824:WBU458837 WLN458824:WLQ458837 WVJ458824:WVM458837 B524360:E524373 IX524360:JA524373 ST524360:SW524373 ACP524360:ACS524373 AML524360:AMO524373 AWH524360:AWK524373 BGD524360:BGG524373 BPZ524360:BQC524373 BZV524360:BZY524373 CJR524360:CJU524373 CTN524360:CTQ524373 DDJ524360:DDM524373 DNF524360:DNI524373 DXB524360:DXE524373 EGX524360:EHA524373 EQT524360:EQW524373 FAP524360:FAS524373 FKL524360:FKO524373 FUH524360:FUK524373 GED524360:GEG524373 GNZ524360:GOC524373 GXV524360:GXY524373 HHR524360:HHU524373 HRN524360:HRQ524373 IBJ524360:IBM524373 ILF524360:ILI524373 IVB524360:IVE524373 JEX524360:JFA524373 JOT524360:JOW524373 JYP524360:JYS524373 KIL524360:KIO524373 KSH524360:KSK524373 LCD524360:LCG524373 LLZ524360:LMC524373 LVV524360:LVY524373 MFR524360:MFU524373 MPN524360:MPQ524373 MZJ524360:MZM524373 NJF524360:NJI524373 NTB524360:NTE524373 OCX524360:ODA524373 OMT524360:OMW524373 OWP524360:OWS524373 PGL524360:PGO524373 PQH524360:PQK524373 QAD524360:QAG524373 QJZ524360:QKC524373 QTV524360:QTY524373 RDR524360:RDU524373 RNN524360:RNQ524373 RXJ524360:RXM524373 SHF524360:SHI524373 SRB524360:SRE524373 TAX524360:TBA524373 TKT524360:TKW524373 TUP524360:TUS524373 UEL524360:UEO524373 UOH524360:UOK524373 UYD524360:UYG524373 VHZ524360:VIC524373 VRV524360:VRY524373 WBR524360:WBU524373 WLN524360:WLQ524373 WVJ524360:WVM524373 B589896:E589909 IX589896:JA589909 ST589896:SW589909 ACP589896:ACS589909 AML589896:AMO589909 AWH589896:AWK589909 BGD589896:BGG589909 BPZ589896:BQC589909 BZV589896:BZY589909 CJR589896:CJU589909 CTN589896:CTQ589909 DDJ589896:DDM589909 DNF589896:DNI589909 DXB589896:DXE589909 EGX589896:EHA589909 EQT589896:EQW589909 FAP589896:FAS589909 FKL589896:FKO589909 FUH589896:FUK589909 GED589896:GEG589909 GNZ589896:GOC589909 GXV589896:GXY589909 HHR589896:HHU589909 HRN589896:HRQ589909 IBJ589896:IBM589909 ILF589896:ILI589909 IVB589896:IVE589909 JEX589896:JFA589909 JOT589896:JOW589909 JYP589896:JYS589909 KIL589896:KIO589909 KSH589896:KSK589909 LCD589896:LCG589909 LLZ589896:LMC589909 LVV589896:LVY589909 MFR589896:MFU589909 MPN589896:MPQ589909 MZJ589896:MZM589909 NJF589896:NJI589909 NTB589896:NTE589909 OCX589896:ODA589909 OMT589896:OMW589909 OWP589896:OWS589909 PGL589896:PGO589909 PQH589896:PQK589909 QAD589896:QAG589909 QJZ589896:QKC589909 QTV589896:QTY589909 RDR589896:RDU589909 RNN589896:RNQ589909 RXJ589896:RXM589909 SHF589896:SHI589909 SRB589896:SRE589909 TAX589896:TBA589909 TKT589896:TKW589909 TUP589896:TUS589909 UEL589896:UEO589909 UOH589896:UOK589909 UYD589896:UYG589909 VHZ589896:VIC589909 VRV589896:VRY589909 WBR589896:WBU589909 WLN589896:WLQ589909 WVJ589896:WVM589909 B655432:E655445 IX655432:JA655445 ST655432:SW655445 ACP655432:ACS655445 AML655432:AMO655445 AWH655432:AWK655445 BGD655432:BGG655445 BPZ655432:BQC655445 BZV655432:BZY655445 CJR655432:CJU655445 CTN655432:CTQ655445 DDJ655432:DDM655445 DNF655432:DNI655445 DXB655432:DXE655445 EGX655432:EHA655445 EQT655432:EQW655445 FAP655432:FAS655445 FKL655432:FKO655445 FUH655432:FUK655445 GED655432:GEG655445 GNZ655432:GOC655445 GXV655432:GXY655445 HHR655432:HHU655445 HRN655432:HRQ655445 IBJ655432:IBM655445 ILF655432:ILI655445 IVB655432:IVE655445 JEX655432:JFA655445 JOT655432:JOW655445 JYP655432:JYS655445 KIL655432:KIO655445 KSH655432:KSK655445 LCD655432:LCG655445 LLZ655432:LMC655445 LVV655432:LVY655445 MFR655432:MFU655445 MPN655432:MPQ655445 MZJ655432:MZM655445 NJF655432:NJI655445 NTB655432:NTE655445 OCX655432:ODA655445 OMT655432:OMW655445 OWP655432:OWS655445 PGL655432:PGO655445 PQH655432:PQK655445 QAD655432:QAG655445 QJZ655432:QKC655445 QTV655432:QTY655445 RDR655432:RDU655445 RNN655432:RNQ655445 RXJ655432:RXM655445 SHF655432:SHI655445 SRB655432:SRE655445 TAX655432:TBA655445 TKT655432:TKW655445 TUP655432:TUS655445 UEL655432:UEO655445 UOH655432:UOK655445 UYD655432:UYG655445 VHZ655432:VIC655445 VRV655432:VRY655445 WBR655432:WBU655445 WLN655432:WLQ655445 WVJ655432:WVM655445 B720968:E720981 IX720968:JA720981 ST720968:SW720981 ACP720968:ACS720981 AML720968:AMO720981 AWH720968:AWK720981 BGD720968:BGG720981 BPZ720968:BQC720981 BZV720968:BZY720981 CJR720968:CJU720981 CTN720968:CTQ720981 DDJ720968:DDM720981 DNF720968:DNI720981 DXB720968:DXE720981 EGX720968:EHA720981 EQT720968:EQW720981 FAP720968:FAS720981 FKL720968:FKO720981 FUH720968:FUK720981 GED720968:GEG720981 GNZ720968:GOC720981 GXV720968:GXY720981 HHR720968:HHU720981 HRN720968:HRQ720981 IBJ720968:IBM720981 ILF720968:ILI720981 IVB720968:IVE720981 JEX720968:JFA720981 JOT720968:JOW720981 JYP720968:JYS720981 KIL720968:KIO720981 KSH720968:KSK720981 LCD720968:LCG720981 LLZ720968:LMC720981 LVV720968:LVY720981 MFR720968:MFU720981 MPN720968:MPQ720981 MZJ720968:MZM720981 NJF720968:NJI720981 NTB720968:NTE720981 OCX720968:ODA720981 OMT720968:OMW720981 OWP720968:OWS720981 PGL720968:PGO720981 PQH720968:PQK720981 QAD720968:QAG720981 QJZ720968:QKC720981 QTV720968:QTY720981 RDR720968:RDU720981 RNN720968:RNQ720981 RXJ720968:RXM720981 SHF720968:SHI720981 SRB720968:SRE720981 TAX720968:TBA720981 TKT720968:TKW720981 TUP720968:TUS720981 UEL720968:UEO720981 UOH720968:UOK720981 UYD720968:UYG720981 VHZ720968:VIC720981 VRV720968:VRY720981 WBR720968:WBU720981 WLN720968:WLQ720981 WVJ720968:WVM720981 B786504:E786517 IX786504:JA786517 ST786504:SW786517 ACP786504:ACS786517 AML786504:AMO786517 AWH786504:AWK786517 BGD786504:BGG786517 BPZ786504:BQC786517 BZV786504:BZY786517 CJR786504:CJU786517 CTN786504:CTQ786517 DDJ786504:DDM786517 DNF786504:DNI786517 DXB786504:DXE786517 EGX786504:EHA786517 EQT786504:EQW786517 FAP786504:FAS786517 FKL786504:FKO786517 FUH786504:FUK786517 GED786504:GEG786517 GNZ786504:GOC786517 GXV786504:GXY786517 HHR786504:HHU786517 HRN786504:HRQ786517 IBJ786504:IBM786517 ILF786504:ILI786517 IVB786504:IVE786517 JEX786504:JFA786517 JOT786504:JOW786517 JYP786504:JYS786517 KIL786504:KIO786517 KSH786504:KSK786517 LCD786504:LCG786517 LLZ786504:LMC786517 LVV786504:LVY786517 MFR786504:MFU786517 MPN786504:MPQ786517 MZJ786504:MZM786517 NJF786504:NJI786517 NTB786504:NTE786517 OCX786504:ODA786517 OMT786504:OMW786517 OWP786504:OWS786517 PGL786504:PGO786517 PQH786504:PQK786517 QAD786504:QAG786517 QJZ786504:QKC786517 QTV786504:QTY786517 RDR786504:RDU786517 RNN786504:RNQ786517 RXJ786504:RXM786517 SHF786504:SHI786517 SRB786504:SRE786517 TAX786504:TBA786517 TKT786504:TKW786517 TUP786504:TUS786517 UEL786504:UEO786517 UOH786504:UOK786517 UYD786504:UYG786517 VHZ786504:VIC786517 VRV786504:VRY786517 WBR786504:WBU786517 WLN786504:WLQ786517 WVJ786504:WVM786517 B852040:E852053 IX852040:JA852053 ST852040:SW852053 ACP852040:ACS852053 AML852040:AMO852053 AWH852040:AWK852053 BGD852040:BGG852053 BPZ852040:BQC852053 BZV852040:BZY852053 CJR852040:CJU852053 CTN852040:CTQ852053 DDJ852040:DDM852053 DNF852040:DNI852053 DXB852040:DXE852053 EGX852040:EHA852053 EQT852040:EQW852053 FAP852040:FAS852053 FKL852040:FKO852053 FUH852040:FUK852053 GED852040:GEG852053 GNZ852040:GOC852053 GXV852040:GXY852053 HHR852040:HHU852053 HRN852040:HRQ852053 IBJ852040:IBM852053 ILF852040:ILI852053 IVB852040:IVE852053 JEX852040:JFA852053 JOT852040:JOW852053 JYP852040:JYS852053 KIL852040:KIO852053 KSH852040:KSK852053 LCD852040:LCG852053 LLZ852040:LMC852053 LVV852040:LVY852053 MFR852040:MFU852053 MPN852040:MPQ852053 MZJ852040:MZM852053 NJF852040:NJI852053 NTB852040:NTE852053 OCX852040:ODA852053 OMT852040:OMW852053 OWP852040:OWS852053 PGL852040:PGO852053 PQH852040:PQK852053 QAD852040:QAG852053 QJZ852040:QKC852053 QTV852040:QTY852053 RDR852040:RDU852053 RNN852040:RNQ852053 RXJ852040:RXM852053 SHF852040:SHI852053 SRB852040:SRE852053 TAX852040:TBA852053 TKT852040:TKW852053 TUP852040:TUS852053 UEL852040:UEO852053 UOH852040:UOK852053 UYD852040:UYG852053 VHZ852040:VIC852053 VRV852040:VRY852053 WBR852040:WBU852053 WLN852040:WLQ852053 WVJ852040:WVM852053 B917576:E917589 IX917576:JA917589 ST917576:SW917589 ACP917576:ACS917589 AML917576:AMO917589 AWH917576:AWK917589 BGD917576:BGG917589 BPZ917576:BQC917589 BZV917576:BZY917589 CJR917576:CJU917589 CTN917576:CTQ917589 DDJ917576:DDM917589 DNF917576:DNI917589 DXB917576:DXE917589 EGX917576:EHA917589 EQT917576:EQW917589 FAP917576:FAS917589 FKL917576:FKO917589 FUH917576:FUK917589 GED917576:GEG917589 GNZ917576:GOC917589 GXV917576:GXY917589 HHR917576:HHU917589 HRN917576:HRQ917589 IBJ917576:IBM917589 ILF917576:ILI917589 IVB917576:IVE917589 JEX917576:JFA917589 JOT917576:JOW917589 JYP917576:JYS917589 KIL917576:KIO917589 KSH917576:KSK917589 LCD917576:LCG917589 LLZ917576:LMC917589 LVV917576:LVY917589 MFR917576:MFU917589 MPN917576:MPQ917589 MZJ917576:MZM917589 NJF917576:NJI917589 NTB917576:NTE917589 OCX917576:ODA917589 OMT917576:OMW917589 OWP917576:OWS917589 PGL917576:PGO917589 PQH917576:PQK917589 QAD917576:QAG917589 QJZ917576:QKC917589 QTV917576:QTY917589 RDR917576:RDU917589 RNN917576:RNQ917589 RXJ917576:RXM917589 SHF917576:SHI917589 SRB917576:SRE917589 TAX917576:TBA917589 TKT917576:TKW917589 TUP917576:TUS917589 UEL917576:UEO917589 UOH917576:UOK917589 UYD917576:UYG917589 VHZ917576:VIC917589 VRV917576:VRY917589 WBR917576:WBU917589 WLN917576:WLQ917589 WVJ917576:WVM917589 B983112:E983125 IX983112:JA983125 ST983112:SW983125 ACP983112:ACS983125 AML983112:AMO983125 AWH983112:AWK983125 BGD983112:BGG983125 BPZ983112:BQC983125 BZV983112:BZY983125 CJR983112:CJU983125 CTN983112:CTQ983125 DDJ983112:DDM983125 DNF983112:DNI983125 DXB983112:DXE983125 EGX983112:EHA983125 EQT983112:EQW983125 FAP983112:FAS983125 FKL983112:FKO983125 FUH983112:FUK983125 GED983112:GEG983125 GNZ983112:GOC983125 GXV983112:GXY983125 HHR983112:HHU983125 HRN983112:HRQ983125 IBJ983112:IBM983125 ILF983112:ILI983125 IVB983112:IVE983125 JEX983112:JFA983125 JOT983112:JOW983125 JYP983112:JYS983125 KIL983112:KIO983125 KSH983112:KSK983125 LCD983112:LCG983125 LLZ983112:LMC983125 LVV983112:LVY983125 MFR983112:MFU983125 MPN983112:MPQ983125 MZJ983112:MZM983125 NJF983112:NJI983125 NTB983112:NTE983125 OCX983112:ODA983125 OMT983112:OMW983125 OWP983112:OWS983125 PGL983112:PGO983125 PQH983112:PQK983125 QAD983112:QAG983125 QJZ983112:QKC983125 QTV983112:QTY983125 RDR983112:RDU983125 RNN983112:RNQ983125 RXJ983112:RXM983125 SHF983112:SHI983125 SRB983112:SRE983125 TAX983112:TBA983125 TKT983112:TKW983125 TUP983112:TUS983125 UEL983112:UEO983125 UOH983112:UOK983125 UYD983112:UYG983125 VHZ983112:VIC983125 VRV983112:VRY983125 WBR983112:WBU983125 WLN983112:WLQ983125 WVJ983112:WVM983125 B87:E93 IX87:JA93 ST87:SW93 ACP87:ACS93 AML87:AMO93 AWH87:AWK93 BGD87:BGG93 BPZ87:BQC93 BZV87:BZY93 CJR87:CJU93 CTN87:CTQ93 DDJ87:DDM93 DNF87:DNI93 DXB87:DXE93 EGX87:EHA93 EQT87:EQW93 FAP87:FAS93 FKL87:FKO93 FUH87:FUK93 GED87:GEG93 GNZ87:GOC93 GXV87:GXY93 HHR87:HHU93 HRN87:HRQ93 IBJ87:IBM93 ILF87:ILI93 IVB87:IVE93 JEX87:JFA93 JOT87:JOW93 JYP87:JYS93 KIL87:KIO93 KSH87:KSK93 LCD87:LCG93 LLZ87:LMC93 LVV87:LVY93 MFR87:MFU93 MPN87:MPQ93 MZJ87:MZM93 NJF87:NJI93 NTB87:NTE93 OCX87:ODA93 OMT87:OMW93 OWP87:OWS93 PGL87:PGO93 PQH87:PQK93 QAD87:QAG93 QJZ87:QKC93 QTV87:QTY93 RDR87:RDU93 RNN87:RNQ93 RXJ87:RXM93 SHF87:SHI93 SRB87:SRE93 TAX87:TBA93 TKT87:TKW93 TUP87:TUS93 UEL87:UEO93 UOH87:UOK93 UYD87:UYG93 VHZ87:VIC93 VRV87:VRY93 WBR87:WBU93 WLN87:WLQ93 WVJ87:WVM93 B65623:E65629 IX65623:JA65629 ST65623:SW65629 ACP65623:ACS65629 AML65623:AMO65629 AWH65623:AWK65629 BGD65623:BGG65629 BPZ65623:BQC65629 BZV65623:BZY65629 CJR65623:CJU65629 CTN65623:CTQ65629 DDJ65623:DDM65629 DNF65623:DNI65629 DXB65623:DXE65629 EGX65623:EHA65629 EQT65623:EQW65629 FAP65623:FAS65629 FKL65623:FKO65629 FUH65623:FUK65629 GED65623:GEG65629 GNZ65623:GOC65629 GXV65623:GXY65629 HHR65623:HHU65629 HRN65623:HRQ65629 IBJ65623:IBM65629 ILF65623:ILI65629 IVB65623:IVE65629 JEX65623:JFA65629 JOT65623:JOW65629 JYP65623:JYS65629 KIL65623:KIO65629 KSH65623:KSK65629 LCD65623:LCG65629 LLZ65623:LMC65629 LVV65623:LVY65629 MFR65623:MFU65629 MPN65623:MPQ65629 MZJ65623:MZM65629 NJF65623:NJI65629 NTB65623:NTE65629 OCX65623:ODA65629 OMT65623:OMW65629 OWP65623:OWS65629 PGL65623:PGO65629 PQH65623:PQK65629 QAD65623:QAG65629 QJZ65623:QKC65629 QTV65623:QTY65629 RDR65623:RDU65629 RNN65623:RNQ65629 RXJ65623:RXM65629 SHF65623:SHI65629 SRB65623:SRE65629 TAX65623:TBA65629 TKT65623:TKW65629 TUP65623:TUS65629 UEL65623:UEO65629 UOH65623:UOK65629 UYD65623:UYG65629 VHZ65623:VIC65629 VRV65623:VRY65629 WBR65623:WBU65629 WLN65623:WLQ65629 WVJ65623:WVM65629 B131159:E131165 IX131159:JA131165 ST131159:SW131165 ACP131159:ACS131165 AML131159:AMO131165 AWH131159:AWK131165 BGD131159:BGG131165 BPZ131159:BQC131165 BZV131159:BZY131165 CJR131159:CJU131165 CTN131159:CTQ131165 DDJ131159:DDM131165 DNF131159:DNI131165 DXB131159:DXE131165 EGX131159:EHA131165 EQT131159:EQW131165 FAP131159:FAS131165 FKL131159:FKO131165 FUH131159:FUK131165 GED131159:GEG131165 GNZ131159:GOC131165 GXV131159:GXY131165 HHR131159:HHU131165 HRN131159:HRQ131165 IBJ131159:IBM131165 ILF131159:ILI131165 IVB131159:IVE131165 JEX131159:JFA131165 JOT131159:JOW131165 JYP131159:JYS131165 KIL131159:KIO131165 KSH131159:KSK131165 LCD131159:LCG131165 LLZ131159:LMC131165 LVV131159:LVY131165 MFR131159:MFU131165 MPN131159:MPQ131165 MZJ131159:MZM131165 NJF131159:NJI131165 NTB131159:NTE131165 OCX131159:ODA131165 OMT131159:OMW131165 OWP131159:OWS131165 PGL131159:PGO131165 PQH131159:PQK131165 QAD131159:QAG131165 QJZ131159:QKC131165 QTV131159:QTY131165 RDR131159:RDU131165 RNN131159:RNQ131165 RXJ131159:RXM131165 SHF131159:SHI131165 SRB131159:SRE131165 TAX131159:TBA131165 TKT131159:TKW131165 TUP131159:TUS131165 UEL131159:UEO131165 UOH131159:UOK131165 UYD131159:UYG131165 VHZ131159:VIC131165 VRV131159:VRY131165 WBR131159:WBU131165 WLN131159:WLQ131165 WVJ131159:WVM131165 B196695:E196701 IX196695:JA196701 ST196695:SW196701 ACP196695:ACS196701 AML196695:AMO196701 AWH196695:AWK196701 BGD196695:BGG196701 BPZ196695:BQC196701 BZV196695:BZY196701 CJR196695:CJU196701 CTN196695:CTQ196701 DDJ196695:DDM196701 DNF196695:DNI196701 DXB196695:DXE196701 EGX196695:EHA196701 EQT196695:EQW196701 FAP196695:FAS196701 FKL196695:FKO196701 FUH196695:FUK196701 GED196695:GEG196701 GNZ196695:GOC196701 GXV196695:GXY196701 HHR196695:HHU196701 HRN196695:HRQ196701 IBJ196695:IBM196701 ILF196695:ILI196701 IVB196695:IVE196701 JEX196695:JFA196701 JOT196695:JOW196701 JYP196695:JYS196701 KIL196695:KIO196701 KSH196695:KSK196701 LCD196695:LCG196701 LLZ196695:LMC196701 LVV196695:LVY196701 MFR196695:MFU196701 MPN196695:MPQ196701 MZJ196695:MZM196701 NJF196695:NJI196701 NTB196695:NTE196701 OCX196695:ODA196701 OMT196695:OMW196701 OWP196695:OWS196701 PGL196695:PGO196701 PQH196695:PQK196701 QAD196695:QAG196701 QJZ196695:QKC196701 QTV196695:QTY196701 RDR196695:RDU196701 RNN196695:RNQ196701 RXJ196695:RXM196701 SHF196695:SHI196701 SRB196695:SRE196701 TAX196695:TBA196701 TKT196695:TKW196701 TUP196695:TUS196701 UEL196695:UEO196701 UOH196695:UOK196701 UYD196695:UYG196701 VHZ196695:VIC196701 VRV196695:VRY196701 WBR196695:WBU196701 WLN196695:WLQ196701 WVJ196695:WVM196701 B262231:E262237 IX262231:JA262237 ST262231:SW262237 ACP262231:ACS262237 AML262231:AMO262237 AWH262231:AWK262237 BGD262231:BGG262237 BPZ262231:BQC262237 BZV262231:BZY262237 CJR262231:CJU262237 CTN262231:CTQ262237 DDJ262231:DDM262237 DNF262231:DNI262237 DXB262231:DXE262237 EGX262231:EHA262237 EQT262231:EQW262237 FAP262231:FAS262237 FKL262231:FKO262237 FUH262231:FUK262237 GED262231:GEG262237 GNZ262231:GOC262237 GXV262231:GXY262237 HHR262231:HHU262237 HRN262231:HRQ262237 IBJ262231:IBM262237 ILF262231:ILI262237 IVB262231:IVE262237 JEX262231:JFA262237 JOT262231:JOW262237 JYP262231:JYS262237 KIL262231:KIO262237 KSH262231:KSK262237 LCD262231:LCG262237 LLZ262231:LMC262237 LVV262231:LVY262237 MFR262231:MFU262237 MPN262231:MPQ262237 MZJ262231:MZM262237 NJF262231:NJI262237 NTB262231:NTE262237 OCX262231:ODA262237 OMT262231:OMW262237 OWP262231:OWS262237 PGL262231:PGO262237 PQH262231:PQK262237 QAD262231:QAG262237 QJZ262231:QKC262237 QTV262231:QTY262237 RDR262231:RDU262237 RNN262231:RNQ262237 RXJ262231:RXM262237 SHF262231:SHI262237 SRB262231:SRE262237 TAX262231:TBA262237 TKT262231:TKW262237 TUP262231:TUS262237 UEL262231:UEO262237 UOH262231:UOK262237 UYD262231:UYG262237 VHZ262231:VIC262237 VRV262231:VRY262237 WBR262231:WBU262237 WLN262231:WLQ262237 WVJ262231:WVM262237 B327767:E327773 IX327767:JA327773 ST327767:SW327773 ACP327767:ACS327773 AML327767:AMO327773 AWH327767:AWK327773 BGD327767:BGG327773 BPZ327767:BQC327773 BZV327767:BZY327773 CJR327767:CJU327773 CTN327767:CTQ327773 DDJ327767:DDM327773 DNF327767:DNI327773 DXB327767:DXE327773 EGX327767:EHA327773 EQT327767:EQW327773 FAP327767:FAS327773 FKL327767:FKO327773 FUH327767:FUK327773 GED327767:GEG327773 GNZ327767:GOC327773 GXV327767:GXY327773 HHR327767:HHU327773 HRN327767:HRQ327773 IBJ327767:IBM327773 ILF327767:ILI327773 IVB327767:IVE327773 JEX327767:JFA327773 JOT327767:JOW327773 JYP327767:JYS327773 KIL327767:KIO327773 KSH327767:KSK327773 LCD327767:LCG327773 LLZ327767:LMC327773 LVV327767:LVY327773 MFR327767:MFU327773 MPN327767:MPQ327773 MZJ327767:MZM327773 NJF327767:NJI327773 NTB327767:NTE327773 OCX327767:ODA327773 OMT327767:OMW327773 OWP327767:OWS327773 PGL327767:PGO327773 PQH327767:PQK327773 QAD327767:QAG327773 QJZ327767:QKC327773 QTV327767:QTY327773 RDR327767:RDU327773 RNN327767:RNQ327773 RXJ327767:RXM327773 SHF327767:SHI327773 SRB327767:SRE327773 TAX327767:TBA327773 TKT327767:TKW327773 TUP327767:TUS327773 UEL327767:UEO327773 UOH327767:UOK327773 UYD327767:UYG327773 VHZ327767:VIC327773 VRV327767:VRY327773 WBR327767:WBU327773 WLN327767:WLQ327773 WVJ327767:WVM327773 B393303:E393309 IX393303:JA393309 ST393303:SW393309 ACP393303:ACS393309 AML393303:AMO393309 AWH393303:AWK393309 BGD393303:BGG393309 BPZ393303:BQC393309 BZV393303:BZY393309 CJR393303:CJU393309 CTN393303:CTQ393309 DDJ393303:DDM393309 DNF393303:DNI393309 DXB393303:DXE393309 EGX393303:EHA393309 EQT393303:EQW393309 FAP393303:FAS393309 FKL393303:FKO393309 FUH393303:FUK393309 GED393303:GEG393309 GNZ393303:GOC393309 GXV393303:GXY393309 HHR393303:HHU393309 HRN393303:HRQ393309 IBJ393303:IBM393309 ILF393303:ILI393309 IVB393303:IVE393309 JEX393303:JFA393309 JOT393303:JOW393309 JYP393303:JYS393309 KIL393303:KIO393309 KSH393303:KSK393309 LCD393303:LCG393309 LLZ393303:LMC393309 LVV393303:LVY393309 MFR393303:MFU393309 MPN393303:MPQ393309 MZJ393303:MZM393309 NJF393303:NJI393309 NTB393303:NTE393309 OCX393303:ODA393309 OMT393303:OMW393309 OWP393303:OWS393309 PGL393303:PGO393309 PQH393303:PQK393309 QAD393303:QAG393309 QJZ393303:QKC393309 QTV393303:QTY393309 RDR393303:RDU393309 RNN393303:RNQ393309 RXJ393303:RXM393309 SHF393303:SHI393309 SRB393303:SRE393309 TAX393303:TBA393309 TKT393303:TKW393309 TUP393303:TUS393309 UEL393303:UEO393309 UOH393303:UOK393309 UYD393303:UYG393309 VHZ393303:VIC393309 VRV393303:VRY393309 WBR393303:WBU393309 WLN393303:WLQ393309 WVJ393303:WVM393309 B458839:E458845 IX458839:JA458845 ST458839:SW458845 ACP458839:ACS458845 AML458839:AMO458845 AWH458839:AWK458845 BGD458839:BGG458845 BPZ458839:BQC458845 BZV458839:BZY458845 CJR458839:CJU458845 CTN458839:CTQ458845 DDJ458839:DDM458845 DNF458839:DNI458845 DXB458839:DXE458845 EGX458839:EHA458845 EQT458839:EQW458845 FAP458839:FAS458845 FKL458839:FKO458845 FUH458839:FUK458845 GED458839:GEG458845 GNZ458839:GOC458845 GXV458839:GXY458845 HHR458839:HHU458845 HRN458839:HRQ458845 IBJ458839:IBM458845 ILF458839:ILI458845 IVB458839:IVE458845 JEX458839:JFA458845 JOT458839:JOW458845 JYP458839:JYS458845 KIL458839:KIO458845 KSH458839:KSK458845 LCD458839:LCG458845 LLZ458839:LMC458845 LVV458839:LVY458845 MFR458839:MFU458845 MPN458839:MPQ458845 MZJ458839:MZM458845 NJF458839:NJI458845 NTB458839:NTE458845 OCX458839:ODA458845 OMT458839:OMW458845 OWP458839:OWS458845 PGL458839:PGO458845 PQH458839:PQK458845 QAD458839:QAG458845 QJZ458839:QKC458845 QTV458839:QTY458845 RDR458839:RDU458845 RNN458839:RNQ458845 RXJ458839:RXM458845 SHF458839:SHI458845 SRB458839:SRE458845 TAX458839:TBA458845 TKT458839:TKW458845 TUP458839:TUS458845 UEL458839:UEO458845 UOH458839:UOK458845 UYD458839:UYG458845 VHZ458839:VIC458845 VRV458839:VRY458845 WBR458839:WBU458845 WLN458839:WLQ458845 WVJ458839:WVM458845 B524375:E524381 IX524375:JA524381 ST524375:SW524381 ACP524375:ACS524381 AML524375:AMO524381 AWH524375:AWK524381 BGD524375:BGG524381 BPZ524375:BQC524381 BZV524375:BZY524381 CJR524375:CJU524381 CTN524375:CTQ524381 DDJ524375:DDM524381 DNF524375:DNI524381 DXB524375:DXE524381 EGX524375:EHA524381 EQT524375:EQW524381 FAP524375:FAS524381 FKL524375:FKO524381 FUH524375:FUK524381 GED524375:GEG524381 GNZ524375:GOC524381 GXV524375:GXY524381 HHR524375:HHU524381 HRN524375:HRQ524381 IBJ524375:IBM524381 ILF524375:ILI524381 IVB524375:IVE524381 JEX524375:JFA524381 JOT524375:JOW524381 JYP524375:JYS524381 KIL524375:KIO524381 KSH524375:KSK524381 LCD524375:LCG524381 LLZ524375:LMC524381 LVV524375:LVY524381 MFR524375:MFU524381 MPN524375:MPQ524381 MZJ524375:MZM524381 NJF524375:NJI524381 NTB524375:NTE524381 OCX524375:ODA524381 OMT524375:OMW524381 OWP524375:OWS524381 PGL524375:PGO524381 PQH524375:PQK524381 QAD524375:QAG524381 QJZ524375:QKC524381 QTV524375:QTY524381 RDR524375:RDU524381 RNN524375:RNQ524381 RXJ524375:RXM524381 SHF524375:SHI524381 SRB524375:SRE524381 TAX524375:TBA524381 TKT524375:TKW524381 TUP524375:TUS524381 UEL524375:UEO524381 UOH524375:UOK524381 UYD524375:UYG524381 VHZ524375:VIC524381 VRV524375:VRY524381 WBR524375:WBU524381 WLN524375:WLQ524381 WVJ524375:WVM524381 B589911:E589917 IX589911:JA589917 ST589911:SW589917 ACP589911:ACS589917 AML589911:AMO589917 AWH589911:AWK589917 BGD589911:BGG589917 BPZ589911:BQC589917 BZV589911:BZY589917 CJR589911:CJU589917 CTN589911:CTQ589917 DDJ589911:DDM589917 DNF589911:DNI589917 DXB589911:DXE589917 EGX589911:EHA589917 EQT589911:EQW589917 FAP589911:FAS589917 FKL589911:FKO589917 FUH589911:FUK589917 GED589911:GEG589917 GNZ589911:GOC589917 GXV589911:GXY589917 HHR589911:HHU589917 HRN589911:HRQ589917 IBJ589911:IBM589917 ILF589911:ILI589917 IVB589911:IVE589917 JEX589911:JFA589917 JOT589911:JOW589917 JYP589911:JYS589917 KIL589911:KIO589917 KSH589911:KSK589917 LCD589911:LCG589917 LLZ589911:LMC589917 LVV589911:LVY589917 MFR589911:MFU589917 MPN589911:MPQ589917 MZJ589911:MZM589917 NJF589911:NJI589917 NTB589911:NTE589917 OCX589911:ODA589917 OMT589911:OMW589917 OWP589911:OWS589917 PGL589911:PGO589917 PQH589911:PQK589917 QAD589911:QAG589917 QJZ589911:QKC589917 QTV589911:QTY589917 RDR589911:RDU589917 RNN589911:RNQ589917 RXJ589911:RXM589917 SHF589911:SHI589917 SRB589911:SRE589917 TAX589911:TBA589917 TKT589911:TKW589917 TUP589911:TUS589917 UEL589911:UEO589917 UOH589911:UOK589917 UYD589911:UYG589917 VHZ589911:VIC589917 VRV589911:VRY589917 WBR589911:WBU589917 WLN589911:WLQ589917 WVJ589911:WVM589917 B655447:E655453 IX655447:JA655453 ST655447:SW655453 ACP655447:ACS655453 AML655447:AMO655453 AWH655447:AWK655453 BGD655447:BGG655453 BPZ655447:BQC655453 BZV655447:BZY655453 CJR655447:CJU655453 CTN655447:CTQ655453 DDJ655447:DDM655453 DNF655447:DNI655453 DXB655447:DXE655453 EGX655447:EHA655453 EQT655447:EQW655453 FAP655447:FAS655453 FKL655447:FKO655453 FUH655447:FUK655453 GED655447:GEG655453 GNZ655447:GOC655453 GXV655447:GXY655453 HHR655447:HHU655453 HRN655447:HRQ655453 IBJ655447:IBM655453 ILF655447:ILI655453 IVB655447:IVE655453 JEX655447:JFA655453 JOT655447:JOW655453 JYP655447:JYS655453 KIL655447:KIO655453 KSH655447:KSK655453 LCD655447:LCG655453 LLZ655447:LMC655453 LVV655447:LVY655453 MFR655447:MFU655453 MPN655447:MPQ655453 MZJ655447:MZM655453 NJF655447:NJI655453 NTB655447:NTE655453 OCX655447:ODA655453 OMT655447:OMW655453 OWP655447:OWS655453 PGL655447:PGO655453 PQH655447:PQK655453 QAD655447:QAG655453 QJZ655447:QKC655453 QTV655447:QTY655453 RDR655447:RDU655453 RNN655447:RNQ655453 RXJ655447:RXM655453 SHF655447:SHI655453 SRB655447:SRE655453 TAX655447:TBA655453 TKT655447:TKW655453 TUP655447:TUS655453 UEL655447:UEO655453 UOH655447:UOK655453 UYD655447:UYG655453 VHZ655447:VIC655453 VRV655447:VRY655453 WBR655447:WBU655453 WLN655447:WLQ655453 WVJ655447:WVM655453 B720983:E720989 IX720983:JA720989 ST720983:SW720989 ACP720983:ACS720989 AML720983:AMO720989 AWH720983:AWK720989 BGD720983:BGG720989 BPZ720983:BQC720989 BZV720983:BZY720989 CJR720983:CJU720989 CTN720983:CTQ720989 DDJ720983:DDM720989 DNF720983:DNI720989 DXB720983:DXE720989 EGX720983:EHA720989 EQT720983:EQW720989 FAP720983:FAS720989 FKL720983:FKO720989 FUH720983:FUK720989 GED720983:GEG720989 GNZ720983:GOC720989 GXV720983:GXY720989 HHR720983:HHU720989 HRN720983:HRQ720989 IBJ720983:IBM720989 ILF720983:ILI720989 IVB720983:IVE720989 JEX720983:JFA720989 JOT720983:JOW720989 JYP720983:JYS720989 KIL720983:KIO720989 KSH720983:KSK720989 LCD720983:LCG720989 LLZ720983:LMC720989 LVV720983:LVY720989 MFR720983:MFU720989 MPN720983:MPQ720989 MZJ720983:MZM720989 NJF720983:NJI720989 NTB720983:NTE720989 OCX720983:ODA720989 OMT720983:OMW720989 OWP720983:OWS720989 PGL720983:PGO720989 PQH720983:PQK720989 QAD720983:QAG720989 QJZ720983:QKC720989 QTV720983:QTY720989 RDR720983:RDU720989 RNN720983:RNQ720989 RXJ720983:RXM720989 SHF720983:SHI720989 SRB720983:SRE720989 TAX720983:TBA720989 TKT720983:TKW720989 TUP720983:TUS720989 UEL720983:UEO720989 UOH720983:UOK720989 UYD720983:UYG720989 VHZ720983:VIC720989 VRV720983:VRY720989 WBR720983:WBU720989 WLN720983:WLQ720989 WVJ720983:WVM720989 B786519:E786525 IX786519:JA786525 ST786519:SW786525 ACP786519:ACS786525 AML786519:AMO786525 AWH786519:AWK786525 BGD786519:BGG786525 BPZ786519:BQC786525 BZV786519:BZY786525 CJR786519:CJU786525 CTN786519:CTQ786525 DDJ786519:DDM786525 DNF786519:DNI786525 DXB786519:DXE786525 EGX786519:EHA786525 EQT786519:EQW786525 FAP786519:FAS786525 FKL786519:FKO786525 FUH786519:FUK786525 GED786519:GEG786525 GNZ786519:GOC786525 GXV786519:GXY786525 HHR786519:HHU786525 HRN786519:HRQ786525 IBJ786519:IBM786525 ILF786519:ILI786525 IVB786519:IVE786525 JEX786519:JFA786525 JOT786519:JOW786525 JYP786519:JYS786525 KIL786519:KIO786525 KSH786519:KSK786525 LCD786519:LCG786525 LLZ786519:LMC786525 LVV786519:LVY786525 MFR786519:MFU786525 MPN786519:MPQ786525 MZJ786519:MZM786525 NJF786519:NJI786525 NTB786519:NTE786525 OCX786519:ODA786525 OMT786519:OMW786525 OWP786519:OWS786525 PGL786519:PGO786525 PQH786519:PQK786525 QAD786519:QAG786525 QJZ786519:QKC786525 QTV786519:QTY786525 RDR786519:RDU786525 RNN786519:RNQ786525 RXJ786519:RXM786525 SHF786519:SHI786525 SRB786519:SRE786525 TAX786519:TBA786525 TKT786519:TKW786525 TUP786519:TUS786525 UEL786519:UEO786525 UOH786519:UOK786525 UYD786519:UYG786525 VHZ786519:VIC786525 VRV786519:VRY786525 WBR786519:WBU786525 WLN786519:WLQ786525 WVJ786519:WVM786525 B852055:E852061 IX852055:JA852061 ST852055:SW852061 ACP852055:ACS852061 AML852055:AMO852061 AWH852055:AWK852061 BGD852055:BGG852061 BPZ852055:BQC852061 BZV852055:BZY852061 CJR852055:CJU852061 CTN852055:CTQ852061 DDJ852055:DDM852061 DNF852055:DNI852061 DXB852055:DXE852061 EGX852055:EHA852061 EQT852055:EQW852061 FAP852055:FAS852061 FKL852055:FKO852061 FUH852055:FUK852061 GED852055:GEG852061 GNZ852055:GOC852061 GXV852055:GXY852061 HHR852055:HHU852061 HRN852055:HRQ852061 IBJ852055:IBM852061 ILF852055:ILI852061 IVB852055:IVE852061 JEX852055:JFA852061 JOT852055:JOW852061 JYP852055:JYS852061 KIL852055:KIO852061 KSH852055:KSK852061 LCD852055:LCG852061 LLZ852055:LMC852061 LVV852055:LVY852061 MFR852055:MFU852061 MPN852055:MPQ852061 MZJ852055:MZM852061 NJF852055:NJI852061 NTB852055:NTE852061 OCX852055:ODA852061 OMT852055:OMW852061 OWP852055:OWS852061 PGL852055:PGO852061 PQH852055:PQK852061 QAD852055:QAG852061 QJZ852055:QKC852061 QTV852055:QTY852061 RDR852055:RDU852061 RNN852055:RNQ852061 RXJ852055:RXM852061 SHF852055:SHI852061 SRB852055:SRE852061 TAX852055:TBA852061 TKT852055:TKW852061 TUP852055:TUS852061 UEL852055:UEO852061 UOH852055:UOK852061 UYD852055:UYG852061 VHZ852055:VIC852061 VRV852055:VRY852061 WBR852055:WBU852061 WLN852055:WLQ852061 WVJ852055:WVM852061 B917591:E917597 IX917591:JA917597 ST917591:SW917597 ACP917591:ACS917597 AML917591:AMO917597 AWH917591:AWK917597 BGD917591:BGG917597 BPZ917591:BQC917597 BZV917591:BZY917597 CJR917591:CJU917597 CTN917591:CTQ917597 DDJ917591:DDM917597 DNF917591:DNI917597 DXB917591:DXE917597 EGX917591:EHA917597 EQT917591:EQW917597 FAP917591:FAS917597 FKL917591:FKO917597 FUH917591:FUK917597 GED917591:GEG917597 GNZ917591:GOC917597 GXV917591:GXY917597 HHR917591:HHU917597 HRN917591:HRQ917597 IBJ917591:IBM917597 ILF917591:ILI917597 IVB917591:IVE917597 JEX917591:JFA917597 JOT917591:JOW917597 JYP917591:JYS917597 KIL917591:KIO917597 KSH917591:KSK917597 LCD917591:LCG917597 LLZ917591:LMC917597 LVV917591:LVY917597 MFR917591:MFU917597 MPN917591:MPQ917597 MZJ917591:MZM917597 NJF917591:NJI917597 NTB917591:NTE917597 OCX917591:ODA917597 OMT917591:OMW917597 OWP917591:OWS917597 PGL917591:PGO917597 PQH917591:PQK917597 QAD917591:QAG917597 QJZ917591:QKC917597 QTV917591:QTY917597 RDR917591:RDU917597 RNN917591:RNQ917597 RXJ917591:RXM917597 SHF917591:SHI917597 SRB917591:SRE917597 TAX917591:TBA917597 TKT917591:TKW917597 TUP917591:TUS917597 UEL917591:UEO917597 UOH917591:UOK917597 UYD917591:UYG917597 VHZ917591:VIC917597 VRV917591:VRY917597 WBR917591:WBU917597 WLN917591:WLQ917597 WVJ917591:WVM917597 B983127:E983133 IX983127:JA983133 ST983127:SW983133 ACP983127:ACS983133 AML983127:AMO983133 AWH983127:AWK983133 BGD983127:BGG983133 BPZ983127:BQC983133 BZV983127:BZY983133 CJR983127:CJU983133 CTN983127:CTQ983133 DDJ983127:DDM983133 DNF983127:DNI983133 DXB983127:DXE983133 EGX983127:EHA983133 EQT983127:EQW983133 FAP983127:FAS983133 FKL983127:FKO983133 FUH983127:FUK983133 GED983127:GEG983133 GNZ983127:GOC983133 GXV983127:GXY983133 HHR983127:HHU983133 HRN983127:HRQ983133 IBJ983127:IBM983133 ILF983127:ILI983133 IVB983127:IVE983133 JEX983127:JFA983133 JOT983127:JOW983133 JYP983127:JYS983133 KIL983127:KIO983133 KSH983127:KSK983133 LCD983127:LCG983133 LLZ983127:LMC983133 LVV983127:LVY983133 MFR983127:MFU983133 MPN983127:MPQ983133 MZJ983127:MZM983133 NJF983127:NJI983133 NTB983127:NTE983133 OCX983127:ODA983133 OMT983127:OMW983133 OWP983127:OWS983133 PGL983127:PGO983133 PQH983127:PQK983133 QAD983127:QAG983133 QJZ983127:QKC983133 QTV983127:QTY983133 RDR983127:RDU983133 RNN983127:RNQ983133 RXJ983127:RXM983133 SHF983127:SHI983133 SRB983127:SRE983133 TAX983127:TBA983133 TKT983127:TKW983133 TUP983127:TUS983133 UEL983127:UEO983133 UOH983127:UOK983133 UYD983127:UYG983133 VHZ983127:VIC983133 VRV983127:VRY983133 WBR983127:WBU983133 WLN983127:WLQ983133 WVJ983127:WVM983133 K119:W65536 JG119:JS65536 TC119:TO65536 ACY119:ADK65536 AMU119:ANG65536 AWQ119:AXC65536 BGM119:BGY65536 BQI119:BQU65536 CAE119:CAQ65536 CKA119:CKM65536 CTW119:CUI65536 DDS119:DEE65536 DNO119:DOA65536 DXK119:DXW65536 EHG119:EHS65536 ERC119:ERO65536 FAY119:FBK65536 FKU119:FLG65536 FUQ119:FVC65536 GEM119:GEY65536 GOI119:GOU65536 GYE119:GYQ65536 HIA119:HIM65536 HRW119:HSI65536 IBS119:ICE65536 ILO119:IMA65536 IVK119:IVW65536 JFG119:JFS65536 JPC119:JPO65536 JYY119:JZK65536 KIU119:KJG65536 KSQ119:KTC65536 LCM119:LCY65536 LMI119:LMU65536 LWE119:LWQ65536 MGA119:MGM65536 MPW119:MQI65536 MZS119:NAE65536 NJO119:NKA65536 NTK119:NTW65536 ODG119:ODS65536 ONC119:ONO65536 OWY119:OXK65536 PGU119:PHG65536 PQQ119:PRC65536 QAM119:QAY65536 QKI119:QKU65536 QUE119:QUQ65536 REA119:REM65536 RNW119:ROI65536 RXS119:RYE65536 SHO119:SIA65536 SRK119:SRW65536 TBG119:TBS65536 TLC119:TLO65536 TUY119:TVK65536 UEU119:UFG65536 UOQ119:UPC65536 UYM119:UYY65536 VII119:VIU65536 VSE119:VSQ65536 WCA119:WCM65536 WLW119:WMI65536 WVS119:WWE65536 K65655:W131072 JG65655:JS131072 TC65655:TO131072 ACY65655:ADK131072 AMU65655:ANG131072 AWQ65655:AXC131072 BGM65655:BGY131072 BQI65655:BQU131072 CAE65655:CAQ131072 CKA65655:CKM131072 CTW65655:CUI131072 DDS65655:DEE131072 DNO65655:DOA131072 DXK65655:DXW131072 EHG65655:EHS131072 ERC65655:ERO131072 FAY65655:FBK131072 FKU65655:FLG131072 FUQ65655:FVC131072 GEM65655:GEY131072 GOI65655:GOU131072 GYE65655:GYQ131072 HIA65655:HIM131072 HRW65655:HSI131072 IBS65655:ICE131072 ILO65655:IMA131072 IVK65655:IVW131072 JFG65655:JFS131072 JPC65655:JPO131072 JYY65655:JZK131072 KIU65655:KJG131072 KSQ65655:KTC131072 LCM65655:LCY131072 LMI65655:LMU131072 LWE65655:LWQ131072 MGA65655:MGM131072 MPW65655:MQI131072 MZS65655:NAE131072 NJO65655:NKA131072 NTK65655:NTW131072 ODG65655:ODS131072 ONC65655:ONO131072 OWY65655:OXK131072 PGU65655:PHG131072 PQQ65655:PRC131072 QAM65655:QAY131072 QKI65655:QKU131072 QUE65655:QUQ131072 REA65655:REM131072 RNW65655:ROI131072 RXS65655:RYE131072 SHO65655:SIA131072 SRK65655:SRW131072 TBG65655:TBS131072 TLC65655:TLO131072 TUY65655:TVK131072 UEU65655:UFG131072 UOQ65655:UPC131072 UYM65655:UYY131072 VII65655:VIU131072 VSE65655:VSQ131072 WCA65655:WCM131072 WLW65655:WMI131072 WVS65655:WWE131072 K131191:W196608 JG131191:JS196608 TC131191:TO196608 ACY131191:ADK196608 AMU131191:ANG196608 AWQ131191:AXC196608 BGM131191:BGY196608 BQI131191:BQU196608 CAE131191:CAQ196608 CKA131191:CKM196608 CTW131191:CUI196608 DDS131191:DEE196608 DNO131191:DOA196608 DXK131191:DXW196608 EHG131191:EHS196608 ERC131191:ERO196608 FAY131191:FBK196608 FKU131191:FLG196608 FUQ131191:FVC196608 GEM131191:GEY196608 GOI131191:GOU196608 GYE131191:GYQ196608 HIA131191:HIM196608 HRW131191:HSI196608 IBS131191:ICE196608 ILO131191:IMA196608 IVK131191:IVW196608 JFG131191:JFS196608 JPC131191:JPO196608 JYY131191:JZK196608 KIU131191:KJG196608 KSQ131191:KTC196608 LCM131191:LCY196608 LMI131191:LMU196608 LWE131191:LWQ196608 MGA131191:MGM196608 MPW131191:MQI196608 MZS131191:NAE196608 NJO131191:NKA196608 NTK131191:NTW196608 ODG131191:ODS196608 ONC131191:ONO196608 OWY131191:OXK196608 PGU131191:PHG196608 PQQ131191:PRC196608 QAM131191:QAY196608 QKI131191:QKU196608 QUE131191:QUQ196608 REA131191:REM196608 RNW131191:ROI196608 RXS131191:RYE196608 SHO131191:SIA196608 SRK131191:SRW196608 TBG131191:TBS196608 TLC131191:TLO196608 TUY131191:TVK196608 UEU131191:UFG196608 UOQ131191:UPC196608 UYM131191:UYY196608 VII131191:VIU196608 VSE131191:VSQ196608 WCA131191:WCM196608 WLW131191:WMI196608 WVS131191:WWE196608 K196727:W262144 JG196727:JS262144 TC196727:TO262144 ACY196727:ADK262144 AMU196727:ANG262144 AWQ196727:AXC262144 BGM196727:BGY262144 BQI196727:BQU262144 CAE196727:CAQ262144 CKA196727:CKM262144 CTW196727:CUI262144 DDS196727:DEE262144 DNO196727:DOA262144 DXK196727:DXW262144 EHG196727:EHS262144 ERC196727:ERO262144 FAY196727:FBK262144 FKU196727:FLG262144 FUQ196727:FVC262144 GEM196727:GEY262144 GOI196727:GOU262144 GYE196727:GYQ262144 HIA196727:HIM262144 HRW196727:HSI262144 IBS196727:ICE262144 ILO196727:IMA262144 IVK196727:IVW262144 JFG196727:JFS262144 JPC196727:JPO262144 JYY196727:JZK262144 KIU196727:KJG262144 KSQ196727:KTC262144 LCM196727:LCY262144 LMI196727:LMU262144 LWE196727:LWQ262144 MGA196727:MGM262144 MPW196727:MQI262144 MZS196727:NAE262144 NJO196727:NKA262144 NTK196727:NTW262144 ODG196727:ODS262144 ONC196727:ONO262144 OWY196727:OXK262144 PGU196727:PHG262144 PQQ196727:PRC262144 QAM196727:QAY262144 QKI196727:QKU262144 QUE196727:QUQ262144 REA196727:REM262144 RNW196727:ROI262144 RXS196727:RYE262144 SHO196727:SIA262144 SRK196727:SRW262144 TBG196727:TBS262144 TLC196727:TLO262144 TUY196727:TVK262144 UEU196727:UFG262144 UOQ196727:UPC262144 UYM196727:UYY262144 VII196727:VIU262144 VSE196727:VSQ262144 WCA196727:WCM262144 WLW196727:WMI262144 WVS196727:WWE262144 K262263:W327680 JG262263:JS327680 TC262263:TO327680 ACY262263:ADK327680 AMU262263:ANG327680 AWQ262263:AXC327680 BGM262263:BGY327680 BQI262263:BQU327680 CAE262263:CAQ327680 CKA262263:CKM327680 CTW262263:CUI327680 DDS262263:DEE327680 DNO262263:DOA327680 DXK262263:DXW327680 EHG262263:EHS327680 ERC262263:ERO327680 FAY262263:FBK327680 FKU262263:FLG327680 FUQ262263:FVC327680 GEM262263:GEY327680 GOI262263:GOU327680 GYE262263:GYQ327680 HIA262263:HIM327680 HRW262263:HSI327680 IBS262263:ICE327680 ILO262263:IMA327680 IVK262263:IVW327680 JFG262263:JFS327680 JPC262263:JPO327680 JYY262263:JZK327680 KIU262263:KJG327680 KSQ262263:KTC327680 LCM262263:LCY327680 LMI262263:LMU327680 LWE262263:LWQ327680 MGA262263:MGM327680 MPW262263:MQI327680 MZS262263:NAE327680 NJO262263:NKA327680 NTK262263:NTW327680 ODG262263:ODS327680 ONC262263:ONO327680 OWY262263:OXK327680 PGU262263:PHG327680 PQQ262263:PRC327680 QAM262263:QAY327680 QKI262263:QKU327680 QUE262263:QUQ327680 REA262263:REM327680 RNW262263:ROI327680 RXS262263:RYE327680 SHO262263:SIA327680 SRK262263:SRW327680 TBG262263:TBS327680 TLC262263:TLO327680 TUY262263:TVK327680 UEU262263:UFG327680 UOQ262263:UPC327680 UYM262263:UYY327680 VII262263:VIU327680 VSE262263:VSQ327680 WCA262263:WCM327680 WLW262263:WMI327680 WVS262263:WWE327680 K327799:W393216 JG327799:JS393216 TC327799:TO393216 ACY327799:ADK393216 AMU327799:ANG393216 AWQ327799:AXC393216 BGM327799:BGY393216 BQI327799:BQU393216 CAE327799:CAQ393216 CKA327799:CKM393216 CTW327799:CUI393216 DDS327799:DEE393216 DNO327799:DOA393216 DXK327799:DXW393216 EHG327799:EHS393216 ERC327799:ERO393216 FAY327799:FBK393216 FKU327799:FLG393216 FUQ327799:FVC393216 GEM327799:GEY393216 GOI327799:GOU393216 GYE327799:GYQ393216 HIA327799:HIM393216 HRW327799:HSI393216 IBS327799:ICE393216 ILO327799:IMA393216 IVK327799:IVW393216 JFG327799:JFS393216 JPC327799:JPO393216 JYY327799:JZK393216 KIU327799:KJG393216 KSQ327799:KTC393216 LCM327799:LCY393216 LMI327799:LMU393216 LWE327799:LWQ393216 MGA327799:MGM393216 MPW327799:MQI393216 MZS327799:NAE393216 NJO327799:NKA393216 NTK327799:NTW393216 ODG327799:ODS393216 ONC327799:ONO393216 OWY327799:OXK393216 PGU327799:PHG393216 PQQ327799:PRC393216 QAM327799:QAY393216 QKI327799:QKU393216 QUE327799:QUQ393216 REA327799:REM393216 RNW327799:ROI393216 RXS327799:RYE393216 SHO327799:SIA393216 SRK327799:SRW393216 TBG327799:TBS393216 TLC327799:TLO393216 TUY327799:TVK393216 UEU327799:UFG393216 UOQ327799:UPC393216 UYM327799:UYY393216 VII327799:VIU393216 VSE327799:VSQ393216 WCA327799:WCM393216 WLW327799:WMI393216 WVS327799:WWE393216 K393335:W458752 JG393335:JS458752 TC393335:TO458752 ACY393335:ADK458752 AMU393335:ANG458752 AWQ393335:AXC458752 BGM393335:BGY458752 BQI393335:BQU458752 CAE393335:CAQ458752 CKA393335:CKM458752 CTW393335:CUI458752 DDS393335:DEE458752 DNO393335:DOA458752 DXK393335:DXW458752 EHG393335:EHS458752 ERC393335:ERO458752 FAY393335:FBK458752 FKU393335:FLG458752 FUQ393335:FVC458752 GEM393335:GEY458752 GOI393335:GOU458752 GYE393335:GYQ458752 HIA393335:HIM458752 HRW393335:HSI458752 IBS393335:ICE458752 ILO393335:IMA458752 IVK393335:IVW458752 JFG393335:JFS458752 JPC393335:JPO458752 JYY393335:JZK458752 KIU393335:KJG458752 KSQ393335:KTC458752 LCM393335:LCY458752 LMI393335:LMU458752 LWE393335:LWQ458752 MGA393335:MGM458752 MPW393335:MQI458752 MZS393335:NAE458752 NJO393335:NKA458752 NTK393335:NTW458752 ODG393335:ODS458752 ONC393335:ONO458752 OWY393335:OXK458752 PGU393335:PHG458752 PQQ393335:PRC458752 QAM393335:QAY458752 QKI393335:QKU458752 QUE393335:QUQ458752 REA393335:REM458752 RNW393335:ROI458752 RXS393335:RYE458752 SHO393335:SIA458752 SRK393335:SRW458752 TBG393335:TBS458752 TLC393335:TLO458752 TUY393335:TVK458752 UEU393335:UFG458752 UOQ393335:UPC458752 UYM393335:UYY458752 VII393335:VIU458752 VSE393335:VSQ458752 WCA393335:WCM458752 WLW393335:WMI458752 WVS393335:WWE458752 K458871:W524288 JG458871:JS524288 TC458871:TO524288 ACY458871:ADK524288 AMU458871:ANG524288 AWQ458871:AXC524288 BGM458871:BGY524288 BQI458871:BQU524288 CAE458871:CAQ524288 CKA458871:CKM524288 CTW458871:CUI524288 DDS458871:DEE524288 DNO458871:DOA524288 DXK458871:DXW524288 EHG458871:EHS524288 ERC458871:ERO524288 FAY458871:FBK524288 FKU458871:FLG524288 FUQ458871:FVC524288 GEM458871:GEY524288 GOI458871:GOU524288 GYE458871:GYQ524288 HIA458871:HIM524288 HRW458871:HSI524288 IBS458871:ICE524288 ILO458871:IMA524288 IVK458871:IVW524288 JFG458871:JFS524288 JPC458871:JPO524288 JYY458871:JZK524288 KIU458871:KJG524288 KSQ458871:KTC524288 LCM458871:LCY524288 LMI458871:LMU524288 LWE458871:LWQ524288 MGA458871:MGM524288 MPW458871:MQI524288 MZS458871:NAE524288 NJO458871:NKA524288 NTK458871:NTW524288 ODG458871:ODS524288 ONC458871:ONO524288 OWY458871:OXK524288 PGU458871:PHG524288 PQQ458871:PRC524288 QAM458871:QAY524288 QKI458871:QKU524288 QUE458871:QUQ524288 REA458871:REM524288 RNW458871:ROI524288 RXS458871:RYE524288 SHO458871:SIA524288 SRK458871:SRW524288 TBG458871:TBS524288 TLC458871:TLO524288 TUY458871:TVK524288 UEU458871:UFG524288 UOQ458871:UPC524288 UYM458871:UYY524288 VII458871:VIU524288 VSE458871:VSQ524288 WCA458871:WCM524288 WLW458871:WMI524288 WVS458871:WWE524288 K524407:W589824 JG524407:JS589824 TC524407:TO589824 ACY524407:ADK589824 AMU524407:ANG589824 AWQ524407:AXC589824 BGM524407:BGY589824 BQI524407:BQU589824 CAE524407:CAQ589824 CKA524407:CKM589824 CTW524407:CUI589824 DDS524407:DEE589824 DNO524407:DOA589824 DXK524407:DXW589824 EHG524407:EHS589824 ERC524407:ERO589824 FAY524407:FBK589824 FKU524407:FLG589824 FUQ524407:FVC589824 GEM524407:GEY589824 GOI524407:GOU589824 GYE524407:GYQ589824 HIA524407:HIM589824 HRW524407:HSI589824 IBS524407:ICE589824 ILO524407:IMA589824 IVK524407:IVW589824 JFG524407:JFS589824 JPC524407:JPO589824 JYY524407:JZK589824 KIU524407:KJG589824 KSQ524407:KTC589824 LCM524407:LCY589824 LMI524407:LMU589824 LWE524407:LWQ589824 MGA524407:MGM589824 MPW524407:MQI589824 MZS524407:NAE589824 NJO524407:NKA589824 NTK524407:NTW589824 ODG524407:ODS589824 ONC524407:ONO589824 OWY524407:OXK589824 PGU524407:PHG589824 PQQ524407:PRC589824 QAM524407:QAY589824 QKI524407:QKU589824 QUE524407:QUQ589824 REA524407:REM589824 RNW524407:ROI589824 RXS524407:RYE589824 SHO524407:SIA589824 SRK524407:SRW589824 TBG524407:TBS589824 TLC524407:TLO589824 TUY524407:TVK589824 UEU524407:UFG589824 UOQ524407:UPC589824 UYM524407:UYY589824 VII524407:VIU589824 VSE524407:VSQ589824 WCA524407:WCM589824 WLW524407:WMI589824 WVS524407:WWE589824 K589943:W655360 JG589943:JS655360 TC589943:TO655360 ACY589943:ADK655360 AMU589943:ANG655360 AWQ589943:AXC655360 BGM589943:BGY655360 BQI589943:BQU655360 CAE589943:CAQ655360 CKA589943:CKM655360 CTW589943:CUI655360 DDS589943:DEE655360 DNO589943:DOA655360 DXK589943:DXW655360 EHG589943:EHS655360 ERC589943:ERO655360 FAY589943:FBK655360 FKU589943:FLG655360 FUQ589943:FVC655360 GEM589943:GEY655360 GOI589943:GOU655360 GYE589943:GYQ655360 HIA589943:HIM655360 HRW589943:HSI655360 IBS589943:ICE655360 ILO589943:IMA655360 IVK589943:IVW655360 JFG589943:JFS655360 JPC589943:JPO655360 JYY589943:JZK655360 KIU589943:KJG655360 KSQ589943:KTC655360 LCM589943:LCY655360 LMI589943:LMU655360 LWE589943:LWQ655360 MGA589943:MGM655360 MPW589943:MQI655360 MZS589943:NAE655360 NJO589943:NKA655360 NTK589943:NTW655360 ODG589943:ODS655360 ONC589943:ONO655360 OWY589943:OXK655360 PGU589943:PHG655360 PQQ589943:PRC655360 QAM589943:QAY655360 QKI589943:QKU655360 QUE589943:QUQ655360 REA589943:REM655360 RNW589943:ROI655360 RXS589943:RYE655360 SHO589943:SIA655360 SRK589943:SRW655360 TBG589943:TBS655360 TLC589943:TLO655360 TUY589943:TVK655360 UEU589943:UFG655360 UOQ589943:UPC655360 UYM589943:UYY655360 VII589943:VIU655360 VSE589943:VSQ655360 WCA589943:WCM655360 WLW589943:WMI655360 WVS589943:WWE655360 K655479:W720896 JG655479:JS720896 TC655479:TO720896 ACY655479:ADK720896 AMU655479:ANG720896 AWQ655479:AXC720896 BGM655479:BGY720896 BQI655479:BQU720896 CAE655479:CAQ720896 CKA655479:CKM720896 CTW655479:CUI720896 DDS655479:DEE720896 DNO655479:DOA720896 DXK655479:DXW720896 EHG655479:EHS720896 ERC655479:ERO720896 FAY655479:FBK720896 FKU655479:FLG720896 FUQ655479:FVC720896 GEM655479:GEY720896 GOI655479:GOU720896 GYE655479:GYQ720896 HIA655479:HIM720896 HRW655479:HSI720896 IBS655479:ICE720896 ILO655479:IMA720896 IVK655479:IVW720896 JFG655479:JFS720896 JPC655479:JPO720896 JYY655479:JZK720896 KIU655479:KJG720896 KSQ655479:KTC720896 LCM655479:LCY720896 LMI655479:LMU720896 LWE655479:LWQ720896 MGA655479:MGM720896 MPW655479:MQI720896 MZS655479:NAE720896 NJO655479:NKA720896 NTK655479:NTW720896 ODG655479:ODS720896 ONC655479:ONO720896 OWY655479:OXK720896 PGU655479:PHG720896 PQQ655479:PRC720896 QAM655479:QAY720896 QKI655479:QKU720896 QUE655479:QUQ720896 REA655479:REM720896 RNW655479:ROI720896 RXS655479:RYE720896 SHO655479:SIA720896 SRK655479:SRW720896 TBG655479:TBS720896 TLC655479:TLO720896 TUY655479:TVK720896 UEU655479:UFG720896 UOQ655479:UPC720896 UYM655479:UYY720896 VII655479:VIU720896 VSE655479:VSQ720896 WCA655479:WCM720896 WLW655479:WMI720896 WVS655479:WWE720896 K721015:W786432 JG721015:JS786432 TC721015:TO786432 ACY721015:ADK786432 AMU721015:ANG786432 AWQ721015:AXC786432 BGM721015:BGY786432 BQI721015:BQU786432 CAE721015:CAQ786432 CKA721015:CKM786432 CTW721015:CUI786432 DDS721015:DEE786432 DNO721015:DOA786432 DXK721015:DXW786432 EHG721015:EHS786432 ERC721015:ERO786432 FAY721015:FBK786432 FKU721015:FLG786432 FUQ721015:FVC786432 GEM721015:GEY786432 GOI721015:GOU786432 GYE721015:GYQ786432 HIA721015:HIM786432 HRW721015:HSI786432 IBS721015:ICE786432 ILO721015:IMA786432 IVK721015:IVW786432 JFG721015:JFS786432 JPC721015:JPO786432 JYY721015:JZK786432 KIU721015:KJG786432 KSQ721015:KTC786432 LCM721015:LCY786432 LMI721015:LMU786432 LWE721015:LWQ786432 MGA721015:MGM786432 MPW721015:MQI786432 MZS721015:NAE786432 NJO721015:NKA786432 NTK721015:NTW786432 ODG721015:ODS786432 ONC721015:ONO786432 OWY721015:OXK786432 PGU721015:PHG786432 PQQ721015:PRC786432 QAM721015:QAY786432 QKI721015:QKU786432 QUE721015:QUQ786432 REA721015:REM786432 RNW721015:ROI786432 RXS721015:RYE786432 SHO721015:SIA786432 SRK721015:SRW786432 TBG721015:TBS786432 TLC721015:TLO786432 TUY721015:TVK786432 UEU721015:UFG786432 UOQ721015:UPC786432 UYM721015:UYY786432 VII721015:VIU786432 VSE721015:VSQ786432 WCA721015:WCM786432 WLW721015:WMI786432 WVS721015:WWE786432 K786551:W851968 JG786551:JS851968 TC786551:TO851968 ACY786551:ADK851968 AMU786551:ANG851968 AWQ786551:AXC851968 BGM786551:BGY851968 BQI786551:BQU851968 CAE786551:CAQ851968 CKA786551:CKM851968 CTW786551:CUI851968 DDS786551:DEE851968 DNO786551:DOA851968 DXK786551:DXW851968 EHG786551:EHS851968 ERC786551:ERO851968 FAY786551:FBK851968 FKU786551:FLG851968 FUQ786551:FVC851968 GEM786551:GEY851968 GOI786551:GOU851968 GYE786551:GYQ851968 HIA786551:HIM851968 HRW786551:HSI851968 IBS786551:ICE851968 ILO786551:IMA851968 IVK786551:IVW851968 JFG786551:JFS851968 JPC786551:JPO851968 JYY786551:JZK851968 KIU786551:KJG851968 KSQ786551:KTC851968 LCM786551:LCY851968 LMI786551:LMU851968 LWE786551:LWQ851968 MGA786551:MGM851968 MPW786551:MQI851968 MZS786551:NAE851968 NJO786551:NKA851968 NTK786551:NTW851968 ODG786551:ODS851968 ONC786551:ONO851968 OWY786551:OXK851968 PGU786551:PHG851968 PQQ786551:PRC851968 QAM786551:QAY851968 QKI786551:QKU851968 QUE786551:QUQ851968 REA786551:REM851968 RNW786551:ROI851968 RXS786551:RYE851968 SHO786551:SIA851968 SRK786551:SRW851968 TBG786551:TBS851968 TLC786551:TLO851968 TUY786551:TVK851968 UEU786551:UFG851968 UOQ786551:UPC851968 UYM786551:UYY851968 VII786551:VIU851968 VSE786551:VSQ851968 WCA786551:WCM851968 WLW786551:WMI851968 WVS786551:WWE851968 K852087:W917504 JG852087:JS917504 TC852087:TO917504 ACY852087:ADK917504 AMU852087:ANG917504 AWQ852087:AXC917504 BGM852087:BGY917504 BQI852087:BQU917504 CAE852087:CAQ917504 CKA852087:CKM917504 CTW852087:CUI917504 DDS852087:DEE917504 DNO852087:DOA917504 DXK852087:DXW917504 EHG852087:EHS917504 ERC852087:ERO917504 FAY852087:FBK917504 FKU852087:FLG917504 FUQ852087:FVC917504 GEM852087:GEY917504 GOI852087:GOU917504 GYE852087:GYQ917504 HIA852087:HIM917504 HRW852087:HSI917504 IBS852087:ICE917504 ILO852087:IMA917504 IVK852087:IVW917504 JFG852087:JFS917504 JPC852087:JPO917504 JYY852087:JZK917504 KIU852087:KJG917504 KSQ852087:KTC917504 LCM852087:LCY917504 LMI852087:LMU917504 LWE852087:LWQ917504 MGA852087:MGM917504 MPW852087:MQI917504 MZS852087:NAE917504 NJO852087:NKA917504 NTK852087:NTW917504 ODG852087:ODS917504 ONC852087:ONO917504 OWY852087:OXK917504 PGU852087:PHG917504 PQQ852087:PRC917504 QAM852087:QAY917504 QKI852087:QKU917504 QUE852087:QUQ917504 REA852087:REM917504 RNW852087:ROI917504 RXS852087:RYE917504 SHO852087:SIA917504 SRK852087:SRW917504 TBG852087:TBS917504 TLC852087:TLO917504 TUY852087:TVK917504 UEU852087:UFG917504 UOQ852087:UPC917504 UYM852087:UYY917504 VII852087:VIU917504 VSE852087:VSQ917504 WCA852087:WCM917504 WLW852087:WMI917504 WVS852087:WWE917504 K917623:W983040 JG917623:JS983040 TC917623:TO983040 ACY917623:ADK983040 AMU917623:ANG983040 AWQ917623:AXC983040 BGM917623:BGY983040 BQI917623:BQU983040 CAE917623:CAQ983040 CKA917623:CKM983040 CTW917623:CUI983040 DDS917623:DEE983040 DNO917623:DOA983040 DXK917623:DXW983040 EHG917623:EHS983040 ERC917623:ERO983040 FAY917623:FBK983040 FKU917623:FLG983040 FUQ917623:FVC983040 GEM917623:GEY983040 GOI917623:GOU983040 GYE917623:GYQ983040 HIA917623:HIM983040 HRW917623:HSI983040 IBS917623:ICE983040 ILO917623:IMA983040 IVK917623:IVW983040 JFG917623:JFS983040 JPC917623:JPO983040 JYY917623:JZK983040 KIU917623:KJG983040 KSQ917623:KTC983040 LCM917623:LCY983040 LMI917623:LMU983040 LWE917623:LWQ983040 MGA917623:MGM983040 MPW917623:MQI983040 MZS917623:NAE983040 NJO917623:NKA983040 NTK917623:NTW983040 ODG917623:ODS983040 ONC917623:ONO983040 OWY917623:OXK983040 PGU917623:PHG983040 PQQ917623:PRC983040 QAM917623:QAY983040 QKI917623:QKU983040 QUE917623:QUQ983040 REA917623:REM983040 RNW917623:ROI983040 RXS917623:RYE983040 SHO917623:SIA983040 SRK917623:SRW983040 TBG917623:TBS983040 TLC917623:TLO983040 TUY917623:TVK983040 UEU917623:UFG983040 UOQ917623:UPC983040 UYM917623:UYY983040 VII917623:VIU983040 VSE917623:VSQ983040 WCA917623:WCM983040 WLW917623:WMI983040 WVS917623:WWE983040 K983159:W1048576 JG983159:JS1048576 TC983159:TO1048576 ACY983159:ADK1048576 AMU983159:ANG1048576 AWQ983159:AXC1048576 BGM983159:BGY1048576 BQI983159:BQU1048576 CAE983159:CAQ1048576 CKA983159:CKM1048576 CTW983159:CUI1048576 DDS983159:DEE1048576 DNO983159:DOA1048576 DXK983159:DXW1048576 EHG983159:EHS1048576 ERC983159:ERO1048576 FAY983159:FBK1048576 FKU983159:FLG1048576 FUQ983159:FVC1048576 GEM983159:GEY1048576 GOI983159:GOU1048576 GYE983159:GYQ1048576 HIA983159:HIM1048576 HRW983159:HSI1048576 IBS983159:ICE1048576 ILO983159:IMA1048576 IVK983159:IVW1048576 JFG983159:JFS1048576 JPC983159:JPO1048576 JYY983159:JZK1048576 KIU983159:KJG1048576 KSQ983159:KTC1048576 LCM983159:LCY1048576 LMI983159:LMU1048576 LWE983159:LWQ1048576 MGA983159:MGM1048576 MPW983159:MQI1048576 MZS983159:NAE1048576 NJO983159:NKA1048576 NTK983159:NTW1048576 ODG983159:ODS1048576 ONC983159:ONO1048576 OWY983159:OXK1048576 PGU983159:PHG1048576 PQQ983159:PRC1048576 QAM983159:QAY1048576 QKI983159:QKU1048576 QUE983159:QUQ1048576 REA983159:REM1048576 RNW983159:ROI1048576 RXS983159:RYE1048576 SHO983159:SIA1048576 SRK983159:SRW1048576 TBG983159:TBS1048576 TLC983159:TLO1048576 TUY983159:TVK1048576 UEU983159:UFG1048576 UOQ983159:UPC1048576 UYM983159:UYY1048576 VII983159:VIU1048576 VSE983159:VSQ1048576 WCA983159:WCM1048576 WLW983159:WMI1048576 WVS983159:WWE1048576 C119:J119 IY119:JF119 SU119:TB119 ACQ119:ACX119 AMM119:AMT119 AWI119:AWP119 BGE119:BGL119 BQA119:BQH119 BZW119:CAD119 CJS119:CJZ119 CTO119:CTV119 DDK119:DDR119 DNG119:DNN119 DXC119:DXJ119 EGY119:EHF119 EQU119:ERB119 FAQ119:FAX119 FKM119:FKT119 FUI119:FUP119 GEE119:GEL119 GOA119:GOH119 GXW119:GYD119 HHS119:HHZ119 HRO119:HRV119 IBK119:IBR119 ILG119:ILN119 IVC119:IVJ119 JEY119:JFF119 JOU119:JPB119 JYQ119:JYX119 KIM119:KIT119 KSI119:KSP119 LCE119:LCL119 LMA119:LMH119 LVW119:LWD119 MFS119:MFZ119 MPO119:MPV119 MZK119:MZR119 NJG119:NJN119 NTC119:NTJ119 OCY119:ODF119 OMU119:ONB119 OWQ119:OWX119 PGM119:PGT119 PQI119:PQP119 QAE119:QAL119 QKA119:QKH119 QTW119:QUD119 RDS119:RDZ119 RNO119:RNV119 RXK119:RXR119 SHG119:SHN119 SRC119:SRJ119 TAY119:TBF119 TKU119:TLB119 TUQ119:TUX119 UEM119:UET119 UOI119:UOP119 UYE119:UYL119 VIA119:VIH119 VRW119:VSD119 WBS119:WBZ119 WLO119:WLV119 WVK119:WVR119 C65655:J65655 IY65655:JF65655 SU65655:TB65655 ACQ65655:ACX65655 AMM65655:AMT65655 AWI65655:AWP65655 BGE65655:BGL65655 BQA65655:BQH65655 BZW65655:CAD65655 CJS65655:CJZ65655 CTO65655:CTV65655 DDK65655:DDR65655 DNG65655:DNN65655 DXC65655:DXJ65655 EGY65655:EHF65655 EQU65655:ERB65655 FAQ65655:FAX65655 FKM65655:FKT65655 FUI65655:FUP65655 GEE65655:GEL65655 GOA65655:GOH65655 GXW65655:GYD65655 HHS65655:HHZ65655 HRO65655:HRV65655 IBK65655:IBR65655 ILG65655:ILN65655 IVC65655:IVJ65655 JEY65655:JFF65655 JOU65655:JPB65655 JYQ65655:JYX65655 KIM65655:KIT65655 KSI65655:KSP65655 LCE65655:LCL65655 LMA65655:LMH65655 LVW65655:LWD65655 MFS65655:MFZ65655 MPO65655:MPV65655 MZK65655:MZR65655 NJG65655:NJN65655 NTC65655:NTJ65655 OCY65655:ODF65655 OMU65655:ONB65655 OWQ65655:OWX65655 PGM65655:PGT65655 PQI65655:PQP65655 QAE65655:QAL65655 QKA65655:QKH65655 QTW65655:QUD65655 RDS65655:RDZ65655 RNO65655:RNV65655 RXK65655:RXR65655 SHG65655:SHN65655 SRC65655:SRJ65655 TAY65655:TBF65655 TKU65655:TLB65655 TUQ65655:TUX65655 UEM65655:UET65655 UOI65655:UOP65655 UYE65655:UYL65655 VIA65655:VIH65655 VRW65655:VSD65655 WBS65655:WBZ65655 WLO65655:WLV65655 WVK65655:WVR65655 C131191:J131191 IY131191:JF131191 SU131191:TB131191 ACQ131191:ACX131191 AMM131191:AMT131191 AWI131191:AWP131191 BGE131191:BGL131191 BQA131191:BQH131191 BZW131191:CAD131191 CJS131191:CJZ131191 CTO131191:CTV131191 DDK131191:DDR131191 DNG131191:DNN131191 DXC131191:DXJ131191 EGY131191:EHF131191 EQU131191:ERB131191 FAQ131191:FAX131191 FKM131191:FKT131191 FUI131191:FUP131191 GEE131191:GEL131191 GOA131191:GOH131191 GXW131191:GYD131191 HHS131191:HHZ131191 HRO131191:HRV131191 IBK131191:IBR131191 ILG131191:ILN131191 IVC131191:IVJ131191 JEY131191:JFF131191 JOU131191:JPB131191 JYQ131191:JYX131191 KIM131191:KIT131191 KSI131191:KSP131191 LCE131191:LCL131191 LMA131191:LMH131191 LVW131191:LWD131191 MFS131191:MFZ131191 MPO131191:MPV131191 MZK131191:MZR131191 NJG131191:NJN131191 NTC131191:NTJ131191 OCY131191:ODF131191 OMU131191:ONB131191 OWQ131191:OWX131191 PGM131191:PGT131191 PQI131191:PQP131191 QAE131191:QAL131191 QKA131191:QKH131191 QTW131191:QUD131191 RDS131191:RDZ131191 RNO131191:RNV131191 RXK131191:RXR131191 SHG131191:SHN131191 SRC131191:SRJ131191 TAY131191:TBF131191 TKU131191:TLB131191 TUQ131191:TUX131191 UEM131191:UET131191 UOI131191:UOP131191 UYE131191:UYL131191 VIA131191:VIH131191 VRW131191:VSD131191 WBS131191:WBZ131191 WLO131191:WLV131191 WVK131191:WVR131191 C196727:J196727 IY196727:JF196727 SU196727:TB196727 ACQ196727:ACX196727 AMM196727:AMT196727 AWI196727:AWP196727 BGE196727:BGL196727 BQA196727:BQH196727 BZW196727:CAD196727 CJS196727:CJZ196727 CTO196727:CTV196727 DDK196727:DDR196727 DNG196727:DNN196727 DXC196727:DXJ196727 EGY196727:EHF196727 EQU196727:ERB196727 FAQ196727:FAX196727 FKM196727:FKT196727 FUI196727:FUP196727 GEE196727:GEL196727 GOA196727:GOH196727 GXW196727:GYD196727 HHS196727:HHZ196727 HRO196727:HRV196727 IBK196727:IBR196727 ILG196727:ILN196727 IVC196727:IVJ196727 JEY196727:JFF196727 JOU196727:JPB196727 JYQ196727:JYX196727 KIM196727:KIT196727 KSI196727:KSP196727 LCE196727:LCL196727 LMA196727:LMH196727 LVW196727:LWD196727 MFS196727:MFZ196727 MPO196727:MPV196727 MZK196727:MZR196727 NJG196727:NJN196727 NTC196727:NTJ196727 OCY196727:ODF196727 OMU196727:ONB196727 OWQ196727:OWX196727 PGM196727:PGT196727 PQI196727:PQP196727 QAE196727:QAL196727 QKA196727:QKH196727 QTW196727:QUD196727 RDS196727:RDZ196727 RNO196727:RNV196727 RXK196727:RXR196727 SHG196727:SHN196727 SRC196727:SRJ196727 TAY196727:TBF196727 TKU196727:TLB196727 TUQ196727:TUX196727 UEM196727:UET196727 UOI196727:UOP196727 UYE196727:UYL196727 VIA196727:VIH196727 VRW196727:VSD196727 WBS196727:WBZ196727 WLO196727:WLV196727 WVK196727:WVR196727 C262263:J262263 IY262263:JF262263 SU262263:TB262263 ACQ262263:ACX262263 AMM262263:AMT262263 AWI262263:AWP262263 BGE262263:BGL262263 BQA262263:BQH262263 BZW262263:CAD262263 CJS262263:CJZ262263 CTO262263:CTV262263 DDK262263:DDR262263 DNG262263:DNN262263 DXC262263:DXJ262263 EGY262263:EHF262263 EQU262263:ERB262263 FAQ262263:FAX262263 FKM262263:FKT262263 FUI262263:FUP262263 GEE262263:GEL262263 GOA262263:GOH262263 GXW262263:GYD262263 HHS262263:HHZ262263 HRO262263:HRV262263 IBK262263:IBR262263 ILG262263:ILN262263 IVC262263:IVJ262263 JEY262263:JFF262263 JOU262263:JPB262263 JYQ262263:JYX262263 KIM262263:KIT262263 KSI262263:KSP262263 LCE262263:LCL262263 LMA262263:LMH262263 LVW262263:LWD262263 MFS262263:MFZ262263 MPO262263:MPV262263 MZK262263:MZR262263 NJG262263:NJN262263 NTC262263:NTJ262263 OCY262263:ODF262263 OMU262263:ONB262263 OWQ262263:OWX262263 PGM262263:PGT262263 PQI262263:PQP262263 QAE262263:QAL262263 QKA262263:QKH262263 QTW262263:QUD262263 RDS262263:RDZ262263 RNO262263:RNV262263 RXK262263:RXR262263 SHG262263:SHN262263 SRC262263:SRJ262263 TAY262263:TBF262263 TKU262263:TLB262263 TUQ262263:TUX262263 UEM262263:UET262263 UOI262263:UOP262263 UYE262263:UYL262263 VIA262263:VIH262263 VRW262263:VSD262263 WBS262263:WBZ262263 WLO262263:WLV262263 WVK262263:WVR262263 C327799:J327799 IY327799:JF327799 SU327799:TB327799 ACQ327799:ACX327799 AMM327799:AMT327799 AWI327799:AWP327799 BGE327799:BGL327799 BQA327799:BQH327799 BZW327799:CAD327799 CJS327799:CJZ327799 CTO327799:CTV327799 DDK327799:DDR327799 DNG327799:DNN327799 DXC327799:DXJ327799 EGY327799:EHF327799 EQU327799:ERB327799 FAQ327799:FAX327799 FKM327799:FKT327799 FUI327799:FUP327799 GEE327799:GEL327799 GOA327799:GOH327799 GXW327799:GYD327799 HHS327799:HHZ327799 HRO327799:HRV327799 IBK327799:IBR327799 ILG327799:ILN327799 IVC327799:IVJ327799 JEY327799:JFF327799 JOU327799:JPB327799 JYQ327799:JYX327799 KIM327799:KIT327799 KSI327799:KSP327799 LCE327799:LCL327799 LMA327799:LMH327799 LVW327799:LWD327799 MFS327799:MFZ327799 MPO327799:MPV327799 MZK327799:MZR327799 NJG327799:NJN327799 NTC327799:NTJ327799 OCY327799:ODF327799 OMU327799:ONB327799 OWQ327799:OWX327799 PGM327799:PGT327799 PQI327799:PQP327799 QAE327799:QAL327799 QKA327799:QKH327799 QTW327799:QUD327799 RDS327799:RDZ327799 RNO327799:RNV327799 RXK327799:RXR327799 SHG327799:SHN327799 SRC327799:SRJ327799 TAY327799:TBF327799 TKU327799:TLB327799 TUQ327799:TUX327799 UEM327799:UET327799 UOI327799:UOP327799 UYE327799:UYL327799 VIA327799:VIH327799 VRW327799:VSD327799 WBS327799:WBZ327799 WLO327799:WLV327799 WVK327799:WVR327799 C393335:J393335 IY393335:JF393335 SU393335:TB393335 ACQ393335:ACX393335 AMM393335:AMT393335 AWI393335:AWP393335 BGE393335:BGL393335 BQA393335:BQH393335 BZW393335:CAD393335 CJS393335:CJZ393335 CTO393335:CTV393335 DDK393335:DDR393335 DNG393335:DNN393335 DXC393335:DXJ393335 EGY393335:EHF393335 EQU393335:ERB393335 FAQ393335:FAX393335 FKM393335:FKT393335 FUI393335:FUP393335 GEE393335:GEL393335 GOA393335:GOH393335 GXW393335:GYD393335 HHS393335:HHZ393335 HRO393335:HRV393335 IBK393335:IBR393335 ILG393335:ILN393335 IVC393335:IVJ393335 JEY393335:JFF393335 JOU393335:JPB393335 JYQ393335:JYX393335 KIM393335:KIT393335 KSI393335:KSP393335 LCE393335:LCL393335 LMA393335:LMH393335 LVW393335:LWD393335 MFS393335:MFZ393335 MPO393335:MPV393335 MZK393335:MZR393335 NJG393335:NJN393335 NTC393335:NTJ393335 OCY393335:ODF393335 OMU393335:ONB393335 OWQ393335:OWX393335 PGM393335:PGT393335 PQI393335:PQP393335 QAE393335:QAL393335 QKA393335:QKH393335 QTW393335:QUD393335 RDS393335:RDZ393335 RNO393335:RNV393335 RXK393335:RXR393335 SHG393335:SHN393335 SRC393335:SRJ393335 TAY393335:TBF393335 TKU393335:TLB393335 TUQ393335:TUX393335 UEM393335:UET393335 UOI393335:UOP393335 UYE393335:UYL393335 VIA393335:VIH393335 VRW393335:VSD393335 WBS393335:WBZ393335 WLO393335:WLV393335 WVK393335:WVR393335 C458871:J458871 IY458871:JF458871 SU458871:TB458871 ACQ458871:ACX458871 AMM458871:AMT458871 AWI458871:AWP458871 BGE458871:BGL458871 BQA458871:BQH458871 BZW458871:CAD458871 CJS458871:CJZ458871 CTO458871:CTV458871 DDK458871:DDR458871 DNG458871:DNN458871 DXC458871:DXJ458871 EGY458871:EHF458871 EQU458871:ERB458871 FAQ458871:FAX458871 FKM458871:FKT458871 FUI458871:FUP458871 GEE458871:GEL458871 GOA458871:GOH458871 GXW458871:GYD458871 HHS458871:HHZ458871 HRO458871:HRV458871 IBK458871:IBR458871 ILG458871:ILN458871 IVC458871:IVJ458871 JEY458871:JFF458871 JOU458871:JPB458871 JYQ458871:JYX458871 KIM458871:KIT458871 KSI458871:KSP458871 LCE458871:LCL458871 LMA458871:LMH458871 LVW458871:LWD458871 MFS458871:MFZ458871 MPO458871:MPV458871 MZK458871:MZR458871 NJG458871:NJN458871 NTC458871:NTJ458871 OCY458871:ODF458871 OMU458871:ONB458871 OWQ458871:OWX458871 PGM458871:PGT458871 PQI458871:PQP458871 QAE458871:QAL458871 QKA458871:QKH458871 QTW458871:QUD458871 RDS458871:RDZ458871 RNO458871:RNV458871 RXK458871:RXR458871 SHG458871:SHN458871 SRC458871:SRJ458871 TAY458871:TBF458871 TKU458871:TLB458871 TUQ458871:TUX458871 UEM458871:UET458871 UOI458871:UOP458871 UYE458871:UYL458871 VIA458871:VIH458871 VRW458871:VSD458871 WBS458871:WBZ458871 WLO458871:WLV458871 WVK458871:WVR458871 C524407:J524407 IY524407:JF524407 SU524407:TB524407 ACQ524407:ACX524407 AMM524407:AMT524407 AWI524407:AWP524407 BGE524407:BGL524407 BQA524407:BQH524407 BZW524407:CAD524407 CJS524407:CJZ524407 CTO524407:CTV524407 DDK524407:DDR524407 DNG524407:DNN524407 DXC524407:DXJ524407 EGY524407:EHF524407 EQU524407:ERB524407 FAQ524407:FAX524407 FKM524407:FKT524407 FUI524407:FUP524407 GEE524407:GEL524407 GOA524407:GOH524407 GXW524407:GYD524407 HHS524407:HHZ524407 HRO524407:HRV524407 IBK524407:IBR524407 ILG524407:ILN524407 IVC524407:IVJ524407 JEY524407:JFF524407 JOU524407:JPB524407 JYQ524407:JYX524407 KIM524407:KIT524407 KSI524407:KSP524407 LCE524407:LCL524407 LMA524407:LMH524407 LVW524407:LWD524407 MFS524407:MFZ524407 MPO524407:MPV524407 MZK524407:MZR524407 NJG524407:NJN524407 NTC524407:NTJ524407 OCY524407:ODF524407 OMU524407:ONB524407 OWQ524407:OWX524407 PGM524407:PGT524407 PQI524407:PQP524407 QAE524407:QAL524407 QKA524407:QKH524407 QTW524407:QUD524407 RDS524407:RDZ524407 RNO524407:RNV524407 RXK524407:RXR524407 SHG524407:SHN524407 SRC524407:SRJ524407 TAY524407:TBF524407 TKU524407:TLB524407 TUQ524407:TUX524407 UEM524407:UET524407 UOI524407:UOP524407 UYE524407:UYL524407 VIA524407:VIH524407 VRW524407:VSD524407 WBS524407:WBZ524407 WLO524407:WLV524407 WVK524407:WVR524407 C589943:J589943 IY589943:JF589943 SU589943:TB589943 ACQ589943:ACX589943 AMM589943:AMT589943 AWI589943:AWP589943 BGE589943:BGL589943 BQA589943:BQH589943 BZW589943:CAD589943 CJS589943:CJZ589943 CTO589943:CTV589943 DDK589943:DDR589943 DNG589943:DNN589943 DXC589943:DXJ589943 EGY589943:EHF589943 EQU589943:ERB589943 FAQ589943:FAX589943 FKM589943:FKT589943 FUI589943:FUP589943 GEE589943:GEL589943 GOA589943:GOH589943 GXW589943:GYD589943 HHS589943:HHZ589943 HRO589943:HRV589943 IBK589943:IBR589943 ILG589943:ILN589943 IVC589943:IVJ589943 JEY589943:JFF589943 JOU589943:JPB589943 JYQ589943:JYX589943 KIM589943:KIT589943 KSI589943:KSP589943 LCE589943:LCL589943 LMA589943:LMH589943 LVW589943:LWD589943 MFS589943:MFZ589943 MPO589943:MPV589943 MZK589943:MZR589943 NJG589943:NJN589943 NTC589943:NTJ589943 OCY589943:ODF589943 OMU589943:ONB589943 OWQ589943:OWX589943 PGM589943:PGT589943 PQI589943:PQP589943 QAE589943:QAL589943 QKA589943:QKH589943 QTW589943:QUD589943 RDS589943:RDZ589943 RNO589943:RNV589943 RXK589943:RXR589943 SHG589943:SHN589943 SRC589943:SRJ589943 TAY589943:TBF589943 TKU589943:TLB589943 TUQ589943:TUX589943 UEM589943:UET589943 UOI589943:UOP589943 UYE589943:UYL589943 VIA589943:VIH589943 VRW589943:VSD589943 WBS589943:WBZ589943 WLO589943:WLV589943 WVK589943:WVR589943 C655479:J655479 IY655479:JF655479 SU655479:TB655479 ACQ655479:ACX655479 AMM655479:AMT655479 AWI655479:AWP655479 BGE655479:BGL655479 BQA655479:BQH655479 BZW655479:CAD655479 CJS655479:CJZ655479 CTO655479:CTV655479 DDK655479:DDR655479 DNG655479:DNN655479 DXC655479:DXJ655479 EGY655479:EHF655479 EQU655479:ERB655479 FAQ655479:FAX655479 FKM655479:FKT655479 FUI655479:FUP655479 GEE655479:GEL655479 GOA655479:GOH655479 GXW655479:GYD655479 HHS655479:HHZ655479 HRO655479:HRV655479 IBK655479:IBR655479 ILG655479:ILN655479 IVC655479:IVJ655479 JEY655479:JFF655479 JOU655479:JPB655479 JYQ655479:JYX655479 KIM655479:KIT655479 KSI655479:KSP655479 LCE655479:LCL655479 LMA655479:LMH655479 LVW655479:LWD655479 MFS655479:MFZ655479 MPO655479:MPV655479 MZK655479:MZR655479 NJG655479:NJN655479 NTC655479:NTJ655479 OCY655479:ODF655479 OMU655479:ONB655479 OWQ655479:OWX655479 PGM655479:PGT655479 PQI655479:PQP655479 QAE655479:QAL655479 QKA655479:QKH655479 QTW655479:QUD655479 RDS655479:RDZ655479 RNO655479:RNV655479 RXK655479:RXR655479 SHG655479:SHN655479 SRC655479:SRJ655479 TAY655479:TBF655479 TKU655479:TLB655479 TUQ655479:TUX655479 UEM655479:UET655479 UOI655479:UOP655479 UYE655479:UYL655479 VIA655479:VIH655479 VRW655479:VSD655479 WBS655479:WBZ655479 WLO655479:WLV655479 WVK655479:WVR655479 C721015:J721015 IY721015:JF721015 SU721015:TB721015 ACQ721015:ACX721015 AMM721015:AMT721015 AWI721015:AWP721015 BGE721015:BGL721015 BQA721015:BQH721015 BZW721015:CAD721015 CJS721015:CJZ721015 CTO721015:CTV721015 DDK721015:DDR721015 DNG721015:DNN721015 DXC721015:DXJ721015 EGY721015:EHF721015 EQU721015:ERB721015 FAQ721015:FAX721015 FKM721015:FKT721015 FUI721015:FUP721015 GEE721015:GEL721015 GOA721015:GOH721015 GXW721015:GYD721015 HHS721015:HHZ721015 HRO721015:HRV721015 IBK721015:IBR721015 ILG721015:ILN721015 IVC721015:IVJ721015 JEY721015:JFF721015 JOU721015:JPB721015 JYQ721015:JYX721015 KIM721015:KIT721015 KSI721015:KSP721015 LCE721015:LCL721015 LMA721015:LMH721015 LVW721015:LWD721015 MFS721015:MFZ721015 MPO721015:MPV721015 MZK721015:MZR721015 NJG721015:NJN721015 NTC721015:NTJ721015 OCY721015:ODF721015 OMU721015:ONB721015 OWQ721015:OWX721015 PGM721015:PGT721015 PQI721015:PQP721015 QAE721015:QAL721015 QKA721015:QKH721015 QTW721015:QUD721015 RDS721015:RDZ721015 RNO721015:RNV721015 RXK721015:RXR721015 SHG721015:SHN721015 SRC721015:SRJ721015 TAY721015:TBF721015 TKU721015:TLB721015 TUQ721015:TUX721015 UEM721015:UET721015 UOI721015:UOP721015 UYE721015:UYL721015 VIA721015:VIH721015 VRW721015:VSD721015 WBS721015:WBZ721015 WLO721015:WLV721015 WVK721015:WVR721015 C786551:J786551 IY786551:JF786551 SU786551:TB786551 ACQ786551:ACX786551 AMM786551:AMT786551 AWI786551:AWP786551 BGE786551:BGL786551 BQA786551:BQH786551 BZW786551:CAD786551 CJS786551:CJZ786551 CTO786551:CTV786551 DDK786551:DDR786551 DNG786551:DNN786551 DXC786551:DXJ786551 EGY786551:EHF786551 EQU786551:ERB786551 FAQ786551:FAX786551 FKM786551:FKT786551 FUI786551:FUP786551 GEE786551:GEL786551 GOA786551:GOH786551 GXW786551:GYD786551 HHS786551:HHZ786551 HRO786551:HRV786551 IBK786551:IBR786551 ILG786551:ILN786551 IVC786551:IVJ786551 JEY786551:JFF786551 JOU786551:JPB786551 JYQ786551:JYX786551 KIM786551:KIT786551 KSI786551:KSP786551 LCE786551:LCL786551 LMA786551:LMH786551 LVW786551:LWD786551 MFS786551:MFZ786551 MPO786551:MPV786551 MZK786551:MZR786551 NJG786551:NJN786551 NTC786551:NTJ786551 OCY786551:ODF786551 OMU786551:ONB786551 OWQ786551:OWX786551 PGM786551:PGT786551 PQI786551:PQP786551 QAE786551:QAL786551 QKA786551:QKH786551 QTW786551:QUD786551 RDS786551:RDZ786551 RNO786551:RNV786551 RXK786551:RXR786551 SHG786551:SHN786551 SRC786551:SRJ786551 TAY786551:TBF786551 TKU786551:TLB786551 TUQ786551:TUX786551 UEM786551:UET786551 UOI786551:UOP786551 UYE786551:UYL786551 VIA786551:VIH786551 VRW786551:VSD786551 WBS786551:WBZ786551 WLO786551:WLV786551 WVK786551:WVR786551 C852087:J852087 IY852087:JF852087 SU852087:TB852087 ACQ852087:ACX852087 AMM852087:AMT852087 AWI852087:AWP852087 BGE852087:BGL852087 BQA852087:BQH852087 BZW852087:CAD852087 CJS852087:CJZ852087 CTO852087:CTV852087 DDK852087:DDR852087 DNG852087:DNN852087 DXC852087:DXJ852087 EGY852087:EHF852087 EQU852087:ERB852087 FAQ852087:FAX852087 FKM852087:FKT852087 FUI852087:FUP852087 GEE852087:GEL852087 GOA852087:GOH852087 GXW852087:GYD852087 HHS852087:HHZ852087 HRO852087:HRV852087 IBK852087:IBR852087 ILG852087:ILN852087 IVC852087:IVJ852087 JEY852087:JFF852087 JOU852087:JPB852087 JYQ852087:JYX852087 KIM852087:KIT852087 KSI852087:KSP852087 LCE852087:LCL852087 LMA852087:LMH852087 LVW852087:LWD852087 MFS852087:MFZ852087 MPO852087:MPV852087 MZK852087:MZR852087 NJG852087:NJN852087 NTC852087:NTJ852087 OCY852087:ODF852087 OMU852087:ONB852087 OWQ852087:OWX852087 PGM852087:PGT852087 PQI852087:PQP852087 QAE852087:QAL852087 QKA852087:QKH852087 QTW852087:QUD852087 RDS852087:RDZ852087 RNO852087:RNV852087 RXK852087:RXR852087 SHG852087:SHN852087 SRC852087:SRJ852087 TAY852087:TBF852087 TKU852087:TLB852087 TUQ852087:TUX852087 UEM852087:UET852087 UOI852087:UOP852087 UYE852087:UYL852087 VIA852087:VIH852087 VRW852087:VSD852087 WBS852087:WBZ852087 WLO852087:WLV852087 WVK852087:WVR852087 C917623:J917623 IY917623:JF917623 SU917623:TB917623 ACQ917623:ACX917623 AMM917623:AMT917623 AWI917623:AWP917623 BGE917623:BGL917623 BQA917623:BQH917623 BZW917623:CAD917623 CJS917623:CJZ917623 CTO917623:CTV917623 DDK917623:DDR917623 DNG917623:DNN917623 DXC917623:DXJ917623 EGY917623:EHF917623 EQU917623:ERB917623 FAQ917623:FAX917623 FKM917623:FKT917623 FUI917623:FUP917623 GEE917623:GEL917623 GOA917623:GOH917623 GXW917623:GYD917623 HHS917623:HHZ917623 HRO917623:HRV917623 IBK917623:IBR917623 ILG917623:ILN917623 IVC917623:IVJ917623 JEY917623:JFF917623 JOU917623:JPB917623 JYQ917623:JYX917623 KIM917623:KIT917623 KSI917623:KSP917623 LCE917623:LCL917623 LMA917623:LMH917623 LVW917623:LWD917623 MFS917623:MFZ917623 MPO917623:MPV917623 MZK917623:MZR917623 NJG917623:NJN917623 NTC917623:NTJ917623 OCY917623:ODF917623 OMU917623:ONB917623 OWQ917623:OWX917623 PGM917623:PGT917623 PQI917623:PQP917623 QAE917623:QAL917623 QKA917623:QKH917623 QTW917623:QUD917623 RDS917623:RDZ917623 RNO917623:RNV917623 RXK917623:RXR917623 SHG917623:SHN917623 SRC917623:SRJ917623 TAY917623:TBF917623 TKU917623:TLB917623 TUQ917623:TUX917623 UEM917623:UET917623 UOI917623:UOP917623 UYE917623:UYL917623 VIA917623:VIH917623 VRW917623:VSD917623 WBS917623:WBZ917623 WLO917623:WLV917623 WVK917623:WVR917623 C983159:J983159 IY983159:JF983159 SU983159:TB983159 ACQ983159:ACX983159 AMM983159:AMT983159 AWI983159:AWP983159 BGE983159:BGL983159 BQA983159:BQH983159 BZW983159:CAD983159 CJS983159:CJZ983159 CTO983159:CTV983159 DDK983159:DDR983159 DNG983159:DNN983159 DXC983159:DXJ983159 EGY983159:EHF983159 EQU983159:ERB983159 FAQ983159:FAX983159 FKM983159:FKT983159 FUI983159:FUP983159 GEE983159:GEL983159 GOA983159:GOH983159 GXW983159:GYD983159 HHS983159:HHZ983159 HRO983159:HRV983159 IBK983159:IBR983159 ILG983159:ILN983159 IVC983159:IVJ983159 JEY983159:JFF983159 JOU983159:JPB983159 JYQ983159:JYX983159 KIM983159:KIT983159 KSI983159:KSP983159 LCE983159:LCL983159 LMA983159:LMH983159 LVW983159:LWD983159 MFS983159:MFZ983159 MPO983159:MPV983159 MZK983159:MZR983159 NJG983159:NJN983159 NTC983159:NTJ983159 OCY983159:ODF983159 OMU983159:ONB983159 OWQ983159:OWX983159 PGM983159:PGT983159 PQI983159:PQP983159 QAE983159:QAL983159 QKA983159:QKH983159 QTW983159:QUD983159 RDS983159:RDZ983159 RNO983159:RNV983159 RXK983159:RXR983159 SHG983159:SHN983159 SRC983159:SRJ983159 TAY983159:TBF983159 TKU983159:TLB983159 TUQ983159:TUX983159 UEM983159:UET983159 UOI983159:UOP983159 UYE983159:UYL983159 VIA983159:VIH983159 VRW983159:VSD983159 WBS983159:WBZ983159 WLO983159:WLV983159 WVK983159:WVR983159 J138:J65536 JF138:JF65536 TB138:TB65536 ACX138:ACX65536 AMT138:AMT65536 AWP138:AWP65536 BGL138:BGL65536 BQH138:BQH65536 CAD138:CAD65536 CJZ138:CJZ65536 CTV138:CTV65536 DDR138:DDR65536 DNN138:DNN65536 DXJ138:DXJ65536 EHF138:EHF65536 ERB138:ERB65536 FAX138:FAX65536 FKT138:FKT65536 FUP138:FUP65536 GEL138:GEL65536 GOH138:GOH65536 GYD138:GYD65536 HHZ138:HHZ65536 HRV138:HRV65536 IBR138:IBR65536 ILN138:ILN65536 IVJ138:IVJ65536 JFF138:JFF65536 JPB138:JPB65536 JYX138:JYX65536 KIT138:KIT65536 KSP138:KSP65536 LCL138:LCL65536 LMH138:LMH65536 LWD138:LWD65536 MFZ138:MFZ65536 MPV138:MPV65536 MZR138:MZR65536 NJN138:NJN65536 NTJ138:NTJ65536 ODF138:ODF65536 ONB138:ONB65536 OWX138:OWX65536 PGT138:PGT65536 PQP138:PQP65536 QAL138:QAL65536 QKH138:QKH65536 QUD138:QUD65536 RDZ138:RDZ65536 RNV138:RNV65536 RXR138:RXR65536 SHN138:SHN65536 SRJ138:SRJ65536 TBF138:TBF65536 TLB138:TLB65536 TUX138:TUX65536 UET138:UET65536 UOP138:UOP65536 UYL138:UYL65536 VIH138:VIH65536 VSD138:VSD65536 WBZ138:WBZ65536 WLV138:WLV65536 WVR138:WVR65536 J65674:J131072 JF65674:JF131072 TB65674:TB131072 ACX65674:ACX131072 AMT65674:AMT131072 AWP65674:AWP131072 BGL65674:BGL131072 BQH65674:BQH131072 CAD65674:CAD131072 CJZ65674:CJZ131072 CTV65674:CTV131072 DDR65674:DDR131072 DNN65674:DNN131072 DXJ65674:DXJ131072 EHF65674:EHF131072 ERB65674:ERB131072 FAX65674:FAX131072 FKT65674:FKT131072 FUP65674:FUP131072 GEL65674:GEL131072 GOH65674:GOH131072 GYD65674:GYD131072 HHZ65674:HHZ131072 HRV65674:HRV131072 IBR65674:IBR131072 ILN65674:ILN131072 IVJ65674:IVJ131072 JFF65674:JFF131072 JPB65674:JPB131072 JYX65674:JYX131072 KIT65674:KIT131072 KSP65674:KSP131072 LCL65674:LCL131072 LMH65674:LMH131072 LWD65674:LWD131072 MFZ65674:MFZ131072 MPV65674:MPV131072 MZR65674:MZR131072 NJN65674:NJN131072 NTJ65674:NTJ131072 ODF65674:ODF131072 ONB65674:ONB131072 OWX65674:OWX131072 PGT65674:PGT131072 PQP65674:PQP131072 QAL65674:QAL131072 QKH65674:QKH131072 QUD65674:QUD131072 RDZ65674:RDZ131072 RNV65674:RNV131072 RXR65674:RXR131072 SHN65674:SHN131072 SRJ65674:SRJ131072 TBF65674:TBF131072 TLB65674:TLB131072 TUX65674:TUX131072 UET65674:UET131072 UOP65674:UOP131072 UYL65674:UYL131072 VIH65674:VIH131072 VSD65674:VSD131072 WBZ65674:WBZ131072 WLV65674:WLV131072 WVR65674:WVR131072 J131210:J196608 JF131210:JF196608 TB131210:TB196608 ACX131210:ACX196608 AMT131210:AMT196608 AWP131210:AWP196608 BGL131210:BGL196608 BQH131210:BQH196608 CAD131210:CAD196608 CJZ131210:CJZ196608 CTV131210:CTV196608 DDR131210:DDR196608 DNN131210:DNN196608 DXJ131210:DXJ196608 EHF131210:EHF196608 ERB131210:ERB196608 FAX131210:FAX196608 FKT131210:FKT196608 FUP131210:FUP196608 GEL131210:GEL196608 GOH131210:GOH196608 GYD131210:GYD196608 HHZ131210:HHZ196608 HRV131210:HRV196608 IBR131210:IBR196608 ILN131210:ILN196608 IVJ131210:IVJ196608 JFF131210:JFF196608 JPB131210:JPB196608 JYX131210:JYX196608 KIT131210:KIT196608 KSP131210:KSP196608 LCL131210:LCL196608 LMH131210:LMH196608 LWD131210:LWD196608 MFZ131210:MFZ196608 MPV131210:MPV196608 MZR131210:MZR196608 NJN131210:NJN196608 NTJ131210:NTJ196608 ODF131210:ODF196608 ONB131210:ONB196608 OWX131210:OWX196608 PGT131210:PGT196608 PQP131210:PQP196608 QAL131210:QAL196608 QKH131210:QKH196608 QUD131210:QUD196608 RDZ131210:RDZ196608 RNV131210:RNV196608 RXR131210:RXR196608 SHN131210:SHN196608 SRJ131210:SRJ196608 TBF131210:TBF196608 TLB131210:TLB196608 TUX131210:TUX196608 UET131210:UET196608 UOP131210:UOP196608 UYL131210:UYL196608 VIH131210:VIH196608 VSD131210:VSD196608 WBZ131210:WBZ196608 WLV131210:WLV196608 WVR131210:WVR196608 J196746:J262144 JF196746:JF262144 TB196746:TB262144 ACX196746:ACX262144 AMT196746:AMT262144 AWP196746:AWP262144 BGL196746:BGL262144 BQH196746:BQH262144 CAD196746:CAD262144 CJZ196746:CJZ262144 CTV196746:CTV262144 DDR196746:DDR262144 DNN196746:DNN262144 DXJ196746:DXJ262144 EHF196746:EHF262144 ERB196746:ERB262144 FAX196746:FAX262144 FKT196746:FKT262144 FUP196746:FUP262144 GEL196746:GEL262144 GOH196746:GOH262144 GYD196746:GYD262144 HHZ196746:HHZ262144 HRV196746:HRV262144 IBR196746:IBR262144 ILN196746:ILN262144 IVJ196746:IVJ262144 JFF196746:JFF262144 JPB196746:JPB262144 JYX196746:JYX262144 KIT196746:KIT262144 KSP196746:KSP262144 LCL196746:LCL262144 LMH196746:LMH262144 LWD196746:LWD262144 MFZ196746:MFZ262144 MPV196746:MPV262144 MZR196746:MZR262144 NJN196746:NJN262144 NTJ196746:NTJ262144 ODF196746:ODF262144 ONB196746:ONB262144 OWX196746:OWX262144 PGT196746:PGT262144 PQP196746:PQP262144 QAL196746:QAL262144 QKH196746:QKH262144 QUD196746:QUD262144 RDZ196746:RDZ262144 RNV196746:RNV262144 RXR196746:RXR262144 SHN196746:SHN262144 SRJ196746:SRJ262144 TBF196746:TBF262144 TLB196746:TLB262144 TUX196746:TUX262144 UET196746:UET262144 UOP196746:UOP262144 UYL196746:UYL262144 VIH196746:VIH262144 VSD196746:VSD262144 WBZ196746:WBZ262144 WLV196746:WLV262144 WVR196746:WVR262144 J262282:J327680 JF262282:JF327680 TB262282:TB327680 ACX262282:ACX327680 AMT262282:AMT327680 AWP262282:AWP327680 BGL262282:BGL327680 BQH262282:BQH327680 CAD262282:CAD327680 CJZ262282:CJZ327680 CTV262282:CTV327680 DDR262282:DDR327680 DNN262282:DNN327680 DXJ262282:DXJ327680 EHF262282:EHF327680 ERB262282:ERB327680 FAX262282:FAX327680 FKT262282:FKT327680 FUP262282:FUP327680 GEL262282:GEL327680 GOH262282:GOH327680 GYD262282:GYD327680 HHZ262282:HHZ327680 HRV262282:HRV327680 IBR262282:IBR327680 ILN262282:ILN327680 IVJ262282:IVJ327680 JFF262282:JFF327680 JPB262282:JPB327680 JYX262282:JYX327680 KIT262282:KIT327680 KSP262282:KSP327680 LCL262282:LCL327680 LMH262282:LMH327680 LWD262282:LWD327680 MFZ262282:MFZ327680 MPV262282:MPV327680 MZR262282:MZR327680 NJN262282:NJN327680 NTJ262282:NTJ327680 ODF262282:ODF327680 ONB262282:ONB327680 OWX262282:OWX327680 PGT262282:PGT327680 PQP262282:PQP327680 QAL262282:QAL327680 QKH262282:QKH327680 QUD262282:QUD327680 RDZ262282:RDZ327680 RNV262282:RNV327680 RXR262282:RXR327680 SHN262282:SHN327680 SRJ262282:SRJ327680 TBF262282:TBF327680 TLB262282:TLB327680 TUX262282:TUX327680 UET262282:UET327680 UOP262282:UOP327680 UYL262282:UYL327680 VIH262282:VIH327680 VSD262282:VSD327680 WBZ262282:WBZ327680 WLV262282:WLV327680 WVR262282:WVR327680 J327818:J393216 JF327818:JF393216 TB327818:TB393216 ACX327818:ACX393216 AMT327818:AMT393216 AWP327818:AWP393216 BGL327818:BGL393216 BQH327818:BQH393216 CAD327818:CAD393216 CJZ327818:CJZ393216 CTV327818:CTV393216 DDR327818:DDR393216 DNN327818:DNN393216 DXJ327818:DXJ393216 EHF327818:EHF393216 ERB327818:ERB393216 FAX327818:FAX393216 FKT327818:FKT393216 FUP327818:FUP393216 GEL327818:GEL393216 GOH327818:GOH393216 GYD327818:GYD393216 HHZ327818:HHZ393216 HRV327818:HRV393216 IBR327818:IBR393216 ILN327818:ILN393216 IVJ327818:IVJ393216 JFF327818:JFF393216 JPB327818:JPB393216 JYX327818:JYX393216 KIT327818:KIT393216 KSP327818:KSP393216 LCL327818:LCL393216 LMH327818:LMH393216 LWD327818:LWD393216 MFZ327818:MFZ393216 MPV327818:MPV393216 MZR327818:MZR393216 NJN327818:NJN393216 NTJ327818:NTJ393216 ODF327818:ODF393216 ONB327818:ONB393216 OWX327818:OWX393216 PGT327818:PGT393216 PQP327818:PQP393216 QAL327818:QAL393216 QKH327818:QKH393216 QUD327818:QUD393216 RDZ327818:RDZ393216 RNV327818:RNV393216 RXR327818:RXR393216 SHN327818:SHN393216 SRJ327818:SRJ393216 TBF327818:TBF393216 TLB327818:TLB393216 TUX327818:TUX393216 UET327818:UET393216 UOP327818:UOP393216 UYL327818:UYL393216 VIH327818:VIH393216 VSD327818:VSD393216 WBZ327818:WBZ393216 WLV327818:WLV393216 WVR327818:WVR393216 J393354:J458752 JF393354:JF458752 TB393354:TB458752 ACX393354:ACX458752 AMT393354:AMT458752 AWP393354:AWP458752 BGL393354:BGL458752 BQH393354:BQH458752 CAD393354:CAD458752 CJZ393354:CJZ458752 CTV393354:CTV458752 DDR393354:DDR458752 DNN393354:DNN458752 DXJ393354:DXJ458752 EHF393354:EHF458752 ERB393354:ERB458752 FAX393354:FAX458752 FKT393354:FKT458752 FUP393354:FUP458752 GEL393354:GEL458752 GOH393354:GOH458752 GYD393354:GYD458752 HHZ393354:HHZ458752 HRV393354:HRV458752 IBR393354:IBR458752 ILN393354:ILN458752 IVJ393354:IVJ458752 JFF393354:JFF458752 JPB393354:JPB458752 JYX393354:JYX458752 KIT393354:KIT458752 KSP393354:KSP458752 LCL393354:LCL458752 LMH393354:LMH458752 LWD393354:LWD458752 MFZ393354:MFZ458752 MPV393354:MPV458752 MZR393354:MZR458752 NJN393354:NJN458752 NTJ393354:NTJ458752 ODF393354:ODF458752 ONB393354:ONB458752 OWX393354:OWX458752 PGT393354:PGT458752 PQP393354:PQP458752 QAL393354:QAL458752 QKH393354:QKH458752 QUD393354:QUD458752 RDZ393354:RDZ458752 RNV393354:RNV458752 RXR393354:RXR458752 SHN393354:SHN458752 SRJ393354:SRJ458752 TBF393354:TBF458752 TLB393354:TLB458752 TUX393354:TUX458752 UET393354:UET458752 UOP393354:UOP458752 UYL393354:UYL458752 VIH393354:VIH458752 VSD393354:VSD458752 WBZ393354:WBZ458752 WLV393354:WLV458752 WVR393354:WVR458752 J458890:J524288 JF458890:JF524288 TB458890:TB524288 ACX458890:ACX524288 AMT458890:AMT524288 AWP458890:AWP524288 BGL458890:BGL524288 BQH458890:BQH524288 CAD458890:CAD524288 CJZ458890:CJZ524288 CTV458890:CTV524288 DDR458890:DDR524288 DNN458890:DNN524288 DXJ458890:DXJ524288 EHF458890:EHF524288 ERB458890:ERB524288 FAX458890:FAX524288 FKT458890:FKT524288 FUP458890:FUP524288 GEL458890:GEL524288 GOH458890:GOH524288 GYD458890:GYD524288 HHZ458890:HHZ524288 HRV458890:HRV524288 IBR458890:IBR524288 ILN458890:ILN524288 IVJ458890:IVJ524288 JFF458890:JFF524288 JPB458890:JPB524288 JYX458890:JYX524288 KIT458890:KIT524288 KSP458890:KSP524288 LCL458890:LCL524288 LMH458890:LMH524288 LWD458890:LWD524288 MFZ458890:MFZ524288 MPV458890:MPV524288 MZR458890:MZR524288 NJN458890:NJN524288 NTJ458890:NTJ524288 ODF458890:ODF524288 ONB458890:ONB524288 OWX458890:OWX524288 PGT458890:PGT524288 PQP458890:PQP524288 QAL458890:QAL524288 QKH458890:QKH524288 QUD458890:QUD524288 RDZ458890:RDZ524288 RNV458890:RNV524288 RXR458890:RXR524288 SHN458890:SHN524288 SRJ458890:SRJ524288 TBF458890:TBF524288 TLB458890:TLB524288 TUX458890:TUX524288 UET458890:UET524288 UOP458890:UOP524288 UYL458890:UYL524288 VIH458890:VIH524288 VSD458890:VSD524288 WBZ458890:WBZ524288 WLV458890:WLV524288 WVR458890:WVR524288 J524426:J589824 JF524426:JF589824 TB524426:TB589824 ACX524426:ACX589824 AMT524426:AMT589824 AWP524426:AWP589824 BGL524426:BGL589824 BQH524426:BQH589824 CAD524426:CAD589824 CJZ524426:CJZ589824 CTV524426:CTV589824 DDR524426:DDR589824 DNN524426:DNN589824 DXJ524426:DXJ589824 EHF524426:EHF589824 ERB524426:ERB589824 FAX524426:FAX589824 FKT524426:FKT589824 FUP524426:FUP589824 GEL524426:GEL589824 GOH524426:GOH589824 GYD524426:GYD589824 HHZ524426:HHZ589824 HRV524426:HRV589824 IBR524426:IBR589824 ILN524426:ILN589824 IVJ524426:IVJ589824 JFF524426:JFF589824 JPB524426:JPB589824 JYX524426:JYX589824 KIT524426:KIT589824 KSP524426:KSP589824 LCL524426:LCL589824 LMH524426:LMH589824 LWD524426:LWD589824 MFZ524426:MFZ589824 MPV524426:MPV589824 MZR524426:MZR589824 NJN524426:NJN589824 NTJ524426:NTJ589824 ODF524426:ODF589824 ONB524426:ONB589824 OWX524426:OWX589824 PGT524426:PGT589824 PQP524426:PQP589824 QAL524426:QAL589824 QKH524426:QKH589824 QUD524426:QUD589824 RDZ524426:RDZ589824 RNV524426:RNV589824 RXR524426:RXR589824 SHN524426:SHN589824 SRJ524426:SRJ589824 TBF524426:TBF589824 TLB524426:TLB589824 TUX524426:TUX589824 UET524426:UET589824 UOP524426:UOP589824 UYL524426:UYL589824 VIH524426:VIH589824 VSD524426:VSD589824 WBZ524426:WBZ589824 WLV524426:WLV589824 WVR524426:WVR589824 J589962:J655360 JF589962:JF655360 TB589962:TB655360 ACX589962:ACX655360 AMT589962:AMT655360 AWP589962:AWP655360 BGL589962:BGL655360 BQH589962:BQH655360 CAD589962:CAD655360 CJZ589962:CJZ655360 CTV589962:CTV655360 DDR589962:DDR655360 DNN589962:DNN655360 DXJ589962:DXJ655360 EHF589962:EHF655360 ERB589962:ERB655360 FAX589962:FAX655360 FKT589962:FKT655360 FUP589962:FUP655360 GEL589962:GEL655360 GOH589962:GOH655360 GYD589962:GYD655360 HHZ589962:HHZ655360 HRV589962:HRV655360 IBR589962:IBR655360 ILN589962:ILN655360 IVJ589962:IVJ655360 JFF589962:JFF655360 JPB589962:JPB655360 JYX589962:JYX655360 KIT589962:KIT655360 KSP589962:KSP655360 LCL589962:LCL655360 LMH589962:LMH655360 LWD589962:LWD655360 MFZ589962:MFZ655360 MPV589962:MPV655360 MZR589962:MZR655360 NJN589962:NJN655360 NTJ589962:NTJ655360 ODF589962:ODF655360 ONB589962:ONB655360 OWX589962:OWX655360 PGT589962:PGT655360 PQP589962:PQP655360 QAL589962:QAL655360 QKH589962:QKH655360 QUD589962:QUD655360 RDZ589962:RDZ655360 RNV589962:RNV655360 RXR589962:RXR655360 SHN589962:SHN655360 SRJ589962:SRJ655360 TBF589962:TBF655360 TLB589962:TLB655360 TUX589962:TUX655360 UET589962:UET655360 UOP589962:UOP655360 UYL589962:UYL655360 VIH589962:VIH655360 VSD589962:VSD655360 WBZ589962:WBZ655360 WLV589962:WLV655360 WVR589962:WVR655360 J655498:J720896 JF655498:JF720896 TB655498:TB720896 ACX655498:ACX720896 AMT655498:AMT720896 AWP655498:AWP720896 BGL655498:BGL720896 BQH655498:BQH720896 CAD655498:CAD720896 CJZ655498:CJZ720896 CTV655498:CTV720896 DDR655498:DDR720896 DNN655498:DNN720896 DXJ655498:DXJ720896 EHF655498:EHF720896 ERB655498:ERB720896 FAX655498:FAX720896 FKT655498:FKT720896 FUP655498:FUP720896 GEL655498:GEL720896 GOH655498:GOH720896 GYD655498:GYD720896 HHZ655498:HHZ720896 HRV655498:HRV720896 IBR655498:IBR720896 ILN655498:ILN720896 IVJ655498:IVJ720896 JFF655498:JFF720896 JPB655498:JPB720896 JYX655498:JYX720896 KIT655498:KIT720896 KSP655498:KSP720896 LCL655498:LCL720896 LMH655498:LMH720896 LWD655498:LWD720896 MFZ655498:MFZ720896 MPV655498:MPV720896 MZR655498:MZR720896 NJN655498:NJN720896 NTJ655498:NTJ720896 ODF655498:ODF720896 ONB655498:ONB720896 OWX655498:OWX720896 PGT655498:PGT720896 PQP655498:PQP720896 QAL655498:QAL720896 QKH655498:QKH720896 QUD655498:QUD720896 RDZ655498:RDZ720896 RNV655498:RNV720896 RXR655498:RXR720896 SHN655498:SHN720896 SRJ655498:SRJ720896 TBF655498:TBF720896 TLB655498:TLB720896 TUX655498:TUX720896 UET655498:UET720896 UOP655498:UOP720896 UYL655498:UYL720896 VIH655498:VIH720896 VSD655498:VSD720896 WBZ655498:WBZ720896 WLV655498:WLV720896 WVR655498:WVR720896 J721034:J786432 JF721034:JF786432 TB721034:TB786432 ACX721034:ACX786432 AMT721034:AMT786432 AWP721034:AWP786432 BGL721034:BGL786432 BQH721034:BQH786432 CAD721034:CAD786432 CJZ721034:CJZ786432 CTV721034:CTV786432 DDR721034:DDR786432 DNN721034:DNN786432 DXJ721034:DXJ786432 EHF721034:EHF786432 ERB721034:ERB786432 FAX721034:FAX786432 FKT721034:FKT786432 FUP721034:FUP786432 GEL721034:GEL786432 GOH721034:GOH786432 GYD721034:GYD786432 HHZ721034:HHZ786432 HRV721034:HRV786432 IBR721034:IBR786432 ILN721034:ILN786432 IVJ721034:IVJ786432 JFF721034:JFF786432 JPB721034:JPB786432 JYX721034:JYX786432 KIT721034:KIT786432 KSP721034:KSP786432 LCL721034:LCL786432 LMH721034:LMH786432 LWD721034:LWD786432 MFZ721034:MFZ786432 MPV721034:MPV786432 MZR721034:MZR786432 NJN721034:NJN786432 NTJ721034:NTJ786432 ODF721034:ODF786432 ONB721034:ONB786432 OWX721034:OWX786432 PGT721034:PGT786432 PQP721034:PQP786432 QAL721034:QAL786432 QKH721034:QKH786432 QUD721034:QUD786432 RDZ721034:RDZ786432 RNV721034:RNV786432 RXR721034:RXR786432 SHN721034:SHN786432 SRJ721034:SRJ786432 TBF721034:TBF786432 TLB721034:TLB786432 TUX721034:TUX786432 UET721034:UET786432 UOP721034:UOP786432 UYL721034:UYL786432 VIH721034:VIH786432 VSD721034:VSD786432 WBZ721034:WBZ786432 WLV721034:WLV786432 WVR721034:WVR786432 J786570:J851968 JF786570:JF851968 TB786570:TB851968 ACX786570:ACX851968 AMT786570:AMT851968 AWP786570:AWP851968 BGL786570:BGL851968 BQH786570:BQH851968 CAD786570:CAD851968 CJZ786570:CJZ851968 CTV786570:CTV851968 DDR786570:DDR851968 DNN786570:DNN851968 DXJ786570:DXJ851968 EHF786570:EHF851968 ERB786570:ERB851968 FAX786570:FAX851968 FKT786570:FKT851968 FUP786570:FUP851968 GEL786570:GEL851968 GOH786570:GOH851968 GYD786570:GYD851968 HHZ786570:HHZ851968 HRV786570:HRV851968 IBR786570:IBR851968 ILN786570:ILN851968 IVJ786570:IVJ851968 JFF786570:JFF851968 JPB786570:JPB851968 JYX786570:JYX851968 KIT786570:KIT851968 KSP786570:KSP851968 LCL786570:LCL851968 LMH786570:LMH851968 LWD786570:LWD851968 MFZ786570:MFZ851968 MPV786570:MPV851968 MZR786570:MZR851968 NJN786570:NJN851968 NTJ786570:NTJ851968 ODF786570:ODF851968 ONB786570:ONB851968 OWX786570:OWX851968 PGT786570:PGT851968 PQP786570:PQP851968 QAL786570:QAL851968 QKH786570:QKH851968 QUD786570:QUD851968 RDZ786570:RDZ851968 RNV786570:RNV851968 RXR786570:RXR851968 SHN786570:SHN851968 SRJ786570:SRJ851968 TBF786570:TBF851968 TLB786570:TLB851968 TUX786570:TUX851968 UET786570:UET851968 UOP786570:UOP851968 UYL786570:UYL851968 VIH786570:VIH851968 VSD786570:VSD851968 WBZ786570:WBZ851968 WLV786570:WLV851968 WVR786570:WVR851968 J852106:J917504 JF852106:JF917504 TB852106:TB917504 ACX852106:ACX917504 AMT852106:AMT917504 AWP852106:AWP917504 BGL852106:BGL917504 BQH852106:BQH917504 CAD852106:CAD917504 CJZ852106:CJZ917504 CTV852106:CTV917504 DDR852106:DDR917504 DNN852106:DNN917504 DXJ852106:DXJ917504 EHF852106:EHF917504 ERB852106:ERB917504 FAX852106:FAX917504 FKT852106:FKT917504 FUP852106:FUP917504 GEL852106:GEL917504 GOH852106:GOH917504 GYD852106:GYD917504 HHZ852106:HHZ917504 HRV852106:HRV917504 IBR852106:IBR917504 ILN852106:ILN917504 IVJ852106:IVJ917504 JFF852106:JFF917504 JPB852106:JPB917504 JYX852106:JYX917504 KIT852106:KIT917504 KSP852106:KSP917504 LCL852106:LCL917504 LMH852106:LMH917504 LWD852106:LWD917504 MFZ852106:MFZ917504 MPV852106:MPV917504 MZR852106:MZR917504 NJN852106:NJN917504 NTJ852106:NTJ917504 ODF852106:ODF917504 ONB852106:ONB917504 OWX852106:OWX917504 PGT852106:PGT917504 PQP852106:PQP917504 QAL852106:QAL917504 QKH852106:QKH917504 QUD852106:QUD917504 RDZ852106:RDZ917504 RNV852106:RNV917504 RXR852106:RXR917504 SHN852106:SHN917504 SRJ852106:SRJ917504 TBF852106:TBF917504 TLB852106:TLB917504 TUX852106:TUX917504 UET852106:UET917504 UOP852106:UOP917504 UYL852106:UYL917504 VIH852106:VIH917504 VSD852106:VSD917504 WBZ852106:WBZ917504 WLV852106:WLV917504 WVR852106:WVR917504 J917642:J983040 JF917642:JF983040 TB917642:TB983040 ACX917642:ACX983040 AMT917642:AMT983040 AWP917642:AWP983040 BGL917642:BGL983040 BQH917642:BQH983040 CAD917642:CAD983040 CJZ917642:CJZ983040 CTV917642:CTV983040 DDR917642:DDR983040 DNN917642:DNN983040 DXJ917642:DXJ983040 EHF917642:EHF983040 ERB917642:ERB983040 FAX917642:FAX983040 FKT917642:FKT983040 FUP917642:FUP983040 GEL917642:GEL983040 GOH917642:GOH983040 GYD917642:GYD983040 HHZ917642:HHZ983040 HRV917642:HRV983040 IBR917642:IBR983040 ILN917642:ILN983040 IVJ917642:IVJ983040 JFF917642:JFF983040 JPB917642:JPB983040 JYX917642:JYX983040 KIT917642:KIT983040 KSP917642:KSP983040 LCL917642:LCL983040 LMH917642:LMH983040 LWD917642:LWD983040 MFZ917642:MFZ983040 MPV917642:MPV983040 MZR917642:MZR983040 NJN917642:NJN983040 NTJ917642:NTJ983040 ODF917642:ODF983040 ONB917642:ONB983040 OWX917642:OWX983040 PGT917642:PGT983040 PQP917642:PQP983040 QAL917642:QAL983040 QKH917642:QKH983040 QUD917642:QUD983040 RDZ917642:RDZ983040 RNV917642:RNV983040 RXR917642:RXR983040 SHN917642:SHN983040 SRJ917642:SRJ983040 TBF917642:TBF983040 TLB917642:TLB983040 TUX917642:TUX983040 UET917642:UET983040 UOP917642:UOP983040 UYL917642:UYL983040 VIH917642:VIH983040 VSD917642:VSD983040 WBZ917642:WBZ983040 WLV917642:WLV983040 WVR917642:WVR983040 J983178:J1048576 JF983178:JF1048576 TB983178:TB1048576 ACX983178:ACX1048576 AMT983178:AMT1048576 AWP983178:AWP1048576 BGL983178:BGL1048576 BQH983178:BQH1048576 CAD983178:CAD1048576 CJZ983178:CJZ1048576 CTV983178:CTV1048576 DDR983178:DDR1048576 DNN983178:DNN1048576 DXJ983178:DXJ1048576 EHF983178:EHF1048576 ERB983178:ERB1048576 FAX983178:FAX1048576 FKT983178:FKT1048576 FUP983178:FUP1048576 GEL983178:GEL1048576 GOH983178:GOH1048576 GYD983178:GYD1048576 HHZ983178:HHZ1048576 HRV983178:HRV1048576 IBR983178:IBR1048576 ILN983178:ILN1048576 IVJ983178:IVJ1048576 JFF983178:JFF1048576 JPB983178:JPB1048576 JYX983178:JYX1048576 KIT983178:KIT1048576 KSP983178:KSP1048576 LCL983178:LCL1048576 LMH983178:LMH1048576 LWD983178:LWD1048576 MFZ983178:MFZ1048576 MPV983178:MPV1048576 MZR983178:MZR1048576 NJN983178:NJN1048576 NTJ983178:NTJ1048576 ODF983178:ODF1048576 ONB983178:ONB1048576 OWX983178:OWX1048576 PGT983178:PGT1048576 PQP983178:PQP1048576 QAL983178:QAL1048576 QKH983178:QKH1048576 QUD983178:QUD1048576 RDZ983178:RDZ1048576 RNV983178:RNV1048576 RXR983178:RXR1048576 SHN983178:SHN1048576 SRJ983178:SRJ1048576 TBF983178:TBF1048576 TLB983178:TLB1048576 TUX983178:TUX1048576 UET983178:UET1048576 UOP983178:UOP1048576 UYL983178:UYL1048576 VIH983178:VIH1048576 VSD983178:VSD1048576 WBZ983178:WBZ1048576 WLV983178:WLV1048576 WVR983178:WVR1048576 I121:J137 JE121:JF137 TA121:TB137 ACW121:ACX137 AMS121:AMT137 AWO121:AWP137 BGK121:BGL137 BQG121:BQH137 CAC121:CAD137 CJY121:CJZ137 CTU121:CTV137 DDQ121:DDR137 DNM121:DNN137 DXI121:DXJ137 EHE121:EHF137 ERA121:ERB137 FAW121:FAX137 FKS121:FKT137 FUO121:FUP137 GEK121:GEL137 GOG121:GOH137 GYC121:GYD137 HHY121:HHZ137 HRU121:HRV137 IBQ121:IBR137 ILM121:ILN137 IVI121:IVJ137 JFE121:JFF137 JPA121:JPB137 JYW121:JYX137 KIS121:KIT137 KSO121:KSP137 LCK121:LCL137 LMG121:LMH137 LWC121:LWD137 MFY121:MFZ137 MPU121:MPV137 MZQ121:MZR137 NJM121:NJN137 NTI121:NTJ137 ODE121:ODF137 ONA121:ONB137 OWW121:OWX137 PGS121:PGT137 PQO121:PQP137 QAK121:QAL137 QKG121:QKH137 QUC121:QUD137 RDY121:RDZ137 RNU121:RNV137 RXQ121:RXR137 SHM121:SHN137 SRI121:SRJ137 TBE121:TBF137 TLA121:TLB137 TUW121:TUX137 UES121:UET137 UOO121:UOP137 UYK121:UYL137 VIG121:VIH137 VSC121:VSD137 WBY121:WBZ137 WLU121:WLV137 WVQ121:WVR137 I65657:J65673 JE65657:JF65673 TA65657:TB65673 ACW65657:ACX65673 AMS65657:AMT65673 AWO65657:AWP65673 BGK65657:BGL65673 BQG65657:BQH65673 CAC65657:CAD65673 CJY65657:CJZ65673 CTU65657:CTV65673 DDQ65657:DDR65673 DNM65657:DNN65673 DXI65657:DXJ65673 EHE65657:EHF65673 ERA65657:ERB65673 FAW65657:FAX65673 FKS65657:FKT65673 FUO65657:FUP65673 GEK65657:GEL65673 GOG65657:GOH65673 GYC65657:GYD65673 HHY65657:HHZ65673 HRU65657:HRV65673 IBQ65657:IBR65673 ILM65657:ILN65673 IVI65657:IVJ65673 JFE65657:JFF65673 JPA65657:JPB65673 JYW65657:JYX65673 KIS65657:KIT65673 KSO65657:KSP65673 LCK65657:LCL65673 LMG65657:LMH65673 LWC65657:LWD65673 MFY65657:MFZ65673 MPU65657:MPV65673 MZQ65657:MZR65673 NJM65657:NJN65673 NTI65657:NTJ65673 ODE65657:ODF65673 ONA65657:ONB65673 OWW65657:OWX65673 PGS65657:PGT65673 PQO65657:PQP65673 QAK65657:QAL65673 QKG65657:QKH65673 QUC65657:QUD65673 RDY65657:RDZ65673 RNU65657:RNV65673 RXQ65657:RXR65673 SHM65657:SHN65673 SRI65657:SRJ65673 TBE65657:TBF65673 TLA65657:TLB65673 TUW65657:TUX65673 UES65657:UET65673 UOO65657:UOP65673 UYK65657:UYL65673 VIG65657:VIH65673 VSC65657:VSD65673 WBY65657:WBZ65673 WLU65657:WLV65673 WVQ65657:WVR65673 I131193:J131209 JE131193:JF131209 TA131193:TB131209 ACW131193:ACX131209 AMS131193:AMT131209 AWO131193:AWP131209 BGK131193:BGL131209 BQG131193:BQH131209 CAC131193:CAD131209 CJY131193:CJZ131209 CTU131193:CTV131209 DDQ131193:DDR131209 DNM131193:DNN131209 DXI131193:DXJ131209 EHE131193:EHF131209 ERA131193:ERB131209 FAW131193:FAX131209 FKS131193:FKT131209 FUO131193:FUP131209 GEK131193:GEL131209 GOG131193:GOH131209 GYC131193:GYD131209 HHY131193:HHZ131209 HRU131193:HRV131209 IBQ131193:IBR131209 ILM131193:ILN131209 IVI131193:IVJ131209 JFE131193:JFF131209 JPA131193:JPB131209 JYW131193:JYX131209 KIS131193:KIT131209 KSO131193:KSP131209 LCK131193:LCL131209 LMG131193:LMH131209 LWC131193:LWD131209 MFY131193:MFZ131209 MPU131193:MPV131209 MZQ131193:MZR131209 NJM131193:NJN131209 NTI131193:NTJ131209 ODE131193:ODF131209 ONA131193:ONB131209 OWW131193:OWX131209 PGS131193:PGT131209 PQO131193:PQP131209 QAK131193:QAL131209 QKG131193:QKH131209 QUC131193:QUD131209 RDY131193:RDZ131209 RNU131193:RNV131209 RXQ131193:RXR131209 SHM131193:SHN131209 SRI131193:SRJ131209 TBE131193:TBF131209 TLA131193:TLB131209 TUW131193:TUX131209 UES131193:UET131209 UOO131193:UOP131209 UYK131193:UYL131209 VIG131193:VIH131209 VSC131193:VSD131209 WBY131193:WBZ131209 WLU131193:WLV131209 WVQ131193:WVR131209 I196729:J196745 JE196729:JF196745 TA196729:TB196745 ACW196729:ACX196745 AMS196729:AMT196745 AWO196729:AWP196745 BGK196729:BGL196745 BQG196729:BQH196745 CAC196729:CAD196745 CJY196729:CJZ196745 CTU196729:CTV196745 DDQ196729:DDR196745 DNM196729:DNN196745 DXI196729:DXJ196745 EHE196729:EHF196745 ERA196729:ERB196745 FAW196729:FAX196745 FKS196729:FKT196745 FUO196729:FUP196745 GEK196729:GEL196745 GOG196729:GOH196745 GYC196729:GYD196745 HHY196729:HHZ196745 HRU196729:HRV196745 IBQ196729:IBR196745 ILM196729:ILN196745 IVI196729:IVJ196745 JFE196729:JFF196745 JPA196729:JPB196745 JYW196729:JYX196745 KIS196729:KIT196745 KSO196729:KSP196745 LCK196729:LCL196745 LMG196729:LMH196745 LWC196729:LWD196745 MFY196729:MFZ196745 MPU196729:MPV196745 MZQ196729:MZR196745 NJM196729:NJN196745 NTI196729:NTJ196745 ODE196729:ODF196745 ONA196729:ONB196745 OWW196729:OWX196745 PGS196729:PGT196745 PQO196729:PQP196745 QAK196729:QAL196745 QKG196729:QKH196745 QUC196729:QUD196745 RDY196729:RDZ196745 RNU196729:RNV196745 RXQ196729:RXR196745 SHM196729:SHN196745 SRI196729:SRJ196745 TBE196729:TBF196745 TLA196729:TLB196745 TUW196729:TUX196745 UES196729:UET196745 UOO196729:UOP196745 UYK196729:UYL196745 VIG196729:VIH196745 VSC196729:VSD196745 WBY196729:WBZ196745 WLU196729:WLV196745 WVQ196729:WVR196745 I262265:J262281 JE262265:JF262281 TA262265:TB262281 ACW262265:ACX262281 AMS262265:AMT262281 AWO262265:AWP262281 BGK262265:BGL262281 BQG262265:BQH262281 CAC262265:CAD262281 CJY262265:CJZ262281 CTU262265:CTV262281 DDQ262265:DDR262281 DNM262265:DNN262281 DXI262265:DXJ262281 EHE262265:EHF262281 ERA262265:ERB262281 FAW262265:FAX262281 FKS262265:FKT262281 FUO262265:FUP262281 GEK262265:GEL262281 GOG262265:GOH262281 GYC262265:GYD262281 HHY262265:HHZ262281 HRU262265:HRV262281 IBQ262265:IBR262281 ILM262265:ILN262281 IVI262265:IVJ262281 JFE262265:JFF262281 JPA262265:JPB262281 JYW262265:JYX262281 KIS262265:KIT262281 KSO262265:KSP262281 LCK262265:LCL262281 LMG262265:LMH262281 LWC262265:LWD262281 MFY262265:MFZ262281 MPU262265:MPV262281 MZQ262265:MZR262281 NJM262265:NJN262281 NTI262265:NTJ262281 ODE262265:ODF262281 ONA262265:ONB262281 OWW262265:OWX262281 PGS262265:PGT262281 PQO262265:PQP262281 QAK262265:QAL262281 QKG262265:QKH262281 QUC262265:QUD262281 RDY262265:RDZ262281 RNU262265:RNV262281 RXQ262265:RXR262281 SHM262265:SHN262281 SRI262265:SRJ262281 TBE262265:TBF262281 TLA262265:TLB262281 TUW262265:TUX262281 UES262265:UET262281 UOO262265:UOP262281 UYK262265:UYL262281 VIG262265:VIH262281 VSC262265:VSD262281 WBY262265:WBZ262281 WLU262265:WLV262281 WVQ262265:WVR262281 I327801:J327817 JE327801:JF327817 TA327801:TB327817 ACW327801:ACX327817 AMS327801:AMT327817 AWO327801:AWP327817 BGK327801:BGL327817 BQG327801:BQH327817 CAC327801:CAD327817 CJY327801:CJZ327817 CTU327801:CTV327817 DDQ327801:DDR327817 DNM327801:DNN327817 DXI327801:DXJ327817 EHE327801:EHF327817 ERA327801:ERB327817 FAW327801:FAX327817 FKS327801:FKT327817 FUO327801:FUP327817 GEK327801:GEL327817 GOG327801:GOH327817 GYC327801:GYD327817 HHY327801:HHZ327817 HRU327801:HRV327817 IBQ327801:IBR327817 ILM327801:ILN327817 IVI327801:IVJ327817 JFE327801:JFF327817 JPA327801:JPB327817 JYW327801:JYX327817 KIS327801:KIT327817 KSO327801:KSP327817 LCK327801:LCL327817 LMG327801:LMH327817 LWC327801:LWD327817 MFY327801:MFZ327817 MPU327801:MPV327817 MZQ327801:MZR327817 NJM327801:NJN327817 NTI327801:NTJ327817 ODE327801:ODF327817 ONA327801:ONB327817 OWW327801:OWX327817 PGS327801:PGT327817 PQO327801:PQP327817 QAK327801:QAL327817 QKG327801:QKH327817 QUC327801:QUD327817 RDY327801:RDZ327817 RNU327801:RNV327817 RXQ327801:RXR327817 SHM327801:SHN327817 SRI327801:SRJ327817 TBE327801:TBF327817 TLA327801:TLB327817 TUW327801:TUX327817 UES327801:UET327817 UOO327801:UOP327817 UYK327801:UYL327817 VIG327801:VIH327817 VSC327801:VSD327817 WBY327801:WBZ327817 WLU327801:WLV327817 WVQ327801:WVR327817 I393337:J393353 JE393337:JF393353 TA393337:TB393353 ACW393337:ACX393353 AMS393337:AMT393353 AWO393337:AWP393353 BGK393337:BGL393353 BQG393337:BQH393353 CAC393337:CAD393353 CJY393337:CJZ393353 CTU393337:CTV393353 DDQ393337:DDR393353 DNM393337:DNN393353 DXI393337:DXJ393353 EHE393337:EHF393353 ERA393337:ERB393353 FAW393337:FAX393353 FKS393337:FKT393353 FUO393337:FUP393353 GEK393337:GEL393353 GOG393337:GOH393353 GYC393337:GYD393353 HHY393337:HHZ393353 HRU393337:HRV393353 IBQ393337:IBR393353 ILM393337:ILN393353 IVI393337:IVJ393353 JFE393337:JFF393353 JPA393337:JPB393353 JYW393337:JYX393353 KIS393337:KIT393353 KSO393337:KSP393353 LCK393337:LCL393353 LMG393337:LMH393353 LWC393337:LWD393353 MFY393337:MFZ393353 MPU393337:MPV393353 MZQ393337:MZR393353 NJM393337:NJN393353 NTI393337:NTJ393353 ODE393337:ODF393353 ONA393337:ONB393353 OWW393337:OWX393353 PGS393337:PGT393353 PQO393337:PQP393353 QAK393337:QAL393353 QKG393337:QKH393353 QUC393337:QUD393353 RDY393337:RDZ393353 RNU393337:RNV393353 RXQ393337:RXR393353 SHM393337:SHN393353 SRI393337:SRJ393353 TBE393337:TBF393353 TLA393337:TLB393353 TUW393337:TUX393353 UES393337:UET393353 UOO393337:UOP393353 UYK393337:UYL393353 VIG393337:VIH393353 VSC393337:VSD393353 WBY393337:WBZ393353 WLU393337:WLV393353 WVQ393337:WVR393353 I458873:J458889 JE458873:JF458889 TA458873:TB458889 ACW458873:ACX458889 AMS458873:AMT458889 AWO458873:AWP458889 BGK458873:BGL458889 BQG458873:BQH458889 CAC458873:CAD458889 CJY458873:CJZ458889 CTU458873:CTV458889 DDQ458873:DDR458889 DNM458873:DNN458889 DXI458873:DXJ458889 EHE458873:EHF458889 ERA458873:ERB458889 FAW458873:FAX458889 FKS458873:FKT458889 FUO458873:FUP458889 GEK458873:GEL458889 GOG458873:GOH458889 GYC458873:GYD458889 HHY458873:HHZ458889 HRU458873:HRV458889 IBQ458873:IBR458889 ILM458873:ILN458889 IVI458873:IVJ458889 JFE458873:JFF458889 JPA458873:JPB458889 JYW458873:JYX458889 KIS458873:KIT458889 KSO458873:KSP458889 LCK458873:LCL458889 LMG458873:LMH458889 LWC458873:LWD458889 MFY458873:MFZ458889 MPU458873:MPV458889 MZQ458873:MZR458889 NJM458873:NJN458889 NTI458873:NTJ458889 ODE458873:ODF458889 ONA458873:ONB458889 OWW458873:OWX458889 PGS458873:PGT458889 PQO458873:PQP458889 QAK458873:QAL458889 QKG458873:QKH458889 QUC458873:QUD458889 RDY458873:RDZ458889 RNU458873:RNV458889 RXQ458873:RXR458889 SHM458873:SHN458889 SRI458873:SRJ458889 TBE458873:TBF458889 TLA458873:TLB458889 TUW458873:TUX458889 UES458873:UET458889 UOO458873:UOP458889 UYK458873:UYL458889 VIG458873:VIH458889 VSC458873:VSD458889 WBY458873:WBZ458889 WLU458873:WLV458889 WVQ458873:WVR458889 I524409:J524425 JE524409:JF524425 TA524409:TB524425 ACW524409:ACX524425 AMS524409:AMT524425 AWO524409:AWP524425 BGK524409:BGL524425 BQG524409:BQH524425 CAC524409:CAD524425 CJY524409:CJZ524425 CTU524409:CTV524425 DDQ524409:DDR524425 DNM524409:DNN524425 DXI524409:DXJ524425 EHE524409:EHF524425 ERA524409:ERB524425 FAW524409:FAX524425 FKS524409:FKT524425 FUO524409:FUP524425 GEK524409:GEL524425 GOG524409:GOH524425 GYC524409:GYD524425 HHY524409:HHZ524425 HRU524409:HRV524425 IBQ524409:IBR524425 ILM524409:ILN524425 IVI524409:IVJ524425 JFE524409:JFF524425 JPA524409:JPB524425 JYW524409:JYX524425 KIS524409:KIT524425 KSO524409:KSP524425 LCK524409:LCL524425 LMG524409:LMH524425 LWC524409:LWD524425 MFY524409:MFZ524425 MPU524409:MPV524425 MZQ524409:MZR524425 NJM524409:NJN524425 NTI524409:NTJ524425 ODE524409:ODF524425 ONA524409:ONB524425 OWW524409:OWX524425 PGS524409:PGT524425 PQO524409:PQP524425 QAK524409:QAL524425 QKG524409:QKH524425 QUC524409:QUD524425 RDY524409:RDZ524425 RNU524409:RNV524425 RXQ524409:RXR524425 SHM524409:SHN524425 SRI524409:SRJ524425 TBE524409:TBF524425 TLA524409:TLB524425 TUW524409:TUX524425 UES524409:UET524425 UOO524409:UOP524425 UYK524409:UYL524425 VIG524409:VIH524425 VSC524409:VSD524425 WBY524409:WBZ524425 WLU524409:WLV524425 WVQ524409:WVR524425 I589945:J589961 JE589945:JF589961 TA589945:TB589961 ACW589945:ACX589961 AMS589945:AMT589961 AWO589945:AWP589961 BGK589945:BGL589961 BQG589945:BQH589961 CAC589945:CAD589961 CJY589945:CJZ589961 CTU589945:CTV589961 DDQ589945:DDR589961 DNM589945:DNN589961 DXI589945:DXJ589961 EHE589945:EHF589961 ERA589945:ERB589961 FAW589945:FAX589961 FKS589945:FKT589961 FUO589945:FUP589961 GEK589945:GEL589961 GOG589945:GOH589961 GYC589945:GYD589961 HHY589945:HHZ589961 HRU589945:HRV589961 IBQ589945:IBR589961 ILM589945:ILN589961 IVI589945:IVJ589961 JFE589945:JFF589961 JPA589945:JPB589961 JYW589945:JYX589961 KIS589945:KIT589961 KSO589945:KSP589961 LCK589945:LCL589961 LMG589945:LMH589961 LWC589945:LWD589961 MFY589945:MFZ589961 MPU589945:MPV589961 MZQ589945:MZR589961 NJM589945:NJN589961 NTI589945:NTJ589961 ODE589945:ODF589961 ONA589945:ONB589961 OWW589945:OWX589961 PGS589945:PGT589961 PQO589945:PQP589961 QAK589945:QAL589961 QKG589945:QKH589961 QUC589945:QUD589961 RDY589945:RDZ589961 RNU589945:RNV589961 RXQ589945:RXR589961 SHM589945:SHN589961 SRI589945:SRJ589961 TBE589945:TBF589961 TLA589945:TLB589961 TUW589945:TUX589961 UES589945:UET589961 UOO589945:UOP589961 UYK589945:UYL589961 VIG589945:VIH589961 VSC589945:VSD589961 WBY589945:WBZ589961 WLU589945:WLV589961 WVQ589945:WVR589961 I655481:J655497 JE655481:JF655497 TA655481:TB655497 ACW655481:ACX655497 AMS655481:AMT655497 AWO655481:AWP655497 BGK655481:BGL655497 BQG655481:BQH655497 CAC655481:CAD655497 CJY655481:CJZ655497 CTU655481:CTV655497 DDQ655481:DDR655497 DNM655481:DNN655497 DXI655481:DXJ655497 EHE655481:EHF655497 ERA655481:ERB655497 FAW655481:FAX655497 FKS655481:FKT655497 FUO655481:FUP655497 GEK655481:GEL655497 GOG655481:GOH655497 GYC655481:GYD655497 HHY655481:HHZ655497 HRU655481:HRV655497 IBQ655481:IBR655497 ILM655481:ILN655497 IVI655481:IVJ655497 JFE655481:JFF655497 JPA655481:JPB655497 JYW655481:JYX655497 KIS655481:KIT655497 KSO655481:KSP655497 LCK655481:LCL655497 LMG655481:LMH655497 LWC655481:LWD655497 MFY655481:MFZ655497 MPU655481:MPV655497 MZQ655481:MZR655497 NJM655481:NJN655497 NTI655481:NTJ655497 ODE655481:ODF655497 ONA655481:ONB655497 OWW655481:OWX655497 PGS655481:PGT655497 PQO655481:PQP655497 QAK655481:QAL655497 QKG655481:QKH655497 QUC655481:QUD655497 RDY655481:RDZ655497 RNU655481:RNV655497 RXQ655481:RXR655497 SHM655481:SHN655497 SRI655481:SRJ655497 TBE655481:TBF655497 TLA655481:TLB655497 TUW655481:TUX655497 UES655481:UET655497 UOO655481:UOP655497 UYK655481:UYL655497 VIG655481:VIH655497 VSC655481:VSD655497 WBY655481:WBZ655497 WLU655481:WLV655497 WVQ655481:WVR655497 I721017:J721033 JE721017:JF721033 TA721017:TB721033 ACW721017:ACX721033 AMS721017:AMT721033 AWO721017:AWP721033 BGK721017:BGL721033 BQG721017:BQH721033 CAC721017:CAD721033 CJY721017:CJZ721033 CTU721017:CTV721033 DDQ721017:DDR721033 DNM721017:DNN721033 DXI721017:DXJ721033 EHE721017:EHF721033 ERA721017:ERB721033 FAW721017:FAX721033 FKS721017:FKT721033 FUO721017:FUP721033 GEK721017:GEL721033 GOG721017:GOH721033 GYC721017:GYD721033 HHY721017:HHZ721033 HRU721017:HRV721033 IBQ721017:IBR721033 ILM721017:ILN721033 IVI721017:IVJ721033 JFE721017:JFF721033 JPA721017:JPB721033 JYW721017:JYX721033 KIS721017:KIT721033 KSO721017:KSP721033 LCK721017:LCL721033 LMG721017:LMH721033 LWC721017:LWD721033 MFY721017:MFZ721033 MPU721017:MPV721033 MZQ721017:MZR721033 NJM721017:NJN721033 NTI721017:NTJ721033 ODE721017:ODF721033 ONA721017:ONB721033 OWW721017:OWX721033 PGS721017:PGT721033 PQO721017:PQP721033 QAK721017:QAL721033 QKG721017:QKH721033 QUC721017:QUD721033 RDY721017:RDZ721033 RNU721017:RNV721033 RXQ721017:RXR721033 SHM721017:SHN721033 SRI721017:SRJ721033 TBE721017:TBF721033 TLA721017:TLB721033 TUW721017:TUX721033 UES721017:UET721033 UOO721017:UOP721033 UYK721017:UYL721033 VIG721017:VIH721033 VSC721017:VSD721033 WBY721017:WBZ721033 WLU721017:WLV721033 WVQ721017:WVR721033 I786553:J786569 JE786553:JF786569 TA786553:TB786569 ACW786553:ACX786569 AMS786553:AMT786569 AWO786553:AWP786569 BGK786553:BGL786569 BQG786553:BQH786569 CAC786553:CAD786569 CJY786553:CJZ786569 CTU786553:CTV786569 DDQ786553:DDR786569 DNM786553:DNN786569 DXI786553:DXJ786569 EHE786553:EHF786569 ERA786553:ERB786569 FAW786553:FAX786569 FKS786553:FKT786569 FUO786553:FUP786569 GEK786553:GEL786569 GOG786553:GOH786569 GYC786553:GYD786569 HHY786553:HHZ786569 HRU786553:HRV786569 IBQ786553:IBR786569 ILM786553:ILN786569 IVI786553:IVJ786569 JFE786553:JFF786569 JPA786553:JPB786569 JYW786553:JYX786569 KIS786553:KIT786569 KSO786553:KSP786569 LCK786553:LCL786569 LMG786553:LMH786569 LWC786553:LWD786569 MFY786553:MFZ786569 MPU786553:MPV786569 MZQ786553:MZR786569 NJM786553:NJN786569 NTI786553:NTJ786569 ODE786553:ODF786569 ONA786553:ONB786569 OWW786553:OWX786569 PGS786553:PGT786569 PQO786553:PQP786569 QAK786553:QAL786569 QKG786553:QKH786569 QUC786553:QUD786569 RDY786553:RDZ786569 RNU786553:RNV786569 RXQ786553:RXR786569 SHM786553:SHN786569 SRI786553:SRJ786569 TBE786553:TBF786569 TLA786553:TLB786569 TUW786553:TUX786569 UES786553:UET786569 UOO786553:UOP786569 UYK786553:UYL786569 VIG786553:VIH786569 VSC786553:VSD786569 WBY786553:WBZ786569 WLU786553:WLV786569 WVQ786553:WVR786569 I852089:J852105 JE852089:JF852105 TA852089:TB852105 ACW852089:ACX852105 AMS852089:AMT852105 AWO852089:AWP852105 BGK852089:BGL852105 BQG852089:BQH852105 CAC852089:CAD852105 CJY852089:CJZ852105 CTU852089:CTV852105 DDQ852089:DDR852105 DNM852089:DNN852105 DXI852089:DXJ852105 EHE852089:EHF852105 ERA852089:ERB852105 FAW852089:FAX852105 FKS852089:FKT852105 FUO852089:FUP852105 GEK852089:GEL852105 GOG852089:GOH852105 GYC852089:GYD852105 HHY852089:HHZ852105 HRU852089:HRV852105 IBQ852089:IBR852105 ILM852089:ILN852105 IVI852089:IVJ852105 JFE852089:JFF852105 JPA852089:JPB852105 JYW852089:JYX852105 KIS852089:KIT852105 KSO852089:KSP852105 LCK852089:LCL852105 LMG852089:LMH852105 LWC852089:LWD852105 MFY852089:MFZ852105 MPU852089:MPV852105 MZQ852089:MZR852105 NJM852089:NJN852105 NTI852089:NTJ852105 ODE852089:ODF852105 ONA852089:ONB852105 OWW852089:OWX852105 PGS852089:PGT852105 PQO852089:PQP852105 QAK852089:QAL852105 QKG852089:QKH852105 QUC852089:QUD852105 RDY852089:RDZ852105 RNU852089:RNV852105 RXQ852089:RXR852105 SHM852089:SHN852105 SRI852089:SRJ852105 TBE852089:TBF852105 TLA852089:TLB852105 TUW852089:TUX852105 UES852089:UET852105 UOO852089:UOP852105 UYK852089:UYL852105 VIG852089:VIH852105 VSC852089:VSD852105 WBY852089:WBZ852105 WLU852089:WLV852105 WVQ852089:WVR852105 I917625:J917641 JE917625:JF917641 TA917625:TB917641 ACW917625:ACX917641 AMS917625:AMT917641 AWO917625:AWP917641 BGK917625:BGL917641 BQG917625:BQH917641 CAC917625:CAD917641 CJY917625:CJZ917641 CTU917625:CTV917641 DDQ917625:DDR917641 DNM917625:DNN917641 DXI917625:DXJ917641 EHE917625:EHF917641 ERA917625:ERB917641 FAW917625:FAX917641 FKS917625:FKT917641 FUO917625:FUP917641 GEK917625:GEL917641 GOG917625:GOH917641 GYC917625:GYD917641 HHY917625:HHZ917641 HRU917625:HRV917641 IBQ917625:IBR917641 ILM917625:ILN917641 IVI917625:IVJ917641 JFE917625:JFF917641 JPA917625:JPB917641 JYW917625:JYX917641 KIS917625:KIT917641 KSO917625:KSP917641 LCK917625:LCL917641 LMG917625:LMH917641 LWC917625:LWD917641 MFY917625:MFZ917641 MPU917625:MPV917641 MZQ917625:MZR917641 NJM917625:NJN917641 NTI917625:NTJ917641 ODE917625:ODF917641 ONA917625:ONB917641 OWW917625:OWX917641 PGS917625:PGT917641 PQO917625:PQP917641 QAK917625:QAL917641 QKG917625:QKH917641 QUC917625:QUD917641 RDY917625:RDZ917641 RNU917625:RNV917641 RXQ917625:RXR917641 SHM917625:SHN917641 SRI917625:SRJ917641 TBE917625:TBF917641 TLA917625:TLB917641 TUW917625:TUX917641 UES917625:UET917641 UOO917625:UOP917641 UYK917625:UYL917641 VIG917625:VIH917641 VSC917625:VSD917641 WBY917625:WBZ917641 WLU917625:WLV917641 WVQ917625:WVR917641 I983161:J983177 JE983161:JF983177 TA983161:TB983177 ACW983161:ACX983177 AMS983161:AMT983177 AWO983161:AWP983177 BGK983161:BGL983177 BQG983161:BQH983177 CAC983161:CAD983177 CJY983161:CJZ983177 CTU983161:CTV983177 DDQ983161:DDR983177 DNM983161:DNN983177 DXI983161:DXJ983177 EHE983161:EHF983177 ERA983161:ERB983177 FAW983161:FAX983177 FKS983161:FKT983177 FUO983161:FUP983177 GEK983161:GEL983177 GOG983161:GOH983177 GYC983161:GYD983177 HHY983161:HHZ983177 HRU983161:HRV983177 IBQ983161:IBR983177 ILM983161:ILN983177 IVI983161:IVJ983177 JFE983161:JFF983177 JPA983161:JPB983177 JYW983161:JYX983177 KIS983161:KIT983177 KSO983161:KSP983177 LCK983161:LCL983177 LMG983161:LMH983177 LWC983161:LWD983177 MFY983161:MFZ983177 MPU983161:MPV983177 MZQ983161:MZR983177 NJM983161:NJN983177 NTI983161:NTJ983177 ODE983161:ODF983177 ONA983161:ONB983177 OWW983161:OWX983177 PGS983161:PGT983177 PQO983161:PQP983177 QAK983161:QAL983177 QKG983161:QKH983177 QUC983161:QUD983177 RDY983161:RDZ983177 RNU983161:RNV983177 RXQ983161:RXR983177 SHM983161:SHN983177 SRI983161:SRJ983177 TBE983161:TBF983177 TLA983161:TLB983177 TUW983161:TUX983177 UES983161:UET983177 UOO983161:UOP983177 UYK983161:UYL983177 VIG983161:VIH983177 VSC983161:VSD983177 WBY983161:WBZ983177 WLU983161:WLV983177 WVQ983161:WVR983177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39"/>
  <sheetViews>
    <sheetView workbookViewId="0">
      <selection activeCell="B18" sqref="B18:B19"/>
    </sheetView>
  </sheetViews>
  <sheetFormatPr baseColWidth="10" defaultRowHeight="12.75" x14ac:dyDescent="0.2"/>
  <cols>
    <col min="1" max="1" width="35.42578125" style="263" customWidth="1"/>
    <col min="2" max="2" width="23.5703125" style="263" customWidth="1"/>
    <col min="3" max="3" width="15" style="263" customWidth="1"/>
    <col min="4" max="4" width="15.7109375" style="263" customWidth="1"/>
    <col min="5" max="5" width="13.42578125" style="263" customWidth="1"/>
    <col min="6" max="6" width="13.5703125" style="263" customWidth="1"/>
    <col min="7" max="7" width="14.7109375" style="263" customWidth="1"/>
    <col min="8" max="8" width="13.85546875" style="263" customWidth="1"/>
    <col min="9" max="9" width="12.5703125" style="263" customWidth="1"/>
    <col min="10" max="10" width="11.85546875" style="263" customWidth="1"/>
    <col min="11" max="11" width="10.28515625" style="263" customWidth="1"/>
    <col min="12" max="12" width="9.28515625" style="263" customWidth="1"/>
    <col min="13" max="13" width="9.42578125" style="263" customWidth="1"/>
    <col min="14" max="14" width="9.140625" style="263" customWidth="1"/>
    <col min="15" max="15" width="9.28515625" style="79" customWidth="1"/>
    <col min="16" max="16" width="9.42578125" style="79" customWidth="1"/>
    <col min="17" max="17" width="9.7109375" style="79" customWidth="1"/>
    <col min="18" max="18" width="9.5703125" style="79" customWidth="1"/>
    <col min="19" max="19" width="9.28515625" style="79" customWidth="1"/>
    <col min="20" max="20" width="8.5703125" style="79" customWidth="1"/>
    <col min="21" max="21" width="8.85546875" style="79" customWidth="1"/>
    <col min="22" max="22" width="9.7109375" style="79" customWidth="1"/>
    <col min="23" max="23" width="8.7109375" style="79" customWidth="1"/>
    <col min="24" max="24" width="13.5703125" style="79" customWidth="1"/>
    <col min="25" max="25" width="16.28515625" style="79" customWidth="1"/>
    <col min="26" max="43" width="9.42578125" style="79" customWidth="1"/>
    <col min="44" max="47" width="10.28515625" style="79" customWidth="1"/>
    <col min="48" max="48" width="9.140625" style="79" customWidth="1"/>
    <col min="49" max="49" width="11.42578125" style="80" hidden="1" customWidth="1"/>
    <col min="50" max="67" width="11.42578125" style="79" hidden="1" customWidth="1"/>
    <col min="68" max="68" width="11.42578125" style="80" hidden="1" customWidth="1"/>
    <col min="69" max="78" width="11.42578125" style="79" customWidth="1"/>
    <col min="79" max="83" width="10.28515625" style="79" customWidth="1"/>
    <col min="84" max="92" width="9.42578125" style="79" customWidth="1"/>
    <col min="93" max="256" width="11.42578125" style="79"/>
    <col min="257" max="257" width="35.42578125" style="79" customWidth="1"/>
    <col min="258" max="258" width="23.5703125" style="79" customWidth="1"/>
    <col min="259" max="259" width="15" style="79" customWidth="1"/>
    <col min="260" max="260" width="15.7109375" style="79" customWidth="1"/>
    <col min="261" max="261" width="13.42578125" style="79" customWidth="1"/>
    <col min="262" max="262" width="13.5703125" style="79" customWidth="1"/>
    <col min="263" max="263" width="14.7109375" style="79" customWidth="1"/>
    <col min="264" max="264" width="13.85546875" style="79" customWidth="1"/>
    <col min="265" max="265" width="12.5703125" style="79" customWidth="1"/>
    <col min="266" max="266" width="11.85546875" style="79" customWidth="1"/>
    <col min="267" max="267" width="10.28515625" style="79" customWidth="1"/>
    <col min="268" max="268" width="9.28515625" style="79" customWidth="1"/>
    <col min="269" max="269" width="9.42578125" style="79" customWidth="1"/>
    <col min="270" max="270" width="9.140625" style="79" customWidth="1"/>
    <col min="271" max="271" width="9.28515625" style="79" customWidth="1"/>
    <col min="272" max="272" width="9.42578125" style="79" customWidth="1"/>
    <col min="273" max="273" width="9.7109375" style="79" customWidth="1"/>
    <col min="274" max="274" width="9.5703125" style="79" customWidth="1"/>
    <col min="275" max="275" width="9.28515625" style="79" customWidth="1"/>
    <col min="276" max="276" width="8.5703125" style="79" customWidth="1"/>
    <col min="277" max="277" width="8.85546875" style="79" customWidth="1"/>
    <col min="278" max="278" width="9.7109375" style="79" customWidth="1"/>
    <col min="279" max="279" width="8.7109375" style="79" customWidth="1"/>
    <col min="280" max="280" width="13.5703125" style="79" customWidth="1"/>
    <col min="281" max="281" width="16.28515625" style="79" customWidth="1"/>
    <col min="282" max="299" width="9.42578125" style="79" customWidth="1"/>
    <col min="300" max="303" width="10.28515625" style="79" customWidth="1"/>
    <col min="304" max="304" width="9.140625" style="79" customWidth="1"/>
    <col min="305" max="324" width="0" style="79" hidden="1" customWidth="1"/>
    <col min="325" max="334" width="11.42578125" style="79" customWidth="1"/>
    <col min="335" max="339" width="10.28515625" style="79" customWidth="1"/>
    <col min="340" max="348" width="9.42578125" style="79" customWidth="1"/>
    <col min="349" max="512" width="11.42578125" style="79"/>
    <col min="513" max="513" width="35.42578125" style="79" customWidth="1"/>
    <col min="514" max="514" width="23.5703125" style="79" customWidth="1"/>
    <col min="515" max="515" width="15" style="79" customWidth="1"/>
    <col min="516" max="516" width="15.7109375" style="79" customWidth="1"/>
    <col min="517" max="517" width="13.42578125" style="79" customWidth="1"/>
    <col min="518" max="518" width="13.5703125" style="79" customWidth="1"/>
    <col min="519" max="519" width="14.7109375" style="79" customWidth="1"/>
    <col min="520" max="520" width="13.85546875" style="79" customWidth="1"/>
    <col min="521" max="521" width="12.5703125" style="79" customWidth="1"/>
    <col min="522" max="522" width="11.85546875" style="79" customWidth="1"/>
    <col min="523" max="523" width="10.28515625" style="79" customWidth="1"/>
    <col min="524" max="524" width="9.28515625" style="79" customWidth="1"/>
    <col min="525" max="525" width="9.42578125" style="79" customWidth="1"/>
    <col min="526" max="526" width="9.140625" style="79" customWidth="1"/>
    <col min="527" max="527" width="9.28515625" style="79" customWidth="1"/>
    <col min="528" max="528" width="9.42578125" style="79" customWidth="1"/>
    <col min="529" max="529" width="9.7109375" style="79" customWidth="1"/>
    <col min="530" max="530" width="9.5703125" style="79" customWidth="1"/>
    <col min="531" max="531" width="9.28515625" style="79" customWidth="1"/>
    <col min="532" max="532" width="8.5703125" style="79" customWidth="1"/>
    <col min="533" max="533" width="8.85546875" style="79" customWidth="1"/>
    <col min="534" max="534" width="9.7109375" style="79" customWidth="1"/>
    <col min="535" max="535" width="8.7109375" style="79" customWidth="1"/>
    <col min="536" max="536" width="13.5703125" style="79" customWidth="1"/>
    <col min="537" max="537" width="16.28515625" style="79" customWidth="1"/>
    <col min="538" max="555" width="9.42578125" style="79" customWidth="1"/>
    <col min="556" max="559" width="10.28515625" style="79" customWidth="1"/>
    <col min="560" max="560" width="9.140625" style="79" customWidth="1"/>
    <col min="561" max="580" width="0" style="79" hidden="1" customWidth="1"/>
    <col min="581" max="590" width="11.42578125" style="79" customWidth="1"/>
    <col min="591" max="595" width="10.28515625" style="79" customWidth="1"/>
    <col min="596" max="604" width="9.42578125" style="79" customWidth="1"/>
    <col min="605" max="768" width="11.42578125" style="79"/>
    <col min="769" max="769" width="35.42578125" style="79" customWidth="1"/>
    <col min="770" max="770" width="23.5703125" style="79" customWidth="1"/>
    <col min="771" max="771" width="15" style="79" customWidth="1"/>
    <col min="772" max="772" width="15.7109375" style="79" customWidth="1"/>
    <col min="773" max="773" width="13.42578125" style="79" customWidth="1"/>
    <col min="774" max="774" width="13.5703125" style="79" customWidth="1"/>
    <col min="775" max="775" width="14.7109375" style="79" customWidth="1"/>
    <col min="776" max="776" width="13.85546875" style="79" customWidth="1"/>
    <col min="777" max="777" width="12.5703125" style="79" customWidth="1"/>
    <col min="778" max="778" width="11.85546875" style="79" customWidth="1"/>
    <col min="779" max="779" width="10.28515625" style="79" customWidth="1"/>
    <col min="780" max="780" width="9.28515625" style="79" customWidth="1"/>
    <col min="781" max="781" width="9.42578125" style="79" customWidth="1"/>
    <col min="782" max="782" width="9.140625" style="79" customWidth="1"/>
    <col min="783" max="783" width="9.28515625" style="79" customWidth="1"/>
    <col min="784" max="784" width="9.42578125" style="79" customWidth="1"/>
    <col min="785" max="785" width="9.7109375" style="79" customWidth="1"/>
    <col min="786" max="786" width="9.5703125" style="79" customWidth="1"/>
    <col min="787" max="787" width="9.28515625" style="79" customWidth="1"/>
    <col min="788" max="788" width="8.5703125" style="79" customWidth="1"/>
    <col min="789" max="789" width="8.85546875" style="79" customWidth="1"/>
    <col min="790" max="790" width="9.7109375" style="79" customWidth="1"/>
    <col min="791" max="791" width="8.7109375" style="79" customWidth="1"/>
    <col min="792" max="792" width="13.5703125" style="79" customWidth="1"/>
    <col min="793" max="793" width="16.28515625" style="79" customWidth="1"/>
    <col min="794" max="811" width="9.42578125" style="79" customWidth="1"/>
    <col min="812" max="815" width="10.28515625" style="79" customWidth="1"/>
    <col min="816" max="816" width="9.140625" style="79" customWidth="1"/>
    <col min="817" max="836" width="0" style="79" hidden="1" customWidth="1"/>
    <col min="837" max="846" width="11.42578125" style="79" customWidth="1"/>
    <col min="847" max="851" width="10.28515625" style="79" customWidth="1"/>
    <col min="852" max="860" width="9.42578125" style="79" customWidth="1"/>
    <col min="861" max="1024" width="11.42578125" style="79"/>
    <col min="1025" max="1025" width="35.42578125" style="79" customWidth="1"/>
    <col min="1026" max="1026" width="23.5703125" style="79" customWidth="1"/>
    <col min="1027" max="1027" width="15" style="79" customWidth="1"/>
    <col min="1028" max="1028" width="15.7109375" style="79" customWidth="1"/>
    <col min="1029" max="1029" width="13.42578125" style="79" customWidth="1"/>
    <col min="1030" max="1030" width="13.5703125" style="79" customWidth="1"/>
    <col min="1031" max="1031" width="14.7109375" style="79" customWidth="1"/>
    <col min="1032" max="1032" width="13.85546875" style="79" customWidth="1"/>
    <col min="1033" max="1033" width="12.5703125" style="79" customWidth="1"/>
    <col min="1034" max="1034" width="11.85546875" style="79" customWidth="1"/>
    <col min="1035" max="1035" width="10.28515625" style="79" customWidth="1"/>
    <col min="1036" max="1036" width="9.28515625" style="79" customWidth="1"/>
    <col min="1037" max="1037" width="9.42578125" style="79" customWidth="1"/>
    <col min="1038" max="1038" width="9.140625" style="79" customWidth="1"/>
    <col min="1039" max="1039" width="9.28515625" style="79" customWidth="1"/>
    <col min="1040" max="1040" width="9.42578125" style="79" customWidth="1"/>
    <col min="1041" max="1041" width="9.7109375" style="79" customWidth="1"/>
    <col min="1042" max="1042" width="9.5703125" style="79" customWidth="1"/>
    <col min="1043" max="1043" width="9.28515625" style="79" customWidth="1"/>
    <col min="1044" max="1044" width="8.5703125" style="79" customWidth="1"/>
    <col min="1045" max="1045" width="8.85546875" style="79" customWidth="1"/>
    <col min="1046" max="1046" width="9.7109375" style="79" customWidth="1"/>
    <col min="1047" max="1047" width="8.7109375" style="79" customWidth="1"/>
    <col min="1048" max="1048" width="13.5703125" style="79" customWidth="1"/>
    <col min="1049" max="1049" width="16.28515625" style="79" customWidth="1"/>
    <col min="1050" max="1067" width="9.42578125" style="79" customWidth="1"/>
    <col min="1068" max="1071" width="10.28515625" style="79" customWidth="1"/>
    <col min="1072" max="1072" width="9.140625" style="79" customWidth="1"/>
    <col min="1073" max="1092" width="0" style="79" hidden="1" customWidth="1"/>
    <col min="1093" max="1102" width="11.42578125" style="79" customWidth="1"/>
    <col min="1103" max="1107" width="10.28515625" style="79" customWidth="1"/>
    <col min="1108" max="1116" width="9.42578125" style="79" customWidth="1"/>
    <col min="1117" max="1280" width="11.42578125" style="79"/>
    <col min="1281" max="1281" width="35.42578125" style="79" customWidth="1"/>
    <col min="1282" max="1282" width="23.5703125" style="79" customWidth="1"/>
    <col min="1283" max="1283" width="15" style="79" customWidth="1"/>
    <col min="1284" max="1284" width="15.7109375" style="79" customWidth="1"/>
    <col min="1285" max="1285" width="13.42578125" style="79" customWidth="1"/>
    <col min="1286" max="1286" width="13.5703125" style="79" customWidth="1"/>
    <col min="1287" max="1287" width="14.7109375" style="79" customWidth="1"/>
    <col min="1288" max="1288" width="13.85546875" style="79" customWidth="1"/>
    <col min="1289" max="1289" width="12.5703125" style="79" customWidth="1"/>
    <col min="1290" max="1290" width="11.85546875" style="79" customWidth="1"/>
    <col min="1291" max="1291" width="10.28515625" style="79" customWidth="1"/>
    <col min="1292" max="1292" width="9.28515625" style="79" customWidth="1"/>
    <col min="1293" max="1293" width="9.42578125" style="79" customWidth="1"/>
    <col min="1294" max="1294" width="9.140625" style="79" customWidth="1"/>
    <col min="1295" max="1295" width="9.28515625" style="79" customWidth="1"/>
    <col min="1296" max="1296" width="9.42578125" style="79" customWidth="1"/>
    <col min="1297" max="1297" width="9.7109375" style="79" customWidth="1"/>
    <col min="1298" max="1298" width="9.5703125" style="79" customWidth="1"/>
    <col min="1299" max="1299" width="9.28515625" style="79" customWidth="1"/>
    <col min="1300" max="1300" width="8.5703125" style="79" customWidth="1"/>
    <col min="1301" max="1301" width="8.85546875" style="79" customWidth="1"/>
    <col min="1302" max="1302" width="9.7109375" style="79" customWidth="1"/>
    <col min="1303" max="1303" width="8.7109375" style="79" customWidth="1"/>
    <col min="1304" max="1304" width="13.5703125" style="79" customWidth="1"/>
    <col min="1305" max="1305" width="16.28515625" style="79" customWidth="1"/>
    <col min="1306" max="1323" width="9.42578125" style="79" customWidth="1"/>
    <col min="1324" max="1327" width="10.28515625" style="79" customWidth="1"/>
    <col min="1328" max="1328" width="9.140625" style="79" customWidth="1"/>
    <col min="1329" max="1348" width="0" style="79" hidden="1" customWidth="1"/>
    <col min="1349" max="1358" width="11.42578125" style="79" customWidth="1"/>
    <col min="1359" max="1363" width="10.28515625" style="79" customWidth="1"/>
    <col min="1364" max="1372" width="9.42578125" style="79" customWidth="1"/>
    <col min="1373" max="1536" width="11.42578125" style="79"/>
    <col min="1537" max="1537" width="35.42578125" style="79" customWidth="1"/>
    <col min="1538" max="1538" width="23.5703125" style="79" customWidth="1"/>
    <col min="1539" max="1539" width="15" style="79" customWidth="1"/>
    <col min="1540" max="1540" width="15.7109375" style="79" customWidth="1"/>
    <col min="1541" max="1541" width="13.42578125" style="79" customWidth="1"/>
    <col min="1542" max="1542" width="13.5703125" style="79" customWidth="1"/>
    <col min="1543" max="1543" width="14.7109375" style="79" customWidth="1"/>
    <col min="1544" max="1544" width="13.85546875" style="79" customWidth="1"/>
    <col min="1545" max="1545" width="12.5703125" style="79" customWidth="1"/>
    <col min="1546" max="1546" width="11.85546875" style="79" customWidth="1"/>
    <col min="1547" max="1547" width="10.28515625" style="79" customWidth="1"/>
    <col min="1548" max="1548" width="9.28515625" style="79" customWidth="1"/>
    <col min="1549" max="1549" width="9.42578125" style="79" customWidth="1"/>
    <col min="1550" max="1550" width="9.140625" style="79" customWidth="1"/>
    <col min="1551" max="1551" width="9.28515625" style="79" customWidth="1"/>
    <col min="1552" max="1552" width="9.42578125" style="79" customWidth="1"/>
    <col min="1553" max="1553" width="9.7109375" style="79" customWidth="1"/>
    <col min="1554" max="1554" width="9.5703125" style="79" customWidth="1"/>
    <col min="1555" max="1555" width="9.28515625" style="79" customWidth="1"/>
    <col min="1556" max="1556" width="8.5703125" style="79" customWidth="1"/>
    <col min="1557" max="1557" width="8.85546875" style="79" customWidth="1"/>
    <col min="1558" max="1558" width="9.7109375" style="79" customWidth="1"/>
    <col min="1559" max="1559" width="8.7109375" style="79" customWidth="1"/>
    <col min="1560" max="1560" width="13.5703125" style="79" customWidth="1"/>
    <col min="1561" max="1561" width="16.28515625" style="79" customWidth="1"/>
    <col min="1562" max="1579" width="9.42578125" style="79" customWidth="1"/>
    <col min="1580" max="1583" width="10.28515625" style="79" customWidth="1"/>
    <col min="1584" max="1584" width="9.140625" style="79" customWidth="1"/>
    <col min="1585" max="1604" width="0" style="79" hidden="1" customWidth="1"/>
    <col min="1605" max="1614" width="11.42578125" style="79" customWidth="1"/>
    <col min="1615" max="1619" width="10.28515625" style="79" customWidth="1"/>
    <col min="1620" max="1628" width="9.42578125" style="79" customWidth="1"/>
    <col min="1629" max="1792" width="11.42578125" style="79"/>
    <col min="1793" max="1793" width="35.42578125" style="79" customWidth="1"/>
    <col min="1794" max="1794" width="23.5703125" style="79" customWidth="1"/>
    <col min="1795" max="1795" width="15" style="79" customWidth="1"/>
    <col min="1796" max="1796" width="15.7109375" style="79" customWidth="1"/>
    <col min="1797" max="1797" width="13.42578125" style="79" customWidth="1"/>
    <col min="1798" max="1798" width="13.5703125" style="79" customWidth="1"/>
    <col min="1799" max="1799" width="14.7109375" style="79" customWidth="1"/>
    <col min="1800" max="1800" width="13.85546875" style="79" customWidth="1"/>
    <col min="1801" max="1801" width="12.5703125" style="79" customWidth="1"/>
    <col min="1802" max="1802" width="11.85546875" style="79" customWidth="1"/>
    <col min="1803" max="1803" width="10.28515625" style="79" customWidth="1"/>
    <col min="1804" max="1804" width="9.28515625" style="79" customWidth="1"/>
    <col min="1805" max="1805" width="9.42578125" style="79" customWidth="1"/>
    <col min="1806" max="1806" width="9.140625" style="79" customWidth="1"/>
    <col min="1807" max="1807" width="9.28515625" style="79" customWidth="1"/>
    <col min="1808" max="1808" width="9.42578125" style="79" customWidth="1"/>
    <col min="1809" max="1809" width="9.7109375" style="79" customWidth="1"/>
    <col min="1810" max="1810" width="9.5703125" style="79" customWidth="1"/>
    <col min="1811" max="1811" width="9.28515625" style="79" customWidth="1"/>
    <col min="1812" max="1812" width="8.5703125" style="79" customWidth="1"/>
    <col min="1813" max="1813" width="8.85546875" style="79" customWidth="1"/>
    <col min="1814" max="1814" width="9.7109375" style="79" customWidth="1"/>
    <col min="1815" max="1815" width="8.7109375" style="79" customWidth="1"/>
    <col min="1816" max="1816" width="13.5703125" style="79" customWidth="1"/>
    <col min="1817" max="1817" width="16.28515625" style="79" customWidth="1"/>
    <col min="1818" max="1835" width="9.42578125" style="79" customWidth="1"/>
    <col min="1836" max="1839" width="10.28515625" style="79" customWidth="1"/>
    <col min="1840" max="1840" width="9.140625" style="79" customWidth="1"/>
    <col min="1841" max="1860" width="0" style="79" hidden="1" customWidth="1"/>
    <col min="1861" max="1870" width="11.42578125" style="79" customWidth="1"/>
    <col min="1871" max="1875" width="10.28515625" style="79" customWidth="1"/>
    <col min="1876" max="1884" width="9.42578125" style="79" customWidth="1"/>
    <col min="1885" max="2048" width="11.42578125" style="79"/>
    <col min="2049" max="2049" width="35.42578125" style="79" customWidth="1"/>
    <col min="2050" max="2050" width="23.5703125" style="79" customWidth="1"/>
    <col min="2051" max="2051" width="15" style="79" customWidth="1"/>
    <col min="2052" max="2052" width="15.7109375" style="79" customWidth="1"/>
    <col min="2053" max="2053" width="13.42578125" style="79" customWidth="1"/>
    <col min="2054" max="2054" width="13.5703125" style="79" customWidth="1"/>
    <col min="2055" max="2055" width="14.7109375" style="79" customWidth="1"/>
    <col min="2056" max="2056" width="13.85546875" style="79" customWidth="1"/>
    <col min="2057" max="2057" width="12.5703125" style="79" customWidth="1"/>
    <col min="2058" max="2058" width="11.85546875" style="79" customWidth="1"/>
    <col min="2059" max="2059" width="10.28515625" style="79" customWidth="1"/>
    <col min="2060" max="2060" width="9.28515625" style="79" customWidth="1"/>
    <col min="2061" max="2061" width="9.42578125" style="79" customWidth="1"/>
    <col min="2062" max="2062" width="9.140625" style="79" customWidth="1"/>
    <col min="2063" max="2063" width="9.28515625" style="79" customWidth="1"/>
    <col min="2064" max="2064" width="9.42578125" style="79" customWidth="1"/>
    <col min="2065" max="2065" width="9.7109375" style="79" customWidth="1"/>
    <col min="2066" max="2066" width="9.5703125" style="79" customWidth="1"/>
    <col min="2067" max="2067" width="9.28515625" style="79" customWidth="1"/>
    <col min="2068" max="2068" width="8.5703125" style="79" customWidth="1"/>
    <col min="2069" max="2069" width="8.85546875" style="79" customWidth="1"/>
    <col min="2070" max="2070" width="9.7109375" style="79" customWidth="1"/>
    <col min="2071" max="2071" width="8.7109375" style="79" customWidth="1"/>
    <col min="2072" max="2072" width="13.5703125" style="79" customWidth="1"/>
    <col min="2073" max="2073" width="16.28515625" style="79" customWidth="1"/>
    <col min="2074" max="2091" width="9.42578125" style="79" customWidth="1"/>
    <col min="2092" max="2095" width="10.28515625" style="79" customWidth="1"/>
    <col min="2096" max="2096" width="9.140625" style="79" customWidth="1"/>
    <col min="2097" max="2116" width="0" style="79" hidden="1" customWidth="1"/>
    <col min="2117" max="2126" width="11.42578125" style="79" customWidth="1"/>
    <col min="2127" max="2131" width="10.28515625" style="79" customWidth="1"/>
    <col min="2132" max="2140" width="9.42578125" style="79" customWidth="1"/>
    <col min="2141" max="2304" width="11.42578125" style="79"/>
    <col min="2305" max="2305" width="35.42578125" style="79" customWidth="1"/>
    <col min="2306" max="2306" width="23.5703125" style="79" customWidth="1"/>
    <col min="2307" max="2307" width="15" style="79" customWidth="1"/>
    <col min="2308" max="2308" width="15.7109375" style="79" customWidth="1"/>
    <col min="2309" max="2309" width="13.42578125" style="79" customWidth="1"/>
    <col min="2310" max="2310" width="13.5703125" style="79" customWidth="1"/>
    <col min="2311" max="2311" width="14.7109375" style="79" customWidth="1"/>
    <col min="2312" max="2312" width="13.85546875" style="79" customWidth="1"/>
    <col min="2313" max="2313" width="12.5703125" style="79" customWidth="1"/>
    <col min="2314" max="2314" width="11.85546875" style="79" customWidth="1"/>
    <col min="2315" max="2315" width="10.28515625" style="79" customWidth="1"/>
    <col min="2316" max="2316" width="9.28515625" style="79" customWidth="1"/>
    <col min="2317" max="2317" width="9.42578125" style="79" customWidth="1"/>
    <col min="2318" max="2318" width="9.140625" style="79" customWidth="1"/>
    <col min="2319" max="2319" width="9.28515625" style="79" customWidth="1"/>
    <col min="2320" max="2320" width="9.42578125" style="79" customWidth="1"/>
    <col min="2321" max="2321" width="9.7109375" style="79" customWidth="1"/>
    <col min="2322" max="2322" width="9.5703125" style="79" customWidth="1"/>
    <col min="2323" max="2323" width="9.28515625" style="79" customWidth="1"/>
    <col min="2324" max="2324" width="8.5703125" style="79" customWidth="1"/>
    <col min="2325" max="2325" width="8.85546875" style="79" customWidth="1"/>
    <col min="2326" max="2326" width="9.7109375" style="79" customWidth="1"/>
    <col min="2327" max="2327" width="8.7109375" style="79" customWidth="1"/>
    <col min="2328" max="2328" width="13.5703125" style="79" customWidth="1"/>
    <col min="2329" max="2329" width="16.28515625" style="79" customWidth="1"/>
    <col min="2330" max="2347" width="9.42578125" style="79" customWidth="1"/>
    <col min="2348" max="2351" width="10.28515625" style="79" customWidth="1"/>
    <col min="2352" max="2352" width="9.140625" style="79" customWidth="1"/>
    <col min="2353" max="2372" width="0" style="79" hidden="1" customWidth="1"/>
    <col min="2373" max="2382" width="11.42578125" style="79" customWidth="1"/>
    <col min="2383" max="2387" width="10.28515625" style="79" customWidth="1"/>
    <col min="2388" max="2396" width="9.42578125" style="79" customWidth="1"/>
    <col min="2397" max="2560" width="11.42578125" style="79"/>
    <col min="2561" max="2561" width="35.42578125" style="79" customWidth="1"/>
    <col min="2562" max="2562" width="23.5703125" style="79" customWidth="1"/>
    <col min="2563" max="2563" width="15" style="79" customWidth="1"/>
    <col min="2564" max="2564" width="15.7109375" style="79" customWidth="1"/>
    <col min="2565" max="2565" width="13.42578125" style="79" customWidth="1"/>
    <col min="2566" max="2566" width="13.5703125" style="79" customWidth="1"/>
    <col min="2567" max="2567" width="14.7109375" style="79" customWidth="1"/>
    <col min="2568" max="2568" width="13.85546875" style="79" customWidth="1"/>
    <col min="2569" max="2569" width="12.5703125" style="79" customWidth="1"/>
    <col min="2570" max="2570" width="11.85546875" style="79" customWidth="1"/>
    <col min="2571" max="2571" width="10.28515625" style="79" customWidth="1"/>
    <col min="2572" max="2572" width="9.28515625" style="79" customWidth="1"/>
    <col min="2573" max="2573" width="9.42578125" style="79" customWidth="1"/>
    <col min="2574" max="2574" width="9.140625" style="79" customWidth="1"/>
    <col min="2575" max="2575" width="9.28515625" style="79" customWidth="1"/>
    <col min="2576" max="2576" width="9.42578125" style="79" customWidth="1"/>
    <col min="2577" max="2577" width="9.7109375" style="79" customWidth="1"/>
    <col min="2578" max="2578" width="9.5703125" style="79" customWidth="1"/>
    <col min="2579" max="2579" width="9.28515625" style="79" customWidth="1"/>
    <col min="2580" max="2580" width="8.5703125" style="79" customWidth="1"/>
    <col min="2581" max="2581" width="8.85546875" style="79" customWidth="1"/>
    <col min="2582" max="2582" width="9.7109375" style="79" customWidth="1"/>
    <col min="2583" max="2583" width="8.7109375" style="79" customWidth="1"/>
    <col min="2584" max="2584" width="13.5703125" style="79" customWidth="1"/>
    <col min="2585" max="2585" width="16.28515625" style="79" customWidth="1"/>
    <col min="2586" max="2603" width="9.42578125" style="79" customWidth="1"/>
    <col min="2604" max="2607" width="10.28515625" style="79" customWidth="1"/>
    <col min="2608" max="2608" width="9.140625" style="79" customWidth="1"/>
    <col min="2609" max="2628" width="0" style="79" hidden="1" customWidth="1"/>
    <col min="2629" max="2638" width="11.42578125" style="79" customWidth="1"/>
    <col min="2639" max="2643" width="10.28515625" style="79" customWidth="1"/>
    <col min="2644" max="2652" width="9.42578125" style="79" customWidth="1"/>
    <col min="2653" max="2816" width="11.42578125" style="79"/>
    <col min="2817" max="2817" width="35.42578125" style="79" customWidth="1"/>
    <col min="2818" max="2818" width="23.5703125" style="79" customWidth="1"/>
    <col min="2819" max="2819" width="15" style="79" customWidth="1"/>
    <col min="2820" max="2820" width="15.7109375" style="79" customWidth="1"/>
    <col min="2821" max="2821" width="13.42578125" style="79" customWidth="1"/>
    <col min="2822" max="2822" width="13.5703125" style="79" customWidth="1"/>
    <col min="2823" max="2823" width="14.7109375" style="79" customWidth="1"/>
    <col min="2824" max="2824" width="13.85546875" style="79" customWidth="1"/>
    <col min="2825" max="2825" width="12.5703125" style="79" customWidth="1"/>
    <col min="2826" max="2826" width="11.85546875" style="79" customWidth="1"/>
    <col min="2827" max="2827" width="10.28515625" style="79" customWidth="1"/>
    <col min="2828" max="2828" width="9.28515625" style="79" customWidth="1"/>
    <col min="2829" max="2829" width="9.42578125" style="79" customWidth="1"/>
    <col min="2830" max="2830" width="9.140625" style="79" customWidth="1"/>
    <col min="2831" max="2831" width="9.28515625" style="79" customWidth="1"/>
    <col min="2832" max="2832" width="9.42578125" style="79" customWidth="1"/>
    <col min="2833" max="2833" width="9.7109375" style="79" customWidth="1"/>
    <col min="2834" max="2834" width="9.5703125" style="79" customWidth="1"/>
    <col min="2835" max="2835" width="9.28515625" style="79" customWidth="1"/>
    <col min="2836" max="2836" width="8.5703125" style="79" customWidth="1"/>
    <col min="2837" max="2837" width="8.85546875" style="79" customWidth="1"/>
    <col min="2838" max="2838" width="9.7109375" style="79" customWidth="1"/>
    <col min="2839" max="2839" width="8.7109375" style="79" customWidth="1"/>
    <col min="2840" max="2840" width="13.5703125" style="79" customWidth="1"/>
    <col min="2841" max="2841" width="16.28515625" style="79" customWidth="1"/>
    <col min="2842" max="2859" width="9.42578125" style="79" customWidth="1"/>
    <col min="2860" max="2863" width="10.28515625" style="79" customWidth="1"/>
    <col min="2864" max="2864" width="9.140625" style="79" customWidth="1"/>
    <col min="2865" max="2884" width="0" style="79" hidden="1" customWidth="1"/>
    <col min="2885" max="2894" width="11.42578125" style="79" customWidth="1"/>
    <col min="2895" max="2899" width="10.28515625" style="79" customWidth="1"/>
    <col min="2900" max="2908" width="9.42578125" style="79" customWidth="1"/>
    <col min="2909" max="3072" width="11.42578125" style="79"/>
    <col min="3073" max="3073" width="35.42578125" style="79" customWidth="1"/>
    <col min="3074" max="3074" width="23.5703125" style="79" customWidth="1"/>
    <col min="3075" max="3075" width="15" style="79" customWidth="1"/>
    <col min="3076" max="3076" width="15.7109375" style="79" customWidth="1"/>
    <col min="3077" max="3077" width="13.42578125" style="79" customWidth="1"/>
    <col min="3078" max="3078" width="13.5703125" style="79" customWidth="1"/>
    <col min="3079" max="3079" width="14.7109375" style="79" customWidth="1"/>
    <col min="3080" max="3080" width="13.85546875" style="79" customWidth="1"/>
    <col min="3081" max="3081" width="12.5703125" style="79" customWidth="1"/>
    <col min="3082" max="3082" width="11.85546875" style="79" customWidth="1"/>
    <col min="3083" max="3083" width="10.28515625" style="79" customWidth="1"/>
    <col min="3084" max="3084" width="9.28515625" style="79" customWidth="1"/>
    <col min="3085" max="3085" width="9.42578125" style="79" customWidth="1"/>
    <col min="3086" max="3086" width="9.140625" style="79" customWidth="1"/>
    <col min="3087" max="3087" width="9.28515625" style="79" customWidth="1"/>
    <col min="3088" max="3088" width="9.42578125" style="79" customWidth="1"/>
    <col min="3089" max="3089" width="9.7109375" style="79" customWidth="1"/>
    <col min="3090" max="3090" width="9.5703125" style="79" customWidth="1"/>
    <col min="3091" max="3091" width="9.28515625" style="79" customWidth="1"/>
    <col min="3092" max="3092" width="8.5703125" style="79" customWidth="1"/>
    <col min="3093" max="3093" width="8.85546875" style="79" customWidth="1"/>
    <col min="3094" max="3094" width="9.7109375" style="79" customWidth="1"/>
    <col min="3095" max="3095" width="8.7109375" style="79" customWidth="1"/>
    <col min="3096" max="3096" width="13.5703125" style="79" customWidth="1"/>
    <col min="3097" max="3097" width="16.28515625" style="79" customWidth="1"/>
    <col min="3098" max="3115" width="9.42578125" style="79" customWidth="1"/>
    <col min="3116" max="3119" width="10.28515625" style="79" customWidth="1"/>
    <col min="3120" max="3120" width="9.140625" style="79" customWidth="1"/>
    <col min="3121" max="3140" width="0" style="79" hidden="1" customWidth="1"/>
    <col min="3141" max="3150" width="11.42578125" style="79" customWidth="1"/>
    <col min="3151" max="3155" width="10.28515625" style="79" customWidth="1"/>
    <col min="3156" max="3164" width="9.42578125" style="79" customWidth="1"/>
    <col min="3165" max="3328" width="11.42578125" style="79"/>
    <col min="3329" max="3329" width="35.42578125" style="79" customWidth="1"/>
    <col min="3330" max="3330" width="23.5703125" style="79" customWidth="1"/>
    <col min="3331" max="3331" width="15" style="79" customWidth="1"/>
    <col min="3332" max="3332" width="15.7109375" style="79" customWidth="1"/>
    <col min="3333" max="3333" width="13.42578125" style="79" customWidth="1"/>
    <col min="3334" max="3334" width="13.5703125" style="79" customWidth="1"/>
    <col min="3335" max="3335" width="14.7109375" style="79" customWidth="1"/>
    <col min="3336" max="3336" width="13.85546875" style="79" customWidth="1"/>
    <col min="3337" max="3337" width="12.5703125" style="79" customWidth="1"/>
    <col min="3338" max="3338" width="11.85546875" style="79" customWidth="1"/>
    <col min="3339" max="3339" width="10.28515625" style="79" customWidth="1"/>
    <col min="3340" max="3340" width="9.28515625" style="79" customWidth="1"/>
    <col min="3341" max="3341" width="9.42578125" style="79" customWidth="1"/>
    <col min="3342" max="3342" width="9.140625" style="79" customWidth="1"/>
    <col min="3343" max="3343" width="9.28515625" style="79" customWidth="1"/>
    <col min="3344" max="3344" width="9.42578125" style="79" customWidth="1"/>
    <col min="3345" max="3345" width="9.7109375" style="79" customWidth="1"/>
    <col min="3346" max="3346" width="9.5703125" style="79" customWidth="1"/>
    <col min="3347" max="3347" width="9.28515625" style="79" customWidth="1"/>
    <col min="3348" max="3348" width="8.5703125" style="79" customWidth="1"/>
    <col min="3349" max="3349" width="8.85546875" style="79" customWidth="1"/>
    <col min="3350" max="3350" width="9.7109375" style="79" customWidth="1"/>
    <col min="3351" max="3351" width="8.7109375" style="79" customWidth="1"/>
    <col min="3352" max="3352" width="13.5703125" style="79" customWidth="1"/>
    <col min="3353" max="3353" width="16.28515625" style="79" customWidth="1"/>
    <col min="3354" max="3371" width="9.42578125" style="79" customWidth="1"/>
    <col min="3372" max="3375" width="10.28515625" style="79" customWidth="1"/>
    <col min="3376" max="3376" width="9.140625" style="79" customWidth="1"/>
    <col min="3377" max="3396" width="0" style="79" hidden="1" customWidth="1"/>
    <col min="3397" max="3406" width="11.42578125" style="79" customWidth="1"/>
    <col min="3407" max="3411" width="10.28515625" style="79" customWidth="1"/>
    <col min="3412" max="3420" width="9.42578125" style="79" customWidth="1"/>
    <col min="3421" max="3584" width="11.42578125" style="79"/>
    <col min="3585" max="3585" width="35.42578125" style="79" customWidth="1"/>
    <col min="3586" max="3586" width="23.5703125" style="79" customWidth="1"/>
    <col min="3587" max="3587" width="15" style="79" customWidth="1"/>
    <col min="3588" max="3588" width="15.7109375" style="79" customWidth="1"/>
    <col min="3589" max="3589" width="13.42578125" style="79" customWidth="1"/>
    <col min="3590" max="3590" width="13.5703125" style="79" customWidth="1"/>
    <col min="3591" max="3591" width="14.7109375" style="79" customWidth="1"/>
    <col min="3592" max="3592" width="13.85546875" style="79" customWidth="1"/>
    <col min="3593" max="3593" width="12.5703125" style="79" customWidth="1"/>
    <col min="3594" max="3594" width="11.85546875" style="79" customWidth="1"/>
    <col min="3595" max="3595" width="10.28515625" style="79" customWidth="1"/>
    <col min="3596" max="3596" width="9.28515625" style="79" customWidth="1"/>
    <col min="3597" max="3597" width="9.42578125" style="79" customWidth="1"/>
    <col min="3598" max="3598" width="9.140625" style="79" customWidth="1"/>
    <col min="3599" max="3599" width="9.28515625" style="79" customWidth="1"/>
    <col min="3600" max="3600" width="9.42578125" style="79" customWidth="1"/>
    <col min="3601" max="3601" width="9.7109375" style="79" customWidth="1"/>
    <col min="3602" max="3602" width="9.5703125" style="79" customWidth="1"/>
    <col min="3603" max="3603" width="9.28515625" style="79" customWidth="1"/>
    <col min="3604" max="3604" width="8.5703125" style="79" customWidth="1"/>
    <col min="3605" max="3605" width="8.85546875" style="79" customWidth="1"/>
    <col min="3606" max="3606" width="9.7109375" style="79" customWidth="1"/>
    <col min="3607" max="3607" width="8.7109375" style="79" customWidth="1"/>
    <col min="3608" max="3608" width="13.5703125" style="79" customWidth="1"/>
    <col min="3609" max="3609" width="16.28515625" style="79" customWidth="1"/>
    <col min="3610" max="3627" width="9.42578125" style="79" customWidth="1"/>
    <col min="3628" max="3631" width="10.28515625" style="79" customWidth="1"/>
    <col min="3632" max="3632" width="9.140625" style="79" customWidth="1"/>
    <col min="3633" max="3652" width="0" style="79" hidden="1" customWidth="1"/>
    <col min="3653" max="3662" width="11.42578125" style="79" customWidth="1"/>
    <col min="3663" max="3667" width="10.28515625" style="79" customWidth="1"/>
    <col min="3668" max="3676" width="9.42578125" style="79" customWidth="1"/>
    <col min="3677" max="3840" width="11.42578125" style="79"/>
    <col min="3841" max="3841" width="35.42578125" style="79" customWidth="1"/>
    <col min="3842" max="3842" width="23.5703125" style="79" customWidth="1"/>
    <col min="3843" max="3843" width="15" style="79" customWidth="1"/>
    <col min="3844" max="3844" width="15.7109375" style="79" customWidth="1"/>
    <col min="3845" max="3845" width="13.42578125" style="79" customWidth="1"/>
    <col min="3846" max="3846" width="13.5703125" style="79" customWidth="1"/>
    <col min="3847" max="3847" width="14.7109375" style="79" customWidth="1"/>
    <col min="3848" max="3848" width="13.85546875" style="79" customWidth="1"/>
    <col min="3849" max="3849" width="12.5703125" style="79" customWidth="1"/>
    <col min="3850" max="3850" width="11.85546875" style="79" customWidth="1"/>
    <col min="3851" max="3851" width="10.28515625" style="79" customWidth="1"/>
    <col min="3852" max="3852" width="9.28515625" style="79" customWidth="1"/>
    <col min="3853" max="3853" width="9.42578125" style="79" customWidth="1"/>
    <col min="3854" max="3854" width="9.140625" style="79" customWidth="1"/>
    <col min="3855" max="3855" width="9.28515625" style="79" customWidth="1"/>
    <col min="3856" max="3856" width="9.42578125" style="79" customWidth="1"/>
    <col min="3857" max="3857" width="9.7109375" style="79" customWidth="1"/>
    <col min="3858" max="3858" width="9.5703125" style="79" customWidth="1"/>
    <col min="3859" max="3859" width="9.28515625" style="79" customWidth="1"/>
    <col min="3860" max="3860" width="8.5703125" style="79" customWidth="1"/>
    <col min="3861" max="3861" width="8.85546875" style="79" customWidth="1"/>
    <col min="3862" max="3862" width="9.7109375" style="79" customWidth="1"/>
    <col min="3863" max="3863" width="8.7109375" style="79" customWidth="1"/>
    <col min="3864" max="3864" width="13.5703125" style="79" customWidth="1"/>
    <col min="3865" max="3865" width="16.28515625" style="79" customWidth="1"/>
    <col min="3866" max="3883" width="9.42578125" style="79" customWidth="1"/>
    <col min="3884" max="3887" width="10.28515625" style="79" customWidth="1"/>
    <col min="3888" max="3888" width="9.140625" style="79" customWidth="1"/>
    <col min="3889" max="3908" width="0" style="79" hidden="1" customWidth="1"/>
    <col min="3909" max="3918" width="11.42578125" style="79" customWidth="1"/>
    <col min="3919" max="3923" width="10.28515625" style="79" customWidth="1"/>
    <col min="3924" max="3932" width="9.42578125" style="79" customWidth="1"/>
    <col min="3933" max="4096" width="11.42578125" style="79"/>
    <col min="4097" max="4097" width="35.42578125" style="79" customWidth="1"/>
    <col min="4098" max="4098" width="23.5703125" style="79" customWidth="1"/>
    <col min="4099" max="4099" width="15" style="79" customWidth="1"/>
    <col min="4100" max="4100" width="15.7109375" style="79" customWidth="1"/>
    <col min="4101" max="4101" width="13.42578125" style="79" customWidth="1"/>
    <col min="4102" max="4102" width="13.5703125" style="79" customWidth="1"/>
    <col min="4103" max="4103" width="14.7109375" style="79" customWidth="1"/>
    <col min="4104" max="4104" width="13.85546875" style="79" customWidth="1"/>
    <col min="4105" max="4105" width="12.5703125" style="79" customWidth="1"/>
    <col min="4106" max="4106" width="11.85546875" style="79" customWidth="1"/>
    <col min="4107" max="4107" width="10.28515625" style="79" customWidth="1"/>
    <col min="4108" max="4108" width="9.28515625" style="79" customWidth="1"/>
    <col min="4109" max="4109" width="9.42578125" style="79" customWidth="1"/>
    <col min="4110" max="4110" width="9.140625" style="79" customWidth="1"/>
    <col min="4111" max="4111" width="9.28515625" style="79" customWidth="1"/>
    <col min="4112" max="4112" width="9.42578125" style="79" customWidth="1"/>
    <col min="4113" max="4113" width="9.7109375" style="79" customWidth="1"/>
    <col min="4114" max="4114" width="9.5703125" style="79" customWidth="1"/>
    <col min="4115" max="4115" width="9.28515625" style="79" customWidth="1"/>
    <col min="4116" max="4116" width="8.5703125" style="79" customWidth="1"/>
    <col min="4117" max="4117" width="8.85546875" style="79" customWidth="1"/>
    <col min="4118" max="4118" width="9.7109375" style="79" customWidth="1"/>
    <col min="4119" max="4119" width="8.7109375" style="79" customWidth="1"/>
    <col min="4120" max="4120" width="13.5703125" style="79" customWidth="1"/>
    <col min="4121" max="4121" width="16.28515625" style="79" customWidth="1"/>
    <col min="4122" max="4139" width="9.42578125" style="79" customWidth="1"/>
    <col min="4140" max="4143" width="10.28515625" style="79" customWidth="1"/>
    <col min="4144" max="4144" width="9.140625" style="79" customWidth="1"/>
    <col min="4145" max="4164" width="0" style="79" hidden="1" customWidth="1"/>
    <col min="4165" max="4174" width="11.42578125" style="79" customWidth="1"/>
    <col min="4175" max="4179" width="10.28515625" style="79" customWidth="1"/>
    <col min="4180" max="4188" width="9.42578125" style="79" customWidth="1"/>
    <col min="4189" max="4352" width="11.42578125" style="79"/>
    <col min="4353" max="4353" width="35.42578125" style="79" customWidth="1"/>
    <col min="4354" max="4354" width="23.5703125" style="79" customWidth="1"/>
    <col min="4355" max="4355" width="15" style="79" customWidth="1"/>
    <col min="4356" max="4356" width="15.7109375" style="79" customWidth="1"/>
    <col min="4357" max="4357" width="13.42578125" style="79" customWidth="1"/>
    <col min="4358" max="4358" width="13.5703125" style="79" customWidth="1"/>
    <col min="4359" max="4359" width="14.7109375" style="79" customWidth="1"/>
    <col min="4360" max="4360" width="13.85546875" style="79" customWidth="1"/>
    <col min="4361" max="4361" width="12.5703125" style="79" customWidth="1"/>
    <col min="4362" max="4362" width="11.85546875" style="79" customWidth="1"/>
    <col min="4363" max="4363" width="10.28515625" style="79" customWidth="1"/>
    <col min="4364" max="4364" width="9.28515625" style="79" customWidth="1"/>
    <col min="4365" max="4365" width="9.42578125" style="79" customWidth="1"/>
    <col min="4366" max="4366" width="9.140625" style="79" customWidth="1"/>
    <col min="4367" max="4367" width="9.28515625" style="79" customWidth="1"/>
    <col min="4368" max="4368" width="9.42578125" style="79" customWidth="1"/>
    <col min="4369" max="4369" width="9.7109375" style="79" customWidth="1"/>
    <col min="4370" max="4370" width="9.5703125" style="79" customWidth="1"/>
    <col min="4371" max="4371" width="9.28515625" style="79" customWidth="1"/>
    <col min="4372" max="4372" width="8.5703125" style="79" customWidth="1"/>
    <col min="4373" max="4373" width="8.85546875" style="79" customWidth="1"/>
    <col min="4374" max="4374" width="9.7109375" style="79" customWidth="1"/>
    <col min="4375" max="4375" width="8.7109375" style="79" customWidth="1"/>
    <col min="4376" max="4376" width="13.5703125" style="79" customWidth="1"/>
    <col min="4377" max="4377" width="16.28515625" style="79" customWidth="1"/>
    <col min="4378" max="4395" width="9.42578125" style="79" customWidth="1"/>
    <col min="4396" max="4399" width="10.28515625" style="79" customWidth="1"/>
    <col min="4400" max="4400" width="9.140625" style="79" customWidth="1"/>
    <col min="4401" max="4420" width="0" style="79" hidden="1" customWidth="1"/>
    <col min="4421" max="4430" width="11.42578125" style="79" customWidth="1"/>
    <col min="4431" max="4435" width="10.28515625" style="79" customWidth="1"/>
    <col min="4436" max="4444" width="9.42578125" style="79" customWidth="1"/>
    <col min="4445" max="4608" width="11.42578125" style="79"/>
    <col min="4609" max="4609" width="35.42578125" style="79" customWidth="1"/>
    <col min="4610" max="4610" width="23.5703125" style="79" customWidth="1"/>
    <col min="4611" max="4611" width="15" style="79" customWidth="1"/>
    <col min="4612" max="4612" width="15.7109375" style="79" customWidth="1"/>
    <col min="4613" max="4613" width="13.42578125" style="79" customWidth="1"/>
    <col min="4614" max="4614" width="13.5703125" style="79" customWidth="1"/>
    <col min="4615" max="4615" width="14.7109375" style="79" customWidth="1"/>
    <col min="4616" max="4616" width="13.85546875" style="79" customWidth="1"/>
    <col min="4617" max="4617" width="12.5703125" style="79" customWidth="1"/>
    <col min="4618" max="4618" width="11.85546875" style="79" customWidth="1"/>
    <col min="4619" max="4619" width="10.28515625" style="79" customWidth="1"/>
    <col min="4620" max="4620" width="9.28515625" style="79" customWidth="1"/>
    <col min="4621" max="4621" width="9.42578125" style="79" customWidth="1"/>
    <col min="4622" max="4622" width="9.140625" style="79" customWidth="1"/>
    <col min="4623" max="4623" width="9.28515625" style="79" customWidth="1"/>
    <col min="4624" max="4624" width="9.42578125" style="79" customWidth="1"/>
    <col min="4625" max="4625" width="9.7109375" style="79" customWidth="1"/>
    <col min="4626" max="4626" width="9.5703125" style="79" customWidth="1"/>
    <col min="4627" max="4627" width="9.28515625" style="79" customWidth="1"/>
    <col min="4628" max="4628" width="8.5703125" style="79" customWidth="1"/>
    <col min="4629" max="4629" width="8.85546875" style="79" customWidth="1"/>
    <col min="4630" max="4630" width="9.7109375" style="79" customWidth="1"/>
    <col min="4631" max="4631" width="8.7109375" style="79" customWidth="1"/>
    <col min="4632" max="4632" width="13.5703125" style="79" customWidth="1"/>
    <col min="4633" max="4633" width="16.28515625" style="79" customWidth="1"/>
    <col min="4634" max="4651" width="9.42578125" style="79" customWidth="1"/>
    <col min="4652" max="4655" width="10.28515625" style="79" customWidth="1"/>
    <col min="4656" max="4656" width="9.140625" style="79" customWidth="1"/>
    <col min="4657" max="4676" width="0" style="79" hidden="1" customWidth="1"/>
    <col min="4677" max="4686" width="11.42578125" style="79" customWidth="1"/>
    <col min="4687" max="4691" width="10.28515625" style="79" customWidth="1"/>
    <col min="4692" max="4700" width="9.42578125" style="79" customWidth="1"/>
    <col min="4701" max="4864" width="11.42578125" style="79"/>
    <col min="4865" max="4865" width="35.42578125" style="79" customWidth="1"/>
    <col min="4866" max="4866" width="23.5703125" style="79" customWidth="1"/>
    <col min="4867" max="4867" width="15" style="79" customWidth="1"/>
    <col min="4868" max="4868" width="15.7109375" style="79" customWidth="1"/>
    <col min="4869" max="4869" width="13.42578125" style="79" customWidth="1"/>
    <col min="4870" max="4870" width="13.5703125" style="79" customWidth="1"/>
    <col min="4871" max="4871" width="14.7109375" style="79" customWidth="1"/>
    <col min="4872" max="4872" width="13.85546875" style="79" customWidth="1"/>
    <col min="4873" max="4873" width="12.5703125" style="79" customWidth="1"/>
    <col min="4874" max="4874" width="11.85546875" style="79" customWidth="1"/>
    <col min="4875" max="4875" width="10.28515625" style="79" customWidth="1"/>
    <col min="4876" max="4876" width="9.28515625" style="79" customWidth="1"/>
    <col min="4877" max="4877" width="9.42578125" style="79" customWidth="1"/>
    <col min="4878" max="4878" width="9.140625" style="79" customWidth="1"/>
    <col min="4879" max="4879" width="9.28515625" style="79" customWidth="1"/>
    <col min="4880" max="4880" width="9.42578125" style="79" customWidth="1"/>
    <col min="4881" max="4881" width="9.7109375" style="79" customWidth="1"/>
    <col min="4882" max="4882" width="9.5703125" style="79" customWidth="1"/>
    <col min="4883" max="4883" width="9.28515625" style="79" customWidth="1"/>
    <col min="4884" max="4884" width="8.5703125" style="79" customWidth="1"/>
    <col min="4885" max="4885" width="8.85546875" style="79" customWidth="1"/>
    <col min="4886" max="4886" width="9.7109375" style="79" customWidth="1"/>
    <col min="4887" max="4887" width="8.7109375" style="79" customWidth="1"/>
    <col min="4888" max="4888" width="13.5703125" style="79" customWidth="1"/>
    <col min="4889" max="4889" width="16.28515625" style="79" customWidth="1"/>
    <col min="4890" max="4907" width="9.42578125" style="79" customWidth="1"/>
    <col min="4908" max="4911" width="10.28515625" style="79" customWidth="1"/>
    <col min="4912" max="4912" width="9.140625" style="79" customWidth="1"/>
    <col min="4913" max="4932" width="0" style="79" hidden="1" customWidth="1"/>
    <col min="4933" max="4942" width="11.42578125" style="79" customWidth="1"/>
    <col min="4943" max="4947" width="10.28515625" style="79" customWidth="1"/>
    <col min="4948" max="4956" width="9.42578125" style="79" customWidth="1"/>
    <col min="4957" max="5120" width="11.42578125" style="79"/>
    <col min="5121" max="5121" width="35.42578125" style="79" customWidth="1"/>
    <col min="5122" max="5122" width="23.5703125" style="79" customWidth="1"/>
    <col min="5123" max="5123" width="15" style="79" customWidth="1"/>
    <col min="5124" max="5124" width="15.7109375" style="79" customWidth="1"/>
    <col min="5125" max="5125" width="13.42578125" style="79" customWidth="1"/>
    <col min="5126" max="5126" width="13.5703125" style="79" customWidth="1"/>
    <col min="5127" max="5127" width="14.7109375" style="79" customWidth="1"/>
    <col min="5128" max="5128" width="13.85546875" style="79" customWidth="1"/>
    <col min="5129" max="5129" width="12.5703125" style="79" customWidth="1"/>
    <col min="5130" max="5130" width="11.85546875" style="79" customWidth="1"/>
    <col min="5131" max="5131" width="10.28515625" style="79" customWidth="1"/>
    <col min="5132" max="5132" width="9.28515625" style="79" customWidth="1"/>
    <col min="5133" max="5133" width="9.42578125" style="79" customWidth="1"/>
    <col min="5134" max="5134" width="9.140625" style="79" customWidth="1"/>
    <col min="5135" max="5135" width="9.28515625" style="79" customWidth="1"/>
    <col min="5136" max="5136" width="9.42578125" style="79" customWidth="1"/>
    <col min="5137" max="5137" width="9.7109375" style="79" customWidth="1"/>
    <col min="5138" max="5138" width="9.5703125" style="79" customWidth="1"/>
    <col min="5139" max="5139" width="9.28515625" style="79" customWidth="1"/>
    <col min="5140" max="5140" width="8.5703125" style="79" customWidth="1"/>
    <col min="5141" max="5141" width="8.85546875" style="79" customWidth="1"/>
    <col min="5142" max="5142" width="9.7109375" style="79" customWidth="1"/>
    <col min="5143" max="5143" width="8.7109375" style="79" customWidth="1"/>
    <col min="5144" max="5144" width="13.5703125" style="79" customWidth="1"/>
    <col min="5145" max="5145" width="16.28515625" style="79" customWidth="1"/>
    <col min="5146" max="5163" width="9.42578125" style="79" customWidth="1"/>
    <col min="5164" max="5167" width="10.28515625" style="79" customWidth="1"/>
    <col min="5168" max="5168" width="9.140625" style="79" customWidth="1"/>
    <col min="5169" max="5188" width="0" style="79" hidden="1" customWidth="1"/>
    <col min="5189" max="5198" width="11.42578125" style="79" customWidth="1"/>
    <col min="5199" max="5203" width="10.28515625" style="79" customWidth="1"/>
    <col min="5204" max="5212" width="9.42578125" style="79" customWidth="1"/>
    <col min="5213" max="5376" width="11.42578125" style="79"/>
    <col min="5377" max="5377" width="35.42578125" style="79" customWidth="1"/>
    <col min="5378" max="5378" width="23.5703125" style="79" customWidth="1"/>
    <col min="5379" max="5379" width="15" style="79" customWidth="1"/>
    <col min="5380" max="5380" width="15.7109375" style="79" customWidth="1"/>
    <col min="5381" max="5381" width="13.42578125" style="79" customWidth="1"/>
    <col min="5382" max="5382" width="13.5703125" style="79" customWidth="1"/>
    <col min="5383" max="5383" width="14.7109375" style="79" customWidth="1"/>
    <col min="5384" max="5384" width="13.85546875" style="79" customWidth="1"/>
    <col min="5385" max="5385" width="12.5703125" style="79" customWidth="1"/>
    <col min="5386" max="5386" width="11.85546875" style="79" customWidth="1"/>
    <col min="5387" max="5387" width="10.28515625" style="79" customWidth="1"/>
    <col min="5388" max="5388" width="9.28515625" style="79" customWidth="1"/>
    <col min="5389" max="5389" width="9.42578125" style="79" customWidth="1"/>
    <col min="5390" max="5390" width="9.140625" style="79" customWidth="1"/>
    <col min="5391" max="5391" width="9.28515625" style="79" customWidth="1"/>
    <col min="5392" max="5392" width="9.42578125" style="79" customWidth="1"/>
    <col min="5393" max="5393" width="9.7109375" style="79" customWidth="1"/>
    <col min="5394" max="5394" width="9.5703125" style="79" customWidth="1"/>
    <col min="5395" max="5395" width="9.28515625" style="79" customWidth="1"/>
    <col min="5396" max="5396" width="8.5703125" style="79" customWidth="1"/>
    <col min="5397" max="5397" width="8.85546875" style="79" customWidth="1"/>
    <col min="5398" max="5398" width="9.7109375" style="79" customWidth="1"/>
    <col min="5399" max="5399" width="8.7109375" style="79" customWidth="1"/>
    <col min="5400" max="5400" width="13.5703125" style="79" customWidth="1"/>
    <col min="5401" max="5401" width="16.28515625" style="79" customWidth="1"/>
    <col min="5402" max="5419" width="9.42578125" style="79" customWidth="1"/>
    <col min="5420" max="5423" width="10.28515625" style="79" customWidth="1"/>
    <col min="5424" max="5424" width="9.140625" style="79" customWidth="1"/>
    <col min="5425" max="5444" width="0" style="79" hidden="1" customWidth="1"/>
    <col min="5445" max="5454" width="11.42578125" style="79" customWidth="1"/>
    <col min="5455" max="5459" width="10.28515625" style="79" customWidth="1"/>
    <col min="5460" max="5468" width="9.42578125" style="79" customWidth="1"/>
    <col min="5469" max="5632" width="11.42578125" style="79"/>
    <col min="5633" max="5633" width="35.42578125" style="79" customWidth="1"/>
    <col min="5634" max="5634" width="23.5703125" style="79" customWidth="1"/>
    <col min="5635" max="5635" width="15" style="79" customWidth="1"/>
    <col min="5636" max="5636" width="15.7109375" style="79" customWidth="1"/>
    <col min="5637" max="5637" width="13.42578125" style="79" customWidth="1"/>
    <col min="5638" max="5638" width="13.5703125" style="79" customWidth="1"/>
    <col min="5639" max="5639" width="14.7109375" style="79" customWidth="1"/>
    <col min="5640" max="5640" width="13.85546875" style="79" customWidth="1"/>
    <col min="5641" max="5641" width="12.5703125" style="79" customWidth="1"/>
    <col min="5642" max="5642" width="11.85546875" style="79" customWidth="1"/>
    <col min="5643" max="5643" width="10.28515625" style="79" customWidth="1"/>
    <col min="5644" max="5644" width="9.28515625" style="79" customWidth="1"/>
    <col min="5645" max="5645" width="9.42578125" style="79" customWidth="1"/>
    <col min="5646" max="5646" width="9.140625" style="79" customWidth="1"/>
    <col min="5647" max="5647" width="9.28515625" style="79" customWidth="1"/>
    <col min="5648" max="5648" width="9.42578125" style="79" customWidth="1"/>
    <col min="5649" max="5649" width="9.7109375" style="79" customWidth="1"/>
    <col min="5650" max="5650" width="9.5703125" style="79" customWidth="1"/>
    <col min="5651" max="5651" width="9.28515625" style="79" customWidth="1"/>
    <col min="5652" max="5652" width="8.5703125" style="79" customWidth="1"/>
    <col min="5653" max="5653" width="8.85546875" style="79" customWidth="1"/>
    <col min="5654" max="5654" width="9.7109375" style="79" customWidth="1"/>
    <col min="5655" max="5655" width="8.7109375" style="79" customWidth="1"/>
    <col min="5656" max="5656" width="13.5703125" style="79" customWidth="1"/>
    <col min="5657" max="5657" width="16.28515625" style="79" customWidth="1"/>
    <col min="5658" max="5675" width="9.42578125" style="79" customWidth="1"/>
    <col min="5676" max="5679" width="10.28515625" style="79" customWidth="1"/>
    <col min="5680" max="5680" width="9.140625" style="79" customWidth="1"/>
    <col min="5681" max="5700" width="0" style="79" hidden="1" customWidth="1"/>
    <col min="5701" max="5710" width="11.42578125" style="79" customWidth="1"/>
    <col min="5711" max="5715" width="10.28515625" style="79" customWidth="1"/>
    <col min="5716" max="5724" width="9.42578125" style="79" customWidth="1"/>
    <col min="5725" max="5888" width="11.42578125" style="79"/>
    <col min="5889" max="5889" width="35.42578125" style="79" customWidth="1"/>
    <col min="5890" max="5890" width="23.5703125" style="79" customWidth="1"/>
    <col min="5891" max="5891" width="15" style="79" customWidth="1"/>
    <col min="5892" max="5892" width="15.7109375" style="79" customWidth="1"/>
    <col min="5893" max="5893" width="13.42578125" style="79" customWidth="1"/>
    <col min="5894" max="5894" width="13.5703125" style="79" customWidth="1"/>
    <col min="5895" max="5895" width="14.7109375" style="79" customWidth="1"/>
    <col min="5896" max="5896" width="13.85546875" style="79" customWidth="1"/>
    <col min="5897" max="5897" width="12.5703125" style="79" customWidth="1"/>
    <col min="5898" max="5898" width="11.85546875" style="79" customWidth="1"/>
    <col min="5899" max="5899" width="10.28515625" style="79" customWidth="1"/>
    <col min="5900" max="5900" width="9.28515625" style="79" customWidth="1"/>
    <col min="5901" max="5901" width="9.42578125" style="79" customWidth="1"/>
    <col min="5902" max="5902" width="9.140625" style="79" customWidth="1"/>
    <col min="5903" max="5903" width="9.28515625" style="79" customWidth="1"/>
    <col min="5904" max="5904" width="9.42578125" style="79" customWidth="1"/>
    <col min="5905" max="5905" width="9.7109375" style="79" customWidth="1"/>
    <col min="5906" max="5906" width="9.5703125" style="79" customWidth="1"/>
    <col min="5907" max="5907" width="9.28515625" style="79" customWidth="1"/>
    <col min="5908" max="5908" width="8.5703125" style="79" customWidth="1"/>
    <col min="5909" max="5909" width="8.85546875" style="79" customWidth="1"/>
    <col min="5910" max="5910" width="9.7109375" style="79" customWidth="1"/>
    <col min="5911" max="5911" width="8.7109375" style="79" customWidth="1"/>
    <col min="5912" max="5912" width="13.5703125" style="79" customWidth="1"/>
    <col min="5913" max="5913" width="16.28515625" style="79" customWidth="1"/>
    <col min="5914" max="5931" width="9.42578125" style="79" customWidth="1"/>
    <col min="5932" max="5935" width="10.28515625" style="79" customWidth="1"/>
    <col min="5936" max="5936" width="9.140625" style="79" customWidth="1"/>
    <col min="5937" max="5956" width="0" style="79" hidden="1" customWidth="1"/>
    <col min="5957" max="5966" width="11.42578125" style="79" customWidth="1"/>
    <col min="5967" max="5971" width="10.28515625" style="79" customWidth="1"/>
    <col min="5972" max="5980" width="9.42578125" style="79" customWidth="1"/>
    <col min="5981" max="6144" width="11.42578125" style="79"/>
    <col min="6145" max="6145" width="35.42578125" style="79" customWidth="1"/>
    <col min="6146" max="6146" width="23.5703125" style="79" customWidth="1"/>
    <col min="6147" max="6147" width="15" style="79" customWidth="1"/>
    <col min="6148" max="6148" width="15.7109375" style="79" customWidth="1"/>
    <col min="6149" max="6149" width="13.42578125" style="79" customWidth="1"/>
    <col min="6150" max="6150" width="13.5703125" style="79" customWidth="1"/>
    <col min="6151" max="6151" width="14.7109375" style="79" customWidth="1"/>
    <col min="6152" max="6152" width="13.85546875" style="79" customWidth="1"/>
    <col min="6153" max="6153" width="12.5703125" style="79" customWidth="1"/>
    <col min="6154" max="6154" width="11.85546875" style="79" customWidth="1"/>
    <col min="6155" max="6155" width="10.28515625" style="79" customWidth="1"/>
    <col min="6156" max="6156" width="9.28515625" style="79" customWidth="1"/>
    <col min="6157" max="6157" width="9.42578125" style="79" customWidth="1"/>
    <col min="6158" max="6158" width="9.140625" style="79" customWidth="1"/>
    <col min="6159" max="6159" width="9.28515625" style="79" customWidth="1"/>
    <col min="6160" max="6160" width="9.42578125" style="79" customWidth="1"/>
    <col min="6161" max="6161" width="9.7109375" style="79" customWidth="1"/>
    <col min="6162" max="6162" width="9.5703125" style="79" customWidth="1"/>
    <col min="6163" max="6163" width="9.28515625" style="79" customWidth="1"/>
    <col min="6164" max="6164" width="8.5703125" style="79" customWidth="1"/>
    <col min="6165" max="6165" width="8.85546875" style="79" customWidth="1"/>
    <col min="6166" max="6166" width="9.7109375" style="79" customWidth="1"/>
    <col min="6167" max="6167" width="8.7109375" style="79" customWidth="1"/>
    <col min="6168" max="6168" width="13.5703125" style="79" customWidth="1"/>
    <col min="6169" max="6169" width="16.28515625" style="79" customWidth="1"/>
    <col min="6170" max="6187" width="9.42578125" style="79" customWidth="1"/>
    <col min="6188" max="6191" width="10.28515625" style="79" customWidth="1"/>
    <col min="6192" max="6192" width="9.140625" style="79" customWidth="1"/>
    <col min="6193" max="6212" width="0" style="79" hidden="1" customWidth="1"/>
    <col min="6213" max="6222" width="11.42578125" style="79" customWidth="1"/>
    <col min="6223" max="6227" width="10.28515625" style="79" customWidth="1"/>
    <col min="6228" max="6236" width="9.42578125" style="79" customWidth="1"/>
    <col min="6237" max="6400" width="11.42578125" style="79"/>
    <col min="6401" max="6401" width="35.42578125" style="79" customWidth="1"/>
    <col min="6402" max="6402" width="23.5703125" style="79" customWidth="1"/>
    <col min="6403" max="6403" width="15" style="79" customWidth="1"/>
    <col min="6404" max="6404" width="15.7109375" style="79" customWidth="1"/>
    <col min="6405" max="6405" width="13.42578125" style="79" customWidth="1"/>
    <col min="6406" max="6406" width="13.5703125" style="79" customWidth="1"/>
    <col min="6407" max="6407" width="14.7109375" style="79" customWidth="1"/>
    <col min="6408" max="6408" width="13.85546875" style="79" customWidth="1"/>
    <col min="6409" max="6409" width="12.5703125" style="79" customWidth="1"/>
    <col min="6410" max="6410" width="11.85546875" style="79" customWidth="1"/>
    <col min="6411" max="6411" width="10.28515625" style="79" customWidth="1"/>
    <col min="6412" max="6412" width="9.28515625" style="79" customWidth="1"/>
    <col min="6413" max="6413" width="9.42578125" style="79" customWidth="1"/>
    <col min="6414" max="6414" width="9.140625" style="79" customWidth="1"/>
    <col min="6415" max="6415" width="9.28515625" style="79" customWidth="1"/>
    <col min="6416" max="6416" width="9.42578125" style="79" customWidth="1"/>
    <col min="6417" max="6417" width="9.7109375" style="79" customWidth="1"/>
    <col min="6418" max="6418" width="9.5703125" style="79" customWidth="1"/>
    <col min="6419" max="6419" width="9.28515625" style="79" customWidth="1"/>
    <col min="6420" max="6420" width="8.5703125" style="79" customWidth="1"/>
    <col min="6421" max="6421" width="8.85546875" style="79" customWidth="1"/>
    <col min="6422" max="6422" width="9.7109375" style="79" customWidth="1"/>
    <col min="6423" max="6423" width="8.7109375" style="79" customWidth="1"/>
    <col min="6424" max="6424" width="13.5703125" style="79" customWidth="1"/>
    <col min="6425" max="6425" width="16.28515625" style="79" customWidth="1"/>
    <col min="6426" max="6443" width="9.42578125" style="79" customWidth="1"/>
    <col min="6444" max="6447" width="10.28515625" style="79" customWidth="1"/>
    <col min="6448" max="6448" width="9.140625" style="79" customWidth="1"/>
    <col min="6449" max="6468" width="0" style="79" hidden="1" customWidth="1"/>
    <col min="6469" max="6478" width="11.42578125" style="79" customWidth="1"/>
    <col min="6479" max="6483" width="10.28515625" style="79" customWidth="1"/>
    <col min="6484" max="6492" width="9.42578125" style="79" customWidth="1"/>
    <col min="6493" max="6656" width="11.42578125" style="79"/>
    <col min="6657" max="6657" width="35.42578125" style="79" customWidth="1"/>
    <col min="6658" max="6658" width="23.5703125" style="79" customWidth="1"/>
    <col min="6659" max="6659" width="15" style="79" customWidth="1"/>
    <col min="6660" max="6660" width="15.7109375" style="79" customWidth="1"/>
    <col min="6661" max="6661" width="13.42578125" style="79" customWidth="1"/>
    <col min="6662" max="6662" width="13.5703125" style="79" customWidth="1"/>
    <col min="6663" max="6663" width="14.7109375" style="79" customWidth="1"/>
    <col min="6664" max="6664" width="13.85546875" style="79" customWidth="1"/>
    <col min="6665" max="6665" width="12.5703125" style="79" customWidth="1"/>
    <col min="6666" max="6666" width="11.85546875" style="79" customWidth="1"/>
    <col min="6667" max="6667" width="10.28515625" style="79" customWidth="1"/>
    <col min="6668" max="6668" width="9.28515625" style="79" customWidth="1"/>
    <col min="6669" max="6669" width="9.42578125" style="79" customWidth="1"/>
    <col min="6670" max="6670" width="9.140625" style="79" customWidth="1"/>
    <col min="6671" max="6671" width="9.28515625" style="79" customWidth="1"/>
    <col min="6672" max="6672" width="9.42578125" style="79" customWidth="1"/>
    <col min="6673" max="6673" width="9.7109375" style="79" customWidth="1"/>
    <col min="6674" max="6674" width="9.5703125" style="79" customWidth="1"/>
    <col min="6675" max="6675" width="9.28515625" style="79" customWidth="1"/>
    <col min="6676" max="6676" width="8.5703125" style="79" customWidth="1"/>
    <col min="6677" max="6677" width="8.85546875" style="79" customWidth="1"/>
    <col min="6678" max="6678" width="9.7109375" style="79" customWidth="1"/>
    <col min="6679" max="6679" width="8.7109375" style="79" customWidth="1"/>
    <col min="6680" max="6680" width="13.5703125" style="79" customWidth="1"/>
    <col min="6681" max="6681" width="16.28515625" style="79" customWidth="1"/>
    <col min="6682" max="6699" width="9.42578125" style="79" customWidth="1"/>
    <col min="6700" max="6703" width="10.28515625" style="79" customWidth="1"/>
    <col min="6704" max="6704" width="9.140625" style="79" customWidth="1"/>
    <col min="6705" max="6724" width="0" style="79" hidden="1" customWidth="1"/>
    <col min="6725" max="6734" width="11.42578125" style="79" customWidth="1"/>
    <col min="6735" max="6739" width="10.28515625" style="79" customWidth="1"/>
    <col min="6740" max="6748" width="9.42578125" style="79" customWidth="1"/>
    <col min="6749" max="6912" width="11.42578125" style="79"/>
    <col min="6913" max="6913" width="35.42578125" style="79" customWidth="1"/>
    <col min="6914" max="6914" width="23.5703125" style="79" customWidth="1"/>
    <col min="6915" max="6915" width="15" style="79" customWidth="1"/>
    <col min="6916" max="6916" width="15.7109375" style="79" customWidth="1"/>
    <col min="6917" max="6917" width="13.42578125" style="79" customWidth="1"/>
    <col min="6918" max="6918" width="13.5703125" style="79" customWidth="1"/>
    <col min="6919" max="6919" width="14.7109375" style="79" customWidth="1"/>
    <col min="6920" max="6920" width="13.85546875" style="79" customWidth="1"/>
    <col min="6921" max="6921" width="12.5703125" style="79" customWidth="1"/>
    <col min="6922" max="6922" width="11.85546875" style="79" customWidth="1"/>
    <col min="6923" max="6923" width="10.28515625" style="79" customWidth="1"/>
    <col min="6924" max="6924" width="9.28515625" style="79" customWidth="1"/>
    <col min="6925" max="6925" width="9.42578125" style="79" customWidth="1"/>
    <col min="6926" max="6926" width="9.140625" style="79" customWidth="1"/>
    <col min="6927" max="6927" width="9.28515625" style="79" customWidth="1"/>
    <col min="6928" max="6928" width="9.42578125" style="79" customWidth="1"/>
    <col min="6929" max="6929" width="9.7109375" style="79" customWidth="1"/>
    <col min="6930" max="6930" width="9.5703125" style="79" customWidth="1"/>
    <col min="6931" max="6931" width="9.28515625" style="79" customWidth="1"/>
    <col min="6932" max="6932" width="8.5703125" style="79" customWidth="1"/>
    <col min="6933" max="6933" width="8.85546875" style="79" customWidth="1"/>
    <col min="6934" max="6934" width="9.7109375" style="79" customWidth="1"/>
    <col min="6935" max="6935" width="8.7109375" style="79" customWidth="1"/>
    <col min="6936" max="6936" width="13.5703125" style="79" customWidth="1"/>
    <col min="6937" max="6937" width="16.28515625" style="79" customWidth="1"/>
    <col min="6938" max="6955" width="9.42578125" style="79" customWidth="1"/>
    <col min="6956" max="6959" width="10.28515625" style="79" customWidth="1"/>
    <col min="6960" max="6960" width="9.140625" style="79" customWidth="1"/>
    <col min="6961" max="6980" width="0" style="79" hidden="1" customWidth="1"/>
    <col min="6981" max="6990" width="11.42578125" style="79" customWidth="1"/>
    <col min="6991" max="6995" width="10.28515625" style="79" customWidth="1"/>
    <col min="6996" max="7004" width="9.42578125" style="79" customWidth="1"/>
    <col min="7005" max="7168" width="11.42578125" style="79"/>
    <col min="7169" max="7169" width="35.42578125" style="79" customWidth="1"/>
    <col min="7170" max="7170" width="23.5703125" style="79" customWidth="1"/>
    <col min="7171" max="7171" width="15" style="79" customWidth="1"/>
    <col min="7172" max="7172" width="15.7109375" style="79" customWidth="1"/>
    <col min="7173" max="7173" width="13.42578125" style="79" customWidth="1"/>
    <col min="7174" max="7174" width="13.5703125" style="79" customWidth="1"/>
    <col min="7175" max="7175" width="14.7109375" style="79" customWidth="1"/>
    <col min="7176" max="7176" width="13.85546875" style="79" customWidth="1"/>
    <col min="7177" max="7177" width="12.5703125" style="79" customWidth="1"/>
    <col min="7178" max="7178" width="11.85546875" style="79" customWidth="1"/>
    <col min="7179" max="7179" width="10.28515625" style="79" customWidth="1"/>
    <col min="7180" max="7180" width="9.28515625" style="79" customWidth="1"/>
    <col min="7181" max="7181" width="9.42578125" style="79" customWidth="1"/>
    <col min="7182" max="7182" width="9.140625" style="79" customWidth="1"/>
    <col min="7183" max="7183" width="9.28515625" style="79" customWidth="1"/>
    <col min="7184" max="7184" width="9.42578125" style="79" customWidth="1"/>
    <col min="7185" max="7185" width="9.7109375" style="79" customWidth="1"/>
    <col min="7186" max="7186" width="9.5703125" style="79" customWidth="1"/>
    <col min="7187" max="7187" width="9.28515625" style="79" customWidth="1"/>
    <col min="7188" max="7188" width="8.5703125" style="79" customWidth="1"/>
    <col min="7189" max="7189" width="8.85546875" style="79" customWidth="1"/>
    <col min="7190" max="7190" width="9.7109375" style="79" customWidth="1"/>
    <col min="7191" max="7191" width="8.7109375" style="79" customWidth="1"/>
    <col min="7192" max="7192" width="13.5703125" style="79" customWidth="1"/>
    <col min="7193" max="7193" width="16.28515625" style="79" customWidth="1"/>
    <col min="7194" max="7211" width="9.42578125" style="79" customWidth="1"/>
    <col min="7212" max="7215" width="10.28515625" style="79" customWidth="1"/>
    <col min="7216" max="7216" width="9.140625" style="79" customWidth="1"/>
    <col min="7217" max="7236" width="0" style="79" hidden="1" customWidth="1"/>
    <col min="7237" max="7246" width="11.42578125" style="79" customWidth="1"/>
    <col min="7247" max="7251" width="10.28515625" style="79" customWidth="1"/>
    <col min="7252" max="7260" width="9.42578125" style="79" customWidth="1"/>
    <col min="7261" max="7424" width="11.42578125" style="79"/>
    <col min="7425" max="7425" width="35.42578125" style="79" customWidth="1"/>
    <col min="7426" max="7426" width="23.5703125" style="79" customWidth="1"/>
    <col min="7427" max="7427" width="15" style="79" customWidth="1"/>
    <col min="7428" max="7428" width="15.7109375" style="79" customWidth="1"/>
    <col min="7429" max="7429" width="13.42578125" style="79" customWidth="1"/>
    <col min="7430" max="7430" width="13.5703125" style="79" customWidth="1"/>
    <col min="7431" max="7431" width="14.7109375" style="79" customWidth="1"/>
    <col min="7432" max="7432" width="13.85546875" style="79" customWidth="1"/>
    <col min="7433" max="7433" width="12.5703125" style="79" customWidth="1"/>
    <col min="7434" max="7434" width="11.85546875" style="79" customWidth="1"/>
    <col min="7435" max="7435" width="10.28515625" style="79" customWidth="1"/>
    <col min="7436" max="7436" width="9.28515625" style="79" customWidth="1"/>
    <col min="7437" max="7437" width="9.42578125" style="79" customWidth="1"/>
    <col min="7438" max="7438" width="9.140625" style="79" customWidth="1"/>
    <col min="7439" max="7439" width="9.28515625" style="79" customWidth="1"/>
    <col min="7440" max="7440" width="9.42578125" style="79" customWidth="1"/>
    <col min="7441" max="7441" width="9.7109375" style="79" customWidth="1"/>
    <col min="7442" max="7442" width="9.5703125" style="79" customWidth="1"/>
    <col min="7443" max="7443" width="9.28515625" style="79" customWidth="1"/>
    <col min="7444" max="7444" width="8.5703125" style="79" customWidth="1"/>
    <col min="7445" max="7445" width="8.85546875" style="79" customWidth="1"/>
    <col min="7446" max="7446" width="9.7109375" style="79" customWidth="1"/>
    <col min="7447" max="7447" width="8.7109375" style="79" customWidth="1"/>
    <col min="7448" max="7448" width="13.5703125" style="79" customWidth="1"/>
    <col min="7449" max="7449" width="16.28515625" style="79" customWidth="1"/>
    <col min="7450" max="7467" width="9.42578125" style="79" customWidth="1"/>
    <col min="7468" max="7471" width="10.28515625" style="79" customWidth="1"/>
    <col min="7472" max="7472" width="9.140625" style="79" customWidth="1"/>
    <col min="7473" max="7492" width="0" style="79" hidden="1" customWidth="1"/>
    <col min="7493" max="7502" width="11.42578125" style="79" customWidth="1"/>
    <col min="7503" max="7507" width="10.28515625" style="79" customWidth="1"/>
    <col min="7508" max="7516" width="9.42578125" style="79" customWidth="1"/>
    <col min="7517" max="7680" width="11.42578125" style="79"/>
    <col min="7681" max="7681" width="35.42578125" style="79" customWidth="1"/>
    <col min="7682" max="7682" width="23.5703125" style="79" customWidth="1"/>
    <col min="7683" max="7683" width="15" style="79" customWidth="1"/>
    <col min="7684" max="7684" width="15.7109375" style="79" customWidth="1"/>
    <col min="7685" max="7685" width="13.42578125" style="79" customWidth="1"/>
    <col min="7686" max="7686" width="13.5703125" style="79" customWidth="1"/>
    <col min="7687" max="7687" width="14.7109375" style="79" customWidth="1"/>
    <col min="7688" max="7688" width="13.85546875" style="79" customWidth="1"/>
    <col min="7689" max="7689" width="12.5703125" style="79" customWidth="1"/>
    <col min="7690" max="7690" width="11.85546875" style="79" customWidth="1"/>
    <col min="7691" max="7691" width="10.28515625" style="79" customWidth="1"/>
    <col min="7692" max="7692" width="9.28515625" style="79" customWidth="1"/>
    <col min="7693" max="7693" width="9.42578125" style="79" customWidth="1"/>
    <col min="7694" max="7694" width="9.140625" style="79" customWidth="1"/>
    <col min="7695" max="7695" width="9.28515625" style="79" customWidth="1"/>
    <col min="7696" max="7696" width="9.42578125" style="79" customWidth="1"/>
    <col min="7697" max="7697" width="9.7109375" style="79" customWidth="1"/>
    <col min="7698" max="7698" width="9.5703125" style="79" customWidth="1"/>
    <col min="7699" max="7699" width="9.28515625" style="79" customWidth="1"/>
    <col min="7700" max="7700" width="8.5703125" style="79" customWidth="1"/>
    <col min="7701" max="7701" width="8.85546875" style="79" customWidth="1"/>
    <col min="7702" max="7702" width="9.7109375" style="79" customWidth="1"/>
    <col min="7703" max="7703" width="8.7109375" style="79" customWidth="1"/>
    <col min="7704" max="7704" width="13.5703125" style="79" customWidth="1"/>
    <col min="7705" max="7705" width="16.28515625" style="79" customWidth="1"/>
    <col min="7706" max="7723" width="9.42578125" style="79" customWidth="1"/>
    <col min="7724" max="7727" width="10.28515625" style="79" customWidth="1"/>
    <col min="7728" max="7728" width="9.140625" style="79" customWidth="1"/>
    <col min="7729" max="7748" width="0" style="79" hidden="1" customWidth="1"/>
    <col min="7749" max="7758" width="11.42578125" style="79" customWidth="1"/>
    <col min="7759" max="7763" width="10.28515625" style="79" customWidth="1"/>
    <col min="7764" max="7772" width="9.42578125" style="79" customWidth="1"/>
    <col min="7773" max="7936" width="11.42578125" style="79"/>
    <col min="7937" max="7937" width="35.42578125" style="79" customWidth="1"/>
    <col min="7938" max="7938" width="23.5703125" style="79" customWidth="1"/>
    <col min="7939" max="7939" width="15" style="79" customWidth="1"/>
    <col min="7940" max="7940" width="15.7109375" style="79" customWidth="1"/>
    <col min="7941" max="7941" width="13.42578125" style="79" customWidth="1"/>
    <col min="7942" max="7942" width="13.5703125" style="79" customWidth="1"/>
    <col min="7943" max="7943" width="14.7109375" style="79" customWidth="1"/>
    <col min="7944" max="7944" width="13.85546875" style="79" customWidth="1"/>
    <col min="7945" max="7945" width="12.5703125" style="79" customWidth="1"/>
    <col min="7946" max="7946" width="11.85546875" style="79" customWidth="1"/>
    <col min="7947" max="7947" width="10.28515625" style="79" customWidth="1"/>
    <col min="7948" max="7948" width="9.28515625" style="79" customWidth="1"/>
    <col min="7949" max="7949" width="9.42578125" style="79" customWidth="1"/>
    <col min="7950" max="7950" width="9.140625" style="79" customWidth="1"/>
    <col min="7951" max="7951" width="9.28515625" style="79" customWidth="1"/>
    <col min="7952" max="7952" width="9.42578125" style="79" customWidth="1"/>
    <col min="7953" max="7953" width="9.7109375" style="79" customWidth="1"/>
    <col min="7954" max="7954" width="9.5703125" style="79" customWidth="1"/>
    <col min="7955" max="7955" width="9.28515625" style="79" customWidth="1"/>
    <col min="7956" max="7956" width="8.5703125" style="79" customWidth="1"/>
    <col min="7957" max="7957" width="8.85546875" style="79" customWidth="1"/>
    <col min="7958" max="7958" width="9.7109375" style="79" customWidth="1"/>
    <col min="7959" max="7959" width="8.7109375" style="79" customWidth="1"/>
    <col min="7960" max="7960" width="13.5703125" style="79" customWidth="1"/>
    <col min="7961" max="7961" width="16.28515625" style="79" customWidth="1"/>
    <col min="7962" max="7979" width="9.42578125" style="79" customWidth="1"/>
    <col min="7980" max="7983" width="10.28515625" style="79" customWidth="1"/>
    <col min="7984" max="7984" width="9.140625" style="79" customWidth="1"/>
    <col min="7985" max="8004" width="0" style="79" hidden="1" customWidth="1"/>
    <col min="8005" max="8014" width="11.42578125" style="79" customWidth="1"/>
    <col min="8015" max="8019" width="10.28515625" style="79" customWidth="1"/>
    <col min="8020" max="8028" width="9.42578125" style="79" customWidth="1"/>
    <col min="8029" max="8192" width="11.42578125" style="79"/>
    <col min="8193" max="8193" width="35.42578125" style="79" customWidth="1"/>
    <col min="8194" max="8194" width="23.5703125" style="79" customWidth="1"/>
    <col min="8195" max="8195" width="15" style="79" customWidth="1"/>
    <col min="8196" max="8196" width="15.7109375" style="79" customWidth="1"/>
    <col min="8197" max="8197" width="13.42578125" style="79" customWidth="1"/>
    <col min="8198" max="8198" width="13.5703125" style="79" customWidth="1"/>
    <col min="8199" max="8199" width="14.7109375" style="79" customWidth="1"/>
    <col min="8200" max="8200" width="13.85546875" style="79" customWidth="1"/>
    <col min="8201" max="8201" width="12.5703125" style="79" customWidth="1"/>
    <col min="8202" max="8202" width="11.85546875" style="79" customWidth="1"/>
    <col min="8203" max="8203" width="10.28515625" style="79" customWidth="1"/>
    <col min="8204" max="8204" width="9.28515625" style="79" customWidth="1"/>
    <col min="8205" max="8205" width="9.42578125" style="79" customWidth="1"/>
    <col min="8206" max="8206" width="9.140625" style="79" customWidth="1"/>
    <col min="8207" max="8207" width="9.28515625" style="79" customWidth="1"/>
    <col min="8208" max="8208" width="9.42578125" style="79" customWidth="1"/>
    <col min="8209" max="8209" width="9.7109375" style="79" customWidth="1"/>
    <col min="8210" max="8210" width="9.5703125" style="79" customWidth="1"/>
    <col min="8211" max="8211" width="9.28515625" style="79" customWidth="1"/>
    <col min="8212" max="8212" width="8.5703125" style="79" customWidth="1"/>
    <col min="8213" max="8213" width="8.85546875" style="79" customWidth="1"/>
    <col min="8214" max="8214" width="9.7109375" style="79" customWidth="1"/>
    <col min="8215" max="8215" width="8.7109375" style="79" customWidth="1"/>
    <col min="8216" max="8216" width="13.5703125" style="79" customWidth="1"/>
    <col min="8217" max="8217" width="16.28515625" style="79" customWidth="1"/>
    <col min="8218" max="8235" width="9.42578125" style="79" customWidth="1"/>
    <col min="8236" max="8239" width="10.28515625" style="79" customWidth="1"/>
    <col min="8240" max="8240" width="9.140625" style="79" customWidth="1"/>
    <col min="8241" max="8260" width="0" style="79" hidden="1" customWidth="1"/>
    <col min="8261" max="8270" width="11.42578125" style="79" customWidth="1"/>
    <col min="8271" max="8275" width="10.28515625" style="79" customWidth="1"/>
    <col min="8276" max="8284" width="9.42578125" style="79" customWidth="1"/>
    <col min="8285" max="8448" width="11.42578125" style="79"/>
    <col min="8449" max="8449" width="35.42578125" style="79" customWidth="1"/>
    <col min="8450" max="8450" width="23.5703125" style="79" customWidth="1"/>
    <col min="8451" max="8451" width="15" style="79" customWidth="1"/>
    <col min="8452" max="8452" width="15.7109375" style="79" customWidth="1"/>
    <col min="8453" max="8453" width="13.42578125" style="79" customWidth="1"/>
    <col min="8454" max="8454" width="13.5703125" style="79" customWidth="1"/>
    <col min="8455" max="8455" width="14.7109375" style="79" customWidth="1"/>
    <col min="8456" max="8456" width="13.85546875" style="79" customWidth="1"/>
    <col min="8457" max="8457" width="12.5703125" style="79" customWidth="1"/>
    <col min="8458" max="8458" width="11.85546875" style="79" customWidth="1"/>
    <col min="8459" max="8459" width="10.28515625" style="79" customWidth="1"/>
    <col min="8460" max="8460" width="9.28515625" style="79" customWidth="1"/>
    <col min="8461" max="8461" width="9.42578125" style="79" customWidth="1"/>
    <col min="8462" max="8462" width="9.140625" style="79" customWidth="1"/>
    <col min="8463" max="8463" width="9.28515625" style="79" customWidth="1"/>
    <col min="8464" max="8464" width="9.42578125" style="79" customWidth="1"/>
    <col min="8465" max="8465" width="9.7109375" style="79" customWidth="1"/>
    <col min="8466" max="8466" width="9.5703125" style="79" customWidth="1"/>
    <col min="8467" max="8467" width="9.28515625" style="79" customWidth="1"/>
    <col min="8468" max="8468" width="8.5703125" style="79" customWidth="1"/>
    <col min="8469" max="8469" width="8.85546875" style="79" customWidth="1"/>
    <col min="8470" max="8470" width="9.7109375" style="79" customWidth="1"/>
    <col min="8471" max="8471" width="8.7109375" style="79" customWidth="1"/>
    <col min="8472" max="8472" width="13.5703125" style="79" customWidth="1"/>
    <col min="8473" max="8473" width="16.28515625" style="79" customWidth="1"/>
    <col min="8474" max="8491" width="9.42578125" style="79" customWidth="1"/>
    <col min="8492" max="8495" width="10.28515625" style="79" customWidth="1"/>
    <col min="8496" max="8496" width="9.140625" style="79" customWidth="1"/>
    <col min="8497" max="8516" width="0" style="79" hidden="1" customWidth="1"/>
    <col min="8517" max="8526" width="11.42578125" style="79" customWidth="1"/>
    <col min="8527" max="8531" width="10.28515625" style="79" customWidth="1"/>
    <col min="8532" max="8540" width="9.42578125" style="79" customWidth="1"/>
    <col min="8541" max="8704" width="11.42578125" style="79"/>
    <col min="8705" max="8705" width="35.42578125" style="79" customWidth="1"/>
    <col min="8706" max="8706" width="23.5703125" style="79" customWidth="1"/>
    <col min="8707" max="8707" width="15" style="79" customWidth="1"/>
    <col min="8708" max="8708" width="15.7109375" style="79" customWidth="1"/>
    <col min="8709" max="8709" width="13.42578125" style="79" customWidth="1"/>
    <col min="8710" max="8710" width="13.5703125" style="79" customWidth="1"/>
    <col min="8711" max="8711" width="14.7109375" style="79" customWidth="1"/>
    <col min="8712" max="8712" width="13.85546875" style="79" customWidth="1"/>
    <col min="8713" max="8713" width="12.5703125" style="79" customWidth="1"/>
    <col min="8714" max="8714" width="11.85546875" style="79" customWidth="1"/>
    <col min="8715" max="8715" width="10.28515625" style="79" customWidth="1"/>
    <col min="8716" max="8716" width="9.28515625" style="79" customWidth="1"/>
    <col min="8717" max="8717" width="9.42578125" style="79" customWidth="1"/>
    <col min="8718" max="8718" width="9.140625" style="79" customWidth="1"/>
    <col min="8719" max="8719" width="9.28515625" style="79" customWidth="1"/>
    <col min="8720" max="8720" width="9.42578125" style="79" customWidth="1"/>
    <col min="8721" max="8721" width="9.7109375" style="79" customWidth="1"/>
    <col min="8722" max="8722" width="9.5703125" style="79" customWidth="1"/>
    <col min="8723" max="8723" width="9.28515625" style="79" customWidth="1"/>
    <col min="8724" max="8724" width="8.5703125" style="79" customWidth="1"/>
    <col min="8725" max="8725" width="8.85546875" style="79" customWidth="1"/>
    <col min="8726" max="8726" width="9.7109375" style="79" customWidth="1"/>
    <col min="8727" max="8727" width="8.7109375" style="79" customWidth="1"/>
    <col min="8728" max="8728" width="13.5703125" style="79" customWidth="1"/>
    <col min="8729" max="8729" width="16.28515625" style="79" customWidth="1"/>
    <col min="8730" max="8747" width="9.42578125" style="79" customWidth="1"/>
    <col min="8748" max="8751" width="10.28515625" style="79" customWidth="1"/>
    <col min="8752" max="8752" width="9.140625" style="79" customWidth="1"/>
    <col min="8753" max="8772" width="0" style="79" hidden="1" customWidth="1"/>
    <col min="8773" max="8782" width="11.42578125" style="79" customWidth="1"/>
    <col min="8783" max="8787" width="10.28515625" style="79" customWidth="1"/>
    <col min="8788" max="8796" width="9.42578125" style="79" customWidth="1"/>
    <col min="8797" max="8960" width="11.42578125" style="79"/>
    <col min="8961" max="8961" width="35.42578125" style="79" customWidth="1"/>
    <col min="8962" max="8962" width="23.5703125" style="79" customWidth="1"/>
    <col min="8963" max="8963" width="15" style="79" customWidth="1"/>
    <col min="8964" max="8964" width="15.7109375" style="79" customWidth="1"/>
    <col min="8965" max="8965" width="13.42578125" style="79" customWidth="1"/>
    <col min="8966" max="8966" width="13.5703125" style="79" customWidth="1"/>
    <col min="8967" max="8967" width="14.7109375" style="79" customWidth="1"/>
    <col min="8968" max="8968" width="13.85546875" style="79" customWidth="1"/>
    <col min="8969" max="8969" width="12.5703125" style="79" customWidth="1"/>
    <col min="8970" max="8970" width="11.85546875" style="79" customWidth="1"/>
    <col min="8971" max="8971" width="10.28515625" style="79" customWidth="1"/>
    <col min="8972" max="8972" width="9.28515625" style="79" customWidth="1"/>
    <col min="8973" max="8973" width="9.42578125" style="79" customWidth="1"/>
    <col min="8974" max="8974" width="9.140625" style="79" customWidth="1"/>
    <col min="8975" max="8975" width="9.28515625" style="79" customWidth="1"/>
    <col min="8976" max="8976" width="9.42578125" style="79" customWidth="1"/>
    <col min="8977" max="8977" width="9.7109375" style="79" customWidth="1"/>
    <col min="8978" max="8978" width="9.5703125" style="79" customWidth="1"/>
    <col min="8979" max="8979" width="9.28515625" style="79" customWidth="1"/>
    <col min="8980" max="8980" width="8.5703125" style="79" customWidth="1"/>
    <col min="8981" max="8981" width="8.85546875" style="79" customWidth="1"/>
    <col min="8982" max="8982" width="9.7109375" style="79" customWidth="1"/>
    <col min="8983" max="8983" width="8.7109375" style="79" customWidth="1"/>
    <col min="8984" max="8984" width="13.5703125" style="79" customWidth="1"/>
    <col min="8985" max="8985" width="16.28515625" style="79" customWidth="1"/>
    <col min="8986" max="9003" width="9.42578125" style="79" customWidth="1"/>
    <col min="9004" max="9007" width="10.28515625" style="79" customWidth="1"/>
    <col min="9008" max="9008" width="9.140625" style="79" customWidth="1"/>
    <col min="9009" max="9028" width="0" style="79" hidden="1" customWidth="1"/>
    <col min="9029" max="9038" width="11.42578125" style="79" customWidth="1"/>
    <col min="9039" max="9043" width="10.28515625" style="79" customWidth="1"/>
    <col min="9044" max="9052" width="9.42578125" style="79" customWidth="1"/>
    <col min="9053" max="9216" width="11.42578125" style="79"/>
    <col min="9217" max="9217" width="35.42578125" style="79" customWidth="1"/>
    <col min="9218" max="9218" width="23.5703125" style="79" customWidth="1"/>
    <col min="9219" max="9219" width="15" style="79" customWidth="1"/>
    <col min="9220" max="9220" width="15.7109375" style="79" customWidth="1"/>
    <col min="9221" max="9221" width="13.42578125" style="79" customWidth="1"/>
    <col min="9222" max="9222" width="13.5703125" style="79" customWidth="1"/>
    <col min="9223" max="9223" width="14.7109375" style="79" customWidth="1"/>
    <col min="9224" max="9224" width="13.85546875" style="79" customWidth="1"/>
    <col min="9225" max="9225" width="12.5703125" style="79" customWidth="1"/>
    <col min="9226" max="9226" width="11.85546875" style="79" customWidth="1"/>
    <col min="9227" max="9227" width="10.28515625" style="79" customWidth="1"/>
    <col min="9228" max="9228" width="9.28515625" style="79" customWidth="1"/>
    <col min="9229" max="9229" width="9.42578125" style="79" customWidth="1"/>
    <col min="9230" max="9230" width="9.140625" style="79" customWidth="1"/>
    <col min="9231" max="9231" width="9.28515625" style="79" customWidth="1"/>
    <col min="9232" max="9232" width="9.42578125" style="79" customWidth="1"/>
    <col min="9233" max="9233" width="9.7109375" style="79" customWidth="1"/>
    <col min="9234" max="9234" width="9.5703125" style="79" customWidth="1"/>
    <col min="9235" max="9235" width="9.28515625" style="79" customWidth="1"/>
    <col min="9236" max="9236" width="8.5703125" style="79" customWidth="1"/>
    <col min="9237" max="9237" width="8.85546875" style="79" customWidth="1"/>
    <col min="9238" max="9238" width="9.7109375" style="79" customWidth="1"/>
    <col min="9239" max="9239" width="8.7109375" style="79" customWidth="1"/>
    <col min="9240" max="9240" width="13.5703125" style="79" customWidth="1"/>
    <col min="9241" max="9241" width="16.28515625" style="79" customWidth="1"/>
    <col min="9242" max="9259" width="9.42578125" style="79" customWidth="1"/>
    <col min="9260" max="9263" width="10.28515625" style="79" customWidth="1"/>
    <col min="9264" max="9264" width="9.140625" style="79" customWidth="1"/>
    <col min="9265" max="9284" width="0" style="79" hidden="1" customWidth="1"/>
    <col min="9285" max="9294" width="11.42578125" style="79" customWidth="1"/>
    <col min="9295" max="9299" width="10.28515625" style="79" customWidth="1"/>
    <col min="9300" max="9308" width="9.42578125" style="79" customWidth="1"/>
    <col min="9309" max="9472" width="11.42578125" style="79"/>
    <col min="9473" max="9473" width="35.42578125" style="79" customWidth="1"/>
    <col min="9474" max="9474" width="23.5703125" style="79" customWidth="1"/>
    <col min="9475" max="9475" width="15" style="79" customWidth="1"/>
    <col min="9476" max="9476" width="15.7109375" style="79" customWidth="1"/>
    <col min="9477" max="9477" width="13.42578125" style="79" customWidth="1"/>
    <col min="9478" max="9478" width="13.5703125" style="79" customWidth="1"/>
    <col min="9479" max="9479" width="14.7109375" style="79" customWidth="1"/>
    <col min="9480" max="9480" width="13.85546875" style="79" customWidth="1"/>
    <col min="9481" max="9481" width="12.5703125" style="79" customWidth="1"/>
    <col min="9482" max="9482" width="11.85546875" style="79" customWidth="1"/>
    <col min="9483" max="9483" width="10.28515625" style="79" customWidth="1"/>
    <col min="9484" max="9484" width="9.28515625" style="79" customWidth="1"/>
    <col min="9485" max="9485" width="9.42578125" style="79" customWidth="1"/>
    <col min="9486" max="9486" width="9.140625" style="79" customWidth="1"/>
    <col min="9487" max="9487" width="9.28515625" style="79" customWidth="1"/>
    <col min="9488" max="9488" width="9.42578125" style="79" customWidth="1"/>
    <col min="9489" max="9489" width="9.7109375" style="79" customWidth="1"/>
    <col min="9490" max="9490" width="9.5703125" style="79" customWidth="1"/>
    <col min="9491" max="9491" width="9.28515625" style="79" customWidth="1"/>
    <col min="9492" max="9492" width="8.5703125" style="79" customWidth="1"/>
    <col min="9493" max="9493" width="8.85546875" style="79" customWidth="1"/>
    <col min="9494" max="9494" width="9.7109375" style="79" customWidth="1"/>
    <col min="9495" max="9495" width="8.7109375" style="79" customWidth="1"/>
    <col min="9496" max="9496" width="13.5703125" style="79" customWidth="1"/>
    <col min="9497" max="9497" width="16.28515625" style="79" customWidth="1"/>
    <col min="9498" max="9515" width="9.42578125" style="79" customWidth="1"/>
    <col min="9516" max="9519" width="10.28515625" style="79" customWidth="1"/>
    <col min="9520" max="9520" width="9.140625" style="79" customWidth="1"/>
    <col min="9521" max="9540" width="0" style="79" hidden="1" customWidth="1"/>
    <col min="9541" max="9550" width="11.42578125" style="79" customWidth="1"/>
    <col min="9551" max="9555" width="10.28515625" style="79" customWidth="1"/>
    <col min="9556" max="9564" width="9.42578125" style="79" customWidth="1"/>
    <col min="9565" max="9728" width="11.42578125" style="79"/>
    <col min="9729" max="9729" width="35.42578125" style="79" customWidth="1"/>
    <col min="9730" max="9730" width="23.5703125" style="79" customWidth="1"/>
    <col min="9731" max="9731" width="15" style="79" customWidth="1"/>
    <col min="9732" max="9732" width="15.7109375" style="79" customWidth="1"/>
    <col min="9733" max="9733" width="13.42578125" style="79" customWidth="1"/>
    <col min="9734" max="9734" width="13.5703125" style="79" customWidth="1"/>
    <col min="9735" max="9735" width="14.7109375" style="79" customWidth="1"/>
    <col min="9736" max="9736" width="13.85546875" style="79" customWidth="1"/>
    <col min="9737" max="9737" width="12.5703125" style="79" customWidth="1"/>
    <col min="9738" max="9738" width="11.85546875" style="79" customWidth="1"/>
    <col min="9739" max="9739" width="10.28515625" style="79" customWidth="1"/>
    <col min="9740" max="9740" width="9.28515625" style="79" customWidth="1"/>
    <col min="9741" max="9741" width="9.42578125" style="79" customWidth="1"/>
    <col min="9742" max="9742" width="9.140625" style="79" customWidth="1"/>
    <col min="9743" max="9743" width="9.28515625" style="79" customWidth="1"/>
    <col min="9744" max="9744" width="9.42578125" style="79" customWidth="1"/>
    <col min="9745" max="9745" width="9.7109375" style="79" customWidth="1"/>
    <col min="9746" max="9746" width="9.5703125" style="79" customWidth="1"/>
    <col min="9747" max="9747" width="9.28515625" style="79" customWidth="1"/>
    <col min="9748" max="9748" width="8.5703125" style="79" customWidth="1"/>
    <col min="9749" max="9749" width="8.85546875" style="79" customWidth="1"/>
    <col min="9750" max="9750" width="9.7109375" style="79" customWidth="1"/>
    <col min="9751" max="9751" width="8.7109375" style="79" customWidth="1"/>
    <col min="9752" max="9752" width="13.5703125" style="79" customWidth="1"/>
    <col min="9753" max="9753" width="16.28515625" style="79" customWidth="1"/>
    <col min="9754" max="9771" width="9.42578125" style="79" customWidth="1"/>
    <col min="9772" max="9775" width="10.28515625" style="79" customWidth="1"/>
    <col min="9776" max="9776" width="9.140625" style="79" customWidth="1"/>
    <col min="9777" max="9796" width="0" style="79" hidden="1" customWidth="1"/>
    <col min="9797" max="9806" width="11.42578125" style="79" customWidth="1"/>
    <col min="9807" max="9811" width="10.28515625" style="79" customWidth="1"/>
    <col min="9812" max="9820" width="9.42578125" style="79" customWidth="1"/>
    <col min="9821" max="9984" width="11.42578125" style="79"/>
    <col min="9985" max="9985" width="35.42578125" style="79" customWidth="1"/>
    <col min="9986" max="9986" width="23.5703125" style="79" customWidth="1"/>
    <col min="9987" max="9987" width="15" style="79" customWidth="1"/>
    <col min="9988" max="9988" width="15.7109375" style="79" customWidth="1"/>
    <col min="9989" max="9989" width="13.42578125" style="79" customWidth="1"/>
    <col min="9990" max="9990" width="13.5703125" style="79" customWidth="1"/>
    <col min="9991" max="9991" width="14.7109375" style="79" customWidth="1"/>
    <col min="9992" max="9992" width="13.85546875" style="79" customWidth="1"/>
    <col min="9993" max="9993" width="12.5703125" style="79" customWidth="1"/>
    <col min="9994" max="9994" width="11.85546875" style="79" customWidth="1"/>
    <col min="9995" max="9995" width="10.28515625" style="79" customWidth="1"/>
    <col min="9996" max="9996" width="9.28515625" style="79" customWidth="1"/>
    <col min="9997" max="9997" width="9.42578125" style="79" customWidth="1"/>
    <col min="9998" max="9998" width="9.140625" style="79" customWidth="1"/>
    <col min="9999" max="9999" width="9.28515625" style="79" customWidth="1"/>
    <col min="10000" max="10000" width="9.42578125" style="79" customWidth="1"/>
    <col min="10001" max="10001" width="9.7109375" style="79" customWidth="1"/>
    <col min="10002" max="10002" width="9.5703125" style="79" customWidth="1"/>
    <col min="10003" max="10003" width="9.28515625" style="79" customWidth="1"/>
    <col min="10004" max="10004" width="8.5703125" style="79" customWidth="1"/>
    <col min="10005" max="10005" width="8.85546875" style="79" customWidth="1"/>
    <col min="10006" max="10006" width="9.7109375" style="79" customWidth="1"/>
    <col min="10007" max="10007" width="8.7109375" style="79" customWidth="1"/>
    <col min="10008" max="10008" width="13.5703125" style="79" customWidth="1"/>
    <col min="10009" max="10009" width="16.28515625" style="79" customWidth="1"/>
    <col min="10010" max="10027" width="9.42578125" style="79" customWidth="1"/>
    <col min="10028" max="10031" width="10.28515625" style="79" customWidth="1"/>
    <col min="10032" max="10032" width="9.140625" style="79" customWidth="1"/>
    <col min="10033" max="10052" width="0" style="79" hidden="1" customWidth="1"/>
    <col min="10053" max="10062" width="11.42578125" style="79" customWidth="1"/>
    <col min="10063" max="10067" width="10.28515625" style="79" customWidth="1"/>
    <col min="10068" max="10076" width="9.42578125" style="79" customWidth="1"/>
    <col min="10077" max="10240" width="11.42578125" style="79"/>
    <col min="10241" max="10241" width="35.42578125" style="79" customWidth="1"/>
    <col min="10242" max="10242" width="23.5703125" style="79" customWidth="1"/>
    <col min="10243" max="10243" width="15" style="79" customWidth="1"/>
    <col min="10244" max="10244" width="15.7109375" style="79" customWidth="1"/>
    <col min="10245" max="10245" width="13.42578125" style="79" customWidth="1"/>
    <col min="10246" max="10246" width="13.5703125" style="79" customWidth="1"/>
    <col min="10247" max="10247" width="14.7109375" style="79" customWidth="1"/>
    <col min="10248" max="10248" width="13.85546875" style="79" customWidth="1"/>
    <col min="10249" max="10249" width="12.5703125" style="79" customWidth="1"/>
    <col min="10250" max="10250" width="11.85546875" style="79" customWidth="1"/>
    <col min="10251" max="10251" width="10.28515625" style="79" customWidth="1"/>
    <col min="10252" max="10252" width="9.28515625" style="79" customWidth="1"/>
    <col min="10253" max="10253" width="9.42578125" style="79" customWidth="1"/>
    <col min="10254" max="10254" width="9.140625" style="79" customWidth="1"/>
    <col min="10255" max="10255" width="9.28515625" style="79" customWidth="1"/>
    <col min="10256" max="10256" width="9.42578125" style="79" customWidth="1"/>
    <col min="10257" max="10257" width="9.7109375" style="79" customWidth="1"/>
    <col min="10258" max="10258" width="9.5703125" style="79" customWidth="1"/>
    <col min="10259" max="10259" width="9.28515625" style="79" customWidth="1"/>
    <col min="10260" max="10260" width="8.5703125" style="79" customWidth="1"/>
    <col min="10261" max="10261" width="8.85546875" style="79" customWidth="1"/>
    <col min="10262" max="10262" width="9.7109375" style="79" customWidth="1"/>
    <col min="10263" max="10263" width="8.7109375" style="79" customWidth="1"/>
    <col min="10264" max="10264" width="13.5703125" style="79" customWidth="1"/>
    <col min="10265" max="10265" width="16.28515625" style="79" customWidth="1"/>
    <col min="10266" max="10283" width="9.42578125" style="79" customWidth="1"/>
    <col min="10284" max="10287" width="10.28515625" style="79" customWidth="1"/>
    <col min="10288" max="10288" width="9.140625" style="79" customWidth="1"/>
    <col min="10289" max="10308" width="0" style="79" hidden="1" customWidth="1"/>
    <col min="10309" max="10318" width="11.42578125" style="79" customWidth="1"/>
    <col min="10319" max="10323" width="10.28515625" style="79" customWidth="1"/>
    <col min="10324" max="10332" width="9.42578125" style="79" customWidth="1"/>
    <col min="10333" max="10496" width="11.42578125" style="79"/>
    <col min="10497" max="10497" width="35.42578125" style="79" customWidth="1"/>
    <col min="10498" max="10498" width="23.5703125" style="79" customWidth="1"/>
    <col min="10499" max="10499" width="15" style="79" customWidth="1"/>
    <col min="10500" max="10500" width="15.7109375" style="79" customWidth="1"/>
    <col min="10501" max="10501" width="13.42578125" style="79" customWidth="1"/>
    <col min="10502" max="10502" width="13.5703125" style="79" customWidth="1"/>
    <col min="10503" max="10503" width="14.7109375" style="79" customWidth="1"/>
    <col min="10504" max="10504" width="13.85546875" style="79" customWidth="1"/>
    <col min="10505" max="10505" width="12.5703125" style="79" customWidth="1"/>
    <col min="10506" max="10506" width="11.85546875" style="79" customWidth="1"/>
    <col min="10507" max="10507" width="10.28515625" style="79" customWidth="1"/>
    <col min="10508" max="10508" width="9.28515625" style="79" customWidth="1"/>
    <col min="10509" max="10509" width="9.42578125" style="79" customWidth="1"/>
    <col min="10510" max="10510" width="9.140625" style="79" customWidth="1"/>
    <col min="10511" max="10511" width="9.28515625" style="79" customWidth="1"/>
    <col min="10512" max="10512" width="9.42578125" style="79" customWidth="1"/>
    <col min="10513" max="10513" width="9.7109375" style="79" customWidth="1"/>
    <col min="10514" max="10514" width="9.5703125" style="79" customWidth="1"/>
    <col min="10515" max="10515" width="9.28515625" style="79" customWidth="1"/>
    <col min="10516" max="10516" width="8.5703125" style="79" customWidth="1"/>
    <col min="10517" max="10517" width="8.85546875" style="79" customWidth="1"/>
    <col min="10518" max="10518" width="9.7109375" style="79" customWidth="1"/>
    <col min="10519" max="10519" width="8.7109375" style="79" customWidth="1"/>
    <col min="10520" max="10520" width="13.5703125" style="79" customWidth="1"/>
    <col min="10521" max="10521" width="16.28515625" style="79" customWidth="1"/>
    <col min="10522" max="10539" width="9.42578125" style="79" customWidth="1"/>
    <col min="10540" max="10543" width="10.28515625" style="79" customWidth="1"/>
    <col min="10544" max="10544" width="9.140625" style="79" customWidth="1"/>
    <col min="10545" max="10564" width="0" style="79" hidden="1" customWidth="1"/>
    <col min="10565" max="10574" width="11.42578125" style="79" customWidth="1"/>
    <col min="10575" max="10579" width="10.28515625" style="79" customWidth="1"/>
    <col min="10580" max="10588" width="9.42578125" style="79" customWidth="1"/>
    <col min="10589" max="10752" width="11.42578125" style="79"/>
    <col min="10753" max="10753" width="35.42578125" style="79" customWidth="1"/>
    <col min="10754" max="10754" width="23.5703125" style="79" customWidth="1"/>
    <col min="10755" max="10755" width="15" style="79" customWidth="1"/>
    <col min="10756" max="10756" width="15.7109375" style="79" customWidth="1"/>
    <col min="10757" max="10757" width="13.42578125" style="79" customWidth="1"/>
    <col min="10758" max="10758" width="13.5703125" style="79" customWidth="1"/>
    <col min="10759" max="10759" width="14.7109375" style="79" customWidth="1"/>
    <col min="10760" max="10760" width="13.85546875" style="79" customWidth="1"/>
    <col min="10761" max="10761" width="12.5703125" style="79" customWidth="1"/>
    <col min="10762" max="10762" width="11.85546875" style="79" customWidth="1"/>
    <col min="10763" max="10763" width="10.28515625" style="79" customWidth="1"/>
    <col min="10764" max="10764" width="9.28515625" style="79" customWidth="1"/>
    <col min="10765" max="10765" width="9.42578125" style="79" customWidth="1"/>
    <col min="10766" max="10766" width="9.140625" style="79" customWidth="1"/>
    <col min="10767" max="10767" width="9.28515625" style="79" customWidth="1"/>
    <col min="10768" max="10768" width="9.42578125" style="79" customWidth="1"/>
    <col min="10769" max="10769" width="9.7109375" style="79" customWidth="1"/>
    <col min="10770" max="10770" width="9.5703125" style="79" customWidth="1"/>
    <col min="10771" max="10771" width="9.28515625" style="79" customWidth="1"/>
    <col min="10772" max="10772" width="8.5703125" style="79" customWidth="1"/>
    <col min="10773" max="10773" width="8.85546875" style="79" customWidth="1"/>
    <col min="10774" max="10774" width="9.7109375" style="79" customWidth="1"/>
    <col min="10775" max="10775" width="8.7109375" style="79" customWidth="1"/>
    <col min="10776" max="10776" width="13.5703125" style="79" customWidth="1"/>
    <col min="10777" max="10777" width="16.28515625" style="79" customWidth="1"/>
    <col min="10778" max="10795" width="9.42578125" style="79" customWidth="1"/>
    <col min="10796" max="10799" width="10.28515625" style="79" customWidth="1"/>
    <col min="10800" max="10800" width="9.140625" style="79" customWidth="1"/>
    <col min="10801" max="10820" width="0" style="79" hidden="1" customWidth="1"/>
    <col min="10821" max="10830" width="11.42578125" style="79" customWidth="1"/>
    <col min="10831" max="10835" width="10.28515625" style="79" customWidth="1"/>
    <col min="10836" max="10844" width="9.42578125" style="79" customWidth="1"/>
    <col min="10845" max="11008" width="11.42578125" style="79"/>
    <col min="11009" max="11009" width="35.42578125" style="79" customWidth="1"/>
    <col min="11010" max="11010" width="23.5703125" style="79" customWidth="1"/>
    <col min="11011" max="11011" width="15" style="79" customWidth="1"/>
    <col min="11012" max="11012" width="15.7109375" style="79" customWidth="1"/>
    <col min="11013" max="11013" width="13.42578125" style="79" customWidth="1"/>
    <col min="11014" max="11014" width="13.5703125" style="79" customWidth="1"/>
    <col min="11015" max="11015" width="14.7109375" style="79" customWidth="1"/>
    <col min="11016" max="11016" width="13.85546875" style="79" customWidth="1"/>
    <col min="11017" max="11017" width="12.5703125" style="79" customWidth="1"/>
    <col min="11018" max="11018" width="11.85546875" style="79" customWidth="1"/>
    <col min="11019" max="11019" width="10.28515625" style="79" customWidth="1"/>
    <col min="11020" max="11020" width="9.28515625" style="79" customWidth="1"/>
    <col min="11021" max="11021" width="9.42578125" style="79" customWidth="1"/>
    <col min="11022" max="11022" width="9.140625" style="79" customWidth="1"/>
    <col min="11023" max="11023" width="9.28515625" style="79" customWidth="1"/>
    <col min="11024" max="11024" width="9.42578125" style="79" customWidth="1"/>
    <col min="11025" max="11025" width="9.7109375" style="79" customWidth="1"/>
    <col min="11026" max="11026" width="9.5703125" style="79" customWidth="1"/>
    <col min="11027" max="11027" width="9.28515625" style="79" customWidth="1"/>
    <col min="11028" max="11028" width="8.5703125" style="79" customWidth="1"/>
    <col min="11029" max="11029" width="8.85546875" style="79" customWidth="1"/>
    <col min="11030" max="11030" width="9.7109375" style="79" customWidth="1"/>
    <col min="11031" max="11031" width="8.7109375" style="79" customWidth="1"/>
    <col min="11032" max="11032" width="13.5703125" style="79" customWidth="1"/>
    <col min="11033" max="11033" width="16.28515625" style="79" customWidth="1"/>
    <col min="11034" max="11051" width="9.42578125" style="79" customWidth="1"/>
    <col min="11052" max="11055" width="10.28515625" style="79" customWidth="1"/>
    <col min="11056" max="11056" width="9.140625" style="79" customWidth="1"/>
    <col min="11057" max="11076" width="0" style="79" hidden="1" customWidth="1"/>
    <col min="11077" max="11086" width="11.42578125" style="79" customWidth="1"/>
    <col min="11087" max="11091" width="10.28515625" style="79" customWidth="1"/>
    <col min="11092" max="11100" width="9.42578125" style="79" customWidth="1"/>
    <col min="11101" max="11264" width="11.42578125" style="79"/>
    <col min="11265" max="11265" width="35.42578125" style="79" customWidth="1"/>
    <col min="11266" max="11266" width="23.5703125" style="79" customWidth="1"/>
    <col min="11267" max="11267" width="15" style="79" customWidth="1"/>
    <col min="11268" max="11268" width="15.7109375" style="79" customWidth="1"/>
    <col min="11269" max="11269" width="13.42578125" style="79" customWidth="1"/>
    <col min="11270" max="11270" width="13.5703125" style="79" customWidth="1"/>
    <col min="11271" max="11271" width="14.7109375" style="79" customWidth="1"/>
    <col min="11272" max="11272" width="13.85546875" style="79" customWidth="1"/>
    <col min="11273" max="11273" width="12.5703125" style="79" customWidth="1"/>
    <col min="11274" max="11274" width="11.85546875" style="79" customWidth="1"/>
    <col min="11275" max="11275" width="10.28515625" style="79" customWidth="1"/>
    <col min="11276" max="11276" width="9.28515625" style="79" customWidth="1"/>
    <col min="11277" max="11277" width="9.42578125" style="79" customWidth="1"/>
    <col min="11278" max="11278" width="9.140625" style="79" customWidth="1"/>
    <col min="11279" max="11279" width="9.28515625" style="79" customWidth="1"/>
    <col min="11280" max="11280" width="9.42578125" style="79" customWidth="1"/>
    <col min="11281" max="11281" width="9.7109375" style="79" customWidth="1"/>
    <col min="11282" max="11282" width="9.5703125" style="79" customWidth="1"/>
    <col min="11283" max="11283" width="9.28515625" style="79" customWidth="1"/>
    <col min="11284" max="11284" width="8.5703125" style="79" customWidth="1"/>
    <col min="11285" max="11285" width="8.85546875" style="79" customWidth="1"/>
    <col min="11286" max="11286" width="9.7109375" style="79" customWidth="1"/>
    <col min="11287" max="11287" width="8.7109375" style="79" customWidth="1"/>
    <col min="11288" max="11288" width="13.5703125" style="79" customWidth="1"/>
    <col min="11289" max="11289" width="16.28515625" style="79" customWidth="1"/>
    <col min="11290" max="11307" width="9.42578125" style="79" customWidth="1"/>
    <col min="11308" max="11311" width="10.28515625" style="79" customWidth="1"/>
    <col min="11312" max="11312" width="9.140625" style="79" customWidth="1"/>
    <col min="11313" max="11332" width="0" style="79" hidden="1" customWidth="1"/>
    <col min="11333" max="11342" width="11.42578125" style="79" customWidth="1"/>
    <col min="11343" max="11347" width="10.28515625" style="79" customWidth="1"/>
    <col min="11348" max="11356" width="9.42578125" style="79" customWidth="1"/>
    <col min="11357" max="11520" width="11.42578125" style="79"/>
    <col min="11521" max="11521" width="35.42578125" style="79" customWidth="1"/>
    <col min="11522" max="11522" width="23.5703125" style="79" customWidth="1"/>
    <col min="11523" max="11523" width="15" style="79" customWidth="1"/>
    <col min="11524" max="11524" width="15.7109375" style="79" customWidth="1"/>
    <col min="11525" max="11525" width="13.42578125" style="79" customWidth="1"/>
    <col min="11526" max="11526" width="13.5703125" style="79" customWidth="1"/>
    <col min="11527" max="11527" width="14.7109375" style="79" customWidth="1"/>
    <col min="11528" max="11528" width="13.85546875" style="79" customWidth="1"/>
    <col min="11529" max="11529" width="12.5703125" style="79" customWidth="1"/>
    <col min="11530" max="11530" width="11.85546875" style="79" customWidth="1"/>
    <col min="11531" max="11531" width="10.28515625" style="79" customWidth="1"/>
    <col min="11532" max="11532" width="9.28515625" style="79" customWidth="1"/>
    <col min="11533" max="11533" width="9.42578125" style="79" customWidth="1"/>
    <col min="11534" max="11534" width="9.140625" style="79" customWidth="1"/>
    <col min="11535" max="11535" width="9.28515625" style="79" customWidth="1"/>
    <col min="11536" max="11536" width="9.42578125" style="79" customWidth="1"/>
    <col min="11537" max="11537" width="9.7109375" style="79" customWidth="1"/>
    <col min="11538" max="11538" width="9.5703125" style="79" customWidth="1"/>
    <col min="11539" max="11539" width="9.28515625" style="79" customWidth="1"/>
    <col min="11540" max="11540" width="8.5703125" style="79" customWidth="1"/>
    <col min="11541" max="11541" width="8.85546875" style="79" customWidth="1"/>
    <col min="11542" max="11542" width="9.7109375" style="79" customWidth="1"/>
    <col min="11543" max="11543" width="8.7109375" style="79" customWidth="1"/>
    <col min="11544" max="11544" width="13.5703125" style="79" customWidth="1"/>
    <col min="11545" max="11545" width="16.28515625" style="79" customWidth="1"/>
    <col min="11546" max="11563" width="9.42578125" style="79" customWidth="1"/>
    <col min="11564" max="11567" width="10.28515625" style="79" customWidth="1"/>
    <col min="11568" max="11568" width="9.140625" style="79" customWidth="1"/>
    <col min="11569" max="11588" width="0" style="79" hidden="1" customWidth="1"/>
    <col min="11589" max="11598" width="11.42578125" style="79" customWidth="1"/>
    <col min="11599" max="11603" width="10.28515625" style="79" customWidth="1"/>
    <col min="11604" max="11612" width="9.42578125" style="79" customWidth="1"/>
    <col min="11613" max="11776" width="11.42578125" style="79"/>
    <col min="11777" max="11777" width="35.42578125" style="79" customWidth="1"/>
    <col min="11778" max="11778" width="23.5703125" style="79" customWidth="1"/>
    <col min="11779" max="11779" width="15" style="79" customWidth="1"/>
    <col min="11780" max="11780" width="15.7109375" style="79" customWidth="1"/>
    <col min="11781" max="11781" width="13.42578125" style="79" customWidth="1"/>
    <col min="11782" max="11782" width="13.5703125" style="79" customWidth="1"/>
    <col min="11783" max="11783" width="14.7109375" style="79" customWidth="1"/>
    <col min="11784" max="11784" width="13.85546875" style="79" customWidth="1"/>
    <col min="11785" max="11785" width="12.5703125" style="79" customWidth="1"/>
    <col min="11786" max="11786" width="11.85546875" style="79" customWidth="1"/>
    <col min="11787" max="11787" width="10.28515625" style="79" customWidth="1"/>
    <col min="11788" max="11788" width="9.28515625" style="79" customWidth="1"/>
    <col min="11789" max="11789" width="9.42578125" style="79" customWidth="1"/>
    <col min="11790" max="11790" width="9.140625" style="79" customWidth="1"/>
    <col min="11791" max="11791" width="9.28515625" style="79" customWidth="1"/>
    <col min="11792" max="11792" width="9.42578125" style="79" customWidth="1"/>
    <col min="11793" max="11793" width="9.7109375" style="79" customWidth="1"/>
    <col min="11794" max="11794" width="9.5703125" style="79" customWidth="1"/>
    <col min="11795" max="11795" width="9.28515625" style="79" customWidth="1"/>
    <col min="11796" max="11796" width="8.5703125" style="79" customWidth="1"/>
    <col min="11797" max="11797" width="8.85546875" style="79" customWidth="1"/>
    <col min="11798" max="11798" width="9.7109375" style="79" customWidth="1"/>
    <col min="11799" max="11799" width="8.7109375" style="79" customWidth="1"/>
    <col min="11800" max="11800" width="13.5703125" style="79" customWidth="1"/>
    <col min="11801" max="11801" width="16.28515625" style="79" customWidth="1"/>
    <col min="11802" max="11819" width="9.42578125" style="79" customWidth="1"/>
    <col min="11820" max="11823" width="10.28515625" style="79" customWidth="1"/>
    <col min="11824" max="11824" width="9.140625" style="79" customWidth="1"/>
    <col min="11825" max="11844" width="0" style="79" hidden="1" customWidth="1"/>
    <col min="11845" max="11854" width="11.42578125" style="79" customWidth="1"/>
    <col min="11855" max="11859" width="10.28515625" style="79" customWidth="1"/>
    <col min="11860" max="11868" width="9.42578125" style="79" customWidth="1"/>
    <col min="11869" max="12032" width="11.42578125" style="79"/>
    <col min="12033" max="12033" width="35.42578125" style="79" customWidth="1"/>
    <col min="12034" max="12034" width="23.5703125" style="79" customWidth="1"/>
    <col min="12035" max="12035" width="15" style="79" customWidth="1"/>
    <col min="12036" max="12036" width="15.7109375" style="79" customWidth="1"/>
    <col min="12037" max="12037" width="13.42578125" style="79" customWidth="1"/>
    <col min="12038" max="12038" width="13.5703125" style="79" customWidth="1"/>
    <col min="12039" max="12039" width="14.7109375" style="79" customWidth="1"/>
    <col min="12040" max="12040" width="13.85546875" style="79" customWidth="1"/>
    <col min="12041" max="12041" width="12.5703125" style="79" customWidth="1"/>
    <col min="12042" max="12042" width="11.85546875" style="79" customWidth="1"/>
    <col min="12043" max="12043" width="10.28515625" style="79" customWidth="1"/>
    <col min="12044" max="12044" width="9.28515625" style="79" customWidth="1"/>
    <col min="12045" max="12045" width="9.42578125" style="79" customWidth="1"/>
    <col min="12046" max="12046" width="9.140625" style="79" customWidth="1"/>
    <col min="12047" max="12047" width="9.28515625" style="79" customWidth="1"/>
    <col min="12048" max="12048" width="9.42578125" style="79" customWidth="1"/>
    <col min="12049" max="12049" width="9.7109375" style="79" customWidth="1"/>
    <col min="12050" max="12050" width="9.5703125" style="79" customWidth="1"/>
    <col min="12051" max="12051" width="9.28515625" style="79" customWidth="1"/>
    <col min="12052" max="12052" width="8.5703125" style="79" customWidth="1"/>
    <col min="12053" max="12053" width="8.85546875" style="79" customWidth="1"/>
    <col min="12054" max="12054" width="9.7109375" style="79" customWidth="1"/>
    <col min="12055" max="12055" width="8.7109375" style="79" customWidth="1"/>
    <col min="12056" max="12056" width="13.5703125" style="79" customWidth="1"/>
    <col min="12057" max="12057" width="16.28515625" style="79" customWidth="1"/>
    <col min="12058" max="12075" width="9.42578125" style="79" customWidth="1"/>
    <col min="12076" max="12079" width="10.28515625" style="79" customWidth="1"/>
    <col min="12080" max="12080" width="9.140625" style="79" customWidth="1"/>
    <col min="12081" max="12100" width="0" style="79" hidden="1" customWidth="1"/>
    <col min="12101" max="12110" width="11.42578125" style="79" customWidth="1"/>
    <col min="12111" max="12115" width="10.28515625" style="79" customWidth="1"/>
    <col min="12116" max="12124" width="9.42578125" style="79" customWidth="1"/>
    <col min="12125" max="12288" width="11.42578125" style="79"/>
    <col min="12289" max="12289" width="35.42578125" style="79" customWidth="1"/>
    <col min="12290" max="12290" width="23.5703125" style="79" customWidth="1"/>
    <col min="12291" max="12291" width="15" style="79" customWidth="1"/>
    <col min="12292" max="12292" width="15.7109375" style="79" customWidth="1"/>
    <col min="12293" max="12293" width="13.42578125" style="79" customWidth="1"/>
    <col min="12294" max="12294" width="13.5703125" style="79" customWidth="1"/>
    <col min="12295" max="12295" width="14.7109375" style="79" customWidth="1"/>
    <col min="12296" max="12296" width="13.85546875" style="79" customWidth="1"/>
    <col min="12297" max="12297" width="12.5703125" style="79" customWidth="1"/>
    <col min="12298" max="12298" width="11.85546875" style="79" customWidth="1"/>
    <col min="12299" max="12299" width="10.28515625" style="79" customWidth="1"/>
    <col min="12300" max="12300" width="9.28515625" style="79" customWidth="1"/>
    <col min="12301" max="12301" width="9.42578125" style="79" customWidth="1"/>
    <col min="12302" max="12302" width="9.140625" style="79" customWidth="1"/>
    <col min="12303" max="12303" width="9.28515625" style="79" customWidth="1"/>
    <col min="12304" max="12304" width="9.42578125" style="79" customWidth="1"/>
    <col min="12305" max="12305" width="9.7109375" style="79" customWidth="1"/>
    <col min="12306" max="12306" width="9.5703125" style="79" customWidth="1"/>
    <col min="12307" max="12307" width="9.28515625" style="79" customWidth="1"/>
    <col min="12308" max="12308" width="8.5703125" style="79" customWidth="1"/>
    <col min="12309" max="12309" width="8.85546875" style="79" customWidth="1"/>
    <col min="12310" max="12310" width="9.7109375" style="79" customWidth="1"/>
    <col min="12311" max="12311" width="8.7109375" style="79" customWidth="1"/>
    <col min="12312" max="12312" width="13.5703125" style="79" customWidth="1"/>
    <col min="12313" max="12313" width="16.28515625" style="79" customWidth="1"/>
    <col min="12314" max="12331" width="9.42578125" style="79" customWidth="1"/>
    <col min="12332" max="12335" width="10.28515625" style="79" customWidth="1"/>
    <col min="12336" max="12336" width="9.140625" style="79" customWidth="1"/>
    <col min="12337" max="12356" width="0" style="79" hidden="1" customWidth="1"/>
    <col min="12357" max="12366" width="11.42578125" style="79" customWidth="1"/>
    <col min="12367" max="12371" width="10.28515625" style="79" customWidth="1"/>
    <col min="12372" max="12380" width="9.42578125" style="79" customWidth="1"/>
    <col min="12381" max="12544" width="11.42578125" style="79"/>
    <col min="12545" max="12545" width="35.42578125" style="79" customWidth="1"/>
    <col min="12546" max="12546" width="23.5703125" style="79" customWidth="1"/>
    <col min="12547" max="12547" width="15" style="79" customWidth="1"/>
    <col min="12548" max="12548" width="15.7109375" style="79" customWidth="1"/>
    <col min="12549" max="12549" width="13.42578125" style="79" customWidth="1"/>
    <col min="12550" max="12550" width="13.5703125" style="79" customWidth="1"/>
    <col min="12551" max="12551" width="14.7109375" style="79" customWidth="1"/>
    <col min="12552" max="12552" width="13.85546875" style="79" customWidth="1"/>
    <col min="12553" max="12553" width="12.5703125" style="79" customWidth="1"/>
    <col min="12554" max="12554" width="11.85546875" style="79" customWidth="1"/>
    <col min="12555" max="12555" width="10.28515625" style="79" customWidth="1"/>
    <col min="12556" max="12556" width="9.28515625" style="79" customWidth="1"/>
    <col min="12557" max="12557" width="9.42578125" style="79" customWidth="1"/>
    <col min="12558" max="12558" width="9.140625" style="79" customWidth="1"/>
    <col min="12559" max="12559" width="9.28515625" style="79" customWidth="1"/>
    <col min="12560" max="12560" width="9.42578125" style="79" customWidth="1"/>
    <col min="12561" max="12561" width="9.7109375" style="79" customWidth="1"/>
    <col min="12562" max="12562" width="9.5703125" style="79" customWidth="1"/>
    <col min="12563" max="12563" width="9.28515625" style="79" customWidth="1"/>
    <col min="12564" max="12564" width="8.5703125" style="79" customWidth="1"/>
    <col min="12565" max="12565" width="8.85546875" style="79" customWidth="1"/>
    <col min="12566" max="12566" width="9.7109375" style="79" customWidth="1"/>
    <col min="12567" max="12567" width="8.7109375" style="79" customWidth="1"/>
    <col min="12568" max="12568" width="13.5703125" style="79" customWidth="1"/>
    <col min="12569" max="12569" width="16.28515625" style="79" customWidth="1"/>
    <col min="12570" max="12587" width="9.42578125" style="79" customWidth="1"/>
    <col min="12588" max="12591" width="10.28515625" style="79" customWidth="1"/>
    <col min="12592" max="12592" width="9.140625" style="79" customWidth="1"/>
    <col min="12593" max="12612" width="0" style="79" hidden="1" customWidth="1"/>
    <col min="12613" max="12622" width="11.42578125" style="79" customWidth="1"/>
    <col min="12623" max="12627" width="10.28515625" style="79" customWidth="1"/>
    <col min="12628" max="12636" width="9.42578125" style="79" customWidth="1"/>
    <col min="12637" max="12800" width="11.42578125" style="79"/>
    <col min="12801" max="12801" width="35.42578125" style="79" customWidth="1"/>
    <col min="12802" max="12802" width="23.5703125" style="79" customWidth="1"/>
    <col min="12803" max="12803" width="15" style="79" customWidth="1"/>
    <col min="12804" max="12804" width="15.7109375" style="79" customWidth="1"/>
    <col min="12805" max="12805" width="13.42578125" style="79" customWidth="1"/>
    <col min="12806" max="12806" width="13.5703125" style="79" customWidth="1"/>
    <col min="12807" max="12807" width="14.7109375" style="79" customWidth="1"/>
    <col min="12808" max="12808" width="13.85546875" style="79" customWidth="1"/>
    <col min="12809" max="12809" width="12.5703125" style="79" customWidth="1"/>
    <col min="12810" max="12810" width="11.85546875" style="79" customWidth="1"/>
    <col min="12811" max="12811" width="10.28515625" style="79" customWidth="1"/>
    <col min="12812" max="12812" width="9.28515625" style="79" customWidth="1"/>
    <col min="12813" max="12813" width="9.42578125" style="79" customWidth="1"/>
    <col min="12814" max="12814" width="9.140625" style="79" customWidth="1"/>
    <col min="12815" max="12815" width="9.28515625" style="79" customWidth="1"/>
    <col min="12816" max="12816" width="9.42578125" style="79" customWidth="1"/>
    <col min="12817" max="12817" width="9.7109375" style="79" customWidth="1"/>
    <col min="12818" max="12818" width="9.5703125" style="79" customWidth="1"/>
    <col min="12819" max="12819" width="9.28515625" style="79" customWidth="1"/>
    <col min="12820" max="12820" width="8.5703125" style="79" customWidth="1"/>
    <col min="12821" max="12821" width="8.85546875" style="79" customWidth="1"/>
    <col min="12822" max="12822" width="9.7109375" style="79" customWidth="1"/>
    <col min="12823" max="12823" width="8.7109375" style="79" customWidth="1"/>
    <col min="12824" max="12824" width="13.5703125" style="79" customWidth="1"/>
    <col min="12825" max="12825" width="16.28515625" style="79" customWidth="1"/>
    <col min="12826" max="12843" width="9.42578125" style="79" customWidth="1"/>
    <col min="12844" max="12847" width="10.28515625" style="79" customWidth="1"/>
    <col min="12848" max="12848" width="9.140625" style="79" customWidth="1"/>
    <col min="12849" max="12868" width="0" style="79" hidden="1" customWidth="1"/>
    <col min="12869" max="12878" width="11.42578125" style="79" customWidth="1"/>
    <col min="12879" max="12883" width="10.28515625" style="79" customWidth="1"/>
    <col min="12884" max="12892" width="9.42578125" style="79" customWidth="1"/>
    <col min="12893" max="13056" width="11.42578125" style="79"/>
    <col min="13057" max="13057" width="35.42578125" style="79" customWidth="1"/>
    <col min="13058" max="13058" width="23.5703125" style="79" customWidth="1"/>
    <col min="13059" max="13059" width="15" style="79" customWidth="1"/>
    <col min="13060" max="13060" width="15.7109375" style="79" customWidth="1"/>
    <col min="13061" max="13061" width="13.42578125" style="79" customWidth="1"/>
    <col min="13062" max="13062" width="13.5703125" style="79" customWidth="1"/>
    <col min="13063" max="13063" width="14.7109375" style="79" customWidth="1"/>
    <col min="13064" max="13064" width="13.85546875" style="79" customWidth="1"/>
    <col min="13065" max="13065" width="12.5703125" style="79" customWidth="1"/>
    <col min="13066" max="13066" width="11.85546875" style="79" customWidth="1"/>
    <col min="13067" max="13067" width="10.28515625" style="79" customWidth="1"/>
    <col min="13068" max="13068" width="9.28515625" style="79" customWidth="1"/>
    <col min="13069" max="13069" width="9.42578125" style="79" customWidth="1"/>
    <col min="13070" max="13070" width="9.140625" style="79" customWidth="1"/>
    <col min="13071" max="13071" width="9.28515625" style="79" customWidth="1"/>
    <col min="13072" max="13072" width="9.42578125" style="79" customWidth="1"/>
    <col min="13073" max="13073" width="9.7109375" style="79" customWidth="1"/>
    <col min="13074" max="13074" width="9.5703125" style="79" customWidth="1"/>
    <col min="13075" max="13075" width="9.28515625" style="79" customWidth="1"/>
    <col min="13076" max="13076" width="8.5703125" style="79" customWidth="1"/>
    <col min="13077" max="13077" width="8.85546875" style="79" customWidth="1"/>
    <col min="13078" max="13078" width="9.7109375" style="79" customWidth="1"/>
    <col min="13079" max="13079" width="8.7109375" style="79" customWidth="1"/>
    <col min="13080" max="13080" width="13.5703125" style="79" customWidth="1"/>
    <col min="13081" max="13081" width="16.28515625" style="79" customWidth="1"/>
    <col min="13082" max="13099" width="9.42578125" style="79" customWidth="1"/>
    <col min="13100" max="13103" width="10.28515625" style="79" customWidth="1"/>
    <col min="13104" max="13104" width="9.140625" style="79" customWidth="1"/>
    <col min="13105" max="13124" width="0" style="79" hidden="1" customWidth="1"/>
    <col min="13125" max="13134" width="11.42578125" style="79" customWidth="1"/>
    <col min="13135" max="13139" width="10.28515625" style="79" customWidth="1"/>
    <col min="13140" max="13148" width="9.42578125" style="79" customWidth="1"/>
    <col min="13149" max="13312" width="11.42578125" style="79"/>
    <col min="13313" max="13313" width="35.42578125" style="79" customWidth="1"/>
    <col min="13314" max="13314" width="23.5703125" style="79" customWidth="1"/>
    <col min="13315" max="13315" width="15" style="79" customWidth="1"/>
    <col min="13316" max="13316" width="15.7109375" style="79" customWidth="1"/>
    <col min="13317" max="13317" width="13.42578125" style="79" customWidth="1"/>
    <col min="13318" max="13318" width="13.5703125" style="79" customWidth="1"/>
    <col min="13319" max="13319" width="14.7109375" style="79" customWidth="1"/>
    <col min="13320" max="13320" width="13.85546875" style="79" customWidth="1"/>
    <col min="13321" max="13321" width="12.5703125" style="79" customWidth="1"/>
    <col min="13322" max="13322" width="11.85546875" style="79" customWidth="1"/>
    <col min="13323" max="13323" width="10.28515625" style="79" customWidth="1"/>
    <col min="13324" max="13324" width="9.28515625" style="79" customWidth="1"/>
    <col min="13325" max="13325" width="9.42578125" style="79" customWidth="1"/>
    <col min="13326" max="13326" width="9.140625" style="79" customWidth="1"/>
    <col min="13327" max="13327" width="9.28515625" style="79" customWidth="1"/>
    <col min="13328" max="13328" width="9.42578125" style="79" customWidth="1"/>
    <col min="13329" max="13329" width="9.7109375" style="79" customWidth="1"/>
    <col min="13330" max="13330" width="9.5703125" style="79" customWidth="1"/>
    <col min="13331" max="13331" width="9.28515625" style="79" customWidth="1"/>
    <col min="13332" max="13332" width="8.5703125" style="79" customWidth="1"/>
    <col min="13333" max="13333" width="8.85546875" style="79" customWidth="1"/>
    <col min="13334" max="13334" width="9.7109375" style="79" customWidth="1"/>
    <col min="13335" max="13335" width="8.7109375" style="79" customWidth="1"/>
    <col min="13336" max="13336" width="13.5703125" style="79" customWidth="1"/>
    <col min="13337" max="13337" width="16.28515625" style="79" customWidth="1"/>
    <col min="13338" max="13355" width="9.42578125" style="79" customWidth="1"/>
    <col min="13356" max="13359" width="10.28515625" style="79" customWidth="1"/>
    <col min="13360" max="13360" width="9.140625" style="79" customWidth="1"/>
    <col min="13361" max="13380" width="0" style="79" hidden="1" customWidth="1"/>
    <col min="13381" max="13390" width="11.42578125" style="79" customWidth="1"/>
    <col min="13391" max="13395" width="10.28515625" style="79" customWidth="1"/>
    <col min="13396" max="13404" width="9.42578125" style="79" customWidth="1"/>
    <col min="13405" max="13568" width="11.42578125" style="79"/>
    <col min="13569" max="13569" width="35.42578125" style="79" customWidth="1"/>
    <col min="13570" max="13570" width="23.5703125" style="79" customWidth="1"/>
    <col min="13571" max="13571" width="15" style="79" customWidth="1"/>
    <col min="13572" max="13572" width="15.7109375" style="79" customWidth="1"/>
    <col min="13573" max="13573" width="13.42578125" style="79" customWidth="1"/>
    <col min="13574" max="13574" width="13.5703125" style="79" customWidth="1"/>
    <col min="13575" max="13575" width="14.7109375" style="79" customWidth="1"/>
    <col min="13576" max="13576" width="13.85546875" style="79" customWidth="1"/>
    <col min="13577" max="13577" width="12.5703125" style="79" customWidth="1"/>
    <col min="13578" max="13578" width="11.85546875" style="79" customWidth="1"/>
    <col min="13579" max="13579" width="10.28515625" style="79" customWidth="1"/>
    <col min="13580" max="13580" width="9.28515625" style="79" customWidth="1"/>
    <col min="13581" max="13581" width="9.42578125" style="79" customWidth="1"/>
    <col min="13582" max="13582" width="9.140625" style="79" customWidth="1"/>
    <col min="13583" max="13583" width="9.28515625" style="79" customWidth="1"/>
    <col min="13584" max="13584" width="9.42578125" style="79" customWidth="1"/>
    <col min="13585" max="13585" width="9.7109375" style="79" customWidth="1"/>
    <col min="13586" max="13586" width="9.5703125" style="79" customWidth="1"/>
    <col min="13587" max="13587" width="9.28515625" style="79" customWidth="1"/>
    <col min="13588" max="13588" width="8.5703125" style="79" customWidth="1"/>
    <col min="13589" max="13589" width="8.85546875" style="79" customWidth="1"/>
    <col min="13590" max="13590" width="9.7109375" style="79" customWidth="1"/>
    <col min="13591" max="13591" width="8.7109375" style="79" customWidth="1"/>
    <col min="13592" max="13592" width="13.5703125" style="79" customWidth="1"/>
    <col min="13593" max="13593" width="16.28515625" style="79" customWidth="1"/>
    <col min="13594" max="13611" width="9.42578125" style="79" customWidth="1"/>
    <col min="13612" max="13615" width="10.28515625" style="79" customWidth="1"/>
    <col min="13616" max="13616" width="9.140625" style="79" customWidth="1"/>
    <col min="13617" max="13636" width="0" style="79" hidden="1" customWidth="1"/>
    <col min="13637" max="13646" width="11.42578125" style="79" customWidth="1"/>
    <col min="13647" max="13651" width="10.28515625" style="79" customWidth="1"/>
    <col min="13652" max="13660" width="9.42578125" style="79" customWidth="1"/>
    <col min="13661" max="13824" width="11.42578125" style="79"/>
    <col min="13825" max="13825" width="35.42578125" style="79" customWidth="1"/>
    <col min="13826" max="13826" width="23.5703125" style="79" customWidth="1"/>
    <col min="13827" max="13827" width="15" style="79" customWidth="1"/>
    <col min="13828" max="13828" width="15.7109375" style="79" customWidth="1"/>
    <col min="13829" max="13829" width="13.42578125" style="79" customWidth="1"/>
    <col min="13830" max="13830" width="13.5703125" style="79" customWidth="1"/>
    <col min="13831" max="13831" width="14.7109375" style="79" customWidth="1"/>
    <col min="13832" max="13832" width="13.85546875" style="79" customWidth="1"/>
    <col min="13833" max="13833" width="12.5703125" style="79" customWidth="1"/>
    <col min="13834" max="13834" width="11.85546875" style="79" customWidth="1"/>
    <col min="13835" max="13835" width="10.28515625" style="79" customWidth="1"/>
    <col min="13836" max="13836" width="9.28515625" style="79" customWidth="1"/>
    <col min="13837" max="13837" width="9.42578125" style="79" customWidth="1"/>
    <col min="13838" max="13838" width="9.140625" style="79" customWidth="1"/>
    <col min="13839" max="13839" width="9.28515625" style="79" customWidth="1"/>
    <col min="13840" max="13840" width="9.42578125" style="79" customWidth="1"/>
    <col min="13841" max="13841" width="9.7109375" style="79" customWidth="1"/>
    <col min="13842" max="13842" width="9.5703125" style="79" customWidth="1"/>
    <col min="13843" max="13843" width="9.28515625" style="79" customWidth="1"/>
    <col min="13844" max="13844" width="8.5703125" style="79" customWidth="1"/>
    <col min="13845" max="13845" width="8.85546875" style="79" customWidth="1"/>
    <col min="13846" max="13846" width="9.7109375" style="79" customWidth="1"/>
    <col min="13847" max="13847" width="8.7109375" style="79" customWidth="1"/>
    <col min="13848" max="13848" width="13.5703125" style="79" customWidth="1"/>
    <col min="13849" max="13849" width="16.28515625" style="79" customWidth="1"/>
    <col min="13850" max="13867" width="9.42578125" style="79" customWidth="1"/>
    <col min="13868" max="13871" width="10.28515625" style="79" customWidth="1"/>
    <col min="13872" max="13872" width="9.140625" style="79" customWidth="1"/>
    <col min="13873" max="13892" width="0" style="79" hidden="1" customWidth="1"/>
    <col min="13893" max="13902" width="11.42578125" style="79" customWidth="1"/>
    <col min="13903" max="13907" width="10.28515625" style="79" customWidth="1"/>
    <col min="13908" max="13916" width="9.42578125" style="79" customWidth="1"/>
    <col min="13917" max="14080" width="11.42578125" style="79"/>
    <col min="14081" max="14081" width="35.42578125" style="79" customWidth="1"/>
    <col min="14082" max="14082" width="23.5703125" style="79" customWidth="1"/>
    <col min="14083" max="14083" width="15" style="79" customWidth="1"/>
    <col min="14084" max="14084" width="15.7109375" style="79" customWidth="1"/>
    <col min="14085" max="14085" width="13.42578125" style="79" customWidth="1"/>
    <col min="14086" max="14086" width="13.5703125" style="79" customWidth="1"/>
    <col min="14087" max="14087" width="14.7109375" style="79" customWidth="1"/>
    <col min="14088" max="14088" width="13.85546875" style="79" customWidth="1"/>
    <col min="14089" max="14089" width="12.5703125" style="79" customWidth="1"/>
    <col min="14090" max="14090" width="11.85546875" style="79" customWidth="1"/>
    <col min="14091" max="14091" width="10.28515625" style="79" customWidth="1"/>
    <col min="14092" max="14092" width="9.28515625" style="79" customWidth="1"/>
    <col min="14093" max="14093" width="9.42578125" style="79" customWidth="1"/>
    <col min="14094" max="14094" width="9.140625" style="79" customWidth="1"/>
    <col min="14095" max="14095" width="9.28515625" style="79" customWidth="1"/>
    <col min="14096" max="14096" width="9.42578125" style="79" customWidth="1"/>
    <col min="14097" max="14097" width="9.7109375" style="79" customWidth="1"/>
    <col min="14098" max="14098" width="9.5703125" style="79" customWidth="1"/>
    <col min="14099" max="14099" width="9.28515625" style="79" customWidth="1"/>
    <col min="14100" max="14100" width="8.5703125" style="79" customWidth="1"/>
    <col min="14101" max="14101" width="8.85546875" style="79" customWidth="1"/>
    <col min="14102" max="14102" width="9.7109375" style="79" customWidth="1"/>
    <col min="14103" max="14103" width="8.7109375" style="79" customWidth="1"/>
    <col min="14104" max="14104" width="13.5703125" style="79" customWidth="1"/>
    <col min="14105" max="14105" width="16.28515625" style="79" customWidth="1"/>
    <col min="14106" max="14123" width="9.42578125" style="79" customWidth="1"/>
    <col min="14124" max="14127" width="10.28515625" style="79" customWidth="1"/>
    <col min="14128" max="14128" width="9.140625" style="79" customWidth="1"/>
    <col min="14129" max="14148" width="0" style="79" hidden="1" customWidth="1"/>
    <col min="14149" max="14158" width="11.42578125" style="79" customWidth="1"/>
    <col min="14159" max="14163" width="10.28515625" style="79" customWidth="1"/>
    <col min="14164" max="14172" width="9.42578125" style="79" customWidth="1"/>
    <col min="14173" max="14336" width="11.42578125" style="79"/>
    <col min="14337" max="14337" width="35.42578125" style="79" customWidth="1"/>
    <col min="14338" max="14338" width="23.5703125" style="79" customWidth="1"/>
    <col min="14339" max="14339" width="15" style="79" customWidth="1"/>
    <col min="14340" max="14340" width="15.7109375" style="79" customWidth="1"/>
    <col min="14341" max="14341" width="13.42578125" style="79" customWidth="1"/>
    <col min="14342" max="14342" width="13.5703125" style="79" customWidth="1"/>
    <col min="14343" max="14343" width="14.7109375" style="79" customWidth="1"/>
    <col min="14344" max="14344" width="13.85546875" style="79" customWidth="1"/>
    <col min="14345" max="14345" width="12.5703125" style="79" customWidth="1"/>
    <col min="14346" max="14346" width="11.85546875" style="79" customWidth="1"/>
    <col min="14347" max="14347" width="10.28515625" style="79" customWidth="1"/>
    <col min="14348" max="14348" width="9.28515625" style="79" customWidth="1"/>
    <col min="14349" max="14349" width="9.42578125" style="79" customWidth="1"/>
    <col min="14350" max="14350" width="9.140625" style="79" customWidth="1"/>
    <col min="14351" max="14351" width="9.28515625" style="79" customWidth="1"/>
    <col min="14352" max="14352" width="9.42578125" style="79" customWidth="1"/>
    <col min="14353" max="14353" width="9.7109375" style="79" customWidth="1"/>
    <col min="14354" max="14354" width="9.5703125" style="79" customWidth="1"/>
    <col min="14355" max="14355" width="9.28515625" style="79" customWidth="1"/>
    <col min="14356" max="14356" width="8.5703125" style="79" customWidth="1"/>
    <col min="14357" max="14357" width="8.85546875" style="79" customWidth="1"/>
    <col min="14358" max="14358" width="9.7109375" style="79" customWidth="1"/>
    <col min="14359" max="14359" width="8.7109375" style="79" customWidth="1"/>
    <col min="14360" max="14360" width="13.5703125" style="79" customWidth="1"/>
    <col min="14361" max="14361" width="16.28515625" style="79" customWidth="1"/>
    <col min="14362" max="14379" width="9.42578125" style="79" customWidth="1"/>
    <col min="14380" max="14383" width="10.28515625" style="79" customWidth="1"/>
    <col min="14384" max="14384" width="9.140625" style="79" customWidth="1"/>
    <col min="14385" max="14404" width="0" style="79" hidden="1" customWidth="1"/>
    <col min="14405" max="14414" width="11.42578125" style="79" customWidth="1"/>
    <col min="14415" max="14419" width="10.28515625" style="79" customWidth="1"/>
    <col min="14420" max="14428" width="9.42578125" style="79" customWidth="1"/>
    <col min="14429" max="14592" width="11.42578125" style="79"/>
    <col min="14593" max="14593" width="35.42578125" style="79" customWidth="1"/>
    <col min="14594" max="14594" width="23.5703125" style="79" customWidth="1"/>
    <col min="14595" max="14595" width="15" style="79" customWidth="1"/>
    <col min="14596" max="14596" width="15.7109375" style="79" customWidth="1"/>
    <col min="14597" max="14597" width="13.42578125" style="79" customWidth="1"/>
    <col min="14598" max="14598" width="13.5703125" style="79" customWidth="1"/>
    <col min="14599" max="14599" width="14.7109375" style="79" customWidth="1"/>
    <col min="14600" max="14600" width="13.85546875" style="79" customWidth="1"/>
    <col min="14601" max="14601" width="12.5703125" style="79" customWidth="1"/>
    <col min="14602" max="14602" width="11.85546875" style="79" customWidth="1"/>
    <col min="14603" max="14603" width="10.28515625" style="79" customWidth="1"/>
    <col min="14604" max="14604" width="9.28515625" style="79" customWidth="1"/>
    <col min="14605" max="14605" width="9.42578125" style="79" customWidth="1"/>
    <col min="14606" max="14606" width="9.140625" style="79" customWidth="1"/>
    <col min="14607" max="14607" width="9.28515625" style="79" customWidth="1"/>
    <col min="14608" max="14608" width="9.42578125" style="79" customWidth="1"/>
    <col min="14609" max="14609" width="9.7109375" style="79" customWidth="1"/>
    <col min="14610" max="14610" width="9.5703125" style="79" customWidth="1"/>
    <col min="14611" max="14611" width="9.28515625" style="79" customWidth="1"/>
    <col min="14612" max="14612" width="8.5703125" style="79" customWidth="1"/>
    <col min="14613" max="14613" width="8.85546875" style="79" customWidth="1"/>
    <col min="14614" max="14614" width="9.7109375" style="79" customWidth="1"/>
    <col min="14615" max="14615" width="8.7109375" style="79" customWidth="1"/>
    <col min="14616" max="14616" width="13.5703125" style="79" customWidth="1"/>
    <col min="14617" max="14617" width="16.28515625" style="79" customWidth="1"/>
    <col min="14618" max="14635" width="9.42578125" style="79" customWidth="1"/>
    <col min="14636" max="14639" width="10.28515625" style="79" customWidth="1"/>
    <col min="14640" max="14640" width="9.140625" style="79" customWidth="1"/>
    <col min="14641" max="14660" width="0" style="79" hidden="1" customWidth="1"/>
    <col min="14661" max="14670" width="11.42578125" style="79" customWidth="1"/>
    <col min="14671" max="14675" width="10.28515625" style="79" customWidth="1"/>
    <col min="14676" max="14684" width="9.42578125" style="79" customWidth="1"/>
    <col min="14685" max="14848" width="11.42578125" style="79"/>
    <col min="14849" max="14849" width="35.42578125" style="79" customWidth="1"/>
    <col min="14850" max="14850" width="23.5703125" style="79" customWidth="1"/>
    <col min="14851" max="14851" width="15" style="79" customWidth="1"/>
    <col min="14852" max="14852" width="15.7109375" style="79" customWidth="1"/>
    <col min="14853" max="14853" width="13.42578125" style="79" customWidth="1"/>
    <col min="14854" max="14854" width="13.5703125" style="79" customWidth="1"/>
    <col min="14855" max="14855" width="14.7109375" style="79" customWidth="1"/>
    <col min="14856" max="14856" width="13.85546875" style="79" customWidth="1"/>
    <col min="14857" max="14857" width="12.5703125" style="79" customWidth="1"/>
    <col min="14858" max="14858" width="11.85546875" style="79" customWidth="1"/>
    <col min="14859" max="14859" width="10.28515625" style="79" customWidth="1"/>
    <col min="14860" max="14860" width="9.28515625" style="79" customWidth="1"/>
    <col min="14861" max="14861" width="9.42578125" style="79" customWidth="1"/>
    <col min="14862" max="14862" width="9.140625" style="79" customWidth="1"/>
    <col min="14863" max="14863" width="9.28515625" style="79" customWidth="1"/>
    <col min="14864" max="14864" width="9.42578125" style="79" customWidth="1"/>
    <col min="14865" max="14865" width="9.7109375" style="79" customWidth="1"/>
    <col min="14866" max="14866" width="9.5703125" style="79" customWidth="1"/>
    <col min="14867" max="14867" width="9.28515625" style="79" customWidth="1"/>
    <col min="14868" max="14868" width="8.5703125" style="79" customWidth="1"/>
    <col min="14869" max="14869" width="8.85546875" style="79" customWidth="1"/>
    <col min="14870" max="14870" width="9.7109375" style="79" customWidth="1"/>
    <col min="14871" max="14871" width="8.7109375" style="79" customWidth="1"/>
    <col min="14872" max="14872" width="13.5703125" style="79" customWidth="1"/>
    <col min="14873" max="14873" width="16.28515625" style="79" customWidth="1"/>
    <col min="14874" max="14891" width="9.42578125" style="79" customWidth="1"/>
    <col min="14892" max="14895" width="10.28515625" style="79" customWidth="1"/>
    <col min="14896" max="14896" width="9.140625" style="79" customWidth="1"/>
    <col min="14897" max="14916" width="0" style="79" hidden="1" customWidth="1"/>
    <col min="14917" max="14926" width="11.42578125" style="79" customWidth="1"/>
    <col min="14927" max="14931" width="10.28515625" style="79" customWidth="1"/>
    <col min="14932" max="14940" width="9.42578125" style="79" customWidth="1"/>
    <col min="14941" max="15104" width="11.42578125" style="79"/>
    <col min="15105" max="15105" width="35.42578125" style="79" customWidth="1"/>
    <col min="15106" max="15106" width="23.5703125" style="79" customWidth="1"/>
    <col min="15107" max="15107" width="15" style="79" customWidth="1"/>
    <col min="15108" max="15108" width="15.7109375" style="79" customWidth="1"/>
    <col min="15109" max="15109" width="13.42578125" style="79" customWidth="1"/>
    <col min="15110" max="15110" width="13.5703125" style="79" customWidth="1"/>
    <col min="15111" max="15111" width="14.7109375" style="79" customWidth="1"/>
    <col min="15112" max="15112" width="13.85546875" style="79" customWidth="1"/>
    <col min="15113" max="15113" width="12.5703125" style="79" customWidth="1"/>
    <col min="15114" max="15114" width="11.85546875" style="79" customWidth="1"/>
    <col min="15115" max="15115" width="10.28515625" style="79" customWidth="1"/>
    <col min="15116" max="15116" width="9.28515625" style="79" customWidth="1"/>
    <col min="15117" max="15117" width="9.42578125" style="79" customWidth="1"/>
    <col min="15118" max="15118" width="9.140625" style="79" customWidth="1"/>
    <col min="15119" max="15119" width="9.28515625" style="79" customWidth="1"/>
    <col min="15120" max="15120" width="9.42578125" style="79" customWidth="1"/>
    <col min="15121" max="15121" width="9.7109375" style="79" customWidth="1"/>
    <col min="15122" max="15122" width="9.5703125" style="79" customWidth="1"/>
    <col min="15123" max="15123" width="9.28515625" style="79" customWidth="1"/>
    <col min="15124" max="15124" width="8.5703125" style="79" customWidth="1"/>
    <col min="15125" max="15125" width="8.85546875" style="79" customWidth="1"/>
    <col min="15126" max="15126" width="9.7109375" style="79" customWidth="1"/>
    <col min="15127" max="15127" width="8.7109375" style="79" customWidth="1"/>
    <col min="15128" max="15128" width="13.5703125" style="79" customWidth="1"/>
    <col min="15129" max="15129" width="16.28515625" style="79" customWidth="1"/>
    <col min="15130" max="15147" width="9.42578125" style="79" customWidth="1"/>
    <col min="15148" max="15151" width="10.28515625" style="79" customWidth="1"/>
    <col min="15152" max="15152" width="9.140625" style="79" customWidth="1"/>
    <col min="15153" max="15172" width="0" style="79" hidden="1" customWidth="1"/>
    <col min="15173" max="15182" width="11.42578125" style="79" customWidth="1"/>
    <col min="15183" max="15187" width="10.28515625" style="79" customWidth="1"/>
    <col min="15188" max="15196" width="9.42578125" style="79" customWidth="1"/>
    <col min="15197" max="15360" width="11.42578125" style="79"/>
    <col min="15361" max="15361" width="35.42578125" style="79" customWidth="1"/>
    <col min="15362" max="15362" width="23.5703125" style="79" customWidth="1"/>
    <col min="15363" max="15363" width="15" style="79" customWidth="1"/>
    <col min="15364" max="15364" width="15.7109375" style="79" customWidth="1"/>
    <col min="15365" max="15365" width="13.42578125" style="79" customWidth="1"/>
    <col min="15366" max="15366" width="13.5703125" style="79" customWidth="1"/>
    <col min="15367" max="15367" width="14.7109375" style="79" customWidth="1"/>
    <col min="15368" max="15368" width="13.85546875" style="79" customWidth="1"/>
    <col min="15369" max="15369" width="12.5703125" style="79" customWidth="1"/>
    <col min="15370" max="15370" width="11.85546875" style="79" customWidth="1"/>
    <col min="15371" max="15371" width="10.28515625" style="79" customWidth="1"/>
    <col min="15372" max="15372" width="9.28515625" style="79" customWidth="1"/>
    <col min="15373" max="15373" width="9.42578125" style="79" customWidth="1"/>
    <col min="15374" max="15374" width="9.140625" style="79" customWidth="1"/>
    <col min="15375" max="15375" width="9.28515625" style="79" customWidth="1"/>
    <col min="15376" max="15376" width="9.42578125" style="79" customWidth="1"/>
    <col min="15377" max="15377" width="9.7109375" style="79" customWidth="1"/>
    <col min="15378" max="15378" width="9.5703125" style="79" customWidth="1"/>
    <col min="15379" max="15379" width="9.28515625" style="79" customWidth="1"/>
    <col min="15380" max="15380" width="8.5703125" style="79" customWidth="1"/>
    <col min="15381" max="15381" width="8.85546875" style="79" customWidth="1"/>
    <col min="15382" max="15382" width="9.7109375" style="79" customWidth="1"/>
    <col min="15383" max="15383" width="8.7109375" style="79" customWidth="1"/>
    <col min="15384" max="15384" width="13.5703125" style="79" customWidth="1"/>
    <col min="15385" max="15385" width="16.28515625" style="79" customWidth="1"/>
    <col min="15386" max="15403" width="9.42578125" style="79" customWidth="1"/>
    <col min="15404" max="15407" width="10.28515625" style="79" customWidth="1"/>
    <col min="15408" max="15408" width="9.140625" style="79" customWidth="1"/>
    <col min="15409" max="15428" width="0" style="79" hidden="1" customWidth="1"/>
    <col min="15429" max="15438" width="11.42578125" style="79" customWidth="1"/>
    <col min="15439" max="15443" width="10.28515625" style="79" customWidth="1"/>
    <col min="15444" max="15452" width="9.42578125" style="79" customWidth="1"/>
    <col min="15453" max="15616" width="11.42578125" style="79"/>
    <col min="15617" max="15617" width="35.42578125" style="79" customWidth="1"/>
    <col min="15618" max="15618" width="23.5703125" style="79" customWidth="1"/>
    <col min="15619" max="15619" width="15" style="79" customWidth="1"/>
    <col min="15620" max="15620" width="15.7109375" style="79" customWidth="1"/>
    <col min="15621" max="15621" width="13.42578125" style="79" customWidth="1"/>
    <col min="15622" max="15622" width="13.5703125" style="79" customWidth="1"/>
    <col min="15623" max="15623" width="14.7109375" style="79" customWidth="1"/>
    <col min="15624" max="15624" width="13.85546875" style="79" customWidth="1"/>
    <col min="15625" max="15625" width="12.5703125" style="79" customWidth="1"/>
    <col min="15626" max="15626" width="11.85546875" style="79" customWidth="1"/>
    <col min="15627" max="15627" width="10.28515625" style="79" customWidth="1"/>
    <col min="15628" max="15628" width="9.28515625" style="79" customWidth="1"/>
    <col min="15629" max="15629" width="9.42578125" style="79" customWidth="1"/>
    <col min="15630" max="15630" width="9.140625" style="79" customWidth="1"/>
    <col min="15631" max="15631" width="9.28515625" style="79" customWidth="1"/>
    <col min="15632" max="15632" width="9.42578125" style="79" customWidth="1"/>
    <col min="15633" max="15633" width="9.7109375" style="79" customWidth="1"/>
    <col min="15634" max="15634" width="9.5703125" style="79" customWidth="1"/>
    <col min="15635" max="15635" width="9.28515625" style="79" customWidth="1"/>
    <col min="15636" max="15636" width="8.5703125" style="79" customWidth="1"/>
    <col min="15637" max="15637" width="8.85546875" style="79" customWidth="1"/>
    <col min="15638" max="15638" width="9.7109375" style="79" customWidth="1"/>
    <col min="15639" max="15639" width="8.7109375" style="79" customWidth="1"/>
    <col min="15640" max="15640" width="13.5703125" style="79" customWidth="1"/>
    <col min="15641" max="15641" width="16.28515625" style="79" customWidth="1"/>
    <col min="15642" max="15659" width="9.42578125" style="79" customWidth="1"/>
    <col min="15660" max="15663" width="10.28515625" style="79" customWidth="1"/>
    <col min="15664" max="15664" width="9.140625" style="79" customWidth="1"/>
    <col min="15665" max="15684" width="0" style="79" hidden="1" customWidth="1"/>
    <col min="15685" max="15694" width="11.42578125" style="79" customWidth="1"/>
    <col min="15695" max="15699" width="10.28515625" style="79" customWidth="1"/>
    <col min="15700" max="15708" width="9.42578125" style="79" customWidth="1"/>
    <col min="15709" max="15872" width="11.42578125" style="79"/>
    <col min="15873" max="15873" width="35.42578125" style="79" customWidth="1"/>
    <col min="15874" max="15874" width="23.5703125" style="79" customWidth="1"/>
    <col min="15875" max="15875" width="15" style="79" customWidth="1"/>
    <col min="15876" max="15876" width="15.7109375" style="79" customWidth="1"/>
    <col min="15877" max="15877" width="13.42578125" style="79" customWidth="1"/>
    <col min="15878" max="15878" width="13.5703125" style="79" customWidth="1"/>
    <col min="15879" max="15879" width="14.7109375" style="79" customWidth="1"/>
    <col min="15880" max="15880" width="13.85546875" style="79" customWidth="1"/>
    <col min="15881" max="15881" width="12.5703125" style="79" customWidth="1"/>
    <col min="15882" max="15882" width="11.85546875" style="79" customWidth="1"/>
    <col min="15883" max="15883" width="10.28515625" style="79" customWidth="1"/>
    <col min="15884" max="15884" width="9.28515625" style="79" customWidth="1"/>
    <col min="15885" max="15885" width="9.42578125" style="79" customWidth="1"/>
    <col min="15886" max="15886" width="9.140625" style="79" customWidth="1"/>
    <col min="15887" max="15887" width="9.28515625" style="79" customWidth="1"/>
    <col min="15888" max="15888" width="9.42578125" style="79" customWidth="1"/>
    <col min="15889" max="15889" width="9.7109375" style="79" customWidth="1"/>
    <col min="15890" max="15890" width="9.5703125" style="79" customWidth="1"/>
    <col min="15891" max="15891" width="9.28515625" style="79" customWidth="1"/>
    <col min="15892" max="15892" width="8.5703125" style="79" customWidth="1"/>
    <col min="15893" max="15893" width="8.85546875" style="79" customWidth="1"/>
    <col min="15894" max="15894" width="9.7109375" style="79" customWidth="1"/>
    <col min="15895" max="15895" width="8.7109375" style="79" customWidth="1"/>
    <col min="15896" max="15896" width="13.5703125" style="79" customWidth="1"/>
    <col min="15897" max="15897" width="16.28515625" style="79" customWidth="1"/>
    <col min="15898" max="15915" width="9.42578125" style="79" customWidth="1"/>
    <col min="15916" max="15919" width="10.28515625" style="79" customWidth="1"/>
    <col min="15920" max="15920" width="9.140625" style="79" customWidth="1"/>
    <col min="15921" max="15940" width="0" style="79" hidden="1" customWidth="1"/>
    <col min="15941" max="15950" width="11.42578125" style="79" customWidth="1"/>
    <col min="15951" max="15955" width="10.28515625" style="79" customWidth="1"/>
    <col min="15956" max="15964" width="9.42578125" style="79" customWidth="1"/>
    <col min="15965" max="16128" width="11.42578125" style="79"/>
    <col min="16129" max="16129" width="35.42578125" style="79" customWidth="1"/>
    <col min="16130" max="16130" width="23.5703125" style="79" customWidth="1"/>
    <col min="16131" max="16131" width="15" style="79" customWidth="1"/>
    <col min="16132" max="16132" width="15.7109375" style="79" customWidth="1"/>
    <col min="16133" max="16133" width="13.42578125" style="79" customWidth="1"/>
    <col min="16134" max="16134" width="13.5703125" style="79" customWidth="1"/>
    <col min="16135" max="16135" width="14.7109375" style="79" customWidth="1"/>
    <col min="16136" max="16136" width="13.85546875" style="79" customWidth="1"/>
    <col min="16137" max="16137" width="12.5703125" style="79" customWidth="1"/>
    <col min="16138" max="16138" width="11.85546875" style="79" customWidth="1"/>
    <col min="16139" max="16139" width="10.28515625" style="79" customWidth="1"/>
    <col min="16140" max="16140" width="9.28515625" style="79" customWidth="1"/>
    <col min="16141" max="16141" width="9.42578125" style="79" customWidth="1"/>
    <col min="16142" max="16142" width="9.140625" style="79" customWidth="1"/>
    <col min="16143" max="16143" width="9.28515625" style="79" customWidth="1"/>
    <col min="16144" max="16144" width="9.42578125" style="79" customWidth="1"/>
    <col min="16145" max="16145" width="9.7109375" style="79" customWidth="1"/>
    <col min="16146" max="16146" width="9.5703125" style="79" customWidth="1"/>
    <col min="16147" max="16147" width="9.28515625" style="79" customWidth="1"/>
    <col min="16148" max="16148" width="8.5703125" style="79" customWidth="1"/>
    <col min="16149" max="16149" width="8.85546875" style="79" customWidth="1"/>
    <col min="16150" max="16150" width="9.7109375" style="79" customWidth="1"/>
    <col min="16151" max="16151" width="8.7109375" style="79" customWidth="1"/>
    <col min="16152" max="16152" width="13.5703125" style="79" customWidth="1"/>
    <col min="16153" max="16153" width="16.28515625" style="79" customWidth="1"/>
    <col min="16154" max="16171" width="9.42578125" style="79" customWidth="1"/>
    <col min="16172" max="16175" width="10.28515625" style="79" customWidth="1"/>
    <col min="16176" max="16176" width="9.140625" style="79" customWidth="1"/>
    <col min="16177" max="16196" width="0" style="79" hidden="1" customWidth="1"/>
    <col min="16197" max="16206" width="11.42578125" style="79" customWidth="1"/>
    <col min="16207" max="16211" width="10.28515625" style="79" customWidth="1"/>
    <col min="16212" max="16220" width="9.42578125" style="79" customWidth="1"/>
    <col min="16221" max="16384" width="11.42578125" style="79"/>
  </cols>
  <sheetData>
    <row r="1" spans="1:81" s="76" customFormat="1" x14ac:dyDescent="0.2">
      <c r="A1" s="1" t="s">
        <v>0</v>
      </c>
      <c r="B1" s="75"/>
      <c r="C1" s="75"/>
      <c r="D1" s="75"/>
      <c r="E1" s="75"/>
      <c r="F1" s="75"/>
      <c r="G1" s="75"/>
      <c r="H1" s="75"/>
      <c r="I1" s="75"/>
      <c r="J1" s="75"/>
      <c r="K1" s="75"/>
      <c r="L1" s="75"/>
      <c r="M1" s="75"/>
      <c r="N1" s="75"/>
      <c r="AK1" s="77"/>
      <c r="AL1" s="77"/>
      <c r="AM1" s="77"/>
      <c r="AN1" s="77"/>
      <c r="AO1" s="77"/>
      <c r="AP1" s="77"/>
      <c r="AS1" s="78"/>
      <c r="AT1" s="78"/>
      <c r="AU1" s="78"/>
      <c r="AV1" s="79"/>
      <c r="AW1" s="80"/>
      <c r="AX1" s="78"/>
      <c r="AY1" s="78"/>
      <c r="AZ1" s="78"/>
      <c r="BA1" s="78"/>
      <c r="BB1" s="78"/>
      <c r="BC1" s="78"/>
      <c r="BD1" s="78"/>
      <c r="BE1" s="78"/>
      <c r="BF1" s="78"/>
      <c r="BG1" s="78"/>
      <c r="BH1" s="78"/>
      <c r="BI1" s="78"/>
      <c r="BJ1" s="78"/>
      <c r="BK1" s="78"/>
      <c r="BL1" s="78"/>
      <c r="BM1" s="78"/>
      <c r="BN1" s="78"/>
      <c r="BO1" s="78"/>
      <c r="BP1" s="80"/>
      <c r="BQ1" s="78"/>
      <c r="BR1" s="78"/>
      <c r="BS1" s="78"/>
      <c r="BT1" s="78"/>
      <c r="BU1" s="78"/>
      <c r="BV1" s="78"/>
      <c r="BW1" s="78"/>
      <c r="BX1" s="78"/>
      <c r="BY1" s="78"/>
      <c r="BZ1" s="78"/>
      <c r="CA1" s="78"/>
      <c r="CB1" s="78"/>
      <c r="CC1" s="78"/>
    </row>
    <row r="2" spans="1:81" s="76" customFormat="1" x14ac:dyDescent="0.2">
      <c r="A2" s="1" t="str">
        <f>CONCATENATE("COMUNA: ",[7]NOMBRE!B2," - ","( ",[7]NOMBRE!C2,[7]NOMBRE!D2,[7]NOMBRE!E2,[7]NOMBRE!F2,[7]NOMBRE!G2," )")</f>
        <v>COMUNA: Linares - ( 07401 )</v>
      </c>
      <c r="B2" s="75"/>
      <c r="C2" s="75"/>
      <c r="D2" s="75"/>
      <c r="E2" s="75"/>
      <c r="F2" s="75"/>
      <c r="G2" s="75"/>
      <c r="H2" s="75"/>
      <c r="I2" s="75"/>
      <c r="J2" s="75"/>
      <c r="K2" s="75"/>
      <c r="L2" s="75"/>
      <c r="M2" s="75"/>
      <c r="N2" s="75"/>
      <c r="AK2" s="77"/>
      <c r="AL2" s="77"/>
      <c r="AM2" s="77"/>
      <c r="AN2" s="77"/>
      <c r="AO2" s="77"/>
      <c r="AP2" s="77"/>
      <c r="AS2" s="78"/>
      <c r="AT2" s="78"/>
      <c r="AU2" s="78"/>
      <c r="AV2" s="79"/>
      <c r="AW2" s="80"/>
      <c r="AX2" s="78"/>
      <c r="AY2" s="78"/>
      <c r="AZ2" s="78"/>
      <c r="BA2" s="78"/>
      <c r="BB2" s="78"/>
      <c r="BC2" s="78"/>
      <c r="BD2" s="78"/>
      <c r="BE2" s="78"/>
      <c r="BF2" s="78"/>
      <c r="BG2" s="78"/>
      <c r="BH2" s="78"/>
      <c r="BI2" s="78"/>
      <c r="BJ2" s="78"/>
      <c r="BK2" s="78"/>
      <c r="BL2" s="78"/>
      <c r="BM2" s="78"/>
      <c r="BN2" s="78"/>
      <c r="BO2" s="78"/>
      <c r="BP2" s="80"/>
      <c r="BQ2" s="78"/>
      <c r="BR2" s="78"/>
      <c r="BS2" s="78"/>
      <c r="BT2" s="78"/>
      <c r="BU2" s="78"/>
      <c r="BV2" s="78"/>
      <c r="BW2" s="78"/>
      <c r="BX2" s="78"/>
      <c r="BY2" s="78"/>
      <c r="BZ2" s="78"/>
      <c r="CA2" s="78"/>
      <c r="CB2" s="78"/>
      <c r="CC2" s="78"/>
    </row>
    <row r="3" spans="1:81" s="76" customFormat="1" x14ac:dyDescent="0.2">
      <c r="A3" s="1" t="str">
        <f>CONCATENATE("ESTABLECIMIENTO/ESTRATEGIA: ",[7]NOMBRE!B3," - ","( ",[7]NOMBRE!C3,[7]NOMBRE!D3,[7]NOMBRE!E3,[7]NOMBRE!F3,[7]NOMBRE!G3,[7]NOMBRE!H3," )")</f>
        <v>ESTABLECIMIENTO/ESTRATEGIA: Hospital Presidente Carlos Ibáñez del Campo - ( 116108 )</v>
      </c>
      <c r="B3" s="75"/>
      <c r="C3" s="75"/>
      <c r="D3" s="75"/>
      <c r="E3" s="75"/>
      <c r="F3" s="75"/>
      <c r="G3" s="75"/>
      <c r="H3" s="75"/>
      <c r="I3" s="75"/>
      <c r="J3" s="75"/>
      <c r="K3" s="75"/>
      <c r="L3" s="75"/>
      <c r="M3" s="75"/>
      <c r="N3" s="75"/>
      <c r="AK3" s="77"/>
      <c r="AL3" s="77"/>
      <c r="AM3" s="77"/>
      <c r="AN3" s="77"/>
      <c r="AO3" s="77"/>
      <c r="AP3" s="77"/>
      <c r="AS3" s="78"/>
      <c r="AT3" s="78"/>
      <c r="AU3" s="78"/>
      <c r="AV3" s="79"/>
      <c r="AW3" s="80"/>
      <c r="AX3" s="78"/>
      <c r="AY3" s="78"/>
      <c r="AZ3" s="78"/>
      <c r="BA3" s="78"/>
      <c r="BB3" s="78"/>
      <c r="BC3" s="78"/>
      <c r="BD3" s="78"/>
      <c r="BE3" s="78"/>
      <c r="BF3" s="78"/>
      <c r="BG3" s="78"/>
      <c r="BH3" s="78"/>
      <c r="BI3" s="78"/>
      <c r="BJ3" s="78"/>
      <c r="BK3" s="78"/>
      <c r="BL3" s="78"/>
      <c r="BM3" s="78"/>
      <c r="BN3" s="78"/>
      <c r="BO3" s="78"/>
      <c r="BP3" s="80"/>
      <c r="BQ3" s="78"/>
      <c r="BR3" s="78"/>
      <c r="BS3" s="78"/>
      <c r="BT3" s="78"/>
      <c r="BU3" s="78"/>
      <c r="BV3" s="78"/>
      <c r="BW3" s="78"/>
      <c r="BX3" s="78"/>
      <c r="BY3" s="78"/>
      <c r="BZ3" s="78"/>
      <c r="CA3" s="78"/>
      <c r="CB3" s="78"/>
      <c r="CC3" s="78"/>
    </row>
    <row r="4" spans="1:81" s="76" customFormat="1" x14ac:dyDescent="0.2">
      <c r="A4" s="1" t="str">
        <f>CONCATENATE("MES: ",[7]NOMBRE!B6," - ","( ",[7]NOMBRE!C6,[7]NOMBRE!D6," )")</f>
        <v>MES: JUNIO - ( 06 )</v>
      </c>
      <c r="B4" s="75"/>
      <c r="C4" s="75"/>
      <c r="D4" s="75"/>
      <c r="E4" s="75"/>
      <c r="F4" s="75"/>
      <c r="G4" s="75"/>
      <c r="H4" s="75"/>
      <c r="I4" s="75"/>
      <c r="J4" s="75"/>
      <c r="K4" s="75"/>
      <c r="L4" s="75"/>
      <c r="M4" s="75"/>
      <c r="N4" s="75"/>
      <c r="AK4" s="77"/>
      <c r="AL4" s="77"/>
      <c r="AM4" s="77"/>
      <c r="AN4" s="77"/>
      <c r="AO4" s="77"/>
      <c r="AP4" s="77"/>
      <c r="AS4" s="78"/>
      <c r="AT4" s="78"/>
      <c r="AU4" s="78"/>
      <c r="AV4" s="79"/>
      <c r="AW4" s="80"/>
      <c r="AX4" s="78"/>
      <c r="AY4" s="78"/>
      <c r="AZ4" s="78"/>
      <c r="BA4" s="78"/>
      <c r="BB4" s="78"/>
      <c r="BC4" s="78"/>
      <c r="BD4" s="78"/>
      <c r="BE4" s="78"/>
      <c r="BF4" s="78"/>
      <c r="BG4" s="78"/>
      <c r="BH4" s="78"/>
      <c r="BI4" s="78"/>
      <c r="BJ4" s="78"/>
      <c r="BK4" s="78"/>
      <c r="BL4" s="78"/>
      <c r="BM4" s="78"/>
      <c r="BN4" s="78"/>
      <c r="BO4" s="78"/>
      <c r="BP4" s="80"/>
      <c r="BQ4" s="78"/>
      <c r="BR4" s="78"/>
      <c r="BS4" s="78"/>
      <c r="BT4" s="78"/>
      <c r="BU4" s="78"/>
      <c r="BV4" s="78"/>
      <c r="BW4" s="78"/>
      <c r="BX4" s="78"/>
      <c r="BY4" s="78"/>
      <c r="BZ4" s="78"/>
      <c r="CA4" s="78"/>
      <c r="CB4" s="78"/>
      <c r="CC4" s="78"/>
    </row>
    <row r="5" spans="1:81" s="76" customFormat="1" x14ac:dyDescent="0.2">
      <c r="A5" s="2" t="str">
        <f>CONCATENATE("AÑO: ",[7]NOMBRE!B7)</f>
        <v>AÑO: 2016</v>
      </c>
      <c r="B5" s="75"/>
      <c r="C5" s="75"/>
      <c r="D5" s="75"/>
      <c r="E5" s="75"/>
      <c r="F5" s="75"/>
      <c r="G5" s="75"/>
      <c r="H5" s="75"/>
      <c r="I5" s="75"/>
      <c r="J5" s="75"/>
      <c r="K5" s="75"/>
      <c r="L5" s="75"/>
      <c r="M5" s="75"/>
      <c r="N5" s="75"/>
      <c r="AK5" s="77"/>
      <c r="AL5" s="77"/>
      <c r="AM5" s="77"/>
      <c r="AN5" s="77"/>
      <c r="AO5" s="77"/>
      <c r="AP5" s="77"/>
      <c r="AS5" s="78"/>
      <c r="AT5" s="78"/>
      <c r="AU5" s="78"/>
      <c r="AV5" s="79"/>
      <c r="AW5" s="80"/>
      <c r="AX5" s="78"/>
      <c r="AY5" s="78"/>
      <c r="AZ5" s="78"/>
      <c r="BA5" s="78"/>
      <c r="BB5" s="78"/>
      <c r="BC5" s="78"/>
      <c r="BD5" s="78"/>
      <c r="BE5" s="78"/>
      <c r="BF5" s="78"/>
      <c r="BG5" s="78"/>
      <c r="BH5" s="78"/>
      <c r="BI5" s="78"/>
      <c r="BJ5" s="78"/>
      <c r="BK5" s="78"/>
      <c r="BL5" s="78"/>
      <c r="BM5" s="78"/>
      <c r="BN5" s="78"/>
      <c r="BO5" s="78"/>
      <c r="BP5" s="80"/>
      <c r="BQ5" s="78"/>
      <c r="BR5" s="78"/>
      <c r="BS5" s="78"/>
      <c r="BT5" s="78"/>
      <c r="BU5" s="78"/>
      <c r="BV5" s="78"/>
      <c r="BW5" s="78"/>
      <c r="BX5" s="78"/>
      <c r="BY5" s="78"/>
      <c r="BZ5" s="78"/>
      <c r="CA5" s="78"/>
      <c r="CB5" s="78"/>
      <c r="CC5" s="78"/>
    </row>
    <row r="6" spans="1:81" s="76" customFormat="1" ht="14.25" customHeight="1" x14ac:dyDescent="0.15">
      <c r="A6" s="447" t="s">
        <v>15</v>
      </c>
      <c r="B6" s="447"/>
      <c r="C6" s="447"/>
      <c r="D6" s="447"/>
      <c r="E6" s="447"/>
      <c r="F6" s="447"/>
      <c r="G6" s="447"/>
      <c r="H6" s="447"/>
      <c r="I6" s="447"/>
      <c r="J6" s="447"/>
      <c r="K6" s="447"/>
      <c r="L6" s="447"/>
      <c r="M6" s="447"/>
      <c r="N6" s="447"/>
      <c r="O6" s="81"/>
      <c r="AK6" s="77"/>
      <c r="AL6" s="77"/>
      <c r="AM6" s="77"/>
      <c r="AN6" s="77"/>
      <c r="AO6" s="77"/>
      <c r="AP6" s="77"/>
      <c r="AS6" s="78"/>
      <c r="AT6" s="78"/>
      <c r="AU6" s="78"/>
      <c r="AV6" s="79"/>
      <c r="AW6" s="80"/>
      <c r="AX6" s="78"/>
      <c r="AY6" s="78"/>
      <c r="AZ6" s="78"/>
      <c r="BA6" s="78"/>
      <c r="BB6" s="78"/>
      <c r="BC6" s="78"/>
      <c r="BD6" s="78"/>
      <c r="BE6" s="78"/>
      <c r="BF6" s="78"/>
      <c r="BG6" s="78"/>
      <c r="BH6" s="78"/>
      <c r="BI6" s="78"/>
      <c r="BJ6" s="78"/>
      <c r="BK6" s="78"/>
      <c r="BL6" s="78"/>
      <c r="BM6" s="78"/>
      <c r="BN6" s="78"/>
      <c r="BO6" s="78"/>
      <c r="BP6" s="80"/>
      <c r="BQ6" s="78"/>
      <c r="BR6" s="78"/>
      <c r="BS6" s="78"/>
      <c r="BT6" s="78"/>
      <c r="BU6" s="78"/>
      <c r="BV6" s="78"/>
      <c r="BW6" s="78"/>
      <c r="BX6" s="78"/>
      <c r="BY6" s="78"/>
      <c r="BZ6" s="78"/>
      <c r="CA6" s="78"/>
      <c r="CB6" s="78"/>
      <c r="CC6" s="78"/>
    </row>
    <row r="7" spans="1:81" s="76" customFormat="1" x14ac:dyDescent="0.2">
      <c r="A7" s="75"/>
      <c r="B7" s="75"/>
      <c r="C7" s="75"/>
      <c r="D7" s="75"/>
      <c r="E7" s="75"/>
      <c r="F7" s="75"/>
      <c r="G7" s="75"/>
      <c r="H7" s="75"/>
      <c r="I7" s="75"/>
      <c r="J7" s="75"/>
      <c r="K7" s="75"/>
      <c r="L7" s="75"/>
      <c r="M7" s="75"/>
      <c r="N7" s="75"/>
      <c r="AK7" s="77"/>
      <c r="AL7" s="77"/>
      <c r="AM7" s="77"/>
      <c r="AN7" s="77"/>
      <c r="AO7" s="77"/>
      <c r="AP7" s="77"/>
      <c r="AS7" s="78"/>
      <c r="AT7" s="78"/>
      <c r="AU7" s="78"/>
      <c r="AV7" s="79"/>
      <c r="AW7" s="80"/>
      <c r="AX7" s="78"/>
      <c r="AY7" s="78"/>
      <c r="AZ7" s="78"/>
      <c r="BA7" s="78"/>
      <c r="BB7" s="78"/>
      <c r="BC7" s="78"/>
      <c r="BD7" s="78"/>
      <c r="BE7" s="78"/>
      <c r="BF7" s="78"/>
      <c r="BG7" s="78"/>
      <c r="BH7" s="78"/>
      <c r="BI7" s="78"/>
      <c r="BJ7" s="78"/>
      <c r="BK7" s="78"/>
      <c r="BL7" s="78"/>
      <c r="BM7" s="78"/>
      <c r="BN7" s="78"/>
      <c r="BO7" s="78"/>
      <c r="BP7" s="80"/>
      <c r="BQ7" s="78"/>
      <c r="BR7" s="78"/>
      <c r="BS7" s="78"/>
      <c r="BT7" s="78"/>
      <c r="BU7" s="78"/>
      <c r="BV7" s="78"/>
      <c r="BW7" s="78"/>
      <c r="BX7" s="78"/>
      <c r="BY7" s="78"/>
      <c r="BZ7" s="78"/>
      <c r="CA7" s="78"/>
      <c r="CB7" s="78"/>
      <c r="CC7" s="78"/>
    </row>
    <row r="8" spans="1:81" s="76" customFormat="1" ht="14.25" x14ac:dyDescent="0.2">
      <c r="A8" s="82" t="s">
        <v>16</v>
      </c>
      <c r="B8" s="75"/>
      <c r="C8" s="75"/>
      <c r="D8" s="75"/>
      <c r="E8" s="75"/>
      <c r="F8" s="75"/>
      <c r="G8" s="75"/>
      <c r="H8" s="83"/>
      <c r="I8" s="83"/>
      <c r="J8" s="83"/>
      <c r="K8" s="83"/>
      <c r="L8" s="83"/>
      <c r="M8" s="75"/>
      <c r="N8" s="75"/>
      <c r="AK8" s="77"/>
      <c r="AL8" s="77"/>
      <c r="AM8" s="77"/>
      <c r="AN8" s="77"/>
      <c r="AO8" s="77"/>
      <c r="AP8" s="77"/>
      <c r="AS8" s="78"/>
      <c r="AT8" s="78"/>
      <c r="AU8" s="78"/>
      <c r="AV8" s="79"/>
      <c r="AW8" s="80"/>
      <c r="AX8" s="78"/>
      <c r="AY8" s="78"/>
      <c r="AZ8" s="78"/>
      <c r="BA8" s="78"/>
      <c r="BB8" s="78"/>
      <c r="BC8" s="78"/>
      <c r="BD8" s="78"/>
      <c r="BE8" s="78"/>
      <c r="BF8" s="78"/>
      <c r="BG8" s="78"/>
      <c r="BH8" s="78"/>
      <c r="BI8" s="78"/>
      <c r="BJ8" s="78"/>
      <c r="BK8" s="78"/>
      <c r="BL8" s="78"/>
      <c r="BM8" s="78"/>
      <c r="BN8" s="78"/>
      <c r="BO8" s="78"/>
      <c r="BP8" s="80"/>
      <c r="BQ8" s="78"/>
      <c r="BR8" s="78"/>
      <c r="BS8" s="78"/>
      <c r="BT8" s="78"/>
      <c r="BU8" s="78"/>
      <c r="BV8" s="78"/>
      <c r="BW8" s="78"/>
      <c r="BX8" s="78"/>
      <c r="BY8" s="78"/>
      <c r="BZ8" s="78"/>
      <c r="CA8" s="78"/>
      <c r="CB8" s="78"/>
      <c r="CC8" s="78"/>
    </row>
    <row r="9" spans="1:81" s="3" customFormat="1" ht="15.75" customHeight="1" x14ac:dyDescent="0.2">
      <c r="A9" s="84" t="s">
        <v>17</v>
      </c>
      <c r="B9" s="84"/>
      <c r="R9" s="85"/>
      <c r="S9" s="85"/>
      <c r="T9" s="85"/>
      <c r="U9" s="86"/>
      <c r="V9" s="86"/>
      <c r="W9" s="86"/>
      <c r="X9" s="86"/>
      <c r="Y9" s="86"/>
      <c r="Z9" s="86"/>
      <c r="AA9" s="86"/>
      <c r="AB9" s="86"/>
      <c r="AC9" s="86"/>
      <c r="AI9" s="86"/>
      <c r="AJ9" s="86"/>
      <c r="AK9" s="86"/>
      <c r="AL9" s="86"/>
      <c r="AM9" s="86"/>
      <c r="AW9" s="87"/>
      <c r="AZ9" s="88"/>
      <c r="BA9" s="86"/>
      <c r="BB9" s="86"/>
      <c r="BC9" s="86"/>
      <c r="BD9" s="86"/>
      <c r="BE9" s="86"/>
      <c r="BF9" s="86"/>
      <c r="BP9" s="87"/>
    </row>
    <row r="10" spans="1:81" s="3" customFormat="1" ht="15.75" customHeight="1" x14ac:dyDescent="0.15">
      <c r="A10" s="385" t="s">
        <v>18</v>
      </c>
      <c r="B10" s="400" t="s">
        <v>1</v>
      </c>
      <c r="C10" s="401" t="s">
        <v>19</v>
      </c>
      <c r="D10" s="401"/>
      <c r="E10" s="401"/>
      <c r="F10" s="401"/>
      <c r="G10" s="401"/>
      <c r="H10" s="401"/>
      <c r="I10" s="401"/>
      <c r="J10" s="401"/>
      <c r="K10" s="401"/>
      <c r="L10" s="401"/>
      <c r="M10" s="401"/>
      <c r="N10" s="401"/>
      <c r="O10" s="401"/>
      <c r="P10" s="401"/>
      <c r="Q10" s="401"/>
      <c r="R10" s="401"/>
      <c r="S10" s="401"/>
      <c r="T10" s="401"/>
      <c r="U10" s="387"/>
      <c r="V10" s="387" t="s">
        <v>20</v>
      </c>
      <c r="W10" s="388"/>
      <c r="X10" s="443" t="s">
        <v>21</v>
      </c>
      <c r="Y10" s="441" t="s">
        <v>22</v>
      </c>
      <c r="Z10" s="86"/>
      <c r="AA10" s="86"/>
      <c r="AB10" s="86"/>
      <c r="AC10" s="86"/>
      <c r="AI10" s="86"/>
      <c r="AJ10" s="86"/>
      <c r="AK10" s="86"/>
      <c r="AL10" s="86"/>
      <c r="AM10" s="86"/>
      <c r="AW10" s="87"/>
      <c r="AZ10" s="88"/>
      <c r="BP10" s="87"/>
    </row>
    <row r="11" spans="1:81" s="3" customFormat="1" ht="39" customHeight="1" x14ac:dyDescent="0.15">
      <c r="A11" s="386"/>
      <c r="B11" s="400"/>
      <c r="C11" s="66" t="s">
        <v>23</v>
      </c>
      <c r="D11" s="67" t="s">
        <v>24</v>
      </c>
      <c r="E11" s="89" t="s">
        <v>25</v>
      </c>
      <c r="F11" s="89" t="s">
        <v>26</v>
      </c>
      <c r="G11" s="89" t="s">
        <v>27</v>
      </c>
      <c r="H11" s="67" t="s">
        <v>28</v>
      </c>
      <c r="I11" s="67" t="s">
        <v>29</v>
      </c>
      <c r="J11" s="67" t="s">
        <v>30</v>
      </c>
      <c r="K11" s="67" t="s">
        <v>31</v>
      </c>
      <c r="L11" s="67" t="s">
        <v>2</v>
      </c>
      <c r="M11" s="67" t="s">
        <v>3</v>
      </c>
      <c r="N11" s="67" t="s">
        <v>32</v>
      </c>
      <c r="O11" s="67" t="s">
        <v>4</v>
      </c>
      <c r="P11" s="67" t="s">
        <v>5</v>
      </c>
      <c r="Q11" s="67" t="s">
        <v>6</v>
      </c>
      <c r="R11" s="67" t="s">
        <v>7</v>
      </c>
      <c r="S11" s="67" t="s">
        <v>8</v>
      </c>
      <c r="T11" s="67" t="s">
        <v>9</v>
      </c>
      <c r="U11" s="90" t="s">
        <v>10</v>
      </c>
      <c r="V11" s="91" t="s">
        <v>11</v>
      </c>
      <c r="W11" s="92" t="s">
        <v>12</v>
      </c>
      <c r="X11" s="444"/>
      <c r="Y11" s="442"/>
      <c r="Z11" s="86"/>
      <c r="AA11" s="86"/>
      <c r="AB11" s="86"/>
      <c r="AC11" s="86"/>
      <c r="AD11" s="86"/>
      <c r="AE11" s="86"/>
      <c r="AF11" s="86"/>
      <c r="AG11" s="86"/>
      <c r="AH11" s="86"/>
      <c r="AN11" s="86"/>
      <c r="AO11" s="86"/>
      <c r="AP11" s="86"/>
      <c r="AQ11" s="86"/>
      <c r="AR11" s="86"/>
      <c r="AW11" s="87"/>
      <c r="BP11" s="87"/>
    </row>
    <row r="12" spans="1:81" s="3" customFormat="1" ht="15.75" customHeight="1" x14ac:dyDescent="0.15">
      <c r="A12" s="4" t="s">
        <v>33</v>
      </c>
      <c r="B12" s="4">
        <f>+SUM(C12:U12)</f>
        <v>0</v>
      </c>
      <c r="C12" s="93"/>
      <c r="D12" s="5"/>
      <c r="E12" s="5"/>
      <c r="F12" s="5"/>
      <c r="G12" s="5">
        <v>0</v>
      </c>
      <c r="H12" s="5"/>
      <c r="I12" s="5"/>
      <c r="J12" s="5"/>
      <c r="K12" s="5"/>
      <c r="L12" s="5"/>
      <c r="M12" s="5"/>
      <c r="N12" s="5"/>
      <c r="O12" s="5"/>
      <c r="P12" s="5"/>
      <c r="Q12" s="5"/>
      <c r="R12" s="5"/>
      <c r="S12" s="5"/>
      <c r="T12" s="5"/>
      <c r="U12" s="94"/>
      <c r="V12" s="6"/>
      <c r="W12" s="7"/>
      <c r="X12" s="95"/>
      <c r="Y12" s="96"/>
      <c r="Z12" s="97" t="str">
        <f>$BA12&amp;" "&amp;$BB12</f>
        <v xml:space="preserve"> </v>
      </c>
      <c r="AA12" s="86"/>
      <c r="AB12" s="86"/>
      <c r="AC12" s="86"/>
      <c r="AD12" s="86"/>
      <c r="AE12" s="86"/>
      <c r="AF12" s="86"/>
      <c r="AG12" s="86"/>
      <c r="AH12" s="86"/>
      <c r="AN12" s="86"/>
      <c r="AO12" s="86"/>
      <c r="AP12" s="86"/>
      <c r="AQ12" s="86"/>
      <c r="AR12" s="86"/>
      <c r="AW12" s="87"/>
      <c r="BA12" s="98" t="str">
        <f>IF($B12&lt;&gt;($V12+$W12)," El número de ingresos según sexo NO puede ser diferente al Total.","")</f>
        <v/>
      </c>
      <c r="BB12" s="98" t="str">
        <f>IF($B12&lt;$Y12," Ingresos con PTI cuidador NO puede ser mayor al Total de Ingresos.","")</f>
        <v/>
      </c>
      <c r="BD12" s="87">
        <f>IF($B12&lt;&gt;($V12+$W12),1,0)</f>
        <v>0</v>
      </c>
      <c r="BE12" s="87">
        <f>IF($B12&lt;$Y12,1,0)</f>
        <v>0</v>
      </c>
      <c r="BP12" s="87"/>
    </row>
    <row r="13" spans="1:81" s="3" customFormat="1" ht="24" customHeight="1" x14ac:dyDescent="0.15">
      <c r="A13" s="99" t="s">
        <v>34</v>
      </c>
      <c r="B13" s="8">
        <f>+SUM(C13:U13)</f>
        <v>0</v>
      </c>
      <c r="C13" s="9"/>
      <c r="D13" s="10"/>
      <c r="E13" s="10"/>
      <c r="F13" s="10"/>
      <c r="G13" s="10"/>
      <c r="H13" s="10"/>
      <c r="I13" s="10"/>
      <c r="J13" s="10"/>
      <c r="K13" s="10"/>
      <c r="L13" s="10"/>
      <c r="M13" s="10"/>
      <c r="N13" s="10"/>
      <c r="O13" s="10"/>
      <c r="P13" s="10"/>
      <c r="Q13" s="10"/>
      <c r="R13" s="10"/>
      <c r="S13" s="10"/>
      <c r="T13" s="10"/>
      <c r="U13" s="11"/>
      <c r="V13" s="12"/>
      <c r="W13" s="13"/>
      <c r="X13" s="100"/>
      <c r="Y13" s="101"/>
      <c r="Z13" s="97" t="str">
        <f>$BA13&amp;" "&amp;$BB13</f>
        <v xml:space="preserve"> </v>
      </c>
      <c r="AA13" s="86"/>
      <c r="AB13" s="86"/>
      <c r="AC13" s="86"/>
      <c r="AD13" s="86"/>
      <c r="AE13" s="86"/>
      <c r="AF13" s="86"/>
      <c r="AG13" s="86"/>
      <c r="AH13" s="86"/>
      <c r="AN13" s="86"/>
      <c r="AO13" s="86"/>
      <c r="AP13" s="86"/>
      <c r="AQ13" s="86"/>
      <c r="AR13" s="86"/>
      <c r="AW13" s="87"/>
      <c r="BA13" s="98" t="str">
        <f>IF($B13&lt;&gt;($V13+$W13)," El número de ingresos según sexo NO puede ser diferente al Total.","")</f>
        <v/>
      </c>
      <c r="BB13" s="98" t="str">
        <f>IF($B13&gt;$B12," Ingresos con PTI  NO puede ser mayor al Total de Ingresos.","")</f>
        <v/>
      </c>
      <c r="BD13" s="87">
        <f>IF($B13&lt;&gt;($V13+$W13),1,0)</f>
        <v>0</v>
      </c>
      <c r="BE13" s="87">
        <f>IF($B13&gt;$B12,1,0)</f>
        <v>0</v>
      </c>
      <c r="BP13" s="87"/>
    </row>
    <row r="14" spans="1:81" s="3" customFormat="1" ht="27" customHeight="1" x14ac:dyDescent="0.15">
      <c r="A14" s="102" t="s">
        <v>35</v>
      </c>
      <c r="B14" s="14">
        <f>+SUM(C14:U14)</f>
        <v>0</v>
      </c>
      <c r="C14" s="15"/>
      <c r="D14" s="16"/>
      <c r="E14" s="16"/>
      <c r="F14" s="16"/>
      <c r="G14" s="16"/>
      <c r="H14" s="17"/>
      <c r="I14" s="17"/>
      <c r="J14" s="17"/>
      <c r="K14" s="17"/>
      <c r="L14" s="17"/>
      <c r="M14" s="17"/>
      <c r="N14" s="17"/>
      <c r="O14" s="17"/>
      <c r="P14" s="17"/>
      <c r="Q14" s="17"/>
      <c r="R14" s="17"/>
      <c r="S14" s="16"/>
      <c r="T14" s="16"/>
      <c r="U14" s="18"/>
      <c r="V14" s="19"/>
      <c r="W14" s="20"/>
      <c r="X14" s="15"/>
      <c r="Y14" s="103"/>
      <c r="Z14" s="97" t="str">
        <f>$BA14&amp;" "&amp;$BB14</f>
        <v xml:space="preserve"> </v>
      </c>
      <c r="AA14" s="86"/>
      <c r="AB14" s="86"/>
      <c r="AC14" s="86"/>
      <c r="AD14" s="86"/>
      <c r="AE14" s="86"/>
      <c r="AF14" s="86"/>
      <c r="AG14" s="86"/>
      <c r="AH14" s="86"/>
      <c r="AN14" s="86"/>
      <c r="AO14" s="86"/>
      <c r="AP14" s="86"/>
      <c r="AQ14" s="86"/>
      <c r="AR14" s="86"/>
      <c r="AW14" s="87"/>
      <c r="BA14" s="98" t="str">
        <f>IF($B14&lt;&gt;($V14+$W14)," El número de ingresos según sexo NO puede ser diferente al Total.","")</f>
        <v/>
      </c>
      <c r="BB14" s="98" t="str">
        <f>IF($B14&gt;$B13," Ingresos con PTI Laboral  NO puede ser mayor al Nº Ingresos con PTI .","")</f>
        <v/>
      </c>
      <c r="BD14" s="87">
        <f>IF($B14&lt;&gt;($V14+$W14),1,0)</f>
        <v>0</v>
      </c>
      <c r="BE14" s="87">
        <f>IF($B14&gt;$B13,1,0)</f>
        <v>0</v>
      </c>
      <c r="BP14" s="87"/>
    </row>
    <row r="15" spans="1:81" s="3" customFormat="1" ht="24" customHeight="1" x14ac:dyDescent="0.15">
      <c r="A15" s="104" t="s">
        <v>36</v>
      </c>
      <c r="B15" s="14">
        <f>+SUM(C15:U15)</f>
        <v>0</v>
      </c>
      <c r="C15" s="21"/>
      <c r="D15" s="17"/>
      <c r="E15" s="17"/>
      <c r="F15" s="17"/>
      <c r="G15" s="17"/>
      <c r="H15" s="17"/>
      <c r="I15" s="17"/>
      <c r="J15" s="17"/>
      <c r="K15" s="17"/>
      <c r="L15" s="17"/>
      <c r="M15" s="17"/>
      <c r="N15" s="17"/>
      <c r="O15" s="17"/>
      <c r="P15" s="17"/>
      <c r="Q15" s="17"/>
      <c r="R15" s="17"/>
      <c r="S15" s="17"/>
      <c r="T15" s="17"/>
      <c r="U15" s="22"/>
      <c r="V15" s="19"/>
      <c r="W15" s="20"/>
      <c r="X15" s="15"/>
      <c r="Y15" s="103"/>
      <c r="Z15" s="97" t="str">
        <f>$BA15&amp;" "&amp;$BB15</f>
        <v xml:space="preserve"> </v>
      </c>
      <c r="AA15" s="86"/>
      <c r="AB15" s="86"/>
      <c r="AC15" s="86"/>
      <c r="AD15" s="86"/>
      <c r="AE15" s="86"/>
      <c r="AF15" s="86"/>
      <c r="AG15" s="86"/>
      <c r="AH15" s="86"/>
      <c r="AN15" s="86"/>
      <c r="AO15" s="86"/>
      <c r="AP15" s="86"/>
      <c r="AQ15" s="86"/>
      <c r="AR15" s="86"/>
      <c r="AW15" s="87"/>
      <c r="BA15" s="98" t="str">
        <f>IF($B15&lt;&gt;($V15+$W15)," El número de ingresos según sexo NO puede ser diferente al Total.","")</f>
        <v/>
      </c>
      <c r="BD15" s="87">
        <f>IF($B15&lt;&gt;($V15+$W15),1,0)</f>
        <v>0</v>
      </c>
      <c r="BE15" s="87"/>
      <c r="BP15" s="87"/>
    </row>
    <row r="16" spans="1:81" s="3" customFormat="1" ht="24.75" customHeight="1" x14ac:dyDescent="0.15">
      <c r="A16" s="104" t="s">
        <v>37</v>
      </c>
      <c r="B16" s="23">
        <f>+SUM(C16:U16)</f>
        <v>0</v>
      </c>
      <c r="C16" s="24"/>
      <c r="D16" s="25"/>
      <c r="E16" s="25"/>
      <c r="F16" s="25"/>
      <c r="G16" s="25"/>
      <c r="H16" s="25"/>
      <c r="I16" s="25"/>
      <c r="J16" s="25"/>
      <c r="K16" s="25"/>
      <c r="L16" s="25"/>
      <c r="M16" s="25"/>
      <c r="N16" s="25"/>
      <c r="O16" s="25"/>
      <c r="P16" s="25"/>
      <c r="Q16" s="25"/>
      <c r="R16" s="25"/>
      <c r="S16" s="25"/>
      <c r="T16" s="25"/>
      <c r="U16" s="26"/>
      <c r="V16" s="27"/>
      <c r="W16" s="28"/>
      <c r="X16" s="29"/>
      <c r="Y16" s="30"/>
      <c r="Z16" s="97" t="str">
        <f>$BA16&amp;" "&amp;$BB16</f>
        <v xml:space="preserve"> </v>
      </c>
      <c r="AA16" s="86"/>
      <c r="AB16" s="86"/>
      <c r="AC16" s="86"/>
      <c r="AD16" s="86"/>
      <c r="AE16" s="86"/>
      <c r="AF16" s="86"/>
      <c r="AG16" s="86"/>
      <c r="AH16" s="86"/>
      <c r="AN16" s="86"/>
      <c r="AO16" s="86"/>
      <c r="AP16" s="86"/>
      <c r="AQ16" s="86"/>
      <c r="AR16" s="86"/>
      <c r="AW16" s="87"/>
      <c r="BA16" s="98" t="str">
        <f>IF($B16&lt;&gt;($V16+$W16)," El número de ingresos según sexo NO puede ser diferente al Total.","")</f>
        <v/>
      </c>
      <c r="BD16" s="87">
        <f>IF($B16&lt;&gt;($V16+$W16),1,0)</f>
        <v>0</v>
      </c>
      <c r="BE16" s="87"/>
      <c r="BP16" s="87"/>
    </row>
    <row r="17" spans="1:81" s="3" customFormat="1" ht="24" customHeight="1" x14ac:dyDescent="0.2">
      <c r="A17" s="84" t="s">
        <v>38</v>
      </c>
      <c r="B17" s="84"/>
      <c r="D17" s="105"/>
      <c r="E17" s="105"/>
      <c r="F17" s="105"/>
      <c r="G17" s="105"/>
      <c r="H17" s="105"/>
      <c r="I17" s="105"/>
      <c r="J17" s="105"/>
      <c r="K17" s="105"/>
      <c r="L17" s="105"/>
      <c r="M17" s="105"/>
      <c r="N17" s="105"/>
      <c r="O17" s="105"/>
      <c r="P17" s="105"/>
      <c r="Q17" s="106"/>
      <c r="R17" s="97"/>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W17" s="87"/>
      <c r="AX17" s="86"/>
      <c r="AY17" s="86"/>
      <c r="AZ17" s="86"/>
      <c r="BA17" s="86"/>
      <c r="BD17" s="86"/>
      <c r="BE17" s="86"/>
      <c r="BF17" s="86"/>
      <c r="BG17" s="86"/>
      <c r="BH17" s="86"/>
      <c r="BP17" s="87"/>
    </row>
    <row r="18" spans="1:81" s="3" customFormat="1" ht="15.75" customHeight="1" x14ac:dyDescent="0.15">
      <c r="A18" s="385" t="s">
        <v>39</v>
      </c>
      <c r="B18" s="385" t="s">
        <v>1</v>
      </c>
      <c r="C18" s="422" t="s">
        <v>40</v>
      </c>
      <c r="D18" s="423"/>
      <c r="E18" s="423"/>
      <c r="F18" s="385" t="s">
        <v>41</v>
      </c>
      <c r="G18" s="105"/>
      <c r="K18" s="105"/>
      <c r="L18" s="105"/>
      <c r="M18" s="105"/>
      <c r="N18" s="105"/>
      <c r="O18" s="106"/>
      <c r="P18" s="97"/>
      <c r="Q18" s="86"/>
      <c r="R18" s="86"/>
      <c r="S18" s="86"/>
      <c r="T18" s="86"/>
      <c r="U18" s="86"/>
      <c r="V18" s="86"/>
      <c r="W18" s="86"/>
      <c r="X18" s="86"/>
      <c r="Y18" s="86"/>
      <c r="Z18" s="86"/>
      <c r="AA18" s="86"/>
      <c r="AW18" s="87"/>
      <c r="BP18" s="87"/>
    </row>
    <row r="19" spans="1:81" s="3" customFormat="1" ht="46.5" customHeight="1" x14ac:dyDescent="0.15">
      <c r="A19" s="386"/>
      <c r="B19" s="386"/>
      <c r="C19" s="31" t="s">
        <v>42</v>
      </c>
      <c r="D19" s="107" t="s">
        <v>43</v>
      </c>
      <c r="E19" s="108" t="s">
        <v>44</v>
      </c>
      <c r="F19" s="386"/>
      <c r="G19" s="105"/>
      <c r="H19" s="105"/>
      <c r="I19" s="105"/>
      <c r="J19" s="105"/>
      <c r="K19" s="105"/>
      <c r="L19" s="105"/>
      <c r="M19" s="105"/>
      <c r="N19" s="105"/>
      <c r="O19" s="106"/>
      <c r="P19" s="97"/>
      <c r="Q19" s="86"/>
      <c r="R19" s="86"/>
      <c r="S19" s="86"/>
      <c r="T19" s="86"/>
      <c r="U19" s="86"/>
      <c r="V19" s="86"/>
      <c r="W19" s="86"/>
      <c r="X19" s="86"/>
      <c r="Y19" s="86"/>
      <c r="Z19" s="86"/>
      <c r="AA19" s="86"/>
      <c r="AG19" s="86"/>
      <c r="AH19" s="86"/>
      <c r="AI19" s="86"/>
      <c r="AJ19" s="86"/>
      <c r="AK19" s="86"/>
      <c r="AW19" s="87"/>
      <c r="AX19" s="88"/>
      <c r="AY19" s="88"/>
      <c r="BA19" s="32"/>
      <c r="BB19" s="32"/>
      <c r="BC19" s="32"/>
      <c r="BD19" s="32"/>
      <c r="BE19" s="32"/>
      <c r="BF19" s="88"/>
      <c r="BP19" s="87"/>
    </row>
    <row r="20" spans="1:81" s="3" customFormat="1" ht="15" customHeight="1" x14ac:dyDescent="0.15">
      <c r="A20" s="109" t="s">
        <v>45</v>
      </c>
      <c r="B20" s="110">
        <f>+SUM(C20:F20)</f>
        <v>0</v>
      </c>
      <c r="C20" s="33"/>
      <c r="D20" s="34"/>
      <c r="E20" s="35"/>
      <c r="F20" s="36"/>
      <c r="G20" s="105"/>
      <c r="H20" s="105"/>
      <c r="I20" s="105"/>
      <c r="J20" s="105"/>
      <c r="K20" s="105"/>
      <c r="L20" s="105"/>
      <c r="M20" s="105"/>
      <c r="N20" s="105"/>
      <c r="O20" s="106"/>
      <c r="P20" s="97"/>
      <c r="Q20" s="86"/>
      <c r="R20" s="86"/>
      <c r="S20" s="86"/>
      <c r="T20" s="86"/>
      <c r="U20" s="86"/>
      <c r="V20" s="86"/>
      <c r="W20" s="86"/>
      <c r="X20" s="86"/>
      <c r="Y20" s="86"/>
      <c r="Z20" s="86"/>
      <c r="AA20" s="86"/>
      <c r="AG20" s="86"/>
      <c r="AH20" s="86"/>
      <c r="AI20" s="86"/>
      <c r="AJ20" s="86"/>
      <c r="AK20" s="86"/>
      <c r="AW20" s="87"/>
      <c r="AX20" s="88"/>
      <c r="AY20" s="88"/>
      <c r="BA20" s="32"/>
      <c r="BB20" s="32"/>
      <c r="BC20" s="32"/>
      <c r="BD20" s="32"/>
      <c r="BE20" s="32"/>
      <c r="BF20" s="88"/>
      <c r="BP20" s="87"/>
    </row>
    <row r="21" spans="1:81" s="3" customFormat="1" ht="15" customHeight="1" x14ac:dyDescent="0.15">
      <c r="A21" s="102" t="s">
        <v>46</v>
      </c>
      <c r="B21" s="111">
        <f>+SUM(C21:F21)</f>
        <v>0</v>
      </c>
      <c r="C21" s="21"/>
      <c r="D21" s="17"/>
      <c r="E21" s="22"/>
      <c r="F21" s="37"/>
      <c r="G21" s="105"/>
      <c r="H21" s="105"/>
      <c r="I21" s="105"/>
      <c r="J21" s="105"/>
      <c r="K21" s="105"/>
      <c r="L21" s="105"/>
      <c r="M21" s="105"/>
      <c r="N21" s="105"/>
      <c r="O21" s="106"/>
      <c r="P21" s="97"/>
      <c r="Q21" s="86"/>
      <c r="R21" s="86"/>
      <c r="S21" s="86"/>
      <c r="T21" s="86"/>
      <c r="U21" s="86"/>
      <c r="V21" s="86"/>
      <c r="W21" s="86"/>
      <c r="X21" s="86"/>
      <c r="Y21" s="86"/>
      <c r="Z21" s="86"/>
      <c r="AA21" s="86"/>
      <c r="AG21" s="86"/>
      <c r="AH21" s="86"/>
      <c r="AI21" s="86"/>
      <c r="AJ21" s="86"/>
      <c r="AK21" s="86"/>
      <c r="AW21" s="87"/>
      <c r="AX21" s="88"/>
      <c r="AY21" s="88"/>
      <c r="BC21" s="88"/>
      <c r="BF21" s="88"/>
      <c r="BP21" s="87"/>
    </row>
    <row r="22" spans="1:81" s="3" customFormat="1" ht="15" customHeight="1" x14ac:dyDescent="0.15">
      <c r="A22" s="112" t="s">
        <v>47</v>
      </c>
      <c r="B22" s="113">
        <f>+SUM(C22:F22)</f>
        <v>0</v>
      </c>
      <c r="C22" s="38"/>
      <c r="D22" s="39"/>
      <c r="E22" s="40"/>
      <c r="F22" s="41"/>
      <c r="G22" s="105"/>
      <c r="H22" s="105"/>
      <c r="I22" s="105"/>
      <c r="J22" s="105"/>
      <c r="K22" s="105"/>
      <c r="L22" s="105"/>
      <c r="M22" s="105"/>
      <c r="N22" s="105"/>
      <c r="O22" s="106"/>
      <c r="P22" s="97"/>
      <c r="Q22" s="86"/>
      <c r="R22" s="86"/>
      <c r="S22" s="86"/>
      <c r="T22" s="86"/>
      <c r="U22" s="86"/>
      <c r="V22" s="86"/>
      <c r="W22" s="86"/>
      <c r="X22" s="86"/>
      <c r="Y22" s="86"/>
      <c r="Z22" s="86"/>
      <c r="AA22" s="86"/>
      <c r="AG22" s="86"/>
      <c r="AH22" s="86"/>
      <c r="AI22" s="86"/>
      <c r="AJ22" s="86"/>
      <c r="AK22" s="86"/>
      <c r="AW22" s="87"/>
      <c r="AX22" s="88"/>
      <c r="AY22" s="88"/>
      <c r="BA22" s="32"/>
      <c r="BB22" s="32"/>
      <c r="BC22" s="32"/>
      <c r="BD22" s="32"/>
      <c r="BE22" s="32"/>
      <c r="BF22" s="88"/>
      <c r="BP22" s="87"/>
    </row>
    <row r="23" spans="1:81" s="3" customFormat="1" ht="15" customHeight="1" x14ac:dyDescent="0.15">
      <c r="A23" s="114" t="s">
        <v>1</v>
      </c>
      <c r="B23" s="323">
        <f>+SUM(C23:F23)</f>
        <v>0</v>
      </c>
      <c r="C23" s="42">
        <f>+SUM(C20:C22)</f>
        <v>0</v>
      </c>
      <c r="D23" s="43">
        <f>+SUM(D20:D22)</f>
        <v>0</v>
      </c>
      <c r="E23" s="44">
        <f>+SUM(E20:E22)</f>
        <v>0</v>
      </c>
      <c r="F23" s="4">
        <f>+SUM(F20:F22)</f>
        <v>0</v>
      </c>
      <c r="G23" s="105"/>
      <c r="H23" s="105"/>
      <c r="I23" s="105"/>
      <c r="J23" s="105"/>
      <c r="K23" s="105"/>
      <c r="L23" s="105"/>
      <c r="M23" s="105"/>
      <c r="N23" s="105"/>
      <c r="O23" s="106"/>
      <c r="P23" s="97"/>
      <c r="Q23" s="86"/>
      <c r="R23" s="86"/>
      <c r="S23" s="86"/>
      <c r="T23" s="86"/>
      <c r="U23" s="86"/>
      <c r="V23" s="86"/>
      <c r="W23" s="86"/>
      <c r="X23" s="86"/>
      <c r="Y23" s="86"/>
      <c r="Z23" s="86"/>
      <c r="AA23" s="86"/>
      <c r="AG23" s="86"/>
      <c r="AH23" s="86"/>
      <c r="AI23" s="86"/>
      <c r="AJ23" s="86"/>
      <c r="AK23" s="86"/>
      <c r="AW23" s="87"/>
      <c r="AX23" s="88"/>
      <c r="AY23" s="88"/>
      <c r="BA23" s="32"/>
      <c r="BB23" s="32"/>
      <c r="BC23" s="32"/>
      <c r="BD23" s="32"/>
      <c r="BE23" s="32"/>
      <c r="BF23" s="115"/>
      <c r="BP23" s="87"/>
    </row>
    <row r="24" spans="1:81" s="83" customFormat="1" ht="50.25" customHeight="1" x14ac:dyDescent="0.2">
      <c r="A24" s="116" t="s">
        <v>48</v>
      </c>
      <c r="B24" s="116"/>
      <c r="D24" s="116"/>
      <c r="E24" s="116"/>
      <c r="AS24" s="117"/>
      <c r="AT24" s="117"/>
      <c r="AU24" s="117"/>
      <c r="AV24" s="118"/>
      <c r="AW24" s="119"/>
      <c r="AX24" s="117"/>
      <c r="AY24" s="117"/>
      <c r="AZ24" s="117"/>
      <c r="BA24" s="32"/>
      <c r="BB24" s="32"/>
      <c r="BC24" s="32"/>
      <c r="BD24" s="32"/>
      <c r="BE24" s="32"/>
      <c r="BF24" s="115"/>
      <c r="BG24" s="117"/>
      <c r="BH24" s="117"/>
      <c r="BI24" s="117"/>
      <c r="BJ24" s="117"/>
      <c r="BK24" s="117"/>
      <c r="BL24" s="117"/>
      <c r="BM24" s="117"/>
      <c r="BN24" s="117"/>
      <c r="BO24" s="117"/>
      <c r="BP24" s="119"/>
      <c r="BQ24" s="117"/>
      <c r="BR24" s="117"/>
      <c r="BS24" s="117"/>
      <c r="BT24" s="117"/>
      <c r="BU24" s="117"/>
      <c r="BV24" s="117"/>
      <c r="BW24" s="117"/>
      <c r="BX24" s="117"/>
      <c r="BY24" s="117"/>
      <c r="BZ24" s="117"/>
      <c r="CA24" s="117"/>
      <c r="CB24" s="117"/>
      <c r="CC24" s="117"/>
    </row>
    <row r="25" spans="1:81" s="83" customFormat="1" ht="15" customHeight="1" x14ac:dyDescent="0.2">
      <c r="A25" s="438" t="s">
        <v>49</v>
      </c>
      <c r="B25" s="400" t="s">
        <v>50</v>
      </c>
      <c r="C25" s="400"/>
      <c r="D25" s="385" t="s">
        <v>1</v>
      </c>
      <c r="E25" s="406" t="s">
        <v>40</v>
      </c>
      <c r="F25" s="406"/>
      <c r="G25" s="406"/>
      <c r="H25" s="439" t="s">
        <v>41</v>
      </c>
      <c r="AS25" s="117"/>
      <c r="AT25" s="117"/>
      <c r="AU25" s="117"/>
      <c r="AV25" s="118"/>
      <c r="AW25" s="119"/>
      <c r="AX25" s="117"/>
      <c r="AY25" s="117"/>
      <c r="AZ25" s="117"/>
      <c r="BA25" s="32"/>
      <c r="BB25" s="32"/>
      <c r="BC25" s="32"/>
      <c r="BD25" s="32"/>
      <c r="BE25" s="32"/>
      <c r="BF25" s="115"/>
      <c r="BG25" s="117"/>
      <c r="BH25" s="117"/>
      <c r="BI25" s="117"/>
      <c r="BJ25" s="117"/>
      <c r="BK25" s="117"/>
      <c r="BL25" s="117"/>
      <c r="BM25" s="117"/>
      <c r="BN25" s="117"/>
      <c r="BO25" s="117"/>
      <c r="BP25" s="119"/>
      <c r="BQ25" s="117"/>
      <c r="BR25" s="117"/>
      <c r="BS25" s="117"/>
      <c r="BT25" s="117"/>
      <c r="BU25" s="117"/>
      <c r="BV25" s="117"/>
      <c r="BW25" s="117"/>
      <c r="BX25" s="117"/>
      <c r="BY25" s="117"/>
      <c r="BZ25" s="117"/>
      <c r="CA25" s="117"/>
      <c r="CB25" s="117"/>
      <c r="CC25" s="117"/>
    </row>
    <row r="26" spans="1:81" s="83" customFormat="1" ht="49.5" customHeight="1" x14ac:dyDescent="0.2">
      <c r="A26" s="438"/>
      <c r="B26" s="400"/>
      <c r="C26" s="400"/>
      <c r="D26" s="386"/>
      <c r="E26" s="120" t="s">
        <v>42</v>
      </c>
      <c r="F26" s="120" t="s">
        <v>51</v>
      </c>
      <c r="G26" s="120" t="s">
        <v>44</v>
      </c>
      <c r="H26" s="440"/>
      <c r="AS26" s="117"/>
      <c r="AT26" s="117"/>
      <c r="AU26" s="117"/>
      <c r="AV26" s="118"/>
      <c r="AW26" s="119"/>
      <c r="AX26" s="117"/>
      <c r="AY26" s="117"/>
      <c r="AZ26" s="117"/>
      <c r="BA26" s="32"/>
      <c r="BB26" s="32"/>
      <c r="BC26" s="32"/>
      <c r="BD26" s="32"/>
      <c r="BE26" s="32"/>
      <c r="BF26" s="115"/>
      <c r="BG26" s="117"/>
      <c r="BH26" s="117"/>
      <c r="BI26" s="117"/>
      <c r="BJ26" s="117"/>
      <c r="BK26" s="117"/>
      <c r="BL26" s="117"/>
      <c r="BM26" s="117"/>
      <c r="BN26" s="117"/>
      <c r="BO26" s="117"/>
      <c r="BP26" s="119"/>
      <c r="BQ26" s="117"/>
      <c r="BR26" s="117"/>
      <c r="BS26" s="117"/>
      <c r="BT26" s="117"/>
      <c r="BU26" s="117"/>
      <c r="BV26" s="117"/>
      <c r="BW26" s="117"/>
      <c r="BX26" s="117"/>
      <c r="BY26" s="117"/>
      <c r="BZ26" s="117"/>
      <c r="CA26" s="117"/>
      <c r="CB26" s="117"/>
      <c r="CC26" s="117"/>
    </row>
    <row r="27" spans="1:81" s="83" customFormat="1" ht="14.25" x14ac:dyDescent="0.2">
      <c r="A27" s="433" t="s">
        <v>52</v>
      </c>
      <c r="B27" s="434"/>
      <c r="C27" s="435"/>
      <c r="D27" s="121">
        <f>+SUM(E27:H27)</f>
        <v>0</v>
      </c>
      <c r="E27" s="122"/>
      <c r="F27" s="123"/>
      <c r="G27" s="124"/>
      <c r="H27" s="125"/>
      <c r="I27" s="126" t="str">
        <f>$AZ27&amp;"  "&amp;$BA27&amp;"  "&amp;$BB27&amp;"  "&amp;$BC27&amp;"  "&amp;AZ28</f>
        <v xml:space="preserve">        </v>
      </c>
      <c r="J27" s="127"/>
      <c r="K27" s="127"/>
      <c r="L27" s="127"/>
      <c r="AS27" s="117"/>
      <c r="AT27" s="117"/>
      <c r="AU27" s="117"/>
      <c r="AV27" s="118"/>
      <c r="AW27" s="119"/>
      <c r="AX27" s="117"/>
      <c r="AY27" s="117"/>
      <c r="AZ27" s="128" t="str">
        <f>IF($E27&lt;MAX($E28:$E45),"EN RBC existen patologías que son mayores a los Ingresos-personas","")</f>
        <v/>
      </c>
      <c r="BA27" s="129" t="str">
        <f>IF($F27&lt;MAX($F28:$F45),"EN RI existen patologías que son mayores a los Ingresos-personas","")</f>
        <v/>
      </c>
      <c r="BB27" s="129" t="str">
        <f>IF($G27&lt;MAX($G28:$G45),"EN RR existen patologías que son mayores a los Ingresos-personas","")</f>
        <v/>
      </c>
      <c r="BC27" s="129" t="str">
        <f>IF($H27&lt;MAX($H28:$H45),"EN Otros existen patologías que son mayores a los Ingresos-personas","")</f>
        <v/>
      </c>
      <c r="BD27" s="130" t="str">
        <f>IF($E27&lt;MAX($E28:$E45),1,"")</f>
        <v/>
      </c>
      <c r="BE27" s="130" t="str">
        <f>IF($F27&lt;MAX($F28:$F45),1,"")</f>
        <v/>
      </c>
      <c r="BF27" s="130" t="str">
        <f>IF($G27&lt;MAX($G28:$G45),1,"")</f>
        <v/>
      </c>
      <c r="BG27" s="131" t="str">
        <f>IF($H27&lt;MAX($H28:$H45),1,"")</f>
        <v/>
      </c>
      <c r="BH27" s="117"/>
      <c r="BI27" s="117"/>
      <c r="BJ27" s="117"/>
      <c r="BK27" s="117"/>
      <c r="BL27" s="117"/>
      <c r="BM27" s="117"/>
      <c r="BN27" s="117"/>
      <c r="BO27" s="117"/>
      <c r="BP27" s="119"/>
      <c r="BQ27" s="117"/>
      <c r="BR27" s="117"/>
      <c r="BS27" s="117"/>
      <c r="BT27" s="117"/>
      <c r="BU27" s="117"/>
      <c r="BV27" s="117"/>
      <c r="BW27" s="117"/>
      <c r="BX27" s="117"/>
      <c r="BY27" s="117"/>
      <c r="BZ27" s="117"/>
      <c r="CA27" s="117"/>
      <c r="CB27" s="117"/>
      <c r="CC27" s="117"/>
    </row>
    <row r="28" spans="1:81" s="83" customFormat="1" ht="20.25" customHeight="1" x14ac:dyDescent="0.2">
      <c r="A28" s="424" t="s">
        <v>53</v>
      </c>
      <c r="B28" s="426" t="s">
        <v>54</v>
      </c>
      <c r="C28" s="427"/>
      <c r="D28" s="132">
        <f t="shared" ref="D28:D46" si="0">+SUM(E28:H28)</f>
        <v>0</v>
      </c>
      <c r="E28" s="133"/>
      <c r="F28" s="134"/>
      <c r="G28" s="135"/>
      <c r="H28" s="136"/>
      <c r="I28" s="126"/>
      <c r="J28" s="137"/>
      <c r="K28" s="137"/>
      <c r="L28" s="137"/>
      <c r="M28" s="137"/>
      <c r="N28" s="137"/>
      <c r="O28" s="137"/>
      <c r="P28" s="137"/>
      <c r="Q28" s="137"/>
      <c r="R28" s="137"/>
      <c r="S28" s="137"/>
      <c r="T28" s="137"/>
      <c r="U28" s="137"/>
      <c r="AS28" s="117"/>
      <c r="AT28" s="117"/>
      <c r="AU28" s="117"/>
      <c r="AV28" s="118"/>
      <c r="AW28" s="119"/>
      <c r="AX28" s="117"/>
      <c r="AY28" s="117"/>
      <c r="AZ28" s="128" t="str">
        <f>IF($D27&lt;&gt;($B12),"EL NÚMERO DE INGRESOS NO PUEDE SER DISTINTO AL TOTAL DE INGRESOS DE LA SECCION A.1","")</f>
        <v/>
      </c>
      <c r="BA28" s="88"/>
      <c r="BB28" s="88"/>
      <c r="BC28" s="88"/>
      <c r="BD28" s="130" t="str">
        <f>IF($D27&lt;&gt;$B12,1,"")</f>
        <v/>
      </c>
      <c r="BE28" s="88"/>
      <c r="BF28" s="88"/>
      <c r="BG28" s="118"/>
      <c r="BH28" s="117"/>
      <c r="BI28" s="117"/>
      <c r="BJ28" s="117"/>
      <c r="BK28" s="117"/>
      <c r="BL28" s="117"/>
      <c r="BM28" s="117"/>
      <c r="BN28" s="117"/>
      <c r="BO28" s="117"/>
      <c r="BP28" s="119"/>
      <c r="BQ28" s="117"/>
      <c r="BR28" s="117"/>
      <c r="BS28" s="117"/>
      <c r="BT28" s="117"/>
      <c r="BU28" s="117"/>
      <c r="BV28" s="117"/>
      <c r="BW28" s="117"/>
      <c r="BX28" s="117"/>
      <c r="BY28" s="117"/>
      <c r="BZ28" s="117"/>
      <c r="CA28" s="117"/>
      <c r="CB28" s="117"/>
      <c r="CC28" s="117"/>
    </row>
    <row r="29" spans="1:81" s="83" customFormat="1" ht="22.5" customHeight="1" x14ac:dyDescent="0.2">
      <c r="A29" s="425"/>
      <c r="B29" s="428" t="s">
        <v>55</v>
      </c>
      <c r="C29" s="429"/>
      <c r="D29" s="138">
        <f t="shared" si="0"/>
        <v>0</v>
      </c>
      <c r="E29" s="133"/>
      <c r="F29" s="134"/>
      <c r="G29" s="135"/>
      <c r="H29" s="136"/>
      <c r="I29" s="126"/>
      <c r="J29" s="137"/>
      <c r="K29" s="137"/>
      <c r="L29" s="137"/>
      <c r="M29" s="137"/>
      <c r="N29" s="137"/>
      <c r="O29" s="137"/>
      <c r="P29" s="137"/>
      <c r="Q29" s="137"/>
      <c r="R29" s="137"/>
      <c r="S29" s="137"/>
      <c r="T29" s="137"/>
      <c r="U29" s="137"/>
      <c r="AS29" s="117"/>
      <c r="AT29" s="117"/>
      <c r="AU29" s="117"/>
      <c r="AV29" s="118"/>
      <c r="AW29" s="119"/>
      <c r="AX29" s="117"/>
      <c r="AY29" s="117"/>
      <c r="AZ29" s="118"/>
      <c r="BA29" s="3"/>
      <c r="BB29" s="139"/>
      <c r="BC29" s="3"/>
      <c r="BD29" s="3"/>
      <c r="BE29" s="3"/>
      <c r="BF29" s="3"/>
      <c r="BG29" s="3"/>
      <c r="BH29" s="117"/>
      <c r="BI29" s="117"/>
      <c r="BJ29" s="117"/>
      <c r="BK29" s="117"/>
      <c r="BL29" s="117"/>
      <c r="BM29" s="117"/>
      <c r="BN29" s="117"/>
      <c r="BO29" s="117"/>
      <c r="BP29" s="119"/>
      <c r="BQ29" s="117"/>
      <c r="BR29" s="117"/>
      <c r="BS29" s="117"/>
      <c r="BT29" s="117"/>
      <c r="BU29" s="117"/>
      <c r="BV29" s="117"/>
      <c r="BW29" s="117"/>
      <c r="BX29" s="117"/>
      <c r="BY29" s="117"/>
      <c r="BZ29" s="117"/>
      <c r="CA29" s="117"/>
      <c r="CB29" s="117"/>
      <c r="CC29" s="117"/>
    </row>
    <row r="30" spans="1:81" s="83" customFormat="1" ht="23.25" customHeight="1" x14ac:dyDescent="0.2">
      <c r="A30" s="425"/>
      <c r="B30" s="436" t="s">
        <v>56</v>
      </c>
      <c r="C30" s="437"/>
      <c r="D30" s="138">
        <f t="shared" si="0"/>
        <v>0</v>
      </c>
      <c r="E30" s="133"/>
      <c r="F30" s="134"/>
      <c r="G30" s="135"/>
      <c r="H30" s="136"/>
      <c r="I30" s="126"/>
      <c r="J30" s="137"/>
      <c r="K30" s="137"/>
      <c r="L30" s="137"/>
      <c r="M30" s="137"/>
      <c r="N30" s="137"/>
      <c r="O30" s="137"/>
      <c r="P30" s="137"/>
      <c r="Q30" s="137"/>
      <c r="R30" s="137"/>
      <c r="S30" s="137"/>
      <c r="T30" s="137"/>
      <c r="U30" s="137"/>
      <c r="AS30" s="117"/>
      <c r="AT30" s="117"/>
      <c r="AU30" s="117"/>
      <c r="AV30" s="118"/>
      <c r="AW30" s="119"/>
      <c r="AX30" s="117"/>
      <c r="AY30" s="117"/>
      <c r="AZ30" s="3"/>
      <c r="BA30" s="3"/>
      <c r="BB30" s="139"/>
      <c r="BC30" s="3"/>
      <c r="BD30" s="3"/>
      <c r="BE30" s="3"/>
      <c r="BF30" s="3"/>
      <c r="BG30" s="3"/>
      <c r="BH30" s="117"/>
      <c r="BI30" s="117"/>
      <c r="BJ30" s="117"/>
      <c r="BK30" s="117"/>
      <c r="BL30" s="117"/>
      <c r="BM30" s="117"/>
      <c r="BN30" s="117"/>
      <c r="BO30" s="117"/>
      <c r="BP30" s="119"/>
      <c r="BQ30" s="117"/>
      <c r="BR30" s="117"/>
      <c r="BS30" s="117"/>
      <c r="BT30" s="117"/>
      <c r="BU30" s="117"/>
      <c r="BV30" s="117"/>
      <c r="BW30" s="117"/>
      <c r="BX30" s="117"/>
      <c r="BY30" s="117"/>
      <c r="BZ30" s="117"/>
      <c r="CA30" s="117"/>
      <c r="CB30" s="117"/>
      <c r="CC30" s="117"/>
    </row>
    <row r="31" spans="1:81" s="83" customFormat="1" ht="13.5" customHeight="1" x14ac:dyDescent="0.2">
      <c r="A31" s="425"/>
      <c r="B31" s="428" t="s">
        <v>57</v>
      </c>
      <c r="C31" s="429"/>
      <c r="D31" s="138">
        <f t="shared" si="0"/>
        <v>0</v>
      </c>
      <c r="E31" s="133"/>
      <c r="F31" s="134"/>
      <c r="G31" s="135"/>
      <c r="H31" s="136"/>
      <c r="I31" s="126"/>
      <c r="J31" s="137"/>
      <c r="K31" s="137"/>
      <c r="L31" s="137"/>
      <c r="M31" s="137"/>
      <c r="N31" s="137"/>
      <c r="O31" s="137"/>
      <c r="P31" s="137"/>
      <c r="Q31" s="137"/>
      <c r="R31" s="137"/>
      <c r="S31" s="137"/>
      <c r="T31" s="137"/>
      <c r="U31" s="137"/>
      <c r="AS31" s="117"/>
      <c r="AT31" s="117"/>
      <c r="AU31" s="117"/>
      <c r="AV31" s="118"/>
      <c r="AW31" s="119"/>
      <c r="AX31" s="117"/>
      <c r="AY31" s="117"/>
      <c r="AZ31" s="3"/>
      <c r="BA31" s="3"/>
      <c r="BB31" s="139"/>
      <c r="BC31" s="3"/>
      <c r="BD31" s="3"/>
      <c r="BE31" s="3"/>
      <c r="BF31" s="3"/>
      <c r="BG31" s="3"/>
      <c r="BH31" s="117"/>
      <c r="BI31" s="117"/>
      <c r="BJ31" s="117"/>
      <c r="BK31" s="117"/>
      <c r="BL31" s="117"/>
      <c r="BM31" s="117"/>
      <c r="BN31" s="117"/>
      <c r="BO31" s="117"/>
      <c r="BP31" s="119"/>
      <c r="BQ31" s="117"/>
      <c r="BR31" s="117"/>
      <c r="BS31" s="117"/>
      <c r="BT31" s="117"/>
      <c r="BU31" s="117"/>
      <c r="BV31" s="117"/>
      <c r="BW31" s="117"/>
      <c r="BX31" s="117"/>
      <c r="BY31" s="117"/>
      <c r="BZ31" s="117"/>
      <c r="CA31" s="117"/>
      <c r="CB31" s="117"/>
      <c r="CC31" s="117"/>
    </row>
    <row r="32" spans="1:81" s="83" customFormat="1" ht="16.5" customHeight="1" x14ac:dyDescent="0.2">
      <c r="A32" s="425"/>
      <c r="B32" s="428" t="s">
        <v>58</v>
      </c>
      <c r="C32" s="429"/>
      <c r="D32" s="138">
        <f t="shared" si="0"/>
        <v>0</v>
      </c>
      <c r="E32" s="133"/>
      <c r="F32" s="134"/>
      <c r="G32" s="135"/>
      <c r="H32" s="136"/>
      <c r="I32" s="126"/>
      <c r="J32" s="137"/>
      <c r="K32" s="137"/>
      <c r="L32" s="137"/>
      <c r="M32" s="137"/>
      <c r="N32" s="137"/>
      <c r="O32" s="137"/>
      <c r="P32" s="137"/>
      <c r="Q32" s="137"/>
      <c r="R32" s="137"/>
      <c r="S32" s="137"/>
      <c r="T32" s="137"/>
      <c r="U32" s="137"/>
      <c r="AS32" s="117"/>
      <c r="AT32" s="117"/>
      <c r="AU32" s="117"/>
      <c r="AV32" s="118"/>
      <c r="AW32" s="119"/>
      <c r="AX32" s="117"/>
      <c r="AY32" s="117"/>
      <c r="AZ32" s="3"/>
      <c r="BA32" s="3"/>
      <c r="BB32" s="139"/>
      <c r="BC32" s="3"/>
      <c r="BD32" s="3"/>
      <c r="BE32" s="3"/>
      <c r="BF32" s="3"/>
      <c r="BG32" s="3"/>
      <c r="BH32" s="117"/>
      <c r="BI32" s="117"/>
      <c r="BJ32" s="117"/>
      <c r="BK32" s="117"/>
      <c r="BL32" s="117"/>
      <c r="BM32" s="117"/>
      <c r="BN32" s="117"/>
      <c r="BO32" s="117"/>
      <c r="BP32" s="119"/>
      <c r="BQ32" s="117"/>
      <c r="BR32" s="117"/>
      <c r="BS32" s="117"/>
      <c r="BT32" s="117"/>
      <c r="BU32" s="117"/>
      <c r="BV32" s="117"/>
      <c r="BW32" s="117"/>
      <c r="BX32" s="117"/>
      <c r="BY32" s="117"/>
      <c r="BZ32" s="117"/>
      <c r="CA32" s="117"/>
      <c r="CB32" s="117"/>
      <c r="CC32" s="117"/>
    </row>
    <row r="33" spans="1:81" s="83" customFormat="1" ht="16.5" customHeight="1" x14ac:dyDescent="0.2">
      <c r="A33" s="425"/>
      <c r="B33" s="428" t="s">
        <v>59</v>
      </c>
      <c r="C33" s="429"/>
      <c r="D33" s="138">
        <f t="shared" si="0"/>
        <v>0</v>
      </c>
      <c r="E33" s="133"/>
      <c r="F33" s="134"/>
      <c r="G33" s="135"/>
      <c r="H33" s="136"/>
      <c r="I33" s="126"/>
      <c r="J33" s="137"/>
      <c r="K33" s="137"/>
      <c r="L33" s="137"/>
      <c r="M33" s="137"/>
      <c r="N33" s="137"/>
      <c r="O33" s="137"/>
      <c r="P33" s="137"/>
      <c r="Q33" s="137"/>
      <c r="R33" s="137"/>
      <c r="S33" s="137"/>
      <c r="T33" s="137"/>
      <c r="U33" s="137"/>
      <c r="AS33" s="117"/>
      <c r="AT33" s="117"/>
      <c r="AU33" s="117"/>
      <c r="AV33" s="118"/>
      <c r="AW33" s="119"/>
      <c r="AX33" s="117"/>
      <c r="AY33" s="117"/>
      <c r="AZ33" s="3"/>
      <c r="BA33" s="3"/>
      <c r="BB33" s="139"/>
      <c r="BC33" s="3"/>
      <c r="BD33" s="3"/>
      <c r="BE33" s="3"/>
      <c r="BF33" s="3"/>
      <c r="BG33" s="3"/>
      <c r="BH33" s="117"/>
      <c r="BI33" s="117"/>
      <c r="BJ33" s="117"/>
      <c r="BK33" s="117"/>
      <c r="BL33" s="117"/>
      <c r="BM33" s="117"/>
      <c r="BN33" s="117"/>
      <c r="BO33" s="117"/>
      <c r="BP33" s="119"/>
      <c r="BQ33" s="117"/>
      <c r="BR33" s="117"/>
      <c r="BS33" s="117"/>
      <c r="BT33" s="117"/>
      <c r="BU33" s="117"/>
      <c r="BV33" s="117"/>
      <c r="BW33" s="117"/>
      <c r="BX33" s="117"/>
      <c r="BY33" s="117"/>
      <c r="BZ33" s="117"/>
      <c r="CA33" s="117"/>
      <c r="CB33" s="117"/>
      <c r="CC33" s="117"/>
    </row>
    <row r="34" spans="1:81" s="83" customFormat="1" ht="15" customHeight="1" x14ac:dyDescent="0.2">
      <c r="A34" s="425"/>
      <c r="B34" s="428" t="s">
        <v>60</v>
      </c>
      <c r="C34" s="429"/>
      <c r="D34" s="138">
        <f t="shared" si="0"/>
        <v>0</v>
      </c>
      <c r="E34" s="133"/>
      <c r="F34" s="134"/>
      <c r="G34" s="135"/>
      <c r="H34" s="136"/>
      <c r="I34" s="126"/>
      <c r="J34" s="137"/>
      <c r="K34" s="137"/>
      <c r="L34" s="137"/>
      <c r="M34" s="137"/>
      <c r="N34" s="137"/>
      <c r="O34" s="137"/>
      <c r="P34" s="137"/>
      <c r="Q34" s="137"/>
      <c r="R34" s="137"/>
      <c r="S34" s="137"/>
      <c r="T34" s="137"/>
      <c r="U34" s="137"/>
      <c r="AS34" s="117"/>
      <c r="AT34" s="117"/>
      <c r="AU34" s="117"/>
      <c r="AV34" s="118"/>
      <c r="AW34" s="119"/>
      <c r="AX34" s="117"/>
      <c r="AY34" s="117"/>
      <c r="AZ34" s="3"/>
      <c r="BA34" s="3"/>
      <c r="BB34" s="139"/>
      <c r="BC34" s="3"/>
      <c r="BD34" s="3"/>
      <c r="BE34" s="3"/>
      <c r="BF34" s="3"/>
      <c r="BG34" s="3"/>
      <c r="BH34" s="117"/>
      <c r="BI34" s="117"/>
      <c r="BJ34" s="117"/>
      <c r="BK34" s="117"/>
      <c r="BL34" s="117"/>
      <c r="BM34" s="117"/>
      <c r="BN34" s="117"/>
      <c r="BO34" s="117"/>
      <c r="BP34" s="119"/>
      <c r="BQ34" s="117"/>
      <c r="BR34" s="117"/>
      <c r="BS34" s="117"/>
      <c r="BT34" s="117"/>
      <c r="BU34" s="117"/>
      <c r="BV34" s="117"/>
      <c r="BW34" s="117"/>
      <c r="BX34" s="117"/>
      <c r="BY34" s="117"/>
      <c r="BZ34" s="117"/>
      <c r="CA34" s="117"/>
      <c r="CB34" s="117"/>
      <c r="CC34" s="117"/>
    </row>
    <row r="35" spans="1:81" s="83" customFormat="1" ht="15.75" customHeight="1" x14ac:dyDescent="0.2">
      <c r="A35" s="425"/>
      <c r="B35" s="428" t="s">
        <v>61</v>
      </c>
      <c r="C35" s="429"/>
      <c r="D35" s="138">
        <f t="shared" si="0"/>
        <v>0</v>
      </c>
      <c r="E35" s="133"/>
      <c r="F35" s="134"/>
      <c r="G35" s="135"/>
      <c r="H35" s="136"/>
      <c r="I35" s="126"/>
      <c r="J35" s="137"/>
      <c r="K35" s="137"/>
      <c r="L35" s="137"/>
      <c r="M35" s="137"/>
      <c r="N35" s="137"/>
      <c r="O35" s="137"/>
      <c r="P35" s="137"/>
      <c r="Q35" s="137"/>
      <c r="R35" s="137"/>
      <c r="S35" s="137"/>
      <c r="T35" s="137"/>
      <c r="U35" s="137"/>
      <c r="AS35" s="117"/>
      <c r="AT35" s="117"/>
      <c r="AU35" s="117"/>
      <c r="AV35" s="118"/>
      <c r="AW35" s="119"/>
      <c r="AX35" s="117"/>
      <c r="AY35" s="117"/>
      <c r="AZ35" s="3"/>
      <c r="BA35" s="3"/>
      <c r="BB35" s="139"/>
      <c r="BC35" s="3"/>
      <c r="BD35" s="3"/>
      <c r="BE35" s="3"/>
      <c r="BF35" s="3"/>
      <c r="BG35" s="3"/>
      <c r="BH35" s="117"/>
      <c r="BI35" s="117"/>
      <c r="BJ35" s="117"/>
      <c r="BK35" s="117"/>
      <c r="BL35" s="117"/>
      <c r="BM35" s="117"/>
      <c r="BN35" s="117"/>
      <c r="BO35" s="117"/>
      <c r="BP35" s="119"/>
      <c r="BQ35" s="117"/>
      <c r="BR35" s="117"/>
      <c r="BS35" s="117"/>
      <c r="BT35" s="117"/>
      <c r="BU35" s="117"/>
      <c r="BV35" s="117"/>
      <c r="BW35" s="117"/>
      <c r="BX35" s="117"/>
      <c r="BY35" s="117"/>
      <c r="BZ35" s="117"/>
      <c r="CA35" s="117"/>
      <c r="CB35" s="117"/>
      <c r="CC35" s="117"/>
    </row>
    <row r="36" spans="1:81" s="83" customFormat="1" ht="33.75" customHeight="1" x14ac:dyDescent="0.2">
      <c r="A36" s="425"/>
      <c r="B36" s="428" t="s">
        <v>62</v>
      </c>
      <c r="C36" s="429"/>
      <c r="D36" s="138">
        <f t="shared" si="0"/>
        <v>0</v>
      </c>
      <c r="E36" s="133"/>
      <c r="F36" s="134"/>
      <c r="G36" s="135"/>
      <c r="H36" s="136"/>
      <c r="I36" s="126"/>
      <c r="J36" s="137"/>
      <c r="K36" s="137"/>
      <c r="L36" s="137"/>
      <c r="M36" s="137"/>
      <c r="N36" s="137"/>
      <c r="O36" s="137"/>
      <c r="P36" s="137"/>
      <c r="Q36" s="137"/>
      <c r="R36" s="137"/>
      <c r="S36" s="137"/>
      <c r="T36" s="137"/>
      <c r="U36" s="137"/>
      <c r="AS36" s="117"/>
      <c r="AT36" s="117"/>
      <c r="AU36" s="117"/>
      <c r="AV36" s="118"/>
      <c r="AW36" s="119"/>
      <c r="AX36" s="117"/>
      <c r="AY36" s="117"/>
      <c r="AZ36" s="3"/>
      <c r="BA36" s="3"/>
      <c r="BB36" s="139"/>
      <c r="BC36" s="3"/>
      <c r="BD36" s="3"/>
      <c r="BE36" s="3"/>
      <c r="BF36" s="3"/>
      <c r="BG36" s="3"/>
      <c r="BH36" s="117"/>
      <c r="BI36" s="117"/>
      <c r="BJ36" s="117"/>
      <c r="BK36" s="117"/>
      <c r="BL36" s="117"/>
      <c r="BM36" s="117"/>
      <c r="BN36" s="117"/>
      <c r="BO36" s="117"/>
      <c r="BP36" s="119"/>
      <c r="BQ36" s="117"/>
      <c r="BR36" s="117"/>
      <c r="BS36" s="117"/>
      <c r="BT36" s="117"/>
      <c r="BU36" s="117"/>
      <c r="BV36" s="117"/>
      <c r="BW36" s="117"/>
      <c r="BX36" s="117"/>
      <c r="BY36" s="117"/>
      <c r="BZ36" s="117"/>
      <c r="CA36" s="117"/>
      <c r="CB36" s="117"/>
      <c r="CC36" s="117"/>
    </row>
    <row r="37" spans="1:81" s="83" customFormat="1" ht="33.75" customHeight="1" x14ac:dyDescent="0.2">
      <c r="A37" s="425"/>
      <c r="B37" s="428" t="s">
        <v>63</v>
      </c>
      <c r="C37" s="429"/>
      <c r="D37" s="138">
        <f t="shared" si="0"/>
        <v>0</v>
      </c>
      <c r="E37" s="133"/>
      <c r="F37" s="134"/>
      <c r="G37" s="135"/>
      <c r="H37" s="136"/>
      <c r="I37" s="126"/>
      <c r="J37" s="137"/>
      <c r="K37" s="137"/>
      <c r="L37" s="137"/>
      <c r="M37" s="137"/>
      <c r="N37" s="137"/>
      <c r="O37" s="137"/>
      <c r="P37" s="137"/>
      <c r="Q37" s="137"/>
      <c r="R37" s="137"/>
      <c r="S37" s="137"/>
      <c r="T37" s="137"/>
      <c r="U37" s="137"/>
      <c r="AS37" s="117"/>
      <c r="AT37" s="117"/>
      <c r="AU37" s="117"/>
      <c r="AV37" s="118"/>
      <c r="AW37" s="119"/>
      <c r="AX37" s="117"/>
      <c r="AY37" s="117"/>
      <c r="AZ37" s="3"/>
      <c r="BA37" s="3"/>
      <c r="BB37" s="139"/>
      <c r="BC37" s="3"/>
      <c r="BD37" s="3"/>
      <c r="BE37" s="3"/>
      <c r="BF37" s="3"/>
      <c r="BG37" s="3"/>
      <c r="BH37" s="117"/>
      <c r="BI37" s="117"/>
      <c r="BJ37" s="117"/>
      <c r="BK37" s="117"/>
      <c r="BL37" s="117"/>
      <c r="BM37" s="117"/>
      <c r="BN37" s="117"/>
      <c r="BO37" s="117"/>
      <c r="BP37" s="119"/>
      <c r="BQ37" s="117"/>
      <c r="BR37" s="117"/>
      <c r="BS37" s="117"/>
      <c r="BT37" s="117"/>
      <c r="BU37" s="117"/>
      <c r="BV37" s="117"/>
      <c r="BW37" s="117"/>
      <c r="BX37" s="117"/>
      <c r="BY37" s="117"/>
      <c r="BZ37" s="117"/>
      <c r="CA37" s="117"/>
      <c r="CB37" s="117"/>
      <c r="CC37" s="117"/>
    </row>
    <row r="38" spans="1:81" s="83" customFormat="1" ht="35.25" customHeight="1" x14ac:dyDescent="0.2">
      <c r="A38" s="425"/>
      <c r="B38" s="428" t="s">
        <v>64</v>
      </c>
      <c r="C38" s="429"/>
      <c r="D38" s="138">
        <f t="shared" si="0"/>
        <v>0</v>
      </c>
      <c r="E38" s="133"/>
      <c r="F38" s="134"/>
      <c r="G38" s="135"/>
      <c r="H38" s="136"/>
      <c r="I38" s="126"/>
      <c r="J38" s="137"/>
      <c r="K38" s="137"/>
      <c r="L38" s="137"/>
      <c r="M38" s="137"/>
      <c r="N38" s="137"/>
      <c r="O38" s="137"/>
      <c r="P38" s="137"/>
      <c r="Q38" s="137"/>
      <c r="R38" s="137"/>
      <c r="S38" s="137"/>
      <c r="T38" s="137"/>
      <c r="U38" s="137"/>
      <c r="AS38" s="117"/>
      <c r="AT38" s="117"/>
      <c r="AU38" s="117"/>
      <c r="AV38" s="118"/>
      <c r="AW38" s="119"/>
      <c r="AX38" s="117"/>
      <c r="AY38" s="117"/>
      <c r="AZ38" s="3"/>
      <c r="BA38" s="3"/>
      <c r="BB38" s="139"/>
      <c r="BC38" s="3"/>
      <c r="BD38" s="3"/>
      <c r="BE38" s="3"/>
      <c r="BF38" s="3"/>
      <c r="BG38" s="3"/>
      <c r="BH38" s="117"/>
      <c r="BI38" s="117"/>
      <c r="BJ38" s="117"/>
      <c r="BK38" s="117"/>
      <c r="BL38" s="117"/>
      <c r="BM38" s="117"/>
      <c r="BN38" s="117"/>
      <c r="BO38" s="117"/>
      <c r="BP38" s="119"/>
      <c r="BQ38" s="117"/>
      <c r="BR38" s="117"/>
      <c r="BS38" s="117"/>
      <c r="BT38" s="117"/>
      <c r="BU38" s="117"/>
      <c r="BV38" s="117"/>
      <c r="BW38" s="117"/>
      <c r="BX38" s="117"/>
      <c r="BY38" s="117"/>
      <c r="BZ38" s="117"/>
      <c r="CA38" s="117"/>
      <c r="CB38" s="117"/>
      <c r="CC38" s="117"/>
    </row>
    <row r="39" spans="1:81" s="83" customFormat="1" ht="14.25" customHeight="1" x14ac:dyDescent="0.2">
      <c r="A39" s="430"/>
      <c r="B39" s="448" t="s">
        <v>13</v>
      </c>
      <c r="C39" s="449"/>
      <c r="D39" s="140">
        <f t="shared" si="0"/>
        <v>0</v>
      </c>
      <c r="E39" s="141"/>
      <c r="F39" s="142"/>
      <c r="G39" s="143"/>
      <c r="H39" s="144"/>
      <c r="I39" s="126"/>
      <c r="J39" s="137"/>
      <c r="K39" s="137"/>
      <c r="L39" s="137"/>
      <c r="M39" s="137"/>
      <c r="N39" s="137"/>
      <c r="O39" s="137"/>
      <c r="P39" s="137"/>
      <c r="Q39" s="137"/>
      <c r="R39" s="137"/>
      <c r="S39" s="137"/>
      <c r="T39" s="137"/>
      <c r="U39" s="137"/>
      <c r="AS39" s="117"/>
      <c r="AT39" s="117"/>
      <c r="AU39" s="117"/>
      <c r="AV39" s="118"/>
      <c r="AW39" s="119"/>
      <c r="AX39" s="117"/>
      <c r="AY39" s="117"/>
      <c r="AZ39" s="3"/>
      <c r="BA39" s="3"/>
      <c r="BB39" s="139"/>
      <c r="BC39" s="3"/>
      <c r="BD39" s="3"/>
      <c r="BE39" s="3"/>
      <c r="BF39" s="3"/>
      <c r="BG39" s="3"/>
      <c r="BH39" s="117"/>
      <c r="BI39" s="117"/>
      <c r="BJ39" s="117"/>
      <c r="BK39" s="117"/>
      <c r="BL39" s="117"/>
      <c r="BM39" s="117"/>
      <c r="BN39" s="117"/>
      <c r="BO39" s="117"/>
      <c r="BP39" s="119"/>
      <c r="BQ39" s="117"/>
      <c r="BR39" s="117"/>
      <c r="BS39" s="117"/>
      <c r="BT39" s="117"/>
      <c r="BU39" s="117"/>
      <c r="BV39" s="117"/>
      <c r="BW39" s="117"/>
      <c r="BX39" s="117"/>
      <c r="BY39" s="117"/>
      <c r="BZ39" s="117"/>
      <c r="CA39" s="117"/>
      <c r="CB39" s="117"/>
      <c r="CC39" s="117"/>
    </row>
    <row r="40" spans="1:81" s="83" customFormat="1" ht="14.25" x14ac:dyDescent="0.2">
      <c r="A40" s="424" t="s">
        <v>65</v>
      </c>
      <c r="B40" s="426" t="s">
        <v>66</v>
      </c>
      <c r="C40" s="427"/>
      <c r="D40" s="132">
        <f t="shared" si="0"/>
        <v>0</v>
      </c>
      <c r="E40" s="145"/>
      <c r="F40" s="146"/>
      <c r="G40" s="147"/>
      <c r="H40" s="148"/>
      <c r="I40" s="126"/>
      <c r="J40" s="137"/>
      <c r="K40" s="137"/>
      <c r="L40" s="137"/>
      <c r="M40" s="137"/>
      <c r="N40" s="137"/>
      <c r="O40" s="137"/>
      <c r="P40" s="137"/>
      <c r="Q40" s="137"/>
      <c r="R40" s="137"/>
      <c r="S40" s="137"/>
      <c r="T40" s="137"/>
      <c r="U40" s="137"/>
      <c r="AS40" s="117"/>
      <c r="AT40" s="117"/>
      <c r="AU40" s="117"/>
      <c r="AV40" s="118"/>
      <c r="AW40" s="119"/>
      <c r="AX40" s="117"/>
      <c r="AY40" s="117"/>
      <c r="AZ40" s="3"/>
      <c r="BA40" s="3"/>
      <c r="BB40" s="139"/>
      <c r="BC40" s="3"/>
      <c r="BD40" s="3"/>
      <c r="BE40" s="3"/>
      <c r="BF40" s="3"/>
      <c r="BG40" s="3"/>
      <c r="BH40" s="117"/>
      <c r="BI40" s="117"/>
      <c r="BJ40" s="117"/>
      <c r="BK40" s="117"/>
      <c r="BL40" s="117"/>
      <c r="BM40" s="117"/>
      <c r="BN40" s="117"/>
      <c r="BO40" s="117"/>
      <c r="BP40" s="119"/>
      <c r="BQ40" s="117"/>
      <c r="BR40" s="117"/>
      <c r="BS40" s="117"/>
      <c r="BT40" s="117"/>
      <c r="BU40" s="117"/>
      <c r="BV40" s="117"/>
      <c r="BW40" s="117"/>
      <c r="BX40" s="117"/>
      <c r="BY40" s="117"/>
      <c r="BZ40" s="117"/>
      <c r="CA40" s="117"/>
      <c r="CB40" s="117"/>
      <c r="CC40" s="117"/>
    </row>
    <row r="41" spans="1:81" s="83" customFormat="1" ht="14.25" x14ac:dyDescent="0.2">
      <c r="A41" s="425"/>
      <c r="B41" s="428" t="s">
        <v>67</v>
      </c>
      <c r="C41" s="429"/>
      <c r="D41" s="138">
        <f t="shared" si="0"/>
        <v>0</v>
      </c>
      <c r="E41" s="133"/>
      <c r="F41" s="134"/>
      <c r="G41" s="135"/>
      <c r="H41" s="136"/>
      <c r="I41" s="126"/>
      <c r="J41" s="137"/>
      <c r="K41" s="137"/>
      <c r="L41" s="137"/>
      <c r="M41" s="137"/>
      <c r="N41" s="137"/>
      <c r="O41" s="137"/>
      <c r="P41" s="137"/>
      <c r="Q41" s="137"/>
      <c r="R41" s="137"/>
      <c r="S41" s="137"/>
      <c r="T41" s="137"/>
      <c r="U41" s="137"/>
      <c r="AS41" s="117"/>
      <c r="AT41" s="117"/>
      <c r="AU41" s="117"/>
      <c r="AV41" s="118"/>
      <c r="AW41" s="119"/>
      <c r="AX41" s="117"/>
      <c r="AY41" s="117"/>
      <c r="AZ41" s="3"/>
      <c r="BA41" s="3"/>
      <c r="BB41" s="139"/>
      <c r="BC41" s="3"/>
      <c r="BD41" s="3"/>
      <c r="BE41" s="3"/>
      <c r="BF41" s="3"/>
      <c r="BG41" s="3"/>
      <c r="BH41" s="117"/>
      <c r="BI41" s="117"/>
      <c r="BJ41" s="117"/>
      <c r="BK41" s="117"/>
      <c r="BL41" s="117"/>
      <c r="BM41" s="117"/>
      <c r="BN41" s="117"/>
      <c r="BO41" s="117"/>
      <c r="BP41" s="119"/>
      <c r="BQ41" s="117"/>
      <c r="BR41" s="117"/>
      <c r="BS41" s="117"/>
      <c r="BT41" s="117"/>
      <c r="BU41" s="117"/>
      <c r="BV41" s="117"/>
      <c r="BW41" s="117"/>
      <c r="BX41" s="117"/>
      <c r="BY41" s="117"/>
      <c r="BZ41" s="117"/>
      <c r="CA41" s="117"/>
      <c r="CB41" s="117"/>
      <c r="CC41" s="117"/>
    </row>
    <row r="42" spans="1:81" s="83" customFormat="1" ht="14.25" x14ac:dyDescent="0.2">
      <c r="A42" s="425"/>
      <c r="B42" s="448" t="s">
        <v>13</v>
      </c>
      <c r="C42" s="449"/>
      <c r="D42" s="140">
        <f t="shared" si="0"/>
        <v>0</v>
      </c>
      <c r="E42" s="133"/>
      <c r="F42" s="134"/>
      <c r="G42" s="135"/>
      <c r="H42" s="136"/>
      <c r="I42" s="126"/>
      <c r="J42" s="137"/>
      <c r="K42" s="137"/>
      <c r="L42" s="137"/>
      <c r="M42" s="137"/>
      <c r="N42" s="137"/>
      <c r="O42" s="137"/>
      <c r="P42" s="137"/>
      <c r="Q42" s="137"/>
      <c r="R42" s="137"/>
      <c r="S42" s="137"/>
      <c r="T42" s="137"/>
      <c r="U42" s="137"/>
      <c r="AS42" s="117"/>
      <c r="AT42" s="117"/>
      <c r="AU42" s="117"/>
      <c r="AV42" s="118"/>
      <c r="AW42" s="119"/>
      <c r="AX42" s="117"/>
      <c r="AY42" s="117"/>
      <c r="AZ42" s="3"/>
      <c r="BA42" s="3"/>
      <c r="BB42" s="139"/>
      <c r="BC42" s="3"/>
      <c r="BD42" s="3"/>
      <c r="BE42" s="3"/>
      <c r="BF42" s="3"/>
      <c r="BG42" s="3"/>
      <c r="BH42" s="117"/>
      <c r="BI42" s="117"/>
      <c r="BJ42" s="117"/>
      <c r="BK42" s="117"/>
      <c r="BL42" s="117"/>
      <c r="BM42" s="117"/>
      <c r="BN42" s="117"/>
      <c r="BO42" s="117"/>
      <c r="BP42" s="119"/>
      <c r="BQ42" s="117"/>
      <c r="BR42" s="117"/>
      <c r="BS42" s="117"/>
      <c r="BT42" s="117"/>
      <c r="BU42" s="117"/>
      <c r="BV42" s="117"/>
      <c r="BW42" s="117"/>
      <c r="BX42" s="117"/>
      <c r="BY42" s="117"/>
      <c r="BZ42" s="117"/>
      <c r="CA42" s="117"/>
      <c r="CB42" s="117"/>
      <c r="CC42" s="117"/>
    </row>
    <row r="43" spans="1:81" s="83" customFormat="1" ht="14.25" x14ac:dyDescent="0.2">
      <c r="A43" s="424" t="s">
        <v>68</v>
      </c>
      <c r="B43" s="426" t="s">
        <v>66</v>
      </c>
      <c r="C43" s="427"/>
      <c r="D43" s="132">
        <f t="shared" si="0"/>
        <v>0</v>
      </c>
      <c r="E43" s="145"/>
      <c r="F43" s="146"/>
      <c r="G43" s="147"/>
      <c r="H43" s="148"/>
      <c r="I43" s="126"/>
      <c r="J43" s="137"/>
      <c r="K43" s="137"/>
      <c r="L43" s="137"/>
      <c r="M43" s="137"/>
      <c r="N43" s="137"/>
      <c r="O43" s="137"/>
      <c r="P43" s="137"/>
      <c r="Q43" s="137"/>
      <c r="R43" s="137"/>
      <c r="S43" s="137"/>
      <c r="T43" s="137"/>
      <c r="U43" s="137"/>
      <c r="AS43" s="117"/>
      <c r="AT43" s="117"/>
      <c r="AU43" s="117"/>
      <c r="AV43" s="118"/>
      <c r="AW43" s="119"/>
      <c r="AX43" s="117"/>
      <c r="AY43" s="117"/>
      <c r="AZ43" s="3"/>
      <c r="BA43" s="3"/>
      <c r="BB43" s="139"/>
      <c r="BC43" s="3"/>
      <c r="BD43" s="3"/>
      <c r="BE43" s="3"/>
      <c r="BF43" s="3"/>
      <c r="BG43" s="3"/>
      <c r="BH43" s="117"/>
      <c r="BI43" s="117"/>
      <c r="BJ43" s="117"/>
      <c r="BK43" s="117"/>
      <c r="BL43" s="117"/>
      <c r="BM43" s="117"/>
      <c r="BN43" s="117"/>
      <c r="BO43" s="117"/>
      <c r="BP43" s="119"/>
      <c r="BQ43" s="117"/>
      <c r="BR43" s="117"/>
      <c r="BS43" s="117"/>
      <c r="BT43" s="117"/>
      <c r="BU43" s="117"/>
      <c r="BV43" s="117"/>
      <c r="BW43" s="117"/>
      <c r="BX43" s="117"/>
      <c r="BY43" s="117"/>
      <c r="BZ43" s="117"/>
      <c r="CA43" s="117"/>
      <c r="CB43" s="117"/>
      <c r="CC43" s="117"/>
    </row>
    <row r="44" spans="1:81" s="83" customFormat="1" ht="14.25" x14ac:dyDescent="0.2">
      <c r="A44" s="425"/>
      <c r="B44" s="428" t="s">
        <v>67</v>
      </c>
      <c r="C44" s="429"/>
      <c r="D44" s="138">
        <f t="shared" si="0"/>
        <v>0</v>
      </c>
      <c r="E44" s="133"/>
      <c r="F44" s="134"/>
      <c r="G44" s="135"/>
      <c r="H44" s="136"/>
      <c r="I44" s="126"/>
      <c r="J44" s="137"/>
      <c r="K44" s="137"/>
      <c r="L44" s="137"/>
      <c r="M44" s="137"/>
      <c r="N44" s="137"/>
      <c r="O44" s="137"/>
      <c r="P44" s="137"/>
      <c r="Q44" s="137"/>
      <c r="R44" s="137"/>
      <c r="S44" s="137"/>
      <c r="T44" s="137"/>
      <c r="U44" s="137"/>
      <c r="AS44" s="117"/>
      <c r="AT44" s="117"/>
      <c r="AU44" s="117"/>
      <c r="AV44" s="118"/>
      <c r="AW44" s="119"/>
      <c r="AX44" s="117"/>
      <c r="AY44" s="117"/>
      <c r="AZ44" s="3"/>
      <c r="BA44" s="3"/>
      <c r="BB44" s="139"/>
      <c r="BC44" s="3"/>
      <c r="BD44" s="3"/>
      <c r="BE44" s="3"/>
      <c r="BF44" s="3"/>
      <c r="BG44" s="3"/>
      <c r="BH44" s="117"/>
      <c r="BI44" s="117"/>
      <c r="BJ44" s="117"/>
      <c r="BK44" s="117"/>
      <c r="BL44" s="117"/>
      <c r="BM44" s="117"/>
      <c r="BN44" s="117"/>
      <c r="BO44" s="117"/>
      <c r="BP44" s="119"/>
      <c r="BQ44" s="117"/>
      <c r="BR44" s="117"/>
      <c r="BS44" s="117"/>
      <c r="BT44" s="117"/>
      <c r="BU44" s="117"/>
      <c r="BV44" s="117"/>
      <c r="BW44" s="117"/>
      <c r="BX44" s="117"/>
      <c r="BY44" s="117"/>
      <c r="BZ44" s="117"/>
      <c r="CA44" s="117"/>
      <c r="CB44" s="117"/>
      <c r="CC44" s="117"/>
    </row>
    <row r="45" spans="1:81" s="83" customFormat="1" ht="14.25" x14ac:dyDescent="0.2">
      <c r="A45" s="430"/>
      <c r="B45" s="431" t="s">
        <v>13</v>
      </c>
      <c r="C45" s="432"/>
      <c r="D45" s="140">
        <f t="shared" si="0"/>
        <v>0</v>
      </c>
      <c r="E45" s="141"/>
      <c r="F45" s="142"/>
      <c r="G45" s="143"/>
      <c r="H45" s="144"/>
      <c r="I45" s="126"/>
      <c r="J45" s="137"/>
      <c r="K45" s="137"/>
      <c r="L45" s="137"/>
      <c r="M45" s="137"/>
      <c r="N45" s="137"/>
      <c r="O45" s="137"/>
      <c r="P45" s="137"/>
      <c r="Q45" s="137"/>
      <c r="R45" s="137"/>
      <c r="S45" s="137"/>
      <c r="T45" s="137"/>
      <c r="U45" s="137"/>
      <c r="AS45" s="117"/>
      <c r="AT45" s="117"/>
      <c r="AU45" s="117"/>
      <c r="AV45" s="118"/>
      <c r="AW45" s="119"/>
      <c r="AX45" s="117"/>
      <c r="AY45" s="117"/>
      <c r="AZ45" s="3"/>
      <c r="BA45" s="3"/>
      <c r="BB45" s="139"/>
      <c r="BC45" s="3"/>
      <c r="BD45" s="3"/>
      <c r="BE45" s="3"/>
      <c r="BF45" s="3"/>
      <c r="BG45" s="3"/>
      <c r="BH45" s="117"/>
      <c r="BI45" s="117"/>
      <c r="BJ45" s="117"/>
      <c r="BK45" s="117"/>
      <c r="BL45" s="117"/>
      <c r="BM45" s="117"/>
      <c r="BN45" s="117"/>
      <c r="BO45" s="117"/>
      <c r="BP45" s="119"/>
      <c r="BQ45" s="117"/>
      <c r="BR45" s="117"/>
      <c r="BS45" s="117"/>
      <c r="BT45" s="117"/>
      <c r="BU45" s="117"/>
      <c r="BV45" s="117"/>
      <c r="BW45" s="117"/>
      <c r="BX45" s="117"/>
      <c r="BY45" s="117"/>
      <c r="BZ45" s="117"/>
      <c r="CA45" s="117"/>
      <c r="CB45" s="117"/>
      <c r="CC45" s="117"/>
    </row>
    <row r="46" spans="1:81" s="83" customFormat="1" ht="25.5" customHeight="1" x14ac:dyDescent="0.2">
      <c r="A46" s="149" t="s">
        <v>13</v>
      </c>
      <c r="B46" s="450" t="s">
        <v>69</v>
      </c>
      <c r="C46" s="451"/>
      <c r="D46" s="150">
        <f t="shared" si="0"/>
        <v>0</v>
      </c>
      <c r="E46" s="151"/>
      <c r="F46" s="152"/>
      <c r="G46" s="153"/>
      <c r="H46" s="154"/>
      <c r="I46" s="126"/>
      <c r="J46" s="137"/>
      <c r="K46" s="137"/>
      <c r="L46" s="137"/>
      <c r="M46" s="137"/>
      <c r="N46" s="137"/>
      <c r="O46" s="137"/>
      <c r="P46" s="137"/>
      <c r="Q46" s="137"/>
      <c r="R46" s="137"/>
      <c r="S46" s="137"/>
      <c r="T46" s="137"/>
      <c r="U46" s="137"/>
      <c r="AS46" s="117"/>
      <c r="AT46" s="117"/>
      <c r="AU46" s="117"/>
      <c r="AV46" s="118"/>
      <c r="AW46" s="119"/>
      <c r="AX46" s="117"/>
      <c r="AY46" s="117"/>
      <c r="AZ46" s="3"/>
      <c r="BA46" s="3"/>
      <c r="BB46" s="139"/>
      <c r="BC46" s="3"/>
      <c r="BD46" s="3"/>
      <c r="BE46" s="3"/>
      <c r="BF46" s="3"/>
      <c r="BG46" s="3"/>
      <c r="BH46" s="117"/>
      <c r="BI46" s="117"/>
      <c r="BJ46" s="117"/>
      <c r="BK46" s="117"/>
      <c r="BL46" s="117"/>
      <c r="BM46" s="117"/>
      <c r="BN46" s="117"/>
      <c r="BO46" s="117"/>
      <c r="BP46" s="119"/>
      <c r="BQ46" s="117"/>
      <c r="BR46" s="117"/>
      <c r="BS46" s="117"/>
      <c r="BT46" s="117"/>
      <c r="BU46" s="117"/>
      <c r="BV46" s="117"/>
      <c r="BW46" s="117"/>
      <c r="BX46" s="117"/>
      <c r="BY46" s="117"/>
      <c r="BZ46" s="117"/>
      <c r="CA46" s="117"/>
      <c r="CB46" s="117"/>
      <c r="CC46" s="117"/>
    </row>
    <row r="47" spans="1:81" s="86" customFormat="1" ht="34.5" customHeight="1" x14ac:dyDescent="0.2">
      <c r="A47" s="155" t="s">
        <v>70</v>
      </c>
      <c r="B47" s="155"/>
      <c r="C47" s="155"/>
      <c r="D47" s="155"/>
      <c r="E47" s="155"/>
      <c r="F47" s="155"/>
      <c r="G47" s="155"/>
      <c r="H47" s="83"/>
      <c r="I47" s="83"/>
      <c r="J47" s="83"/>
      <c r="K47" s="83"/>
      <c r="L47" s="83"/>
      <c r="M47" s="155"/>
      <c r="N47" s="155"/>
      <c r="R47" s="83"/>
      <c r="AK47" s="3"/>
      <c r="AL47" s="3"/>
      <c r="AM47" s="3"/>
      <c r="AN47" s="3"/>
      <c r="AO47" s="3"/>
      <c r="AP47" s="3"/>
      <c r="AV47" s="88"/>
      <c r="AW47" s="156"/>
      <c r="BA47" s="32"/>
      <c r="BB47" s="32"/>
      <c r="BC47" s="32"/>
      <c r="BD47" s="32"/>
      <c r="BE47" s="32"/>
      <c r="BF47" s="115"/>
      <c r="BP47" s="87"/>
    </row>
    <row r="48" spans="1:81" s="3" customFormat="1" ht="19.5" customHeight="1" x14ac:dyDescent="0.15">
      <c r="A48" s="389" t="s">
        <v>71</v>
      </c>
      <c r="B48" s="391" t="s">
        <v>72</v>
      </c>
      <c r="C48" s="393" t="s">
        <v>14</v>
      </c>
      <c r="D48" s="394"/>
      <c r="E48" s="394"/>
      <c r="F48" s="394"/>
      <c r="G48" s="394"/>
      <c r="H48" s="394"/>
      <c r="I48" s="394"/>
      <c r="J48" s="394"/>
      <c r="K48" s="394"/>
      <c r="L48" s="394"/>
      <c r="M48" s="394"/>
      <c r="N48" s="394"/>
      <c r="O48" s="394"/>
      <c r="P48" s="394"/>
      <c r="Q48" s="394"/>
      <c r="R48" s="394"/>
      <c r="S48" s="394"/>
      <c r="T48" s="394"/>
      <c r="U48" s="395"/>
      <c r="V48" s="393" t="s">
        <v>20</v>
      </c>
      <c r="W48" s="395"/>
      <c r="X48" s="385" t="s">
        <v>73</v>
      </c>
      <c r="Y48" s="86"/>
      <c r="Z48" s="86"/>
      <c r="AA48" s="86"/>
      <c r="AB48" s="86"/>
      <c r="AC48" s="86"/>
      <c r="AD48" s="86"/>
      <c r="AE48" s="86"/>
      <c r="AF48" s="86"/>
      <c r="AG48" s="86"/>
      <c r="AH48" s="86"/>
      <c r="AI48" s="86"/>
      <c r="AJ48" s="86"/>
      <c r="AW48" s="156"/>
      <c r="AX48" s="88"/>
      <c r="BA48" s="32"/>
      <c r="BB48" s="32"/>
      <c r="BC48" s="32"/>
      <c r="BD48" s="32"/>
      <c r="BE48" s="32"/>
      <c r="BF48" s="115"/>
      <c r="BP48" s="87"/>
    </row>
    <row r="49" spans="1:68" s="3" customFormat="1" ht="27.75" customHeight="1" x14ac:dyDescent="0.15">
      <c r="A49" s="390"/>
      <c r="B49" s="392"/>
      <c r="C49" s="157" t="s">
        <v>23</v>
      </c>
      <c r="D49" s="67" t="s">
        <v>24</v>
      </c>
      <c r="E49" s="89" t="s">
        <v>25</v>
      </c>
      <c r="F49" s="89" t="s">
        <v>26</v>
      </c>
      <c r="G49" s="89" t="s">
        <v>27</v>
      </c>
      <c r="H49" s="67" t="s">
        <v>28</v>
      </c>
      <c r="I49" s="67" t="s">
        <v>29</v>
      </c>
      <c r="J49" s="67" t="s">
        <v>30</v>
      </c>
      <c r="K49" s="67" t="s">
        <v>31</v>
      </c>
      <c r="L49" s="67" t="s">
        <v>2</v>
      </c>
      <c r="M49" s="67" t="s">
        <v>3</v>
      </c>
      <c r="N49" s="67" t="s">
        <v>32</v>
      </c>
      <c r="O49" s="67" t="s">
        <v>4</v>
      </c>
      <c r="P49" s="67" t="s">
        <v>5</v>
      </c>
      <c r="Q49" s="67" t="s">
        <v>6</v>
      </c>
      <c r="R49" s="67" t="s">
        <v>7</v>
      </c>
      <c r="S49" s="67" t="s">
        <v>8</v>
      </c>
      <c r="T49" s="67" t="s">
        <v>9</v>
      </c>
      <c r="U49" s="92" t="s">
        <v>10</v>
      </c>
      <c r="V49" s="91" t="s">
        <v>11</v>
      </c>
      <c r="W49" s="92" t="s">
        <v>12</v>
      </c>
      <c r="X49" s="386"/>
      <c r="Y49" s="86"/>
      <c r="Z49" s="86"/>
      <c r="AA49" s="86"/>
      <c r="AB49" s="86"/>
      <c r="AC49" s="86"/>
      <c r="AD49" s="86"/>
      <c r="AE49" s="86"/>
      <c r="AF49" s="76"/>
      <c r="AG49" s="86"/>
      <c r="AH49" s="86"/>
      <c r="AI49" s="86"/>
      <c r="AJ49" s="86"/>
      <c r="AK49" s="86"/>
      <c r="AL49" s="86"/>
      <c r="AM49" s="86"/>
      <c r="AW49" s="87"/>
      <c r="AZ49" s="88"/>
      <c r="BA49" s="32"/>
      <c r="BB49" s="32"/>
      <c r="BC49" s="32"/>
      <c r="BD49" s="32"/>
      <c r="BE49" s="32"/>
      <c r="BF49" s="115"/>
      <c r="BP49" s="87"/>
    </row>
    <row r="50" spans="1:68" s="3" customFormat="1" ht="15.75" customHeight="1" x14ac:dyDescent="0.15">
      <c r="A50" s="158" t="s">
        <v>74</v>
      </c>
      <c r="B50" s="45">
        <f t="shared" ref="B50:B55" si="1">SUM(C50:U50)</f>
        <v>0</v>
      </c>
      <c r="C50" s="19"/>
      <c r="D50" s="17"/>
      <c r="E50" s="17"/>
      <c r="F50" s="17"/>
      <c r="G50" s="17"/>
      <c r="H50" s="17"/>
      <c r="I50" s="17"/>
      <c r="J50" s="17"/>
      <c r="K50" s="17"/>
      <c r="L50" s="17"/>
      <c r="M50" s="22"/>
      <c r="N50" s="22"/>
      <c r="O50" s="22"/>
      <c r="P50" s="22"/>
      <c r="Q50" s="22"/>
      <c r="R50" s="22"/>
      <c r="S50" s="22"/>
      <c r="T50" s="22"/>
      <c r="U50" s="22"/>
      <c r="V50" s="19"/>
      <c r="W50" s="20"/>
      <c r="X50" s="159"/>
      <c r="Y50" s="137" t="str">
        <f t="shared" ref="Y50:Y55" si="2">+BA50&amp;BB50&amp;BC50</f>
        <v/>
      </c>
      <c r="Z50" s="86"/>
      <c r="AA50" s="86"/>
      <c r="AB50" s="86"/>
      <c r="AC50" s="86"/>
      <c r="AI50" s="86"/>
      <c r="AJ50" s="86"/>
      <c r="AK50" s="86"/>
      <c r="AL50" s="86"/>
      <c r="AM50" s="86"/>
      <c r="AW50" s="87"/>
      <c r="AZ50" s="98" t="str">
        <f t="shared" ref="AZ50:BA55" si="3">IF($B50&lt;&gt;($V50+$W50)," El número de consultas según sexo NO puede ser diferente al Total.","")</f>
        <v/>
      </c>
      <c r="BA50" s="98" t="str">
        <f t="shared" si="3"/>
        <v/>
      </c>
      <c r="BB50" s="160" t="str">
        <f t="shared" ref="BB50:BB55" si="4">IF($B50=0,"",IF($X50="",IF($B50="",""," No olvide escribir la columna Beneficiarios."),""))</f>
        <v/>
      </c>
      <c r="BC50" s="98" t="str">
        <f t="shared" ref="BC50:BC55" si="5">IF($B50&lt;$X50," El número de Beneficiarios NO puede ser mayor que el Total.","")</f>
        <v/>
      </c>
      <c r="BD50" s="87">
        <f t="shared" ref="BD50:BD55" si="6">IF($B50&lt;&gt;($V50+$W50),1,0)</f>
        <v>0</v>
      </c>
      <c r="BE50" s="87">
        <f t="shared" ref="BE50:BE55" si="7">IF($B50&lt;$X50,1,0)</f>
        <v>0</v>
      </c>
      <c r="BF50" s="87" t="str">
        <f t="shared" ref="BF50:BF55" si="8">IF($B50=0,"",IF($X50="",IF($B50="","",1),0))</f>
        <v/>
      </c>
      <c r="BP50" s="87"/>
    </row>
    <row r="51" spans="1:68" s="3" customFormat="1" ht="15.75" customHeight="1" x14ac:dyDescent="0.15">
      <c r="A51" s="158" t="s">
        <v>75</v>
      </c>
      <c r="B51" s="14">
        <f t="shared" si="1"/>
        <v>0</v>
      </c>
      <c r="C51" s="19"/>
      <c r="D51" s="17"/>
      <c r="E51" s="17"/>
      <c r="F51" s="17"/>
      <c r="G51" s="17"/>
      <c r="H51" s="17"/>
      <c r="I51" s="17"/>
      <c r="J51" s="17"/>
      <c r="K51" s="17"/>
      <c r="L51" s="17"/>
      <c r="M51" s="22"/>
      <c r="N51" s="22"/>
      <c r="O51" s="22"/>
      <c r="P51" s="22"/>
      <c r="Q51" s="22"/>
      <c r="R51" s="22"/>
      <c r="S51" s="22"/>
      <c r="T51" s="22"/>
      <c r="U51" s="22"/>
      <c r="V51" s="19"/>
      <c r="W51" s="20"/>
      <c r="X51" s="159"/>
      <c r="Y51" s="137" t="str">
        <f t="shared" si="2"/>
        <v/>
      </c>
      <c r="Z51" s="86"/>
      <c r="AA51" s="86"/>
      <c r="AB51" s="86"/>
      <c r="AC51" s="86"/>
      <c r="AI51" s="86"/>
      <c r="AJ51" s="86"/>
      <c r="AK51" s="86"/>
      <c r="AL51" s="86"/>
      <c r="AM51" s="86"/>
      <c r="AW51" s="87"/>
      <c r="AZ51" s="88"/>
      <c r="BA51" s="98" t="str">
        <f t="shared" si="3"/>
        <v/>
      </c>
      <c r="BB51" s="160" t="str">
        <f t="shared" si="4"/>
        <v/>
      </c>
      <c r="BC51" s="98" t="str">
        <f t="shared" si="5"/>
        <v/>
      </c>
      <c r="BD51" s="87">
        <f t="shared" si="6"/>
        <v>0</v>
      </c>
      <c r="BE51" s="87">
        <f t="shared" si="7"/>
        <v>0</v>
      </c>
      <c r="BF51" s="87" t="str">
        <f t="shared" si="8"/>
        <v/>
      </c>
      <c r="BP51" s="87"/>
    </row>
    <row r="52" spans="1:68" s="3" customFormat="1" ht="15.75" customHeight="1" x14ac:dyDescent="0.15">
      <c r="A52" s="158" t="s">
        <v>76</v>
      </c>
      <c r="B52" s="14">
        <f t="shared" si="1"/>
        <v>0</v>
      </c>
      <c r="C52" s="19"/>
      <c r="D52" s="17"/>
      <c r="E52" s="17"/>
      <c r="F52" s="17"/>
      <c r="G52" s="17"/>
      <c r="H52" s="17"/>
      <c r="I52" s="17"/>
      <c r="J52" s="17"/>
      <c r="K52" s="17"/>
      <c r="L52" s="17"/>
      <c r="M52" s="22"/>
      <c r="N52" s="22"/>
      <c r="O52" s="22"/>
      <c r="P52" s="22"/>
      <c r="Q52" s="22"/>
      <c r="R52" s="22"/>
      <c r="S52" s="22"/>
      <c r="T52" s="22"/>
      <c r="U52" s="22"/>
      <c r="V52" s="19"/>
      <c r="W52" s="20"/>
      <c r="X52" s="159"/>
      <c r="Y52" s="137" t="str">
        <f t="shared" si="2"/>
        <v/>
      </c>
      <c r="Z52" s="86"/>
      <c r="AA52" s="86"/>
      <c r="AB52" s="86"/>
      <c r="AC52" s="86"/>
      <c r="AI52" s="86"/>
      <c r="AJ52" s="86"/>
      <c r="AK52" s="86"/>
      <c r="AL52" s="86"/>
      <c r="AM52" s="86"/>
      <c r="AW52" s="87"/>
      <c r="AZ52" s="88"/>
      <c r="BA52" s="98" t="str">
        <f t="shared" si="3"/>
        <v/>
      </c>
      <c r="BB52" s="160" t="str">
        <f t="shared" si="4"/>
        <v/>
      </c>
      <c r="BC52" s="98" t="str">
        <f t="shared" si="5"/>
        <v/>
      </c>
      <c r="BD52" s="87">
        <f t="shared" si="6"/>
        <v>0</v>
      </c>
      <c r="BE52" s="87">
        <f t="shared" si="7"/>
        <v>0</v>
      </c>
      <c r="BF52" s="87" t="str">
        <f t="shared" si="8"/>
        <v/>
      </c>
      <c r="BP52" s="87"/>
    </row>
    <row r="53" spans="1:68" s="3" customFormat="1" ht="15.75" customHeight="1" x14ac:dyDescent="0.15">
      <c r="A53" s="158" t="s">
        <v>77</v>
      </c>
      <c r="B53" s="14">
        <f t="shared" si="1"/>
        <v>0</v>
      </c>
      <c r="C53" s="19"/>
      <c r="D53" s="17"/>
      <c r="E53" s="17"/>
      <c r="F53" s="17"/>
      <c r="G53" s="17"/>
      <c r="H53" s="17"/>
      <c r="I53" s="17"/>
      <c r="J53" s="17"/>
      <c r="K53" s="17"/>
      <c r="L53" s="17"/>
      <c r="M53" s="22"/>
      <c r="N53" s="22"/>
      <c r="O53" s="22"/>
      <c r="P53" s="22"/>
      <c r="Q53" s="22"/>
      <c r="R53" s="22"/>
      <c r="S53" s="22"/>
      <c r="T53" s="22"/>
      <c r="U53" s="22"/>
      <c r="V53" s="19"/>
      <c r="W53" s="20"/>
      <c r="X53" s="159"/>
      <c r="Y53" s="137" t="str">
        <f t="shared" si="2"/>
        <v/>
      </c>
      <c r="Z53" s="86"/>
      <c r="AA53" s="86"/>
      <c r="AB53" s="86"/>
      <c r="AC53" s="86"/>
      <c r="AI53" s="86"/>
      <c r="AJ53" s="86"/>
      <c r="AK53" s="86"/>
      <c r="AL53" s="86"/>
      <c r="AM53" s="86"/>
      <c r="AW53" s="87"/>
      <c r="AZ53" s="88"/>
      <c r="BA53" s="98" t="str">
        <f t="shared" si="3"/>
        <v/>
      </c>
      <c r="BB53" s="160" t="str">
        <f t="shared" si="4"/>
        <v/>
      </c>
      <c r="BC53" s="98" t="str">
        <f t="shared" si="5"/>
        <v/>
      </c>
      <c r="BD53" s="87">
        <f t="shared" si="6"/>
        <v>0</v>
      </c>
      <c r="BE53" s="87">
        <f t="shared" si="7"/>
        <v>0</v>
      </c>
      <c r="BF53" s="87" t="str">
        <f t="shared" si="8"/>
        <v/>
      </c>
      <c r="BP53" s="87"/>
    </row>
    <row r="54" spans="1:68" s="3" customFormat="1" ht="15.75" customHeight="1" x14ac:dyDescent="0.15">
      <c r="A54" s="161" t="s">
        <v>78</v>
      </c>
      <c r="B54" s="23">
        <f t="shared" si="1"/>
        <v>0</v>
      </c>
      <c r="C54" s="27"/>
      <c r="D54" s="25"/>
      <c r="E54" s="25"/>
      <c r="F54" s="25"/>
      <c r="G54" s="25"/>
      <c r="H54" s="25"/>
      <c r="I54" s="25"/>
      <c r="J54" s="25"/>
      <c r="K54" s="25"/>
      <c r="L54" s="25"/>
      <c r="M54" s="26"/>
      <c r="N54" s="26"/>
      <c r="O54" s="26"/>
      <c r="P54" s="26"/>
      <c r="Q54" s="26"/>
      <c r="R54" s="26"/>
      <c r="S54" s="26"/>
      <c r="T54" s="26"/>
      <c r="U54" s="26"/>
      <c r="V54" s="27"/>
      <c r="W54" s="28"/>
      <c r="X54" s="162"/>
      <c r="Y54" s="137" t="str">
        <f t="shared" si="2"/>
        <v/>
      </c>
      <c r="Z54" s="86"/>
      <c r="AA54" s="86"/>
      <c r="AB54" s="86"/>
      <c r="AC54" s="86"/>
      <c r="AI54" s="86"/>
      <c r="AJ54" s="86"/>
      <c r="AK54" s="86"/>
      <c r="AL54" s="86"/>
      <c r="AM54" s="86"/>
      <c r="AW54" s="87"/>
      <c r="AZ54" s="88"/>
      <c r="BA54" s="98" t="str">
        <f t="shared" si="3"/>
        <v/>
      </c>
      <c r="BB54" s="160" t="str">
        <f t="shared" si="4"/>
        <v/>
      </c>
      <c r="BC54" s="98" t="str">
        <f t="shared" si="5"/>
        <v/>
      </c>
      <c r="BD54" s="87">
        <f t="shared" si="6"/>
        <v>0</v>
      </c>
      <c r="BE54" s="87">
        <f t="shared" si="7"/>
        <v>0</v>
      </c>
      <c r="BF54" s="87" t="str">
        <f t="shared" si="8"/>
        <v/>
      </c>
      <c r="BP54" s="87"/>
    </row>
    <row r="55" spans="1:68" s="3" customFormat="1" ht="15.75" customHeight="1" x14ac:dyDescent="0.15">
      <c r="A55" s="163" t="s">
        <v>1</v>
      </c>
      <c r="B55" s="164">
        <f t="shared" si="1"/>
        <v>0</v>
      </c>
      <c r="C55" s="165">
        <f>+SUM(C50:C54)</f>
        <v>0</v>
      </c>
      <c r="D55" s="166">
        <f t="shared" ref="D55:X55" si="9">+SUM(D50:D54)</f>
        <v>0</v>
      </c>
      <c r="E55" s="166">
        <f t="shared" si="9"/>
        <v>0</v>
      </c>
      <c r="F55" s="166">
        <f t="shared" si="9"/>
        <v>0</v>
      </c>
      <c r="G55" s="166">
        <f t="shared" si="9"/>
        <v>0</v>
      </c>
      <c r="H55" s="166">
        <f t="shared" si="9"/>
        <v>0</v>
      </c>
      <c r="I55" s="166">
        <f t="shared" si="9"/>
        <v>0</v>
      </c>
      <c r="J55" s="166">
        <f t="shared" si="9"/>
        <v>0</v>
      </c>
      <c r="K55" s="166">
        <f t="shared" si="9"/>
        <v>0</v>
      </c>
      <c r="L55" s="166">
        <f t="shared" si="9"/>
        <v>0</v>
      </c>
      <c r="M55" s="167">
        <f t="shared" si="9"/>
        <v>0</v>
      </c>
      <c r="N55" s="167">
        <f t="shared" si="9"/>
        <v>0</v>
      </c>
      <c r="O55" s="167">
        <f t="shared" si="9"/>
        <v>0</v>
      </c>
      <c r="P55" s="167">
        <f t="shared" si="9"/>
        <v>0</v>
      </c>
      <c r="Q55" s="167">
        <f t="shared" si="9"/>
        <v>0</v>
      </c>
      <c r="R55" s="167">
        <f t="shared" si="9"/>
        <v>0</v>
      </c>
      <c r="S55" s="167">
        <f t="shared" si="9"/>
        <v>0</v>
      </c>
      <c r="T55" s="167">
        <f t="shared" si="9"/>
        <v>0</v>
      </c>
      <c r="U55" s="167">
        <f t="shared" si="9"/>
        <v>0</v>
      </c>
      <c r="V55" s="165">
        <f t="shared" si="9"/>
        <v>0</v>
      </c>
      <c r="W55" s="168">
        <f t="shared" si="9"/>
        <v>0</v>
      </c>
      <c r="X55" s="169">
        <f t="shared" si="9"/>
        <v>0</v>
      </c>
      <c r="Y55" s="137" t="str">
        <f t="shared" si="2"/>
        <v/>
      </c>
      <c r="Z55" s="86"/>
      <c r="AA55" s="86"/>
      <c r="AB55" s="86"/>
      <c r="AC55" s="86"/>
      <c r="AI55" s="86"/>
      <c r="AJ55" s="86"/>
      <c r="AK55" s="86"/>
      <c r="AL55" s="86"/>
      <c r="AM55" s="86"/>
      <c r="AW55" s="87"/>
      <c r="AZ55" s="88"/>
      <c r="BA55" s="98" t="str">
        <f t="shared" si="3"/>
        <v/>
      </c>
      <c r="BB55" s="160" t="str">
        <f t="shared" si="4"/>
        <v/>
      </c>
      <c r="BC55" s="98" t="str">
        <f t="shared" si="5"/>
        <v/>
      </c>
      <c r="BD55" s="87">
        <f t="shared" si="6"/>
        <v>0</v>
      </c>
      <c r="BE55" s="87">
        <f t="shared" si="7"/>
        <v>0</v>
      </c>
      <c r="BF55" s="87" t="str">
        <f t="shared" si="8"/>
        <v/>
      </c>
      <c r="BP55" s="87"/>
    </row>
    <row r="56" spans="1:68" s="3" customFormat="1" ht="39.75" customHeight="1" x14ac:dyDescent="0.2">
      <c r="A56" s="170" t="s">
        <v>79</v>
      </c>
      <c r="C56" s="155"/>
      <c r="D56" s="155"/>
      <c r="E56" s="155"/>
      <c r="F56" s="155"/>
      <c r="G56" s="155"/>
      <c r="H56" s="155"/>
      <c r="I56" s="155"/>
      <c r="J56" s="155"/>
      <c r="K56" s="155"/>
      <c r="L56" s="155"/>
      <c r="M56" s="155"/>
      <c r="N56" s="155"/>
      <c r="O56" s="86"/>
      <c r="P56" s="86"/>
      <c r="Q56" s="86"/>
      <c r="R56" s="86"/>
      <c r="S56" s="86"/>
      <c r="T56" s="86"/>
      <c r="U56" s="86"/>
      <c r="V56" s="86"/>
      <c r="W56" s="86"/>
      <c r="X56" s="86"/>
      <c r="Y56" s="86"/>
      <c r="Z56" s="86"/>
      <c r="AF56" s="86"/>
      <c r="AG56" s="86"/>
      <c r="AH56" s="86"/>
      <c r="AI56" s="86"/>
      <c r="AJ56" s="86"/>
      <c r="AV56" s="88"/>
      <c r="AW56" s="156"/>
      <c r="BA56" s="32"/>
      <c r="BB56" s="32"/>
      <c r="BC56" s="32"/>
      <c r="BD56" s="32"/>
      <c r="BE56" s="32"/>
      <c r="BF56" s="115"/>
      <c r="BP56" s="87"/>
    </row>
    <row r="57" spans="1:68" s="3" customFormat="1" ht="19.5" customHeight="1" x14ac:dyDescent="0.15">
      <c r="A57" s="324" t="s">
        <v>71</v>
      </c>
      <c r="B57" s="120" t="s">
        <v>72</v>
      </c>
      <c r="C57" s="86"/>
      <c r="D57" s="86"/>
      <c r="E57" s="86"/>
      <c r="F57" s="86"/>
      <c r="G57" s="86"/>
      <c r="H57" s="86"/>
      <c r="I57" s="86"/>
      <c r="J57" s="86"/>
      <c r="K57" s="86"/>
      <c r="Q57" s="86"/>
      <c r="R57" s="86"/>
      <c r="S57" s="86"/>
      <c r="T57" s="86"/>
      <c r="U57" s="86"/>
      <c r="AH57" s="172"/>
      <c r="AI57" s="172"/>
      <c r="AW57" s="87"/>
      <c r="BA57" s="32"/>
      <c r="BB57" s="32"/>
      <c r="BC57" s="32"/>
      <c r="BD57" s="32"/>
      <c r="BE57" s="32"/>
      <c r="BF57" s="115"/>
      <c r="BP57" s="87"/>
    </row>
    <row r="58" spans="1:68" s="3" customFormat="1" ht="15" customHeight="1" x14ac:dyDescent="0.15">
      <c r="A58" s="173" t="s">
        <v>75</v>
      </c>
      <c r="B58" s="46"/>
      <c r="C58" s="86"/>
      <c r="D58" s="86"/>
      <c r="E58" s="86"/>
      <c r="F58" s="86"/>
      <c r="G58" s="86"/>
      <c r="H58" s="86"/>
      <c r="I58" s="86"/>
      <c r="J58" s="86"/>
      <c r="K58" s="86"/>
      <c r="Q58" s="86"/>
      <c r="R58" s="86"/>
      <c r="S58" s="86"/>
      <c r="T58" s="86"/>
      <c r="U58" s="86"/>
      <c r="AH58" s="172"/>
      <c r="AI58" s="172"/>
      <c r="AL58" s="47"/>
      <c r="AM58" s="174"/>
      <c r="AN58" s="47"/>
      <c r="AO58" s="47"/>
      <c r="AP58" s="47"/>
      <c r="AQ58" s="47"/>
      <c r="AW58" s="87"/>
      <c r="BA58" s="32"/>
      <c r="BB58" s="32"/>
      <c r="BC58" s="32"/>
      <c r="BD58" s="32"/>
      <c r="BE58" s="32"/>
      <c r="BF58" s="115"/>
      <c r="BP58" s="87"/>
    </row>
    <row r="59" spans="1:68" s="3" customFormat="1" ht="15" customHeight="1" x14ac:dyDescent="0.15">
      <c r="A59" s="158" t="s">
        <v>76</v>
      </c>
      <c r="B59" s="37"/>
      <c r="C59" s="86"/>
      <c r="D59" s="86"/>
      <c r="E59" s="86"/>
      <c r="F59" s="86"/>
      <c r="G59" s="86"/>
      <c r="H59" s="86"/>
      <c r="I59" s="86"/>
      <c r="J59" s="86"/>
      <c r="K59" s="86"/>
      <c r="Q59" s="86"/>
      <c r="R59" s="86"/>
      <c r="S59" s="86"/>
      <c r="T59" s="86"/>
      <c r="U59" s="86"/>
      <c r="AH59" s="172"/>
      <c r="AI59" s="172"/>
      <c r="AL59" s="47"/>
      <c r="AM59" s="174"/>
      <c r="AN59" s="47"/>
      <c r="AO59" s="47"/>
      <c r="AP59" s="47"/>
      <c r="AQ59" s="47"/>
      <c r="AW59" s="87"/>
      <c r="BA59" s="32"/>
      <c r="BB59" s="32"/>
      <c r="BC59" s="32"/>
      <c r="BD59" s="32"/>
      <c r="BE59" s="32"/>
      <c r="BF59" s="115"/>
      <c r="BP59" s="87"/>
    </row>
    <row r="60" spans="1:68" s="3" customFormat="1" ht="15" customHeight="1" x14ac:dyDescent="0.15">
      <c r="A60" s="158" t="s">
        <v>77</v>
      </c>
      <c r="B60" s="37"/>
      <c r="C60" s="86"/>
      <c r="D60" s="86"/>
      <c r="E60" s="86"/>
      <c r="F60" s="86"/>
      <c r="G60" s="86"/>
      <c r="H60" s="86"/>
      <c r="I60" s="86"/>
      <c r="J60" s="86"/>
      <c r="K60" s="86"/>
      <c r="Q60" s="86"/>
      <c r="R60" s="86"/>
      <c r="S60" s="86"/>
      <c r="T60" s="86"/>
      <c r="U60" s="86"/>
      <c r="AH60" s="172"/>
      <c r="AI60" s="172"/>
      <c r="AL60" s="47"/>
      <c r="AM60" s="174"/>
      <c r="AN60" s="47"/>
      <c r="AO60" s="47"/>
      <c r="AP60" s="47"/>
      <c r="AQ60" s="47"/>
      <c r="AW60" s="87"/>
      <c r="BA60" s="78"/>
      <c r="BB60" s="78"/>
      <c r="BC60" s="78"/>
      <c r="BD60" s="78"/>
      <c r="BE60" s="78"/>
      <c r="BF60" s="175"/>
      <c r="BP60" s="87"/>
    </row>
    <row r="61" spans="1:68" s="3" customFormat="1" ht="15" customHeight="1" x14ac:dyDescent="0.15">
      <c r="A61" s="161" t="s">
        <v>78</v>
      </c>
      <c r="B61" s="48"/>
      <c r="C61" s="86"/>
      <c r="D61" s="86"/>
      <c r="E61" s="86"/>
      <c r="F61" s="86"/>
      <c r="G61" s="86"/>
      <c r="H61" s="86"/>
      <c r="I61" s="86"/>
      <c r="J61" s="86"/>
      <c r="K61" s="86"/>
      <c r="Q61" s="86"/>
      <c r="R61" s="86"/>
      <c r="S61" s="86"/>
      <c r="T61" s="86"/>
      <c r="U61" s="86"/>
      <c r="AH61" s="172"/>
      <c r="AI61" s="172"/>
      <c r="AL61" s="47"/>
      <c r="AM61" s="174"/>
      <c r="AN61" s="47"/>
      <c r="AO61" s="47"/>
      <c r="AP61" s="47"/>
      <c r="AQ61" s="47"/>
      <c r="AW61" s="87"/>
      <c r="BA61" s="78"/>
      <c r="BB61" s="78"/>
      <c r="BC61" s="78"/>
      <c r="BD61" s="78"/>
      <c r="BE61" s="78"/>
      <c r="BF61" s="175"/>
      <c r="BP61" s="87"/>
    </row>
    <row r="62" spans="1:68" s="3" customFormat="1" ht="15" customHeight="1" x14ac:dyDescent="0.15">
      <c r="A62" s="163" t="s">
        <v>1</v>
      </c>
      <c r="B62" s="164">
        <f>+SUM(B58:B61)</f>
        <v>0</v>
      </c>
      <c r="C62" s="86"/>
      <c r="D62" s="86"/>
      <c r="E62" s="86"/>
      <c r="F62" s="86"/>
      <c r="G62" s="86"/>
      <c r="H62" s="86"/>
      <c r="I62" s="86"/>
      <c r="J62" s="86"/>
      <c r="K62" s="86"/>
      <c r="Q62" s="86"/>
      <c r="R62" s="86"/>
      <c r="S62" s="86"/>
      <c r="T62" s="86"/>
      <c r="U62" s="86"/>
      <c r="AH62" s="172"/>
      <c r="AI62" s="172"/>
      <c r="AL62" s="47"/>
      <c r="AM62" s="174"/>
      <c r="AN62" s="47"/>
      <c r="AO62" s="47"/>
      <c r="AP62" s="47"/>
      <c r="AQ62" s="47"/>
      <c r="AW62" s="87"/>
      <c r="BA62" s="78"/>
      <c r="BB62" s="78"/>
      <c r="BC62" s="78"/>
      <c r="BD62" s="78"/>
      <c r="BE62" s="78"/>
      <c r="BF62" s="175"/>
      <c r="BP62" s="87"/>
    </row>
    <row r="63" spans="1:68" s="3" customFormat="1" ht="41.25" customHeight="1" x14ac:dyDescent="0.2">
      <c r="A63" s="170" t="s">
        <v>80</v>
      </c>
      <c r="B63" s="170"/>
      <c r="C63" s="86"/>
      <c r="D63" s="86"/>
      <c r="E63" s="86"/>
      <c r="F63" s="86"/>
      <c r="G63" s="86"/>
      <c r="H63" s="86"/>
      <c r="I63" s="86"/>
      <c r="J63" s="86"/>
      <c r="K63" s="86"/>
      <c r="Q63" s="86"/>
      <c r="R63" s="86"/>
      <c r="S63" s="86"/>
      <c r="T63" s="86"/>
      <c r="U63" s="86"/>
      <c r="AH63" s="172"/>
      <c r="AI63" s="172"/>
      <c r="AL63" s="47"/>
      <c r="AM63" s="174"/>
      <c r="AN63" s="47"/>
      <c r="AO63" s="47"/>
      <c r="AP63" s="47"/>
      <c r="AQ63" s="47"/>
      <c r="AW63" s="87"/>
      <c r="BA63" s="78"/>
      <c r="BB63" s="78"/>
      <c r="BC63" s="78"/>
      <c r="BD63" s="78"/>
      <c r="BE63" s="78"/>
      <c r="BF63" s="175"/>
      <c r="BP63" s="87"/>
    </row>
    <row r="64" spans="1:68" s="3" customFormat="1" ht="15" customHeight="1" x14ac:dyDescent="0.15">
      <c r="A64" s="324" t="s">
        <v>71</v>
      </c>
      <c r="B64" s="120" t="s">
        <v>72</v>
      </c>
      <c r="C64" s="86"/>
      <c r="D64" s="86"/>
      <c r="E64" s="86"/>
      <c r="F64" s="86"/>
      <c r="G64" s="86"/>
      <c r="H64" s="86"/>
      <c r="I64" s="86"/>
      <c r="J64" s="86"/>
      <c r="K64" s="86"/>
      <c r="Q64" s="86"/>
      <c r="R64" s="86"/>
      <c r="S64" s="86"/>
      <c r="T64" s="86"/>
      <c r="U64" s="86"/>
      <c r="AH64" s="172"/>
      <c r="AI64" s="172"/>
      <c r="AL64" s="47"/>
      <c r="AM64" s="174"/>
      <c r="AN64" s="47"/>
      <c r="AO64" s="47"/>
      <c r="AP64" s="47"/>
      <c r="AQ64" s="47"/>
      <c r="AW64" s="87"/>
      <c r="BA64" s="78"/>
      <c r="BB64" s="78"/>
      <c r="BC64" s="78"/>
      <c r="BD64" s="78"/>
      <c r="BE64" s="78"/>
      <c r="BF64" s="175"/>
      <c r="BP64" s="87"/>
    </row>
    <row r="65" spans="1:81" s="3" customFormat="1" ht="15" customHeight="1" x14ac:dyDescent="0.15">
      <c r="A65" s="173" t="s">
        <v>75</v>
      </c>
      <c r="B65" s="46"/>
      <c r="C65" s="86"/>
      <c r="D65" s="86"/>
      <c r="E65" s="86"/>
      <c r="F65" s="86"/>
      <c r="G65" s="86"/>
      <c r="H65" s="86"/>
      <c r="I65" s="86"/>
      <c r="J65" s="86"/>
      <c r="K65" s="86"/>
      <c r="Q65" s="86"/>
      <c r="R65" s="86"/>
      <c r="S65" s="86"/>
      <c r="T65" s="86"/>
      <c r="U65" s="86"/>
      <c r="AH65" s="172"/>
      <c r="AI65" s="172"/>
      <c r="AL65" s="47"/>
      <c r="AM65" s="174"/>
      <c r="AN65" s="47"/>
      <c r="AO65" s="47"/>
      <c r="AP65" s="47"/>
      <c r="AQ65" s="47"/>
      <c r="AW65" s="87"/>
      <c r="BA65" s="78"/>
      <c r="BB65" s="78"/>
      <c r="BC65" s="78"/>
      <c r="BD65" s="78"/>
      <c r="BE65" s="78"/>
      <c r="BF65" s="175"/>
      <c r="BP65" s="87"/>
    </row>
    <row r="66" spans="1:81" s="3" customFormat="1" ht="15" customHeight="1" x14ac:dyDescent="0.15">
      <c r="A66" s="158" t="s">
        <v>76</v>
      </c>
      <c r="B66" s="37"/>
      <c r="C66" s="86"/>
      <c r="D66" s="86"/>
      <c r="E66" s="86"/>
      <c r="F66" s="86"/>
      <c r="G66" s="86"/>
      <c r="H66" s="86"/>
      <c r="I66" s="86"/>
      <c r="J66" s="86"/>
      <c r="K66" s="86"/>
      <c r="Q66" s="86"/>
      <c r="R66" s="86"/>
      <c r="S66" s="86"/>
      <c r="T66" s="86"/>
      <c r="U66" s="86"/>
      <c r="AH66" s="172"/>
      <c r="AI66" s="172"/>
      <c r="AL66" s="47"/>
      <c r="AM66" s="174"/>
      <c r="AN66" s="47"/>
      <c r="AO66" s="47"/>
      <c r="AP66" s="47"/>
      <c r="AQ66" s="47"/>
      <c r="AW66" s="87"/>
      <c r="BA66" s="78"/>
      <c r="BB66" s="78"/>
      <c r="BC66" s="78"/>
      <c r="BD66" s="78"/>
      <c r="BE66" s="78"/>
      <c r="BF66" s="175"/>
      <c r="BP66" s="87"/>
    </row>
    <row r="67" spans="1:81" s="3" customFormat="1" ht="15" customHeight="1" x14ac:dyDescent="0.15">
      <c r="A67" s="158" t="s">
        <v>77</v>
      </c>
      <c r="B67" s="37"/>
      <c r="C67" s="86"/>
      <c r="D67" s="86"/>
      <c r="E67" s="86"/>
      <c r="F67" s="86"/>
      <c r="G67" s="86"/>
      <c r="H67" s="86"/>
      <c r="I67" s="86"/>
      <c r="J67" s="86"/>
      <c r="K67" s="86"/>
      <c r="Q67" s="86"/>
      <c r="R67" s="86"/>
      <c r="S67" s="86"/>
      <c r="T67" s="86"/>
      <c r="U67" s="86"/>
      <c r="AH67" s="172"/>
      <c r="AI67" s="172"/>
      <c r="AL67" s="47"/>
      <c r="AM67" s="174"/>
      <c r="AN67" s="47"/>
      <c r="AO67" s="47"/>
      <c r="AP67" s="47"/>
      <c r="AQ67" s="47"/>
      <c r="AW67" s="87"/>
      <c r="BA67" s="78"/>
      <c r="BB67" s="78"/>
      <c r="BC67" s="78"/>
      <c r="BD67" s="78"/>
      <c r="BE67" s="78"/>
      <c r="BF67" s="175"/>
      <c r="BP67" s="87"/>
    </row>
    <row r="68" spans="1:81" s="3" customFormat="1" ht="15" customHeight="1" x14ac:dyDescent="0.15">
      <c r="A68" s="161" t="s">
        <v>78</v>
      </c>
      <c r="B68" s="48"/>
      <c r="C68" s="86"/>
      <c r="D68" s="86"/>
      <c r="E68" s="86"/>
      <c r="F68" s="86"/>
      <c r="G68" s="86"/>
      <c r="H68" s="86"/>
      <c r="I68" s="86"/>
      <c r="J68" s="86"/>
      <c r="K68" s="86"/>
      <c r="Q68" s="86"/>
      <c r="R68" s="86"/>
      <c r="S68" s="86"/>
      <c r="T68" s="86"/>
      <c r="U68" s="86"/>
      <c r="AH68" s="172"/>
      <c r="AI68" s="172"/>
      <c r="AL68" s="47"/>
      <c r="AM68" s="174"/>
      <c r="AN68" s="47"/>
      <c r="AO68" s="47"/>
      <c r="AP68" s="47"/>
      <c r="AQ68" s="47"/>
      <c r="AW68" s="87"/>
      <c r="BA68" s="78"/>
      <c r="BB68" s="78"/>
      <c r="BC68" s="78"/>
      <c r="BD68" s="78"/>
      <c r="BE68" s="78"/>
      <c r="BF68" s="175"/>
      <c r="BP68" s="87"/>
    </row>
    <row r="69" spans="1:81" s="3" customFormat="1" ht="15" customHeight="1" x14ac:dyDescent="0.15">
      <c r="A69" s="163" t="s">
        <v>1</v>
      </c>
      <c r="B69" s="164">
        <f>+SUM(B65:B68)</f>
        <v>0</v>
      </c>
      <c r="C69" s="86"/>
      <c r="D69" s="86"/>
      <c r="E69" s="86"/>
      <c r="F69" s="86"/>
      <c r="G69" s="86"/>
      <c r="H69" s="86"/>
      <c r="I69" s="86"/>
      <c r="J69" s="86"/>
      <c r="K69" s="86"/>
      <c r="Q69" s="86"/>
      <c r="R69" s="86"/>
      <c r="S69" s="86"/>
      <c r="T69" s="86"/>
      <c r="U69" s="86"/>
      <c r="AH69" s="172"/>
      <c r="AI69" s="172"/>
      <c r="AL69" s="47"/>
      <c r="AM69" s="174"/>
      <c r="AN69" s="47"/>
      <c r="AO69" s="47"/>
      <c r="AP69" s="47"/>
      <c r="AQ69" s="47"/>
      <c r="AW69" s="87"/>
      <c r="BA69" s="78"/>
      <c r="BB69" s="78"/>
      <c r="BC69" s="78"/>
      <c r="BD69" s="78"/>
      <c r="BE69" s="78"/>
      <c r="BF69" s="175"/>
      <c r="BP69" s="87"/>
    </row>
    <row r="70" spans="1:81" s="83" customFormat="1" ht="45" customHeight="1" x14ac:dyDescent="0.2">
      <c r="A70" s="176" t="s">
        <v>81</v>
      </c>
      <c r="B70" s="177"/>
      <c r="C70" s="178"/>
      <c r="AS70" s="117"/>
      <c r="AT70" s="117"/>
      <c r="AU70" s="117"/>
      <c r="AV70" s="118"/>
      <c r="AW70" s="119"/>
      <c r="AX70" s="117"/>
      <c r="AY70" s="117"/>
      <c r="AZ70" s="117"/>
      <c r="BA70" s="78"/>
      <c r="BB70" s="78"/>
      <c r="BC70" s="78"/>
      <c r="BD70" s="78"/>
      <c r="BE70" s="78"/>
      <c r="BF70" s="175"/>
      <c r="BG70" s="117"/>
      <c r="BH70" s="117"/>
      <c r="BI70" s="117"/>
      <c r="BJ70" s="117"/>
      <c r="BK70" s="117"/>
      <c r="BL70" s="117"/>
      <c r="BM70" s="117"/>
      <c r="BN70" s="117"/>
      <c r="BO70" s="117"/>
      <c r="BP70" s="119"/>
      <c r="BQ70" s="117"/>
      <c r="BR70" s="117"/>
      <c r="BS70" s="117"/>
      <c r="BT70" s="117"/>
      <c r="BU70" s="117"/>
      <c r="BV70" s="117"/>
      <c r="BW70" s="117"/>
      <c r="BX70" s="117"/>
      <c r="BY70" s="117"/>
      <c r="BZ70" s="117"/>
      <c r="CA70" s="117"/>
      <c r="CB70" s="117"/>
      <c r="CC70" s="117"/>
    </row>
    <row r="71" spans="1:81" s="83" customFormat="1" ht="39.75" customHeight="1" x14ac:dyDescent="0.2">
      <c r="A71" s="322" t="s">
        <v>82</v>
      </c>
      <c r="B71" s="179" t="s">
        <v>83</v>
      </c>
      <c r="C71" s="180" t="s">
        <v>84</v>
      </c>
      <c r="D71" s="180" t="s">
        <v>85</v>
      </c>
      <c r="E71" s="180" t="s">
        <v>13</v>
      </c>
      <c r="AS71" s="117"/>
      <c r="AT71" s="117"/>
      <c r="AU71" s="117"/>
      <c r="AV71" s="118"/>
      <c r="AW71" s="119"/>
      <c r="AX71" s="117"/>
      <c r="AY71" s="117"/>
      <c r="AZ71" s="117"/>
      <c r="BA71" s="78"/>
      <c r="BB71" s="78"/>
      <c r="BC71" s="78"/>
      <c r="BD71" s="78"/>
      <c r="BE71" s="78"/>
      <c r="BF71" s="175"/>
      <c r="BG71" s="117"/>
      <c r="BH71" s="117"/>
      <c r="BI71" s="117"/>
      <c r="BJ71" s="117"/>
      <c r="BK71" s="117"/>
      <c r="BL71" s="117"/>
      <c r="BM71" s="117"/>
      <c r="BN71" s="117"/>
      <c r="BO71" s="117"/>
      <c r="BP71" s="119"/>
      <c r="BQ71" s="117"/>
      <c r="BR71" s="117"/>
      <c r="BS71" s="117"/>
      <c r="BT71" s="117"/>
      <c r="BU71" s="117"/>
      <c r="BV71" s="117"/>
      <c r="BW71" s="117"/>
      <c r="BX71" s="117"/>
      <c r="BY71" s="117"/>
      <c r="BZ71" s="117"/>
      <c r="CA71" s="117"/>
      <c r="CB71" s="117"/>
      <c r="CC71" s="117"/>
    </row>
    <row r="72" spans="1:81" s="83" customFormat="1" ht="17.25" customHeight="1" x14ac:dyDescent="0.2">
      <c r="A72" s="181" t="s">
        <v>86</v>
      </c>
      <c r="B72" s="46"/>
      <c r="C72" s="46"/>
      <c r="D72" s="46"/>
      <c r="E72" s="46"/>
      <c r="AS72" s="117"/>
      <c r="AT72" s="117"/>
      <c r="AU72" s="117"/>
      <c r="AV72" s="118"/>
      <c r="AW72" s="119"/>
      <c r="AX72" s="117"/>
      <c r="AY72" s="117"/>
      <c r="AZ72" s="117"/>
      <c r="BA72" s="78"/>
      <c r="BB72" s="78"/>
      <c r="BC72" s="78"/>
      <c r="BD72" s="78"/>
      <c r="BE72" s="78"/>
      <c r="BF72" s="175"/>
      <c r="BG72" s="117"/>
      <c r="BH72" s="117"/>
      <c r="BI72" s="117"/>
      <c r="BJ72" s="117"/>
      <c r="BK72" s="117"/>
      <c r="BL72" s="117"/>
      <c r="BM72" s="117"/>
      <c r="BN72" s="117"/>
      <c r="BO72" s="117"/>
      <c r="BP72" s="119"/>
      <c r="BQ72" s="117"/>
      <c r="BR72" s="117"/>
      <c r="BS72" s="117"/>
      <c r="BT72" s="117"/>
      <c r="BU72" s="117"/>
      <c r="BV72" s="117"/>
      <c r="BW72" s="117"/>
      <c r="BX72" s="117"/>
      <c r="BY72" s="117"/>
      <c r="BZ72" s="117"/>
      <c r="CA72" s="117"/>
      <c r="CB72" s="117"/>
      <c r="CC72" s="117"/>
    </row>
    <row r="73" spans="1:81" s="83" customFormat="1" ht="15" customHeight="1" x14ac:dyDescent="0.2">
      <c r="A73" s="182" t="s">
        <v>87</v>
      </c>
      <c r="B73" s="37"/>
      <c r="C73" s="37"/>
      <c r="D73" s="37"/>
      <c r="E73" s="37"/>
      <c r="AS73" s="117"/>
      <c r="AT73" s="117"/>
      <c r="AU73" s="117"/>
      <c r="AV73" s="118"/>
      <c r="AW73" s="119"/>
      <c r="AX73" s="117"/>
      <c r="AY73" s="117"/>
      <c r="AZ73" s="117"/>
      <c r="BA73" s="78"/>
      <c r="BB73" s="78"/>
      <c r="BC73" s="78"/>
      <c r="BD73" s="78"/>
      <c r="BE73" s="78"/>
      <c r="BF73" s="175"/>
      <c r="BG73" s="117"/>
      <c r="BH73" s="117"/>
      <c r="BI73" s="117"/>
      <c r="BJ73" s="117"/>
      <c r="BK73" s="117"/>
      <c r="BL73" s="117"/>
      <c r="BM73" s="117"/>
      <c r="BN73" s="117"/>
      <c r="BO73" s="117"/>
      <c r="BP73" s="119"/>
      <c r="BQ73" s="117"/>
      <c r="BR73" s="117"/>
      <c r="BS73" s="117"/>
      <c r="BT73" s="117"/>
      <c r="BU73" s="117"/>
      <c r="BV73" s="117"/>
      <c r="BW73" s="117"/>
      <c r="BX73" s="117"/>
      <c r="BY73" s="117"/>
      <c r="BZ73" s="117"/>
      <c r="CA73" s="117"/>
      <c r="CB73" s="117"/>
      <c r="CC73" s="117"/>
    </row>
    <row r="74" spans="1:81" s="83" customFormat="1" ht="15" customHeight="1" x14ac:dyDescent="0.2">
      <c r="A74" s="182" t="s">
        <v>88</v>
      </c>
      <c r="B74" s="37"/>
      <c r="C74" s="37"/>
      <c r="D74" s="37"/>
      <c r="E74" s="37"/>
      <c r="AS74" s="117"/>
      <c r="AT74" s="117"/>
      <c r="AU74" s="117"/>
      <c r="AV74" s="118"/>
      <c r="AW74" s="119"/>
      <c r="AX74" s="117"/>
      <c r="AY74" s="117"/>
      <c r="AZ74" s="117"/>
      <c r="BA74" s="78"/>
      <c r="BB74" s="78"/>
      <c r="BC74" s="78"/>
      <c r="BD74" s="78"/>
      <c r="BE74" s="78"/>
      <c r="BF74" s="175"/>
      <c r="BG74" s="117"/>
      <c r="BH74" s="117"/>
      <c r="BI74" s="117"/>
      <c r="BJ74" s="117"/>
      <c r="BK74" s="117"/>
      <c r="BL74" s="117"/>
      <c r="BM74" s="117"/>
      <c r="BN74" s="117"/>
      <c r="BO74" s="117"/>
      <c r="BP74" s="119"/>
      <c r="BQ74" s="117"/>
      <c r="BR74" s="117"/>
      <c r="BS74" s="117"/>
      <c r="BT74" s="117"/>
      <c r="BU74" s="117"/>
      <c r="BV74" s="117"/>
      <c r="BW74" s="117"/>
      <c r="BX74" s="117"/>
      <c r="BY74" s="117"/>
      <c r="BZ74" s="117"/>
      <c r="CA74" s="117"/>
      <c r="CB74" s="117"/>
      <c r="CC74" s="117"/>
    </row>
    <row r="75" spans="1:81" s="83" customFormat="1" ht="14.25" x14ac:dyDescent="0.2">
      <c r="A75" s="182" t="s">
        <v>89</v>
      </c>
      <c r="B75" s="37"/>
      <c r="C75" s="37"/>
      <c r="D75" s="37"/>
      <c r="E75" s="37"/>
      <c r="AS75" s="117"/>
      <c r="AT75" s="117"/>
      <c r="AU75" s="117"/>
      <c r="AV75" s="118"/>
      <c r="AW75" s="119"/>
      <c r="AX75" s="117"/>
      <c r="AY75" s="117"/>
      <c r="AZ75" s="117"/>
      <c r="BA75" s="78"/>
      <c r="BB75" s="78"/>
      <c r="BC75" s="78"/>
      <c r="BD75" s="78"/>
      <c r="BE75" s="78"/>
      <c r="BF75" s="175"/>
      <c r="BG75" s="117"/>
      <c r="BH75" s="117"/>
      <c r="BI75" s="117"/>
      <c r="BJ75" s="117"/>
      <c r="BK75" s="117"/>
      <c r="BL75" s="117"/>
      <c r="BM75" s="117"/>
      <c r="BN75" s="117"/>
      <c r="BO75" s="117"/>
      <c r="BP75" s="119"/>
      <c r="BQ75" s="117"/>
      <c r="BR75" s="117"/>
      <c r="BS75" s="117"/>
      <c r="BT75" s="117"/>
      <c r="BU75" s="117"/>
      <c r="BV75" s="117"/>
      <c r="BW75" s="117"/>
      <c r="BX75" s="117"/>
      <c r="BY75" s="117"/>
      <c r="BZ75" s="117"/>
      <c r="CA75" s="117"/>
      <c r="CB75" s="117"/>
      <c r="CC75" s="117"/>
    </row>
    <row r="76" spans="1:81" s="83" customFormat="1" ht="15" customHeight="1" x14ac:dyDescent="0.2">
      <c r="A76" s="182" t="s">
        <v>90</v>
      </c>
      <c r="B76" s="37"/>
      <c r="C76" s="37"/>
      <c r="D76" s="37"/>
      <c r="E76" s="37"/>
      <c r="AS76" s="117"/>
      <c r="AT76" s="117"/>
      <c r="AU76" s="117"/>
      <c r="AV76" s="118"/>
      <c r="AW76" s="119"/>
      <c r="AX76" s="117"/>
      <c r="AY76" s="117"/>
      <c r="AZ76" s="117"/>
      <c r="BA76" s="78"/>
      <c r="BB76" s="78"/>
      <c r="BC76" s="78"/>
      <c r="BD76" s="78"/>
      <c r="BE76" s="78"/>
      <c r="BF76" s="175"/>
      <c r="BG76" s="117"/>
      <c r="BH76" s="117"/>
      <c r="BI76" s="117"/>
      <c r="BJ76" s="117"/>
      <c r="BK76" s="117"/>
      <c r="BL76" s="117"/>
      <c r="BM76" s="117"/>
      <c r="BN76" s="117"/>
      <c r="BO76" s="117"/>
      <c r="BP76" s="119"/>
      <c r="BQ76" s="117"/>
      <c r="BR76" s="117"/>
      <c r="BS76" s="117"/>
      <c r="BT76" s="117"/>
      <c r="BU76" s="117"/>
      <c r="BV76" s="117"/>
      <c r="BW76" s="117"/>
      <c r="BX76" s="117"/>
      <c r="BY76" s="117"/>
      <c r="BZ76" s="117"/>
      <c r="CA76" s="117"/>
      <c r="CB76" s="117"/>
      <c r="CC76" s="117"/>
    </row>
    <row r="77" spans="1:81" s="83" customFormat="1" ht="15" customHeight="1" x14ac:dyDescent="0.2">
      <c r="A77" s="182" t="s">
        <v>91</v>
      </c>
      <c r="B77" s="37"/>
      <c r="C77" s="37"/>
      <c r="D77" s="37"/>
      <c r="E77" s="37"/>
      <c r="AS77" s="117"/>
      <c r="AT77" s="117"/>
      <c r="AU77" s="117"/>
      <c r="AV77" s="118"/>
      <c r="AW77" s="119"/>
      <c r="AX77" s="117"/>
      <c r="AY77" s="117"/>
      <c r="AZ77" s="117"/>
      <c r="BA77" s="78"/>
      <c r="BB77" s="78"/>
      <c r="BC77" s="78"/>
      <c r="BD77" s="78"/>
      <c r="BE77" s="78"/>
      <c r="BF77" s="175"/>
      <c r="BG77" s="117"/>
      <c r="BH77" s="117"/>
      <c r="BI77" s="117"/>
      <c r="BJ77" s="117"/>
      <c r="BK77" s="117"/>
      <c r="BL77" s="117"/>
      <c r="BM77" s="117"/>
      <c r="BN77" s="117"/>
      <c r="BO77" s="117"/>
      <c r="BP77" s="119"/>
      <c r="BQ77" s="117"/>
      <c r="BR77" s="117"/>
      <c r="BS77" s="117"/>
      <c r="BT77" s="117"/>
      <c r="BU77" s="117"/>
      <c r="BV77" s="117"/>
      <c r="BW77" s="117"/>
      <c r="BX77" s="117"/>
      <c r="BY77" s="117"/>
      <c r="BZ77" s="117"/>
      <c r="CA77" s="117"/>
      <c r="CB77" s="117"/>
      <c r="CC77" s="117"/>
    </row>
    <row r="78" spans="1:81" s="83" customFormat="1" ht="15" customHeight="1" x14ac:dyDescent="0.2">
      <c r="A78" s="183" t="s">
        <v>92</v>
      </c>
      <c r="B78" s="37"/>
      <c r="C78" s="37"/>
      <c r="D78" s="37"/>
      <c r="E78" s="37"/>
      <c r="AS78" s="117"/>
      <c r="AT78" s="117"/>
      <c r="AU78" s="117"/>
      <c r="AV78" s="118"/>
      <c r="AW78" s="119"/>
      <c r="AX78" s="117"/>
      <c r="AY78" s="117"/>
      <c r="AZ78" s="117"/>
      <c r="BA78" s="78"/>
      <c r="BB78" s="78"/>
      <c r="BC78" s="78"/>
      <c r="BD78" s="78"/>
      <c r="BE78" s="78"/>
      <c r="BF78" s="175"/>
      <c r="BG78" s="117"/>
      <c r="BH78" s="117"/>
      <c r="BI78" s="117"/>
      <c r="BJ78" s="117"/>
      <c r="BK78" s="117"/>
      <c r="BL78" s="117"/>
      <c r="BM78" s="117"/>
      <c r="BN78" s="117"/>
      <c r="BO78" s="117"/>
      <c r="BP78" s="119"/>
      <c r="BQ78" s="117"/>
      <c r="BR78" s="117"/>
      <c r="BS78" s="117"/>
      <c r="BT78" s="117"/>
      <c r="BU78" s="117"/>
      <c r="BV78" s="117"/>
      <c r="BW78" s="117"/>
      <c r="BX78" s="117"/>
      <c r="BY78" s="117"/>
      <c r="BZ78" s="117"/>
      <c r="CA78" s="117"/>
      <c r="CB78" s="117"/>
      <c r="CC78" s="117"/>
    </row>
    <row r="79" spans="1:81" s="83" customFormat="1" ht="15" customHeight="1" x14ac:dyDescent="0.2">
      <c r="A79" s="182" t="s">
        <v>93</v>
      </c>
      <c r="B79" s="37"/>
      <c r="C79" s="37"/>
      <c r="D79" s="37"/>
      <c r="E79" s="37"/>
      <c r="AS79" s="117"/>
      <c r="AT79" s="117"/>
      <c r="AU79" s="117"/>
      <c r="AV79" s="118"/>
      <c r="AW79" s="119"/>
      <c r="AX79" s="117"/>
      <c r="AY79" s="117"/>
      <c r="AZ79" s="117"/>
      <c r="BA79" s="78"/>
      <c r="BB79" s="78"/>
      <c r="BC79" s="78"/>
      <c r="BD79" s="78"/>
      <c r="BE79" s="78"/>
      <c r="BF79" s="175"/>
      <c r="BG79" s="117"/>
      <c r="BH79" s="117"/>
      <c r="BI79" s="117"/>
      <c r="BJ79" s="117"/>
      <c r="BK79" s="117"/>
      <c r="BL79" s="117"/>
      <c r="BM79" s="117"/>
      <c r="BN79" s="117"/>
      <c r="BO79" s="117"/>
      <c r="BP79" s="119"/>
      <c r="BQ79" s="117"/>
      <c r="BR79" s="117"/>
      <c r="BS79" s="117"/>
      <c r="BT79" s="117"/>
      <c r="BU79" s="117"/>
      <c r="BV79" s="117"/>
      <c r="BW79" s="117"/>
      <c r="BX79" s="117"/>
      <c r="BY79" s="117"/>
      <c r="BZ79" s="117"/>
      <c r="CA79" s="117"/>
      <c r="CB79" s="117"/>
      <c r="CC79" s="117"/>
    </row>
    <row r="80" spans="1:81" s="83" customFormat="1" ht="15" customHeight="1" x14ac:dyDescent="0.2">
      <c r="A80" s="182" t="s">
        <v>94</v>
      </c>
      <c r="B80" s="37"/>
      <c r="C80" s="37"/>
      <c r="D80" s="37"/>
      <c r="E80" s="37"/>
      <c r="AS80" s="117"/>
      <c r="AT80" s="117"/>
      <c r="AU80" s="117"/>
      <c r="AV80" s="118"/>
      <c r="AW80" s="119"/>
      <c r="AX80" s="117"/>
      <c r="AY80" s="117"/>
      <c r="AZ80" s="117"/>
      <c r="BA80" s="78"/>
      <c r="BB80" s="78"/>
      <c r="BC80" s="78"/>
      <c r="BD80" s="78"/>
      <c r="BE80" s="78"/>
      <c r="BF80" s="175"/>
      <c r="BG80" s="117"/>
      <c r="BH80" s="117"/>
      <c r="BI80" s="117"/>
      <c r="BJ80" s="117"/>
      <c r="BK80" s="117"/>
      <c r="BL80" s="117"/>
      <c r="BM80" s="117"/>
      <c r="BN80" s="117"/>
      <c r="BO80" s="117"/>
      <c r="BP80" s="119"/>
      <c r="BQ80" s="117"/>
      <c r="BR80" s="117"/>
      <c r="BS80" s="117"/>
      <c r="BT80" s="117"/>
      <c r="BU80" s="117"/>
      <c r="BV80" s="117"/>
      <c r="BW80" s="117"/>
      <c r="BX80" s="117"/>
      <c r="BY80" s="117"/>
      <c r="BZ80" s="117"/>
      <c r="CA80" s="117"/>
      <c r="CB80" s="117"/>
      <c r="CC80" s="117"/>
    </row>
    <row r="81" spans="1:81" s="83" customFormat="1" ht="15" customHeight="1" x14ac:dyDescent="0.2">
      <c r="A81" s="182" t="s">
        <v>95</v>
      </c>
      <c r="B81" s="37"/>
      <c r="C81" s="37"/>
      <c r="D81" s="37"/>
      <c r="E81" s="37"/>
      <c r="AS81" s="117"/>
      <c r="AT81" s="117"/>
      <c r="AU81" s="117"/>
      <c r="AV81" s="118"/>
      <c r="AW81" s="119"/>
      <c r="AX81" s="117"/>
      <c r="AY81" s="117"/>
      <c r="AZ81" s="117"/>
      <c r="BA81" s="78"/>
      <c r="BB81" s="78"/>
      <c r="BC81" s="78"/>
      <c r="BD81" s="78"/>
      <c r="BE81" s="78"/>
      <c r="BF81" s="175"/>
      <c r="BG81" s="117"/>
      <c r="BH81" s="117"/>
      <c r="BI81" s="117"/>
      <c r="BJ81" s="117"/>
      <c r="BK81" s="117"/>
      <c r="BL81" s="117"/>
      <c r="BM81" s="117"/>
      <c r="BN81" s="117"/>
      <c r="BO81" s="117"/>
      <c r="BP81" s="119"/>
      <c r="BQ81" s="117"/>
      <c r="BR81" s="117"/>
      <c r="BS81" s="117"/>
      <c r="BT81" s="117"/>
      <c r="BU81" s="117"/>
      <c r="BV81" s="117"/>
      <c r="BW81" s="117"/>
      <c r="BX81" s="117"/>
      <c r="BY81" s="117"/>
      <c r="BZ81" s="117"/>
      <c r="CA81" s="117"/>
      <c r="CB81" s="117"/>
      <c r="CC81" s="117"/>
    </row>
    <row r="82" spans="1:81" s="83" customFormat="1" ht="15" customHeight="1" x14ac:dyDescent="0.2">
      <c r="A82" s="182" t="s">
        <v>96</v>
      </c>
      <c r="B82" s="37"/>
      <c r="C82" s="37"/>
      <c r="D82" s="37"/>
      <c r="E82" s="37"/>
      <c r="AS82" s="117"/>
      <c r="AT82" s="117"/>
      <c r="AU82" s="117"/>
      <c r="AV82" s="118"/>
      <c r="AW82" s="119"/>
      <c r="AX82" s="117"/>
      <c r="AY82" s="117"/>
      <c r="AZ82" s="117"/>
      <c r="BA82" s="78"/>
      <c r="BB82" s="78"/>
      <c r="BC82" s="78"/>
      <c r="BD82" s="78"/>
      <c r="BE82" s="78"/>
      <c r="BF82" s="175"/>
      <c r="BG82" s="117"/>
      <c r="BH82" s="117"/>
      <c r="BI82" s="117"/>
      <c r="BJ82" s="117"/>
      <c r="BK82" s="117"/>
      <c r="BL82" s="117"/>
      <c r="BM82" s="117"/>
      <c r="BN82" s="117"/>
      <c r="BO82" s="117"/>
      <c r="BP82" s="119"/>
      <c r="BQ82" s="117"/>
      <c r="BR82" s="117"/>
      <c r="BS82" s="117"/>
      <c r="BT82" s="117"/>
      <c r="BU82" s="117"/>
      <c r="BV82" s="117"/>
      <c r="BW82" s="117"/>
      <c r="BX82" s="117"/>
      <c r="BY82" s="117"/>
      <c r="BZ82" s="117"/>
      <c r="CA82" s="117"/>
      <c r="CB82" s="117"/>
      <c r="CC82" s="117"/>
    </row>
    <row r="83" spans="1:81" s="83" customFormat="1" ht="15" customHeight="1" x14ac:dyDescent="0.2">
      <c r="A83" s="184" t="s">
        <v>97</v>
      </c>
      <c r="B83" s="48"/>
      <c r="C83" s="48"/>
      <c r="D83" s="48"/>
      <c r="E83" s="48"/>
      <c r="AS83" s="117"/>
      <c r="AT83" s="117"/>
      <c r="AU83" s="117"/>
      <c r="AV83" s="118"/>
      <c r="AW83" s="119"/>
      <c r="AX83" s="117"/>
      <c r="AY83" s="117"/>
      <c r="AZ83" s="117"/>
      <c r="BA83" s="78"/>
      <c r="BB83" s="78"/>
      <c r="BC83" s="78"/>
      <c r="BD83" s="78"/>
      <c r="BE83" s="78"/>
      <c r="BF83" s="175"/>
      <c r="BG83" s="117"/>
      <c r="BH83" s="117"/>
      <c r="BI83" s="117"/>
      <c r="BJ83" s="117"/>
      <c r="BK83" s="117"/>
      <c r="BL83" s="117"/>
      <c r="BM83" s="117"/>
      <c r="BN83" s="117"/>
      <c r="BO83" s="117"/>
      <c r="BP83" s="119"/>
      <c r="BQ83" s="117"/>
      <c r="BR83" s="117"/>
      <c r="BS83" s="117"/>
      <c r="BT83" s="117"/>
      <c r="BU83" s="117"/>
      <c r="BV83" s="117"/>
      <c r="BW83" s="117"/>
      <c r="BX83" s="117"/>
      <c r="BY83" s="117"/>
      <c r="BZ83" s="117"/>
      <c r="CA83" s="117"/>
      <c r="CB83" s="117"/>
      <c r="CC83" s="117"/>
    </row>
    <row r="84" spans="1:81" s="83" customFormat="1" ht="15" customHeight="1" x14ac:dyDescent="0.2">
      <c r="A84" s="327" t="s">
        <v>1</v>
      </c>
      <c r="B84" s="164">
        <f>SUM(B72:B83)</f>
        <v>0</v>
      </c>
      <c r="C84" s="164">
        <f>SUM(C72:C83)</f>
        <v>0</v>
      </c>
      <c r="D84" s="164">
        <f>SUM(D72:D83)</f>
        <v>0</v>
      </c>
      <c r="E84" s="164">
        <f>SUM(E72:E83)</f>
        <v>0</v>
      </c>
      <c r="AS84" s="117"/>
      <c r="AT84" s="117"/>
      <c r="AU84" s="117"/>
      <c r="AV84" s="118"/>
      <c r="AW84" s="119"/>
      <c r="AX84" s="117"/>
      <c r="AY84" s="117"/>
      <c r="AZ84" s="117"/>
      <c r="BA84" s="78"/>
      <c r="BB84" s="78"/>
      <c r="BC84" s="78"/>
      <c r="BD84" s="78"/>
      <c r="BE84" s="78"/>
      <c r="BF84" s="175"/>
      <c r="BG84" s="117"/>
      <c r="BH84" s="117"/>
      <c r="BI84" s="117"/>
      <c r="BJ84" s="117"/>
      <c r="BK84" s="117"/>
      <c r="BL84" s="117"/>
      <c r="BM84" s="117"/>
      <c r="BN84" s="117"/>
      <c r="BO84" s="117"/>
      <c r="BP84" s="119"/>
      <c r="BQ84" s="117"/>
      <c r="BR84" s="117"/>
      <c r="BS84" s="117"/>
      <c r="BT84" s="117"/>
      <c r="BU84" s="117"/>
      <c r="BV84" s="117"/>
      <c r="BW84" s="117"/>
      <c r="BX84" s="117"/>
      <c r="BY84" s="117"/>
      <c r="BZ84" s="117"/>
      <c r="CA84" s="117"/>
      <c r="CB84" s="117"/>
      <c r="CC84" s="117"/>
    </row>
    <row r="85" spans="1:81" s="76" customFormat="1" ht="30" customHeight="1" x14ac:dyDescent="0.2">
      <c r="A85" s="176" t="s">
        <v>98</v>
      </c>
      <c r="B85" s="186"/>
      <c r="C85" s="186"/>
      <c r="D85" s="75"/>
      <c r="E85" s="75"/>
      <c r="F85" s="75"/>
      <c r="G85" s="75"/>
      <c r="H85" s="75"/>
      <c r="I85" s="75"/>
      <c r="J85" s="75"/>
      <c r="K85" s="75"/>
      <c r="L85" s="75"/>
      <c r="M85" s="75"/>
      <c r="N85" s="75"/>
      <c r="AS85" s="78"/>
      <c r="AT85" s="78"/>
      <c r="AU85" s="78"/>
      <c r="AV85" s="79"/>
      <c r="AW85" s="80"/>
      <c r="AX85" s="78"/>
      <c r="AY85" s="78"/>
      <c r="AZ85" s="78"/>
      <c r="BA85" s="78"/>
      <c r="BB85" s="78"/>
      <c r="BC85" s="78"/>
      <c r="BD85" s="78"/>
      <c r="BE85" s="78"/>
      <c r="BF85" s="175"/>
      <c r="BG85" s="78"/>
      <c r="BH85" s="78"/>
      <c r="BI85" s="78"/>
      <c r="BJ85" s="78"/>
      <c r="BK85" s="78"/>
      <c r="BL85" s="78"/>
      <c r="BM85" s="78"/>
      <c r="BN85" s="78"/>
      <c r="BO85" s="78"/>
      <c r="BP85" s="80"/>
      <c r="BQ85" s="78"/>
      <c r="BR85" s="78"/>
      <c r="BS85" s="78"/>
      <c r="BT85" s="78"/>
      <c r="BU85" s="78"/>
      <c r="BV85" s="78"/>
      <c r="BW85" s="78"/>
      <c r="BX85" s="78"/>
      <c r="BY85" s="78"/>
      <c r="BZ85" s="78"/>
      <c r="CA85" s="78"/>
      <c r="CB85" s="78"/>
      <c r="CC85" s="78"/>
    </row>
    <row r="86" spans="1:81" s="76" customFormat="1" ht="33.75" customHeight="1" x14ac:dyDescent="0.3">
      <c r="A86" s="187" t="s">
        <v>71</v>
      </c>
      <c r="B86" s="180" t="s">
        <v>83</v>
      </c>
      <c r="C86" s="180" t="s">
        <v>84</v>
      </c>
      <c r="D86" s="180" t="s">
        <v>85</v>
      </c>
      <c r="E86" s="180" t="s">
        <v>13</v>
      </c>
      <c r="F86" s="188"/>
      <c r="G86" s="188"/>
      <c r="H86" s="75"/>
      <c r="I86" s="75"/>
      <c r="J86" s="75"/>
      <c r="K86" s="75"/>
      <c r="L86" s="75"/>
      <c r="M86" s="75"/>
      <c r="N86" s="75"/>
      <c r="AS86" s="78"/>
      <c r="AT86" s="78"/>
      <c r="AU86" s="78"/>
      <c r="AV86" s="79"/>
      <c r="AW86" s="80"/>
      <c r="AX86" s="78"/>
      <c r="AY86" s="78"/>
      <c r="AZ86" s="78"/>
      <c r="BA86" s="78"/>
      <c r="BB86" s="78"/>
      <c r="BC86" s="78"/>
      <c r="BD86" s="78"/>
      <c r="BE86" s="78"/>
      <c r="BF86" s="175"/>
      <c r="BG86" s="78"/>
      <c r="BH86" s="78"/>
      <c r="BI86" s="78"/>
      <c r="BJ86" s="78"/>
      <c r="BK86" s="78"/>
      <c r="BL86" s="78"/>
      <c r="BM86" s="78"/>
      <c r="BN86" s="78"/>
      <c r="BO86" s="78"/>
      <c r="BP86" s="80"/>
      <c r="BQ86" s="78"/>
      <c r="BR86" s="78"/>
      <c r="BS86" s="78"/>
      <c r="BT86" s="78"/>
      <c r="BU86" s="78"/>
      <c r="BV86" s="78"/>
      <c r="BW86" s="78"/>
      <c r="BX86" s="78"/>
      <c r="BY86" s="78"/>
      <c r="BZ86" s="78"/>
      <c r="CA86" s="78"/>
      <c r="CB86" s="78"/>
      <c r="CC86" s="78"/>
    </row>
    <row r="87" spans="1:81" s="76" customFormat="1" ht="15" customHeight="1" x14ac:dyDescent="0.2">
      <c r="A87" s="189" t="s">
        <v>75</v>
      </c>
      <c r="B87" s="49"/>
      <c r="C87" s="49"/>
      <c r="D87" s="49"/>
      <c r="E87" s="49"/>
      <c r="F87" s="75"/>
      <c r="G87" s="75"/>
      <c r="H87" s="75"/>
      <c r="I87" s="75"/>
      <c r="J87" s="75"/>
      <c r="K87" s="75"/>
      <c r="L87" s="75"/>
      <c r="M87" s="75"/>
      <c r="N87" s="75"/>
      <c r="AS87" s="78"/>
      <c r="AT87" s="78"/>
      <c r="AU87" s="78"/>
      <c r="AV87" s="79"/>
      <c r="AW87" s="80"/>
      <c r="AX87" s="78"/>
      <c r="AY87" s="78"/>
      <c r="AZ87" s="78"/>
      <c r="BA87" s="78"/>
      <c r="BB87" s="78"/>
      <c r="BC87" s="78"/>
      <c r="BD87" s="78"/>
      <c r="BE87" s="78"/>
      <c r="BF87" s="175"/>
      <c r="BG87" s="78"/>
      <c r="BH87" s="78"/>
      <c r="BI87" s="78"/>
      <c r="BJ87" s="78"/>
      <c r="BK87" s="78"/>
      <c r="BL87" s="78"/>
      <c r="BM87" s="78"/>
      <c r="BN87" s="78"/>
      <c r="BO87" s="78"/>
      <c r="BP87" s="80"/>
      <c r="BQ87" s="78"/>
      <c r="BR87" s="78"/>
      <c r="BS87" s="78"/>
      <c r="BT87" s="78"/>
      <c r="BU87" s="78"/>
      <c r="BV87" s="78"/>
      <c r="BW87" s="78"/>
      <c r="BX87" s="78"/>
      <c r="BY87" s="78"/>
      <c r="BZ87" s="78"/>
      <c r="CA87" s="78"/>
      <c r="CB87" s="78"/>
      <c r="CC87" s="78"/>
    </row>
    <row r="88" spans="1:81" s="76" customFormat="1" ht="15" customHeight="1" x14ac:dyDescent="0.2">
      <c r="A88" s="190" t="s">
        <v>76</v>
      </c>
      <c r="B88" s="49"/>
      <c r="C88" s="49"/>
      <c r="D88" s="49"/>
      <c r="E88" s="49"/>
      <c r="F88" s="75"/>
      <c r="G88" s="75"/>
      <c r="H88" s="75"/>
      <c r="I88" s="75"/>
      <c r="J88" s="75"/>
      <c r="K88" s="75"/>
      <c r="L88" s="75"/>
      <c r="M88" s="75"/>
      <c r="N88" s="75"/>
      <c r="AS88" s="78"/>
      <c r="AT88" s="78"/>
      <c r="AU88" s="78"/>
      <c r="AV88" s="79"/>
      <c r="AW88" s="80"/>
      <c r="AX88" s="78"/>
      <c r="AY88" s="78"/>
      <c r="AZ88" s="78"/>
      <c r="BA88" s="78"/>
      <c r="BB88" s="78"/>
      <c r="BC88" s="78"/>
      <c r="BD88" s="78"/>
      <c r="BE88" s="78"/>
      <c r="BF88" s="175"/>
      <c r="BG88" s="78"/>
      <c r="BH88" s="78"/>
      <c r="BI88" s="78"/>
      <c r="BJ88" s="78"/>
      <c r="BK88" s="78"/>
      <c r="BL88" s="78"/>
      <c r="BM88" s="78"/>
      <c r="BN88" s="78"/>
      <c r="BO88" s="78"/>
      <c r="BP88" s="80"/>
      <c r="BQ88" s="78"/>
      <c r="BR88" s="78"/>
      <c r="BS88" s="78"/>
      <c r="BT88" s="78"/>
      <c r="BU88" s="78"/>
      <c r="BV88" s="78"/>
      <c r="BW88" s="78"/>
      <c r="BX88" s="78"/>
      <c r="BY88" s="78"/>
      <c r="BZ88" s="78"/>
      <c r="CA88" s="78"/>
      <c r="CB88" s="78"/>
      <c r="CC88" s="78"/>
    </row>
    <row r="89" spans="1:81" s="76" customFormat="1" ht="15" customHeight="1" x14ac:dyDescent="0.2">
      <c r="A89" s="190" t="s">
        <v>77</v>
      </c>
      <c r="B89" s="49"/>
      <c r="C89" s="49"/>
      <c r="D89" s="49"/>
      <c r="E89" s="49"/>
      <c r="F89" s="75"/>
      <c r="G89" s="75"/>
      <c r="H89" s="75"/>
      <c r="I89" s="75"/>
      <c r="J89" s="75"/>
      <c r="K89" s="75"/>
      <c r="L89" s="75"/>
      <c r="M89" s="75"/>
      <c r="N89" s="75"/>
      <c r="AS89" s="78"/>
      <c r="AT89" s="78"/>
      <c r="AU89" s="78"/>
      <c r="AV89" s="79"/>
      <c r="AW89" s="80"/>
      <c r="AX89" s="78"/>
      <c r="AY89" s="78"/>
      <c r="AZ89" s="78"/>
      <c r="BA89" s="78"/>
      <c r="BB89" s="78"/>
      <c r="BC89" s="78"/>
      <c r="BD89" s="78"/>
      <c r="BE89" s="78"/>
      <c r="BF89" s="175"/>
      <c r="BG89" s="78"/>
      <c r="BH89" s="78"/>
      <c r="BI89" s="78"/>
      <c r="BJ89" s="78"/>
      <c r="BK89" s="78"/>
      <c r="BL89" s="78"/>
      <c r="BM89" s="78"/>
      <c r="BN89" s="78"/>
      <c r="BO89" s="78"/>
      <c r="BP89" s="80"/>
      <c r="BQ89" s="78"/>
      <c r="BR89" s="78"/>
      <c r="BS89" s="78"/>
      <c r="BT89" s="78"/>
      <c r="BU89" s="78"/>
      <c r="BV89" s="78"/>
      <c r="BW89" s="78"/>
      <c r="BX89" s="78"/>
      <c r="BY89" s="78"/>
      <c r="BZ89" s="78"/>
      <c r="CA89" s="78"/>
      <c r="CB89" s="78"/>
      <c r="CC89" s="78"/>
    </row>
    <row r="90" spans="1:81" s="76" customFormat="1" ht="15" customHeight="1" x14ac:dyDescent="0.2">
      <c r="A90" s="190" t="s">
        <v>78</v>
      </c>
      <c r="B90" s="49"/>
      <c r="C90" s="49"/>
      <c r="D90" s="49"/>
      <c r="E90" s="49"/>
      <c r="F90" s="75"/>
      <c r="G90" s="75"/>
      <c r="H90" s="75"/>
      <c r="I90" s="75"/>
      <c r="J90" s="75"/>
      <c r="K90" s="75"/>
      <c r="L90" s="75"/>
      <c r="M90" s="75"/>
      <c r="N90" s="75"/>
      <c r="AS90" s="78"/>
      <c r="AT90" s="78"/>
      <c r="AU90" s="78"/>
      <c r="AV90" s="79"/>
      <c r="AW90" s="80"/>
      <c r="AX90" s="78"/>
      <c r="AY90" s="78"/>
      <c r="AZ90" s="78"/>
      <c r="BA90" s="78"/>
      <c r="BB90" s="78"/>
      <c r="BC90" s="78"/>
      <c r="BD90" s="78"/>
      <c r="BE90" s="78"/>
      <c r="BF90" s="175"/>
      <c r="BG90" s="78"/>
      <c r="BH90" s="78"/>
      <c r="BI90" s="78"/>
      <c r="BJ90" s="78"/>
      <c r="BK90" s="78"/>
      <c r="BL90" s="78"/>
      <c r="BM90" s="78"/>
      <c r="BN90" s="78"/>
      <c r="BO90" s="78"/>
      <c r="BP90" s="80"/>
      <c r="BQ90" s="78"/>
      <c r="BR90" s="78"/>
      <c r="BS90" s="78"/>
      <c r="BT90" s="78"/>
      <c r="BU90" s="78"/>
      <c r="BV90" s="78"/>
      <c r="BW90" s="78"/>
      <c r="BX90" s="78"/>
      <c r="BY90" s="78"/>
      <c r="BZ90" s="78"/>
      <c r="CA90" s="78"/>
      <c r="CB90" s="78"/>
      <c r="CC90" s="78"/>
    </row>
    <row r="91" spans="1:81" s="76" customFormat="1" ht="15" customHeight="1" x14ac:dyDescent="0.2">
      <c r="A91" s="191" t="s">
        <v>99</v>
      </c>
      <c r="B91" s="50"/>
      <c r="C91" s="50"/>
      <c r="D91" s="50"/>
      <c r="E91" s="50"/>
      <c r="F91" s="75"/>
      <c r="G91" s="75"/>
      <c r="H91" s="75"/>
      <c r="I91" s="75"/>
      <c r="J91" s="75"/>
      <c r="K91" s="75"/>
      <c r="L91" s="75"/>
      <c r="M91" s="75"/>
      <c r="N91" s="75"/>
      <c r="AS91" s="78"/>
      <c r="AT91" s="78"/>
      <c r="AU91" s="78"/>
      <c r="AV91" s="79"/>
      <c r="AW91" s="80"/>
      <c r="AX91" s="78"/>
      <c r="AY91" s="78"/>
      <c r="AZ91" s="78"/>
      <c r="BA91" s="78"/>
      <c r="BB91" s="78"/>
      <c r="BC91" s="78"/>
      <c r="BD91" s="78"/>
      <c r="BE91" s="78"/>
      <c r="BF91" s="175"/>
      <c r="BG91" s="78"/>
      <c r="BH91" s="78"/>
      <c r="BI91" s="78"/>
      <c r="BJ91" s="78"/>
      <c r="BK91" s="78"/>
      <c r="BL91" s="78"/>
      <c r="BM91" s="78"/>
      <c r="BN91" s="78"/>
      <c r="BO91" s="78"/>
      <c r="BP91" s="80"/>
      <c r="BQ91" s="78"/>
      <c r="BR91" s="78"/>
      <c r="BS91" s="78"/>
      <c r="BT91" s="78"/>
      <c r="BU91" s="78"/>
      <c r="BV91" s="78"/>
      <c r="BW91" s="78"/>
      <c r="BX91" s="78"/>
      <c r="BY91" s="78"/>
      <c r="BZ91" s="78"/>
      <c r="CA91" s="78"/>
      <c r="CB91" s="78"/>
      <c r="CC91" s="78"/>
    </row>
    <row r="92" spans="1:81" s="76" customFormat="1" ht="15" customHeight="1" x14ac:dyDescent="0.2">
      <c r="A92" s="163" t="s">
        <v>1</v>
      </c>
      <c r="B92" s="164">
        <f>+SUM(B87:B91)</f>
        <v>0</v>
      </c>
      <c r="C92" s="164">
        <f>+SUM(C87:C91)</f>
        <v>0</v>
      </c>
      <c r="D92" s="164">
        <f>+SUM(D87:D91)</f>
        <v>0</v>
      </c>
      <c r="E92" s="164">
        <f>+SUM(E87:E91)</f>
        <v>0</v>
      </c>
      <c r="F92" s="75"/>
      <c r="G92" s="75"/>
      <c r="H92" s="75"/>
      <c r="I92" s="75"/>
      <c r="J92" s="75"/>
      <c r="K92" s="75"/>
      <c r="L92" s="75"/>
      <c r="M92" s="75"/>
      <c r="N92" s="75"/>
      <c r="AS92" s="78"/>
      <c r="AT92" s="78"/>
      <c r="AU92" s="78"/>
      <c r="AV92" s="79"/>
      <c r="AW92" s="80"/>
      <c r="AX92" s="78"/>
      <c r="AY92" s="78"/>
      <c r="AZ92" s="78"/>
      <c r="BA92" s="78"/>
      <c r="BB92" s="78"/>
      <c r="BC92" s="78"/>
      <c r="BD92" s="78"/>
      <c r="BE92" s="78"/>
      <c r="BF92" s="175"/>
      <c r="BG92" s="78"/>
      <c r="BH92" s="78"/>
      <c r="BI92" s="78"/>
      <c r="BJ92" s="78"/>
      <c r="BK92" s="78"/>
      <c r="BL92" s="78"/>
      <c r="BM92" s="78"/>
      <c r="BN92" s="78"/>
      <c r="BO92" s="78"/>
      <c r="BP92" s="80"/>
      <c r="BQ92" s="78"/>
      <c r="BR92" s="78"/>
      <c r="BS92" s="78"/>
      <c r="BT92" s="78"/>
      <c r="BU92" s="78"/>
      <c r="BV92" s="78"/>
      <c r="BW92" s="78"/>
      <c r="BX92" s="78"/>
      <c r="BY92" s="78"/>
      <c r="BZ92" s="78"/>
      <c r="CA92" s="78"/>
      <c r="CB92" s="78"/>
      <c r="CC92" s="78"/>
    </row>
    <row r="93" spans="1:81" s="76" customFormat="1" ht="30" customHeight="1" x14ac:dyDescent="0.2">
      <c r="A93" s="176" t="s">
        <v>100</v>
      </c>
      <c r="B93" s="192"/>
      <c r="C93" s="193"/>
      <c r="D93" s="75"/>
      <c r="E93" s="75"/>
      <c r="F93" s="75"/>
      <c r="G93" s="75"/>
      <c r="H93" s="75"/>
      <c r="I93" s="75"/>
      <c r="J93" s="75"/>
      <c r="K93" s="75"/>
      <c r="L93" s="75"/>
      <c r="M93" s="75"/>
      <c r="N93" s="75"/>
      <c r="AS93" s="78"/>
      <c r="AT93" s="78"/>
      <c r="AU93" s="78"/>
      <c r="AV93" s="79"/>
      <c r="AW93" s="80"/>
      <c r="AX93" s="78"/>
      <c r="AY93" s="78"/>
      <c r="AZ93" s="78"/>
      <c r="BA93" s="78"/>
      <c r="BB93" s="78"/>
      <c r="BC93" s="78"/>
      <c r="BD93" s="78"/>
      <c r="BE93" s="78"/>
      <c r="BF93" s="175"/>
      <c r="BG93" s="78"/>
      <c r="BH93" s="78"/>
      <c r="BI93" s="78"/>
      <c r="BJ93" s="78"/>
      <c r="BK93" s="78"/>
      <c r="BL93" s="78"/>
      <c r="BM93" s="78"/>
      <c r="BN93" s="78"/>
      <c r="BO93" s="78"/>
      <c r="BP93" s="80"/>
      <c r="BQ93" s="78"/>
      <c r="BR93" s="78"/>
      <c r="BS93" s="78"/>
      <c r="BT93" s="78"/>
      <c r="BU93" s="78"/>
      <c r="BV93" s="78"/>
      <c r="BW93" s="78"/>
      <c r="BX93" s="78"/>
      <c r="BY93" s="78"/>
      <c r="BZ93" s="78"/>
      <c r="CA93" s="78"/>
      <c r="CB93" s="78"/>
      <c r="CC93" s="78"/>
    </row>
    <row r="94" spans="1:81" s="76" customFormat="1" ht="51" customHeight="1" x14ac:dyDescent="0.2">
      <c r="A94" s="187" t="s">
        <v>71</v>
      </c>
      <c r="B94" s="180" t="s">
        <v>83</v>
      </c>
      <c r="C94" s="180" t="s">
        <v>84</v>
      </c>
      <c r="D94" s="180" t="s">
        <v>85</v>
      </c>
      <c r="E94" s="180" t="s">
        <v>13</v>
      </c>
      <c r="F94" s="75"/>
      <c r="G94" s="75"/>
      <c r="H94" s="75"/>
      <c r="I94" s="75"/>
      <c r="J94" s="75"/>
      <c r="K94" s="75"/>
      <c r="L94" s="75"/>
      <c r="M94" s="75"/>
      <c r="N94" s="75"/>
      <c r="AS94" s="78"/>
      <c r="AT94" s="78"/>
      <c r="AU94" s="78"/>
      <c r="AV94" s="79"/>
      <c r="AW94" s="80"/>
      <c r="AX94" s="78"/>
      <c r="AY94" s="78"/>
      <c r="AZ94" s="78"/>
      <c r="BA94" s="78"/>
      <c r="BB94" s="78"/>
      <c r="BC94" s="78"/>
      <c r="BD94" s="78"/>
      <c r="BE94" s="78"/>
      <c r="BF94" s="175"/>
      <c r="BG94" s="78"/>
      <c r="BH94" s="78"/>
      <c r="BI94" s="78"/>
      <c r="BJ94" s="78"/>
      <c r="BK94" s="78"/>
      <c r="BL94" s="78"/>
      <c r="BM94" s="78"/>
      <c r="BN94" s="78"/>
      <c r="BO94" s="78"/>
      <c r="BP94" s="80"/>
      <c r="BQ94" s="78"/>
      <c r="BR94" s="78"/>
      <c r="BS94" s="78"/>
      <c r="BT94" s="78"/>
      <c r="BU94" s="78"/>
      <c r="BV94" s="78"/>
      <c r="BW94" s="78"/>
      <c r="BX94" s="78"/>
      <c r="BY94" s="78"/>
      <c r="BZ94" s="78"/>
      <c r="CA94" s="78"/>
      <c r="CB94" s="78"/>
      <c r="CC94" s="78"/>
    </row>
    <row r="95" spans="1:81" s="76" customFormat="1" ht="15" customHeight="1" x14ac:dyDescent="0.2">
      <c r="A95" s="189" t="s">
        <v>75</v>
      </c>
      <c r="B95" s="49"/>
      <c r="C95" s="49"/>
      <c r="D95" s="49"/>
      <c r="E95" s="49"/>
      <c r="F95" s="75"/>
      <c r="G95" s="75"/>
      <c r="H95" s="75"/>
      <c r="I95" s="75"/>
      <c r="J95" s="75"/>
      <c r="K95" s="75"/>
      <c r="L95" s="75"/>
      <c r="M95" s="75"/>
      <c r="N95" s="75"/>
      <c r="AS95" s="78"/>
      <c r="AT95" s="78"/>
      <c r="AU95" s="78"/>
      <c r="AV95" s="79"/>
      <c r="AW95" s="80"/>
      <c r="AX95" s="78"/>
      <c r="AY95" s="78"/>
      <c r="AZ95" s="78"/>
      <c r="BA95" s="78"/>
      <c r="BB95" s="78"/>
      <c r="BC95" s="78"/>
      <c r="BD95" s="78"/>
      <c r="BE95" s="78"/>
      <c r="BF95" s="175"/>
      <c r="BG95" s="78"/>
      <c r="BH95" s="78"/>
      <c r="BI95" s="78"/>
      <c r="BJ95" s="78"/>
      <c r="BK95" s="78"/>
      <c r="BL95" s="78"/>
      <c r="BM95" s="78"/>
      <c r="BN95" s="78"/>
      <c r="BO95" s="78"/>
      <c r="BP95" s="80"/>
      <c r="BQ95" s="78"/>
      <c r="BR95" s="78"/>
      <c r="BS95" s="78"/>
      <c r="BT95" s="78"/>
      <c r="BU95" s="78"/>
      <c r="BV95" s="78"/>
      <c r="BW95" s="78"/>
      <c r="BX95" s="78"/>
      <c r="BY95" s="78"/>
      <c r="BZ95" s="78"/>
      <c r="CA95" s="78"/>
      <c r="CB95" s="78"/>
      <c r="CC95" s="78"/>
    </row>
    <row r="96" spans="1:81" s="76" customFormat="1" ht="15" customHeight="1" x14ac:dyDescent="0.2">
      <c r="A96" s="190" t="s">
        <v>76</v>
      </c>
      <c r="B96" s="49"/>
      <c r="C96" s="49"/>
      <c r="D96" s="49"/>
      <c r="E96" s="49"/>
      <c r="F96" s="75"/>
      <c r="G96" s="75"/>
      <c r="H96" s="75"/>
      <c r="I96" s="75"/>
      <c r="J96" s="75"/>
      <c r="K96" s="75"/>
      <c r="L96" s="75"/>
      <c r="M96" s="75"/>
      <c r="N96" s="75"/>
      <c r="AS96" s="78"/>
      <c r="AT96" s="78"/>
      <c r="AU96" s="78"/>
      <c r="AV96" s="79"/>
      <c r="AW96" s="80"/>
      <c r="AX96" s="78"/>
      <c r="AY96" s="78"/>
      <c r="AZ96" s="78"/>
      <c r="BA96" s="78"/>
      <c r="BB96" s="78"/>
      <c r="BC96" s="78"/>
      <c r="BD96" s="78"/>
      <c r="BE96" s="78"/>
      <c r="BF96" s="175"/>
      <c r="BG96" s="78"/>
      <c r="BH96" s="78"/>
      <c r="BI96" s="78"/>
      <c r="BJ96" s="78"/>
      <c r="BK96" s="78"/>
      <c r="BL96" s="78"/>
      <c r="BM96" s="78"/>
      <c r="BN96" s="78"/>
      <c r="BO96" s="78"/>
      <c r="BP96" s="80"/>
      <c r="BQ96" s="78"/>
      <c r="BR96" s="78"/>
      <c r="BS96" s="78"/>
      <c r="BT96" s="78"/>
      <c r="BU96" s="78"/>
      <c r="BV96" s="78"/>
      <c r="BW96" s="78"/>
      <c r="BX96" s="78"/>
      <c r="BY96" s="78"/>
      <c r="BZ96" s="78"/>
      <c r="CA96" s="78"/>
      <c r="CB96" s="78"/>
      <c r="CC96" s="78"/>
    </row>
    <row r="97" spans="1:81" s="76" customFormat="1" ht="15" customHeight="1" x14ac:dyDescent="0.2">
      <c r="A97" s="190" t="s">
        <v>77</v>
      </c>
      <c r="B97" s="49"/>
      <c r="C97" s="49"/>
      <c r="D97" s="49"/>
      <c r="E97" s="49"/>
      <c r="F97" s="75"/>
      <c r="G97" s="75"/>
      <c r="H97" s="75"/>
      <c r="I97" s="75"/>
      <c r="J97" s="75"/>
      <c r="K97" s="75"/>
      <c r="L97" s="75"/>
      <c r="M97" s="75"/>
      <c r="N97" s="75"/>
      <c r="AS97" s="78"/>
      <c r="AT97" s="78"/>
      <c r="AU97" s="78"/>
      <c r="AV97" s="79"/>
      <c r="AW97" s="80"/>
      <c r="AX97" s="78"/>
      <c r="AY97" s="78"/>
      <c r="AZ97" s="78"/>
      <c r="BA97" s="78"/>
      <c r="BB97" s="78"/>
      <c r="BC97" s="78"/>
      <c r="BD97" s="78"/>
      <c r="BE97" s="78"/>
      <c r="BF97" s="78"/>
      <c r="BG97" s="78"/>
      <c r="BH97" s="78"/>
      <c r="BI97" s="78"/>
      <c r="BJ97" s="78"/>
      <c r="BK97" s="78"/>
      <c r="BL97" s="78"/>
      <c r="BM97" s="78"/>
      <c r="BN97" s="78"/>
      <c r="BO97" s="78"/>
      <c r="BP97" s="80"/>
      <c r="BQ97" s="78"/>
      <c r="BR97" s="78"/>
      <c r="BS97" s="78"/>
      <c r="BT97" s="78"/>
      <c r="BU97" s="78"/>
      <c r="BV97" s="78"/>
      <c r="BW97" s="78"/>
      <c r="BX97" s="78"/>
      <c r="BY97" s="78"/>
      <c r="BZ97" s="78"/>
      <c r="CA97" s="78"/>
      <c r="CB97" s="78"/>
      <c r="CC97" s="78"/>
    </row>
    <row r="98" spans="1:81" s="76" customFormat="1" ht="15" customHeight="1" x14ac:dyDescent="0.2">
      <c r="A98" s="190" t="s">
        <v>78</v>
      </c>
      <c r="B98" s="49"/>
      <c r="C98" s="49"/>
      <c r="D98" s="49"/>
      <c r="E98" s="49"/>
      <c r="F98" s="75"/>
      <c r="G98" s="75"/>
      <c r="H98" s="75"/>
      <c r="I98" s="75"/>
      <c r="J98" s="75"/>
      <c r="K98" s="75"/>
      <c r="L98" s="75"/>
      <c r="M98" s="75"/>
      <c r="N98" s="75"/>
      <c r="AS98" s="78"/>
      <c r="AT98" s="78"/>
      <c r="AU98" s="78"/>
      <c r="AV98" s="79"/>
      <c r="AW98" s="80"/>
      <c r="AX98" s="78"/>
      <c r="AY98" s="78"/>
      <c r="AZ98" s="78"/>
      <c r="BA98" s="79"/>
      <c r="BB98" s="79"/>
      <c r="BC98" s="79"/>
      <c r="BD98" s="79"/>
      <c r="BE98" s="79"/>
      <c r="BF98" s="79"/>
      <c r="BG98" s="78"/>
      <c r="BH98" s="78"/>
      <c r="BI98" s="78"/>
      <c r="BJ98" s="78"/>
      <c r="BK98" s="78"/>
      <c r="BL98" s="78"/>
      <c r="BM98" s="78"/>
      <c r="BN98" s="78"/>
      <c r="BO98" s="78"/>
      <c r="BP98" s="80"/>
      <c r="BQ98" s="78"/>
      <c r="BR98" s="78"/>
      <c r="BS98" s="78"/>
      <c r="BT98" s="78"/>
      <c r="BU98" s="78"/>
      <c r="BV98" s="78"/>
      <c r="BW98" s="78"/>
      <c r="BX98" s="78"/>
      <c r="BY98" s="78"/>
      <c r="BZ98" s="78"/>
      <c r="CA98" s="78"/>
      <c r="CB98" s="78"/>
      <c r="CC98" s="78"/>
    </row>
    <row r="99" spans="1:81" s="76" customFormat="1" ht="15" customHeight="1" x14ac:dyDescent="0.2">
      <c r="A99" s="191" t="s">
        <v>99</v>
      </c>
      <c r="B99" s="50"/>
      <c r="C99" s="50"/>
      <c r="D99" s="50"/>
      <c r="E99" s="50"/>
      <c r="F99" s="75"/>
      <c r="G99" s="75"/>
      <c r="H99" s="75"/>
      <c r="I99" s="75"/>
      <c r="J99" s="75"/>
      <c r="K99" s="75"/>
      <c r="L99" s="75"/>
      <c r="M99" s="75"/>
      <c r="N99" s="75"/>
      <c r="AS99" s="78"/>
      <c r="AT99" s="78"/>
      <c r="AU99" s="78"/>
      <c r="AV99" s="79"/>
      <c r="AW99" s="80"/>
      <c r="AX99" s="78"/>
      <c r="AY99" s="78"/>
      <c r="AZ99" s="78"/>
      <c r="BA99" s="79"/>
      <c r="BB99" s="79"/>
      <c r="BC99" s="79"/>
      <c r="BD99" s="79"/>
      <c r="BE99" s="79"/>
      <c r="BF99" s="79"/>
      <c r="BG99" s="78"/>
      <c r="BH99" s="78"/>
      <c r="BI99" s="78"/>
      <c r="BJ99" s="78"/>
      <c r="BK99" s="78"/>
      <c r="BL99" s="78"/>
      <c r="BM99" s="78"/>
      <c r="BN99" s="78"/>
      <c r="BO99" s="78"/>
      <c r="BP99" s="80"/>
      <c r="BQ99" s="78"/>
      <c r="BR99" s="78"/>
      <c r="BS99" s="78"/>
      <c r="BT99" s="78"/>
      <c r="BU99" s="78"/>
      <c r="BV99" s="78"/>
      <c r="BW99" s="78"/>
      <c r="BX99" s="78"/>
      <c r="BY99" s="78"/>
      <c r="BZ99" s="78"/>
      <c r="CA99" s="78"/>
      <c r="CB99" s="78"/>
      <c r="CC99" s="78"/>
    </row>
    <row r="100" spans="1:81" s="76" customFormat="1" ht="15" customHeight="1" x14ac:dyDescent="0.2">
      <c r="A100" s="163" t="s">
        <v>1</v>
      </c>
      <c r="B100" s="164">
        <f>+SUM(B95:B99)</f>
        <v>0</v>
      </c>
      <c r="C100" s="164">
        <f>+SUM(C95:C99)</f>
        <v>0</v>
      </c>
      <c r="D100" s="164">
        <f>+SUM(D95:D99)</f>
        <v>0</v>
      </c>
      <c r="E100" s="164">
        <f>+SUM(E95:E99)</f>
        <v>0</v>
      </c>
      <c r="F100" s="75"/>
      <c r="G100" s="75"/>
      <c r="H100" s="75"/>
      <c r="I100" s="75"/>
      <c r="J100" s="75"/>
      <c r="K100" s="75"/>
      <c r="L100" s="75"/>
      <c r="M100" s="75"/>
      <c r="N100" s="75"/>
      <c r="AS100" s="78"/>
      <c r="AT100" s="78"/>
      <c r="AU100" s="78"/>
      <c r="AV100" s="79"/>
      <c r="AW100" s="80"/>
      <c r="AX100" s="78"/>
      <c r="AY100" s="78"/>
      <c r="AZ100" s="78"/>
      <c r="BA100" s="79"/>
      <c r="BB100" s="79"/>
      <c r="BC100" s="79"/>
      <c r="BD100" s="79"/>
      <c r="BE100" s="79"/>
      <c r="BF100" s="79"/>
      <c r="BG100" s="78"/>
      <c r="BH100" s="78"/>
      <c r="BI100" s="78"/>
      <c r="BJ100" s="78"/>
      <c r="BK100" s="78"/>
      <c r="BL100" s="78"/>
      <c r="BM100" s="78"/>
      <c r="BN100" s="78"/>
      <c r="BO100" s="78"/>
      <c r="BP100" s="80"/>
      <c r="BQ100" s="78"/>
      <c r="BR100" s="78"/>
      <c r="BS100" s="78"/>
      <c r="BT100" s="78"/>
      <c r="BU100" s="78"/>
      <c r="BV100" s="78"/>
      <c r="BW100" s="78"/>
      <c r="BX100" s="78"/>
      <c r="BY100" s="78"/>
      <c r="BZ100" s="78"/>
      <c r="CA100" s="78"/>
      <c r="CB100" s="78"/>
      <c r="CC100" s="78"/>
    </row>
    <row r="101" spans="1:81" s="76" customFormat="1" ht="27.75" customHeight="1" x14ac:dyDescent="0.2">
      <c r="A101" s="176" t="s">
        <v>101</v>
      </c>
      <c r="B101" s="192"/>
      <c r="C101" s="193"/>
      <c r="D101" s="75"/>
      <c r="E101" s="75"/>
      <c r="F101" s="75"/>
      <c r="K101" s="75"/>
      <c r="L101" s="75"/>
      <c r="M101" s="75"/>
      <c r="N101" s="75"/>
      <c r="AS101" s="78"/>
      <c r="AT101" s="78"/>
      <c r="AU101" s="78"/>
      <c r="AV101" s="79"/>
      <c r="AW101" s="80"/>
      <c r="AX101" s="78"/>
      <c r="AY101" s="78"/>
      <c r="AZ101" s="78"/>
      <c r="BA101" s="79"/>
      <c r="BB101" s="79"/>
      <c r="BC101" s="79"/>
      <c r="BD101" s="79"/>
      <c r="BE101" s="79"/>
      <c r="BF101" s="79"/>
      <c r="BG101" s="78"/>
      <c r="BH101" s="78"/>
      <c r="BI101" s="78"/>
      <c r="BJ101" s="78"/>
      <c r="BK101" s="78"/>
      <c r="BL101" s="78"/>
      <c r="BM101" s="78"/>
      <c r="BN101" s="78"/>
      <c r="BO101" s="78"/>
      <c r="BP101" s="80"/>
      <c r="BQ101" s="78"/>
      <c r="BR101" s="78"/>
      <c r="BS101" s="78"/>
      <c r="BT101" s="78"/>
      <c r="BU101" s="78"/>
      <c r="BV101" s="78"/>
      <c r="BW101" s="78"/>
      <c r="BX101" s="78"/>
      <c r="BY101" s="78"/>
      <c r="BZ101" s="78"/>
      <c r="CA101" s="78"/>
      <c r="CB101" s="78"/>
      <c r="CC101" s="78"/>
    </row>
    <row r="102" spans="1:81" s="76" customFormat="1" ht="27.75" customHeight="1" x14ac:dyDescent="0.2">
      <c r="A102" s="452" t="s">
        <v>102</v>
      </c>
      <c r="B102" s="453"/>
      <c r="C102" s="420" t="s">
        <v>1</v>
      </c>
      <c r="D102" s="422" t="s">
        <v>40</v>
      </c>
      <c r="E102" s="423"/>
      <c r="F102" s="423"/>
      <c r="G102" s="385" t="s">
        <v>41</v>
      </c>
      <c r="K102" s="75"/>
      <c r="L102" s="75"/>
      <c r="M102" s="75"/>
      <c r="N102" s="75"/>
      <c r="AS102" s="78"/>
      <c r="AT102" s="78"/>
      <c r="AU102" s="78"/>
      <c r="AV102" s="79"/>
      <c r="AW102" s="80"/>
      <c r="AX102" s="78"/>
      <c r="AY102" s="78"/>
      <c r="AZ102" s="78"/>
      <c r="BA102" s="79"/>
      <c r="BB102" s="79"/>
      <c r="BC102" s="79"/>
      <c r="BD102" s="79"/>
      <c r="BE102" s="79"/>
      <c r="BF102" s="79"/>
      <c r="BG102" s="78"/>
      <c r="BH102" s="78"/>
      <c r="BI102" s="78"/>
      <c r="BJ102" s="78"/>
      <c r="BK102" s="78"/>
      <c r="BL102" s="78"/>
      <c r="BM102" s="78"/>
      <c r="BN102" s="78"/>
      <c r="BO102" s="78"/>
      <c r="BP102" s="80"/>
      <c r="BQ102" s="78"/>
      <c r="BR102" s="78"/>
      <c r="BS102" s="78"/>
      <c r="BT102" s="78"/>
      <c r="BU102" s="78"/>
      <c r="BV102" s="78"/>
      <c r="BW102" s="78"/>
      <c r="BX102" s="78"/>
      <c r="BY102" s="78"/>
      <c r="BZ102" s="78"/>
      <c r="CA102" s="78"/>
      <c r="CB102" s="78"/>
      <c r="CC102" s="78"/>
    </row>
    <row r="103" spans="1:81" s="76" customFormat="1" ht="51" customHeight="1" x14ac:dyDescent="0.2">
      <c r="A103" s="454"/>
      <c r="B103" s="455"/>
      <c r="C103" s="421"/>
      <c r="D103" s="323" t="s">
        <v>42</v>
      </c>
      <c r="E103" s="323" t="s">
        <v>43</v>
      </c>
      <c r="F103" s="323" t="s">
        <v>44</v>
      </c>
      <c r="G103" s="386"/>
      <c r="H103" s="75"/>
      <c r="I103" s="75"/>
      <c r="J103" s="75"/>
      <c r="K103" s="75"/>
      <c r="L103" s="75"/>
      <c r="M103" s="75"/>
      <c r="N103" s="75"/>
      <c r="AS103" s="78"/>
      <c r="AT103" s="78"/>
      <c r="AU103" s="78"/>
      <c r="AV103" s="79"/>
      <c r="AW103" s="80"/>
      <c r="AX103" s="78"/>
      <c r="AY103" s="78"/>
      <c r="AZ103" s="78"/>
      <c r="BA103" s="79"/>
      <c r="BB103" s="79"/>
      <c r="BC103" s="79"/>
      <c r="BD103" s="79"/>
      <c r="BE103" s="79"/>
      <c r="BF103" s="79"/>
      <c r="BG103" s="78"/>
      <c r="BH103" s="78"/>
      <c r="BI103" s="78"/>
      <c r="BJ103" s="78"/>
      <c r="BK103" s="78"/>
      <c r="BL103" s="78"/>
      <c r="BM103" s="78"/>
      <c r="BN103" s="78"/>
      <c r="BO103" s="78"/>
      <c r="BP103" s="80"/>
      <c r="BQ103" s="78"/>
      <c r="BR103" s="78"/>
      <c r="BS103" s="78"/>
      <c r="BT103" s="78"/>
      <c r="BU103" s="78"/>
      <c r="BV103" s="78"/>
      <c r="BW103" s="78"/>
      <c r="BX103" s="78"/>
      <c r="BY103" s="78"/>
      <c r="BZ103" s="78"/>
      <c r="CA103" s="78"/>
      <c r="CB103" s="78"/>
      <c r="CC103" s="78"/>
    </row>
    <row r="104" spans="1:81" s="76" customFormat="1" ht="16.5" customHeight="1" x14ac:dyDescent="0.2">
      <c r="A104" s="456" t="s">
        <v>103</v>
      </c>
      <c r="B104" s="457"/>
      <c r="C104" s="164">
        <f>SUM(D104:G104)</f>
        <v>0</v>
      </c>
      <c r="D104" s="6"/>
      <c r="E104" s="5"/>
      <c r="F104" s="7"/>
      <c r="G104" s="7"/>
      <c r="H104" s="75"/>
      <c r="I104" s="75"/>
      <c r="J104" s="75"/>
      <c r="K104" s="75"/>
      <c r="L104" s="75"/>
      <c r="M104" s="75"/>
      <c r="N104" s="75"/>
      <c r="AS104" s="78"/>
      <c r="AT104" s="78"/>
      <c r="AU104" s="78"/>
      <c r="AV104" s="79"/>
      <c r="AW104" s="80"/>
      <c r="AX104" s="78"/>
      <c r="AY104" s="78"/>
      <c r="AZ104" s="78"/>
      <c r="BA104" s="79"/>
      <c r="BB104" s="79"/>
      <c r="BC104" s="79"/>
      <c r="BD104" s="79"/>
      <c r="BE104" s="79"/>
      <c r="BF104" s="79"/>
      <c r="BG104" s="78"/>
      <c r="BH104" s="78"/>
      <c r="BI104" s="78"/>
      <c r="BJ104" s="78"/>
      <c r="BK104" s="78"/>
      <c r="BL104" s="78"/>
      <c r="BM104" s="78"/>
      <c r="BN104" s="78"/>
      <c r="BO104" s="78"/>
      <c r="BP104" s="80"/>
      <c r="BQ104" s="78"/>
      <c r="BR104" s="78"/>
      <c r="BS104" s="78"/>
      <c r="BT104" s="78"/>
      <c r="BU104" s="78"/>
      <c r="BV104" s="78"/>
      <c r="BW104" s="78"/>
      <c r="BX104" s="78"/>
      <c r="BY104" s="78"/>
      <c r="BZ104" s="78"/>
      <c r="CA104" s="78"/>
      <c r="CB104" s="78"/>
      <c r="CC104" s="78"/>
    </row>
    <row r="105" spans="1:81" s="76" customFormat="1" ht="15.75" customHeight="1" x14ac:dyDescent="0.2">
      <c r="A105" s="445" t="s">
        <v>104</v>
      </c>
      <c r="B105" s="446"/>
      <c r="C105" s="4">
        <f>SUM(D105:G105)</f>
        <v>0</v>
      </c>
      <c r="D105" s="6"/>
      <c r="E105" s="5"/>
      <c r="F105" s="7"/>
      <c r="G105" s="7"/>
      <c r="H105" s="75"/>
      <c r="I105" s="75"/>
      <c r="J105" s="75"/>
      <c r="K105" s="75"/>
      <c r="L105" s="75"/>
      <c r="M105" s="75"/>
      <c r="N105" s="75"/>
      <c r="AS105" s="78"/>
      <c r="AT105" s="78"/>
      <c r="AU105" s="78"/>
      <c r="AV105" s="79"/>
      <c r="AW105" s="80"/>
      <c r="AX105" s="78"/>
      <c r="AY105" s="78"/>
      <c r="AZ105" s="78"/>
      <c r="BA105" s="79"/>
      <c r="BB105" s="79"/>
      <c r="BC105" s="79"/>
      <c r="BD105" s="79"/>
      <c r="BE105" s="79"/>
      <c r="BF105" s="79"/>
      <c r="BG105" s="78"/>
      <c r="BH105" s="78"/>
      <c r="BI105" s="78"/>
      <c r="BJ105" s="78"/>
      <c r="BK105" s="78"/>
      <c r="BL105" s="78"/>
      <c r="BM105" s="78"/>
      <c r="BN105" s="78"/>
      <c r="BO105" s="78"/>
      <c r="BP105" s="80"/>
      <c r="BQ105" s="78"/>
      <c r="BR105" s="78"/>
      <c r="BS105" s="78"/>
      <c r="BT105" s="78"/>
      <c r="BU105" s="78"/>
      <c r="BV105" s="78"/>
      <c r="BW105" s="78"/>
      <c r="BX105" s="78"/>
      <c r="BY105" s="78"/>
      <c r="BZ105" s="78"/>
      <c r="CA105" s="78"/>
      <c r="CB105" s="78"/>
      <c r="CC105" s="78"/>
    </row>
    <row r="106" spans="1:81" s="76" customFormat="1" ht="20.25" customHeight="1" x14ac:dyDescent="0.2">
      <c r="A106" s="176" t="s">
        <v>105</v>
      </c>
      <c r="B106" s="328"/>
      <c r="C106" s="328"/>
      <c r="D106" s="328"/>
      <c r="E106" s="328"/>
      <c r="F106" s="328"/>
      <c r="G106" s="328"/>
      <c r="H106" s="328"/>
      <c r="I106" s="328"/>
      <c r="J106" s="328"/>
      <c r="K106" s="328"/>
      <c r="L106" s="328"/>
      <c r="M106" s="328"/>
      <c r="N106" s="75"/>
      <c r="AS106" s="78"/>
      <c r="AT106" s="78"/>
      <c r="AU106" s="78"/>
      <c r="AV106" s="79"/>
      <c r="AW106" s="80"/>
      <c r="AX106" s="78"/>
      <c r="AY106" s="78"/>
      <c r="AZ106" s="78"/>
      <c r="BA106" s="79"/>
      <c r="BB106" s="79"/>
      <c r="BC106" s="79"/>
      <c r="BD106" s="79"/>
      <c r="BE106" s="79"/>
      <c r="BF106" s="79"/>
      <c r="BG106" s="78"/>
      <c r="BH106" s="78"/>
      <c r="BI106" s="78"/>
      <c r="BJ106" s="78"/>
      <c r="BK106" s="78"/>
      <c r="BL106" s="78"/>
      <c r="BM106" s="78"/>
      <c r="BN106" s="78"/>
      <c r="BO106" s="78"/>
      <c r="BP106" s="80"/>
      <c r="BQ106" s="78"/>
      <c r="BR106" s="78"/>
      <c r="BS106" s="78"/>
      <c r="BT106" s="78"/>
      <c r="BU106" s="78"/>
      <c r="BV106" s="78"/>
      <c r="BW106" s="78"/>
      <c r="BX106" s="78"/>
      <c r="BY106" s="78"/>
      <c r="BZ106" s="78"/>
      <c r="CA106" s="78"/>
      <c r="CB106" s="78"/>
      <c r="CC106" s="78"/>
    </row>
    <row r="107" spans="1:81" s="76" customFormat="1" ht="33" customHeight="1" x14ac:dyDescent="0.2">
      <c r="A107" s="411" t="s">
        <v>106</v>
      </c>
      <c r="B107" s="412"/>
      <c r="C107" s="413"/>
      <c r="D107" s="194" t="s">
        <v>1</v>
      </c>
      <c r="E107" s="195"/>
      <c r="F107" s="195"/>
      <c r="G107" s="75"/>
      <c r="H107" s="75"/>
      <c r="I107" s="75"/>
      <c r="J107" s="75"/>
      <c r="K107" s="75"/>
      <c r="L107" s="75"/>
      <c r="M107" s="75"/>
      <c r="N107" s="75"/>
      <c r="AS107" s="78"/>
      <c r="AT107" s="78"/>
      <c r="AU107" s="78"/>
      <c r="AV107" s="79"/>
      <c r="AW107" s="80"/>
      <c r="AX107" s="78"/>
      <c r="AY107" s="78"/>
      <c r="AZ107" s="78"/>
      <c r="BA107" s="79"/>
      <c r="BB107" s="79"/>
      <c r="BC107" s="79"/>
      <c r="BD107" s="79"/>
      <c r="BE107" s="79"/>
      <c r="BF107" s="79"/>
      <c r="BG107" s="78"/>
      <c r="BH107" s="78"/>
      <c r="BI107" s="78"/>
      <c r="BJ107" s="78"/>
      <c r="BK107" s="78"/>
      <c r="BL107" s="78"/>
      <c r="BM107" s="78"/>
      <c r="BN107" s="78"/>
      <c r="BO107" s="78"/>
      <c r="BP107" s="80"/>
      <c r="BQ107" s="78"/>
      <c r="BR107" s="78"/>
      <c r="BS107" s="78"/>
      <c r="BT107" s="78"/>
      <c r="BU107" s="78"/>
      <c r="BV107" s="78"/>
      <c r="BW107" s="78"/>
      <c r="BX107" s="78"/>
      <c r="BY107" s="78"/>
      <c r="BZ107" s="78"/>
      <c r="CA107" s="78"/>
      <c r="CB107" s="78"/>
      <c r="CC107" s="78"/>
    </row>
    <row r="108" spans="1:81" s="76" customFormat="1" ht="15" customHeight="1" x14ac:dyDescent="0.2">
      <c r="A108" s="196" t="s">
        <v>107</v>
      </c>
      <c r="B108" s="197"/>
      <c r="C108" s="198"/>
      <c r="D108" s="199"/>
      <c r="E108" s="105"/>
      <c r="F108" s="105"/>
      <c r="K108" s="75"/>
      <c r="L108" s="75"/>
      <c r="M108" s="75"/>
      <c r="N108" s="75"/>
      <c r="AS108" s="78"/>
      <c r="AT108" s="78"/>
      <c r="AU108" s="78"/>
      <c r="AV108" s="79"/>
      <c r="AW108" s="80"/>
      <c r="AX108" s="78"/>
      <c r="AY108" s="78"/>
      <c r="AZ108" s="78"/>
      <c r="BA108" s="79"/>
      <c r="BB108" s="79"/>
      <c r="BC108" s="79"/>
      <c r="BD108" s="79"/>
      <c r="BE108" s="79"/>
      <c r="BF108" s="79"/>
      <c r="BG108" s="78"/>
      <c r="BH108" s="78"/>
      <c r="BI108" s="78"/>
      <c r="BJ108" s="78"/>
      <c r="BK108" s="78"/>
      <c r="BL108" s="78"/>
      <c r="BM108" s="78"/>
      <c r="BN108" s="78"/>
      <c r="BO108" s="78"/>
      <c r="BP108" s="80"/>
      <c r="BQ108" s="78"/>
      <c r="BR108" s="78"/>
      <c r="BS108" s="78"/>
      <c r="BT108" s="78"/>
      <c r="BU108" s="78"/>
      <c r="BV108" s="78"/>
      <c r="BW108" s="78"/>
      <c r="BX108" s="78"/>
      <c r="BY108" s="78"/>
      <c r="BZ108" s="78"/>
      <c r="CA108" s="78"/>
      <c r="CB108" s="78"/>
      <c r="CC108" s="78"/>
    </row>
    <row r="109" spans="1:81" s="76" customFormat="1" ht="30" customHeight="1" x14ac:dyDescent="0.2">
      <c r="A109" s="176" t="s">
        <v>108</v>
      </c>
      <c r="B109" s="328"/>
      <c r="C109" s="328"/>
      <c r="D109" s="328"/>
      <c r="E109" s="75"/>
      <c r="F109" s="75"/>
      <c r="G109" s="75"/>
      <c r="H109" s="75"/>
      <c r="I109" s="75"/>
      <c r="J109" s="75"/>
      <c r="K109" s="75"/>
      <c r="L109" s="75"/>
      <c r="M109" s="75"/>
      <c r="N109" s="75"/>
      <c r="AS109" s="78"/>
      <c r="AT109" s="78"/>
      <c r="AU109" s="78"/>
      <c r="AV109" s="79"/>
      <c r="AW109" s="80"/>
      <c r="AX109" s="78"/>
      <c r="AY109" s="78"/>
      <c r="AZ109" s="78"/>
      <c r="BA109" s="79"/>
      <c r="BB109" s="79"/>
      <c r="BC109" s="79"/>
      <c r="BD109" s="79"/>
      <c r="BE109" s="79"/>
      <c r="BF109" s="79"/>
      <c r="BG109" s="78"/>
      <c r="BH109" s="78"/>
      <c r="BI109" s="78"/>
      <c r="BJ109" s="78"/>
      <c r="BK109" s="78"/>
      <c r="BL109" s="78"/>
      <c r="BM109" s="78"/>
      <c r="BN109" s="78"/>
      <c r="BO109" s="78"/>
      <c r="BP109" s="80"/>
      <c r="BQ109" s="78"/>
      <c r="BR109" s="78"/>
      <c r="BS109" s="78"/>
      <c r="BT109" s="78"/>
      <c r="BU109" s="78"/>
      <c r="BV109" s="78"/>
      <c r="BW109" s="78"/>
      <c r="BX109" s="78"/>
      <c r="BY109" s="78"/>
      <c r="BZ109" s="78"/>
      <c r="CA109" s="78"/>
      <c r="CB109" s="78"/>
      <c r="CC109" s="78"/>
    </row>
    <row r="110" spans="1:81" s="76" customFormat="1" ht="30" customHeight="1" x14ac:dyDescent="0.2">
      <c r="A110" s="414" t="s">
        <v>106</v>
      </c>
      <c r="B110" s="415"/>
      <c r="C110" s="416"/>
      <c r="D110" s="420" t="s">
        <v>1</v>
      </c>
      <c r="E110" s="422" t="s">
        <v>40</v>
      </c>
      <c r="F110" s="423"/>
      <c r="G110" s="423"/>
      <c r="H110" s="385" t="s">
        <v>41</v>
      </c>
      <c r="I110" s="75"/>
      <c r="J110" s="75"/>
      <c r="K110" s="75"/>
      <c r="L110" s="75"/>
      <c r="M110" s="75"/>
      <c r="N110" s="75"/>
      <c r="AS110" s="78"/>
      <c r="AT110" s="78"/>
      <c r="AU110" s="78"/>
      <c r="AV110" s="79"/>
      <c r="AW110" s="80"/>
      <c r="AX110" s="78"/>
      <c r="AY110" s="78"/>
      <c r="AZ110" s="78"/>
      <c r="BA110" s="79"/>
      <c r="BB110" s="79"/>
      <c r="BC110" s="79"/>
      <c r="BD110" s="79"/>
      <c r="BE110" s="79"/>
      <c r="BF110" s="79"/>
      <c r="BG110" s="78"/>
      <c r="BH110" s="78"/>
      <c r="BI110" s="78"/>
      <c r="BJ110" s="78"/>
      <c r="BK110" s="78"/>
      <c r="BL110" s="78"/>
      <c r="BM110" s="78"/>
      <c r="BN110" s="78"/>
      <c r="BO110" s="78"/>
      <c r="BP110" s="80"/>
      <c r="BQ110" s="78"/>
      <c r="BR110" s="78"/>
      <c r="BS110" s="78"/>
      <c r="BT110" s="78"/>
      <c r="BU110" s="78"/>
      <c r="BV110" s="78"/>
      <c r="BW110" s="78"/>
      <c r="BX110" s="78"/>
      <c r="BY110" s="78"/>
      <c r="BZ110" s="78"/>
      <c r="CA110" s="78"/>
      <c r="CB110" s="78"/>
      <c r="CC110" s="78"/>
    </row>
    <row r="111" spans="1:81" s="76" customFormat="1" ht="44.25" customHeight="1" x14ac:dyDescent="0.2">
      <c r="A111" s="417"/>
      <c r="B111" s="418"/>
      <c r="C111" s="419"/>
      <c r="D111" s="421"/>
      <c r="E111" s="323" t="s">
        <v>42</v>
      </c>
      <c r="F111" s="323" t="s">
        <v>43</v>
      </c>
      <c r="G111" s="323" t="s">
        <v>44</v>
      </c>
      <c r="H111" s="386"/>
      <c r="I111" s="75"/>
      <c r="J111" s="75"/>
      <c r="K111" s="75"/>
      <c r="L111" s="75"/>
      <c r="M111" s="75"/>
      <c r="N111" s="75"/>
      <c r="AS111" s="78"/>
      <c r="AT111" s="78"/>
      <c r="AU111" s="78"/>
      <c r="AV111" s="79"/>
      <c r="AW111" s="80"/>
      <c r="AX111" s="78"/>
      <c r="AY111" s="78"/>
      <c r="AZ111" s="78"/>
      <c r="BA111" s="79"/>
      <c r="BB111" s="79"/>
      <c r="BC111" s="79"/>
      <c r="BD111" s="79"/>
      <c r="BE111" s="79"/>
      <c r="BF111" s="79"/>
      <c r="BG111" s="78"/>
      <c r="BH111" s="78"/>
      <c r="BI111" s="78"/>
      <c r="BJ111" s="78"/>
      <c r="BK111" s="78"/>
      <c r="BL111" s="78"/>
      <c r="BM111" s="78"/>
      <c r="BN111" s="78"/>
      <c r="BO111" s="78"/>
      <c r="BP111" s="80"/>
      <c r="BQ111" s="78"/>
      <c r="BR111" s="78"/>
      <c r="BS111" s="78"/>
      <c r="BT111" s="78"/>
      <c r="BU111" s="78"/>
      <c r="BV111" s="78"/>
      <c r="BW111" s="78"/>
      <c r="BX111" s="78"/>
      <c r="BY111" s="78"/>
      <c r="BZ111" s="78"/>
      <c r="CA111" s="78"/>
      <c r="CB111" s="78"/>
      <c r="CC111" s="78"/>
    </row>
    <row r="112" spans="1:81" s="76" customFormat="1" ht="21" customHeight="1" x14ac:dyDescent="0.2">
      <c r="A112" s="196" t="s">
        <v>107</v>
      </c>
      <c r="B112" s="197"/>
      <c r="C112" s="198"/>
      <c r="D112" s="164">
        <f>SUM(E112:H112)</f>
        <v>0</v>
      </c>
      <c r="E112" s="6"/>
      <c r="F112" s="5"/>
      <c r="G112" s="7"/>
      <c r="H112" s="7"/>
      <c r="I112" s="75"/>
      <c r="J112" s="75"/>
      <c r="K112" s="75"/>
      <c r="L112" s="75"/>
      <c r="M112" s="75"/>
      <c r="N112" s="75"/>
      <c r="AS112" s="78"/>
      <c r="AT112" s="78"/>
      <c r="AU112" s="78"/>
      <c r="AV112" s="79"/>
      <c r="AW112" s="80"/>
      <c r="AX112" s="78"/>
      <c r="AY112" s="78"/>
      <c r="AZ112" s="78"/>
      <c r="BA112" s="79"/>
      <c r="BB112" s="79"/>
      <c r="BC112" s="79"/>
      <c r="BD112" s="79"/>
      <c r="BE112" s="79"/>
      <c r="BF112" s="79"/>
      <c r="BG112" s="78"/>
      <c r="BH112" s="78"/>
      <c r="BI112" s="78"/>
      <c r="BJ112" s="78"/>
      <c r="BK112" s="78"/>
      <c r="BL112" s="78"/>
      <c r="BM112" s="78"/>
      <c r="BN112" s="78"/>
      <c r="BO112" s="78"/>
      <c r="BP112" s="80"/>
      <c r="BQ112" s="78"/>
      <c r="BR112" s="78"/>
      <c r="BS112" s="78"/>
      <c r="BT112" s="78"/>
      <c r="BU112" s="78"/>
      <c r="BV112" s="78"/>
      <c r="BW112" s="78"/>
      <c r="BX112" s="78"/>
      <c r="BY112" s="78"/>
      <c r="BZ112" s="78"/>
      <c r="CA112" s="78"/>
      <c r="CB112" s="78"/>
      <c r="CC112" s="78"/>
    </row>
    <row r="113" spans="1:91" s="83" customFormat="1" ht="24.75" customHeight="1" x14ac:dyDescent="0.2">
      <c r="A113" s="84" t="s">
        <v>109</v>
      </c>
      <c r="B113" s="200"/>
      <c r="C113" s="201"/>
      <c r="D113" s="201"/>
      <c r="E113" s="201"/>
      <c r="F113" s="202"/>
      <c r="AS113" s="117"/>
      <c r="AT113" s="117"/>
      <c r="AU113" s="117"/>
      <c r="AV113" s="118"/>
      <c r="AW113" s="119"/>
      <c r="AX113" s="117"/>
      <c r="AY113" s="117"/>
      <c r="AZ113" s="117"/>
      <c r="BA113" s="79"/>
      <c r="BB113" s="79"/>
      <c r="BC113" s="79"/>
      <c r="BD113" s="79"/>
      <c r="BE113" s="79"/>
      <c r="BF113" s="79"/>
      <c r="BG113" s="117"/>
      <c r="BH113" s="117"/>
      <c r="BI113" s="117"/>
      <c r="BJ113" s="117"/>
      <c r="BK113" s="117"/>
      <c r="BL113" s="117"/>
      <c r="BM113" s="117"/>
      <c r="BN113" s="117"/>
      <c r="BO113" s="117"/>
      <c r="BP113" s="119"/>
      <c r="BQ113" s="117"/>
      <c r="BR113" s="117"/>
      <c r="BS113" s="117"/>
      <c r="BT113" s="117"/>
      <c r="BU113" s="117"/>
      <c r="BV113" s="117"/>
      <c r="BW113" s="117"/>
      <c r="BX113" s="117"/>
      <c r="BY113" s="117"/>
      <c r="BZ113" s="117"/>
      <c r="CA113" s="117"/>
      <c r="CB113" s="117"/>
      <c r="CC113" s="117"/>
    </row>
    <row r="114" spans="1:91" s="83" customFormat="1" ht="17.25" customHeight="1" x14ac:dyDescent="0.2">
      <c r="A114" s="389" t="s">
        <v>110</v>
      </c>
      <c r="B114" s="407" t="s">
        <v>1</v>
      </c>
      <c r="C114" s="409" t="s">
        <v>111</v>
      </c>
      <c r="D114" s="409"/>
      <c r="E114" s="409"/>
      <c r="F114" s="409" t="s">
        <v>112</v>
      </c>
      <c r="G114" s="410" t="s">
        <v>113</v>
      </c>
      <c r="H114" s="405" t="s">
        <v>40</v>
      </c>
      <c r="I114" s="406"/>
      <c r="J114" s="406"/>
      <c r="K114" s="400" t="s">
        <v>41</v>
      </c>
      <c r="AS114" s="117"/>
      <c r="AT114" s="117"/>
      <c r="AU114" s="117"/>
      <c r="AV114" s="118"/>
      <c r="AW114" s="119"/>
      <c r="AX114" s="117"/>
      <c r="AY114" s="117"/>
      <c r="AZ114" s="117"/>
      <c r="BA114" s="79"/>
      <c r="BB114" s="79"/>
      <c r="BC114" s="79"/>
      <c r="BD114" s="79"/>
      <c r="BE114" s="79"/>
      <c r="BF114" s="79"/>
      <c r="BG114" s="117"/>
      <c r="BH114" s="117"/>
      <c r="BI114" s="117"/>
      <c r="BJ114" s="117"/>
      <c r="BK114" s="117"/>
      <c r="BL114" s="117"/>
      <c r="BM114" s="117"/>
      <c r="BN114" s="117"/>
      <c r="BO114" s="117"/>
      <c r="BP114" s="119"/>
      <c r="BQ114" s="117"/>
      <c r="BR114" s="117"/>
      <c r="BS114" s="117"/>
      <c r="BT114" s="117"/>
      <c r="BU114" s="117"/>
      <c r="BV114" s="117"/>
      <c r="BW114" s="117"/>
      <c r="BX114" s="117"/>
      <c r="BY114" s="117"/>
      <c r="BZ114" s="117"/>
      <c r="CA114" s="117"/>
      <c r="CB114" s="117"/>
      <c r="CC114" s="117"/>
    </row>
    <row r="115" spans="1:91" s="83" customFormat="1" ht="57" customHeight="1" x14ac:dyDescent="0.2">
      <c r="A115" s="390"/>
      <c r="B115" s="408"/>
      <c r="C115" s="203" t="s">
        <v>114</v>
      </c>
      <c r="D115" s="203" t="s">
        <v>115</v>
      </c>
      <c r="E115" s="51" t="s">
        <v>116</v>
      </c>
      <c r="F115" s="409"/>
      <c r="G115" s="410"/>
      <c r="H115" s="70" t="s">
        <v>42</v>
      </c>
      <c r="I115" s="323" t="s">
        <v>43</v>
      </c>
      <c r="J115" s="323" t="s">
        <v>44</v>
      </c>
      <c r="K115" s="400"/>
      <c r="AT115" s="117"/>
      <c r="AU115" s="117"/>
      <c r="AV115" s="117"/>
      <c r="AW115" s="118"/>
      <c r="AX115" s="119"/>
      <c r="AY115" s="117"/>
      <c r="AZ115" s="117"/>
      <c r="BA115" s="117"/>
      <c r="BB115" s="3"/>
      <c r="BC115" s="79"/>
      <c r="BD115" s="79"/>
      <c r="BE115" s="3"/>
      <c r="BF115" s="79"/>
      <c r="BG115" s="79"/>
      <c r="BH115" s="117"/>
      <c r="BI115" s="117"/>
      <c r="BJ115" s="117"/>
      <c r="BK115" s="117"/>
      <c r="BL115" s="117"/>
      <c r="BM115" s="117"/>
      <c r="BN115" s="117"/>
      <c r="BO115" s="117"/>
      <c r="BP115" s="117"/>
      <c r="BQ115" s="119"/>
      <c r="BR115" s="117"/>
      <c r="BS115" s="117"/>
      <c r="BT115" s="117"/>
      <c r="BU115" s="117"/>
      <c r="BV115" s="117"/>
      <c r="BW115" s="117"/>
      <c r="BX115" s="117"/>
      <c r="BY115" s="117"/>
      <c r="BZ115" s="117"/>
      <c r="CA115" s="117"/>
      <c r="CB115" s="117"/>
      <c r="CC115" s="117"/>
      <c r="CD115" s="117"/>
    </row>
    <row r="116" spans="1:91" s="83" customFormat="1" ht="15" customHeight="1" x14ac:dyDescent="0.2">
      <c r="A116" s="204" t="s">
        <v>53</v>
      </c>
      <c r="B116" s="45">
        <f>+SUM(C116:G116)</f>
        <v>0</v>
      </c>
      <c r="C116" s="52"/>
      <c r="D116" s="52"/>
      <c r="E116" s="53"/>
      <c r="F116" s="36"/>
      <c r="G116" s="205"/>
      <c r="H116" s="54"/>
      <c r="I116" s="36"/>
      <c r="J116" s="36"/>
      <c r="K116" s="36"/>
      <c r="L116" s="127" t="str">
        <f>+BB116</f>
        <v/>
      </c>
      <c r="AT116" s="117"/>
      <c r="AU116" s="117"/>
      <c r="AV116" s="117"/>
      <c r="AW116" s="118"/>
      <c r="AX116" s="119"/>
      <c r="AY116" s="117"/>
      <c r="AZ116" s="117"/>
      <c r="BA116" s="117"/>
      <c r="BB116" s="98" t="str">
        <f>IF($B116&lt;&gt;SUM($H116:$K116),"Total personas  debe ser igual que segúnTipo estrategia+otros","")</f>
        <v/>
      </c>
      <c r="BC116" s="79"/>
      <c r="BD116" s="79"/>
      <c r="BE116" s="87">
        <f>IF($B116&lt;&gt;SUM($H116:$K116),1,0)</f>
        <v>0</v>
      </c>
      <c r="BF116" s="79"/>
      <c r="BG116" s="79"/>
      <c r="BH116" s="117"/>
      <c r="BI116" s="117"/>
      <c r="BJ116" s="117"/>
      <c r="BK116" s="117"/>
      <c r="BL116" s="117"/>
      <c r="BM116" s="117"/>
      <c r="BN116" s="117"/>
      <c r="BO116" s="117"/>
      <c r="BP116" s="117"/>
      <c r="BQ116" s="119"/>
      <c r="BR116" s="117"/>
      <c r="BS116" s="117"/>
      <c r="BT116" s="117"/>
      <c r="BU116" s="117"/>
      <c r="BV116" s="117"/>
      <c r="BW116" s="117"/>
      <c r="BX116" s="117"/>
      <c r="BY116" s="117"/>
      <c r="BZ116" s="117"/>
      <c r="CA116" s="117"/>
      <c r="CB116" s="117"/>
      <c r="CC116" s="117"/>
      <c r="CD116" s="117"/>
    </row>
    <row r="117" spans="1:91" s="83" customFormat="1" ht="15" customHeight="1" x14ac:dyDescent="0.2">
      <c r="A117" s="206" t="s">
        <v>65</v>
      </c>
      <c r="B117" s="14">
        <f>+SUM(C117:G117)</f>
        <v>0</v>
      </c>
      <c r="C117" s="19"/>
      <c r="D117" s="19"/>
      <c r="E117" s="20"/>
      <c r="F117" s="37"/>
      <c r="G117" s="207"/>
      <c r="H117" s="49"/>
      <c r="I117" s="37"/>
      <c r="J117" s="37"/>
      <c r="K117" s="37"/>
      <c r="L117" s="127" t="str">
        <f>+BB117</f>
        <v/>
      </c>
      <c r="AT117" s="117"/>
      <c r="AU117" s="117"/>
      <c r="AV117" s="117"/>
      <c r="AW117" s="118"/>
      <c r="AX117" s="119"/>
      <c r="AY117" s="117"/>
      <c r="AZ117" s="117"/>
      <c r="BA117" s="117"/>
      <c r="BB117" s="98" t="str">
        <f>IF($B117&lt;&gt;SUM($H117:$K117),"Total personas  debe ser igual que segúnTipo estrategia+otros","")</f>
        <v/>
      </c>
      <c r="BC117" s="79"/>
      <c r="BD117" s="79"/>
      <c r="BE117" s="87">
        <f>IF($B117&lt;&gt;SUM($H117:$K117),1,0)</f>
        <v>0</v>
      </c>
      <c r="BF117" s="79"/>
      <c r="BG117" s="79"/>
      <c r="BH117" s="117"/>
      <c r="BI117" s="117"/>
      <c r="BJ117" s="117"/>
      <c r="BK117" s="117"/>
      <c r="BL117" s="117"/>
      <c r="BM117" s="117"/>
      <c r="BN117" s="117"/>
      <c r="BO117" s="117"/>
      <c r="BP117" s="117"/>
      <c r="BQ117" s="119"/>
      <c r="BR117" s="117"/>
      <c r="BS117" s="117"/>
      <c r="BT117" s="117"/>
      <c r="BU117" s="117"/>
      <c r="BV117" s="117"/>
      <c r="BW117" s="117"/>
      <c r="BX117" s="117"/>
      <c r="BY117" s="117"/>
      <c r="BZ117" s="117"/>
      <c r="CA117" s="117"/>
      <c r="CB117" s="117"/>
      <c r="CC117" s="117"/>
      <c r="CD117" s="117"/>
    </row>
    <row r="118" spans="1:91" s="210" customFormat="1" ht="15" customHeight="1" x14ac:dyDescent="0.2">
      <c r="A118" s="208" t="s">
        <v>68</v>
      </c>
      <c r="B118" s="23">
        <f>+SUM(C118:G118)</f>
        <v>0</v>
      </c>
      <c r="C118" s="27"/>
      <c r="D118" s="27"/>
      <c r="E118" s="28"/>
      <c r="F118" s="48"/>
      <c r="G118" s="209"/>
      <c r="H118" s="50"/>
      <c r="I118" s="48"/>
      <c r="J118" s="48"/>
      <c r="K118" s="48"/>
      <c r="L118" s="127" t="str">
        <f>+BB118</f>
        <v/>
      </c>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117"/>
      <c r="AU118" s="117"/>
      <c r="AV118" s="117"/>
      <c r="AW118" s="118"/>
      <c r="AX118" s="119"/>
      <c r="AY118" s="117"/>
      <c r="AZ118" s="117"/>
      <c r="BA118" s="117"/>
      <c r="BB118" s="98" t="str">
        <f>IF($B118&lt;&gt;SUM($H118:$K118),"Total personas  debe ser igual que segúnTipo estrategia+otros","")</f>
        <v/>
      </c>
      <c r="BC118" s="79"/>
      <c r="BD118" s="79"/>
      <c r="BE118" s="87">
        <f>IF($B118&lt;&gt;SUM($H118:$K118),1,0)</f>
        <v>0</v>
      </c>
      <c r="BF118" s="79"/>
      <c r="BG118" s="79"/>
      <c r="BH118" s="117"/>
      <c r="BI118" s="117"/>
      <c r="BJ118" s="117"/>
      <c r="BK118" s="117"/>
      <c r="BL118" s="117"/>
      <c r="BM118" s="117"/>
      <c r="BN118" s="117"/>
      <c r="BO118" s="117"/>
      <c r="BP118" s="117"/>
      <c r="BQ118" s="119"/>
      <c r="BR118" s="117"/>
      <c r="BS118" s="117"/>
      <c r="BT118" s="117"/>
      <c r="BU118" s="117"/>
      <c r="BV118" s="117"/>
      <c r="BW118" s="117"/>
      <c r="BX118" s="117"/>
      <c r="BY118" s="117"/>
      <c r="BZ118" s="117"/>
      <c r="CA118" s="117"/>
      <c r="CB118" s="117"/>
      <c r="CC118" s="117"/>
      <c r="CD118" s="117"/>
      <c r="CE118" s="83"/>
      <c r="CF118" s="83"/>
      <c r="CG118" s="83"/>
      <c r="CH118" s="83"/>
      <c r="CI118" s="83"/>
      <c r="CJ118" s="83"/>
      <c r="CK118" s="83"/>
      <c r="CL118" s="83"/>
      <c r="CM118" s="83"/>
    </row>
    <row r="119" spans="1:91" s="76" customFormat="1" ht="30" customHeight="1" x14ac:dyDescent="0.2">
      <c r="A119" s="176" t="s">
        <v>117</v>
      </c>
      <c r="B119" s="328"/>
      <c r="C119" s="328"/>
      <c r="D119" s="328"/>
      <c r="E119" s="328"/>
      <c r="F119" s="328"/>
      <c r="G119" s="328"/>
      <c r="H119" s="328"/>
      <c r="I119" s="328"/>
      <c r="J119" s="328"/>
      <c r="K119" s="328"/>
      <c r="L119" s="328"/>
      <c r="M119" s="328"/>
      <c r="N119" s="75"/>
      <c r="AS119" s="78"/>
      <c r="AT119" s="78"/>
      <c r="AU119" s="78"/>
      <c r="AV119" s="79"/>
      <c r="AW119" s="80"/>
      <c r="AX119" s="78"/>
      <c r="AY119" s="78"/>
      <c r="AZ119" s="78"/>
      <c r="BA119" s="79"/>
      <c r="BB119" s="79"/>
      <c r="BC119" s="79"/>
      <c r="BD119" s="79"/>
      <c r="BE119" s="79"/>
      <c r="BF119" s="79"/>
      <c r="BG119" s="78"/>
      <c r="BH119" s="78"/>
      <c r="BI119" s="78"/>
      <c r="BJ119" s="78"/>
      <c r="BK119" s="78"/>
      <c r="BL119" s="78"/>
      <c r="BM119" s="78"/>
      <c r="BN119" s="78"/>
      <c r="BO119" s="78"/>
      <c r="BP119" s="80"/>
      <c r="BQ119" s="78"/>
      <c r="BR119" s="78"/>
      <c r="BS119" s="78"/>
      <c r="BT119" s="78"/>
      <c r="BU119" s="78"/>
      <c r="BV119" s="78"/>
      <c r="BW119" s="78"/>
      <c r="BX119" s="78"/>
      <c r="BY119" s="78"/>
      <c r="BZ119" s="78"/>
      <c r="CA119" s="78"/>
      <c r="CB119" s="78"/>
      <c r="CC119" s="78"/>
    </row>
    <row r="120" spans="1:91" s="76" customFormat="1" ht="49.5" customHeight="1" x14ac:dyDescent="0.2">
      <c r="A120" s="325" t="s">
        <v>118</v>
      </c>
      <c r="B120" s="326" t="s">
        <v>119</v>
      </c>
      <c r="C120" s="326" t="s">
        <v>120</v>
      </c>
      <c r="D120" s="212" t="s">
        <v>121</v>
      </c>
      <c r="E120" s="213" t="s">
        <v>122</v>
      </c>
      <c r="F120" s="214" t="s">
        <v>123</v>
      </c>
      <c r="G120" s="215" t="s">
        <v>124</v>
      </c>
      <c r="H120" s="214" t="s">
        <v>125</v>
      </c>
      <c r="I120" s="215" t="s">
        <v>126</v>
      </c>
      <c r="J120" s="214" t="s">
        <v>127</v>
      </c>
      <c r="K120" s="328"/>
      <c r="L120" s="328"/>
      <c r="M120" s="328"/>
      <c r="N120" s="75"/>
      <c r="AS120" s="78"/>
      <c r="AT120" s="78"/>
      <c r="AU120" s="78"/>
      <c r="AV120" s="79"/>
      <c r="AW120" s="80"/>
      <c r="AX120" s="78"/>
      <c r="AY120" s="78"/>
      <c r="AZ120" s="78"/>
      <c r="BA120" s="79"/>
      <c r="BB120" s="79"/>
      <c r="BC120" s="79"/>
      <c r="BD120" s="79"/>
      <c r="BE120" s="79"/>
      <c r="BF120" s="79"/>
      <c r="BG120" s="78"/>
      <c r="BH120" s="78"/>
      <c r="BI120" s="78"/>
      <c r="BJ120" s="78"/>
      <c r="BK120" s="78"/>
      <c r="BL120" s="78"/>
      <c r="BM120" s="78"/>
      <c r="BN120" s="78"/>
      <c r="BO120" s="78"/>
      <c r="BP120" s="80"/>
      <c r="BQ120" s="78"/>
      <c r="BR120" s="78"/>
      <c r="BS120" s="78"/>
      <c r="BT120" s="78"/>
      <c r="BU120" s="78"/>
      <c r="BV120" s="78"/>
      <c r="BW120" s="78"/>
      <c r="BX120" s="78"/>
      <c r="BY120" s="78"/>
      <c r="BZ120" s="78"/>
      <c r="CA120" s="78"/>
      <c r="CB120" s="78"/>
      <c r="CC120" s="78"/>
    </row>
    <row r="121" spans="1:91" s="76" customFormat="1" ht="15" customHeight="1" x14ac:dyDescent="0.2">
      <c r="A121" s="385" t="s">
        <v>128</v>
      </c>
      <c r="B121" s="204" t="s">
        <v>129</v>
      </c>
      <c r="C121" s="36"/>
      <c r="D121" s="216"/>
      <c r="E121" s="217"/>
      <c r="F121" s="218"/>
      <c r="G121" s="54"/>
      <c r="H121" s="218"/>
      <c r="I121" s="54"/>
      <c r="J121" s="218"/>
      <c r="K121" s="328"/>
      <c r="L121" s="328"/>
      <c r="M121" s="328"/>
      <c r="N121" s="75"/>
      <c r="AS121" s="78"/>
      <c r="AT121" s="78"/>
      <c r="AU121" s="78"/>
      <c r="AV121" s="79"/>
      <c r="AW121" s="80"/>
      <c r="AX121" s="78"/>
      <c r="AY121" s="78"/>
      <c r="AZ121" s="78"/>
      <c r="BA121" s="79"/>
      <c r="BB121" s="79"/>
      <c r="BC121" s="79"/>
      <c r="BD121" s="79"/>
      <c r="BE121" s="79"/>
      <c r="BF121" s="79"/>
      <c r="BG121" s="78"/>
      <c r="BH121" s="78"/>
      <c r="BI121" s="78"/>
      <c r="BJ121" s="78"/>
      <c r="BK121" s="78"/>
      <c r="BL121" s="78"/>
      <c r="BM121" s="78"/>
      <c r="BN121" s="78"/>
      <c r="BO121" s="78"/>
      <c r="BP121" s="80"/>
      <c r="BQ121" s="78"/>
      <c r="BR121" s="78"/>
      <c r="BS121" s="78"/>
      <c r="BT121" s="78"/>
      <c r="BU121" s="78"/>
      <c r="BV121" s="78"/>
      <c r="BW121" s="78"/>
      <c r="BX121" s="78"/>
      <c r="BY121" s="78"/>
      <c r="BZ121" s="78"/>
      <c r="CA121" s="78"/>
      <c r="CB121" s="78"/>
      <c r="CC121" s="78"/>
    </row>
    <row r="122" spans="1:91" s="76" customFormat="1" ht="34.5" customHeight="1" x14ac:dyDescent="0.2">
      <c r="A122" s="404"/>
      <c r="B122" s="206" t="s">
        <v>130</v>
      </c>
      <c r="C122" s="37"/>
      <c r="D122" s="219"/>
      <c r="E122" s="220"/>
      <c r="F122" s="221"/>
      <c r="G122" s="49"/>
      <c r="H122" s="221"/>
      <c r="I122" s="49"/>
      <c r="J122" s="221"/>
      <c r="K122" s="328"/>
      <c r="L122" s="328"/>
      <c r="M122" s="328"/>
      <c r="N122" s="75"/>
      <c r="AS122" s="78"/>
      <c r="AT122" s="78"/>
      <c r="AU122" s="78"/>
      <c r="AV122" s="79"/>
      <c r="AW122" s="80"/>
      <c r="AX122" s="78"/>
      <c r="AY122" s="78"/>
      <c r="AZ122" s="78"/>
      <c r="BA122" s="79"/>
      <c r="BB122" s="79"/>
      <c r="BC122" s="79"/>
      <c r="BD122" s="79"/>
      <c r="BE122" s="79"/>
      <c r="BF122" s="79"/>
      <c r="BG122" s="78"/>
      <c r="BH122" s="78"/>
      <c r="BI122" s="78"/>
      <c r="BJ122" s="78"/>
      <c r="BK122" s="78"/>
      <c r="BL122" s="78"/>
      <c r="BM122" s="78"/>
      <c r="BN122" s="78"/>
      <c r="BO122" s="78"/>
      <c r="BP122" s="80"/>
      <c r="BQ122" s="78"/>
      <c r="BR122" s="78"/>
      <c r="BS122" s="78"/>
      <c r="BT122" s="78"/>
      <c r="BU122" s="78"/>
      <c r="BV122" s="78"/>
      <c r="BW122" s="78"/>
      <c r="BX122" s="78"/>
      <c r="BY122" s="78"/>
      <c r="BZ122" s="78"/>
      <c r="CA122" s="78"/>
      <c r="CB122" s="78"/>
      <c r="CC122" s="78"/>
    </row>
    <row r="123" spans="1:91" s="76" customFormat="1" ht="22.5" customHeight="1" x14ac:dyDescent="0.2">
      <c r="A123" s="404"/>
      <c r="B123" s="206" t="s">
        <v>131</v>
      </c>
      <c r="C123" s="37"/>
      <c r="D123" s="219"/>
      <c r="E123" s="220"/>
      <c r="F123" s="221"/>
      <c r="G123" s="49"/>
      <c r="H123" s="221"/>
      <c r="I123" s="49"/>
      <c r="J123" s="221"/>
      <c r="K123" s="328"/>
      <c r="L123" s="328"/>
      <c r="M123" s="328"/>
      <c r="N123" s="75"/>
      <c r="AS123" s="78"/>
      <c r="AT123" s="78"/>
      <c r="AU123" s="78"/>
      <c r="AV123" s="79"/>
      <c r="AW123" s="80"/>
      <c r="AX123" s="78"/>
      <c r="AY123" s="78"/>
      <c r="AZ123" s="78"/>
      <c r="BA123" s="79"/>
      <c r="BB123" s="79"/>
      <c r="BC123" s="79"/>
      <c r="BD123" s="79"/>
      <c r="BE123" s="79"/>
      <c r="BF123" s="79"/>
      <c r="BG123" s="78"/>
      <c r="BH123" s="78"/>
      <c r="BI123" s="78"/>
      <c r="BJ123" s="78"/>
      <c r="BK123" s="78"/>
      <c r="BL123" s="78"/>
      <c r="BM123" s="78"/>
      <c r="BN123" s="78"/>
      <c r="BO123" s="78"/>
      <c r="BP123" s="80"/>
      <c r="BQ123" s="78"/>
      <c r="BR123" s="78"/>
      <c r="BS123" s="78"/>
      <c r="BT123" s="78"/>
      <c r="BU123" s="78"/>
      <c r="BV123" s="78"/>
      <c r="BW123" s="78"/>
      <c r="BX123" s="78"/>
      <c r="BY123" s="78"/>
      <c r="BZ123" s="78"/>
      <c r="CA123" s="78"/>
      <c r="CB123" s="78"/>
      <c r="CC123" s="78"/>
    </row>
    <row r="124" spans="1:91" s="76" customFormat="1" ht="15" x14ac:dyDescent="0.2">
      <c r="A124" s="386"/>
      <c r="B124" s="206" t="s">
        <v>132</v>
      </c>
      <c r="C124" s="48"/>
      <c r="D124" s="222"/>
      <c r="E124" s="223"/>
      <c r="F124" s="224"/>
      <c r="G124" s="50"/>
      <c r="H124" s="224"/>
      <c r="I124" s="50"/>
      <c r="J124" s="224"/>
      <c r="K124" s="328"/>
      <c r="L124" s="328"/>
      <c r="M124" s="328"/>
      <c r="N124" s="75"/>
      <c r="AS124" s="78"/>
      <c r="AT124" s="78"/>
      <c r="AU124" s="78"/>
      <c r="AV124" s="79"/>
      <c r="AW124" s="80"/>
      <c r="AX124" s="78"/>
      <c r="AY124" s="78"/>
      <c r="AZ124" s="78"/>
      <c r="BA124" s="79"/>
      <c r="BB124" s="79"/>
      <c r="BC124" s="79"/>
      <c r="BD124" s="79"/>
      <c r="BE124" s="79"/>
      <c r="BF124" s="79"/>
      <c r="BG124" s="78"/>
      <c r="BH124" s="78"/>
      <c r="BI124" s="78"/>
      <c r="BJ124" s="78"/>
      <c r="BK124" s="78"/>
      <c r="BL124" s="78"/>
      <c r="BM124" s="78"/>
      <c r="BN124" s="78"/>
      <c r="BO124" s="78"/>
      <c r="BP124" s="80"/>
      <c r="BQ124" s="78"/>
      <c r="BR124" s="78"/>
      <c r="BS124" s="78"/>
      <c r="BT124" s="78"/>
      <c r="BU124" s="78"/>
      <c r="BV124" s="78"/>
      <c r="BW124" s="78"/>
      <c r="BX124" s="78"/>
      <c r="BY124" s="78"/>
      <c r="BZ124" s="78"/>
      <c r="CA124" s="78"/>
      <c r="CB124" s="78"/>
      <c r="CC124" s="78"/>
    </row>
    <row r="125" spans="1:91" s="76" customFormat="1" ht="14.25" customHeight="1" x14ac:dyDescent="0.2">
      <c r="A125" s="400" t="s">
        <v>133</v>
      </c>
      <c r="B125" s="204" t="s">
        <v>134</v>
      </c>
      <c r="C125" s="36"/>
      <c r="D125" s="216"/>
      <c r="E125" s="217"/>
      <c r="F125" s="218"/>
      <c r="G125" s="54"/>
      <c r="H125" s="218"/>
      <c r="I125" s="54"/>
      <c r="J125" s="218"/>
      <c r="K125" s="328"/>
      <c r="L125" s="328"/>
      <c r="M125" s="328"/>
      <c r="N125" s="75"/>
      <c r="AS125" s="78"/>
      <c r="AT125" s="78"/>
      <c r="AU125" s="78"/>
      <c r="AV125" s="79"/>
      <c r="AW125" s="80"/>
      <c r="AX125" s="78"/>
      <c r="AY125" s="78"/>
      <c r="AZ125" s="78"/>
      <c r="BA125" s="79"/>
      <c r="BB125" s="79"/>
      <c r="BC125" s="79"/>
      <c r="BD125" s="79"/>
      <c r="BE125" s="79"/>
      <c r="BF125" s="79"/>
      <c r="BG125" s="78"/>
      <c r="BH125" s="78"/>
      <c r="BI125" s="78"/>
      <c r="BJ125" s="78"/>
      <c r="BK125" s="78"/>
      <c r="BL125" s="78"/>
      <c r="BM125" s="78"/>
      <c r="BN125" s="78"/>
      <c r="BO125" s="78"/>
      <c r="BP125" s="80"/>
      <c r="BQ125" s="78"/>
      <c r="BR125" s="78"/>
      <c r="BS125" s="78"/>
      <c r="BT125" s="78"/>
      <c r="BU125" s="78"/>
      <c r="BV125" s="78"/>
      <c r="BW125" s="78"/>
      <c r="BX125" s="78"/>
      <c r="BY125" s="78"/>
      <c r="BZ125" s="78"/>
      <c r="CA125" s="78"/>
      <c r="CB125" s="78"/>
      <c r="CC125" s="78"/>
    </row>
    <row r="126" spans="1:91" s="76" customFormat="1" ht="23.25" customHeight="1" x14ac:dyDescent="0.2">
      <c r="A126" s="401"/>
      <c r="B126" s="206" t="s">
        <v>135</v>
      </c>
      <c r="C126" s="37"/>
      <c r="D126" s="219"/>
      <c r="E126" s="220"/>
      <c r="F126" s="221"/>
      <c r="G126" s="49"/>
      <c r="H126" s="221"/>
      <c r="I126" s="49"/>
      <c r="J126" s="221"/>
      <c r="K126" s="328"/>
      <c r="L126" s="328"/>
      <c r="M126" s="328"/>
      <c r="N126" s="75"/>
      <c r="AS126" s="78"/>
      <c r="AT126" s="78"/>
      <c r="AU126" s="78"/>
      <c r="AV126" s="79"/>
      <c r="AW126" s="80"/>
      <c r="AX126" s="78"/>
      <c r="AY126" s="78"/>
      <c r="AZ126" s="78"/>
      <c r="BA126" s="79"/>
      <c r="BB126" s="79"/>
      <c r="BC126" s="79"/>
      <c r="BD126" s="79"/>
      <c r="BE126" s="79"/>
      <c r="BF126" s="79"/>
      <c r="BG126" s="78"/>
      <c r="BH126" s="78"/>
      <c r="BI126" s="78"/>
      <c r="BJ126" s="78"/>
      <c r="BK126" s="78"/>
      <c r="BL126" s="78"/>
      <c r="BM126" s="78"/>
      <c r="BN126" s="78"/>
      <c r="BO126" s="78"/>
      <c r="BP126" s="80"/>
      <c r="BQ126" s="78"/>
      <c r="BR126" s="78"/>
      <c r="BS126" s="78"/>
      <c r="BT126" s="78"/>
      <c r="BU126" s="78"/>
      <c r="BV126" s="78"/>
      <c r="BW126" s="78"/>
      <c r="BX126" s="78"/>
      <c r="BY126" s="78"/>
      <c r="BZ126" s="78"/>
      <c r="CA126" s="78"/>
      <c r="CB126" s="78"/>
      <c r="CC126" s="78"/>
    </row>
    <row r="127" spans="1:91" s="76" customFormat="1" ht="18" customHeight="1" x14ac:dyDescent="0.2">
      <c r="A127" s="401"/>
      <c r="B127" s="206" t="s">
        <v>132</v>
      </c>
      <c r="C127" s="37"/>
      <c r="D127" s="219"/>
      <c r="E127" s="220"/>
      <c r="F127" s="221"/>
      <c r="G127" s="49"/>
      <c r="H127" s="221"/>
      <c r="I127" s="49"/>
      <c r="J127" s="221"/>
      <c r="K127" s="328"/>
      <c r="L127" s="328"/>
      <c r="M127" s="328"/>
      <c r="N127" s="75"/>
      <c r="AS127" s="78"/>
      <c r="AT127" s="78"/>
      <c r="AU127" s="78"/>
      <c r="AV127" s="79"/>
      <c r="AW127" s="80"/>
      <c r="AX127" s="78"/>
      <c r="AY127" s="78"/>
      <c r="AZ127" s="78"/>
      <c r="BA127" s="79"/>
      <c r="BB127" s="79"/>
      <c r="BC127" s="79"/>
      <c r="BD127" s="79"/>
      <c r="BE127" s="79"/>
      <c r="BF127" s="79"/>
      <c r="BG127" s="78"/>
      <c r="BH127" s="78"/>
      <c r="BI127" s="78"/>
      <c r="BJ127" s="78"/>
      <c r="BK127" s="78"/>
      <c r="BL127" s="78"/>
      <c r="BM127" s="78"/>
      <c r="BN127" s="78"/>
      <c r="BO127" s="78"/>
      <c r="BP127" s="80"/>
      <c r="BQ127" s="78"/>
      <c r="BR127" s="78"/>
      <c r="BS127" s="78"/>
      <c r="BT127" s="78"/>
      <c r="BU127" s="78"/>
      <c r="BV127" s="78"/>
      <c r="BW127" s="78"/>
      <c r="BX127" s="78"/>
      <c r="BY127" s="78"/>
      <c r="BZ127" s="78"/>
      <c r="CA127" s="78"/>
      <c r="CB127" s="78"/>
      <c r="CC127" s="78"/>
    </row>
    <row r="128" spans="1:91" s="76" customFormat="1" ht="15" customHeight="1" x14ac:dyDescent="0.2">
      <c r="A128" s="401"/>
      <c r="B128" s="225" t="s">
        <v>136</v>
      </c>
      <c r="C128" s="41"/>
      <c r="D128" s="226"/>
      <c r="E128" s="227"/>
      <c r="F128" s="228"/>
      <c r="G128" s="64"/>
      <c r="H128" s="228"/>
      <c r="I128" s="64"/>
      <c r="J128" s="228"/>
      <c r="K128" s="328"/>
      <c r="L128" s="328"/>
      <c r="M128" s="328"/>
      <c r="N128" s="75"/>
      <c r="AS128" s="78"/>
      <c r="AT128" s="78"/>
      <c r="AU128" s="78"/>
      <c r="AV128" s="79"/>
      <c r="AW128" s="80"/>
      <c r="AX128" s="78"/>
      <c r="AY128" s="78"/>
      <c r="AZ128" s="78"/>
      <c r="BA128" s="79"/>
      <c r="BB128" s="79"/>
      <c r="BC128" s="79"/>
      <c r="BD128" s="79"/>
      <c r="BE128" s="79"/>
      <c r="BF128" s="79"/>
      <c r="BG128" s="78"/>
      <c r="BH128" s="78"/>
      <c r="BI128" s="78"/>
      <c r="BJ128" s="78"/>
      <c r="BK128" s="78"/>
      <c r="BL128" s="78"/>
      <c r="BM128" s="78"/>
      <c r="BN128" s="78"/>
      <c r="BO128" s="78"/>
      <c r="BP128" s="80"/>
      <c r="BQ128" s="78"/>
      <c r="BR128" s="78"/>
      <c r="BS128" s="78"/>
      <c r="BT128" s="78"/>
      <c r="BU128" s="78"/>
      <c r="BV128" s="78"/>
      <c r="BW128" s="78"/>
      <c r="BX128" s="78"/>
      <c r="BY128" s="78"/>
      <c r="BZ128" s="78"/>
      <c r="CA128" s="78"/>
      <c r="CB128" s="78"/>
      <c r="CC128" s="78"/>
    </row>
    <row r="129" spans="1:81" s="76" customFormat="1" ht="15" customHeight="1" x14ac:dyDescent="0.2">
      <c r="A129" s="401"/>
      <c r="B129" s="208" t="s">
        <v>69</v>
      </c>
      <c r="C129" s="48"/>
      <c r="D129" s="222"/>
      <c r="E129" s="223"/>
      <c r="F129" s="224"/>
      <c r="G129" s="50"/>
      <c r="H129" s="224"/>
      <c r="I129" s="50"/>
      <c r="J129" s="224"/>
      <c r="K129" s="328"/>
      <c r="L129" s="328"/>
      <c r="M129" s="328"/>
      <c r="N129" s="75"/>
      <c r="AS129" s="78"/>
      <c r="AT129" s="78"/>
      <c r="AU129" s="78"/>
      <c r="AV129" s="79"/>
      <c r="AW129" s="80"/>
      <c r="AX129" s="78"/>
      <c r="AY129" s="78"/>
      <c r="AZ129" s="78"/>
      <c r="BA129" s="79"/>
      <c r="BB129" s="79"/>
      <c r="BC129" s="79"/>
      <c r="BD129" s="79"/>
      <c r="BE129" s="79"/>
      <c r="BF129" s="79"/>
      <c r="BG129" s="78"/>
      <c r="BH129" s="78"/>
      <c r="BI129" s="78"/>
      <c r="BJ129" s="78"/>
      <c r="BK129" s="78"/>
      <c r="BL129" s="78"/>
      <c r="BM129" s="78"/>
      <c r="BN129" s="78"/>
      <c r="BO129" s="78"/>
      <c r="BP129" s="80"/>
      <c r="BQ129" s="78"/>
      <c r="BR129" s="78"/>
      <c r="BS129" s="78"/>
      <c r="BT129" s="78"/>
      <c r="BU129" s="78"/>
      <c r="BV129" s="78"/>
      <c r="BW129" s="78"/>
      <c r="BX129" s="78"/>
      <c r="BY129" s="78"/>
      <c r="BZ129" s="78"/>
      <c r="CA129" s="78"/>
      <c r="CB129" s="78"/>
      <c r="CC129" s="78"/>
    </row>
    <row r="130" spans="1:81" s="76" customFormat="1" ht="23.25" customHeight="1" x14ac:dyDescent="0.2">
      <c r="A130" s="385" t="s">
        <v>137</v>
      </c>
      <c r="B130" s="204" t="s">
        <v>138</v>
      </c>
      <c r="C130" s="36"/>
      <c r="D130" s="216"/>
      <c r="E130" s="217"/>
      <c r="F130" s="218"/>
      <c r="G130" s="54"/>
      <c r="H130" s="218"/>
      <c r="I130" s="54"/>
      <c r="J130" s="218"/>
      <c r="K130" s="328"/>
      <c r="L130" s="328"/>
      <c r="M130" s="328"/>
      <c r="N130" s="75"/>
      <c r="AS130" s="78"/>
      <c r="AT130" s="78"/>
      <c r="AU130" s="78"/>
      <c r="AV130" s="79"/>
      <c r="AW130" s="80"/>
      <c r="AX130" s="78"/>
      <c r="AY130" s="78"/>
      <c r="AZ130" s="78"/>
      <c r="BA130" s="79"/>
      <c r="BB130" s="79"/>
      <c r="BC130" s="79"/>
      <c r="BD130" s="79"/>
      <c r="BE130" s="79"/>
      <c r="BF130" s="79"/>
      <c r="BG130" s="78"/>
      <c r="BH130" s="78"/>
      <c r="BI130" s="78"/>
      <c r="BJ130" s="78"/>
      <c r="BK130" s="78"/>
      <c r="BL130" s="78"/>
      <c r="BM130" s="78"/>
      <c r="BN130" s="78"/>
      <c r="BO130" s="78"/>
      <c r="BP130" s="80"/>
      <c r="BQ130" s="78"/>
      <c r="BR130" s="78"/>
      <c r="BS130" s="78"/>
      <c r="BT130" s="78"/>
      <c r="BU130" s="78"/>
      <c r="BV130" s="78"/>
      <c r="BW130" s="78"/>
      <c r="BX130" s="78"/>
      <c r="BY130" s="78"/>
      <c r="BZ130" s="78"/>
      <c r="CA130" s="78"/>
      <c r="CB130" s="78"/>
      <c r="CC130" s="78"/>
    </row>
    <row r="131" spans="1:81" s="76" customFormat="1" ht="27" customHeight="1" x14ac:dyDescent="0.2">
      <c r="A131" s="404"/>
      <c r="B131" s="206" t="s">
        <v>135</v>
      </c>
      <c r="C131" s="37"/>
      <c r="D131" s="219"/>
      <c r="E131" s="220"/>
      <c r="F131" s="221"/>
      <c r="G131" s="49"/>
      <c r="H131" s="221"/>
      <c r="I131" s="49"/>
      <c r="J131" s="221"/>
      <c r="K131" s="328"/>
      <c r="L131" s="328"/>
      <c r="M131" s="328"/>
      <c r="N131" s="75"/>
      <c r="AS131" s="78"/>
      <c r="AT131" s="78"/>
      <c r="AU131" s="78"/>
      <c r="AV131" s="79"/>
      <c r="AW131" s="80"/>
      <c r="AX131" s="78"/>
      <c r="AY131" s="78"/>
      <c r="AZ131" s="78"/>
      <c r="BA131" s="79"/>
      <c r="BB131" s="79"/>
      <c r="BC131" s="79"/>
      <c r="BD131" s="79"/>
      <c r="BE131" s="79"/>
      <c r="BF131" s="79"/>
      <c r="BG131" s="78"/>
      <c r="BH131" s="78"/>
      <c r="BI131" s="78"/>
      <c r="BJ131" s="78"/>
      <c r="BK131" s="78"/>
      <c r="BL131" s="78"/>
      <c r="BM131" s="78"/>
      <c r="BN131" s="78"/>
      <c r="BO131" s="78"/>
      <c r="BP131" s="80"/>
      <c r="BQ131" s="78"/>
      <c r="BR131" s="78"/>
      <c r="BS131" s="78"/>
      <c r="BT131" s="78"/>
      <c r="BU131" s="78"/>
      <c r="BV131" s="78"/>
      <c r="BW131" s="78"/>
      <c r="BX131" s="78"/>
      <c r="BY131" s="78"/>
      <c r="BZ131" s="78"/>
      <c r="CA131" s="78"/>
      <c r="CB131" s="78"/>
      <c r="CC131" s="78"/>
    </row>
    <row r="132" spans="1:81" s="76" customFormat="1" ht="15" customHeight="1" x14ac:dyDescent="0.2">
      <c r="A132" s="404"/>
      <c r="B132" s="206" t="s">
        <v>132</v>
      </c>
      <c r="C132" s="37"/>
      <c r="D132" s="219"/>
      <c r="E132" s="220"/>
      <c r="F132" s="221"/>
      <c r="G132" s="49"/>
      <c r="H132" s="221"/>
      <c r="I132" s="49"/>
      <c r="J132" s="221"/>
      <c r="K132" s="75"/>
      <c r="L132" s="75"/>
      <c r="M132" s="75"/>
      <c r="N132" s="75"/>
      <c r="AS132" s="78"/>
      <c r="AT132" s="78"/>
      <c r="AU132" s="78"/>
      <c r="AV132" s="79"/>
      <c r="AW132" s="80"/>
      <c r="AX132" s="78"/>
      <c r="AY132" s="78"/>
      <c r="AZ132" s="78"/>
      <c r="BA132" s="79"/>
      <c r="BB132" s="79"/>
      <c r="BC132" s="79"/>
      <c r="BD132" s="79"/>
      <c r="BE132" s="79"/>
      <c r="BF132" s="79"/>
      <c r="BG132" s="78"/>
      <c r="BH132" s="78"/>
      <c r="BI132" s="78"/>
      <c r="BJ132" s="78"/>
      <c r="BK132" s="78"/>
      <c r="BL132" s="78"/>
      <c r="BM132" s="78"/>
      <c r="BN132" s="78"/>
      <c r="BO132" s="78"/>
      <c r="BP132" s="80"/>
      <c r="BQ132" s="78"/>
      <c r="BR132" s="78"/>
      <c r="BS132" s="78"/>
      <c r="BT132" s="78"/>
      <c r="BU132" s="78"/>
      <c r="BV132" s="78"/>
      <c r="BW132" s="78"/>
      <c r="BX132" s="78"/>
      <c r="BY132" s="78"/>
      <c r="BZ132" s="78"/>
      <c r="CA132" s="78"/>
      <c r="CB132" s="78"/>
      <c r="CC132" s="78"/>
    </row>
    <row r="133" spans="1:81" s="76" customFormat="1" ht="19.5" customHeight="1" x14ac:dyDescent="0.2">
      <c r="A133" s="404"/>
      <c r="B133" s="225" t="s">
        <v>139</v>
      </c>
      <c r="C133" s="37"/>
      <c r="D133" s="219"/>
      <c r="E133" s="220"/>
      <c r="F133" s="221"/>
      <c r="G133" s="49"/>
      <c r="H133" s="221"/>
      <c r="I133" s="49"/>
      <c r="J133" s="221"/>
      <c r="K133" s="75"/>
      <c r="L133" s="75"/>
      <c r="M133" s="75"/>
      <c r="N133" s="75"/>
      <c r="AS133" s="78"/>
      <c r="AT133" s="78"/>
      <c r="AU133" s="78"/>
      <c r="AV133" s="79"/>
      <c r="AW133" s="80"/>
      <c r="AX133" s="78"/>
      <c r="AY133" s="78"/>
      <c r="AZ133" s="78"/>
      <c r="BA133" s="79"/>
      <c r="BB133" s="79"/>
      <c r="BC133" s="79"/>
      <c r="BD133" s="79"/>
      <c r="BE133" s="79"/>
      <c r="BF133" s="79"/>
      <c r="BG133" s="78"/>
      <c r="BH133" s="78"/>
      <c r="BI133" s="78"/>
      <c r="BJ133" s="78"/>
      <c r="BK133" s="78"/>
      <c r="BL133" s="78"/>
      <c r="BM133" s="78"/>
      <c r="BN133" s="78"/>
      <c r="BO133" s="78"/>
      <c r="BP133" s="80"/>
      <c r="BQ133" s="78"/>
      <c r="BR133" s="78"/>
      <c r="BS133" s="78"/>
      <c r="BT133" s="78"/>
      <c r="BU133" s="78"/>
      <c r="BV133" s="78"/>
      <c r="BW133" s="78"/>
      <c r="BX133" s="78"/>
      <c r="BY133" s="78"/>
      <c r="BZ133" s="78"/>
      <c r="CA133" s="78"/>
      <c r="CB133" s="78"/>
      <c r="CC133" s="78"/>
    </row>
    <row r="134" spans="1:81" s="76" customFormat="1" x14ac:dyDescent="0.2">
      <c r="A134" s="404"/>
      <c r="B134" s="225" t="s">
        <v>136</v>
      </c>
      <c r="C134" s="37"/>
      <c r="D134" s="219"/>
      <c r="E134" s="220"/>
      <c r="F134" s="221"/>
      <c r="G134" s="49"/>
      <c r="H134" s="221"/>
      <c r="I134" s="49"/>
      <c r="J134" s="221"/>
      <c r="K134" s="75"/>
      <c r="L134" s="75"/>
      <c r="M134" s="75"/>
      <c r="N134" s="75"/>
      <c r="AS134" s="78"/>
      <c r="AT134" s="78"/>
      <c r="AU134" s="78"/>
      <c r="AV134" s="79"/>
      <c r="AW134" s="80"/>
      <c r="AX134" s="78"/>
      <c r="AY134" s="78"/>
      <c r="AZ134" s="78"/>
      <c r="BA134" s="79"/>
      <c r="BB134" s="79"/>
      <c r="BC134" s="79"/>
      <c r="BD134" s="79"/>
      <c r="BE134" s="79"/>
      <c r="BF134" s="79"/>
      <c r="BG134" s="78"/>
      <c r="BH134" s="78"/>
      <c r="BI134" s="78"/>
      <c r="BJ134" s="78"/>
      <c r="BK134" s="78"/>
      <c r="BL134" s="78"/>
      <c r="BM134" s="78"/>
      <c r="BN134" s="78"/>
      <c r="BO134" s="78"/>
      <c r="BP134" s="80"/>
      <c r="BQ134" s="78"/>
      <c r="BR134" s="78"/>
      <c r="BS134" s="78"/>
      <c r="BT134" s="78"/>
      <c r="BU134" s="78"/>
      <c r="BV134" s="78"/>
      <c r="BW134" s="78"/>
      <c r="BX134" s="78"/>
      <c r="BY134" s="78"/>
      <c r="BZ134" s="78"/>
      <c r="CA134" s="78"/>
      <c r="CB134" s="78"/>
      <c r="CC134" s="78"/>
    </row>
    <row r="135" spans="1:81" s="76" customFormat="1" ht="15" customHeight="1" x14ac:dyDescent="0.2">
      <c r="A135" s="386"/>
      <c r="B135" s="208" t="s">
        <v>69</v>
      </c>
      <c r="C135" s="229"/>
      <c r="D135" s="230"/>
      <c r="E135" s="231"/>
      <c r="F135" s="232"/>
      <c r="G135" s="233"/>
      <c r="H135" s="232"/>
      <c r="I135" s="233"/>
      <c r="J135" s="232"/>
      <c r="K135" s="75"/>
      <c r="L135" s="75"/>
      <c r="M135" s="75"/>
      <c r="N135" s="75"/>
      <c r="AS135" s="78"/>
      <c r="AT135" s="78"/>
      <c r="AU135" s="78"/>
      <c r="AV135" s="79"/>
      <c r="AW135" s="80"/>
      <c r="AX135" s="78"/>
      <c r="AY135" s="78"/>
      <c r="AZ135" s="78"/>
      <c r="BA135" s="79"/>
      <c r="BB135" s="79"/>
      <c r="BC135" s="79"/>
      <c r="BD135" s="79"/>
      <c r="BE135" s="79"/>
      <c r="BF135" s="79"/>
      <c r="BG135" s="78"/>
      <c r="BH135" s="78"/>
      <c r="BI135" s="78"/>
      <c r="BJ135" s="78"/>
      <c r="BK135" s="78"/>
      <c r="BL135" s="78"/>
      <c r="BM135" s="78"/>
      <c r="BN135" s="78"/>
      <c r="BO135" s="78"/>
      <c r="BP135" s="80"/>
      <c r="BQ135" s="78"/>
      <c r="BR135" s="78"/>
      <c r="BS135" s="78"/>
      <c r="BT135" s="78"/>
      <c r="BU135" s="78"/>
      <c r="BV135" s="78"/>
      <c r="BW135" s="78"/>
      <c r="BX135" s="78"/>
      <c r="BY135" s="78"/>
      <c r="BZ135" s="78"/>
      <c r="CA135" s="78"/>
      <c r="CB135" s="78"/>
      <c r="CC135" s="78"/>
    </row>
    <row r="136" spans="1:81" s="76" customFormat="1" ht="15" customHeight="1" x14ac:dyDescent="0.2">
      <c r="A136" s="400" t="s">
        <v>140</v>
      </c>
      <c r="B136" s="204" t="s">
        <v>141</v>
      </c>
      <c r="C136" s="36"/>
      <c r="D136" s="216"/>
      <c r="E136" s="217"/>
      <c r="F136" s="218"/>
      <c r="G136" s="54"/>
      <c r="H136" s="218"/>
      <c r="I136" s="54"/>
      <c r="J136" s="218"/>
      <c r="K136" s="75"/>
      <c r="L136" s="75"/>
      <c r="M136" s="75"/>
      <c r="N136" s="75"/>
      <c r="AS136" s="78"/>
      <c r="AT136" s="78"/>
      <c r="AU136" s="78"/>
      <c r="AV136" s="79"/>
      <c r="AW136" s="80"/>
      <c r="AX136" s="78"/>
      <c r="AY136" s="78"/>
      <c r="AZ136" s="78"/>
      <c r="BA136" s="79"/>
      <c r="BB136" s="79"/>
      <c r="BC136" s="79"/>
      <c r="BD136" s="79"/>
      <c r="BE136" s="79"/>
      <c r="BF136" s="79"/>
      <c r="BG136" s="78"/>
      <c r="BH136" s="78"/>
      <c r="BI136" s="78"/>
      <c r="BJ136" s="78"/>
      <c r="BK136" s="78"/>
      <c r="BL136" s="78"/>
      <c r="BM136" s="78"/>
      <c r="BN136" s="78"/>
      <c r="BO136" s="78"/>
      <c r="BP136" s="80"/>
      <c r="BQ136" s="78"/>
      <c r="BR136" s="78"/>
      <c r="BS136" s="78"/>
      <c r="BT136" s="78"/>
      <c r="BU136" s="78"/>
      <c r="BV136" s="78"/>
      <c r="BW136" s="78"/>
      <c r="BX136" s="78"/>
      <c r="BY136" s="78"/>
      <c r="BZ136" s="78"/>
      <c r="CA136" s="78"/>
      <c r="CB136" s="78"/>
      <c r="CC136" s="78"/>
    </row>
    <row r="137" spans="1:81" s="76" customFormat="1" ht="25.5" customHeight="1" x14ac:dyDescent="0.2">
      <c r="A137" s="401"/>
      <c r="B137" s="208" t="s">
        <v>142</v>
      </c>
      <c r="C137" s="48"/>
      <c r="D137" s="222"/>
      <c r="E137" s="223"/>
      <c r="F137" s="224"/>
      <c r="G137" s="50"/>
      <c r="H137" s="224"/>
      <c r="I137" s="50"/>
      <c r="J137" s="224"/>
      <c r="K137" s="75"/>
      <c r="L137" s="75"/>
      <c r="M137" s="75"/>
      <c r="N137" s="75"/>
      <c r="AS137" s="78"/>
      <c r="AT137" s="78"/>
      <c r="AU137" s="78"/>
      <c r="AV137" s="79"/>
      <c r="AW137" s="80"/>
      <c r="AX137" s="78"/>
      <c r="AY137" s="78"/>
      <c r="AZ137" s="78"/>
      <c r="BA137" s="79"/>
      <c r="BB137" s="79"/>
      <c r="BC137" s="79"/>
      <c r="BD137" s="79"/>
      <c r="BE137" s="79"/>
      <c r="BF137" s="79"/>
      <c r="BG137" s="78"/>
      <c r="BH137" s="78"/>
      <c r="BI137" s="78"/>
      <c r="BJ137" s="78"/>
      <c r="BK137" s="78"/>
      <c r="BL137" s="78"/>
      <c r="BM137" s="78"/>
      <c r="BN137" s="78"/>
      <c r="BO137" s="78"/>
      <c r="BP137" s="80"/>
      <c r="BQ137" s="78"/>
      <c r="BR137" s="78"/>
      <c r="BS137" s="78"/>
      <c r="BT137" s="78"/>
      <c r="BU137" s="78"/>
      <c r="BV137" s="78"/>
      <c r="BW137" s="78"/>
      <c r="BX137" s="78"/>
      <c r="BY137" s="78"/>
      <c r="BZ137" s="78"/>
      <c r="CA137" s="78"/>
      <c r="CB137" s="78"/>
      <c r="CC137" s="78"/>
    </row>
    <row r="138" spans="1:81" s="78" customFormat="1" ht="56.25" customHeight="1" x14ac:dyDescent="0.2">
      <c r="A138" s="234" t="s">
        <v>143</v>
      </c>
      <c r="B138" s="235"/>
      <c r="C138" s="236"/>
      <c r="D138" s="236"/>
      <c r="E138" s="236"/>
      <c r="F138" s="236"/>
      <c r="G138" s="236"/>
      <c r="H138" s="236"/>
      <c r="I138" s="236"/>
      <c r="J138" s="236"/>
      <c r="K138" s="236"/>
      <c r="L138" s="236"/>
      <c r="M138" s="236"/>
      <c r="N138" s="236"/>
      <c r="AV138" s="79"/>
      <c r="AW138" s="80"/>
      <c r="BA138" s="79"/>
      <c r="BB138" s="79"/>
      <c r="BC138" s="79"/>
      <c r="BD138" s="79"/>
      <c r="BE138" s="79"/>
      <c r="BF138" s="79"/>
      <c r="BP138" s="80"/>
    </row>
    <row r="139" spans="1:81" s="78" customFormat="1" ht="18.75" customHeight="1" x14ac:dyDescent="0.2">
      <c r="A139" s="234" t="s">
        <v>144</v>
      </c>
      <c r="B139" s="235"/>
      <c r="C139" s="236"/>
      <c r="D139" s="236"/>
      <c r="E139" s="236"/>
      <c r="F139" s="236"/>
      <c r="G139" s="236"/>
      <c r="H139" s="236"/>
      <c r="I139" s="236"/>
      <c r="J139" s="236"/>
      <c r="K139" s="236"/>
      <c r="L139" s="236"/>
      <c r="M139" s="236"/>
      <c r="N139" s="236"/>
      <c r="AV139" s="79"/>
      <c r="AW139" s="80"/>
      <c r="BA139" s="79"/>
      <c r="BB139" s="79"/>
      <c r="BC139" s="79"/>
      <c r="BD139" s="79"/>
      <c r="BE139" s="79"/>
      <c r="BF139" s="79"/>
      <c r="BP139" s="80"/>
    </row>
    <row r="140" spans="1:81" s="83" customFormat="1" ht="34.5" customHeight="1" x14ac:dyDescent="0.2">
      <c r="A140" s="402" t="s">
        <v>33</v>
      </c>
      <c r="B140" s="385" t="s">
        <v>1</v>
      </c>
      <c r="C140" s="393" t="s">
        <v>14</v>
      </c>
      <c r="D140" s="394"/>
      <c r="E140" s="394"/>
      <c r="F140" s="394"/>
      <c r="G140" s="394"/>
      <c r="H140" s="394"/>
      <c r="I140" s="394"/>
      <c r="J140" s="394"/>
      <c r="K140" s="394"/>
      <c r="L140" s="394"/>
      <c r="M140" s="394"/>
      <c r="N140" s="394"/>
      <c r="O140" s="394"/>
      <c r="P140" s="394"/>
      <c r="Q140" s="394"/>
      <c r="R140" s="394"/>
      <c r="S140" s="394"/>
      <c r="T140" s="394"/>
      <c r="U140" s="395"/>
      <c r="V140" s="383" t="s">
        <v>145</v>
      </c>
      <c r="W140" s="384"/>
      <c r="X140" s="383" t="s">
        <v>146</v>
      </c>
      <c r="Y140" s="384"/>
      <c r="AS140" s="117"/>
      <c r="AT140" s="117"/>
      <c r="AU140" s="117"/>
      <c r="AV140" s="118"/>
      <c r="AW140" s="119"/>
      <c r="AX140" s="117"/>
      <c r="AY140" s="117"/>
      <c r="AZ140" s="117"/>
      <c r="BA140" s="79"/>
      <c r="BB140" s="79"/>
      <c r="BC140" s="79"/>
      <c r="BD140" s="79"/>
      <c r="BE140" s="79"/>
      <c r="BF140" s="79"/>
      <c r="BG140" s="117"/>
      <c r="BH140" s="117"/>
      <c r="BI140" s="117"/>
      <c r="BJ140" s="117"/>
      <c r="BK140" s="117"/>
      <c r="BL140" s="117"/>
      <c r="BM140" s="117"/>
      <c r="BN140" s="117"/>
      <c r="BO140" s="117"/>
      <c r="BP140" s="119"/>
      <c r="BQ140" s="117"/>
      <c r="BR140" s="117"/>
      <c r="BS140" s="117"/>
      <c r="BT140" s="117"/>
      <c r="BU140" s="117"/>
      <c r="BV140" s="117"/>
      <c r="BW140" s="117"/>
      <c r="BX140" s="117"/>
      <c r="BY140" s="117"/>
      <c r="BZ140" s="117"/>
      <c r="CA140" s="117"/>
      <c r="CB140" s="117"/>
      <c r="CC140" s="117"/>
    </row>
    <row r="141" spans="1:81" s="85" customFormat="1" ht="54" customHeight="1" x14ac:dyDescent="0.2">
      <c r="A141" s="403"/>
      <c r="B141" s="404"/>
      <c r="C141" s="237" t="s">
        <v>23</v>
      </c>
      <c r="D141" s="107" t="s">
        <v>24</v>
      </c>
      <c r="E141" s="238" t="s">
        <v>25</v>
      </c>
      <c r="F141" s="238" t="s">
        <v>26</v>
      </c>
      <c r="G141" s="238" t="s">
        <v>27</v>
      </c>
      <c r="H141" s="107" t="s">
        <v>28</v>
      </c>
      <c r="I141" s="107" t="s">
        <v>29</v>
      </c>
      <c r="J141" s="107" t="s">
        <v>30</v>
      </c>
      <c r="K141" s="107" t="s">
        <v>31</v>
      </c>
      <c r="L141" s="107" t="s">
        <v>2</v>
      </c>
      <c r="M141" s="107" t="s">
        <v>3</v>
      </c>
      <c r="N141" s="107" t="s">
        <v>32</v>
      </c>
      <c r="O141" s="107" t="s">
        <v>4</v>
      </c>
      <c r="P141" s="107" t="s">
        <v>5</v>
      </c>
      <c r="Q141" s="107" t="s">
        <v>6</v>
      </c>
      <c r="R141" s="107" t="s">
        <v>7</v>
      </c>
      <c r="S141" s="107" t="s">
        <v>8</v>
      </c>
      <c r="T141" s="107" t="s">
        <v>9</v>
      </c>
      <c r="U141" s="239" t="s">
        <v>10</v>
      </c>
      <c r="V141" s="240" t="s">
        <v>11</v>
      </c>
      <c r="W141" s="239" t="s">
        <v>12</v>
      </c>
      <c r="X141" s="240" t="s">
        <v>147</v>
      </c>
      <c r="Y141" s="239" t="s">
        <v>148</v>
      </c>
      <c r="Z141" s="83"/>
      <c r="AS141" s="241"/>
      <c r="AT141" s="241"/>
      <c r="AU141" s="241"/>
      <c r="AV141" s="118"/>
      <c r="AW141" s="119"/>
      <c r="AX141" s="241"/>
      <c r="AY141" s="241"/>
      <c r="AZ141" s="241"/>
      <c r="BA141" s="79"/>
      <c r="BB141" s="79"/>
      <c r="BC141" s="79"/>
      <c r="BD141" s="79"/>
      <c r="BE141" s="79"/>
      <c r="BF141" s="79"/>
      <c r="BG141" s="241"/>
      <c r="BH141" s="241"/>
      <c r="BI141" s="241"/>
      <c r="BJ141" s="241"/>
      <c r="BK141" s="241"/>
      <c r="BL141" s="241"/>
      <c r="BM141" s="241"/>
      <c r="BN141" s="241"/>
      <c r="BO141" s="241"/>
      <c r="BP141" s="119"/>
      <c r="BQ141" s="241"/>
      <c r="BR141" s="241"/>
      <c r="BS141" s="241"/>
      <c r="BT141" s="241"/>
      <c r="BU141" s="241"/>
      <c r="BV141" s="241"/>
      <c r="BW141" s="241"/>
      <c r="BX141" s="241"/>
      <c r="BY141" s="241"/>
      <c r="BZ141" s="241"/>
      <c r="CA141" s="241"/>
      <c r="CB141" s="241"/>
      <c r="CC141" s="241"/>
    </row>
    <row r="142" spans="1:81" s="83" customFormat="1" ht="22.5" customHeight="1" x14ac:dyDescent="0.2">
      <c r="A142" s="242" t="s">
        <v>52</v>
      </c>
      <c r="B142" s="4">
        <f>+SUM(C142:U142)</f>
        <v>190</v>
      </c>
      <c r="C142" s="6">
        <v>14</v>
      </c>
      <c r="D142" s="5">
        <v>5</v>
      </c>
      <c r="E142" s="5">
        <v>10</v>
      </c>
      <c r="F142" s="5">
        <v>4</v>
      </c>
      <c r="G142" s="5">
        <v>5</v>
      </c>
      <c r="H142" s="5">
        <v>3</v>
      </c>
      <c r="I142" s="5">
        <v>3</v>
      </c>
      <c r="J142" s="5">
        <v>2</v>
      </c>
      <c r="K142" s="5">
        <v>4</v>
      </c>
      <c r="L142" s="5">
        <v>2</v>
      </c>
      <c r="M142" s="5">
        <v>12</v>
      </c>
      <c r="N142" s="5">
        <v>8</v>
      </c>
      <c r="O142" s="5">
        <v>11</v>
      </c>
      <c r="P142" s="5">
        <v>14</v>
      </c>
      <c r="Q142" s="5">
        <v>13</v>
      </c>
      <c r="R142" s="5">
        <v>10</v>
      </c>
      <c r="S142" s="5">
        <v>14</v>
      </c>
      <c r="T142" s="5">
        <v>22</v>
      </c>
      <c r="U142" s="7">
        <v>34</v>
      </c>
      <c r="V142" s="93">
        <v>67</v>
      </c>
      <c r="W142" s="7">
        <v>123</v>
      </c>
      <c r="X142" s="93">
        <v>78</v>
      </c>
      <c r="Y142" s="7">
        <v>112</v>
      </c>
      <c r="Z142" s="86" t="str">
        <f>$BA142&amp;"  "&amp;$BB142</f>
        <v xml:space="preserve">  </v>
      </c>
      <c r="AA142" s="86"/>
      <c r="AB142" s="86"/>
      <c r="AC142" s="86"/>
      <c r="AD142" s="3"/>
      <c r="AE142" s="3"/>
      <c r="AF142" s="3"/>
      <c r="AG142" s="3"/>
      <c r="AH142" s="3"/>
      <c r="AI142" s="86"/>
      <c r="AJ142" s="86"/>
      <c r="AK142" s="86"/>
      <c r="AL142" s="86"/>
      <c r="AM142" s="86"/>
      <c r="AN142" s="3"/>
      <c r="AO142" s="3"/>
      <c r="AP142" s="3"/>
      <c r="AQ142" s="3"/>
      <c r="AR142" s="3"/>
      <c r="AS142" s="3"/>
      <c r="AT142" s="3"/>
      <c r="AU142" s="3"/>
      <c r="AV142" s="3"/>
      <c r="AW142" s="87"/>
      <c r="AX142" s="3"/>
      <c r="AY142" s="3"/>
      <c r="AZ142" s="88"/>
      <c r="BA142" s="98" t="str">
        <f t="shared" ref="BA142:BA159" si="10">IF($B142&lt;&gt;($V142+$W142)," El número de consultas según sexo NO puede ser diferente al Total.","")</f>
        <v/>
      </c>
      <c r="BB142" s="98" t="str">
        <f>IF($B142&lt;&gt;($X142+$Y142)," El número de consultas según tipo atención NO puede ser diferente al Total.","")</f>
        <v/>
      </c>
      <c r="BC142" s="3"/>
      <c r="BD142" s="87">
        <f t="shared" ref="BD142:BD159" si="11">IF($B142&lt;&gt;($V142+$W142),1,0)</f>
        <v>0</v>
      </c>
      <c r="BE142" s="87">
        <f>IF($B142&lt;&gt;($X142+$Y142),1,0)</f>
        <v>0</v>
      </c>
      <c r="BF142" s="3"/>
      <c r="BG142" s="3"/>
      <c r="BH142" s="3"/>
      <c r="BI142" s="3"/>
      <c r="BJ142" s="3"/>
      <c r="BK142" s="3"/>
      <c r="BL142" s="3"/>
      <c r="BM142" s="3"/>
      <c r="BN142" s="3"/>
      <c r="BO142" s="3"/>
      <c r="BP142" s="87"/>
      <c r="BQ142" s="3"/>
      <c r="BR142" s="3"/>
      <c r="BS142" s="117"/>
      <c r="BT142" s="117"/>
      <c r="BU142" s="117"/>
      <c r="BV142" s="117"/>
      <c r="BW142" s="117"/>
      <c r="BX142" s="117"/>
      <c r="BY142" s="117"/>
      <c r="BZ142" s="117"/>
      <c r="CA142" s="117"/>
      <c r="CB142" s="117"/>
      <c r="CC142" s="117"/>
    </row>
    <row r="143" spans="1:81" s="117" customFormat="1" ht="22.5" customHeight="1" x14ac:dyDescent="0.2">
      <c r="A143" s="243" t="s">
        <v>34</v>
      </c>
      <c r="B143" s="55">
        <f>+SUM(C143:U143)</f>
        <v>0</v>
      </c>
      <c r="C143" s="56"/>
      <c r="D143" s="57"/>
      <c r="E143" s="57"/>
      <c r="F143" s="57"/>
      <c r="G143" s="57"/>
      <c r="H143" s="57"/>
      <c r="I143" s="57"/>
      <c r="J143" s="57"/>
      <c r="K143" s="57"/>
      <c r="L143" s="57"/>
      <c r="M143" s="57"/>
      <c r="N143" s="57"/>
      <c r="O143" s="57"/>
      <c r="P143" s="57"/>
      <c r="Q143" s="57"/>
      <c r="R143" s="57"/>
      <c r="S143" s="57"/>
      <c r="T143" s="57"/>
      <c r="U143" s="58"/>
      <c r="V143" s="59"/>
      <c r="W143" s="58"/>
      <c r="X143" s="59"/>
      <c r="Y143" s="7"/>
      <c r="Z143" s="86" t="str">
        <f>$BA143&amp;"  "&amp;$BB143</f>
        <v xml:space="preserve">  </v>
      </c>
      <c r="AA143" s="86"/>
      <c r="AB143" s="86"/>
      <c r="AC143" s="86"/>
      <c r="AD143" s="3"/>
      <c r="AE143" s="3"/>
      <c r="AF143" s="3"/>
      <c r="AG143" s="3"/>
      <c r="AH143" s="3"/>
      <c r="AI143" s="86"/>
      <c r="AJ143" s="86"/>
      <c r="AK143" s="86"/>
      <c r="AL143" s="86"/>
      <c r="AM143" s="86"/>
      <c r="AN143" s="3"/>
      <c r="AO143" s="3"/>
      <c r="AP143" s="3"/>
      <c r="AQ143" s="3"/>
      <c r="AR143" s="3"/>
      <c r="AS143" s="3"/>
      <c r="AT143" s="3"/>
      <c r="AU143" s="3"/>
      <c r="AV143" s="3"/>
      <c r="AW143" s="87"/>
      <c r="AX143" s="3"/>
      <c r="AY143" s="3"/>
      <c r="AZ143" s="88"/>
      <c r="BA143" s="98" t="str">
        <f t="shared" si="10"/>
        <v/>
      </c>
      <c r="BB143" s="98" t="str">
        <f>IF($B143&lt;&gt;($X143+$Y143)," El número de consultas según tipo atención NO puede ser diferente al Total.","")</f>
        <v/>
      </c>
      <c r="BC143" s="3"/>
      <c r="BD143" s="87">
        <f t="shared" si="11"/>
        <v>0</v>
      </c>
      <c r="BE143" s="87">
        <f>IF($B143&lt;&gt;($X143+$Y143),1,0)</f>
        <v>0</v>
      </c>
      <c r="BF143" s="3"/>
      <c r="BG143" s="3"/>
      <c r="BH143" s="3"/>
      <c r="BI143" s="3"/>
      <c r="BJ143" s="3"/>
      <c r="BK143" s="3"/>
      <c r="BL143" s="3"/>
      <c r="BM143" s="3"/>
      <c r="BN143" s="3"/>
      <c r="BO143" s="3"/>
      <c r="BP143" s="87"/>
      <c r="BQ143" s="3"/>
      <c r="BR143" s="3"/>
    </row>
    <row r="144" spans="1:81" s="83" customFormat="1" ht="31.5" customHeight="1" x14ac:dyDescent="0.2">
      <c r="A144" s="244" t="s">
        <v>149</v>
      </c>
      <c r="B144" s="8">
        <f t="shared" ref="B144:B159" si="12">+SUM(C144:U144)</f>
        <v>0</v>
      </c>
      <c r="C144" s="12"/>
      <c r="D144" s="10"/>
      <c r="E144" s="10"/>
      <c r="F144" s="10"/>
      <c r="G144" s="10"/>
      <c r="H144" s="10"/>
      <c r="I144" s="10"/>
      <c r="J144" s="10"/>
      <c r="K144" s="10"/>
      <c r="L144" s="10"/>
      <c r="M144" s="10"/>
      <c r="N144" s="10"/>
      <c r="O144" s="10"/>
      <c r="P144" s="10"/>
      <c r="Q144" s="10"/>
      <c r="R144" s="10"/>
      <c r="S144" s="10"/>
      <c r="T144" s="10"/>
      <c r="U144" s="13"/>
      <c r="V144" s="9"/>
      <c r="W144" s="13"/>
      <c r="X144" s="9"/>
      <c r="Y144" s="13"/>
      <c r="Z144" s="86" t="str">
        <f t="shared" ref="Z144:Z158" si="13">$BA144&amp;"  "&amp;$BB144</f>
        <v xml:space="preserve">  </v>
      </c>
      <c r="AA144" s="86"/>
      <c r="AB144" s="86"/>
      <c r="AC144" s="86"/>
      <c r="AD144" s="3"/>
      <c r="AE144" s="3"/>
      <c r="AF144" s="3"/>
      <c r="AG144" s="3"/>
      <c r="AH144" s="3"/>
      <c r="AI144" s="86"/>
      <c r="AJ144" s="86"/>
      <c r="AK144" s="86"/>
      <c r="AL144" s="86"/>
      <c r="AM144" s="86"/>
      <c r="AN144" s="3"/>
      <c r="AO144" s="3"/>
      <c r="AP144" s="3"/>
      <c r="AQ144" s="3"/>
      <c r="AR144" s="3"/>
      <c r="AS144" s="3"/>
      <c r="AT144" s="3"/>
      <c r="AU144" s="3"/>
      <c r="AV144" s="3"/>
      <c r="AW144" s="87"/>
      <c r="AX144" s="3"/>
      <c r="AY144" s="3"/>
      <c r="AZ144" s="88"/>
      <c r="BA144" s="98" t="str">
        <f t="shared" si="10"/>
        <v/>
      </c>
      <c r="BB144" s="160" t="str">
        <f t="shared" ref="BB144:BB159" si="14">IF($B144&lt;&gt;($X144+$Y144)," El número de consultas según tipo atención NO puede ser diferente al Total.","")</f>
        <v/>
      </c>
      <c r="BC144" s="3"/>
      <c r="BD144" s="87">
        <f t="shared" si="11"/>
        <v>0</v>
      </c>
      <c r="BE144" s="87">
        <f t="shared" ref="BE144:BE159" si="15">IF($B144&lt;&gt;($X144+$Y144),1,0)</f>
        <v>0</v>
      </c>
      <c r="BF144" s="3"/>
      <c r="BG144" s="117"/>
      <c r="BH144" s="117"/>
      <c r="BI144" s="117"/>
      <c r="BJ144" s="117"/>
      <c r="BK144" s="117"/>
      <c r="BL144" s="117"/>
      <c r="BM144" s="117"/>
      <c r="BN144" s="117"/>
      <c r="BO144" s="117"/>
      <c r="BP144" s="119"/>
      <c r="BQ144" s="117"/>
      <c r="BR144" s="117"/>
      <c r="BS144" s="117"/>
      <c r="BT144" s="117"/>
      <c r="BU144" s="117"/>
      <c r="BV144" s="117"/>
      <c r="BW144" s="117"/>
      <c r="BX144" s="117"/>
      <c r="BY144" s="117"/>
      <c r="BZ144" s="117"/>
      <c r="CA144" s="117"/>
      <c r="CB144" s="117"/>
      <c r="CC144" s="117"/>
    </row>
    <row r="145" spans="1:81" s="83" customFormat="1" ht="18" customHeight="1" x14ac:dyDescent="0.2">
      <c r="A145" s="245" t="s">
        <v>150</v>
      </c>
      <c r="B145" s="14">
        <f t="shared" si="12"/>
        <v>0</v>
      </c>
      <c r="C145" s="19"/>
      <c r="D145" s="17"/>
      <c r="E145" s="21"/>
      <c r="F145" s="17"/>
      <c r="G145" s="17"/>
      <c r="H145" s="17"/>
      <c r="I145" s="17"/>
      <c r="J145" s="17"/>
      <c r="K145" s="17"/>
      <c r="L145" s="17"/>
      <c r="M145" s="17"/>
      <c r="N145" s="17"/>
      <c r="O145" s="21"/>
      <c r="P145" s="17"/>
      <c r="Q145" s="17"/>
      <c r="R145" s="17"/>
      <c r="S145" s="17"/>
      <c r="T145" s="17"/>
      <c r="U145" s="20"/>
      <c r="V145" s="21"/>
      <c r="W145" s="20"/>
      <c r="X145" s="21"/>
      <c r="Y145" s="20"/>
      <c r="Z145" s="86" t="str">
        <f t="shared" si="13"/>
        <v xml:space="preserve">  </v>
      </c>
      <c r="AA145" s="86"/>
      <c r="AB145" s="86"/>
      <c r="AC145" s="86"/>
      <c r="AD145" s="3"/>
      <c r="AE145" s="3"/>
      <c r="AF145" s="3"/>
      <c r="AG145" s="3"/>
      <c r="AH145" s="3"/>
      <c r="AI145" s="86"/>
      <c r="AJ145" s="86"/>
      <c r="AK145" s="86"/>
      <c r="AL145" s="86"/>
      <c r="AM145" s="86"/>
      <c r="AN145" s="3"/>
      <c r="AO145" s="3"/>
      <c r="AP145" s="3"/>
      <c r="AQ145" s="3"/>
      <c r="AR145" s="3"/>
      <c r="AS145" s="3"/>
      <c r="AT145" s="3"/>
      <c r="AU145" s="3"/>
      <c r="AV145" s="3"/>
      <c r="AW145" s="87"/>
      <c r="AX145" s="3"/>
      <c r="AY145" s="3"/>
      <c r="AZ145" s="88"/>
      <c r="BA145" s="98" t="str">
        <f t="shared" si="10"/>
        <v/>
      </c>
      <c r="BB145" s="160" t="str">
        <f t="shared" si="14"/>
        <v/>
      </c>
      <c r="BC145" s="3"/>
      <c r="BD145" s="87">
        <f t="shared" si="11"/>
        <v>0</v>
      </c>
      <c r="BE145" s="87">
        <f t="shared" si="15"/>
        <v>0</v>
      </c>
      <c r="BF145" s="3"/>
      <c r="BG145" s="117"/>
      <c r="BH145" s="117"/>
      <c r="BI145" s="117"/>
      <c r="BJ145" s="117"/>
      <c r="BK145" s="117"/>
      <c r="BL145" s="117"/>
      <c r="BM145" s="117"/>
      <c r="BN145" s="117"/>
      <c r="BO145" s="117"/>
      <c r="BP145" s="119"/>
      <c r="BQ145" s="117"/>
      <c r="BR145" s="117"/>
      <c r="BS145" s="117"/>
      <c r="BT145" s="117"/>
      <c r="BU145" s="117"/>
      <c r="BV145" s="117"/>
      <c r="BW145" s="117"/>
      <c r="BX145" s="117"/>
      <c r="BY145" s="117"/>
      <c r="BZ145" s="117"/>
      <c r="CA145" s="117"/>
      <c r="CB145" s="117"/>
      <c r="CC145" s="117"/>
    </row>
    <row r="146" spans="1:81" s="248" customFormat="1" ht="18" customHeight="1" x14ac:dyDescent="0.2">
      <c r="A146" s="245" t="s">
        <v>151</v>
      </c>
      <c r="B146" s="14">
        <f t="shared" si="12"/>
        <v>23</v>
      </c>
      <c r="C146" s="19"/>
      <c r="D146" s="17"/>
      <c r="E146" s="21"/>
      <c r="F146" s="17"/>
      <c r="G146" s="17"/>
      <c r="H146" s="17"/>
      <c r="I146" s="17"/>
      <c r="J146" s="17"/>
      <c r="K146" s="17"/>
      <c r="L146" s="17"/>
      <c r="M146" s="17"/>
      <c r="N146" s="17">
        <v>2</v>
      </c>
      <c r="O146" s="21"/>
      <c r="P146" s="17">
        <v>2</v>
      </c>
      <c r="Q146" s="17">
        <v>1</v>
      </c>
      <c r="R146" s="17">
        <v>2</v>
      </c>
      <c r="S146" s="17">
        <v>2</v>
      </c>
      <c r="T146" s="17">
        <v>7</v>
      </c>
      <c r="U146" s="20">
        <v>7</v>
      </c>
      <c r="V146" s="21">
        <v>10</v>
      </c>
      <c r="W146" s="20">
        <v>13</v>
      </c>
      <c r="X146" s="21">
        <v>6</v>
      </c>
      <c r="Y146" s="20">
        <v>17</v>
      </c>
      <c r="Z146" s="86" t="str">
        <f t="shared" si="13"/>
        <v xml:space="preserve">  </v>
      </c>
      <c r="AA146" s="86"/>
      <c r="AB146" s="86"/>
      <c r="AC146" s="86"/>
      <c r="AD146" s="3"/>
      <c r="AE146" s="3"/>
      <c r="AF146" s="3"/>
      <c r="AG146" s="3"/>
      <c r="AH146" s="3"/>
      <c r="AI146" s="86"/>
      <c r="AJ146" s="86"/>
      <c r="AK146" s="86"/>
      <c r="AL146" s="86"/>
      <c r="AM146" s="86"/>
      <c r="AN146" s="3"/>
      <c r="AO146" s="3"/>
      <c r="AP146" s="3"/>
      <c r="AQ146" s="3"/>
      <c r="AR146" s="3"/>
      <c r="AS146" s="3"/>
      <c r="AT146" s="3"/>
      <c r="AU146" s="3"/>
      <c r="AV146" s="3"/>
      <c r="AW146" s="87"/>
      <c r="AX146" s="3"/>
      <c r="AY146" s="3"/>
      <c r="AZ146" s="88"/>
      <c r="BA146" s="98" t="str">
        <f t="shared" si="10"/>
        <v/>
      </c>
      <c r="BB146" s="160" t="str">
        <f t="shared" si="14"/>
        <v/>
      </c>
      <c r="BC146" s="3"/>
      <c r="BD146" s="87">
        <f t="shared" si="11"/>
        <v>0</v>
      </c>
      <c r="BE146" s="87">
        <f t="shared" si="15"/>
        <v>0</v>
      </c>
      <c r="BF146" s="3"/>
      <c r="BG146" s="246"/>
      <c r="BH146" s="246"/>
      <c r="BI146" s="246"/>
      <c r="BJ146" s="246"/>
      <c r="BK146" s="246"/>
      <c r="BL146" s="246"/>
      <c r="BM146" s="246"/>
      <c r="BN146" s="246"/>
      <c r="BO146" s="246"/>
      <c r="BP146" s="247"/>
      <c r="BQ146" s="246"/>
      <c r="BR146" s="246"/>
      <c r="BS146" s="246"/>
      <c r="BT146" s="246"/>
      <c r="BU146" s="246"/>
      <c r="BV146" s="246"/>
      <c r="BW146" s="246"/>
      <c r="BX146" s="246"/>
      <c r="BY146" s="246"/>
      <c r="BZ146" s="246"/>
      <c r="CA146" s="246"/>
      <c r="CB146" s="246"/>
      <c r="CC146" s="246"/>
    </row>
    <row r="147" spans="1:81" s="248" customFormat="1" ht="18" customHeight="1" x14ac:dyDescent="0.2">
      <c r="A147" s="245" t="s">
        <v>152</v>
      </c>
      <c r="B147" s="14">
        <f t="shared" si="12"/>
        <v>0</v>
      </c>
      <c r="C147" s="19"/>
      <c r="D147" s="17"/>
      <c r="E147" s="21"/>
      <c r="F147" s="17"/>
      <c r="G147" s="17"/>
      <c r="H147" s="17"/>
      <c r="I147" s="17"/>
      <c r="J147" s="17"/>
      <c r="K147" s="17"/>
      <c r="L147" s="17"/>
      <c r="M147" s="17"/>
      <c r="N147" s="17"/>
      <c r="O147" s="21"/>
      <c r="P147" s="17"/>
      <c r="Q147" s="17"/>
      <c r="R147" s="17"/>
      <c r="S147" s="17"/>
      <c r="T147" s="17"/>
      <c r="U147" s="20"/>
      <c r="V147" s="21"/>
      <c r="W147" s="20"/>
      <c r="X147" s="21"/>
      <c r="Y147" s="20"/>
      <c r="Z147" s="86" t="str">
        <f t="shared" si="13"/>
        <v xml:space="preserve">  </v>
      </c>
      <c r="AA147" s="86"/>
      <c r="AB147" s="86"/>
      <c r="AC147" s="86"/>
      <c r="AD147" s="3"/>
      <c r="AE147" s="3"/>
      <c r="AF147" s="3"/>
      <c r="AG147" s="3"/>
      <c r="AH147" s="3"/>
      <c r="AI147" s="86"/>
      <c r="AJ147" s="86"/>
      <c r="AK147" s="86"/>
      <c r="AL147" s="86"/>
      <c r="AM147" s="86"/>
      <c r="AN147" s="3"/>
      <c r="AO147" s="3"/>
      <c r="AP147" s="3"/>
      <c r="AQ147" s="3"/>
      <c r="AR147" s="3"/>
      <c r="AS147" s="3"/>
      <c r="AT147" s="3"/>
      <c r="AU147" s="3"/>
      <c r="AV147" s="3"/>
      <c r="AW147" s="87"/>
      <c r="AX147" s="3"/>
      <c r="AY147" s="3"/>
      <c r="AZ147" s="88"/>
      <c r="BA147" s="98" t="str">
        <f t="shared" si="10"/>
        <v/>
      </c>
      <c r="BB147" s="160" t="str">
        <f t="shared" si="14"/>
        <v/>
      </c>
      <c r="BC147" s="3"/>
      <c r="BD147" s="87">
        <f t="shared" si="11"/>
        <v>0</v>
      </c>
      <c r="BE147" s="87">
        <f t="shared" si="15"/>
        <v>0</v>
      </c>
      <c r="BF147" s="3"/>
      <c r="BG147" s="246"/>
      <c r="BH147" s="246"/>
      <c r="BI147" s="246"/>
      <c r="BJ147" s="246"/>
      <c r="BK147" s="246"/>
      <c r="BL147" s="246"/>
      <c r="BM147" s="246"/>
      <c r="BN147" s="246"/>
      <c r="BO147" s="246"/>
      <c r="BP147" s="247"/>
      <c r="BQ147" s="246"/>
      <c r="BR147" s="246"/>
      <c r="BS147" s="246"/>
      <c r="BT147" s="246"/>
      <c r="BU147" s="246"/>
      <c r="BV147" s="246"/>
      <c r="BW147" s="246"/>
      <c r="BX147" s="246"/>
      <c r="BY147" s="246"/>
      <c r="BZ147" s="246"/>
      <c r="CA147" s="246"/>
      <c r="CB147" s="246"/>
      <c r="CC147" s="246"/>
    </row>
    <row r="148" spans="1:81" s="248" customFormat="1" ht="18" customHeight="1" x14ac:dyDescent="0.2">
      <c r="A148" s="245" t="s">
        <v>153</v>
      </c>
      <c r="B148" s="14">
        <f t="shared" si="12"/>
        <v>0</v>
      </c>
      <c r="C148" s="19"/>
      <c r="D148" s="17"/>
      <c r="E148" s="21"/>
      <c r="F148" s="17"/>
      <c r="G148" s="17"/>
      <c r="H148" s="17"/>
      <c r="I148" s="17"/>
      <c r="J148" s="17"/>
      <c r="K148" s="17"/>
      <c r="L148" s="17"/>
      <c r="M148" s="17"/>
      <c r="N148" s="17"/>
      <c r="O148" s="21"/>
      <c r="P148" s="17"/>
      <c r="Q148" s="17"/>
      <c r="R148" s="17"/>
      <c r="S148" s="17"/>
      <c r="T148" s="17"/>
      <c r="U148" s="20"/>
      <c r="V148" s="21"/>
      <c r="W148" s="20"/>
      <c r="X148" s="21"/>
      <c r="Y148" s="20"/>
      <c r="Z148" s="86" t="str">
        <f t="shared" si="13"/>
        <v xml:space="preserve">  </v>
      </c>
      <c r="AA148" s="86"/>
      <c r="AB148" s="86"/>
      <c r="AC148" s="86"/>
      <c r="AD148" s="3"/>
      <c r="AE148" s="3"/>
      <c r="AF148" s="3"/>
      <c r="AG148" s="3"/>
      <c r="AH148" s="3"/>
      <c r="AI148" s="86"/>
      <c r="AJ148" s="86"/>
      <c r="AK148" s="86"/>
      <c r="AL148" s="86"/>
      <c r="AM148" s="86"/>
      <c r="AN148" s="3"/>
      <c r="AO148" s="3"/>
      <c r="AP148" s="3"/>
      <c r="AQ148" s="3"/>
      <c r="AR148" s="3"/>
      <c r="AS148" s="3"/>
      <c r="AT148" s="3"/>
      <c r="AU148" s="3"/>
      <c r="AV148" s="3"/>
      <c r="AW148" s="87"/>
      <c r="AX148" s="3"/>
      <c r="AY148" s="3"/>
      <c r="AZ148" s="88"/>
      <c r="BA148" s="98" t="str">
        <f t="shared" si="10"/>
        <v/>
      </c>
      <c r="BB148" s="160" t="str">
        <f t="shared" si="14"/>
        <v/>
      </c>
      <c r="BC148" s="3"/>
      <c r="BD148" s="87">
        <f t="shared" si="11"/>
        <v>0</v>
      </c>
      <c r="BE148" s="87">
        <f t="shared" si="15"/>
        <v>0</v>
      </c>
      <c r="BF148" s="3"/>
      <c r="BG148" s="246"/>
      <c r="BH148" s="246"/>
      <c r="BI148" s="246"/>
      <c r="BJ148" s="246"/>
      <c r="BK148" s="246"/>
      <c r="BL148" s="246"/>
      <c r="BM148" s="246"/>
      <c r="BN148" s="246"/>
      <c r="BO148" s="246"/>
      <c r="BP148" s="247"/>
      <c r="BQ148" s="246"/>
      <c r="BR148" s="246"/>
      <c r="BS148" s="246"/>
      <c r="BT148" s="246"/>
      <c r="BU148" s="246"/>
      <c r="BV148" s="246"/>
      <c r="BW148" s="246"/>
      <c r="BX148" s="246"/>
      <c r="BY148" s="246"/>
      <c r="BZ148" s="246"/>
      <c r="CA148" s="246"/>
      <c r="CB148" s="246"/>
      <c r="CC148" s="246"/>
    </row>
    <row r="149" spans="1:81" s="248" customFormat="1" ht="18" customHeight="1" x14ac:dyDescent="0.2">
      <c r="A149" s="245" t="s">
        <v>154</v>
      </c>
      <c r="B149" s="14">
        <f t="shared" si="12"/>
        <v>1</v>
      </c>
      <c r="C149" s="19"/>
      <c r="D149" s="17"/>
      <c r="E149" s="21"/>
      <c r="F149" s="17"/>
      <c r="G149" s="17"/>
      <c r="H149" s="17"/>
      <c r="I149" s="17"/>
      <c r="J149" s="17"/>
      <c r="K149" s="17"/>
      <c r="L149" s="17"/>
      <c r="M149" s="17"/>
      <c r="N149" s="17"/>
      <c r="O149" s="21"/>
      <c r="P149" s="17"/>
      <c r="Q149" s="17">
        <v>1</v>
      </c>
      <c r="R149" s="17"/>
      <c r="S149" s="17"/>
      <c r="T149" s="17"/>
      <c r="U149" s="20"/>
      <c r="V149" s="21">
        <v>1</v>
      </c>
      <c r="W149" s="20"/>
      <c r="X149" s="21"/>
      <c r="Y149" s="20">
        <v>1</v>
      </c>
      <c r="Z149" s="86" t="str">
        <f t="shared" si="13"/>
        <v xml:space="preserve">  </v>
      </c>
      <c r="AA149" s="86"/>
      <c r="AB149" s="86"/>
      <c r="AC149" s="86"/>
      <c r="AD149" s="3"/>
      <c r="AE149" s="3"/>
      <c r="AF149" s="3"/>
      <c r="AG149" s="3"/>
      <c r="AH149" s="3"/>
      <c r="AI149" s="86"/>
      <c r="AJ149" s="86"/>
      <c r="AK149" s="86"/>
      <c r="AL149" s="86"/>
      <c r="AM149" s="86"/>
      <c r="AN149" s="3"/>
      <c r="AO149" s="3"/>
      <c r="AP149" s="3"/>
      <c r="AQ149" s="3"/>
      <c r="AR149" s="3"/>
      <c r="AS149" s="3"/>
      <c r="AT149" s="3"/>
      <c r="AU149" s="3"/>
      <c r="AV149" s="3"/>
      <c r="AW149" s="87"/>
      <c r="AX149" s="3"/>
      <c r="AY149" s="3"/>
      <c r="AZ149" s="88"/>
      <c r="BA149" s="98" t="str">
        <f t="shared" si="10"/>
        <v/>
      </c>
      <c r="BB149" s="160" t="str">
        <f t="shared" si="14"/>
        <v/>
      </c>
      <c r="BC149" s="3"/>
      <c r="BD149" s="87">
        <f t="shared" si="11"/>
        <v>0</v>
      </c>
      <c r="BE149" s="87">
        <f t="shared" si="15"/>
        <v>0</v>
      </c>
      <c r="BF149" s="3"/>
      <c r="BG149" s="246"/>
      <c r="BH149" s="246"/>
      <c r="BI149" s="246"/>
      <c r="BJ149" s="246"/>
      <c r="BK149" s="246"/>
      <c r="BL149" s="246"/>
      <c r="BM149" s="246"/>
      <c r="BN149" s="246"/>
      <c r="BO149" s="246"/>
      <c r="BP149" s="247"/>
      <c r="BQ149" s="246"/>
      <c r="BR149" s="246"/>
      <c r="BS149" s="246"/>
      <c r="BT149" s="246"/>
      <c r="BU149" s="246"/>
      <c r="BV149" s="246"/>
      <c r="BW149" s="246"/>
      <c r="BX149" s="246"/>
      <c r="BY149" s="246"/>
      <c r="BZ149" s="246"/>
      <c r="CA149" s="246"/>
      <c r="CB149" s="246"/>
      <c r="CC149" s="246"/>
    </row>
    <row r="150" spans="1:81" s="248" customFormat="1" ht="18" customHeight="1" x14ac:dyDescent="0.2">
      <c r="A150" s="245" t="s">
        <v>155</v>
      </c>
      <c r="B150" s="14">
        <f t="shared" si="12"/>
        <v>0</v>
      </c>
      <c r="C150" s="19"/>
      <c r="D150" s="17"/>
      <c r="E150" s="21"/>
      <c r="F150" s="17"/>
      <c r="G150" s="17"/>
      <c r="H150" s="17"/>
      <c r="I150" s="17"/>
      <c r="J150" s="17"/>
      <c r="K150" s="17"/>
      <c r="L150" s="17"/>
      <c r="M150" s="17"/>
      <c r="N150" s="17"/>
      <c r="O150" s="21"/>
      <c r="P150" s="17"/>
      <c r="Q150" s="17"/>
      <c r="R150" s="17"/>
      <c r="S150" s="17"/>
      <c r="T150" s="17"/>
      <c r="U150" s="20"/>
      <c r="V150" s="21"/>
      <c r="W150" s="20"/>
      <c r="X150" s="21"/>
      <c r="Y150" s="20"/>
      <c r="Z150" s="86" t="str">
        <f t="shared" si="13"/>
        <v xml:space="preserve">  </v>
      </c>
      <c r="AA150" s="86"/>
      <c r="AB150" s="86"/>
      <c r="AC150" s="86"/>
      <c r="AD150" s="3"/>
      <c r="AE150" s="3"/>
      <c r="AF150" s="3"/>
      <c r="AG150" s="3"/>
      <c r="AH150" s="3"/>
      <c r="AI150" s="86"/>
      <c r="AJ150" s="86"/>
      <c r="AK150" s="86"/>
      <c r="AL150" s="86"/>
      <c r="AM150" s="86"/>
      <c r="AN150" s="3"/>
      <c r="AO150" s="3"/>
      <c r="AP150" s="3"/>
      <c r="AQ150" s="3"/>
      <c r="AR150" s="3"/>
      <c r="AS150" s="3"/>
      <c r="AT150" s="3"/>
      <c r="AU150" s="3"/>
      <c r="AV150" s="3"/>
      <c r="AW150" s="87"/>
      <c r="AX150" s="3"/>
      <c r="AY150" s="3"/>
      <c r="AZ150" s="88"/>
      <c r="BA150" s="98" t="str">
        <f t="shared" si="10"/>
        <v/>
      </c>
      <c r="BB150" s="160" t="str">
        <f t="shared" si="14"/>
        <v/>
      </c>
      <c r="BC150" s="3"/>
      <c r="BD150" s="87">
        <f t="shared" si="11"/>
        <v>0</v>
      </c>
      <c r="BE150" s="87">
        <f t="shared" si="15"/>
        <v>0</v>
      </c>
      <c r="BF150" s="3"/>
      <c r="BG150" s="246"/>
      <c r="BH150" s="246"/>
      <c r="BI150" s="246"/>
      <c r="BJ150" s="246"/>
      <c r="BK150" s="246"/>
      <c r="BL150" s="246"/>
      <c r="BM150" s="246"/>
      <c r="BN150" s="246"/>
      <c r="BO150" s="246"/>
      <c r="BP150" s="247"/>
      <c r="BQ150" s="246"/>
      <c r="BR150" s="246"/>
      <c r="BS150" s="246"/>
      <c r="BT150" s="246"/>
      <c r="BU150" s="246"/>
      <c r="BV150" s="246"/>
      <c r="BW150" s="246"/>
      <c r="BX150" s="246"/>
      <c r="BY150" s="246"/>
      <c r="BZ150" s="246"/>
      <c r="CA150" s="246"/>
      <c r="CB150" s="246"/>
      <c r="CC150" s="246"/>
    </row>
    <row r="151" spans="1:81" s="248" customFormat="1" ht="18" customHeight="1" x14ac:dyDescent="0.2">
      <c r="A151" s="245" t="s">
        <v>156</v>
      </c>
      <c r="B151" s="14">
        <f t="shared" si="12"/>
        <v>0</v>
      </c>
      <c r="C151" s="19"/>
      <c r="D151" s="17"/>
      <c r="E151" s="21"/>
      <c r="F151" s="17"/>
      <c r="G151" s="17"/>
      <c r="H151" s="17"/>
      <c r="I151" s="17"/>
      <c r="J151" s="17"/>
      <c r="K151" s="17"/>
      <c r="L151" s="17"/>
      <c r="M151" s="17"/>
      <c r="N151" s="17"/>
      <c r="O151" s="21"/>
      <c r="P151" s="17"/>
      <c r="Q151" s="17"/>
      <c r="R151" s="17"/>
      <c r="S151" s="17"/>
      <c r="T151" s="17"/>
      <c r="U151" s="20"/>
      <c r="V151" s="21"/>
      <c r="W151" s="20"/>
      <c r="X151" s="21"/>
      <c r="Y151" s="20"/>
      <c r="Z151" s="86" t="str">
        <f t="shared" si="13"/>
        <v xml:space="preserve">  </v>
      </c>
      <c r="AA151" s="86"/>
      <c r="AB151" s="86"/>
      <c r="AC151" s="86"/>
      <c r="AD151" s="3"/>
      <c r="AE151" s="3"/>
      <c r="AF151" s="3"/>
      <c r="AG151" s="3"/>
      <c r="AH151" s="3"/>
      <c r="AI151" s="86"/>
      <c r="AJ151" s="86"/>
      <c r="AK151" s="86"/>
      <c r="AL151" s="86"/>
      <c r="AM151" s="86"/>
      <c r="AN151" s="3"/>
      <c r="AO151" s="3"/>
      <c r="AP151" s="3"/>
      <c r="AQ151" s="3"/>
      <c r="AR151" s="3"/>
      <c r="AS151" s="3"/>
      <c r="AT151" s="3"/>
      <c r="AU151" s="3"/>
      <c r="AV151" s="3"/>
      <c r="AW151" s="87"/>
      <c r="AX151" s="3"/>
      <c r="AY151" s="3"/>
      <c r="AZ151" s="88"/>
      <c r="BA151" s="98" t="str">
        <f t="shared" si="10"/>
        <v/>
      </c>
      <c r="BB151" s="160" t="str">
        <f t="shared" si="14"/>
        <v/>
      </c>
      <c r="BC151" s="3"/>
      <c r="BD151" s="87">
        <f t="shared" si="11"/>
        <v>0</v>
      </c>
      <c r="BE151" s="87">
        <f t="shared" si="15"/>
        <v>0</v>
      </c>
      <c r="BF151" s="3"/>
      <c r="BG151" s="246"/>
      <c r="BH151" s="246"/>
      <c r="BI151" s="246"/>
      <c r="BJ151" s="246"/>
      <c r="BK151" s="246"/>
      <c r="BL151" s="246"/>
      <c r="BM151" s="246"/>
      <c r="BN151" s="246"/>
      <c r="BO151" s="246"/>
      <c r="BP151" s="247"/>
      <c r="BQ151" s="246"/>
      <c r="BR151" s="246"/>
      <c r="BS151" s="246"/>
      <c r="BT151" s="246"/>
      <c r="BU151" s="246"/>
      <c r="BV151" s="246"/>
      <c r="BW151" s="246"/>
      <c r="BX151" s="246"/>
      <c r="BY151" s="246"/>
      <c r="BZ151" s="246"/>
      <c r="CA151" s="246"/>
      <c r="CB151" s="246"/>
      <c r="CC151" s="246"/>
    </row>
    <row r="152" spans="1:81" s="248" customFormat="1" ht="18" customHeight="1" x14ac:dyDescent="0.2">
      <c r="A152" s="245" t="s">
        <v>157</v>
      </c>
      <c r="B152" s="14">
        <f t="shared" si="12"/>
        <v>68</v>
      </c>
      <c r="C152" s="19"/>
      <c r="D152" s="17"/>
      <c r="E152" s="21"/>
      <c r="F152" s="17">
        <v>2</v>
      </c>
      <c r="G152" s="17">
        <v>3</v>
      </c>
      <c r="H152" s="17">
        <v>2</v>
      </c>
      <c r="I152" s="17">
        <v>2</v>
      </c>
      <c r="J152" s="17">
        <v>2</v>
      </c>
      <c r="K152" s="17">
        <v>3</v>
      </c>
      <c r="L152" s="17">
        <v>2</v>
      </c>
      <c r="M152" s="17">
        <v>7</v>
      </c>
      <c r="N152" s="17">
        <v>5</v>
      </c>
      <c r="O152" s="21">
        <v>7</v>
      </c>
      <c r="P152" s="17">
        <v>8</v>
      </c>
      <c r="Q152" s="17">
        <v>7</v>
      </c>
      <c r="R152" s="17">
        <v>5</v>
      </c>
      <c r="S152" s="17">
        <v>5</v>
      </c>
      <c r="T152" s="17">
        <v>6</v>
      </c>
      <c r="U152" s="20">
        <v>2</v>
      </c>
      <c r="V152" s="21">
        <v>24</v>
      </c>
      <c r="W152" s="20">
        <v>44</v>
      </c>
      <c r="X152" s="21">
        <v>61</v>
      </c>
      <c r="Y152" s="20">
        <v>7</v>
      </c>
      <c r="Z152" s="86" t="str">
        <f t="shared" si="13"/>
        <v xml:space="preserve">  </v>
      </c>
      <c r="AA152" s="86"/>
      <c r="AB152" s="86"/>
      <c r="AC152" s="86"/>
      <c r="AD152" s="3"/>
      <c r="AE152" s="3"/>
      <c r="AF152" s="3"/>
      <c r="AG152" s="3"/>
      <c r="AH152" s="3"/>
      <c r="AI152" s="86"/>
      <c r="AJ152" s="86"/>
      <c r="AK152" s="86"/>
      <c r="AL152" s="86"/>
      <c r="AM152" s="86"/>
      <c r="AN152" s="3"/>
      <c r="AO152" s="3"/>
      <c r="AP152" s="3"/>
      <c r="AQ152" s="3"/>
      <c r="AR152" s="3"/>
      <c r="AS152" s="3"/>
      <c r="AT152" s="3"/>
      <c r="AU152" s="3"/>
      <c r="AV152" s="3"/>
      <c r="AW152" s="87"/>
      <c r="AX152" s="3"/>
      <c r="AY152" s="3"/>
      <c r="AZ152" s="88"/>
      <c r="BA152" s="98" t="str">
        <f t="shared" si="10"/>
        <v/>
      </c>
      <c r="BB152" s="160" t="str">
        <f t="shared" si="14"/>
        <v/>
      </c>
      <c r="BC152" s="3"/>
      <c r="BD152" s="87">
        <f t="shared" si="11"/>
        <v>0</v>
      </c>
      <c r="BE152" s="87">
        <f t="shared" si="15"/>
        <v>0</v>
      </c>
      <c r="BF152" s="3"/>
      <c r="BG152" s="246"/>
      <c r="BH152" s="246"/>
      <c r="BI152" s="246"/>
      <c r="BJ152" s="246"/>
      <c r="BK152" s="246"/>
      <c r="BL152" s="246"/>
      <c r="BM152" s="246"/>
      <c r="BN152" s="246"/>
      <c r="BO152" s="246"/>
      <c r="BP152" s="247"/>
      <c r="BQ152" s="246"/>
      <c r="BR152" s="246"/>
      <c r="BS152" s="246"/>
      <c r="BT152" s="246"/>
      <c r="BU152" s="246"/>
      <c r="BV152" s="246"/>
      <c r="BW152" s="246"/>
      <c r="BX152" s="246"/>
      <c r="BY152" s="246"/>
      <c r="BZ152" s="246"/>
      <c r="CA152" s="246"/>
      <c r="CB152" s="246"/>
      <c r="CC152" s="246"/>
    </row>
    <row r="153" spans="1:81" s="248" customFormat="1" ht="18" customHeight="1" x14ac:dyDescent="0.2">
      <c r="A153" s="245" t="s">
        <v>158</v>
      </c>
      <c r="B153" s="14">
        <f t="shared" si="12"/>
        <v>9</v>
      </c>
      <c r="C153" s="19"/>
      <c r="D153" s="17"/>
      <c r="E153" s="21"/>
      <c r="F153" s="17"/>
      <c r="G153" s="17"/>
      <c r="H153" s="17"/>
      <c r="I153" s="17"/>
      <c r="J153" s="17"/>
      <c r="K153" s="17"/>
      <c r="L153" s="17"/>
      <c r="M153" s="17"/>
      <c r="N153" s="17"/>
      <c r="O153" s="21"/>
      <c r="P153" s="17">
        <v>2</v>
      </c>
      <c r="Q153" s="17"/>
      <c r="R153" s="17"/>
      <c r="S153" s="17">
        <v>2</v>
      </c>
      <c r="T153" s="17">
        <v>1</v>
      </c>
      <c r="U153" s="20">
        <v>4</v>
      </c>
      <c r="V153" s="21">
        <v>6</v>
      </c>
      <c r="W153" s="20">
        <v>3</v>
      </c>
      <c r="X153" s="21">
        <v>4</v>
      </c>
      <c r="Y153" s="20">
        <v>5</v>
      </c>
      <c r="Z153" s="86" t="str">
        <f t="shared" si="13"/>
        <v xml:space="preserve">  </v>
      </c>
      <c r="AA153" s="86"/>
      <c r="AB153" s="86"/>
      <c r="AC153" s="86"/>
      <c r="AD153" s="3"/>
      <c r="AE153" s="3"/>
      <c r="AF153" s="3"/>
      <c r="AG153" s="3"/>
      <c r="AH153" s="3"/>
      <c r="AI153" s="86"/>
      <c r="AJ153" s="86"/>
      <c r="AK153" s="86"/>
      <c r="AL153" s="86"/>
      <c r="AM153" s="86"/>
      <c r="AN153" s="3"/>
      <c r="AO153" s="3"/>
      <c r="AP153" s="3"/>
      <c r="AQ153" s="3"/>
      <c r="AR153" s="3"/>
      <c r="AS153" s="3"/>
      <c r="AT153" s="3"/>
      <c r="AU153" s="3"/>
      <c r="AV153" s="3"/>
      <c r="AW153" s="87"/>
      <c r="AX153" s="3"/>
      <c r="AY153" s="3"/>
      <c r="AZ153" s="88"/>
      <c r="BA153" s="98" t="str">
        <f t="shared" si="10"/>
        <v/>
      </c>
      <c r="BB153" s="160" t="str">
        <f t="shared" si="14"/>
        <v/>
      </c>
      <c r="BC153" s="3"/>
      <c r="BD153" s="87">
        <f t="shared" si="11"/>
        <v>0</v>
      </c>
      <c r="BE153" s="87">
        <f t="shared" si="15"/>
        <v>0</v>
      </c>
      <c r="BF153" s="3"/>
      <c r="BG153" s="246"/>
      <c r="BH153" s="246"/>
      <c r="BI153" s="246"/>
      <c r="BJ153" s="246"/>
      <c r="BK153" s="246"/>
      <c r="BL153" s="246"/>
      <c r="BM153" s="246"/>
      <c r="BN153" s="246"/>
      <c r="BO153" s="246"/>
      <c r="BP153" s="247"/>
      <c r="BQ153" s="246"/>
      <c r="BR153" s="246"/>
      <c r="BS153" s="246"/>
      <c r="BT153" s="246"/>
      <c r="BU153" s="246"/>
      <c r="BV153" s="246"/>
      <c r="BW153" s="246"/>
      <c r="BX153" s="246"/>
      <c r="BY153" s="246"/>
      <c r="BZ153" s="246"/>
      <c r="CA153" s="246"/>
      <c r="CB153" s="246"/>
      <c r="CC153" s="246"/>
    </row>
    <row r="154" spans="1:81" s="248" customFormat="1" ht="18" customHeight="1" x14ac:dyDescent="0.2">
      <c r="A154" s="245" t="s">
        <v>159</v>
      </c>
      <c r="B154" s="14">
        <f t="shared" si="12"/>
        <v>0</v>
      </c>
      <c r="C154" s="19"/>
      <c r="D154" s="17"/>
      <c r="E154" s="21"/>
      <c r="F154" s="17"/>
      <c r="G154" s="17"/>
      <c r="H154" s="17"/>
      <c r="I154" s="17"/>
      <c r="J154" s="17"/>
      <c r="K154" s="17"/>
      <c r="L154" s="17"/>
      <c r="M154" s="17"/>
      <c r="N154" s="17"/>
      <c r="O154" s="21"/>
      <c r="P154" s="17"/>
      <c r="Q154" s="17"/>
      <c r="R154" s="17"/>
      <c r="S154" s="17"/>
      <c r="T154" s="17"/>
      <c r="U154" s="20"/>
      <c r="V154" s="21"/>
      <c r="W154" s="20"/>
      <c r="X154" s="21"/>
      <c r="Y154" s="20"/>
      <c r="Z154" s="86" t="str">
        <f t="shared" si="13"/>
        <v xml:space="preserve">  </v>
      </c>
      <c r="AA154" s="86"/>
      <c r="AB154" s="86"/>
      <c r="AC154" s="86"/>
      <c r="AD154" s="3"/>
      <c r="AE154" s="3"/>
      <c r="AF154" s="3"/>
      <c r="AG154" s="3"/>
      <c r="AH154" s="3"/>
      <c r="AI154" s="86"/>
      <c r="AJ154" s="86"/>
      <c r="AK154" s="86"/>
      <c r="AL154" s="86"/>
      <c r="AM154" s="86"/>
      <c r="AN154" s="3"/>
      <c r="AO154" s="3"/>
      <c r="AP154" s="3"/>
      <c r="AQ154" s="3"/>
      <c r="AR154" s="3"/>
      <c r="AS154" s="3"/>
      <c r="AT154" s="3"/>
      <c r="AU154" s="3"/>
      <c r="AV154" s="3"/>
      <c r="AW154" s="87"/>
      <c r="AX154" s="3"/>
      <c r="AY154" s="3"/>
      <c r="AZ154" s="88"/>
      <c r="BA154" s="98" t="str">
        <f t="shared" si="10"/>
        <v/>
      </c>
      <c r="BB154" s="160" t="str">
        <f t="shared" si="14"/>
        <v/>
      </c>
      <c r="BC154" s="3"/>
      <c r="BD154" s="87">
        <f t="shared" si="11"/>
        <v>0</v>
      </c>
      <c r="BE154" s="87">
        <f t="shared" si="15"/>
        <v>0</v>
      </c>
      <c r="BF154" s="3"/>
      <c r="BG154" s="246"/>
      <c r="BH154" s="246"/>
      <c r="BI154" s="246"/>
      <c r="BJ154" s="246"/>
      <c r="BK154" s="246"/>
      <c r="BL154" s="246"/>
      <c r="BM154" s="246"/>
      <c r="BN154" s="246"/>
      <c r="BO154" s="246"/>
      <c r="BP154" s="247"/>
      <c r="BQ154" s="246"/>
      <c r="BR154" s="246"/>
      <c r="BS154" s="246"/>
      <c r="BT154" s="246"/>
      <c r="BU154" s="246"/>
      <c r="BV154" s="246"/>
      <c r="BW154" s="246"/>
      <c r="BX154" s="246"/>
      <c r="BY154" s="246"/>
      <c r="BZ154" s="246"/>
      <c r="CA154" s="246"/>
      <c r="CB154" s="246"/>
      <c r="CC154" s="246"/>
    </row>
    <row r="155" spans="1:81" s="248" customFormat="1" ht="18" customHeight="1" x14ac:dyDescent="0.2">
      <c r="A155" s="245" t="s">
        <v>160</v>
      </c>
      <c r="B155" s="14">
        <f t="shared" si="12"/>
        <v>60</v>
      </c>
      <c r="C155" s="19">
        <v>14</v>
      </c>
      <c r="D155" s="17">
        <v>5</v>
      </c>
      <c r="E155" s="21">
        <v>8</v>
      </c>
      <c r="F155" s="17">
        <v>2</v>
      </c>
      <c r="G155" s="17">
        <v>2</v>
      </c>
      <c r="H155" s="17">
        <v>1</v>
      </c>
      <c r="I155" s="17"/>
      <c r="J155" s="17"/>
      <c r="K155" s="17"/>
      <c r="L155" s="17"/>
      <c r="M155" s="17">
        <v>1</v>
      </c>
      <c r="N155" s="17"/>
      <c r="O155" s="21">
        <v>1</v>
      </c>
      <c r="P155" s="17">
        <v>2</v>
      </c>
      <c r="Q155" s="17">
        <v>2</v>
      </c>
      <c r="R155" s="17"/>
      <c r="S155" s="17">
        <v>2</v>
      </c>
      <c r="T155" s="17">
        <v>5</v>
      </c>
      <c r="U155" s="20">
        <v>15</v>
      </c>
      <c r="V155" s="21">
        <v>16</v>
      </c>
      <c r="W155" s="20">
        <v>44</v>
      </c>
      <c r="X155" s="21"/>
      <c r="Y155" s="20">
        <v>60</v>
      </c>
      <c r="Z155" s="86" t="str">
        <f t="shared" si="13"/>
        <v xml:space="preserve">  </v>
      </c>
      <c r="AA155" s="86"/>
      <c r="AB155" s="86"/>
      <c r="AC155" s="86"/>
      <c r="AD155" s="3"/>
      <c r="AE155" s="3"/>
      <c r="AF155" s="3"/>
      <c r="AG155" s="3"/>
      <c r="AH155" s="3"/>
      <c r="AI155" s="86"/>
      <c r="AJ155" s="86"/>
      <c r="AK155" s="86"/>
      <c r="AL155" s="86"/>
      <c r="AM155" s="86"/>
      <c r="AN155" s="3"/>
      <c r="AO155" s="3"/>
      <c r="AP155" s="3"/>
      <c r="AQ155" s="3"/>
      <c r="AR155" s="3"/>
      <c r="AS155" s="3"/>
      <c r="AT155" s="3"/>
      <c r="AU155" s="3"/>
      <c r="AV155" s="3"/>
      <c r="AW155" s="87"/>
      <c r="AX155" s="3"/>
      <c r="AY155" s="3"/>
      <c r="AZ155" s="88"/>
      <c r="BA155" s="98" t="str">
        <f t="shared" si="10"/>
        <v/>
      </c>
      <c r="BB155" s="160" t="str">
        <f t="shared" si="14"/>
        <v/>
      </c>
      <c r="BC155" s="3"/>
      <c r="BD155" s="87">
        <f t="shared" si="11"/>
        <v>0</v>
      </c>
      <c r="BE155" s="87">
        <f t="shared" si="15"/>
        <v>0</v>
      </c>
      <c r="BF155" s="3"/>
      <c r="BG155" s="246"/>
      <c r="BH155" s="246"/>
      <c r="BI155" s="246"/>
      <c r="BJ155" s="246"/>
      <c r="BK155" s="246"/>
      <c r="BL155" s="246"/>
      <c r="BM155" s="246"/>
      <c r="BN155" s="246"/>
      <c r="BO155" s="246"/>
      <c r="BP155" s="247"/>
      <c r="BQ155" s="246"/>
      <c r="BR155" s="246"/>
      <c r="BS155" s="246"/>
      <c r="BT155" s="246"/>
      <c r="BU155" s="246"/>
      <c r="BV155" s="246"/>
      <c r="BW155" s="246"/>
      <c r="BX155" s="246"/>
      <c r="BY155" s="246"/>
      <c r="BZ155" s="246"/>
      <c r="CA155" s="246"/>
      <c r="CB155" s="246"/>
      <c r="CC155" s="246"/>
    </row>
    <row r="156" spans="1:81" s="248" customFormat="1" ht="18" customHeight="1" x14ac:dyDescent="0.2">
      <c r="A156" s="245" t="s">
        <v>161</v>
      </c>
      <c r="B156" s="14">
        <f t="shared" si="12"/>
        <v>0</v>
      </c>
      <c r="C156" s="19"/>
      <c r="D156" s="17"/>
      <c r="E156" s="21"/>
      <c r="F156" s="17"/>
      <c r="G156" s="17"/>
      <c r="H156" s="17"/>
      <c r="I156" s="17"/>
      <c r="J156" s="17"/>
      <c r="K156" s="17"/>
      <c r="L156" s="17"/>
      <c r="M156" s="17"/>
      <c r="N156" s="17"/>
      <c r="O156" s="21"/>
      <c r="P156" s="17"/>
      <c r="Q156" s="17"/>
      <c r="R156" s="17"/>
      <c r="S156" s="17"/>
      <c r="T156" s="17"/>
      <c r="U156" s="20"/>
      <c r="V156" s="21"/>
      <c r="W156" s="20"/>
      <c r="X156" s="21"/>
      <c r="Y156" s="20"/>
      <c r="Z156" s="86" t="str">
        <f t="shared" si="13"/>
        <v xml:space="preserve">  </v>
      </c>
      <c r="AA156" s="86"/>
      <c r="AB156" s="86"/>
      <c r="AC156" s="86"/>
      <c r="AD156" s="3"/>
      <c r="AE156" s="3"/>
      <c r="AF156" s="3"/>
      <c r="AG156" s="3"/>
      <c r="AH156" s="3"/>
      <c r="AI156" s="86"/>
      <c r="AJ156" s="86"/>
      <c r="AK156" s="86"/>
      <c r="AL156" s="86"/>
      <c r="AM156" s="86"/>
      <c r="AN156" s="3"/>
      <c r="AO156" s="3"/>
      <c r="AP156" s="3"/>
      <c r="AQ156" s="3"/>
      <c r="AR156" s="3"/>
      <c r="AS156" s="3"/>
      <c r="AT156" s="3"/>
      <c r="AU156" s="3"/>
      <c r="AV156" s="3"/>
      <c r="AW156" s="87"/>
      <c r="AX156" s="3"/>
      <c r="AY156" s="3"/>
      <c r="AZ156" s="88"/>
      <c r="BA156" s="98" t="str">
        <f t="shared" si="10"/>
        <v/>
      </c>
      <c r="BB156" s="160" t="str">
        <f t="shared" si="14"/>
        <v/>
      </c>
      <c r="BC156" s="3"/>
      <c r="BD156" s="87">
        <f t="shared" si="11"/>
        <v>0</v>
      </c>
      <c r="BE156" s="87">
        <f t="shared" si="15"/>
        <v>0</v>
      </c>
      <c r="BF156" s="3"/>
      <c r="BG156" s="246"/>
      <c r="BH156" s="246"/>
      <c r="BI156" s="246"/>
      <c r="BJ156" s="246"/>
      <c r="BK156" s="246"/>
      <c r="BL156" s="246"/>
      <c r="BM156" s="246"/>
      <c r="BN156" s="246"/>
      <c r="BO156" s="246"/>
      <c r="BP156" s="247"/>
      <c r="BQ156" s="246"/>
      <c r="BR156" s="246"/>
      <c r="BS156" s="246"/>
      <c r="BT156" s="246"/>
      <c r="BU156" s="246"/>
      <c r="BV156" s="246"/>
      <c r="BW156" s="246"/>
      <c r="BX156" s="246"/>
      <c r="BY156" s="246"/>
      <c r="BZ156" s="246"/>
      <c r="CA156" s="246"/>
      <c r="CB156" s="246"/>
      <c r="CC156" s="246"/>
    </row>
    <row r="157" spans="1:81" s="248" customFormat="1" ht="18" customHeight="1" x14ac:dyDescent="0.2">
      <c r="A157" s="245" t="s">
        <v>162</v>
      </c>
      <c r="B157" s="14">
        <f t="shared" si="12"/>
        <v>0</v>
      </c>
      <c r="C157" s="19"/>
      <c r="D157" s="17"/>
      <c r="E157" s="21"/>
      <c r="F157" s="17"/>
      <c r="G157" s="17"/>
      <c r="H157" s="17"/>
      <c r="I157" s="17"/>
      <c r="J157" s="17"/>
      <c r="K157" s="17"/>
      <c r="L157" s="17"/>
      <c r="M157" s="17"/>
      <c r="N157" s="17"/>
      <c r="O157" s="21"/>
      <c r="P157" s="17"/>
      <c r="Q157" s="17"/>
      <c r="R157" s="17"/>
      <c r="S157" s="17"/>
      <c r="T157" s="17"/>
      <c r="U157" s="20"/>
      <c r="V157" s="21"/>
      <c r="W157" s="20"/>
      <c r="X157" s="21"/>
      <c r="Y157" s="20"/>
      <c r="Z157" s="86" t="str">
        <f t="shared" si="13"/>
        <v xml:space="preserve">  </v>
      </c>
      <c r="AA157" s="86"/>
      <c r="AB157" s="86"/>
      <c r="AC157" s="86"/>
      <c r="AD157" s="3"/>
      <c r="AE157" s="3"/>
      <c r="AF157" s="3"/>
      <c r="AG157" s="3"/>
      <c r="AH157" s="3"/>
      <c r="AI157" s="86"/>
      <c r="AJ157" s="86"/>
      <c r="AK157" s="86"/>
      <c r="AL157" s="86"/>
      <c r="AM157" s="86"/>
      <c r="AN157" s="3"/>
      <c r="AO157" s="3"/>
      <c r="AP157" s="3"/>
      <c r="AQ157" s="3"/>
      <c r="AR157" s="3"/>
      <c r="AS157" s="3"/>
      <c r="AT157" s="3"/>
      <c r="AU157" s="3"/>
      <c r="AV157" s="3"/>
      <c r="AW157" s="87"/>
      <c r="AX157" s="3"/>
      <c r="AY157" s="3"/>
      <c r="AZ157" s="88"/>
      <c r="BA157" s="98" t="str">
        <f t="shared" si="10"/>
        <v/>
      </c>
      <c r="BB157" s="160" t="str">
        <f t="shared" si="14"/>
        <v/>
      </c>
      <c r="BC157" s="3"/>
      <c r="BD157" s="87">
        <f t="shared" si="11"/>
        <v>0</v>
      </c>
      <c r="BE157" s="87">
        <f t="shared" si="15"/>
        <v>0</v>
      </c>
      <c r="BF157" s="3"/>
      <c r="BG157" s="246"/>
      <c r="BH157" s="246"/>
      <c r="BI157" s="246"/>
      <c r="BJ157" s="246"/>
      <c r="BK157" s="246"/>
      <c r="BL157" s="246"/>
      <c r="BM157" s="246"/>
      <c r="BN157" s="246"/>
      <c r="BO157" s="246"/>
      <c r="BP157" s="247"/>
      <c r="BQ157" s="246"/>
      <c r="BR157" s="246"/>
      <c r="BS157" s="246"/>
      <c r="BT157" s="246"/>
      <c r="BU157" s="246"/>
      <c r="BV157" s="246"/>
      <c r="BW157" s="246"/>
      <c r="BX157" s="246"/>
      <c r="BY157" s="246"/>
      <c r="BZ157" s="246"/>
      <c r="CA157" s="246"/>
      <c r="CB157" s="246"/>
      <c r="CC157" s="246"/>
    </row>
    <row r="158" spans="1:81" s="248" customFormat="1" ht="18" customHeight="1" x14ac:dyDescent="0.2">
      <c r="A158" s="245" t="s">
        <v>163</v>
      </c>
      <c r="B158" s="14">
        <f t="shared" si="12"/>
        <v>0</v>
      </c>
      <c r="C158" s="19"/>
      <c r="D158" s="17"/>
      <c r="E158" s="21"/>
      <c r="F158" s="17"/>
      <c r="G158" s="17"/>
      <c r="H158" s="17"/>
      <c r="I158" s="17"/>
      <c r="J158" s="17"/>
      <c r="K158" s="17"/>
      <c r="L158" s="17"/>
      <c r="M158" s="17"/>
      <c r="N158" s="17"/>
      <c r="O158" s="21"/>
      <c r="P158" s="17"/>
      <c r="Q158" s="17"/>
      <c r="R158" s="17"/>
      <c r="S158" s="17"/>
      <c r="T158" s="17"/>
      <c r="U158" s="20"/>
      <c r="V158" s="21"/>
      <c r="W158" s="20"/>
      <c r="X158" s="21"/>
      <c r="Y158" s="20"/>
      <c r="Z158" s="86" t="str">
        <f t="shared" si="13"/>
        <v xml:space="preserve">  </v>
      </c>
      <c r="AA158" s="86"/>
      <c r="AB158" s="86"/>
      <c r="AC158" s="86"/>
      <c r="AD158" s="3"/>
      <c r="AE158" s="3"/>
      <c r="AF158" s="3"/>
      <c r="AG158" s="3"/>
      <c r="AH158" s="3"/>
      <c r="AI158" s="86"/>
      <c r="AJ158" s="86"/>
      <c r="AK158" s="86"/>
      <c r="AL158" s="86"/>
      <c r="AM158" s="86"/>
      <c r="AN158" s="3"/>
      <c r="AO158" s="3"/>
      <c r="AP158" s="3"/>
      <c r="AQ158" s="3"/>
      <c r="AR158" s="3"/>
      <c r="AS158" s="3"/>
      <c r="AT158" s="3"/>
      <c r="AU158" s="3"/>
      <c r="AV158" s="3"/>
      <c r="AW158" s="87"/>
      <c r="AX158" s="3"/>
      <c r="AY158" s="3"/>
      <c r="AZ158" s="88"/>
      <c r="BA158" s="98" t="str">
        <f t="shared" si="10"/>
        <v/>
      </c>
      <c r="BB158" s="160" t="str">
        <f t="shared" si="14"/>
        <v/>
      </c>
      <c r="BC158" s="3"/>
      <c r="BD158" s="87">
        <f t="shared" si="11"/>
        <v>0</v>
      </c>
      <c r="BE158" s="87">
        <f t="shared" si="15"/>
        <v>0</v>
      </c>
      <c r="BF158" s="3"/>
      <c r="BG158" s="246"/>
      <c r="BH158" s="246"/>
      <c r="BI158" s="246"/>
      <c r="BJ158" s="246"/>
      <c r="BK158" s="246"/>
      <c r="BL158" s="246"/>
      <c r="BM158" s="246"/>
      <c r="BN158" s="246"/>
      <c r="BO158" s="246"/>
      <c r="BP158" s="247"/>
      <c r="BQ158" s="246"/>
      <c r="BR158" s="246"/>
      <c r="BS158" s="246"/>
      <c r="BT158" s="246"/>
      <c r="BU158" s="246"/>
      <c r="BV158" s="246"/>
      <c r="BW158" s="246"/>
      <c r="BX158" s="246"/>
      <c r="BY158" s="246"/>
      <c r="BZ158" s="246"/>
      <c r="CA158" s="246"/>
      <c r="CB158" s="246"/>
      <c r="CC158" s="246"/>
    </row>
    <row r="159" spans="1:81" s="248" customFormat="1" ht="18" customHeight="1" x14ac:dyDescent="0.2">
      <c r="A159" s="249" t="s">
        <v>41</v>
      </c>
      <c r="B159" s="23">
        <f t="shared" si="12"/>
        <v>29</v>
      </c>
      <c r="C159" s="27"/>
      <c r="D159" s="25"/>
      <c r="E159" s="25">
        <v>2</v>
      </c>
      <c r="F159" s="25"/>
      <c r="G159" s="25"/>
      <c r="H159" s="25"/>
      <c r="I159" s="25">
        <v>1</v>
      </c>
      <c r="J159" s="25"/>
      <c r="K159" s="25">
        <v>1</v>
      </c>
      <c r="L159" s="25"/>
      <c r="M159" s="25">
        <v>4</v>
      </c>
      <c r="N159" s="25">
        <v>1</v>
      </c>
      <c r="O159" s="25">
        <v>3</v>
      </c>
      <c r="P159" s="25"/>
      <c r="Q159" s="25">
        <v>2</v>
      </c>
      <c r="R159" s="25">
        <v>3</v>
      </c>
      <c r="S159" s="25">
        <v>3</v>
      </c>
      <c r="T159" s="25">
        <v>3</v>
      </c>
      <c r="U159" s="28">
        <v>6</v>
      </c>
      <c r="V159" s="24">
        <v>10</v>
      </c>
      <c r="W159" s="28">
        <v>19</v>
      </c>
      <c r="X159" s="24">
        <v>7</v>
      </c>
      <c r="Y159" s="28">
        <v>22</v>
      </c>
      <c r="Z159" s="86" t="str">
        <f>$BA159&amp;"  "&amp;$BB159</f>
        <v xml:space="preserve">  </v>
      </c>
      <c r="AA159" s="86"/>
      <c r="AB159" s="86"/>
      <c r="AC159" s="86"/>
      <c r="AD159" s="3"/>
      <c r="AE159" s="3"/>
      <c r="AF159" s="3"/>
      <c r="AG159" s="3"/>
      <c r="AH159" s="3"/>
      <c r="AI159" s="86"/>
      <c r="AJ159" s="86"/>
      <c r="AK159" s="86"/>
      <c r="AL159" s="86"/>
      <c r="AM159" s="86"/>
      <c r="AN159" s="3"/>
      <c r="AO159" s="3"/>
      <c r="AP159" s="3"/>
      <c r="AQ159" s="3"/>
      <c r="AR159" s="3"/>
      <c r="AS159" s="3"/>
      <c r="AT159" s="3"/>
      <c r="AU159" s="3"/>
      <c r="AV159" s="3"/>
      <c r="AW159" s="87"/>
      <c r="AX159" s="3"/>
      <c r="AY159" s="3"/>
      <c r="AZ159" s="88"/>
      <c r="BA159" s="98" t="str">
        <f t="shared" si="10"/>
        <v/>
      </c>
      <c r="BB159" s="160" t="str">
        <f t="shared" si="14"/>
        <v/>
      </c>
      <c r="BC159" s="3"/>
      <c r="BD159" s="87">
        <f t="shared" si="11"/>
        <v>0</v>
      </c>
      <c r="BE159" s="87">
        <f t="shared" si="15"/>
        <v>0</v>
      </c>
      <c r="BF159" s="3"/>
      <c r="BG159" s="246"/>
      <c r="BH159" s="246"/>
      <c r="BI159" s="246"/>
      <c r="BJ159" s="246"/>
      <c r="BK159" s="246"/>
      <c r="BL159" s="246"/>
      <c r="BM159" s="246"/>
      <c r="BN159" s="246"/>
      <c r="BO159" s="246"/>
      <c r="BP159" s="247"/>
      <c r="BQ159" s="246"/>
      <c r="BR159" s="246"/>
      <c r="BS159" s="246"/>
      <c r="BT159" s="246"/>
      <c r="BU159" s="246"/>
      <c r="BV159" s="246"/>
      <c r="BW159" s="246"/>
      <c r="BX159" s="246"/>
      <c r="BY159" s="246"/>
      <c r="BZ159" s="246"/>
      <c r="CA159" s="246"/>
      <c r="CB159" s="246"/>
      <c r="CC159" s="246"/>
    </row>
    <row r="160" spans="1:81" s="248" customFormat="1" ht="33" customHeight="1" x14ac:dyDescent="0.2">
      <c r="A160" s="84" t="s">
        <v>164</v>
      </c>
      <c r="B160" s="84"/>
      <c r="C160" s="3"/>
      <c r="D160" s="105"/>
      <c r="E160" s="105"/>
      <c r="F160" s="105"/>
      <c r="G160" s="105"/>
      <c r="H160" s="105"/>
      <c r="I160" s="105"/>
      <c r="J160" s="105"/>
      <c r="K160" s="105"/>
      <c r="L160" s="105"/>
      <c r="M160" s="105"/>
      <c r="N160" s="105"/>
      <c r="O160" s="105"/>
      <c r="P160" s="105"/>
      <c r="Q160" s="105"/>
      <c r="R160" s="105"/>
      <c r="S160" s="105"/>
      <c r="T160" s="105"/>
      <c r="U160" s="83"/>
      <c r="Y160" s="83"/>
      <c r="Z160" s="83"/>
      <c r="AA160" s="83"/>
      <c r="AC160" s="250"/>
      <c r="AS160" s="246"/>
      <c r="AT160" s="246"/>
      <c r="AU160" s="246"/>
      <c r="AV160" s="251"/>
      <c r="AW160" s="247"/>
      <c r="AX160" s="246"/>
      <c r="AY160" s="246"/>
      <c r="AZ160" s="246"/>
      <c r="BA160" s="79"/>
      <c r="BB160" s="79"/>
      <c r="BC160" s="79"/>
      <c r="BD160" s="79"/>
      <c r="BE160" s="79"/>
      <c r="BF160" s="79"/>
      <c r="BG160" s="246"/>
      <c r="BH160" s="246"/>
      <c r="BI160" s="246"/>
      <c r="BJ160" s="246"/>
      <c r="BK160" s="246"/>
      <c r="BL160" s="246"/>
      <c r="BM160" s="246"/>
      <c r="BN160" s="246"/>
      <c r="BO160" s="246"/>
      <c r="BP160" s="247"/>
      <c r="BQ160" s="246"/>
      <c r="BR160" s="246"/>
      <c r="BS160" s="246"/>
      <c r="BT160" s="246"/>
      <c r="BU160" s="246"/>
      <c r="BV160" s="246"/>
      <c r="BW160" s="246"/>
      <c r="BX160" s="246"/>
      <c r="BY160" s="246"/>
      <c r="BZ160" s="246"/>
      <c r="CA160" s="246"/>
      <c r="CB160" s="246"/>
      <c r="CC160" s="246"/>
    </row>
    <row r="161" spans="1:81" s="248" customFormat="1" ht="14.25" customHeight="1" x14ac:dyDescent="0.2">
      <c r="A161" s="385" t="s">
        <v>165</v>
      </c>
      <c r="B161" s="385" t="s">
        <v>1</v>
      </c>
      <c r="C161" s="387" t="s">
        <v>166</v>
      </c>
      <c r="D161" s="388"/>
      <c r="E161" s="105"/>
      <c r="F161" s="105"/>
      <c r="G161" s="105"/>
      <c r="H161" s="105"/>
      <c r="I161" s="105"/>
      <c r="J161" s="105"/>
      <c r="K161" s="105"/>
      <c r="L161" s="105"/>
      <c r="M161" s="105"/>
      <c r="N161" s="105"/>
      <c r="O161" s="105"/>
      <c r="P161" s="105"/>
      <c r="Q161" s="105"/>
      <c r="R161" s="83"/>
      <c r="S161" s="83"/>
      <c r="T161" s="83"/>
      <c r="U161" s="83"/>
      <c r="V161" s="83"/>
      <c r="W161" s="83"/>
      <c r="X161" s="83"/>
      <c r="Z161" s="250"/>
      <c r="AS161" s="246"/>
      <c r="AT161" s="246"/>
      <c r="AU161" s="246"/>
      <c r="AV161" s="251"/>
      <c r="AW161" s="247"/>
      <c r="AX161" s="246"/>
      <c r="AY161" s="246"/>
      <c r="AZ161" s="246"/>
      <c r="BA161" s="79"/>
      <c r="BB161" s="79"/>
      <c r="BC161" s="79"/>
      <c r="BD161" s="79"/>
      <c r="BE161" s="79"/>
      <c r="BF161" s="79"/>
      <c r="BG161" s="246"/>
      <c r="BH161" s="246"/>
      <c r="BI161" s="246"/>
      <c r="BJ161" s="246"/>
      <c r="BK161" s="246"/>
      <c r="BL161" s="246"/>
      <c r="BM161" s="246"/>
      <c r="BN161" s="246"/>
      <c r="BO161" s="246"/>
      <c r="BP161" s="247"/>
      <c r="BQ161" s="246"/>
      <c r="BR161" s="246"/>
      <c r="BS161" s="246"/>
      <c r="BT161" s="246"/>
      <c r="BU161" s="246"/>
      <c r="BV161" s="246"/>
      <c r="BW161" s="246"/>
      <c r="BX161" s="246"/>
      <c r="BY161" s="246"/>
      <c r="BZ161" s="246"/>
      <c r="CA161" s="246"/>
      <c r="CB161" s="246"/>
      <c r="CC161" s="246"/>
    </row>
    <row r="162" spans="1:81" s="248" customFormat="1" ht="14.25" x14ac:dyDescent="0.2">
      <c r="A162" s="386"/>
      <c r="B162" s="386"/>
      <c r="C162" s="320" t="s">
        <v>147</v>
      </c>
      <c r="D162" s="320" t="s">
        <v>148</v>
      </c>
      <c r="E162" s="105"/>
      <c r="F162" s="105"/>
      <c r="G162" s="105"/>
      <c r="H162" s="105"/>
      <c r="I162" s="105"/>
      <c r="J162" s="105"/>
      <c r="K162" s="105"/>
      <c r="L162" s="105"/>
      <c r="M162" s="105"/>
      <c r="N162" s="105"/>
      <c r="O162" s="105"/>
      <c r="P162" s="105"/>
      <c r="Q162" s="105"/>
      <c r="R162" s="83"/>
      <c r="S162" s="83"/>
      <c r="T162" s="83"/>
      <c r="U162" s="83"/>
      <c r="V162" s="83"/>
      <c r="W162" s="83"/>
      <c r="X162" s="83"/>
      <c r="Z162" s="250"/>
      <c r="AS162" s="246"/>
      <c r="AT162" s="246"/>
      <c r="AU162" s="246"/>
      <c r="AV162" s="251"/>
      <c r="AW162" s="247"/>
      <c r="AX162" s="246"/>
      <c r="AY162" s="246"/>
      <c r="AZ162" s="246"/>
      <c r="BA162" s="79"/>
      <c r="BB162" s="79"/>
      <c r="BC162" s="79"/>
      <c r="BD162" s="79"/>
      <c r="BE162" s="79"/>
      <c r="BF162" s="79"/>
      <c r="BG162" s="246"/>
      <c r="BH162" s="246"/>
      <c r="BI162" s="246"/>
      <c r="BJ162" s="246"/>
      <c r="BK162" s="246"/>
      <c r="BL162" s="246"/>
      <c r="BM162" s="246"/>
      <c r="BN162" s="246"/>
      <c r="BO162" s="246"/>
      <c r="BP162" s="247"/>
      <c r="BQ162" s="246"/>
      <c r="BR162" s="246"/>
      <c r="BS162" s="246"/>
      <c r="BT162" s="246"/>
      <c r="BU162" s="246"/>
      <c r="BV162" s="246"/>
      <c r="BW162" s="246"/>
      <c r="BX162" s="246"/>
      <c r="BY162" s="246"/>
      <c r="BZ162" s="246"/>
      <c r="CA162" s="246"/>
      <c r="CB162" s="246"/>
      <c r="CC162" s="246"/>
    </row>
    <row r="163" spans="1:81" s="248" customFormat="1" ht="15.75" customHeight="1" x14ac:dyDescent="0.2">
      <c r="A163" s="245" t="s">
        <v>45</v>
      </c>
      <c r="B163" s="14">
        <f>+SUM(C163:D163)</f>
        <v>122</v>
      </c>
      <c r="C163" s="36">
        <v>44</v>
      </c>
      <c r="D163" s="36">
        <v>78</v>
      </c>
      <c r="E163" s="105"/>
      <c r="F163" s="105"/>
      <c r="G163" s="105"/>
      <c r="H163" s="105"/>
      <c r="I163" s="105"/>
      <c r="J163" s="105"/>
      <c r="K163" s="105"/>
      <c r="L163" s="105"/>
      <c r="M163" s="105"/>
      <c r="N163" s="105"/>
      <c r="O163" s="105"/>
      <c r="P163" s="105"/>
      <c r="Q163" s="105"/>
      <c r="U163" s="85"/>
      <c r="V163" s="85"/>
      <c r="W163" s="83"/>
      <c r="X163" s="83"/>
      <c r="Z163" s="250"/>
      <c r="AS163" s="246"/>
      <c r="AT163" s="246"/>
      <c r="AU163" s="246"/>
      <c r="AV163" s="251"/>
      <c r="AW163" s="247"/>
      <c r="AX163" s="246"/>
      <c r="AY163" s="246"/>
      <c r="AZ163" s="246"/>
      <c r="BA163" s="79"/>
      <c r="BB163" s="79"/>
      <c r="BC163" s="79"/>
      <c r="BD163" s="79"/>
      <c r="BE163" s="79"/>
      <c r="BF163" s="79"/>
      <c r="BG163" s="246"/>
      <c r="BH163" s="246"/>
      <c r="BI163" s="246"/>
      <c r="BJ163" s="246"/>
      <c r="BK163" s="246"/>
      <c r="BL163" s="246"/>
      <c r="BM163" s="246"/>
      <c r="BN163" s="246"/>
      <c r="BO163" s="246"/>
      <c r="BP163" s="247"/>
      <c r="BQ163" s="246"/>
      <c r="BR163" s="246"/>
      <c r="BS163" s="246"/>
      <c r="BT163" s="246"/>
      <c r="BU163" s="246"/>
      <c r="BV163" s="246"/>
      <c r="BW163" s="246"/>
      <c r="BX163" s="246"/>
      <c r="BY163" s="246"/>
      <c r="BZ163" s="246"/>
      <c r="CA163" s="246"/>
      <c r="CB163" s="246"/>
      <c r="CC163" s="246"/>
    </row>
    <row r="164" spans="1:81" s="248" customFormat="1" ht="15.75" customHeight="1" x14ac:dyDescent="0.2">
      <c r="A164" s="245" t="s">
        <v>46</v>
      </c>
      <c r="B164" s="14">
        <f>+SUM(C164:D164)</f>
        <v>0</v>
      </c>
      <c r="C164" s="37"/>
      <c r="D164" s="37"/>
      <c r="E164" s="105"/>
      <c r="F164" s="105"/>
      <c r="G164" s="105"/>
      <c r="H164" s="105"/>
      <c r="I164" s="105"/>
      <c r="J164" s="105"/>
      <c r="K164" s="105"/>
      <c r="L164" s="105"/>
      <c r="M164" s="105"/>
      <c r="N164" s="105"/>
      <c r="O164" s="105"/>
      <c r="P164" s="105"/>
      <c r="Q164" s="105"/>
      <c r="U164" s="85"/>
      <c r="V164" s="85"/>
      <c r="W164" s="83"/>
      <c r="X164" s="83"/>
      <c r="Z164" s="250"/>
      <c r="AS164" s="246"/>
      <c r="AT164" s="246"/>
      <c r="AU164" s="246"/>
      <c r="AV164" s="251"/>
      <c r="AW164" s="247"/>
      <c r="AX164" s="246"/>
      <c r="AY164" s="246"/>
      <c r="AZ164" s="246"/>
      <c r="BA164" s="79"/>
      <c r="BB164" s="79"/>
      <c r="BC164" s="79"/>
      <c r="BD164" s="79"/>
      <c r="BE164" s="79"/>
      <c r="BF164" s="79"/>
      <c r="BG164" s="246"/>
      <c r="BH164" s="246"/>
      <c r="BI164" s="246"/>
      <c r="BJ164" s="246"/>
      <c r="BK164" s="246"/>
      <c r="BL164" s="246"/>
      <c r="BM164" s="246"/>
      <c r="BN164" s="246"/>
      <c r="BO164" s="246"/>
      <c r="BP164" s="247"/>
      <c r="BQ164" s="246"/>
      <c r="BR164" s="246"/>
      <c r="BS164" s="246"/>
      <c r="BT164" s="246"/>
      <c r="BU164" s="246"/>
      <c r="BV164" s="246"/>
      <c r="BW164" s="246"/>
      <c r="BX164" s="246"/>
      <c r="BY164" s="246"/>
      <c r="BZ164" s="246"/>
      <c r="CA164" s="246"/>
      <c r="CB164" s="246"/>
      <c r="CC164" s="246"/>
    </row>
    <row r="165" spans="1:81" s="248" customFormat="1" ht="15.75" customHeight="1" x14ac:dyDescent="0.2">
      <c r="A165" s="252" t="s">
        <v>47</v>
      </c>
      <c r="B165" s="60">
        <f>+SUM(C165:D165)</f>
        <v>0</v>
      </c>
      <c r="C165" s="41"/>
      <c r="D165" s="41"/>
      <c r="E165" s="105"/>
      <c r="F165" s="105"/>
      <c r="G165" s="105"/>
      <c r="H165" s="105"/>
      <c r="I165" s="105"/>
      <c r="J165" s="105"/>
      <c r="K165" s="105"/>
      <c r="L165" s="105"/>
      <c r="M165" s="105"/>
      <c r="N165" s="105"/>
      <c r="O165" s="105"/>
      <c r="P165" s="105"/>
      <c r="Q165" s="105"/>
      <c r="U165" s="85"/>
      <c r="V165" s="85"/>
      <c r="W165" s="83"/>
      <c r="X165" s="83"/>
      <c r="Z165" s="250"/>
      <c r="AS165" s="246"/>
      <c r="AT165" s="246"/>
      <c r="AU165" s="246"/>
      <c r="AV165" s="251"/>
      <c r="AW165" s="247"/>
      <c r="AX165" s="246"/>
      <c r="AY165" s="246"/>
      <c r="AZ165" s="246"/>
      <c r="BA165" s="79"/>
      <c r="BB165" s="79"/>
      <c r="BC165" s="79"/>
      <c r="BD165" s="79"/>
      <c r="BE165" s="79"/>
      <c r="BF165" s="79"/>
      <c r="BG165" s="246"/>
      <c r="BH165" s="246"/>
      <c r="BI165" s="246"/>
      <c r="BJ165" s="246"/>
      <c r="BK165" s="246"/>
      <c r="BL165" s="246"/>
      <c r="BM165" s="246"/>
      <c r="BN165" s="246"/>
      <c r="BO165" s="246"/>
      <c r="BP165" s="247"/>
      <c r="BQ165" s="246"/>
      <c r="BR165" s="246"/>
      <c r="BS165" s="246"/>
      <c r="BT165" s="246"/>
      <c r="BU165" s="246"/>
      <c r="BV165" s="246"/>
      <c r="BW165" s="246"/>
      <c r="BX165" s="246"/>
      <c r="BY165" s="246"/>
      <c r="BZ165" s="246"/>
      <c r="CA165" s="246"/>
      <c r="CB165" s="246"/>
      <c r="CC165" s="246"/>
    </row>
    <row r="166" spans="1:81" s="248" customFormat="1" ht="15.75" customHeight="1" x14ac:dyDescent="0.2">
      <c r="A166" s="252" t="s">
        <v>167</v>
      </c>
      <c r="B166" s="60">
        <f>+SUM(C166:D166)</f>
        <v>11</v>
      </c>
      <c r="C166" s="41"/>
      <c r="D166" s="41">
        <v>11</v>
      </c>
      <c r="E166" s="105"/>
      <c r="F166" s="105"/>
      <c r="G166" s="105"/>
      <c r="H166" s="105"/>
      <c r="I166" s="253"/>
      <c r="J166" s="105"/>
      <c r="K166" s="105"/>
      <c r="L166" s="105"/>
      <c r="M166" s="105"/>
      <c r="N166" s="105"/>
      <c r="O166" s="105"/>
      <c r="P166" s="105"/>
      <c r="Q166" s="105"/>
      <c r="U166" s="85"/>
      <c r="V166" s="85"/>
      <c r="W166" s="83"/>
      <c r="X166" s="83"/>
      <c r="Z166" s="250"/>
      <c r="AS166" s="246"/>
      <c r="AT166" s="246"/>
      <c r="AU166" s="246"/>
      <c r="AV166" s="251"/>
      <c r="AW166" s="247"/>
      <c r="AX166" s="246"/>
      <c r="AY166" s="246"/>
      <c r="AZ166" s="246"/>
      <c r="BA166" s="79"/>
      <c r="BB166" s="79"/>
      <c r="BC166" s="79"/>
      <c r="BD166" s="79"/>
      <c r="BE166" s="79"/>
      <c r="BF166" s="79"/>
      <c r="BG166" s="246"/>
      <c r="BH166" s="246"/>
      <c r="BI166" s="246"/>
      <c r="BJ166" s="246"/>
      <c r="BK166" s="246"/>
      <c r="BL166" s="246"/>
      <c r="BM166" s="246"/>
      <c r="BN166" s="246"/>
      <c r="BO166" s="246"/>
      <c r="BP166" s="247"/>
      <c r="BQ166" s="246"/>
      <c r="BR166" s="246"/>
      <c r="BS166" s="246"/>
      <c r="BT166" s="246"/>
      <c r="BU166" s="246"/>
      <c r="BV166" s="246"/>
      <c r="BW166" s="246"/>
      <c r="BX166" s="246"/>
      <c r="BY166" s="246"/>
      <c r="BZ166" s="246"/>
      <c r="CA166" s="246"/>
      <c r="CB166" s="246"/>
      <c r="CC166" s="246"/>
    </row>
    <row r="167" spans="1:81" s="248" customFormat="1" ht="15.75" customHeight="1" x14ac:dyDescent="0.2">
      <c r="A167" s="242" t="s">
        <v>1</v>
      </c>
      <c r="B167" s="4">
        <f>+SUM(C167:D167)</f>
        <v>133</v>
      </c>
      <c r="C167" s="4">
        <f>+SUM(C163:C166)</f>
        <v>44</v>
      </c>
      <c r="D167" s="4">
        <f>+SUM(D163:D166)</f>
        <v>89</v>
      </c>
      <c r="E167" s="105"/>
      <c r="F167" s="105"/>
      <c r="G167" s="105"/>
      <c r="H167" s="105"/>
      <c r="I167" s="105"/>
      <c r="J167" s="105"/>
      <c r="K167" s="105"/>
      <c r="L167" s="105"/>
      <c r="M167" s="105"/>
      <c r="N167" s="105"/>
      <c r="O167" s="105"/>
      <c r="P167" s="105"/>
      <c r="Q167" s="105"/>
      <c r="U167" s="85"/>
      <c r="V167" s="85"/>
      <c r="W167" s="83"/>
      <c r="X167" s="83"/>
      <c r="Z167" s="250"/>
      <c r="AS167" s="246"/>
      <c r="AT167" s="246"/>
      <c r="AU167" s="246"/>
      <c r="AV167" s="251"/>
      <c r="AW167" s="247"/>
      <c r="AX167" s="246"/>
      <c r="AY167" s="246"/>
      <c r="AZ167" s="246"/>
      <c r="BA167" s="79"/>
      <c r="BB167" s="79"/>
      <c r="BC167" s="79"/>
      <c r="BD167" s="79"/>
      <c r="BE167" s="79"/>
      <c r="BF167" s="79"/>
      <c r="BG167" s="246"/>
      <c r="BH167" s="246"/>
      <c r="BI167" s="246"/>
      <c r="BJ167" s="246"/>
      <c r="BK167" s="246"/>
      <c r="BL167" s="246"/>
      <c r="BM167" s="246"/>
      <c r="BN167" s="246"/>
      <c r="BO167" s="246"/>
      <c r="BP167" s="247"/>
      <c r="BQ167" s="246"/>
      <c r="BR167" s="246"/>
      <c r="BS167" s="246"/>
      <c r="BT167" s="246"/>
      <c r="BU167" s="246"/>
      <c r="BV167" s="246"/>
      <c r="BW167" s="246"/>
      <c r="BX167" s="246"/>
      <c r="BY167" s="246"/>
      <c r="BZ167" s="246"/>
      <c r="CA167" s="246"/>
      <c r="CB167" s="246"/>
      <c r="CC167" s="246"/>
    </row>
    <row r="168" spans="1:81" s="86" customFormat="1" ht="40.5" customHeight="1" x14ac:dyDescent="0.2">
      <c r="A168" s="155" t="s">
        <v>168</v>
      </c>
      <c r="B168" s="155"/>
      <c r="C168" s="155"/>
      <c r="D168" s="155"/>
      <c r="E168" s="155"/>
      <c r="F168" s="155"/>
      <c r="G168" s="155"/>
      <c r="H168" s="83"/>
      <c r="I168" s="83"/>
      <c r="J168" s="83"/>
      <c r="K168" s="83"/>
      <c r="L168" s="83"/>
      <c r="M168" s="155"/>
      <c r="N168" s="155"/>
      <c r="R168" s="83"/>
      <c r="S168" s="83"/>
      <c r="AK168" s="3"/>
      <c r="AL168" s="3"/>
      <c r="AM168" s="3"/>
      <c r="AN168" s="3"/>
      <c r="AO168" s="3"/>
      <c r="AP168" s="3"/>
      <c r="AV168" s="88"/>
      <c r="AW168" s="156"/>
      <c r="BA168" s="79"/>
      <c r="BB168" s="79"/>
      <c r="BC168" s="79"/>
      <c r="BD168" s="79"/>
      <c r="BE168" s="79"/>
      <c r="BF168" s="79"/>
      <c r="BP168" s="87"/>
    </row>
    <row r="169" spans="1:81" s="3" customFormat="1" ht="14.25" customHeight="1" x14ac:dyDescent="0.15">
      <c r="A169" s="389" t="s">
        <v>71</v>
      </c>
      <c r="B169" s="391" t="s">
        <v>72</v>
      </c>
      <c r="C169" s="393" t="s">
        <v>14</v>
      </c>
      <c r="D169" s="394"/>
      <c r="E169" s="394"/>
      <c r="F169" s="394"/>
      <c r="G169" s="394"/>
      <c r="H169" s="394"/>
      <c r="I169" s="394"/>
      <c r="J169" s="394"/>
      <c r="K169" s="394"/>
      <c r="L169" s="394"/>
      <c r="M169" s="394"/>
      <c r="N169" s="394"/>
      <c r="O169" s="394"/>
      <c r="P169" s="394"/>
      <c r="Q169" s="394"/>
      <c r="R169" s="394"/>
      <c r="S169" s="394"/>
      <c r="T169" s="394"/>
      <c r="U169" s="394"/>
      <c r="V169" s="393" t="s">
        <v>20</v>
      </c>
      <c r="W169" s="395"/>
      <c r="X169" s="396" t="s">
        <v>73</v>
      </c>
      <c r="Y169" s="398" t="s">
        <v>169</v>
      </c>
      <c r="Z169" s="86"/>
      <c r="AA169" s="86"/>
      <c r="AB169" s="86"/>
      <c r="AC169" s="86"/>
      <c r="AD169" s="86"/>
      <c r="AE169" s="86"/>
      <c r="AF169" s="86"/>
      <c r="AG169" s="86"/>
      <c r="AH169" s="86"/>
      <c r="AI169" s="86"/>
      <c r="AJ169" s="86"/>
      <c r="AW169" s="156"/>
      <c r="AX169" s="88"/>
      <c r="BA169" s="79"/>
      <c r="BB169" s="79"/>
      <c r="BC169" s="79"/>
      <c r="BD169" s="79"/>
      <c r="BE169" s="79"/>
      <c r="BF169" s="79"/>
      <c r="BP169" s="87"/>
    </row>
    <row r="170" spans="1:81" s="3" customFormat="1" ht="30" customHeight="1" x14ac:dyDescent="0.15">
      <c r="A170" s="390"/>
      <c r="B170" s="392"/>
      <c r="C170" s="157" t="s">
        <v>23</v>
      </c>
      <c r="D170" s="67" t="s">
        <v>24</v>
      </c>
      <c r="E170" s="89" t="s">
        <v>25</v>
      </c>
      <c r="F170" s="89" t="s">
        <v>26</v>
      </c>
      <c r="G170" s="89" t="s">
        <v>27</v>
      </c>
      <c r="H170" s="67" t="s">
        <v>28</v>
      </c>
      <c r="I170" s="67" t="s">
        <v>29</v>
      </c>
      <c r="J170" s="67" t="s">
        <v>30</v>
      </c>
      <c r="K170" s="67" t="s">
        <v>31</v>
      </c>
      <c r="L170" s="67" t="s">
        <v>2</v>
      </c>
      <c r="M170" s="67" t="s">
        <v>3</v>
      </c>
      <c r="N170" s="67" t="s">
        <v>32</v>
      </c>
      <c r="O170" s="67" t="s">
        <v>4</v>
      </c>
      <c r="P170" s="67" t="s">
        <v>5</v>
      </c>
      <c r="Q170" s="67" t="s">
        <v>6</v>
      </c>
      <c r="R170" s="67" t="s">
        <v>7</v>
      </c>
      <c r="S170" s="67" t="s">
        <v>8</v>
      </c>
      <c r="T170" s="67" t="s">
        <v>9</v>
      </c>
      <c r="U170" s="90" t="s">
        <v>10</v>
      </c>
      <c r="V170" s="91" t="s">
        <v>11</v>
      </c>
      <c r="W170" s="92" t="s">
        <v>12</v>
      </c>
      <c r="X170" s="397"/>
      <c r="Y170" s="399"/>
      <c r="Z170" s="86"/>
      <c r="AA170" s="86"/>
      <c r="AB170" s="86"/>
      <c r="AC170" s="86"/>
      <c r="AD170" s="86"/>
      <c r="AE170" s="86"/>
      <c r="AF170" s="76"/>
      <c r="AG170" s="86"/>
      <c r="AH170" s="86"/>
      <c r="AI170" s="86"/>
      <c r="AJ170" s="86"/>
      <c r="AK170" s="86"/>
      <c r="AL170" s="86"/>
      <c r="AM170" s="86"/>
      <c r="AW170" s="87"/>
      <c r="AZ170" s="88"/>
      <c r="BA170" s="79"/>
      <c r="BB170" s="79"/>
      <c r="BC170" s="79"/>
      <c r="BD170" s="79"/>
      <c r="BE170" s="79"/>
      <c r="BF170" s="79"/>
      <c r="BP170" s="87"/>
    </row>
    <row r="171" spans="1:81" s="3" customFormat="1" ht="15.75" customHeight="1" x14ac:dyDescent="0.15">
      <c r="A171" s="158" t="s">
        <v>75</v>
      </c>
      <c r="B171" s="45">
        <f t="shared" ref="B171:B176" si="16">SUM(C171:U171)</f>
        <v>78</v>
      </c>
      <c r="C171" s="19"/>
      <c r="D171" s="17"/>
      <c r="E171" s="17"/>
      <c r="F171" s="17">
        <v>2</v>
      </c>
      <c r="G171" s="17">
        <v>3</v>
      </c>
      <c r="H171" s="17">
        <v>2</v>
      </c>
      <c r="I171" s="17">
        <v>3</v>
      </c>
      <c r="J171" s="17">
        <v>2</v>
      </c>
      <c r="K171" s="17">
        <v>3</v>
      </c>
      <c r="L171" s="17">
        <v>2</v>
      </c>
      <c r="M171" s="22">
        <v>8</v>
      </c>
      <c r="N171" s="22">
        <v>6</v>
      </c>
      <c r="O171" s="22">
        <v>9</v>
      </c>
      <c r="P171" s="22">
        <v>10</v>
      </c>
      <c r="Q171" s="22">
        <v>5</v>
      </c>
      <c r="R171" s="22">
        <v>7</v>
      </c>
      <c r="S171" s="22">
        <v>7</v>
      </c>
      <c r="T171" s="22">
        <v>6</v>
      </c>
      <c r="U171" s="22">
        <v>3</v>
      </c>
      <c r="V171" s="19">
        <v>28</v>
      </c>
      <c r="W171" s="20">
        <v>50</v>
      </c>
      <c r="X171" s="254">
        <v>78</v>
      </c>
      <c r="Y171" s="255"/>
      <c r="Z171" s="137" t="str">
        <f t="shared" ref="Z171:Z176" si="17">+BA171&amp;BB171&amp;BC171</f>
        <v/>
      </c>
      <c r="AA171" s="86"/>
      <c r="AB171" s="86"/>
      <c r="AC171" s="86"/>
      <c r="AI171" s="86"/>
      <c r="AJ171" s="86"/>
      <c r="AK171" s="86"/>
      <c r="AL171" s="86"/>
      <c r="AM171" s="86"/>
      <c r="AW171" s="87"/>
      <c r="AZ171" s="88"/>
      <c r="BA171" s="98" t="str">
        <f t="shared" ref="BA171:BA176" si="18">IF($B171&lt;&gt;($V171+$W171)," El número de consultas según sexo NO puede ser diferente al Total.","")</f>
        <v/>
      </c>
      <c r="BB171" s="160" t="str">
        <f t="shared" ref="BB171:BB176" si="19">IF($B171=0,"",IF($X171="",IF($B171="",""," No olvide escribir la columna Beneficiarios."),""))</f>
        <v/>
      </c>
      <c r="BC171" s="98" t="str">
        <f t="shared" ref="BC171:BC176" si="20">IF($B171&lt;$X171," El número de Beneficiarios NO puede ser mayor que el Total.","")</f>
        <v/>
      </c>
      <c r="BD171" s="87">
        <f t="shared" ref="BD171:BD176" si="21">IF($B171&lt;&gt;($V171+$W171),1,0)</f>
        <v>0</v>
      </c>
      <c r="BE171" s="87">
        <f t="shared" ref="BE171:BE176" si="22">IF($B171&lt;$X171,1,0)</f>
        <v>0</v>
      </c>
      <c r="BF171" s="87">
        <f t="shared" ref="BF171:BF176" si="23">IF($B171=0,"",IF($X171="",IF($B171="","",1),0))</f>
        <v>0</v>
      </c>
      <c r="BP171" s="87"/>
    </row>
    <row r="172" spans="1:81" s="3" customFormat="1" ht="15.75" customHeight="1" x14ac:dyDescent="0.15">
      <c r="A172" s="158" t="s">
        <v>76</v>
      </c>
      <c r="B172" s="14">
        <f t="shared" si="16"/>
        <v>0</v>
      </c>
      <c r="C172" s="19"/>
      <c r="D172" s="17"/>
      <c r="E172" s="17"/>
      <c r="F172" s="17"/>
      <c r="G172" s="17"/>
      <c r="H172" s="17"/>
      <c r="I172" s="17"/>
      <c r="J172" s="17"/>
      <c r="K172" s="17"/>
      <c r="L172" s="17"/>
      <c r="M172" s="22"/>
      <c r="N172" s="22"/>
      <c r="O172" s="22"/>
      <c r="P172" s="22"/>
      <c r="Q172" s="22"/>
      <c r="R172" s="22"/>
      <c r="S172" s="22"/>
      <c r="T172" s="22"/>
      <c r="U172" s="22"/>
      <c r="V172" s="19"/>
      <c r="W172" s="20"/>
      <c r="X172" s="254"/>
      <c r="Y172" s="256"/>
      <c r="Z172" s="137" t="str">
        <f t="shared" si="17"/>
        <v/>
      </c>
      <c r="AA172" s="86"/>
      <c r="AB172" s="86"/>
      <c r="AC172" s="86"/>
      <c r="AI172" s="86"/>
      <c r="AJ172" s="86"/>
      <c r="AK172" s="86"/>
      <c r="AL172" s="86"/>
      <c r="AM172" s="86"/>
      <c r="AW172" s="87"/>
      <c r="AZ172" s="88"/>
      <c r="BA172" s="98" t="str">
        <f t="shared" si="18"/>
        <v/>
      </c>
      <c r="BB172" s="160" t="str">
        <f t="shared" si="19"/>
        <v/>
      </c>
      <c r="BC172" s="98" t="str">
        <f t="shared" si="20"/>
        <v/>
      </c>
      <c r="BD172" s="87">
        <f t="shared" si="21"/>
        <v>0</v>
      </c>
      <c r="BE172" s="87">
        <f t="shared" si="22"/>
        <v>0</v>
      </c>
      <c r="BF172" s="87" t="str">
        <f t="shared" si="23"/>
        <v/>
      </c>
      <c r="BP172" s="87"/>
    </row>
    <row r="173" spans="1:81" s="3" customFormat="1" ht="15.75" customHeight="1" x14ac:dyDescent="0.15">
      <c r="A173" s="158" t="s">
        <v>77</v>
      </c>
      <c r="B173" s="14">
        <f t="shared" si="16"/>
        <v>0</v>
      </c>
      <c r="C173" s="19"/>
      <c r="D173" s="17"/>
      <c r="E173" s="17"/>
      <c r="F173" s="17"/>
      <c r="G173" s="17"/>
      <c r="H173" s="17"/>
      <c r="I173" s="17"/>
      <c r="J173" s="17"/>
      <c r="K173" s="17"/>
      <c r="L173" s="17"/>
      <c r="M173" s="22"/>
      <c r="N173" s="22"/>
      <c r="O173" s="22"/>
      <c r="P173" s="22"/>
      <c r="Q173" s="22"/>
      <c r="R173" s="22"/>
      <c r="S173" s="22"/>
      <c r="T173" s="22"/>
      <c r="U173" s="22"/>
      <c r="V173" s="19"/>
      <c r="W173" s="20"/>
      <c r="X173" s="254"/>
      <c r="Y173" s="256"/>
      <c r="Z173" s="137" t="str">
        <f t="shared" si="17"/>
        <v/>
      </c>
      <c r="AA173" s="86"/>
      <c r="AB173" s="86"/>
      <c r="AC173" s="86"/>
      <c r="AI173" s="86"/>
      <c r="AJ173" s="86"/>
      <c r="AK173" s="86"/>
      <c r="AL173" s="86"/>
      <c r="AM173" s="86"/>
      <c r="AW173" s="87"/>
      <c r="AZ173" s="88"/>
      <c r="BA173" s="98" t="str">
        <f t="shared" si="18"/>
        <v/>
      </c>
      <c r="BB173" s="160" t="str">
        <f t="shared" si="19"/>
        <v/>
      </c>
      <c r="BC173" s="98" t="str">
        <f t="shared" si="20"/>
        <v/>
      </c>
      <c r="BD173" s="87">
        <f t="shared" si="21"/>
        <v>0</v>
      </c>
      <c r="BE173" s="87">
        <f t="shared" si="22"/>
        <v>0</v>
      </c>
      <c r="BF173" s="87" t="str">
        <f t="shared" si="23"/>
        <v/>
      </c>
      <c r="BP173" s="87"/>
    </row>
    <row r="174" spans="1:81" s="3" customFormat="1" ht="15.75" customHeight="1" x14ac:dyDescent="0.15">
      <c r="A174" s="257" t="s">
        <v>78</v>
      </c>
      <c r="B174" s="14">
        <f t="shared" si="16"/>
        <v>0</v>
      </c>
      <c r="C174" s="19"/>
      <c r="D174" s="17"/>
      <c r="E174" s="17"/>
      <c r="F174" s="17"/>
      <c r="G174" s="17"/>
      <c r="H174" s="17"/>
      <c r="I174" s="17"/>
      <c r="J174" s="17"/>
      <c r="K174" s="17"/>
      <c r="L174" s="17"/>
      <c r="M174" s="22"/>
      <c r="N174" s="22"/>
      <c r="O174" s="22"/>
      <c r="P174" s="22"/>
      <c r="Q174" s="22"/>
      <c r="R174" s="22"/>
      <c r="S174" s="22"/>
      <c r="T174" s="22"/>
      <c r="U174" s="22"/>
      <c r="V174" s="19"/>
      <c r="W174" s="20"/>
      <c r="X174" s="254"/>
      <c r="Y174" s="256"/>
      <c r="Z174" s="137" t="str">
        <f t="shared" si="17"/>
        <v/>
      </c>
      <c r="AA174" s="86"/>
      <c r="AB174" s="86"/>
      <c r="AC174" s="86"/>
      <c r="AI174" s="86"/>
      <c r="AJ174" s="86"/>
      <c r="AK174" s="86"/>
      <c r="AL174" s="86"/>
      <c r="AM174" s="86"/>
      <c r="AW174" s="87"/>
      <c r="AZ174" s="88"/>
      <c r="BA174" s="98" t="str">
        <f t="shared" si="18"/>
        <v/>
      </c>
      <c r="BB174" s="160" t="str">
        <f t="shared" si="19"/>
        <v/>
      </c>
      <c r="BC174" s="98" t="str">
        <f t="shared" si="20"/>
        <v/>
      </c>
      <c r="BD174" s="87">
        <f t="shared" si="21"/>
        <v>0</v>
      </c>
      <c r="BE174" s="87">
        <f t="shared" si="22"/>
        <v>0</v>
      </c>
      <c r="BF174" s="87" t="str">
        <f t="shared" si="23"/>
        <v/>
      </c>
      <c r="BP174" s="87"/>
    </row>
    <row r="175" spans="1:81" s="3" customFormat="1" ht="15.75" customHeight="1" x14ac:dyDescent="0.15">
      <c r="A175" s="258" t="s">
        <v>99</v>
      </c>
      <c r="B175" s="23">
        <f t="shared" si="16"/>
        <v>0</v>
      </c>
      <c r="C175" s="27"/>
      <c r="D175" s="25"/>
      <c r="E175" s="25"/>
      <c r="F175" s="25"/>
      <c r="G175" s="25"/>
      <c r="H175" s="25"/>
      <c r="I175" s="25"/>
      <c r="J175" s="25"/>
      <c r="K175" s="25"/>
      <c r="L175" s="25"/>
      <c r="M175" s="26"/>
      <c r="N175" s="26"/>
      <c r="O175" s="26"/>
      <c r="P175" s="26"/>
      <c r="Q175" s="26"/>
      <c r="R175" s="26"/>
      <c r="S175" s="26"/>
      <c r="T175" s="26"/>
      <c r="U175" s="26"/>
      <c r="V175" s="27"/>
      <c r="W175" s="28"/>
      <c r="X175" s="259"/>
      <c r="Y175" s="260"/>
      <c r="Z175" s="137" t="str">
        <f t="shared" si="17"/>
        <v/>
      </c>
      <c r="AA175" s="86"/>
      <c r="AB175" s="86"/>
      <c r="AC175" s="86"/>
      <c r="AI175" s="86"/>
      <c r="AJ175" s="86"/>
      <c r="AK175" s="86"/>
      <c r="AL175" s="86"/>
      <c r="AM175" s="86"/>
      <c r="AW175" s="87"/>
      <c r="AZ175" s="88"/>
      <c r="BA175" s="98" t="str">
        <f t="shared" si="18"/>
        <v/>
      </c>
      <c r="BB175" s="160" t="str">
        <f t="shared" si="19"/>
        <v/>
      </c>
      <c r="BC175" s="98" t="str">
        <f t="shared" si="20"/>
        <v/>
      </c>
      <c r="BD175" s="87">
        <f t="shared" si="21"/>
        <v>0</v>
      </c>
      <c r="BE175" s="87">
        <f t="shared" si="22"/>
        <v>0</v>
      </c>
      <c r="BF175" s="87" t="str">
        <f t="shared" si="23"/>
        <v/>
      </c>
      <c r="BP175" s="87"/>
    </row>
    <row r="176" spans="1:81" s="3" customFormat="1" ht="15.75" customHeight="1" x14ac:dyDescent="0.15">
      <c r="A176" s="242" t="s">
        <v>1</v>
      </c>
      <c r="B176" s="23">
        <f t="shared" si="16"/>
        <v>78</v>
      </c>
      <c r="C176" s="61">
        <f>+SUM(C171:C175)</f>
        <v>0</v>
      </c>
      <c r="D176" s="43">
        <f t="shared" ref="D176:Y176" si="24">+SUM(D171:D175)</f>
        <v>0</v>
      </c>
      <c r="E176" s="43">
        <f t="shared" si="24"/>
        <v>0</v>
      </c>
      <c r="F176" s="43">
        <f t="shared" si="24"/>
        <v>2</v>
      </c>
      <c r="G176" s="43">
        <f t="shared" si="24"/>
        <v>3</v>
      </c>
      <c r="H176" s="43">
        <f t="shared" si="24"/>
        <v>2</v>
      </c>
      <c r="I176" s="43">
        <f t="shared" si="24"/>
        <v>3</v>
      </c>
      <c r="J176" s="43">
        <f t="shared" si="24"/>
        <v>2</v>
      </c>
      <c r="K176" s="43">
        <f t="shared" si="24"/>
        <v>3</v>
      </c>
      <c r="L176" s="43">
        <f t="shared" si="24"/>
        <v>2</v>
      </c>
      <c r="M176" s="43">
        <f t="shared" si="24"/>
        <v>8</v>
      </c>
      <c r="N176" s="43">
        <f t="shared" si="24"/>
        <v>6</v>
      </c>
      <c r="O176" s="43">
        <f t="shared" si="24"/>
        <v>9</v>
      </c>
      <c r="P176" s="43">
        <f t="shared" si="24"/>
        <v>10</v>
      </c>
      <c r="Q176" s="43">
        <f t="shared" si="24"/>
        <v>5</v>
      </c>
      <c r="R176" s="43">
        <f t="shared" si="24"/>
        <v>7</v>
      </c>
      <c r="S176" s="43">
        <f t="shared" si="24"/>
        <v>7</v>
      </c>
      <c r="T176" s="43">
        <f t="shared" si="24"/>
        <v>6</v>
      </c>
      <c r="U176" s="44">
        <f t="shared" si="24"/>
        <v>3</v>
      </c>
      <c r="V176" s="61">
        <f t="shared" si="24"/>
        <v>28</v>
      </c>
      <c r="W176" s="62">
        <f t="shared" si="24"/>
        <v>50</v>
      </c>
      <c r="X176" s="261">
        <f t="shared" si="24"/>
        <v>78</v>
      </c>
      <c r="Y176" s="262">
        <f t="shared" si="24"/>
        <v>0</v>
      </c>
      <c r="Z176" s="137" t="str">
        <f t="shared" si="17"/>
        <v/>
      </c>
      <c r="AA176" s="86"/>
      <c r="AB176" s="86"/>
      <c r="AC176" s="86"/>
      <c r="AI176" s="86"/>
      <c r="AJ176" s="86"/>
      <c r="AK176" s="86"/>
      <c r="AL176" s="86"/>
      <c r="AM176" s="86"/>
      <c r="AW176" s="87"/>
      <c r="AZ176" s="88"/>
      <c r="BA176" s="98" t="str">
        <f t="shared" si="18"/>
        <v/>
      </c>
      <c r="BB176" s="160" t="str">
        <f t="shared" si="19"/>
        <v/>
      </c>
      <c r="BC176" s="98" t="str">
        <f t="shared" si="20"/>
        <v/>
      </c>
      <c r="BD176" s="87">
        <f t="shared" si="21"/>
        <v>0</v>
      </c>
      <c r="BE176" s="87">
        <f t="shared" si="22"/>
        <v>0</v>
      </c>
      <c r="BF176" s="87">
        <f t="shared" si="23"/>
        <v>0</v>
      </c>
      <c r="BP176" s="87"/>
    </row>
    <row r="177" spans="1:68" s="3" customFormat="1" ht="40.5" customHeight="1" x14ac:dyDescent="0.2">
      <c r="A177" s="170" t="s">
        <v>170</v>
      </c>
      <c r="C177" s="155"/>
      <c r="D177" s="155"/>
      <c r="E177" s="155"/>
      <c r="F177" s="155"/>
      <c r="G177" s="155"/>
      <c r="H177" s="155"/>
      <c r="I177" s="155"/>
      <c r="J177" s="155"/>
      <c r="K177" s="155"/>
      <c r="L177" s="155"/>
      <c r="M177" s="155"/>
      <c r="N177" s="155"/>
      <c r="O177" s="86"/>
      <c r="P177" s="86"/>
      <c r="Q177" s="86"/>
      <c r="R177" s="86"/>
      <c r="S177" s="86"/>
      <c r="T177" s="86"/>
      <c r="X177" s="86"/>
      <c r="Y177" s="86"/>
      <c r="Z177" s="86"/>
      <c r="AF177" s="86"/>
      <c r="AG177" s="86"/>
      <c r="AH177" s="86"/>
      <c r="AI177" s="86"/>
      <c r="AJ177" s="86"/>
      <c r="AV177" s="88"/>
      <c r="AW177" s="156"/>
      <c r="BA177" s="79"/>
      <c r="BB177" s="79"/>
      <c r="BC177" s="79"/>
      <c r="BD177" s="79"/>
      <c r="BE177" s="79"/>
      <c r="BF177" s="79"/>
      <c r="BP177" s="87"/>
    </row>
    <row r="178" spans="1:68" s="3" customFormat="1" ht="18.75" customHeight="1" x14ac:dyDescent="0.15">
      <c r="A178" s="324" t="s">
        <v>71</v>
      </c>
      <c r="B178" s="321" t="s">
        <v>72</v>
      </c>
      <c r="C178" s="86"/>
      <c r="D178" s="86"/>
      <c r="E178" s="86"/>
      <c r="F178" s="86"/>
      <c r="G178" s="86"/>
      <c r="H178" s="86"/>
      <c r="I178" s="86"/>
      <c r="J178" s="86"/>
      <c r="P178" s="86"/>
      <c r="Q178" s="86"/>
      <c r="R178" s="86"/>
      <c r="S178" s="86"/>
      <c r="T178" s="86"/>
      <c r="AG178" s="172"/>
      <c r="AH178" s="172"/>
      <c r="AW178" s="87"/>
      <c r="BA178" s="79"/>
      <c r="BB178" s="79"/>
      <c r="BC178" s="79"/>
      <c r="BD178" s="79"/>
      <c r="BE178" s="79"/>
      <c r="BF178" s="79"/>
      <c r="BP178" s="87"/>
    </row>
    <row r="179" spans="1:68" s="3" customFormat="1" ht="15" customHeight="1" x14ac:dyDescent="0.15">
      <c r="A179" s="173" t="s">
        <v>75</v>
      </c>
      <c r="B179" s="36">
        <v>463</v>
      </c>
      <c r="C179" s="86"/>
      <c r="D179" s="86"/>
      <c r="E179" s="86"/>
      <c r="F179" s="86"/>
      <c r="G179" s="86"/>
      <c r="H179" s="86"/>
      <c r="I179" s="86"/>
      <c r="J179" s="86"/>
      <c r="T179" s="86"/>
      <c r="AG179" s="172"/>
      <c r="AH179" s="172"/>
      <c r="AK179" s="47"/>
      <c r="AL179" s="174"/>
      <c r="AM179" s="47"/>
      <c r="AN179" s="47"/>
      <c r="AO179" s="47"/>
      <c r="AP179" s="47"/>
      <c r="AW179" s="87"/>
      <c r="BA179" s="79"/>
      <c r="BB179" s="79"/>
      <c r="BC179" s="79"/>
      <c r="BD179" s="79"/>
      <c r="BE179" s="79"/>
      <c r="BF179" s="79"/>
      <c r="BP179" s="87"/>
    </row>
    <row r="180" spans="1:68" s="3" customFormat="1" ht="15" customHeight="1" x14ac:dyDescent="0.15">
      <c r="A180" s="158" t="s">
        <v>76</v>
      </c>
      <c r="B180" s="37"/>
      <c r="C180" s="86"/>
      <c r="D180" s="86"/>
      <c r="E180" s="86"/>
      <c r="F180" s="86"/>
      <c r="G180" s="86"/>
      <c r="H180" s="86"/>
      <c r="I180" s="86"/>
      <c r="J180" s="86"/>
      <c r="T180" s="86"/>
      <c r="AG180" s="172"/>
      <c r="AH180" s="172"/>
      <c r="AK180" s="47"/>
      <c r="AL180" s="174"/>
      <c r="AM180" s="47"/>
      <c r="AN180" s="47"/>
      <c r="AO180" s="47"/>
      <c r="AP180" s="47"/>
      <c r="AW180" s="87"/>
      <c r="BA180" s="79"/>
      <c r="BB180" s="79"/>
      <c r="BC180" s="79"/>
      <c r="BD180" s="79"/>
      <c r="BE180" s="79"/>
      <c r="BF180" s="79"/>
      <c r="BP180" s="87"/>
    </row>
    <row r="181" spans="1:68" s="3" customFormat="1" ht="15" customHeight="1" x14ac:dyDescent="0.15">
      <c r="A181" s="158" t="s">
        <v>77</v>
      </c>
      <c r="B181" s="37"/>
      <c r="C181" s="86"/>
      <c r="D181" s="86"/>
      <c r="E181" s="86"/>
      <c r="F181" s="86"/>
      <c r="G181" s="86"/>
      <c r="H181" s="86"/>
      <c r="I181" s="86"/>
      <c r="J181" s="86"/>
      <c r="T181" s="86"/>
      <c r="AG181" s="172"/>
      <c r="AH181" s="172"/>
      <c r="AK181" s="47"/>
      <c r="AL181" s="174"/>
      <c r="AM181" s="47"/>
      <c r="AN181" s="47"/>
      <c r="AO181" s="47"/>
      <c r="AP181" s="47"/>
      <c r="AW181" s="87"/>
      <c r="BA181" s="79"/>
      <c r="BB181" s="79"/>
      <c r="BC181" s="79"/>
      <c r="BD181" s="79"/>
      <c r="BE181" s="79"/>
      <c r="BF181" s="79"/>
      <c r="BP181" s="87"/>
    </row>
    <row r="182" spans="1:68" s="3" customFormat="1" ht="16.5" customHeight="1" x14ac:dyDescent="0.15">
      <c r="A182" s="161" t="s">
        <v>78</v>
      </c>
      <c r="B182" s="48"/>
      <c r="C182" s="86"/>
      <c r="D182" s="86"/>
      <c r="E182" s="86"/>
      <c r="F182" s="86"/>
      <c r="G182" s="86"/>
      <c r="H182" s="86"/>
      <c r="I182" s="86"/>
      <c r="J182" s="86"/>
      <c r="T182" s="86"/>
      <c r="AG182" s="172"/>
      <c r="AH182" s="172"/>
      <c r="AK182" s="47"/>
      <c r="AL182" s="174"/>
      <c r="AM182" s="47"/>
      <c r="AN182" s="47"/>
      <c r="AO182" s="47"/>
      <c r="AP182" s="47"/>
      <c r="AW182" s="87"/>
      <c r="BA182" s="79"/>
      <c r="BB182" s="79"/>
      <c r="BC182" s="79"/>
      <c r="BD182" s="79"/>
      <c r="BE182" s="79"/>
      <c r="BF182" s="79"/>
      <c r="BP182" s="87"/>
    </row>
    <row r="183" spans="1:68" s="3" customFormat="1" ht="16.5" customHeight="1" x14ac:dyDescent="0.15">
      <c r="A183" s="242" t="s">
        <v>1</v>
      </c>
      <c r="B183" s="23">
        <f>+SUM(B179:B182)</f>
        <v>463</v>
      </c>
      <c r="C183" s="86"/>
      <c r="D183" s="86"/>
      <c r="E183" s="86"/>
      <c r="F183" s="86"/>
      <c r="G183" s="86"/>
      <c r="H183" s="86"/>
      <c r="I183" s="86"/>
      <c r="J183" s="86"/>
      <c r="T183" s="86"/>
      <c r="AG183" s="172"/>
      <c r="AH183" s="172"/>
      <c r="AK183" s="47"/>
      <c r="AL183" s="174"/>
      <c r="AM183" s="47"/>
      <c r="AN183" s="47"/>
      <c r="AO183" s="47"/>
      <c r="AP183" s="47"/>
      <c r="AW183" s="87"/>
      <c r="BA183" s="79"/>
      <c r="BB183" s="79"/>
      <c r="BC183" s="79"/>
      <c r="BD183" s="79"/>
      <c r="BE183" s="79"/>
      <c r="BF183" s="79"/>
      <c r="BP183" s="87"/>
    </row>
    <row r="184" spans="1:68" s="3" customFormat="1" ht="42" customHeight="1" x14ac:dyDescent="0.2">
      <c r="A184" s="170" t="s">
        <v>171</v>
      </c>
      <c r="B184" s="170"/>
      <c r="C184" s="86"/>
      <c r="D184" s="86"/>
      <c r="E184" s="86"/>
      <c r="F184" s="86"/>
      <c r="G184" s="86"/>
      <c r="H184" s="86"/>
      <c r="I184" s="86"/>
      <c r="J184" s="86"/>
      <c r="T184" s="86"/>
      <c r="AG184" s="172"/>
      <c r="AH184" s="172"/>
      <c r="AK184" s="47"/>
      <c r="AL184" s="174"/>
      <c r="AM184" s="47"/>
      <c r="AN184" s="47"/>
      <c r="AO184" s="47"/>
      <c r="AP184" s="47"/>
      <c r="AW184" s="87"/>
      <c r="BA184" s="79"/>
      <c r="BB184" s="79"/>
      <c r="BC184" s="79"/>
      <c r="BD184" s="79"/>
      <c r="BE184" s="79"/>
      <c r="BF184" s="79"/>
      <c r="BP184" s="87"/>
    </row>
    <row r="185" spans="1:68" s="3" customFormat="1" ht="15" customHeight="1" x14ac:dyDescent="0.15">
      <c r="A185" s="324" t="s">
        <v>71</v>
      </c>
      <c r="B185" s="120" t="s">
        <v>72</v>
      </c>
      <c r="C185" s="86"/>
      <c r="D185" s="86"/>
      <c r="E185" s="86"/>
      <c r="F185" s="86"/>
      <c r="G185" s="86"/>
      <c r="H185" s="86"/>
      <c r="I185" s="86"/>
      <c r="J185" s="86"/>
      <c r="T185" s="86"/>
      <c r="AG185" s="172"/>
      <c r="AH185" s="172"/>
      <c r="AK185" s="47"/>
      <c r="AL185" s="174"/>
      <c r="AM185" s="47"/>
      <c r="AN185" s="47"/>
      <c r="AO185" s="47"/>
      <c r="AP185" s="47"/>
      <c r="AW185" s="87"/>
      <c r="BA185" s="79"/>
      <c r="BB185" s="79"/>
      <c r="BC185" s="79"/>
      <c r="BD185" s="79"/>
      <c r="BE185" s="79"/>
      <c r="BF185" s="79"/>
      <c r="BP185" s="87"/>
    </row>
    <row r="186" spans="1:68" s="3" customFormat="1" ht="15" customHeight="1" x14ac:dyDescent="0.15">
      <c r="A186" s="173" t="s">
        <v>75</v>
      </c>
      <c r="B186" s="46">
        <v>1049</v>
      </c>
      <c r="C186" s="86"/>
      <c r="D186" s="86"/>
      <c r="E186" s="86"/>
      <c r="F186" s="86"/>
      <c r="G186" s="86"/>
      <c r="H186" s="86"/>
      <c r="I186" s="86"/>
      <c r="J186" s="86"/>
      <c r="P186" s="86"/>
      <c r="Q186" s="86"/>
      <c r="R186" s="86"/>
      <c r="S186" s="86"/>
      <c r="T186" s="86"/>
      <c r="AG186" s="172"/>
      <c r="AH186" s="172"/>
      <c r="AK186" s="47"/>
      <c r="AL186" s="174"/>
      <c r="AM186" s="47"/>
      <c r="AN186" s="47"/>
      <c r="AO186" s="47"/>
      <c r="AP186" s="47"/>
      <c r="AW186" s="87"/>
      <c r="BA186" s="79"/>
      <c r="BB186" s="79"/>
      <c r="BC186" s="79"/>
      <c r="BD186" s="79"/>
      <c r="BE186" s="79"/>
      <c r="BF186" s="79"/>
      <c r="BP186" s="87"/>
    </row>
    <row r="187" spans="1:68" s="3" customFormat="1" ht="15" customHeight="1" x14ac:dyDescent="0.15">
      <c r="A187" s="158" t="s">
        <v>76</v>
      </c>
      <c r="B187" s="37"/>
      <c r="C187" s="86"/>
      <c r="D187" s="86"/>
      <c r="E187" s="86"/>
      <c r="F187" s="86"/>
      <c r="G187" s="86"/>
      <c r="H187" s="86"/>
      <c r="I187" s="86"/>
      <c r="J187" s="86"/>
      <c r="P187" s="86"/>
      <c r="Q187" s="86"/>
      <c r="R187" s="86"/>
      <c r="S187" s="86"/>
      <c r="T187" s="86"/>
      <c r="AG187" s="172"/>
      <c r="AH187" s="172"/>
      <c r="AK187" s="47"/>
      <c r="AL187" s="174"/>
      <c r="AM187" s="47"/>
      <c r="AN187" s="47"/>
      <c r="AO187" s="47"/>
      <c r="AP187" s="47"/>
      <c r="AW187" s="87"/>
      <c r="BA187" s="79"/>
      <c r="BB187" s="79"/>
      <c r="BC187" s="79"/>
      <c r="BD187" s="79"/>
      <c r="BE187" s="79"/>
      <c r="BF187" s="79"/>
      <c r="BP187" s="87"/>
    </row>
    <row r="188" spans="1:68" s="3" customFormat="1" ht="15" customHeight="1" x14ac:dyDescent="0.15">
      <c r="A188" s="158" t="s">
        <v>77</v>
      </c>
      <c r="B188" s="37"/>
      <c r="C188" s="86"/>
      <c r="D188" s="86"/>
      <c r="E188" s="86"/>
      <c r="F188" s="86"/>
      <c r="G188" s="86"/>
      <c r="H188" s="86"/>
      <c r="I188" s="86"/>
      <c r="J188" s="86"/>
      <c r="P188" s="86"/>
      <c r="Q188" s="86"/>
      <c r="R188" s="86"/>
      <c r="S188" s="86"/>
      <c r="T188" s="86"/>
      <c r="AG188" s="172"/>
      <c r="AH188" s="172"/>
      <c r="AK188" s="47"/>
      <c r="AL188" s="174"/>
      <c r="AM188" s="47"/>
      <c r="AN188" s="47"/>
      <c r="AO188" s="47"/>
      <c r="AP188" s="47"/>
      <c r="AW188" s="87"/>
      <c r="BA188" s="79"/>
      <c r="BB188" s="79"/>
      <c r="BC188" s="79"/>
      <c r="BD188" s="79"/>
      <c r="BE188" s="79"/>
      <c r="BF188" s="79"/>
      <c r="BP188" s="87"/>
    </row>
    <row r="189" spans="1:68" ht="15" customHeight="1" x14ac:dyDescent="0.2">
      <c r="A189" s="161" t="s">
        <v>78</v>
      </c>
      <c r="B189" s="48"/>
      <c r="K189" s="79"/>
      <c r="L189" s="79"/>
    </row>
    <row r="190" spans="1:68" ht="15" customHeight="1" x14ac:dyDescent="0.2">
      <c r="A190" s="242" t="s">
        <v>1</v>
      </c>
      <c r="B190" s="23">
        <f>+SUM(B186:B189)</f>
        <v>1049</v>
      </c>
      <c r="K190" s="79"/>
      <c r="L190" s="79"/>
    </row>
    <row r="191" spans="1:68" ht="41.25" customHeight="1" x14ac:dyDescent="0.2">
      <c r="A191" s="82" t="s">
        <v>172</v>
      </c>
      <c r="B191" s="85"/>
      <c r="C191" s="83"/>
      <c r="D191" s="83"/>
      <c r="E191" s="83"/>
      <c r="F191" s="83"/>
      <c r="G191" s="83"/>
      <c r="H191" s="83"/>
      <c r="I191" s="83"/>
      <c r="J191" s="83"/>
      <c r="K191" s="83"/>
      <c r="L191" s="83"/>
      <c r="M191" s="83"/>
      <c r="N191" s="83"/>
      <c r="O191" s="83"/>
      <c r="P191" s="83"/>
      <c r="Q191" s="83"/>
    </row>
    <row r="192" spans="1:68" ht="15.75" customHeight="1" x14ac:dyDescent="0.15">
      <c r="A192" s="65" t="s">
        <v>173</v>
      </c>
      <c r="B192" s="120" t="s">
        <v>72</v>
      </c>
      <c r="C192" s="79"/>
      <c r="D192" s="79"/>
      <c r="E192" s="79"/>
      <c r="F192" s="79"/>
      <c r="G192" s="79"/>
      <c r="H192" s="79"/>
      <c r="I192" s="79"/>
      <c r="J192" s="79"/>
      <c r="K192" s="79"/>
      <c r="L192" s="79"/>
      <c r="M192" s="79"/>
      <c r="N192" s="79"/>
    </row>
    <row r="193" spans="1:14" ht="16.5" customHeight="1" x14ac:dyDescent="0.15">
      <c r="A193" s="264" t="s">
        <v>174</v>
      </c>
      <c r="B193" s="46"/>
      <c r="C193" s="79"/>
      <c r="D193" s="79"/>
      <c r="E193" s="79"/>
      <c r="F193" s="79"/>
      <c r="G193" s="79"/>
      <c r="H193" s="79"/>
      <c r="I193" s="79"/>
      <c r="J193" s="79"/>
      <c r="K193" s="79"/>
      <c r="L193" s="79"/>
      <c r="M193" s="79"/>
      <c r="N193" s="79"/>
    </row>
    <row r="194" spans="1:14" ht="16.5" customHeight="1" x14ac:dyDescent="0.15">
      <c r="A194" s="265" t="s">
        <v>175</v>
      </c>
      <c r="B194" s="37"/>
      <c r="C194" s="79"/>
      <c r="D194" s="79"/>
      <c r="E194" s="79"/>
      <c r="F194" s="79"/>
      <c r="G194" s="79"/>
      <c r="H194" s="79"/>
      <c r="I194" s="79"/>
      <c r="J194" s="79"/>
      <c r="K194" s="79"/>
      <c r="L194" s="79"/>
      <c r="M194" s="79"/>
      <c r="N194" s="79"/>
    </row>
    <row r="195" spans="1:14" ht="16.5" customHeight="1" x14ac:dyDescent="0.15">
      <c r="A195" s="266" t="s">
        <v>176</v>
      </c>
      <c r="B195" s="48"/>
      <c r="C195" s="79"/>
      <c r="D195" s="79"/>
      <c r="E195" s="79"/>
      <c r="F195" s="79"/>
      <c r="G195" s="79"/>
      <c r="H195" s="79"/>
      <c r="I195" s="79"/>
      <c r="J195" s="79"/>
      <c r="K195" s="79"/>
      <c r="L195" s="79"/>
      <c r="M195" s="79"/>
      <c r="N195" s="79"/>
    </row>
    <row r="196" spans="1:14" ht="26.25" customHeight="1" x14ac:dyDescent="0.2">
      <c r="A196" s="267" t="s">
        <v>177</v>
      </c>
      <c r="B196" s="116"/>
      <c r="C196" s="116"/>
      <c r="D196" s="116"/>
    </row>
    <row r="197" spans="1:14" ht="31.5" customHeight="1" x14ac:dyDescent="0.2">
      <c r="A197" s="69" t="s">
        <v>82</v>
      </c>
      <c r="B197" s="120" t="s">
        <v>1</v>
      </c>
      <c r="N197" s="79"/>
    </row>
    <row r="198" spans="1:14" ht="15" customHeight="1" x14ac:dyDescent="0.2">
      <c r="A198" s="268" t="s">
        <v>86</v>
      </c>
      <c r="B198" s="36">
        <v>463</v>
      </c>
      <c r="M198" s="79"/>
      <c r="N198" s="79"/>
    </row>
    <row r="199" spans="1:14" ht="15" customHeight="1" x14ac:dyDescent="0.2">
      <c r="A199" s="183" t="s">
        <v>178</v>
      </c>
      <c r="B199" s="37">
        <v>763</v>
      </c>
      <c r="M199" s="79"/>
      <c r="N199" s="79"/>
    </row>
    <row r="200" spans="1:14" ht="15" customHeight="1" x14ac:dyDescent="0.2">
      <c r="A200" s="183" t="s">
        <v>179</v>
      </c>
      <c r="B200" s="37">
        <v>275</v>
      </c>
      <c r="M200" s="79"/>
      <c r="N200" s="79"/>
    </row>
    <row r="201" spans="1:14" ht="15" customHeight="1" x14ac:dyDescent="0.2">
      <c r="A201" s="269" t="s">
        <v>180</v>
      </c>
      <c r="B201" s="37">
        <v>11</v>
      </c>
      <c r="M201" s="79"/>
      <c r="N201" s="79"/>
    </row>
    <row r="202" spans="1:14" ht="15" customHeight="1" x14ac:dyDescent="0.2">
      <c r="A202" s="183" t="s">
        <v>181</v>
      </c>
      <c r="B202" s="37"/>
      <c r="M202" s="79"/>
      <c r="N202" s="79"/>
    </row>
    <row r="203" spans="1:14" ht="15" customHeight="1" x14ac:dyDescent="0.2">
      <c r="A203" s="183" t="s">
        <v>182</v>
      </c>
      <c r="B203" s="37"/>
      <c r="M203" s="79"/>
      <c r="N203" s="79"/>
    </row>
    <row r="204" spans="1:14" ht="15" customHeight="1" x14ac:dyDescent="0.2">
      <c r="A204" s="183" t="s">
        <v>183</v>
      </c>
      <c r="B204" s="37"/>
      <c r="M204" s="79"/>
      <c r="N204" s="79"/>
    </row>
    <row r="205" spans="1:14" ht="15" customHeight="1" x14ac:dyDescent="0.2">
      <c r="A205" s="183" t="s">
        <v>184</v>
      </c>
      <c r="B205" s="37"/>
      <c r="M205" s="79"/>
      <c r="N205" s="79"/>
    </row>
    <row r="206" spans="1:14" ht="15" customHeight="1" x14ac:dyDescent="0.2">
      <c r="A206" s="270" t="s">
        <v>89</v>
      </c>
      <c r="B206" s="37">
        <v>1207</v>
      </c>
      <c r="M206" s="79"/>
      <c r="N206" s="79"/>
    </row>
    <row r="207" spans="1:14" ht="15" customHeight="1" x14ac:dyDescent="0.2">
      <c r="A207" s="269" t="s">
        <v>185</v>
      </c>
      <c r="B207" s="37"/>
      <c r="M207" s="79"/>
      <c r="N207" s="79"/>
    </row>
    <row r="208" spans="1:14" ht="15" customHeight="1" x14ac:dyDescent="0.2">
      <c r="A208" s="269" t="s">
        <v>186</v>
      </c>
      <c r="B208" s="37"/>
      <c r="M208" s="79"/>
      <c r="N208" s="79"/>
    </row>
    <row r="209" spans="1:14" ht="15" customHeight="1" x14ac:dyDescent="0.2">
      <c r="A209" s="183" t="s">
        <v>187</v>
      </c>
      <c r="B209" s="37"/>
      <c r="L209" s="79"/>
      <c r="M209" s="79"/>
      <c r="N209" s="79"/>
    </row>
    <row r="210" spans="1:14" ht="15" customHeight="1" x14ac:dyDescent="0.2">
      <c r="A210" s="270" t="s">
        <v>188</v>
      </c>
      <c r="B210" s="37"/>
      <c r="L210" s="79"/>
      <c r="M210" s="79"/>
      <c r="N210" s="79"/>
    </row>
    <row r="211" spans="1:14" ht="21.75" customHeight="1" x14ac:dyDescent="0.2">
      <c r="A211" s="269" t="s">
        <v>189</v>
      </c>
      <c r="B211" s="37"/>
      <c r="L211" s="79"/>
      <c r="M211" s="79"/>
      <c r="N211" s="79"/>
    </row>
    <row r="212" spans="1:14" ht="15" customHeight="1" x14ac:dyDescent="0.2">
      <c r="A212" s="270" t="s">
        <v>190</v>
      </c>
      <c r="B212" s="37"/>
      <c r="L212" s="79"/>
      <c r="M212" s="79"/>
      <c r="N212" s="79"/>
    </row>
    <row r="213" spans="1:14" ht="15" customHeight="1" x14ac:dyDescent="0.2">
      <c r="A213" s="271" t="s">
        <v>191</v>
      </c>
      <c r="B213" s="37"/>
      <c r="L213" s="79"/>
      <c r="M213" s="79"/>
      <c r="N213" s="79"/>
    </row>
    <row r="214" spans="1:14" ht="15" customHeight="1" x14ac:dyDescent="0.2">
      <c r="A214" s="183" t="s">
        <v>192</v>
      </c>
      <c r="B214" s="37"/>
      <c r="L214" s="79"/>
      <c r="M214" s="79"/>
      <c r="N214" s="79"/>
    </row>
    <row r="215" spans="1:14" ht="23.25" customHeight="1" x14ac:dyDescent="0.2">
      <c r="A215" s="269" t="s">
        <v>193</v>
      </c>
      <c r="B215" s="37"/>
      <c r="L215" s="79"/>
      <c r="M215" s="79"/>
      <c r="N215" s="79"/>
    </row>
    <row r="216" spans="1:14" ht="15" customHeight="1" x14ac:dyDescent="0.2">
      <c r="A216" s="183" t="s">
        <v>194</v>
      </c>
      <c r="B216" s="37"/>
      <c r="L216" s="79"/>
      <c r="M216" s="79"/>
      <c r="N216" s="79"/>
    </row>
    <row r="217" spans="1:14" ht="15" customHeight="1" x14ac:dyDescent="0.2">
      <c r="A217" s="269" t="s">
        <v>195</v>
      </c>
      <c r="B217" s="37"/>
      <c r="L217" s="79"/>
      <c r="M217" s="79"/>
      <c r="N217" s="79"/>
    </row>
    <row r="218" spans="1:14" ht="15" customHeight="1" x14ac:dyDescent="0.2">
      <c r="A218" s="183" t="s">
        <v>95</v>
      </c>
      <c r="B218" s="37"/>
      <c r="L218" s="79"/>
      <c r="M218" s="79"/>
      <c r="N218" s="79"/>
    </row>
    <row r="219" spans="1:14" ht="15" customHeight="1" x14ac:dyDescent="0.2">
      <c r="A219" s="183" t="s">
        <v>96</v>
      </c>
      <c r="B219" s="37"/>
      <c r="L219" s="79"/>
      <c r="M219" s="79"/>
      <c r="N219" s="79"/>
    </row>
    <row r="220" spans="1:14" ht="15" customHeight="1" x14ac:dyDescent="0.2">
      <c r="A220" s="270" t="s">
        <v>196</v>
      </c>
      <c r="B220" s="37"/>
      <c r="L220" s="79"/>
      <c r="M220" s="79"/>
      <c r="N220" s="79"/>
    </row>
    <row r="221" spans="1:14" ht="15" customHeight="1" x14ac:dyDescent="0.2">
      <c r="A221" s="272" t="s">
        <v>197</v>
      </c>
      <c r="B221" s="48"/>
      <c r="L221" s="79"/>
      <c r="M221" s="79"/>
      <c r="N221" s="79"/>
    </row>
    <row r="222" spans="1:14" ht="15" customHeight="1" x14ac:dyDescent="0.2">
      <c r="A222" s="242" t="s">
        <v>1</v>
      </c>
      <c r="B222" s="23">
        <f>+SUM(B198:B221)</f>
        <v>2719</v>
      </c>
    </row>
    <row r="227" spans="1:68" x14ac:dyDescent="0.2">
      <c r="A227" s="79"/>
    </row>
    <row r="228" spans="1:68" x14ac:dyDescent="0.2">
      <c r="A228" s="79"/>
    </row>
    <row r="229" spans="1:68" x14ac:dyDescent="0.2">
      <c r="A229" s="79"/>
    </row>
    <row r="230" spans="1:68" x14ac:dyDescent="0.2">
      <c r="A230" s="79"/>
    </row>
    <row r="231" spans="1:68" s="263" customFormat="1" x14ac:dyDescent="0.2">
      <c r="A231" s="79"/>
      <c r="AW231" s="273"/>
      <c r="BA231" s="79"/>
      <c r="BB231" s="79"/>
      <c r="BC231" s="79"/>
      <c r="BD231" s="79"/>
      <c r="BE231" s="79"/>
      <c r="BF231" s="79"/>
      <c r="BP231" s="273"/>
    </row>
    <row r="232" spans="1:68" s="263" customFormat="1" x14ac:dyDescent="0.2">
      <c r="A232" s="79"/>
      <c r="AW232" s="273"/>
      <c r="BA232" s="79"/>
      <c r="BB232" s="79"/>
      <c r="BC232" s="79"/>
      <c r="BD232" s="79"/>
      <c r="BE232" s="79"/>
      <c r="BF232" s="79"/>
      <c r="BP232" s="273"/>
    </row>
    <row r="233" spans="1:68" s="263" customFormat="1" x14ac:dyDescent="0.2">
      <c r="A233" s="79"/>
      <c r="AW233" s="273"/>
      <c r="BA233" s="79"/>
      <c r="BB233" s="79"/>
      <c r="BC233" s="79"/>
      <c r="BD233" s="79"/>
      <c r="BE233" s="79"/>
      <c r="BF233" s="79"/>
      <c r="BP233" s="273"/>
    </row>
    <row r="234" spans="1:68" s="263" customFormat="1" x14ac:dyDescent="0.2">
      <c r="A234" s="79"/>
      <c r="AW234" s="273"/>
      <c r="BA234" s="79"/>
      <c r="BB234" s="79"/>
      <c r="BC234" s="79"/>
      <c r="BD234" s="79"/>
      <c r="BE234" s="79"/>
      <c r="BF234" s="79"/>
      <c r="BP234" s="273"/>
    </row>
    <row r="235" spans="1:68" s="263" customFormat="1" hidden="1" x14ac:dyDescent="0.2">
      <c r="A235" s="79"/>
      <c r="AW235" s="273"/>
      <c r="BA235" s="79"/>
      <c r="BB235" s="79"/>
      <c r="BC235" s="79"/>
      <c r="BD235" s="79"/>
      <c r="BE235" s="79"/>
      <c r="BF235" s="79"/>
      <c r="BP235" s="273"/>
    </row>
    <row r="236" spans="1:68" s="263" customFormat="1" hidden="1" x14ac:dyDescent="0.2">
      <c r="A236" s="274">
        <f>SUM(A8:Y222)</f>
        <v>11138</v>
      </c>
      <c r="AW236" s="273"/>
      <c r="BA236" s="79"/>
      <c r="BB236" s="79"/>
      <c r="BC236" s="79"/>
      <c r="BD236" s="79"/>
      <c r="BE236" s="274">
        <f>SUM(BD1:BG205)</f>
        <v>0</v>
      </c>
      <c r="BF236" s="79"/>
      <c r="BP236" s="273"/>
    </row>
    <row r="237" spans="1:68" s="263" customFormat="1" hidden="1" x14ac:dyDescent="0.2">
      <c r="A237" s="79"/>
      <c r="AW237" s="273"/>
      <c r="BA237" s="79"/>
      <c r="BB237" s="79"/>
      <c r="BC237" s="79"/>
      <c r="BD237" s="79"/>
      <c r="BF237" s="79"/>
      <c r="BP237" s="273"/>
    </row>
    <row r="238" spans="1:68" s="263" customFormat="1" hidden="1" x14ac:dyDescent="0.2">
      <c r="A238" s="79"/>
      <c r="AW238" s="273"/>
      <c r="BA238" s="79"/>
      <c r="BB238" s="79"/>
      <c r="BC238" s="79"/>
      <c r="BD238" s="79"/>
      <c r="BE238" s="79"/>
      <c r="BF238" s="79"/>
      <c r="BP238" s="273"/>
    </row>
    <row r="239" spans="1:68" s="263" customFormat="1" x14ac:dyDescent="0.2">
      <c r="A239" s="79"/>
      <c r="AW239" s="273"/>
      <c r="BA239" s="79"/>
      <c r="BB239" s="79"/>
      <c r="BC239" s="79"/>
      <c r="BD239" s="79"/>
      <c r="BE239" s="79"/>
      <c r="BF239" s="79"/>
      <c r="BP239" s="273"/>
    </row>
  </sheetData>
  <mergeCells count="80">
    <mergeCell ref="A6:N6"/>
    <mergeCell ref="A10:A11"/>
    <mergeCell ref="B10:B11"/>
    <mergeCell ref="C10:U10"/>
    <mergeCell ref="V10:W10"/>
    <mergeCell ref="A25:A26"/>
    <mergeCell ref="B25:C26"/>
    <mergeCell ref="D25:D26"/>
    <mergeCell ref="E25:G25"/>
    <mergeCell ref="H25:H26"/>
    <mergeCell ref="Y10:Y11"/>
    <mergeCell ref="A18:A19"/>
    <mergeCell ref="B18:B19"/>
    <mergeCell ref="C18:E18"/>
    <mergeCell ref="F18:F19"/>
    <mergeCell ref="X10:X11"/>
    <mergeCell ref="A27:C27"/>
    <mergeCell ref="A28:A39"/>
    <mergeCell ref="B28:C28"/>
    <mergeCell ref="B29:C29"/>
    <mergeCell ref="B30:C30"/>
    <mergeCell ref="B31:C31"/>
    <mergeCell ref="B32:C32"/>
    <mergeCell ref="B33:C33"/>
    <mergeCell ref="B34:C34"/>
    <mergeCell ref="B35:C35"/>
    <mergeCell ref="B36:C36"/>
    <mergeCell ref="B37:C37"/>
    <mergeCell ref="B38:C38"/>
    <mergeCell ref="B39:C39"/>
    <mergeCell ref="A40:A42"/>
    <mergeCell ref="B40:C40"/>
    <mergeCell ref="B41:C41"/>
    <mergeCell ref="B42:C42"/>
    <mergeCell ref="A43:A45"/>
    <mergeCell ref="B43:C43"/>
    <mergeCell ref="B44:C44"/>
    <mergeCell ref="B45:C45"/>
    <mergeCell ref="B46:C46"/>
    <mergeCell ref="V48:W48"/>
    <mergeCell ref="X48:X49"/>
    <mergeCell ref="A102:B103"/>
    <mergeCell ref="C102:C103"/>
    <mergeCell ref="D102:F102"/>
    <mergeCell ref="G102:G103"/>
    <mergeCell ref="A48:A49"/>
    <mergeCell ref="B48:B49"/>
    <mergeCell ref="C48:U48"/>
    <mergeCell ref="A104:B104"/>
    <mergeCell ref="A105:B105"/>
    <mergeCell ref="A107:C107"/>
    <mergeCell ref="A110:C111"/>
    <mergeCell ref="D110:D111"/>
    <mergeCell ref="H110:H111"/>
    <mergeCell ref="A114:A115"/>
    <mergeCell ref="B114:B115"/>
    <mergeCell ref="C114:E114"/>
    <mergeCell ref="F114:F115"/>
    <mergeCell ref="G114:G115"/>
    <mergeCell ref="H114:J114"/>
    <mergeCell ref="E110:G110"/>
    <mergeCell ref="K114:K115"/>
    <mergeCell ref="A121:A124"/>
    <mergeCell ref="A125:A129"/>
    <mergeCell ref="A130:A135"/>
    <mergeCell ref="A136:A137"/>
    <mergeCell ref="Y169:Y170"/>
    <mergeCell ref="V140:W140"/>
    <mergeCell ref="X140:Y140"/>
    <mergeCell ref="A161:A162"/>
    <mergeCell ref="B161:B162"/>
    <mergeCell ref="C161:D161"/>
    <mergeCell ref="A169:A170"/>
    <mergeCell ref="B169:B170"/>
    <mergeCell ref="C169:U169"/>
    <mergeCell ref="V169:W169"/>
    <mergeCell ref="X169:X170"/>
    <mergeCell ref="A140:A141"/>
    <mergeCell ref="B140:B141"/>
    <mergeCell ref="C140:U140"/>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X141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Z1:AA1048576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A2:A43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 B46:C46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I45:I47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I166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C114:K115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C161:D161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A121:A65536 IW121:IW65536 SS121:SS65536 ACO121:ACO65536 AMK121:AMK65536 AWG121:AWG65536 BGC121:BGC65536 BPY121:BPY65536 BZU121:BZU65536 CJQ121:CJQ65536 CTM121:CTM65536 DDI121:DDI65536 DNE121:DNE65536 DXA121:DXA65536 EGW121:EGW65536 EQS121:EQS65536 FAO121:FAO65536 FKK121:FKK65536 FUG121:FUG65536 GEC121:GEC65536 GNY121:GNY65536 GXU121:GXU65536 HHQ121:HHQ65536 HRM121:HRM65536 IBI121:IBI65536 ILE121:ILE65536 IVA121:IVA65536 JEW121:JEW65536 JOS121:JOS65536 JYO121:JYO65536 KIK121:KIK65536 KSG121:KSG65536 LCC121:LCC65536 LLY121:LLY65536 LVU121:LVU65536 MFQ121:MFQ65536 MPM121:MPM65536 MZI121:MZI65536 NJE121:NJE65536 NTA121:NTA65536 OCW121:OCW65536 OMS121:OMS65536 OWO121:OWO65536 PGK121:PGK65536 PQG121:PQG65536 QAC121:QAC65536 QJY121:QJY65536 QTU121:QTU65536 RDQ121:RDQ65536 RNM121:RNM65536 RXI121:RXI65536 SHE121:SHE65536 SRA121:SRA65536 TAW121:TAW65536 TKS121:TKS65536 TUO121:TUO65536 UEK121:UEK65536 UOG121:UOG65536 UYC121:UYC65536 VHY121:VHY65536 VRU121:VRU65536 WBQ121:WBQ65536 WLM121:WLM65536 WVI121:WVI65536 A65657:A131072 IW65657:IW131072 SS65657:SS131072 ACO65657:ACO131072 AMK65657:AMK131072 AWG65657:AWG131072 BGC65657:BGC131072 BPY65657:BPY131072 BZU65657:BZU131072 CJQ65657:CJQ131072 CTM65657:CTM131072 DDI65657:DDI131072 DNE65657:DNE131072 DXA65657:DXA131072 EGW65657:EGW131072 EQS65657:EQS131072 FAO65657:FAO131072 FKK65657:FKK131072 FUG65657:FUG131072 GEC65657:GEC131072 GNY65657:GNY131072 GXU65657:GXU131072 HHQ65657:HHQ131072 HRM65657:HRM131072 IBI65657:IBI131072 ILE65657:ILE131072 IVA65657:IVA131072 JEW65657:JEW131072 JOS65657:JOS131072 JYO65657:JYO131072 KIK65657:KIK131072 KSG65657:KSG131072 LCC65657:LCC131072 LLY65657:LLY131072 LVU65657:LVU131072 MFQ65657:MFQ131072 MPM65657:MPM131072 MZI65657:MZI131072 NJE65657:NJE131072 NTA65657:NTA131072 OCW65657:OCW131072 OMS65657:OMS131072 OWO65657:OWO131072 PGK65657:PGK131072 PQG65657:PQG131072 QAC65657:QAC131072 QJY65657:QJY131072 QTU65657:QTU131072 RDQ65657:RDQ131072 RNM65657:RNM131072 RXI65657:RXI131072 SHE65657:SHE131072 SRA65657:SRA131072 TAW65657:TAW131072 TKS65657:TKS131072 TUO65657:TUO131072 UEK65657:UEK131072 UOG65657:UOG131072 UYC65657:UYC131072 VHY65657:VHY131072 VRU65657:VRU131072 WBQ65657:WBQ131072 WLM65657:WLM131072 WVI65657:WVI131072 A131193:A196608 IW131193:IW196608 SS131193:SS196608 ACO131193:ACO196608 AMK131193:AMK196608 AWG131193:AWG196608 BGC131193:BGC196608 BPY131193:BPY196608 BZU131193:BZU196608 CJQ131193:CJQ196608 CTM131193:CTM196608 DDI131193:DDI196608 DNE131193:DNE196608 DXA131193:DXA196608 EGW131193:EGW196608 EQS131193:EQS196608 FAO131193:FAO196608 FKK131193:FKK196608 FUG131193:FUG196608 GEC131193:GEC196608 GNY131193:GNY196608 GXU131193:GXU196608 HHQ131193:HHQ196608 HRM131193:HRM196608 IBI131193:IBI196608 ILE131193:ILE196608 IVA131193:IVA196608 JEW131193:JEW196608 JOS131193:JOS196608 JYO131193:JYO196608 KIK131193:KIK196608 KSG131193:KSG196608 LCC131193:LCC196608 LLY131193:LLY196608 LVU131193:LVU196608 MFQ131193:MFQ196608 MPM131193:MPM196608 MZI131193:MZI196608 NJE131193:NJE196608 NTA131193:NTA196608 OCW131193:OCW196608 OMS131193:OMS196608 OWO131193:OWO196608 PGK131193:PGK196608 PQG131193:PQG196608 QAC131193:QAC196608 QJY131193:QJY196608 QTU131193:QTU196608 RDQ131193:RDQ196608 RNM131193:RNM196608 RXI131193:RXI196608 SHE131193:SHE196608 SRA131193:SRA196608 TAW131193:TAW196608 TKS131193:TKS196608 TUO131193:TUO196608 UEK131193:UEK196608 UOG131193:UOG196608 UYC131193:UYC196608 VHY131193:VHY196608 VRU131193:VRU196608 WBQ131193:WBQ196608 WLM131193:WLM196608 WVI131193:WVI196608 A196729:A262144 IW196729:IW262144 SS196729:SS262144 ACO196729:ACO262144 AMK196729:AMK262144 AWG196729:AWG262144 BGC196729:BGC262144 BPY196729:BPY262144 BZU196729:BZU262144 CJQ196729:CJQ262144 CTM196729:CTM262144 DDI196729:DDI262144 DNE196729:DNE262144 DXA196729:DXA262144 EGW196729:EGW262144 EQS196729:EQS262144 FAO196729:FAO262144 FKK196729:FKK262144 FUG196729:FUG262144 GEC196729:GEC262144 GNY196729:GNY262144 GXU196729:GXU262144 HHQ196729:HHQ262144 HRM196729:HRM262144 IBI196729:IBI262144 ILE196729:ILE262144 IVA196729:IVA262144 JEW196729:JEW262144 JOS196729:JOS262144 JYO196729:JYO262144 KIK196729:KIK262144 KSG196729:KSG262144 LCC196729:LCC262144 LLY196729:LLY262144 LVU196729:LVU262144 MFQ196729:MFQ262144 MPM196729:MPM262144 MZI196729:MZI262144 NJE196729:NJE262144 NTA196729:NTA262144 OCW196729:OCW262144 OMS196729:OMS262144 OWO196729:OWO262144 PGK196729:PGK262144 PQG196729:PQG262144 QAC196729:QAC262144 QJY196729:QJY262144 QTU196729:QTU262144 RDQ196729:RDQ262144 RNM196729:RNM262144 RXI196729:RXI262144 SHE196729:SHE262144 SRA196729:SRA262144 TAW196729:TAW262144 TKS196729:TKS262144 TUO196729:TUO262144 UEK196729:UEK262144 UOG196729:UOG262144 UYC196729:UYC262144 VHY196729:VHY262144 VRU196729:VRU262144 WBQ196729:WBQ262144 WLM196729:WLM262144 WVI196729:WVI262144 A262265:A327680 IW262265:IW327680 SS262265:SS327680 ACO262265:ACO327680 AMK262265:AMK327680 AWG262265:AWG327680 BGC262265:BGC327680 BPY262265:BPY327680 BZU262265:BZU327680 CJQ262265:CJQ327680 CTM262265:CTM327680 DDI262265:DDI327680 DNE262265:DNE327680 DXA262265:DXA327680 EGW262265:EGW327680 EQS262265:EQS327680 FAO262265:FAO327680 FKK262265:FKK327680 FUG262265:FUG327680 GEC262265:GEC327680 GNY262265:GNY327680 GXU262265:GXU327680 HHQ262265:HHQ327680 HRM262265:HRM327680 IBI262265:IBI327680 ILE262265:ILE327680 IVA262265:IVA327680 JEW262265:JEW327680 JOS262265:JOS327680 JYO262265:JYO327680 KIK262265:KIK327680 KSG262265:KSG327680 LCC262265:LCC327680 LLY262265:LLY327680 LVU262265:LVU327680 MFQ262265:MFQ327680 MPM262265:MPM327680 MZI262265:MZI327680 NJE262265:NJE327680 NTA262265:NTA327680 OCW262265:OCW327680 OMS262265:OMS327680 OWO262265:OWO327680 PGK262265:PGK327680 PQG262265:PQG327680 QAC262265:QAC327680 QJY262265:QJY327680 QTU262265:QTU327680 RDQ262265:RDQ327680 RNM262265:RNM327680 RXI262265:RXI327680 SHE262265:SHE327680 SRA262265:SRA327680 TAW262265:TAW327680 TKS262265:TKS327680 TUO262265:TUO327680 UEK262265:UEK327680 UOG262265:UOG327680 UYC262265:UYC327680 VHY262265:VHY327680 VRU262265:VRU327680 WBQ262265:WBQ327680 WLM262265:WLM327680 WVI262265:WVI327680 A327801:A393216 IW327801:IW393216 SS327801:SS393216 ACO327801:ACO393216 AMK327801:AMK393216 AWG327801:AWG393216 BGC327801:BGC393216 BPY327801:BPY393216 BZU327801:BZU393216 CJQ327801:CJQ393216 CTM327801:CTM393216 DDI327801:DDI393216 DNE327801:DNE393216 DXA327801:DXA393216 EGW327801:EGW393216 EQS327801:EQS393216 FAO327801:FAO393216 FKK327801:FKK393216 FUG327801:FUG393216 GEC327801:GEC393216 GNY327801:GNY393216 GXU327801:GXU393216 HHQ327801:HHQ393216 HRM327801:HRM393216 IBI327801:IBI393216 ILE327801:ILE393216 IVA327801:IVA393216 JEW327801:JEW393216 JOS327801:JOS393216 JYO327801:JYO393216 KIK327801:KIK393216 KSG327801:KSG393216 LCC327801:LCC393216 LLY327801:LLY393216 LVU327801:LVU393216 MFQ327801:MFQ393216 MPM327801:MPM393216 MZI327801:MZI393216 NJE327801:NJE393216 NTA327801:NTA393216 OCW327801:OCW393216 OMS327801:OMS393216 OWO327801:OWO393216 PGK327801:PGK393216 PQG327801:PQG393216 QAC327801:QAC393216 QJY327801:QJY393216 QTU327801:QTU393216 RDQ327801:RDQ393216 RNM327801:RNM393216 RXI327801:RXI393216 SHE327801:SHE393216 SRA327801:SRA393216 TAW327801:TAW393216 TKS327801:TKS393216 TUO327801:TUO393216 UEK327801:UEK393216 UOG327801:UOG393216 UYC327801:UYC393216 VHY327801:VHY393216 VRU327801:VRU393216 WBQ327801:WBQ393216 WLM327801:WLM393216 WVI327801:WVI393216 A393337:A458752 IW393337:IW458752 SS393337:SS458752 ACO393337:ACO458752 AMK393337:AMK458752 AWG393337:AWG458752 BGC393337:BGC458752 BPY393337:BPY458752 BZU393337:BZU458752 CJQ393337:CJQ458752 CTM393337:CTM458752 DDI393337:DDI458752 DNE393337:DNE458752 DXA393337:DXA458752 EGW393337:EGW458752 EQS393337:EQS458752 FAO393337:FAO458752 FKK393337:FKK458752 FUG393337:FUG458752 GEC393337:GEC458752 GNY393337:GNY458752 GXU393337:GXU458752 HHQ393337:HHQ458752 HRM393337:HRM458752 IBI393337:IBI458752 ILE393337:ILE458752 IVA393337:IVA458752 JEW393337:JEW458752 JOS393337:JOS458752 JYO393337:JYO458752 KIK393337:KIK458752 KSG393337:KSG458752 LCC393337:LCC458752 LLY393337:LLY458752 LVU393337:LVU458752 MFQ393337:MFQ458752 MPM393337:MPM458752 MZI393337:MZI458752 NJE393337:NJE458752 NTA393337:NTA458752 OCW393337:OCW458752 OMS393337:OMS458752 OWO393337:OWO458752 PGK393337:PGK458752 PQG393337:PQG458752 QAC393337:QAC458752 QJY393337:QJY458752 QTU393337:QTU458752 RDQ393337:RDQ458752 RNM393337:RNM458752 RXI393337:RXI458752 SHE393337:SHE458752 SRA393337:SRA458752 TAW393337:TAW458752 TKS393337:TKS458752 TUO393337:TUO458752 UEK393337:UEK458752 UOG393337:UOG458752 UYC393337:UYC458752 VHY393337:VHY458752 VRU393337:VRU458752 WBQ393337:WBQ458752 WLM393337:WLM458752 WVI393337:WVI458752 A458873:A524288 IW458873:IW524288 SS458873:SS524288 ACO458873:ACO524288 AMK458873:AMK524288 AWG458873:AWG524288 BGC458873:BGC524288 BPY458873:BPY524288 BZU458873:BZU524288 CJQ458873:CJQ524288 CTM458873:CTM524288 DDI458873:DDI524288 DNE458873:DNE524288 DXA458873:DXA524288 EGW458873:EGW524288 EQS458873:EQS524288 FAO458873:FAO524288 FKK458873:FKK524288 FUG458873:FUG524288 GEC458873:GEC524288 GNY458873:GNY524288 GXU458873:GXU524288 HHQ458873:HHQ524288 HRM458873:HRM524288 IBI458873:IBI524288 ILE458873:ILE524288 IVA458873:IVA524288 JEW458873:JEW524288 JOS458873:JOS524288 JYO458873:JYO524288 KIK458873:KIK524288 KSG458873:KSG524288 LCC458873:LCC524288 LLY458873:LLY524288 LVU458873:LVU524288 MFQ458873:MFQ524288 MPM458873:MPM524288 MZI458873:MZI524288 NJE458873:NJE524288 NTA458873:NTA524288 OCW458873:OCW524288 OMS458873:OMS524288 OWO458873:OWO524288 PGK458873:PGK524288 PQG458873:PQG524288 QAC458873:QAC524288 QJY458873:QJY524288 QTU458873:QTU524288 RDQ458873:RDQ524288 RNM458873:RNM524288 RXI458873:RXI524288 SHE458873:SHE524288 SRA458873:SRA524288 TAW458873:TAW524288 TKS458873:TKS524288 TUO458873:TUO524288 UEK458873:UEK524288 UOG458873:UOG524288 UYC458873:UYC524288 VHY458873:VHY524288 VRU458873:VRU524288 WBQ458873:WBQ524288 WLM458873:WLM524288 WVI458873:WVI524288 A524409:A589824 IW524409:IW589824 SS524409:SS589824 ACO524409:ACO589824 AMK524409:AMK589824 AWG524409:AWG589824 BGC524409:BGC589824 BPY524409:BPY589824 BZU524409:BZU589824 CJQ524409:CJQ589824 CTM524409:CTM589824 DDI524409:DDI589824 DNE524409:DNE589824 DXA524409:DXA589824 EGW524409:EGW589824 EQS524409:EQS589824 FAO524409:FAO589824 FKK524409:FKK589824 FUG524409:FUG589824 GEC524409:GEC589824 GNY524409:GNY589824 GXU524409:GXU589824 HHQ524409:HHQ589824 HRM524409:HRM589824 IBI524409:IBI589824 ILE524409:ILE589824 IVA524409:IVA589824 JEW524409:JEW589824 JOS524409:JOS589824 JYO524409:JYO589824 KIK524409:KIK589824 KSG524409:KSG589824 LCC524409:LCC589824 LLY524409:LLY589824 LVU524409:LVU589824 MFQ524409:MFQ589824 MPM524409:MPM589824 MZI524409:MZI589824 NJE524409:NJE589824 NTA524409:NTA589824 OCW524409:OCW589824 OMS524409:OMS589824 OWO524409:OWO589824 PGK524409:PGK589824 PQG524409:PQG589824 QAC524409:QAC589824 QJY524409:QJY589824 QTU524409:QTU589824 RDQ524409:RDQ589824 RNM524409:RNM589824 RXI524409:RXI589824 SHE524409:SHE589824 SRA524409:SRA589824 TAW524409:TAW589824 TKS524409:TKS589824 TUO524409:TUO589824 UEK524409:UEK589824 UOG524409:UOG589824 UYC524409:UYC589824 VHY524409:VHY589824 VRU524409:VRU589824 WBQ524409:WBQ589824 WLM524409:WLM589824 WVI524409:WVI589824 A589945:A655360 IW589945:IW655360 SS589945:SS655360 ACO589945:ACO655360 AMK589945:AMK655360 AWG589945:AWG655360 BGC589945:BGC655360 BPY589945:BPY655360 BZU589945:BZU655360 CJQ589945:CJQ655360 CTM589945:CTM655360 DDI589945:DDI655360 DNE589945:DNE655360 DXA589945:DXA655360 EGW589945:EGW655360 EQS589945:EQS655360 FAO589945:FAO655360 FKK589945:FKK655360 FUG589945:FUG655360 GEC589945:GEC655360 GNY589945:GNY655360 GXU589945:GXU655360 HHQ589945:HHQ655360 HRM589945:HRM655360 IBI589945:IBI655360 ILE589945:ILE655360 IVA589945:IVA655360 JEW589945:JEW655360 JOS589945:JOS655360 JYO589945:JYO655360 KIK589945:KIK655360 KSG589945:KSG655360 LCC589945:LCC655360 LLY589945:LLY655360 LVU589945:LVU655360 MFQ589945:MFQ655360 MPM589945:MPM655360 MZI589945:MZI655360 NJE589945:NJE655360 NTA589945:NTA655360 OCW589945:OCW655360 OMS589945:OMS655360 OWO589945:OWO655360 PGK589945:PGK655360 PQG589945:PQG655360 QAC589945:QAC655360 QJY589945:QJY655360 QTU589945:QTU655360 RDQ589945:RDQ655360 RNM589945:RNM655360 RXI589945:RXI655360 SHE589945:SHE655360 SRA589945:SRA655360 TAW589945:TAW655360 TKS589945:TKS655360 TUO589945:TUO655360 UEK589945:UEK655360 UOG589945:UOG655360 UYC589945:UYC655360 VHY589945:VHY655360 VRU589945:VRU655360 WBQ589945:WBQ655360 WLM589945:WLM655360 WVI589945:WVI655360 A655481:A720896 IW655481:IW720896 SS655481:SS720896 ACO655481:ACO720896 AMK655481:AMK720896 AWG655481:AWG720896 BGC655481:BGC720896 BPY655481:BPY720896 BZU655481:BZU720896 CJQ655481:CJQ720896 CTM655481:CTM720896 DDI655481:DDI720896 DNE655481:DNE720896 DXA655481:DXA720896 EGW655481:EGW720896 EQS655481:EQS720896 FAO655481:FAO720896 FKK655481:FKK720896 FUG655481:FUG720896 GEC655481:GEC720896 GNY655481:GNY720896 GXU655481:GXU720896 HHQ655481:HHQ720896 HRM655481:HRM720896 IBI655481:IBI720896 ILE655481:ILE720896 IVA655481:IVA720896 JEW655481:JEW720896 JOS655481:JOS720896 JYO655481:JYO720896 KIK655481:KIK720896 KSG655481:KSG720896 LCC655481:LCC720896 LLY655481:LLY720896 LVU655481:LVU720896 MFQ655481:MFQ720896 MPM655481:MPM720896 MZI655481:MZI720896 NJE655481:NJE720896 NTA655481:NTA720896 OCW655481:OCW720896 OMS655481:OMS720896 OWO655481:OWO720896 PGK655481:PGK720896 PQG655481:PQG720896 QAC655481:QAC720896 QJY655481:QJY720896 QTU655481:QTU720896 RDQ655481:RDQ720896 RNM655481:RNM720896 RXI655481:RXI720896 SHE655481:SHE720896 SRA655481:SRA720896 TAW655481:TAW720896 TKS655481:TKS720896 TUO655481:TUO720896 UEK655481:UEK720896 UOG655481:UOG720896 UYC655481:UYC720896 VHY655481:VHY720896 VRU655481:VRU720896 WBQ655481:WBQ720896 WLM655481:WLM720896 WVI655481:WVI720896 A721017:A786432 IW721017:IW786432 SS721017:SS786432 ACO721017:ACO786432 AMK721017:AMK786432 AWG721017:AWG786432 BGC721017:BGC786432 BPY721017:BPY786432 BZU721017:BZU786432 CJQ721017:CJQ786432 CTM721017:CTM786432 DDI721017:DDI786432 DNE721017:DNE786432 DXA721017:DXA786432 EGW721017:EGW786432 EQS721017:EQS786432 FAO721017:FAO786432 FKK721017:FKK786432 FUG721017:FUG786432 GEC721017:GEC786432 GNY721017:GNY786432 GXU721017:GXU786432 HHQ721017:HHQ786432 HRM721017:HRM786432 IBI721017:IBI786432 ILE721017:ILE786432 IVA721017:IVA786432 JEW721017:JEW786432 JOS721017:JOS786432 JYO721017:JYO786432 KIK721017:KIK786432 KSG721017:KSG786432 LCC721017:LCC786432 LLY721017:LLY786432 LVU721017:LVU786432 MFQ721017:MFQ786432 MPM721017:MPM786432 MZI721017:MZI786432 NJE721017:NJE786432 NTA721017:NTA786432 OCW721017:OCW786432 OMS721017:OMS786432 OWO721017:OWO786432 PGK721017:PGK786432 PQG721017:PQG786432 QAC721017:QAC786432 QJY721017:QJY786432 QTU721017:QTU786432 RDQ721017:RDQ786432 RNM721017:RNM786432 RXI721017:RXI786432 SHE721017:SHE786432 SRA721017:SRA786432 TAW721017:TAW786432 TKS721017:TKS786432 TUO721017:TUO786432 UEK721017:UEK786432 UOG721017:UOG786432 UYC721017:UYC786432 VHY721017:VHY786432 VRU721017:VRU786432 WBQ721017:WBQ786432 WLM721017:WLM786432 WVI721017:WVI786432 A786553:A851968 IW786553:IW851968 SS786553:SS851968 ACO786553:ACO851968 AMK786553:AMK851968 AWG786553:AWG851968 BGC786553:BGC851968 BPY786553:BPY851968 BZU786553:BZU851968 CJQ786553:CJQ851968 CTM786553:CTM851968 DDI786553:DDI851968 DNE786553:DNE851968 DXA786553:DXA851968 EGW786553:EGW851968 EQS786553:EQS851968 FAO786553:FAO851968 FKK786553:FKK851968 FUG786553:FUG851968 GEC786553:GEC851968 GNY786553:GNY851968 GXU786553:GXU851968 HHQ786553:HHQ851968 HRM786553:HRM851968 IBI786553:IBI851968 ILE786553:ILE851968 IVA786553:IVA851968 JEW786553:JEW851968 JOS786553:JOS851968 JYO786553:JYO851968 KIK786553:KIK851968 KSG786553:KSG851968 LCC786553:LCC851968 LLY786553:LLY851968 LVU786553:LVU851968 MFQ786553:MFQ851968 MPM786553:MPM851968 MZI786553:MZI851968 NJE786553:NJE851968 NTA786553:NTA851968 OCW786553:OCW851968 OMS786553:OMS851968 OWO786553:OWO851968 PGK786553:PGK851968 PQG786553:PQG851968 QAC786553:QAC851968 QJY786553:QJY851968 QTU786553:QTU851968 RDQ786553:RDQ851968 RNM786553:RNM851968 RXI786553:RXI851968 SHE786553:SHE851968 SRA786553:SRA851968 TAW786553:TAW851968 TKS786553:TKS851968 TUO786553:TUO851968 UEK786553:UEK851968 UOG786553:UOG851968 UYC786553:UYC851968 VHY786553:VHY851968 VRU786553:VRU851968 WBQ786553:WBQ851968 WLM786553:WLM851968 WVI786553:WVI851968 A852089:A917504 IW852089:IW917504 SS852089:SS917504 ACO852089:ACO917504 AMK852089:AMK917504 AWG852089:AWG917504 BGC852089:BGC917504 BPY852089:BPY917504 BZU852089:BZU917504 CJQ852089:CJQ917504 CTM852089:CTM917504 DDI852089:DDI917504 DNE852089:DNE917504 DXA852089:DXA917504 EGW852089:EGW917504 EQS852089:EQS917504 FAO852089:FAO917504 FKK852089:FKK917504 FUG852089:FUG917504 GEC852089:GEC917504 GNY852089:GNY917504 GXU852089:GXU917504 HHQ852089:HHQ917504 HRM852089:HRM917504 IBI852089:IBI917504 ILE852089:ILE917504 IVA852089:IVA917504 JEW852089:JEW917504 JOS852089:JOS917504 JYO852089:JYO917504 KIK852089:KIK917504 KSG852089:KSG917504 LCC852089:LCC917504 LLY852089:LLY917504 LVU852089:LVU917504 MFQ852089:MFQ917504 MPM852089:MPM917504 MZI852089:MZI917504 NJE852089:NJE917504 NTA852089:NTA917504 OCW852089:OCW917504 OMS852089:OMS917504 OWO852089:OWO917504 PGK852089:PGK917504 PQG852089:PQG917504 QAC852089:QAC917504 QJY852089:QJY917504 QTU852089:QTU917504 RDQ852089:RDQ917504 RNM852089:RNM917504 RXI852089:RXI917504 SHE852089:SHE917504 SRA852089:SRA917504 TAW852089:TAW917504 TKS852089:TKS917504 TUO852089:TUO917504 UEK852089:UEK917504 UOG852089:UOG917504 UYC852089:UYC917504 VHY852089:VHY917504 VRU852089:VRU917504 WBQ852089:WBQ917504 WLM852089:WLM917504 WVI852089:WVI917504 A917625:A983040 IW917625:IW983040 SS917625:SS983040 ACO917625:ACO983040 AMK917625:AMK983040 AWG917625:AWG983040 BGC917625:BGC983040 BPY917625:BPY983040 BZU917625:BZU983040 CJQ917625:CJQ983040 CTM917625:CTM983040 DDI917625:DDI983040 DNE917625:DNE983040 DXA917625:DXA983040 EGW917625:EGW983040 EQS917625:EQS983040 FAO917625:FAO983040 FKK917625:FKK983040 FUG917625:FUG983040 GEC917625:GEC983040 GNY917625:GNY983040 GXU917625:GXU983040 HHQ917625:HHQ983040 HRM917625:HRM983040 IBI917625:IBI983040 ILE917625:ILE983040 IVA917625:IVA983040 JEW917625:JEW983040 JOS917625:JOS983040 JYO917625:JYO983040 KIK917625:KIK983040 KSG917625:KSG983040 LCC917625:LCC983040 LLY917625:LLY983040 LVU917625:LVU983040 MFQ917625:MFQ983040 MPM917625:MPM983040 MZI917625:MZI983040 NJE917625:NJE983040 NTA917625:NTA983040 OCW917625:OCW983040 OMS917625:OMS983040 OWO917625:OWO983040 PGK917625:PGK983040 PQG917625:PQG983040 QAC917625:QAC983040 QJY917625:QJY983040 QTU917625:QTU983040 RDQ917625:RDQ983040 RNM917625:RNM983040 RXI917625:RXI983040 SHE917625:SHE983040 SRA917625:SRA983040 TAW917625:TAW983040 TKS917625:TKS983040 TUO917625:TUO983040 UEK917625:UEK983040 UOG917625:UOG983040 UYC917625:UYC983040 VHY917625:VHY983040 VRU917625:VRU983040 WBQ917625:WBQ983040 WLM917625:WLM983040 WVI917625:WVI983040 A983161:A1048576 IW983161:IW1048576 SS983161:SS1048576 ACO983161:ACO1048576 AMK983161:AMK1048576 AWG983161:AWG1048576 BGC983161:BGC1048576 BPY983161:BPY1048576 BZU983161:BZU1048576 CJQ983161:CJQ1048576 CTM983161:CTM1048576 DDI983161:DDI1048576 DNE983161:DNE1048576 DXA983161:DXA1048576 EGW983161:EGW1048576 EQS983161:EQS1048576 FAO983161:FAO1048576 FKK983161:FKK1048576 FUG983161:FUG1048576 GEC983161:GEC1048576 GNY983161:GNY1048576 GXU983161:GXU1048576 HHQ983161:HHQ1048576 HRM983161:HRM1048576 IBI983161:IBI1048576 ILE983161:ILE1048576 IVA983161:IVA1048576 JEW983161:JEW1048576 JOS983161:JOS1048576 JYO983161:JYO1048576 KIK983161:KIK1048576 KSG983161:KSG1048576 LCC983161:LCC1048576 LLY983161:LLY1048576 LVU983161:LVU1048576 MFQ983161:MFQ1048576 MPM983161:MPM1048576 MZI983161:MZI1048576 NJE983161:NJE1048576 NTA983161:NTA1048576 OCW983161:OCW1048576 OMS983161:OMS1048576 OWO983161:OWO1048576 PGK983161:PGK1048576 PQG983161:PQG1048576 QAC983161:QAC1048576 QJY983161:QJY1048576 QTU983161:QTU1048576 RDQ983161:RDQ1048576 RNM983161:RNM1048576 RXI983161:RXI1048576 SHE983161:SHE1048576 SRA983161:SRA1048576 TAW983161:TAW1048576 TKS983161:TKS1048576 TUO983161:TUO1048576 UEK983161:UEK1048576 UOG983161:UOG1048576 UYC983161:UYC1048576 VHY983161:VHY1048576 VRU983161:VRU1048576 WBQ983161:WBQ1048576 WLM983161:WLM1048576 WVI983161:WVI1048576 A46:A93 IW46:IW93 SS46:SS93 ACO46:ACO93 AMK46:AMK93 AWG46:AWG93 BGC46:BGC93 BPY46:BPY93 BZU46:BZU93 CJQ46:CJQ93 CTM46:CTM93 DDI46:DDI93 DNE46:DNE93 DXA46:DXA93 EGW46:EGW93 EQS46:EQS93 FAO46:FAO93 FKK46:FKK93 FUG46:FUG93 GEC46:GEC93 GNY46:GNY93 GXU46:GXU93 HHQ46:HHQ93 HRM46:HRM93 IBI46:IBI93 ILE46:ILE93 IVA46:IVA93 JEW46:JEW93 JOS46:JOS93 JYO46:JYO93 KIK46:KIK93 KSG46:KSG93 LCC46:LCC93 LLY46:LLY93 LVU46:LVU93 MFQ46:MFQ93 MPM46:MPM93 MZI46:MZI93 NJE46:NJE93 NTA46:NTA93 OCW46:OCW93 OMS46:OMS93 OWO46:OWO93 PGK46:PGK93 PQG46:PQG93 QAC46:QAC93 QJY46:QJY93 QTU46:QTU93 RDQ46:RDQ93 RNM46:RNM93 RXI46:RXI93 SHE46:SHE93 SRA46:SRA93 TAW46:TAW93 TKS46:TKS93 TUO46:TUO93 UEK46:UEK93 UOG46:UOG93 UYC46:UYC93 VHY46:VHY93 VRU46:VRU93 WBQ46:WBQ93 WLM46:WLM93 WVI46:WVI93 A65582:A65629 IW65582:IW65629 SS65582:SS65629 ACO65582:ACO65629 AMK65582:AMK65629 AWG65582:AWG65629 BGC65582:BGC65629 BPY65582:BPY65629 BZU65582:BZU65629 CJQ65582:CJQ65629 CTM65582:CTM65629 DDI65582:DDI65629 DNE65582:DNE65629 DXA65582:DXA65629 EGW65582:EGW65629 EQS65582:EQS65629 FAO65582:FAO65629 FKK65582:FKK65629 FUG65582:FUG65629 GEC65582:GEC65629 GNY65582:GNY65629 GXU65582:GXU65629 HHQ65582:HHQ65629 HRM65582:HRM65629 IBI65582:IBI65629 ILE65582:ILE65629 IVA65582:IVA65629 JEW65582:JEW65629 JOS65582:JOS65629 JYO65582:JYO65629 KIK65582:KIK65629 KSG65582:KSG65629 LCC65582:LCC65629 LLY65582:LLY65629 LVU65582:LVU65629 MFQ65582:MFQ65629 MPM65582:MPM65629 MZI65582:MZI65629 NJE65582:NJE65629 NTA65582:NTA65629 OCW65582:OCW65629 OMS65582:OMS65629 OWO65582:OWO65629 PGK65582:PGK65629 PQG65582:PQG65629 QAC65582:QAC65629 QJY65582:QJY65629 QTU65582:QTU65629 RDQ65582:RDQ65629 RNM65582:RNM65629 RXI65582:RXI65629 SHE65582:SHE65629 SRA65582:SRA65629 TAW65582:TAW65629 TKS65582:TKS65629 TUO65582:TUO65629 UEK65582:UEK65629 UOG65582:UOG65629 UYC65582:UYC65629 VHY65582:VHY65629 VRU65582:VRU65629 WBQ65582:WBQ65629 WLM65582:WLM65629 WVI65582:WVI65629 A131118:A131165 IW131118:IW131165 SS131118:SS131165 ACO131118:ACO131165 AMK131118:AMK131165 AWG131118:AWG131165 BGC131118:BGC131165 BPY131118:BPY131165 BZU131118:BZU131165 CJQ131118:CJQ131165 CTM131118:CTM131165 DDI131118:DDI131165 DNE131118:DNE131165 DXA131118:DXA131165 EGW131118:EGW131165 EQS131118:EQS131165 FAO131118:FAO131165 FKK131118:FKK131165 FUG131118:FUG131165 GEC131118:GEC131165 GNY131118:GNY131165 GXU131118:GXU131165 HHQ131118:HHQ131165 HRM131118:HRM131165 IBI131118:IBI131165 ILE131118:ILE131165 IVA131118:IVA131165 JEW131118:JEW131165 JOS131118:JOS131165 JYO131118:JYO131165 KIK131118:KIK131165 KSG131118:KSG131165 LCC131118:LCC131165 LLY131118:LLY131165 LVU131118:LVU131165 MFQ131118:MFQ131165 MPM131118:MPM131165 MZI131118:MZI131165 NJE131118:NJE131165 NTA131118:NTA131165 OCW131118:OCW131165 OMS131118:OMS131165 OWO131118:OWO131165 PGK131118:PGK131165 PQG131118:PQG131165 QAC131118:QAC131165 QJY131118:QJY131165 QTU131118:QTU131165 RDQ131118:RDQ131165 RNM131118:RNM131165 RXI131118:RXI131165 SHE131118:SHE131165 SRA131118:SRA131165 TAW131118:TAW131165 TKS131118:TKS131165 TUO131118:TUO131165 UEK131118:UEK131165 UOG131118:UOG131165 UYC131118:UYC131165 VHY131118:VHY131165 VRU131118:VRU131165 WBQ131118:WBQ131165 WLM131118:WLM131165 WVI131118:WVI131165 A196654:A196701 IW196654:IW196701 SS196654:SS196701 ACO196654:ACO196701 AMK196654:AMK196701 AWG196654:AWG196701 BGC196654:BGC196701 BPY196654:BPY196701 BZU196654:BZU196701 CJQ196654:CJQ196701 CTM196654:CTM196701 DDI196654:DDI196701 DNE196654:DNE196701 DXA196654:DXA196701 EGW196654:EGW196701 EQS196654:EQS196701 FAO196654:FAO196701 FKK196654:FKK196701 FUG196654:FUG196701 GEC196654:GEC196701 GNY196654:GNY196701 GXU196654:GXU196701 HHQ196654:HHQ196701 HRM196654:HRM196701 IBI196654:IBI196701 ILE196654:ILE196701 IVA196654:IVA196701 JEW196654:JEW196701 JOS196654:JOS196701 JYO196654:JYO196701 KIK196654:KIK196701 KSG196654:KSG196701 LCC196654:LCC196701 LLY196654:LLY196701 LVU196654:LVU196701 MFQ196654:MFQ196701 MPM196654:MPM196701 MZI196654:MZI196701 NJE196654:NJE196701 NTA196654:NTA196701 OCW196654:OCW196701 OMS196654:OMS196701 OWO196654:OWO196701 PGK196654:PGK196701 PQG196654:PQG196701 QAC196654:QAC196701 QJY196654:QJY196701 QTU196654:QTU196701 RDQ196654:RDQ196701 RNM196654:RNM196701 RXI196654:RXI196701 SHE196654:SHE196701 SRA196654:SRA196701 TAW196654:TAW196701 TKS196654:TKS196701 TUO196654:TUO196701 UEK196654:UEK196701 UOG196654:UOG196701 UYC196654:UYC196701 VHY196654:VHY196701 VRU196654:VRU196701 WBQ196654:WBQ196701 WLM196654:WLM196701 WVI196654:WVI196701 A262190:A262237 IW262190:IW262237 SS262190:SS262237 ACO262190:ACO262237 AMK262190:AMK262237 AWG262190:AWG262237 BGC262190:BGC262237 BPY262190:BPY262237 BZU262190:BZU262237 CJQ262190:CJQ262237 CTM262190:CTM262237 DDI262190:DDI262237 DNE262190:DNE262237 DXA262190:DXA262237 EGW262190:EGW262237 EQS262190:EQS262237 FAO262190:FAO262237 FKK262190:FKK262237 FUG262190:FUG262237 GEC262190:GEC262237 GNY262190:GNY262237 GXU262190:GXU262237 HHQ262190:HHQ262237 HRM262190:HRM262237 IBI262190:IBI262237 ILE262190:ILE262237 IVA262190:IVA262237 JEW262190:JEW262237 JOS262190:JOS262237 JYO262190:JYO262237 KIK262190:KIK262237 KSG262190:KSG262237 LCC262190:LCC262237 LLY262190:LLY262237 LVU262190:LVU262237 MFQ262190:MFQ262237 MPM262190:MPM262237 MZI262190:MZI262237 NJE262190:NJE262237 NTA262190:NTA262237 OCW262190:OCW262237 OMS262190:OMS262237 OWO262190:OWO262237 PGK262190:PGK262237 PQG262190:PQG262237 QAC262190:QAC262237 QJY262190:QJY262237 QTU262190:QTU262237 RDQ262190:RDQ262237 RNM262190:RNM262237 RXI262190:RXI262237 SHE262190:SHE262237 SRA262190:SRA262237 TAW262190:TAW262237 TKS262190:TKS262237 TUO262190:TUO262237 UEK262190:UEK262237 UOG262190:UOG262237 UYC262190:UYC262237 VHY262190:VHY262237 VRU262190:VRU262237 WBQ262190:WBQ262237 WLM262190:WLM262237 WVI262190:WVI262237 A327726:A327773 IW327726:IW327773 SS327726:SS327773 ACO327726:ACO327773 AMK327726:AMK327773 AWG327726:AWG327773 BGC327726:BGC327773 BPY327726:BPY327773 BZU327726:BZU327773 CJQ327726:CJQ327773 CTM327726:CTM327773 DDI327726:DDI327773 DNE327726:DNE327773 DXA327726:DXA327773 EGW327726:EGW327773 EQS327726:EQS327773 FAO327726:FAO327773 FKK327726:FKK327773 FUG327726:FUG327773 GEC327726:GEC327773 GNY327726:GNY327773 GXU327726:GXU327773 HHQ327726:HHQ327773 HRM327726:HRM327773 IBI327726:IBI327773 ILE327726:ILE327773 IVA327726:IVA327773 JEW327726:JEW327773 JOS327726:JOS327773 JYO327726:JYO327773 KIK327726:KIK327773 KSG327726:KSG327773 LCC327726:LCC327773 LLY327726:LLY327773 LVU327726:LVU327773 MFQ327726:MFQ327773 MPM327726:MPM327773 MZI327726:MZI327773 NJE327726:NJE327773 NTA327726:NTA327773 OCW327726:OCW327773 OMS327726:OMS327773 OWO327726:OWO327773 PGK327726:PGK327773 PQG327726:PQG327773 QAC327726:QAC327773 QJY327726:QJY327773 QTU327726:QTU327773 RDQ327726:RDQ327773 RNM327726:RNM327773 RXI327726:RXI327773 SHE327726:SHE327773 SRA327726:SRA327773 TAW327726:TAW327773 TKS327726:TKS327773 TUO327726:TUO327773 UEK327726:UEK327773 UOG327726:UOG327773 UYC327726:UYC327773 VHY327726:VHY327773 VRU327726:VRU327773 WBQ327726:WBQ327773 WLM327726:WLM327773 WVI327726:WVI327773 A393262:A393309 IW393262:IW393309 SS393262:SS393309 ACO393262:ACO393309 AMK393262:AMK393309 AWG393262:AWG393309 BGC393262:BGC393309 BPY393262:BPY393309 BZU393262:BZU393309 CJQ393262:CJQ393309 CTM393262:CTM393309 DDI393262:DDI393309 DNE393262:DNE393309 DXA393262:DXA393309 EGW393262:EGW393309 EQS393262:EQS393309 FAO393262:FAO393309 FKK393262:FKK393309 FUG393262:FUG393309 GEC393262:GEC393309 GNY393262:GNY393309 GXU393262:GXU393309 HHQ393262:HHQ393309 HRM393262:HRM393309 IBI393262:IBI393309 ILE393262:ILE393309 IVA393262:IVA393309 JEW393262:JEW393309 JOS393262:JOS393309 JYO393262:JYO393309 KIK393262:KIK393309 KSG393262:KSG393309 LCC393262:LCC393309 LLY393262:LLY393309 LVU393262:LVU393309 MFQ393262:MFQ393309 MPM393262:MPM393309 MZI393262:MZI393309 NJE393262:NJE393309 NTA393262:NTA393309 OCW393262:OCW393309 OMS393262:OMS393309 OWO393262:OWO393309 PGK393262:PGK393309 PQG393262:PQG393309 QAC393262:QAC393309 QJY393262:QJY393309 QTU393262:QTU393309 RDQ393262:RDQ393309 RNM393262:RNM393309 RXI393262:RXI393309 SHE393262:SHE393309 SRA393262:SRA393309 TAW393262:TAW393309 TKS393262:TKS393309 TUO393262:TUO393309 UEK393262:UEK393309 UOG393262:UOG393309 UYC393262:UYC393309 VHY393262:VHY393309 VRU393262:VRU393309 WBQ393262:WBQ393309 WLM393262:WLM393309 WVI393262:WVI393309 A458798:A458845 IW458798:IW458845 SS458798:SS458845 ACO458798:ACO458845 AMK458798:AMK458845 AWG458798:AWG458845 BGC458798:BGC458845 BPY458798:BPY458845 BZU458798:BZU458845 CJQ458798:CJQ458845 CTM458798:CTM458845 DDI458798:DDI458845 DNE458798:DNE458845 DXA458798:DXA458845 EGW458798:EGW458845 EQS458798:EQS458845 FAO458798:FAO458845 FKK458798:FKK458845 FUG458798:FUG458845 GEC458798:GEC458845 GNY458798:GNY458845 GXU458798:GXU458845 HHQ458798:HHQ458845 HRM458798:HRM458845 IBI458798:IBI458845 ILE458798:ILE458845 IVA458798:IVA458845 JEW458798:JEW458845 JOS458798:JOS458845 JYO458798:JYO458845 KIK458798:KIK458845 KSG458798:KSG458845 LCC458798:LCC458845 LLY458798:LLY458845 LVU458798:LVU458845 MFQ458798:MFQ458845 MPM458798:MPM458845 MZI458798:MZI458845 NJE458798:NJE458845 NTA458798:NTA458845 OCW458798:OCW458845 OMS458798:OMS458845 OWO458798:OWO458845 PGK458798:PGK458845 PQG458798:PQG458845 QAC458798:QAC458845 QJY458798:QJY458845 QTU458798:QTU458845 RDQ458798:RDQ458845 RNM458798:RNM458845 RXI458798:RXI458845 SHE458798:SHE458845 SRA458798:SRA458845 TAW458798:TAW458845 TKS458798:TKS458845 TUO458798:TUO458845 UEK458798:UEK458845 UOG458798:UOG458845 UYC458798:UYC458845 VHY458798:VHY458845 VRU458798:VRU458845 WBQ458798:WBQ458845 WLM458798:WLM458845 WVI458798:WVI458845 A524334:A524381 IW524334:IW524381 SS524334:SS524381 ACO524334:ACO524381 AMK524334:AMK524381 AWG524334:AWG524381 BGC524334:BGC524381 BPY524334:BPY524381 BZU524334:BZU524381 CJQ524334:CJQ524381 CTM524334:CTM524381 DDI524334:DDI524381 DNE524334:DNE524381 DXA524334:DXA524381 EGW524334:EGW524381 EQS524334:EQS524381 FAO524334:FAO524381 FKK524334:FKK524381 FUG524334:FUG524381 GEC524334:GEC524381 GNY524334:GNY524381 GXU524334:GXU524381 HHQ524334:HHQ524381 HRM524334:HRM524381 IBI524334:IBI524381 ILE524334:ILE524381 IVA524334:IVA524381 JEW524334:JEW524381 JOS524334:JOS524381 JYO524334:JYO524381 KIK524334:KIK524381 KSG524334:KSG524381 LCC524334:LCC524381 LLY524334:LLY524381 LVU524334:LVU524381 MFQ524334:MFQ524381 MPM524334:MPM524381 MZI524334:MZI524381 NJE524334:NJE524381 NTA524334:NTA524381 OCW524334:OCW524381 OMS524334:OMS524381 OWO524334:OWO524381 PGK524334:PGK524381 PQG524334:PQG524381 QAC524334:QAC524381 QJY524334:QJY524381 QTU524334:QTU524381 RDQ524334:RDQ524381 RNM524334:RNM524381 RXI524334:RXI524381 SHE524334:SHE524381 SRA524334:SRA524381 TAW524334:TAW524381 TKS524334:TKS524381 TUO524334:TUO524381 UEK524334:UEK524381 UOG524334:UOG524381 UYC524334:UYC524381 VHY524334:VHY524381 VRU524334:VRU524381 WBQ524334:WBQ524381 WLM524334:WLM524381 WVI524334:WVI524381 A589870:A589917 IW589870:IW589917 SS589870:SS589917 ACO589870:ACO589917 AMK589870:AMK589917 AWG589870:AWG589917 BGC589870:BGC589917 BPY589870:BPY589917 BZU589870:BZU589917 CJQ589870:CJQ589917 CTM589870:CTM589917 DDI589870:DDI589917 DNE589870:DNE589917 DXA589870:DXA589917 EGW589870:EGW589917 EQS589870:EQS589917 FAO589870:FAO589917 FKK589870:FKK589917 FUG589870:FUG589917 GEC589870:GEC589917 GNY589870:GNY589917 GXU589870:GXU589917 HHQ589870:HHQ589917 HRM589870:HRM589917 IBI589870:IBI589917 ILE589870:ILE589917 IVA589870:IVA589917 JEW589870:JEW589917 JOS589870:JOS589917 JYO589870:JYO589917 KIK589870:KIK589917 KSG589870:KSG589917 LCC589870:LCC589917 LLY589870:LLY589917 LVU589870:LVU589917 MFQ589870:MFQ589917 MPM589870:MPM589917 MZI589870:MZI589917 NJE589870:NJE589917 NTA589870:NTA589917 OCW589870:OCW589917 OMS589870:OMS589917 OWO589870:OWO589917 PGK589870:PGK589917 PQG589870:PQG589917 QAC589870:QAC589917 QJY589870:QJY589917 QTU589870:QTU589917 RDQ589870:RDQ589917 RNM589870:RNM589917 RXI589870:RXI589917 SHE589870:SHE589917 SRA589870:SRA589917 TAW589870:TAW589917 TKS589870:TKS589917 TUO589870:TUO589917 UEK589870:UEK589917 UOG589870:UOG589917 UYC589870:UYC589917 VHY589870:VHY589917 VRU589870:VRU589917 WBQ589870:WBQ589917 WLM589870:WLM589917 WVI589870:WVI589917 A655406:A655453 IW655406:IW655453 SS655406:SS655453 ACO655406:ACO655453 AMK655406:AMK655453 AWG655406:AWG655453 BGC655406:BGC655453 BPY655406:BPY655453 BZU655406:BZU655453 CJQ655406:CJQ655453 CTM655406:CTM655453 DDI655406:DDI655453 DNE655406:DNE655453 DXA655406:DXA655453 EGW655406:EGW655453 EQS655406:EQS655453 FAO655406:FAO655453 FKK655406:FKK655453 FUG655406:FUG655453 GEC655406:GEC655453 GNY655406:GNY655453 GXU655406:GXU655453 HHQ655406:HHQ655453 HRM655406:HRM655453 IBI655406:IBI655453 ILE655406:ILE655453 IVA655406:IVA655453 JEW655406:JEW655453 JOS655406:JOS655453 JYO655406:JYO655453 KIK655406:KIK655453 KSG655406:KSG655453 LCC655406:LCC655453 LLY655406:LLY655453 LVU655406:LVU655453 MFQ655406:MFQ655453 MPM655406:MPM655453 MZI655406:MZI655453 NJE655406:NJE655453 NTA655406:NTA655453 OCW655406:OCW655453 OMS655406:OMS655453 OWO655406:OWO655453 PGK655406:PGK655453 PQG655406:PQG655453 QAC655406:QAC655453 QJY655406:QJY655453 QTU655406:QTU655453 RDQ655406:RDQ655453 RNM655406:RNM655453 RXI655406:RXI655453 SHE655406:SHE655453 SRA655406:SRA655453 TAW655406:TAW655453 TKS655406:TKS655453 TUO655406:TUO655453 UEK655406:UEK655453 UOG655406:UOG655453 UYC655406:UYC655453 VHY655406:VHY655453 VRU655406:VRU655453 WBQ655406:WBQ655453 WLM655406:WLM655453 WVI655406:WVI655453 A720942:A720989 IW720942:IW720989 SS720942:SS720989 ACO720942:ACO720989 AMK720942:AMK720989 AWG720942:AWG720989 BGC720942:BGC720989 BPY720942:BPY720989 BZU720942:BZU720989 CJQ720942:CJQ720989 CTM720942:CTM720989 DDI720942:DDI720989 DNE720942:DNE720989 DXA720942:DXA720989 EGW720942:EGW720989 EQS720942:EQS720989 FAO720942:FAO720989 FKK720942:FKK720989 FUG720942:FUG720989 GEC720942:GEC720989 GNY720942:GNY720989 GXU720942:GXU720989 HHQ720942:HHQ720989 HRM720942:HRM720989 IBI720942:IBI720989 ILE720942:ILE720989 IVA720942:IVA720989 JEW720942:JEW720989 JOS720942:JOS720989 JYO720942:JYO720989 KIK720942:KIK720989 KSG720942:KSG720989 LCC720942:LCC720989 LLY720942:LLY720989 LVU720942:LVU720989 MFQ720942:MFQ720989 MPM720942:MPM720989 MZI720942:MZI720989 NJE720942:NJE720989 NTA720942:NTA720989 OCW720942:OCW720989 OMS720942:OMS720989 OWO720942:OWO720989 PGK720942:PGK720989 PQG720942:PQG720989 QAC720942:QAC720989 QJY720942:QJY720989 QTU720942:QTU720989 RDQ720942:RDQ720989 RNM720942:RNM720989 RXI720942:RXI720989 SHE720942:SHE720989 SRA720942:SRA720989 TAW720942:TAW720989 TKS720942:TKS720989 TUO720942:TUO720989 UEK720942:UEK720989 UOG720942:UOG720989 UYC720942:UYC720989 VHY720942:VHY720989 VRU720942:VRU720989 WBQ720942:WBQ720989 WLM720942:WLM720989 WVI720942:WVI720989 A786478:A786525 IW786478:IW786525 SS786478:SS786525 ACO786478:ACO786525 AMK786478:AMK786525 AWG786478:AWG786525 BGC786478:BGC786525 BPY786478:BPY786525 BZU786478:BZU786525 CJQ786478:CJQ786525 CTM786478:CTM786525 DDI786478:DDI786525 DNE786478:DNE786525 DXA786478:DXA786525 EGW786478:EGW786525 EQS786478:EQS786525 FAO786478:FAO786525 FKK786478:FKK786525 FUG786478:FUG786525 GEC786478:GEC786525 GNY786478:GNY786525 GXU786478:GXU786525 HHQ786478:HHQ786525 HRM786478:HRM786525 IBI786478:IBI786525 ILE786478:ILE786525 IVA786478:IVA786525 JEW786478:JEW786525 JOS786478:JOS786525 JYO786478:JYO786525 KIK786478:KIK786525 KSG786478:KSG786525 LCC786478:LCC786525 LLY786478:LLY786525 LVU786478:LVU786525 MFQ786478:MFQ786525 MPM786478:MPM786525 MZI786478:MZI786525 NJE786478:NJE786525 NTA786478:NTA786525 OCW786478:OCW786525 OMS786478:OMS786525 OWO786478:OWO786525 PGK786478:PGK786525 PQG786478:PQG786525 QAC786478:QAC786525 QJY786478:QJY786525 QTU786478:QTU786525 RDQ786478:RDQ786525 RNM786478:RNM786525 RXI786478:RXI786525 SHE786478:SHE786525 SRA786478:SRA786525 TAW786478:TAW786525 TKS786478:TKS786525 TUO786478:TUO786525 UEK786478:UEK786525 UOG786478:UOG786525 UYC786478:UYC786525 VHY786478:VHY786525 VRU786478:VRU786525 WBQ786478:WBQ786525 WLM786478:WLM786525 WVI786478:WVI786525 A852014:A852061 IW852014:IW852061 SS852014:SS852061 ACO852014:ACO852061 AMK852014:AMK852061 AWG852014:AWG852061 BGC852014:BGC852061 BPY852014:BPY852061 BZU852014:BZU852061 CJQ852014:CJQ852061 CTM852014:CTM852061 DDI852014:DDI852061 DNE852014:DNE852061 DXA852014:DXA852061 EGW852014:EGW852061 EQS852014:EQS852061 FAO852014:FAO852061 FKK852014:FKK852061 FUG852014:FUG852061 GEC852014:GEC852061 GNY852014:GNY852061 GXU852014:GXU852061 HHQ852014:HHQ852061 HRM852014:HRM852061 IBI852014:IBI852061 ILE852014:ILE852061 IVA852014:IVA852061 JEW852014:JEW852061 JOS852014:JOS852061 JYO852014:JYO852061 KIK852014:KIK852061 KSG852014:KSG852061 LCC852014:LCC852061 LLY852014:LLY852061 LVU852014:LVU852061 MFQ852014:MFQ852061 MPM852014:MPM852061 MZI852014:MZI852061 NJE852014:NJE852061 NTA852014:NTA852061 OCW852014:OCW852061 OMS852014:OMS852061 OWO852014:OWO852061 PGK852014:PGK852061 PQG852014:PQG852061 QAC852014:QAC852061 QJY852014:QJY852061 QTU852014:QTU852061 RDQ852014:RDQ852061 RNM852014:RNM852061 RXI852014:RXI852061 SHE852014:SHE852061 SRA852014:SRA852061 TAW852014:TAW852061 TKS852014:TKS852061 TUO852014:TUO852061 UEK852014:UEK852061 UOG852014:UOG852061 UYC852014:UYC852061 VHY852014:VHY852061 VRU852014:VRU852061 WBQ852014:WBQ852061 WLM852014:WLM852061 WVI852014:WVI852061 A917550:A917597 IW917550:IW917597 SS917550:SS917597 ACO917550:ACO917597 AMK917550:AMK917597 AWG917550:AWG917597 BGC917550:BGC917597 BPY917550:BPY917597 BZU917550:BZU917597 CJQ917550:CJQ917597 CTM917550:CTM917597 DDI917550:DDI917597 DNE917550:DNE917597 DXA917550:DXA917597 EGW917550:EGW917597 EQS917550:EQS917597 FAO917550:FAO917597 FKK917550:FKK917597 FUG917550:FUG917597 GEC917550:GEC917597 GNY917550:GNY917597 GXU917550:GXU917597 HHQ917550:HHQ917597 HRM917550:HRM917597 IBI917550:IBI917597 ILE917550:ILE917597 IVA917550:IVA917597 JEW917550:JEW917597 JOS917550:JOS917597 JYO917550:JYO917597 KIK917550:KIK917597 KSG917550:KSG917597 LCC917550:LCC917597 LLY917550:LLY917597 LVU917550:LVU917597 MFQ917550:MFQ917597 MPM917550:MPM917597 MZI917550:MZI917597 NJE917550:NJE917597 NTA917550:NTA917597 OCW917550:OCW917597 OMS917550:OMS917597 OWO917550:OWO917597 PGK917550:PGK917597 PQG917550:PQG917597 QAC917550:QAC917597 QJY917550:QJY917597 QTU917550:QTU917597 RDQ917550:RDQ917597 RNM917550:RNM917597 RXI917550:RXI917597 SHE917550:SHE917597 SRA917550:SRA917597 TAW917550:TAW917597 TKS917550:TKS917597 TUO917550:TUO917597 UEK917550:UEK917597 UOG917550:UOG917597 UYC917550:UYC917597 VHY917550:VHY917597 VRU917550:VRU917597 WBQ917550:WBQ917597 WLM917550:WLM917597 WVI917550:WVI917597 A983086:A983133 IW983086:IW983133 SS983086:SS983133 ACO983086:ACO983133 AMK983086:AMK983133 AWG983086:AWG983133 BGC983086:BGC983133 BPY983086:BPY983133 BZU983086:BZU983133 CJQ983086:CJQ983133 CTM983086:CTM983133 DDI983086:DDI983133 DNE983086:DNE983133 DXA983086:DXA983133 EGW983086:EGW983133 EQS983086:EQS983133 FAO983086:FAO983133 FKK983086:FKK983133 FUG983086:FUG983133 GEC983086:GEC983133 GNY983086:GNY983133 GXU983086:GXU983133 HHQ983086:HHQ983133 HRM983086:HRM983133 IBI983086:IBI983133 ILE983086:ILE983133 IVA983086:IVA983133 JEW983086:JEW983133 JOS983086:JOS983133 JYO983086:JYO983133 KIK983086:KIK983133 KSG983086:KSG983133 LCC983086:LCC983133 LLY983086:LLY983133 LVU983086:LVU983133 MFQ983086:MFQ983133 MPM983086:MPM983133 MZI983086:MZI983133 NJE983086:NJE983133 NTA983086:NTA983133 OCW983086:OCW983133 OMS983086:OMS983133 OWO983086:OWO983133 PGK983086:PGK983133 PQG983086:PQG983133 QAC983086:QAC983133 QJY983086:QJY983133 QTU983086:QTU983133 RDQ983086:RDQ983133 RNM983086:RNM983133 RXI983086:RXI983133 SHE983086:SHE983133 SRA983086:SRA983133 TAW983086:TAW983133 TKS983086:TKS983133 TUO983086:TUO983133 UEK983086:UEK983133 UOG983086:UOG983133 UYC983086:UYC983133 VHY983086:VHY983133 VRU983086:VRU983133 WBQ983086:WBQ983133 WLM983086:WLM983133 WVI983086:WVI983133 A95:A119 IW95:IW119 SS95:SS119 ACO95:ACO119 AMK95:AMK119 AWG95:AWG119 BGC95:BGC119 BPY95:BPY119 BZU95:BZU119 CJQ95:CJQ119 CTM95:CTM119 DDI95:DDI119 DNE95:DNE119 DXA95:DXA119 EGW95:EGW119 EQS95:EQS119 FAO95:FAO119 FKK95:FKK119 FUG95:FUG119 GEC95:GEC119 GNY95:GNY119 GXU95:GXU119 HHQ95:HHQ119 HRM95:HRM119 IBI95:IBI119 ILE95:ILE119 IVA95:IVA119 JEW95:JEW119 JOS95:JOS119 JYO95:JYO119 KIK95:KIK119 KSG95:KSG119 LCC95:LCC119 LLY95:LLY119 LVU95:LVU119 MFQ95:MFQ119 MPM95:MPM119 MZI95:MZI119 NJE95:NJE119 NTA95:NTA119 OCW95:OCW119 OMS95:OMS119 OWO95:OWO119 PGK95:PGK119 PQG95:PQG119 QAC95:QAC119 QJY95:QJY119 QTU95:QTU119 RDQ95:RDQ119 RNM95:RNM119 RXI95:RXI119 SHE95:SHE119 SRA95:SRA119 TAW95:TAW119 TKS95:TKS119 TUO95:TUO119 UEK95:UEK119 UOG95:UOG119 UYC95:UYC119 VHY95:VHY119 VRU95:VRU119 WBQ95:WBQ119 WLM95:WLM119 WVI95:WVI119 A65631:A65655 IW65631:IW65655 SS65631:SS65655 ACO65631:ACO65655 AMK65631:AMK65655 AWG65631:AWG65655 BGC65631:BGC65655 BPY65631:BPY65655 BZU65631:BZU65655 CJQ65631:CJQ65655 CTM65631:CTM65655 DDI65631:DDI65655 DNE65631:DNE65655 DXA65631:DXA65655 EGW65631:EGW65655 EQS65631:EQS65655 FAO65631:FAO65655 FKK65631:FKK65655 FUG65631:FUG65655 GEC65631:GEC65655 GNY65631:GNY65655 GXU65631:GXU65655 HHQ65631:HHQ65655 HRM65631:HRM65655 IBI65631:IBI65655 ILE65631:ILE65655 IVA65631:IVA65655 JEW65631:JEW65655 JOS65631:JOS65655 JYO65631:JYO65655 KIK65631:KIK65655 KSG65631:KSG65655 LCC65631:LCC65655 LLY65631:LLY65655 LVU65631:LVU65655 MFQ65631:MFQ65655 MPM65631:MPM65655 MZI65631:MZI65655 NJE65631:NJE65655 NTA65631:NTA65655 OCW65631:OCW65655 OMS65631:OMS65655 OWO65631:OWO65655 PGK65631:PGK65655 PQG65631:PQG65655 QAC65631:QAC65655 QJY65631:QJY65655 QTU65631:QTU65655 RDQ65631:RDQ65655 RNM65631:RNM65655 RXI65631:RXI65655 SHE65631:SHE65655 SRA65631:SRA65655 TAW65631:TAW65655 TKS65631:TKS65655 TUO65631:TUO65655 UEK65631:UEK65655 UOG65631:UOG65655 UYC65631:UYC65655 VHY65631:VHY65655 VRU65631:VRU65655 WBQ65631:WBQ65655 WLM65631:WLM65655 WVI65631:WVI65655 A131167:A131191 IW131167:IW131191 SS131167:SS131191 ACO131167:ACO131191 AMK131167:AMK131191 AWG131167:AWG131191 BGC131167:BGC131191 BPY131167:BPY131191 BZU131167:BZU131191 CJQ131167:CJQ131191 CTM131167:CTM131191 DDI131167:DDI131191 DNE131167:DNE131191 DXA131167:DXA131191 EGW131167:EGW131191 EQS131167:EQS131191 FAO131167:FAO131191 FKK131167:FKK131191 FUG131167:FUG131191 GEC131167:GEC131191 GNY131167:GNY131191 GXU131167:GXU131191 HHQ131167:HHQ131191 HRM131167:HRM131191 IBI131167:IBI131191 ILE131167:ILE131191 IVA131167:IVA131191 JEW131167:JEW131191 JOS131167:JOS131191 JYO131167:JYO131191 KIK131167:KIK131191 KSG131167:KSG131191 LCC131167:LCC131191 LLY131167:LLY131191 LVU131167:LVU131191 MFQ131167:MFQ131191 MPM131167:MPM131191 MZI131167:MZI131191 NJE131167:NJE131191 NTA131167:NTA131191 OCW131167:OCW131191 OMS131167:OMS131191 OWO131167:OWO131191 PGK131167:PGK131191 PQG131167:PQG131191 QAC131167:QAC131191 QJY131167:QJY131191 QTU131167:QTU131191 RDQ131167:RDQ131191 RNM131167:RNM131191 RXI131167:RXI131191 SHE131167:SHE131191 SRA131167:SRA131191 TAW131167:TAW131191 TKS131167:TKS131191 TUO131167:TUO131191 UEK131167:UEK131191 UOG131167:UOG131191 UYC131167:UYC131191 VHY131167:VHY131191 VRU131167:VRU131191 WBQ131167:WBQ131191 WLM131167:WLM131191 WVI131167:WVI131191 A196703:A196727 IW196703:IW196727 SS196703:SS196727 ACO196703:ACO196727 AMK196703:AMK196727 AWG196703:AWG196727 BGC196703:BGC196727 BPY196703:BPY196727 BZU196703:BZU196727 CJQ196703:CJQ196727 CTM196703:CTM196727 DDI196703:DDI196727 DNE196703:DNE196727 DXA196703:DXA196727 EGW196703:EGW196727 EQS196703:EQS196727 FAO196703:FAO196727 FKK196703:FKK196727 FUG196703:FUG196727 GEC196703:GEC196727 GNY196703:GNY196727 GXU196703:GXU196727 HHQ196703:HHQ196727 HRM196703:HRM196727 IBI196703:IBI196727 ILE196703:ILE196727 IVA196703:IVA196727 JEW196703:JEW196727 JOS196703:JOS196727 JYO196703:JYO196727 KIK196703:KIK196727 KSG196703:KSG196727 LCC196703:LCC196727 LLY196703:LLY196727 LVU196703:LVU196727 MFQ196703:MFQ196727 MPM196703:MPM196727 MZI196703:MZI196727 NJE196703:NJE196727 NTA196703:NTA196727 OCW196703:OCW196727 OMS196703:OMS196727 OWO196703:OWO196727 PGK196703:PGK196727 PQG196703:PQG196727 QAC196703:QAC196727 QJY196703:QJY196727 QTU196703:QTU196727 RDQ196703:RDQ196727 RNM196703:RNM196727 RXI196703:RXI196727 SHE196703:SHE196727 SRA196703:SRA196727 TAW196703:TAW196727 TKS196703:TKS196727 TUO196703:TUO196727 UEK196703:UEK196727 UOG196703:UOG196727 UYC196703:UYC196727 VHY196703:VHY196727 VRU196703:VRU196727 WBQ196703:WBQ196727 WLM196703:WLM196727 WVI196703:WVI196727 A262239:A262263 IW262239:IW262263 SS262239:SS262263 ACO262239:ACO262263 AMK262239:AMK262263 AWG262239:AWG262263 BGC262239:BGC262263 BPY262239:BPY262263 BZU262239:BZU262263 CJQ262239:CJQ262263 CTM262239:CTM262263 DDI262239:DDI262263 DNE262239:DNE262263 DXA262239:DXA262263 EGW262239:EGW262263 EQS262239:EQS262263 FAO262239:FAO262263 FKK262239:FKK262263 FUG262239:FUG262263 GEC262239:GEC262263 GNY262239:GNY262263 GXU262239:GXU262263 HHQ262239:HHQ262263 HRM262239:HRM262263 IBI262239:IBI262263 ILE262239:ILE262263 IVA262239:IVA262263 JEW262239:JEW262263 JOS262239:JOS262263 JYO262239:JYO262263 KIK262239:KIK262263 KSG262239:KSG262263 LCC262239:LCC262263 LLY262239:LLY262263 LVU262239:LVU262263 MFQ262239:MFQ262263 MPM262239:MPM262263 MZI262239:MZI262263 NJE262239:NJE262263 NTA262239:NTA262263 OCW262239:OCW262263 OMS262239:OMS262263 OWO262239:OWO262263 PGK262239:PGK262263 PQG262239:PQG262263 QAC262239:QAC262263 QJY262239:QJY262263 QTU262239:QTU262263 RDQ262239:RDQ262263 RNM262239:RNM262263 RXI262239:RXI262263 SHE262239:SHE262263 SRA262239:SRA262263 TAW262239:TAW262263 TKS262239:TKS262263 TUO262239:TUO262263 UEK262239:UEK262263 UOG262239:UOG262263 UYC262239:UYC262263 VHY262239:VHY262263 VRU262239:VRU262263 WBQ262239:WBQ262263 WLM262239:WLM262263 WVI262239:WVI262263 A327775:A327799 IW327775:IW327799 SS327775:SS327799 ACO327775:ACO327799 AMK327775:AMK327799 AWG327775:AWG327799 BGC327775:BGC327799 BPY327775:BPY327799 BZU327775:BZU327799 CJQ327775:CJQ327799 CTM327775:CTM327799 DDI327775:DDI327799 DNE327775:DNE327799 DXA327775:DXA327799 EGW327775:EGW327799 EQS327775:EQS327799 FAO327775:FAO327799 FKK327775:FKK327799 FUG327775:FUG327799 GEC327775:GEC327799 GNY327775:GNY327799 GXU327775:GXU327799 HHQ327775:HHQ327799 HRM327775:HRM327799 IBI327775:IBI327799 ILE327775:ILE327799 IVA327775:IVA327799 JEW327775:JEW327799 JOS327775:JOS327799 JYO327775:JYO327799 KIK327775:KIK327799 KSG327775:KSG327799 LCC327775:LCC327799 LLY327775:LLY327799 LVU327775:LVU327799 MFQ327775:MFQ327799 MPM327775:MPM327799 MZI327775:MZI327799 NJE327775:NJE327799 NTA327775:NTA327799 OCW327775:OCW327799 OMS327775:OMS327799 OWO327775:OWO327799 PGK327775:PGK327799 PQG327775:PQG327799 QAC327775:QAC327799 QJY327775:QJY327799 QTU327775:QTU327799 RDQ327775:RDQ327799 RNM327775:RNM327799 RXI327775:RXI327799 SHE327775:SHE327799 SRA327775:SRA327799 TAW327775:TAW327799 TKS327775:TKS327799 TUO327775:TUO327799 UEK327775:UEK327799 UOG327775:UOG327799 UYC327775:UYC327799 VHY327775:VHY327799 VRU327775:VRU327799 WBQ327775:WBQ327799 WLM327775:WLM327799 WVI327775:WVI327799 A393311:A393335 IW393311:IW393335 SS393311:SS393335 ACO393311:ACO393335 AMK393311:AMK393335 AWG393311:AWG393335 BGC393311:BGC393335 BPY393311:BPY393335 BZU393311:BZU393335 CJQ393311:CJQ393335 CTM393311:CTM393335 DDI393311:DDI393335 DNE393311:DNE393335 DXA393311:DXA393335 EGW393311:EGW393335 EQS393311:EQS393335 FAO393311:FAO393335 FKK393311:FKK393335 FUG393311:FUG393335 GEC393311:GEC393335 GNY393311:GNY393335 GXU393311:GXU393335 HHQ393311:HHQ393335 HRM393311:HRM393335 IBI393311:IBI393335 ILE393311:ILE393335 IVA393311:IVA393335 JEW393311:JEW393335 JOS393311:JOS393335 JYO393311:JYO393335 KIK393311:KIK393335 KSG393311:KSG393335 LCC393311:LCC393335 LLY393311:LLY393335 LVU393311:LVU393335 MFQ393311:MFQ393335 MPM393311:MPM393335 MZI393311:MZI393335 NJE393311:NJE393335 NTA393311:NTA393335 OCW393311:OCW393335 OMS393311:OMS393335 OWO393311:OWO393335 PGK393311:PGK393335 PQG393311:PQG393335 QAC393311:QAC393335 QJY393311:QJY393335 QTU393311:QTU393335 RDQ393311:RDQ393335 RNM393311:RNM393335 RXI393311:RXI393335 SHE393311:SHE393335 SRA393311:SRA393335 TAW393311:TAW393335 TKS393311:TKS393335 TUO393311:TUO393335 UEK393311:UEK393335 UOG393311:UOG393335 UYC393311:UYC393335 VHY393311:VHY393335 VRU393311:VRU393335 WBQ393311:WBQ393335 WLM393311:WLM393335 WVI393311:WVI393335 A458847:A458871 IW458847:IW458871 SS458847:SS458871 ACO458847:ACO458871 AMK458847:AMK458871 AWG458847:AWG458871 BGC458847:BGC458871 BPY458847:BPY458871 BZU458847:BZU458871 CJQ458847:CJQ458871 CTM458847:CTM458871 DDI458847:DDI458871 DNE458847:DNE458871 DXA458847:DXA458871 EGW458847:EGW458871 EQS458847:EQS458871 FAO458847:FAO458871 FKK458847:FKK458871 FUG458847:FUG458871 GEC458847:GEC458871 GNY458847:GNY458871 GXU458847:GXU458871 HHQ458847:HHQ458871 HRM458847:HRM458871 IBI458847:IBI458871 ILE458847:ILE458871 IVA458847:IVA458871 JEW458847:JEW458871 JOS458847:JOS458871 JYO458847:JYO458871 KIK458847:KIK458871 KSG458847:KSG458871 LCC458847:LCC458871 LLY458847:LLY458871 LVU458847:LVU458871 MFQ458847:MFQ458871 MPM458847:MPM458871 MZI458847:MZI458871 NJE458847:NJE458871 NTA458847:NTA458871 OCW458847:OCW458871 OMS458847:OMS458871 OWO458847:OWO458871 PGK458847:PGK458871 PQG458847:PQG458871 QAC458847:QAC458871 QJY458847:QJY458871 QTU458847:QTU458871 RDQ458847:RDQ458871 RNM458847:RNM458871 RXI458847:RXI458871 SHE458847:SHE458871 SRA458847:SRA458871 TAW458847:TAW458871 TKS458847:TKS458871 TUO458847:TUO458871 UEK458847:UEK458871 UOG458847:UOG458871 UYC458847:UYC458871 VHY458847:VHY458871 VRU458847:VRU458871 WBQ458847:WBQ458871 WLM458847:WLM458871 WVI458847:WVI458871 A524383:A524407 IW524383:IW524407 SS524383:SS524407 ACO524383:ACO524407 AMK524383:AMK524407 AWG524383:AWG524407 BGC524383:BGC524407 BPY524383:BPY524407 BZU524383:BZU524407 CJQ524383:CJQ524407 CTM524383:CTM524407 DDI524383:DDI524407 DNE524383:DNE524407 DXA524383:DXA524407 EGW524383:EGW524407 EQS524383:EQS524407 FAO524383:FAO524407 FKK524383:FKK524407 FUG524383:FUG524407 GEC524383:GEC524407 GNY524383:GNY524407 GXU524383:GXU524407 HHQ524383:HHQ524407 HRM524383:HRM524407 IBI524383:IBI524407 ILE524383:ILE524407 IVA524383:IVA524407 JEW524383:JEW524407 JOS524383:JOS524407 JYO524383:JYO524407 KIK524383:KIK524407 KSG524383:KSG524407 LCC524383:LCC524407 LLY524383:LLY524407 LVU524383:LVU524407 MFQ524383:MFQ524407 MPM524383:MPM524407 MZI524383:MZI524407 NJE524383:NJE524407 NTA524383:NTA524407 OCW524383:OCW524407 OMS524383:OMS524407 OWO524383:OWO524407 PGK524383:PGK524407 PQG524383:PQG524407 QAC524383:QAC524407 QJY524383:QJY524407 QTU524383:QTU524407 RDQ524383:RDQ524407 RNM524383:RNM524407 RXI524383:RXI524407 SHE524383:SHE524407 SRA524383:SRA524407 TAW524383:TAW524407 TKS524383:TKS524407 TUO524383:TUO524407 UEK524383:UEK524407 UOG524383:UOG524407 UYC524383:UYC524407 VHY524383:VHY524407 VRU524383:VRU524407 WBQ524383:WBQ524407 WLM524383:WLM524407 WVI524383:WVI524407 A589919:A589943 IW589919:IW589943 SS589919:SS589943 ACO589919:ACO589943 AMK589919:AMK589943 AWG589919:AWG589943 BGC589919:BGC589943 BPY589919:BPY589943 BZU589919:BZU589943 CJQ589919:CJQ589943 CTM589919:CTM589943 DDI589919:DDI589943 DNE589919:DNE589943 DXA589919:DXA589943 EGW589919:EGW589943 EQS589919:EQS589943 FAO589919:FAO589943 FKK589919:FKK589943 FUG589919:FUG589943 GEC589919:GEC589943 GNY589919:GNY589943 GXU589919:GXU589943 HHQ589919:HHQ589943 HRM589919:HRM589943 IBI589919:IBI589943 ILE589919:ILE589943 IVA589919:IVA589943 JEW589919:JEW589943 JOS589919:JOS589943 JYO589919:JYO589943 KIK589919:KIK589943 KSG589919:KSG589943 LCC589919:LCC589943 LLY589919:LLY589943 LVU589919:LVU589943 MFQ589919:MFQ589943 MPM589919:MPM589943 MZI589919:MZI589943 NJE589919:NJE589943 NTA589919:NTA589943 OCW589919:OCW589943 OMS589919:OMS589943 OWO589919:OWO589943 PGK589919:PGK589943 PQG589919:PQG589943 QAC589919:QAC589943 QJY589919:QJY589943 QTU589919:QTU589943 RDQ589919:RDQ589943 RNM589919:RNM589943 RXI589919:RXI589943 SHE589919:SHE589943 SRA589919:SRA589943 TAW589919:TAW589943 TKS589919:TKS589943 TUO589919:TUO589943 UEK589919:UEK589943 UOG589919:UOG589943 UYC589919:UYC589943 VHY589919:VHY589943 VRU589919:VRU589943 WBQ589919:WBQ589943 WLM589919:WLM589943 WVI589919:WVI589943 A655455:A655479 IW655455:IW655479 SS655455:SS655479 ACO655455:ACO655479 AMK655455:AMK655479 AWG655455:AWG655479 BGC655455:BGC655479 BPY655455:BPY655479 BZU655455:BZU655479 CJQ655455:CJQ655479 CTM655455:CTM655479 DDI655455:DDI655479 DNE655455:DNE655479 DXA655455:DXA655479 EGW655455:EGW655479 EQS655455:EQS655479 FAO655455:FAO655479 FKK655455:FKK655479 FUG655455:FUG655479 GEC655455:GEC655479 GNY655455:GNY655479 GXU655455:GXU655479 HHQ655455:HHQ655479 HRM655455:HRM655479 IBI655455:IBI655479 ILE655455:ILE655479 IVA655455:IVA655479 JEW655455:JEW655479 JOS655455:JOS655479 JYO655455:JYO655479 KIK655455:KIK655479 KSG655455:KSG655479 LCC655455:LCC655479 LLY655455:LLY655479 LVU655455:LVU655479 MFQ655455:MFQ655479 MPM655455:MPM655479 MZI655455:MZI655479 NJE655455:NJE655479 NTA655455:NTA655479 OCW655455:OCW655479 OMS655455:OMS655479 OWO655455:OWO655479 PGK655455:PGK655479 PQG655455:PQG655479 QAC655455:QAC655479 QJY655455:QJY655479 QTU655455:QTU655479 RDQ655455:RDQ655479 RNM655455:RNM655479 RXI655455:RXI655479 SHE655455:SHE655479 SRA655455:SRA655479 TAW655455:TAW655479 TKS655455:TKS655479 TUO655455:TUO655479 UEK655455:UEK655479 UOG655455:UOG655479 UYC655455:UYC655479 VHY655455:VHY655479 VRU655455:VRU655479 WBQ655455:WBQ655479 WLM655455:WLM655479 WVI655455:WVI655479 A720991:A721015 IW720991:IW721015 SS720991:SS721015 ACO720991:ACO721015 AMK720991:AMK721015 AWG720991:AWG721015 BGC720991:BGC721015 BPY720991:BPY721015 BZU720991:BZU721015 CJQ720991:CJQ721015 CTM720991:CTM721015 DDI720991:DDI721015 DNE720991:DNE721015 DXA720991:DXA721015 EGW720991:EGW721015 EQS720991:EQS721015 FAO720991:FAO721015 FKK720991:FKK721015 FUG720991:FUG721015 GEC720991:GEC721015 GNY720991:GNY721015 GXU720991:GXU721015 HHQ720991:HHQ721015 HRM720991:HRM721015 IBI720991:IBI721015 ILE720991:ILE721015 IVA720991:IVA721015 JEW720991:JEW721015 JOS720991:JOS721015 JYO720991:JYO721015 KIK720991:KIK721015 KSG720991:KSG721015 LCC720991:LCC721015 LLY720991:LLY721015 LVU720991:LVU721015 MFQ720991:MFQ721015 MPM720991:MPM721015 MZI720991:MZI721015 NJE720991:NJE721015 NTA720991:NTA721015 OCW720991:OCW721015 OMS720991:OMS721015 OWO720991:OWO721015 PGK720991:PGK721015 PQG720991:PQG721015 QAC720991:QAC721015 QJY720991:QJY721015 QTU720991:QTU721015 RDQ720991:RDQ721015 RNM720991:RNM721015 RXI720991:RXI721015 SHE720991:SHE721015 SRA720991:SRA721015 TAW720991:TAW721015 TKS720991:TKS721015 TUO720991:TUO721015 UEK720991:UEK721015 UOG720991:UOG721015 UYC720991:UYC721015 VHY720991:VHY721015 VRU720991:VRU721015 WBQ720991:WBQ721015 WLM720991:WLM721015 WVI720991:WVI721015 A786527:A786551 IW786527:IW786551 SS786527:SS786551 ACO786527:ACO786551 AMK786527:AMK786551 AWG786527:AWG786551 BGC786527:BGC786551 BPY786527:BPY786551 BZU786527:BZU786551 CJQ786527:CJQ786551 CTM786527:CTM786551 DDI786527:DDI786551 DNE786527:DNE786551 DXA786527:DXA786551 EGW786527:EGW786551 EQS786527:EQS786551 FAO786527:FAO786551 FKK786527:FKK786551 FUG786527:FUG786551 GEC786527:GEC786551 GNY786527:GNY786551 GXU786527:GXU786551 HHQ786527:HHQ786551 HRM786527:HRM786551 IBI786527:IBI786551 ILE786527:ILE786551 IVA786527:IVA786551 JEW786527:JEW786551 JOS786527:JOS786551 JYO786527:JYO786551 KIK786527:KIK786551 KSG786527:KSG786551 LCC786527:LCC786551 LLY786527:LLY786551 LVU786527:LVU786551 MFQ786527:MFQ786551 MPM786527:MPM786551 MZI786527:MZI786551 NJE786527:NJE786551 NTA786527:NTA786551 OCW786527:OCW786551 OMS786527:OMS786551 OWO786527:OWO786551 PGK786527:PGK786551 PQG786527:PQG786551 QAC786527:QAC786551 QJY786527:QJY786551 QTU786527:QTU786551 RDQ786527:RDQ786551 RNM786527:RNM786551 RXI786527:RXI786551 SHE786527:SHE786551 SRA786527:SRA786551 TAW786527:TAW786551 TKS786527:TKS786551 TUO786527:TUO786551 UEK786527:UEK786551 UOG786527:UOG786551 UYC786527:UYC786551 VHY786527:VHY786551 VRU786527:VRU786551 WBQ786527:WBQ786551 WLM786527:WLM786551 WVI786527:WVI786551 A852063:A852087 IW852063:IW852087 SS852063:SS852087 ACO852063:ACO852087 AMK852063:AMK852087 AWG852063:AWG852087 BGC852063:BGC852087 BPY852063:BPY852087 BZU852063:BZU852087 CJQ852063:CJQ852087 CTM852063:CTM852087 DDI852063:DDI852087 DNE852063:DNE852087 DXA852063:DXA852087 EGW852063:EGW852087 EQS852063:EQS852087 FAO852063:FAO852087 FKK852063:FKK852087 FUG852063:FUG852087 GEC852063:GEC852087 GNY852063:GNY852087 GXU852063:GXU852087 HHQ852063:HHQ852087 HRM852063:HRM852087 IBI852063:IBI852087 ILE852063:ILE852087 IVA852063:IVA852087 JEW852063:JEW852087 JOS852063:JOS852087 JYO852063:JYO852087 KIK852063:KIK852087 KSG852063:KSG852087 LCC852063:LCC852087 LLY852063:LLY852087 LVU852063:LVU852087 MFQ852063:MFQ852087 MPM852063:MPM852087 MZI852063:MZI852087 NJE852063:NJE852087 NTA852063:NTA852087 OCW852063:OCW852087 OMS852063:OMS852087 OWO852063:OWO852087 PGK852063:PGK852087 PQG852063:PQG852087 QAC852063:QAC852087 QJY852063:QJY852087 QTU852063:QTU852087 RDQ852063:RDQ852087 RNM852063:RNM852087 RXI852063:RXI852087 SHE852063:SHE852087 SRA852063:SRA852087 TAW852063:TAW852087 TKS852063:TKS852087 TUO852063:TUO852087 UEK852063:UEK852087 UOG852063:UOG852087 UYC852063:UYC852087 VHY852063:VHY852087 VRU852063:VRU852087 WBQ852063:WBQ852087 WLM852063:WLM852087 WVI852063:WVI852087 A917599:A917623 IW917599:IW917623 SS917599:SS917623 ACO917599:ACO917623 AMK917599:AMK917623 AWG917599:AWG917623 BGC917599:BGC917623 BPY917599:BPY917623 BZU917599:BZU917623 CJQ917599:CJQ917623 CTM917599:CTM917623 DDI917599:DDI917623 DNE917599:DNE917623 DXA917599:DXA917623 EGW917599:EGW917623 EQS917599:EQS917623 FAO917599:FAO917623 FKK917599:FKK917623 FUG917599:FUG917623 GEC917599:GEC917623 GNY917599:GNY917623 GXU917599:GXU917623 HHQ917599:HHQ917623 HRM917599:HRM917623 IBI917599:IBI917623 ILE917599:ILE917623 IVA917599:IVA917623 JEW917599:JEW917623 JOS917599:JOS917623 JYO917599:JYO917623 KIK917599:KIK917623 KSG917599:KSG917623 LCC917599:LCC917623 LLY917599:LLY917623 LVU917599:LVU917623 MFQ917599:MFQ917623 MPM917599:MPM917623 MZI917599:MZI917623 NJE917599:NJE917623 NTA917599:NTA917623 OCW917599:OCW917623 OMS917599:OMS917623 OWO917599:OWO917623 PGK917599:PGK917623 PQG917599:PQG917623 QAC917599:QAC917623 QJY917599:QJY917623 QTU917599:QTU917623 RDQ917599:RDQ917623 RNM917599:RNM917623 RXI917599:RXI917623 SHE917599:SHE917623 SRA917599:SRA917623 TAW917599:TAW917623 TKS917599:TKS917623 TUO917599:TUO917623 UEK917599:UEK917623 UOG917599:UOG917623 UYC917599:UYC917623 VHY917599:VHY917623 VRU917599:VRU917623 WBQ917599:WBQ917623 WLM917599:WLM917623 WVI917599:WVI917623 A983135:A983159 IW983135:IW983159 SS983135:SS983159 ACO983135:ACO983159 AMK983135:AMK983159 AWG983135:AWG983159 BGC983135:BGC983159 BPY983135:BPY983159 BZU983135:BZU983159 CJQ983135:CJQ983159 CTM983135:CTM983159 DDI983135:DDI983159 DNE983135:DNE983159 DXA983135:DXA983159 EGW983135:EGW983159 EQS983135:EQS983159 FAO983135:FAO983159 FKK983135:FKK983159 FUG983135:FUG983159 GEC983135:GEC983159 GNY983135:GNY983159 GXU983135:GXU983159 HHQ983135:HHQ983159 HRM983135:HRM983159 IBI983135:IBI983159 ILE983135:ILE983159 IVA983135:IVA983159 JEW983135:JEW983159 JOS983135:JOS983159 JYO983135:JYO983159 KIK983135:KIK983159 KSG983135:KSG983159 LCC983135:LCC983159 LLY983135:LLY983159 LVU983135:LVU983159 MFQ983135:MFQ983159 MPM983135:MPM983159 MZI983135:MZI983159 NJE983135:NJE983159 NTA983135:NTA983159 OCW983135:OCW983159 OMS983135:OMS983159 OWO983135:OWO983159 PGK983135:PGK983159 PQG983135:PQG983159 QAC983135:QAC983159 QJY983135:QJY983159 QTU983135:QTU983159 RDQ983135:RDQ983159 RNM983135:RNM983159 RXI983135:RXI983159 SHE983135:SHE983159 SRA983135:SRA983159 TAW983135:TAW983159 TKS983135:TKS983159 TUO983135:TUO983159 UEK983135:UEK983159 UOG983135:UOG983159 UYC983135:UYC983159 VHY983135:VHY983159 VRU983135:VRU983159 WBQ983135:WBQ983159 WLM983135:WLM983159 WVI983135:WVI983159</xm:sqref>
        </x14:dataValidation>
        <x14:dataValidation type="whole" allowBlank="1" showInputMessage="1" showErrorMessage="1" errorTitle="Error" error="Por favor ingrese números enteros">
          <x14:formula1>
            <xm:f>0</xm:f>
          </x14:formula1>
          <x14:formula2>
            <xm:f>1000000000</xm:f>
          </x14:formula2>
          <xm:sqref>AB119:AW65650 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X142:X65536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I1:I26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I167:I65562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I28:I44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X119:X140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B121:B65536 IX121:IX65536 ST121:ST65536 ACP121:ACP65536 AML121:AML65536 AWH121:AWH65536 BGD121:BGD65536 BPZ121:BPZ65536 BZV121:BZV65536 CJR121:CJR65536 CTN121:CTN65536 DDJ121:DDJ65536 DNF121:DNF65536 DXB121:DXB65536 EGX121:EGX65536 EQT121:EQT65536 FAP121:FAP65536 FKL121:FKL65536 FUH121:FUH65536 GED121:GED65536 GNZ121:GNZ65536 GXV121:GXV65536 HHR121:HHR65536 HRN121:HRN65536 IBJ121:IBJ65536 ILF121:ILF65536 IVB121:IVB65536 JEX121:JEX65536 JOT121:JOT65536 JYP121:JYP65536 KIL121:KIL65536 KSH121:KSH65536 LCD121:LCD65536 LLZ121:LLZ65536 LVV121:LVV65536 MFR121:MFR65536 MPN121:MPN65536 MZJ121:MZJ65536 NJF121:NJF65536 NTB121:NTB65536 OCX121:OCX65536 OMT121:OMT65536 OWP121:OWP65536 PGL121:PGL65536 PQH121:PQH65536 QAD121:QAD65536 QJZ121:QJZ65536 QTV121:QTV65536 RDR121:RDR65536 RNN121:RNN65536 RXJ121:RXJ65536 SHF121:SHF65536 SRB121:SRB65536 TAX121:TAX65536 TKT121:TKT65536 TUP121:TUP65536 UEL121:UEL65536 UOH121:UOH65536 UYD121:UYD65536 VHZ121:VHZ65536 VRV121:VRV65536 WBR121:WBR65536 WLN121:WLN65536 WVJ121:WVJ65536 B65657:B131072 IX65657:IX131072 ST65657:ST131072 ACP65657:ACP131072 AML65657:AML131072 AWH65657:AWH131072 BGD65657:BGD131072 BPZ65657:BPZ131072 BZV65657:BZV131072 CJR65657:CJR131072 CTN65657:CTN131072 DDJ65657:DDJ131072 DNF65657:DNF131072 DXB65657:DXB131072 EGX65657:EGX131072 EQT65657:EQT131072 FAP65657:FAP131072 FKL65657:FKL131072 FUH65657:FUH131072 GED65657:GED131072 GNZ65657:GNZ131072 GXV65657:GXV131072 HHR65657:HHR131072 HRN65657:HRN131072 IBJ65657:IBJ131072 ILF65657:ILF131072 IVB65657:IVB131072 JEX65657:JEX131072 JOT65657:JOT131072 JYP65657:JYP131072 KIL65657:KIL131072 KSH65657:KSH131072 LCD65657:LCD131072 LLZ65657:LLZ131072 LVV65657:LVV131072 MFR65657:MFR131072 MPN65657:MPN131072 MZJ65657:MZJ131072 NJF65657:NJF131072 NTB65657:NTB131072 OCX65657:OCX131072 OMT65657:OMT131072 OWP65657:OWP131072 PGL65657:PGL131072 PQH65657:PQH131072 QAD65657:QAD131072 QJZ65657:QJZ131072 QTV65657:QTV131072 RDR65657:RDR131072 RNN65657:RNN131072 RXJ65657:RXJ131072 SHF65657:SHF131072 SRB65657:SRB131072 TAX65657:TAX131072 TKT65657:TKT131072 TUP65657:TUP131072 UEL65657:UEL131072 UOH65657:UOH131072 UYD65657:UYD131072 VHZ65657:VHZ131072 VRV65657:VRV131072 WBR65657:WBR131072 WLN65657:WLN131072 WVJ65657:WVJ131072 B131193:B196608 IX131193:IX196608 ST131193:ST196608 ACP131193:ACP196608 AML131193:AML196608 AWH131193:AWH196608 BGD131193:BGD196608 BPZ131193:BPZ196608 BZV131193:BZV196608 CJR131193:CJR196608 CTN131193:CTN196608 DDJ131193:DDJ196608 DNF131193:DNF196608 DXB131193:DXB196608 EGX131193:EGX196608 EQT131193:EQT196608 FAP131193:FAP196608 FKL131193:FKL196608 FUH131193:FUH196608 GED131193:GED196608 GNZ131193:GNZ196608 GXV131193:GXV196608 HHR131193:HHR196608 HRN131193:HRN196608 IBJ131193:IBJ196608 ILF131193:ILF196608 IVB131193:IVB196608 JEX131193:JEX196608 JOT131193:JOT196608 JYP131193:JYP196608 KIL131193:KIL196608 KSH131193:KSH196608 LCD131193:LCD196608 LLZ131193:LLZ196608 LVV131193:LVV196608 MFR131193:MFR196608 MPN131193:MPN196608 MZJ131193:MZJ196608 NJF131193:NJF196608 NTB131193:NTB196608 OCX131193:OCX196608 OMT131193:OMT196608 OWP131193:OWP196608 PGL131193:PGL196608 PQH131193:PQH196608 QAD131193:QAD196608 QJZ131193:QJZ196608 QTV131193:QTV196608 RDR131193:RDR196608 RNN131193:RNN196608 RXJ131193:RXJ196608 SHF131193:SHF196608 SRB131193:SRB196608 TAX131193:TAX196608 TKT131193:TKT196608 TUP131193:TUP196608 UEL131193:UEL196608 UOH131193:UOH196608 UYD131193:UYD196608 VHZ131193:VHZ196608 VRV131193:VRV196608 WBR131193:WBR196608 WLN131193:WLN196608 WVJ131193:WVJ196608 B196729:B262144 IX196729:IX262144 ST196729:ST262144 ACP196729:ACP262144 AML196729:AML262144 AWH196729:AWH262144 BGD196729:BGD262144 BPZ196729:BPZ262144 BZV196729:BZV262144 CJR196729:CJR262144 CTN196729:CTN262144 DDJ196729:DDJ262144 DNF196729:DNF262144 DXB196729:DXB262144 EGX196729:EGX262144 EQT196729:EQT262144 FAP196729:FAP262144 FKL196729:FKL262144 FUH196729:FUH262144 GED196729:GED262144 GNZ196729:GNZ262144 GXV196729:GXV262144 HHR196729:HHR262144 HRN196729:HRN262144 IBJ196729:IBJ262144 ILF196729:ILF262144 IVB196729:IVB262144 JEX196729:JEX262144 JOT196729:JOT262144 JYP196729:JYP262144 KIL196729:KIL262144 KSH196729:KSH262144 LCD196729:LCD262144 LLZ196729:LLZ262144 LVV196729:LVV262144 MFR196729:MFR262144 MPN196729:MPN262144 MZJ196729:MZJ262144 NJF196729:NJF262144 NTB196729:NTB262144 OCX196729:OCX262144 OMT196729:OMT262144 OWP196729:OWP262144 PGL196729:PGL262144 PQH196729:PQH262144 QAD196729:QAD262144 QJZ196729:QJZ262144 QTV196729:QTV262144 RDR196729:RDR262144 RNN196729:RNN262144 RXJ196729:RXJ262144 SHF196729:SHF262144 SRB196729:SRB262144 TAX196729:TAX262144 TKT196729:TKT262144 TUP196729:TUP262144 UEL196729:UEL262144 UOH196729:UOH262144 UYD196729:UYD262144 VHZ196729:VHZ262144 VRV196729:VRV262144 WBR196729:WBR262144 WLN196729:WLN262144 WVJ196729:WVJ262144 B262265:B327680 IX262265:IX327680 ST262265:ST327680 ACP262265:ACP327680 AML262265:AML327680 AWH262265:AWH327680 BGD262265:BGD327680 BPZ262265:BPZ327680 BZV262265:BZV327680 CJR262265:CJR327680 CTN262265:CTN327680 DDJ262265:DDJ327680 DNF262265:DNF327680 DXB262265:DXB327680 EGX262265:EGX327680 EQT262265:EQT327680 FAP262265:FAP327680 FKL262265:FKL327680 FUH262265:FUH327680 GED262265:GED327680 GNZ262265:GNZ327680 GXV262265:GXV327680 HHR262265:HHR327680 HRN262265:HRN327680 IBJ262265:IBJ327680 ILF262265:ILF327680 IVB262265:IVB327680 JEX262265:JEX327680 JOT262265:JOT327680 JYP262265:JYP327680 KIL262265:KIL327680 KSH262265:KSH327680 LCD262265:LCD327680 LLZ262265:LLZ327680 LVV262265:LVV327680 MFR262265:MFR327680 MPN262265:MPN327680 MZJ262265:MZJ327680 NJF262265:NJF327680 NTB262265:NTB327680 OCX262265:OCX327680 OMT262265:OMT327680 OWP262265:OWP327680 PGL262265:PGL327680 PQH262265:PQH327680 QAD262265:QAD327680 QJZ262265:QJZ327680 QTV262265:QTV327680 RDR262265:RDR327680 RNN262265:RNN327680 RXJ262265:RXJ327680 SHF262265:SHF327680 SRB262265:SRB327680 TAX262265:TAX327680 TKT262265:TKT327680 TUP262265:TUP327680 UEL262265:UEL327680 UOH262265:UOH327680 UYD262265:UYD327680 VHZ262265:VHZ327680 VRV262265:VRV327680 WBR262265:WBR327680 WLN262265:WLN327680 WVJ262265:WVJ327680 B327801:B393216 IX327801:IX393216 ST327801:ST393216 ACP327801:ACP393216 AML327801:AML393216 AWH327801:AWH393216 BGD327801:BGD393216 BPZ327801:BPZ393216 BZV327801:BZV393216 CJR327801:CJR393216 CTN327801:CTN393216 DDJ327801:DDJ393216 DNF327801:DNF393216 DXB327801:DXB393216 EGX327801:EGX393216 EQT327801:EQT393216 FAP327801:FAP393216 FKL327801:FKL393216 FUH327801:FUH393216 GED327801:GED393216 GNZ327801:GNZ393216 GXV327801:GXV393216 HHR327801:HHR393216 HRN327801:HRN393216 IBJ327801:IBJ393216 ILF327801:ILF393216 IVB327801:IVB393216 JEX327801:JEX393216 JOT327801:JOT393216 JYP327801:JYP393216 KIL327801:KIL393216 KSH327801:KSH393216 LCD327801:LCD393216 LLZ327801:LLZ393216 LVV327801:LVV393216 MFR327801:MFR393216 MPN327801:MPN393216 MZJ327801:MZJ393216 NJF327801:NJF393216 NTB327801:NTB393216 OCX327801:OCX393216 OMT327801:OMT393216 OWP327801:OWP393216 PGL327801:PGL393216 PQH327801:PQH393216 QAD327801:QAD393216 QJZ327801:QJZ393216 QTV327801:QTV393216 RDR327801:RDR393216 RNN327801:RNN393216 RXJ327801:RXJ393216 SHF327801:SHF393216 SRB327801:SRB393216 TAX327801:TAX393216 TKT327801:TKT393216 TUP327801:TUP393216 UEL327801:UEL393216 UOH327801:UOH393216 UYD327801:UYD393216 VHZ327801:VHZ393216 VRV327801:VRV393216 WBR327801:WBR393216 WLN327801:WLN393216 WVJ327801:WVJ393216 B393337:B458752 IX393337:IX458752 ST393337:ST458752 ACP393337:ACP458752 AML393337:AML458752 AWH393337:AWH458752 BGD393337:BGD458752 BPZ393337:BPZ458752 BZV393337:BZV458752 CJR393337:CJR458752 CTN393337:CTN458752 DDJ393337:DDJ458752 DNF393337:DNF458752 DXB393337:DXB458752 EGX393337:EGX458752 EQT393337:EQT458752 FAP393337:FAP458752 FKL393337:FKL458752 FUH393337:FUH458752 GED393337:GED458752 GNZ393337:GNZ458752 GXV393337:GXV458752 HHR393337:HHR458752 HRN393337:HRN458752 IBJ393337:IBJ458752 ILF393337:ILF458752 IVB393337:IVB458752 JEX393337:JEX458752 JOT393337:JOT458752 JYP393337:JYP458752 KIL393337:KIL458752 KSH393337:KSH458752 LCD393337:LCD458752 LLZ393337:LLZ458752 LVV393337:LVV458752 MFR393337:MFR458752 MPN393337:MPN458752 MZJ393337:MZJ458752 NJF393337:NJF458752 NTB393337:NTB458752 OCX393337:OCX458752 OMT393337:OMT458752 OWP393337:OWP458752 PGL393337:PGL458752 PQH393337:PQH458752 QAD393337:QAD458752 QJZ393337:QJZ458752 QTV393337:QTV458752 RDR393337:RDR458752 RNN393337:RNN458752 RXJ393337:RXJ458752 SHF393337:SHF458752 SRB393337:SRB458752 TAX393337:TAX458752 TKT393337:TKT458752 TUP393337:TUP458752 UEL393337:UEL458752 UOH393337:UOH458752 UYD393337:UYD458752 VHZ393337:VHZ458752 VRV393337:VRV458752 WBR393337:WBR458752 WLN393337:WLN458752 WVJ393337:WVJ458752 B458873:B524288 IX458873:IX524288 ST458873:ST524288 ACP458873:ACP524288 AML458873:AML524288 AWH458873:AWH524288 BGD458873:BGD524288 BPZ458873:BPZ524288 BZV458873:BZV524288 CJR458873:CJR524288 CTN458873:CTN524288 DDJ458873:DDJ524288 DNF458873:DNF524288 DXB458873:DXB524288 EGX458873:EGX524288 EQT458873:EQT524288 FAP458873:FAP524288 FKL458873:FKL524288 FUH458873:FUH524288 GED458873:GED524288 GNZ458873:GNZ524288 GXV458873:GXV524288 HHR458873:HHR524288 HRN458873:HRN524288 IBJ458873:IBJ524288 ILF458873:ILF524288 IVB458873:IVB524288 JEX458873:JEX524288 JOT458873:JOT524288 JYP458873:JYP524288 KIL458873:KIL524288 KSH458873:KSH524288 LCD458873:LCD524288 LLZ458873:LLZ524288 LVV458873:LVV524288 MFR458873:MFR524288 MPN458873:MPN524288 MZJ458873:MZJ524288 NJF458873:NJF524288 NTB458873:NTB524288 OCX458873:OCX524288 OMT458873:OMT524288 OWP458873:OWP524288 PGL458873:PGL524288 PQH458873:PQH524288 QAD458873:QAD524288 QJZ458873:QJZ524288 QTV458873:QTV524288 RDR458873:RDR524288 RNN458873:RNN524288 RXJ458873:RXJ524288 SHF458873:SHF524288 SRB458873:SRB524288 TAX458873:TAX524288 TKT458873:TKT524288 TUP458873:TUP524288 UEL458873:UEL524288 UOH458873:UOH524288 UYD458873:UYD524288 VHZ458873:VHZ524288 VRV458873:VRV524288 WBR458873:WBR524288 WLN458873:WLN524288 WVJ458873:WVJ524288 B524409:B589824 IX524409:IX589824 ST524409:ST589824 ACP524409:ACP589824 AML524409:AML589824 AWH524409:AWH589824 BGD524409:BGD589824 BPZ524409:BPZ589824 BZV524409:BZV589824 CJR524409:CJR589824 CTN524409:CTN589824 DDJ524409:DDJ589824 DNF524409:DNF589824 DXB524409:DXB589824 EGX524409:EGX589824 EQT524409:EQT589824 FAP524409:FAP589824 FKL524409:FKL589824 FUH524409:FUH589824 GED524409:GED589824 GNZ524409:GNZ589824 GXV524409:GXV589824 HHR524409:HHR589824 HRN524409:HRN589824 IBJ524409:IBJ589824 ILF524409:ILF589824 IVB524409:IVB589824 JEX524409:JEX589824 JOT524409:JOT589824 JYP524409:JYP589824 KIL524409:KIL589824 KSH524409:KSH589824 LCD524409:LCD589824 LLZ524409:LLZ589824 LVV524409:LVV589824 MFR524409:MFR589824 MPN524409:MPN589824 MZJ524409:MZJ589824 NJF524409:NJF589824 NTB524409:NTB589824 OCX524409:OCX589824 OMT524409:OMT589824 OWP524409:OWP589824 PGL524409:PGL589824 PQH524409:PQH589824 QAD524409:QAD589824 QJZ524409:QJZ589824 QTV524409:QTV589824 RDR524409:RDR589824 RNN524409:RNN589824 RXJ524409:RXJ589824 SHF524409:SHF589824 SRB524409:SRB589824 TAX524409:TAX589824 TKT524409:TKT589824 TUP524409:TUP589824 UEL524409:UEL589824 UOH524409:UOH589824 UYD524409:UYD589824 VHZ524409:VHZ589824 VRV524409:VRV589824 WBR524409:WBR589824 WLN524409:WLN589824 WVJ524409:WVJ589824 B589945:B655360 IX589945:IX655360 ST589945:ST655360 ACP589945:ACP655360 AML589945:AML655360 AWH589945:AWH655360 BGD589945:BGD655360 BPZ589945:BPZ655360 BZV589945:BZV655360 CJR589945:CJR655360 CTN589945:CTN655360 DDJ589945:DDJ655360 DNF589945:DNF655360 DXB589945:DXB655360 EGX589945:EGX655360 EQT589945:EQT655360 FAP589945:FAP655360 FKL589945:FKL655360 FUH589945:FUH655360 GED589945:GED655360 GNZ589945:GNZ655360 GXV589945:GXV655360 HHR589945:HHR655360 HRN589945:HRN655360 IBJ589945:IBJ655360 ILF589945:ILF655360 IVB589945:IVB655360 JEX589945:JEX655360 JOT589945:JOT655360 JYP589945:JYP655360 KIL589945:KIL655360 KSH589945:KSH655360 LCD589945:LCD655360 LLZ589945:LLZ655360 LVV589945:LVV655360 MFR589945:MFR655360 MPN589945:MPN655360 MZJ589945:MZJ655360 NJF589945:NJF655360 NTB589945:NTB655360 OCX589945:OCX655360 OMT589945:OMT655360 OWP589945:OWP655360 PGL589945:PGL655360 PQH589945:PQH655360 QAD589945:QAD655360 QJZ589945:QJZ655360 QTV589945:QTV655360 RDR589945:RDR655360 RNN589945:RNN655360 RXJ589945:RXJ655360 SHF589945:SHF655360 SRB589945:SRB655360 TAX589945:TAX655360 TKT589945:TKT655360 TUP589945:TUP655360 UEL589945:UEL655360 UOH589945:UOH655360 UYD589945:UYD655360 VHZ589945:VHZ655360 VRV589945:VRV655360 WBR589945:WBR655360 WLN589945:WLN655360 WVJ589945:WVJ655360 B655481:B720896 IX655481:IX720896 ST655481:ST720896 ACP655481:ACP720896 AML655481:AML720896 AWH655481:AWH720896 BGD655481:BGD720896 BPZ655481:BPZ720896 BZV655481:BZV720896 CJR655481:CJR720896 CTN655481:CTN720896 DDJ655481:DDJ720896 DNF655481:DNF720896 DXB655481:DXB720896 EGX655481:EGX720896 EQT655481:EQT720896 FAP655481:FAP720896 FKL655481:FKL720896 FUH655481:FUH720896 GED655481:GED720896 GNZ655481:GNZ720896 GXV655481:GXV720896 HHR655481:HHR720896 HRN655481:HRN720896 IBJ655481:IBJ720896 ILF655481:ILF720896 IVB655481:IVB720896 JEX655481:JEX720896 JOT655481:JOT720896 JYP655481:JYP720896 KIL655481:KIL720896 KSH655481:KSH720896 LCD655481:LCD720896 LLZ655481:LLZ720896 LVV655481:LVV720896 MFR655481:MFR720896 MPN655481:MPN720896 MZJ655481:MZJ720896 NJF655481:NJF720896 NTB655481:NTB720896 OCX655481:OCX720896 OMT655481:OMT720896 OWP655481:OWP720896 PGL655481:PGL720896 PQH655481:PQH720896 QAD655481:QAD720896 QJZ655481:QJZ720896 QTV655481:QTV720896 RDR655481:RDR720896 RNN655481:RNN720896 RXJ655481:RXJ720896 SHF655481:SHF720896 SRB655481:SRB720896 TAX655481:TAX720896 TKT655481:TKT720896 TUP655481:TUP720896 UEL655481:UEL720896 UOH655481:UOH720896 UYD655481:UYD720896 VHZ655481:VHZ720896 VRV655481:VRV720896 WBR655481:WBR720896 WLN655481:WLN720896 WVJ655481:WVJ720896 B721017:B786432 IX721017:IX786432 ST721017:ST786432 ACP721017:ACP786432 AML721017:AML786432 AWH721017:AWH786432 BGD721017:BGD786432 BPZ721017:BPZ786432 BZV721017:BZV786432 CJR721017:CJR786432 CTN721017:CTN786432 DDJ721017:DDJ786432 DNF721017:DNF786432 DXB721017:DXB786432 EGX721017:EGX786432 EQT721017:EQT786432 FAP721017:FAP786432 FKL721017:FKL786432 FUH721017:FUH786432 GED721017:GED786432 GNZ721017:GNZ786432 GXV721017:GXV786432 HHR721017:HHR786432 HRN721017:HRN786432 IBJ721017:IBJ786432 ILF721017:ILF786432 IVB721017:IVB786432 JEX721017:JEX786432 JOT721017:JOT786432 JYP721017:JYP786432 KIL721017:KIL786432 KSH721017:KSH786432 LCD721017:LCD786432 LLZ721017:LLZ786432 LVV721017:LVV786432 MFR721017:MFR786432 MPN721017:MPN786432 MZJ721017:MZJ786432 NJF721017:NJF786432 NTB721017:NTB786432 OCX721017:OCX786432 OMT721017:OMT786432 OWP721017:OWP786432 PGL721017:PGL786432 PQH721017:PQH786432 QAD721017:QAD786432 QJZ721017:QJZ786432 QTV721017:QTV786432 RDR721017:RDR786432 RNN721017:RNN786432 RXJ721017:RXJ786432 SHF721017:SHF786432 SRB721017:SRB786432 TAX721017:TAX786432 TKT721017:TKT786432 TUP721017:TUP786432 UEL721017:UEL786432 UOH721017:UOH786432 UYD721017:UYD786432 VHZ721017:VHZ786432 VRV721017:VRV786432 WBR721017:WBR786432 WLN721017:WLN786432 WVJ721017:WVJ786432 B786553:B851968 IX786553:IX851968 ST786553:ST851968 ACP786553:ACP851968 AML786553:AML851968 AWH786553:AWH851968 BGD786553:BGD851968 BPZ786553:BPZ851968 BZV786553:BZV851968 CJR786553:CJR851968 CTN786553:CTN851968 DDJ786553:DDJ851968 DNF786553:DNF851968 DXB786553:DXB851968 EGX786553:EGX851968 EQT786553:EQT851968 FAP786553:FAP851968 FKL786553:FKL851968 FUH786553:FUH851968 GED786553:GED851968 GNZ786553:GNZ851968 GXV786553:GXV851968 HHR786553:HHR851968 HRN786553:HRN851968 IBJ786553:IBJ851968 ILF786553:ILF851968 IVB786553:IVB851968 JEX786553:JEX851968 JOT786553:JOT851968 JYP786553:JYP851968 KIL786553:KIL851968 KSH786553:KSH851968 LCD786553:LCD851968 LLZ786553:LLZ851968 LVV786553:LVV851968 MFR786553:MFR851968 MPN786553:MPN851968 MZJ786553:MZJ851968 NJF786553:NJF851968 NTB786553:NTB851968 OCX786553:OCX851968 OMT786553:OMT851968 OWP786553:OWP851968 PGL786553:PGL851968 PQH786553:PQH851968 QAD786553:QAD851968 QJZ786553:QJZ851968 QTV786553:QTV851968 RDR786553:RDR851968 RNN786553:RNN851968 RXJ786553:RXJ851968 SHF786553:SHF851968 SRB786553:SRB851968 TAX786553:TAX851968 TKT786553:TKT851968 TUP786553:TUP851968 UEL786553:UEL851968 UOH786553:UOH851968 UYD786553:UYD851968 VHZ786553:VHZ851968 VRV786553:VRV851968 WBR786553:WBR851968 WLN786553:WLN851968 WVJ786553:WVJ851968 B852089:B917504 IX852089:IX917504 ST852089:ST917504 ACP852089:ACP917504 AML852089:AML917504 AWH852089:AWH917504 BGD852089:BGD917504 BPZ852089:BPZ917504 BZV852089:BZV917504 CJR852089:CJR917504 CTN852089:CTN917504 DDJ852089:DDJ917504 DNF852089:DNF917504 DXB852089:DXB917504 EGX852089:EGX917504 EQT852089:EQT917504 FAP852089:FAP917504 FKL852089:FKL917504 FUH852089:FUH917504 GED852089:GED917504 GNZ852089:GNZ917504 GXV852089:GXV917504 HHR852089:HHR917504 HRN852089:HRN917504 IBJ852089:IBJ917504 ILF852089:ILF917504 IVB852089:IVB917504 JEX852089:JEX917504 JOT852089:JOT917504 JYP852089:JYP917504 KIL852089:KIL917504 KSH852089:KSH917504 LCD852089:LCD917504 LLZ852089:LLZ917504 LVV852089:LVV917504 MFR852089:MFR917504 MPN852089:MPN917504 MZJ852089:MZJ917504 NJF852089:NJF917504 NTB852089:NTB917504 OCX852089:OCX917504 OMT852089:OMT917504 OWP852089:OWP917504 PGL852089:PGL917504 PQH852089:PQH917504 QAD852089:QAD917504 QJZ852089:QJZ917504 QTV852089:QTV917504 RDR852089:RDR917504 RNN852089:RNN917504 RXJ852089:RXJ917504 SHF852089:SHF917504 SRB852089:SRB917504 TAX852089:TAX917504 TKT852089:TKT917504 TUP852089:TUP917504 UEL852089:UEL917504 UOH852089:UOH917504 UYD852089:UYD917504 VHZ852089:VHZ917504 VRV852089:VRV917504 WBR852089:WBR917504 WLN852089:WLN917504 WVJ852089:WVJ917504 B917625:B983040 IX917625:IX983040 ST917625:ST983040 ACP917625:ACP983040 AML917625:AML983040 AWH917625:AWH983040 BGD917625:BGD983040 BPZ917625:BPZ983040 BZV917625:BZV983040 CJR917625:CJR983040 CTN917625:CTN983040 DDJ917625:DDJ983040 DNF917625:DNF983040 DXB917625:DXB983040 EGX917625:EGX983040 EQT917625:EQT983040 FAP917625:FAP983040 FKL917625:FKL983040 FUH917625:FUH983040 GED917625:GED983040 GNZ917625:GNZ983040 GXV917625:GXV983040 HHR917625:HHR983040 HRN917625:HRN983040 IBJ917625:IBJ983040 ILF917625:ILF983040 IVB917625:IVB983040 JEX917625:JEX983040 JOT917625:JOT983040 JYP917625:JYP983040 KIL917625:KIL983040 KSH917625:KSH983040 LCD917625:LCD983040 LLZ917625:LLZ983040 LVV917625:LVV983040 MFR917625:MFR983040 MPN917625:MPN983040 MZJ917625:MZJ983040 NJF917625:NJF983040 NTB917625:NTB983040 OCX917625:OCX983040 OMT917625:OMT983040 OWP917625:OWP983040 PGL917625:PGL983040 PQH917625:PQH983040 QAD917625:QAD983040 QJZ917625:QJZ983040 QTV917625:QTV983040 RDR917625:RDR983040 RNN917625:RNN983040 RXJ917625:RXJ983040 SHF917625:SHF983040 SRB917625:SRB983040 TAX917625:TAX983040 TKT917625:TKT983040 TUP917625:TUP983040 UEL917625:UEL983040 UOH917625:UOH983040 UYD917625:UYD983040 VHZ917625:VHZ983040 VRV917625:VRV983040 WBR917625:WBR983040 WLN917625:WLN983040 WVJ917625:WVJ983040 B983161:B1048576 IX983161:IX1048576 ST983161:ST1048576 ACP983161:ACP1048576 AML983161:AML1048576 AWH983161:AWH1048576 BGD983161:BGD1048576 BPZ983161:BPZ1048576 BZV983161:BZV1048576 CJR983161:CJR1048576 CTN983161:CTN1048576 DDJ983161:DDJ1048576 DNF983161:DNF1048576 DXB983161:DXB1048576 EGX983161:EGX1048576 EQT983161:EQT1048576 FAP983161:FAP1048576 FKL983161:FKL1048576 FUH983161:FUH1048576 GED983161:GED1048576 GNZ983161:GNZ1048576 GXV983161:GXV1048576 HHR983161:HHR1048576 HRN983161:HRN1048576 IBJ983161:IBJ1048576 ILF983161:ILF1048576 IVB983161:IVB1048576 JEX983161:JEX1048576 JOT983161:JOT1048576 JYP983161:JYP1048576 KIL983161:KIL1048576 KSH983161:KSH1048576 LCD983161:LCD1048576 LLZ983161:LLZ1048576 LVV983161:LVV1048576 MFR983161:MFR1048576 MPN983161:MPN1048576 MZJ983161:MZJ1048576 NJF983161:NJF1048576 NTB983161:NTB1048576 OCX983161:OCX1048576 OMT983161:OMT1048576 OWP983161:OWP1048576 PGL983161:PGL1048576 PQH983161:PQH1048576 QAD983161:QAD1048576 QJZ983161:QJZ1048576 QTV983161:QTV1048576 RDR983161:RDR1048576 RNN983161:RNN1048576 RXJ983161:RXJ1048576 SHF983161:SHF1048576 SRB983161:SRB1048576 TAX983161:TAX1048576 TKT983161:TKT1048576 TUP983161:TUP1048576 UEL983161:UEL1048576 UOH983161:UOH1048576 UYD983161:UYD1048576 VHZ983161:VHZ1048576 VRV983161:VRV1048576 WBR983161:WBR1048576 WLN983161:WLN1048576 WVJ983161:WVJ1048576 BP119:IV65650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I48:I113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BQ115:IV118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BP1:IV114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J1:L113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B1:C45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AB115:AX118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C162:D65536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B95:B119 IX95:IX119 ST95:ST119 ACP95:ACP119 AML95:AML119 AWH95:AWH119 BGD95:BGD119 BPZ95:BPZ119 BZV95:BZV119 CJR95:CJR119 CTN95:CTN119 DDJ95:DDJ119 DNF95:DNF119 DXB95:DXB119 EGX95:EGX119 EQT95:EQT119 FAP95:FAP119 FKL95:FKL119 FUH95:FUH119 GED95:GED119 GNZ95:GNZ119 GXV95:GXV119 HHR95:HHR119 HRN95:HRN119 IBJ95:IBJ119 ILF95:ILF119 IVB95:IVB119 JEX95:JEX119 JOT95:JOT119 JYP95:JYP119 KIL95:KIL119 KSH95:KSH119 LCD95:LCD119 LLZ95:LLZ119 LVV95:LVV119 MFR95:MFR119 MPN95:MPN119 MZJ95:MZJ119 NJF95:NJF119 NTB95:NTB119 OCX95:OCX119 OMT95:OMT119 OWP95:OWP119 PGL95:PGL119 PQH95:PQH119 QAD95:QAD119 QJZ95:QJZ119 QTV95:QTV119 RDR95:RDR119 RNN95:RNN119 RXJ95:RXJ119 SHF95:SHF119 SRB95:SRB119 TAX95:TAX119 TKT95:TKT119 TUP95:TUP119 UEL95:UEL119 UOH95:UOH119 UYD95:UYD119 VHZ95:VHZ119 VRV95:VRV119 WBR95:WBR119 WLN95:WLN119 WVJ95:WVJ119 B65631:B65655 IX65631:IX65655 ST65631:ST65655 ACP65631:ACP65655 AML65631:AML65655 AWH65631:AWH65655 BGD65631:BGD65655 BPZ65631:BPZ65655 BZV65631:BZV65655 CJR65631:CJR65655 CTN65631:CTN65655 DDJ65631:DDJ65655 DNF65631:DNF65655 DXB65631:DXB65655 EGX65631:EGX65655 EQT65631:EQT65655 FAP65631:FAP65655 FKL65631:FKL65655 FUH65631:FUH65655 GED65631:GED65655 GNZ65631:GNZ65655 GXV65631:GXV65655 HHR65631:HHR65655 HRN65631:HRN65655 IBJ65631:IBJ65655 ILF65631:ILF65655 IVB65631:IVB65655 JEX65631:JEX65655 JOT65631:JOT65655 JYP65631:JYP65655 KIL65631:KIL65655 KSH65631:KSH65655 LCD65631:LCD65655 LLZ65631:LLZ65655 LVV65631:LVV65655 MFR65631:MFR65655 MPN65631:MPN65655 MZJ65631:MZJ65655 NJF65631:NJF65655 NTB65631:NTB65655 OCX65631:OCX65655 OMT65631:OMT65655 OWP65631:OWP65655 PGL65631:PGL65655 PQH65631:PQH65655 QAD65631:QAD65655 QJZ65631:QJZ65655 QTV65631:QTV65655 RDR65631:RDR65655 RNN65631:RNN65655 RXJ65631:RXJ65655 SHF65631:SHF65655 SRB65631:SRB65655 TAX65631:TAX65655 TKT65631:TKT65655 TUP65631:TUP65655 UEL65631:UEL65655 UOH65631:UOH65655 UYD65631:UYD65655 VHZ65631:VHZ65655 VRV65631:VRV65655 WBR65631:WBR65655 WLN65631:WLN65655 WVJ65631:WVJ65655 B131167:B131191 IX131167:IX131191 ST131167:ST131191 ACP131167:ACP131191 AML131167:AML131191 AWH131167:AWH131191 BGD131167:BGD131191 BPZ131167:BPZ131191 BZV131167:BZV131191 CJR131167:CJR131191 CTN131167:CTN131191 DDJ131167:DDJ131191 DNF131167:DNF131191 DXB131167:DXB131191 EGX131167:EGX131191 EQT131167:EQT131191 FAP131167:FAP131191 FKL131167:FKL131191 FUH131167:FUH131191 GED131167:GED131191 GNZ131167:GNZ131191 GXV131167:GXV131191 HHR131167:HHR131191 HRN131167:HRN131191 IBJ131167:IBJ131191 ILF131167:ILF131191 IVB131167:IVB131191 JEX131167:JEX131191 JOT131167:JOT131191 JYP131167:JYP131191 KIL131167:KIL131191 KSH131167:KSH131191 LCD131167:LCD131191 LLZ131167:LLZ131191 LVV131167:LVV131191 MFR131167:MFR131191 MPN131167:MPN131191 MZJ131167:MZJ131191 NJF131167:NJF131191 NTB131167:NTB131191 OCX131167:OCX131191 OMT131167:OMT131191 OWP131167:OWP131191 PGL131167:PGL131191 PQH131167:PQH131191 QAD131167:QAD131191 QJZ131167:QJZ131191 QTV131167:QTV131191 RDR131167:RDR131191 RNN131167:RNN131191 RXJ131167:RXJ131191 SHF131167:SHF131191 SRB131167:SRB131191 TAX131167:TAX131191 TKT131167:TKT131191 TUP131167:TUP131191 UEL131167:UEL131191 UOH131167:UOH131191 UYD131167:UYD131191 VHZ131167:VHZ131191 VRV131167:VRV131191 WBR131167:WBR131191 WLN131167:WLN131191 WVJ131167:WVJ131191 B196703:B196727 IX196703:IX196727 ST196703:ST196727 ACP196703:ACP196727 AML196703:AML196727 AWH196703:AWH196727 BGD196703:BGD196727 BPZ196703:BPZ196727 BZV196703:BZV196727 CJR196703:CJR196727 CTN196703:CTN196727 DDJ196703:DDJ196727 DNF196703:DNF196727 DXB196703:DXB196727 EGX196703:EGX196727 EQT196703:EQT196727 FAP196703:FAP196727 FKL196703:FKL196727 FUH196703:FUH196727 GED196703:GED196727 GNZ196703:GNZ196727 GXV196703:GXV196727 HHR196703:HHR196727 HRN196703:HRN196727 IBJ196703:IBJ196727 ILF196703:ILF196727 IVB196703:IVB196727 JEX196703:JEX196727 JOT196703:JOT196727 JYP196703:JYP196727 KIL196703:KIL196727 KSH196703:KSH196727 LCD196703:LCD196727 LLZ196703:LLZ196727 LVV196703:LVV196727 MFR196703:MFR196727 MPN196703:MPN196727 MZJ196703:MZJ196727 NJF196703:NJF196727 NTB196703:NTB196727 OCX196703:OCX196727 OMT196703:OMT196727 OWP196703:OWP196727 PGL196703:PGL196727 PQH196703:PQH196727 QAD196703:QAD196727 QJZ196703:QJZ196727 QTV196703:QTV196727 RDR196703:RDR196727 RNN196703:RNN196727 RXJ196703:RXJ196727 SHF196703:SHF196727 SRB196703:SRB196727 TAX196703:TAX196727 TKT196703:TKT196727 TUP196703:TUP196727 UEL196703:UEL196727 UOH196703:UOH196727 UYD196703:UYD196727 VHZ196703:VHZ196727 VRV196703:VRV196727 WBR196703:WBR196727 WLN196703:WLN196727 WVJ196703:WVJ196727 B262239:B262263 IX262239:IX262263 ST262239:ST262263 ACP262239:ACP262263 AML262239:AML262263 AWH262239:AWH262263 BGD262239:BGD262263 BPZ262239:BPZ262263 BZV262239:BZV262263 CJR262239:CJR262263 CTN262239:CTN262263 DDJ262239:DDJ262263 DNF262239:DNF262263 DXB262239:DXB262263 EGX262239:EGX262263 EQT262239:EQT262263 FAP262239:FAP262263 FKL262239:FKL262263 FUH262239:FUH262263 GED262239:GED262263 GNZ262239:GNZ262263 GXV262239:GXV262263 HHR262239:HHR262263 HRN262239:HRN262263 IBJ262239:IBJ262263 ILF262239:ILF262263 IVB262239:IVB262263 JEX262239:JEX262263 JOT262239:JOT262263 JYP262239:JYP262263 KIL262239:KIL262263 KSH262239:KSH262263 LCD262239:LCD262263 LLZ262239:LLZ262263 LVV262239:LVV262263 MFR262239:MFR262263 MPN262239:MPN262263 MZJ262239:MZJ262263 NJF262239:NJF262263 NTB262239:NTB262263 OCX262239:OCX262263 OMT262239:OMT262263 OWP262239:OWP262263 PGL262239:PGL262263 PQH262239:PQH262263 QAD262239:QAD262263 QJZ262239:QJZ262263 QTV262239:QTV262263 RDR262239:RDR262263 RNN262239:RNN262263 RXJ262239:RXJ262263 SHF262239:SHF262263 SRB262239:SRB262263 TAX262239:TAX262263 TKT262239:TKT262263 TUP262239:TUP262263 UEL262239:UEL262263 UOH262239:UOH262263 UYD262239:UYD262263 VHZ262239:VHZ262263 VRV262239:VRV262263 WBR262239:WBR262263 WLN262239:WLN262263 WVJ262239:WVJ262263 B327775:B327799 IX327775:IX327799 ST327775:ST327799 ACP327775:ACP327799 AML327775:AML327799 AWH327775:AWH327799 BGD327775:BGD327799 BPZ327775:BPZ327799 BZV327775:BZV327799 CJR327775:CJR327799 CTN327775:CTN327799 DDJ327775:DDJ327799 DNF327775:DNF327799 DXB327775:DXB327799 EGX327775:EGX327799 EQT327775:EQT327799 FAP327775:FAP327799 FKL327775:FKL327799 FUH327775:FUH327799 GED327775:GED327799 GNZ327775:GNZ327799 GXV327775:GXV327799 HHR327775:HHR327799 HRN327775:HRN327799 IBJ327775:IBJ327799 ILF327775:ILF327799 IVB327775:IVB327799 JEX327775:JEX327799 JOT327775:JOT327799 JYP327775:JYP327799 KIL327775:KIL327799 KSH327775:KSH327799 LCD327775:LCD327799 LLZ327775:LLZ327799 LVV327775:LVV327799 MFR327775:MFR327799 MPN327775:MPN327799 MZJ327775:MZJ327799 NJF327775:NJF327799 NTB327775:NTB327799 OCX327775:OCX327799 OMT327775:OMT327799 OWP327775:OWP327799 PGL327775:PGL327799 PQH327775:PQH327799 QAD327775:QAD327799 QJZ327775:QJZ327799 QTV327775:QTV327799 RDR327775:RDR327799 RNN327775:RNN327799 RXJ327775:RXJ327799 SHF327775:SHF327799 SRB327775:SRB327799 TAX327775:TAX327799 TKT327775:TKT327799 TUP327775:TUP327799 UEL327775:UEL327799 UOH327775:UOH327799 UYD327775:UYD327799 VHZ327775:VHZ327799 VRV327775:VRV327799 WBR327775:WBR327799 WLN327775:WLN327799 WVJ327775:WVJ327799 B393311:B393335 IX393311:IX393335 ST393311:ST393335 ACP393311:ACP393335 AML393311:AML393335 AWH393311:AWH393335 BGD393311:BGD393335 BPZ393311:BPZ393335 BZV393311:BZV393335 CJR393311:CJR393335 CTN393311:CTN393335 DDJ393311:DDJ393335 DNF393311:DNF393335 DXB393311:DXB393335 EGX393311:EGX393335 EQT393311:EQT393335 FAP393311:FAP393335 FKL393311:FKL393335 FUH393311:FUH393335 GED393311:GED393335 GNZ393311:GNZ393335 GXV393311:GXV393335 HHR393311:HHR393335 HRN393311:HRN393335 IBJ393311:IBJ393335 ILF393311:ILF393335 IVB393311:IVB393335 JEX393311:JEX393335 JOT393311:JOT393335 JYP393311:JYP393335 KIL393311:KIL393335 KSH393311:KSH393335 LCD393311:LCD393335 LLZ393311:LLZ393335 LVV393311:LVV393335 MFR393311:MFR393335 MPN393311:MPN393335 MZJ393311:MZJ393335 NJF393311:NJF393335 NTB393311:NTB393335 OCX393311:OCX393335 OMT393311:OMT393335 OWP393311:OWP393335 PGL393311:PGL393335 PQH393311:PQH393335 QAD393311:QAD393335 QJZ393311:QJZ393335 QTV393311:QTV393335 RDR393311:RDR393335 RNN393311:RNN393335 RXJ393311:RXJ393335 SHF393311:SHF393335 SRB393311:SRB393335 TAX393311:TAX393335 TKT393311:TKT393335 TUP393311:TUP393335 UEL393311:UEL393335 UOH393311:UOH393335 UYD393311:UYD393335 VHZ393311:VHZ393335 VRV393311:VRV393335 WBR393311:WBR393335 WLN393311:WLN393335 WVJ393311:WVJ393335 B458847:B458871 IX458847:IX458871 ST458847:ST458871 ACP458847:ACP458871 AML458847:AML458871 AWH458847:AWH458871 BGD458847:BGD458871 BPZ458847:BPZ458871 BZV458847:BZV458871 CJR458847:CJR458871 CTN458847:CTN458871 DDJ458847:DDJ458871 DNF458847:DNF458871 DXB458847:DXB458871 EGX458847:EGX458871 EQT458847:EQT458871 FAP458847:FAP458871 FKL458847:FKL458871 FUH458847:FUH458871 GED458847:GED458871 GNZ458847:GNZ458871 GXV458847:GXV458871 HHR458847:HHR458871 HRN458847:HRN458871 IBJ458847:IBJ458871 ILF458847:ILF458871 IVB458847:IVB458871 JEX458847:JEX458871 JOT458847:JOT458871 JYP458847:JYP458871 KIL458847:KIL458871 KSH458847:KSH458871 LCD458847:LCD458871 LLZ458847:LLZ458871 LVV458847:LVV458871 MFR458847:MFR458871 MPN458847:MPN458871 MZJ458847:MZJ458871 NJF458847:NJF458871 NTB458847:NTB458871 OCX458847:OCX458871 OMT458847:OMT458871 OWP458847:OWP458871 PGL458847:PGL458871 PQH458847:PQH458871 QAD458847:QAD458871 QJZ458847:QJZ458871 QTV458847:QTV458871 RDR458847:RDR458871 RNN458847:RNN458871 RXJ458847:RXJ458871 SHF458847:SHF458871 SRB458847:SRB458871 TAX458847:TAX458871 TKT458847:TKT458871 TUP458847:TUP458871 UEL458847:UEL458871 UOH458847:UOH458871 UYD458847:UYD458871 VHZ458847:VHZ458871 VRV458847:VRV458871 WBR458847:WBR458871 WLN458847:WLN458871 WVJ458847:WVJ458871 B524383:B524407 IX524383:IX524407 ST524383:ST524407 ACP524383:ACP524407 AML524383:AML524407 AWH524383:AWH524407 BGD524383:BGD524407 BPZ524383:BPZ524407 BZV524383:BZV524407 CJR524383:CJR524407 CTN524383:CTN524407 DDJ524383:DDJ524407 DNF524383:DNF524407 DXB524383:DXB524407 EGX524383:EGX524407 EQT524383:EQT524407 FAP524383:FAP524407 FKL524383:FKL524407 FUH524383:FUH524407 GED524383:GED524407 GNZ524383:GNZ524407 GXV524383:GXV524407 HHR524383:HHR524407 HRN524383:HRN524407 IBJ524383:IBJ524407 ILF524383:ILF524407 IVB524383:IVB524407 JEX524383:JEX524407 JOT524383:JOT524407 JYP524383:JYP524407 KIL524383:KIL524407 KSH524383:KSH524407 LCD524383:LCD524407 LLZ524383:LLZ524407 LVV524383:LVV524407 MFR524383:MFR524407 MPN524383:MPN524407 MZJ524383:MZJ524407 NJF524383:NJF524407 NTB524383:NTB524407 OCX524383:OCX524407 OMT524383:OMT524407 OWP524383:OWP524407 PGL524383:PGL524407 PQH524383:PQH524407 QAD524383:QAD524407 QJZ524383:QJZ524407 QTV524383:QTV524407 RDR524383:RDR524407 RNN524383:RNN524407 RXJ524383:RXJ524407 SHF524383:SHF524407 SRB524383:SRB524407 TAX524383:TAX524407 TKT524383:TKT524407 TUP524383:TUP524407 UEL524383:UEL524407 UOH524383:UOH524407 UYD524383:UYD524407 VHZ524383:VHZ524407 VRV524383:VRV524407 WBR524383:WBR524407 WLN524383:WLN524407 WVJ524383:WVJ524407 B589919:B589943 IX589919:IX589943 ST589919:ST589943 ACP589919:ACP589943 AML589919:AML589943 AWH589919:AWH589943 BGD589919:BGD589943 BPZ589919:BPZ589943 BZV589919:BZV589943 CJR589919:CJR589943 CTN589919:CTN589943 DDJ589919:DDJ589943 DNF589919:DNF589943 DXB589919:DXB589943 EGX589919:EGX589943 EQT589919:EQT589943 FAP589919:FAP589943 FKL589919:FKL589943 FUH589919:FUH589943 GED589919:GED589943 GNZ589919:GNZ589943 GXV589919:GXV589943 HHR589919:HHR589943 HRN589919:HRN589943 IBJ589919:IBJ589943 ILF589919:ILF589943 IVB589919:IVB589943 JEX589919:JEX589943 JOT589919:JOT589943 JYP589919:JYP589943 KIL589919:KIL589943 KSH589919:KSH589943 LCD589919:LCD589943 LLZ589919:LLZ589943 LVV589919:LVV589943 MFR589919:MFR589943 MPN589919:MPN589943 MZJ589919:MZJ589943 NJF589919:NJF589943 NTB589919:NTB589943 OCX589919:OCX589943 OMT589919:OMT589943 OWP589919:OWP589943 PGL589919:PGL589943 PQH589919:PQH589943 QAD589919:QAD589943 QJZ589919:QJZ589943 QTV589919:QTV589943 RDR589919:RDR589943 RNN589919:RNN589943 RXJ589919:RXJ589943 SHF589919:SHF589943 SRB589919:SRB589943 TAX589919:TAX589943 TKT589919:TKT589943 TUP589919:TUP589943 UEL589919:UEL589943 UOH589919:UOH589943 UYD589919:UYD589943 VHZ589919:VHZ589943 VRV589919:VRV589943 WBR589919:WBR589943 WLN589919:WLN589943 WVJ589919:WVJ589943 B655455:B655479 IX655455:IX655479 ST655455:ST655479 ACP655455:ACP655479 AML655455:AML655479 AWH655455:AWH655479 BGD655455:BGD655479 BPZ655455:BPZ655479 BZV655455:BZV655479 CJR655455:CJR655479 CTN655455:CTN655479 DDJ655455:DDJ655479 DNF655455:DNF655479 DXB655455:DXB655479 EGX655455:EGX655479 EQT655455:EQT655479 FAP655455:FAP655479 FKL655455:FKL655479 FUH655455:FUH655479 GED655455:GED655479 GNZ655455:GNZ655479 GXV655455:GXV655479 HHR655455:HHR655479 HRN655455:HRN655479 IBJ655455:IBJ655479 ILF655455:ILF655479 IVB655455:IVB655479 JEX655455:JEX655479 JOT655455:JOT655479 JYP655455:JYP655479 KIL655455:KIL655479 KSH655455:KSH655479 LCD655455:LCD655479 LLZ655455:LLZ655479 LVV655455:LVV655479 MFR655455:MFR655479 MPN655455:MPN655479 MZJ655455:MZJ655479 NJF655455:NJF655479 NTB655455:NTB655479 OCX655455:OCX655479 OMT655455:OMT655479 OWP655455:OWP655479 PGL655455:PGL655479 PQH655455:PQH655479 QAD655455:QAD655479 QJZ655455:QJZ655479 QTV655455:QTV655479 RDR655455:RDR655479 RNN655455:RNN655479 RXJ655455:RXJ655479 SHF655455:SHF655479 SRB655455:SRB655479 TAX655455:TAX655479 TKT655455:TKT655479 TUP655455:TUP655479 UEL655455:UEL655479 UOH655455:UOH655479 UYD655455:UYD655479 VHZ655455:VHZ655479 VRV655455:VRV655479 WBR655455:WBR655479 WLN655455:WLN655479 WVJ655455:WVJ655479 B720991:B721015 IX720991:IX721015 ST720991:ST721015 ACP720991:ACP721015 AML720991:AML721015 AWH720991:AWH721015 BGD720991:BGD721015 BPZ720991:BPZ721015 BZV720991:BZV721015 CJR720991:CJR721015 CTN720991:CTN721015 DDJ720991:DDJ721015 DNF720991:DNF721015 DXB720991:DXB721015 EGX720991:EGX721015 EQT720991:EQT721015 FAP720991:FAP721015 FKL720991:FKL721015 FUH720991:FUH721015 GED720991:GED721015 GNZ720991:GNZ721015 GXV720991:GXV721015 HHR720991:HHR721015 HRN720991:HRN721015 IBJ720991:IBJ721015 ILF720991:ILF721015 IVB720991:IVB721015 JEX720991:JEX721015 JOT720991:JOT721015 JYP720991:JYP721015 KIL720991:KIL721015 KSH720991:KSH721015 LCD720991:LCD721015 LLZ720991:LLZ721015 LVV720991:LVV721015 MFR720991:MFR721015 MPN720991:MPN721015 MZJ720991:MZJ721015 NJF720991:NJF721015 NTB720991:NTB721015 OCX720991:OCX721015 OMT720991:OMT721015 OWP720991:OWP721015 PGL720991:PGL721015 PQH720991:PQH721015 QAD720991:QAD721015 QJZ720991:QJZ721015 QTV720991:QTV721015 RDR720991:RDR721015 RNN720991:RNN721015 RXJ720991:RXJ721015 SHF720991:SHF721015 SRB720991:SRB721015 TAX720991:TAX721015 TKT720991:TKT721015 TUP720991:TUP721015 UEL720991:UEL721015 UOH720991:UOH721015 UYD720991:UYD721015 VHZ720991:VHZ721015 VRV720991:VRV721015 WBR720991:WBR721015 WLN720991:WLN721015 WVJ720991:WVJ721015 B786527:B786551 IX786527:IX786551 ST786527:ST786551 ACP786527:ACP786551 AML786527:AML786551 AWH786527:AWH786551 BGD786527:BGD786551 BPZ786527:BPZ786551 BZV786527:BZV786551 CJR786527:CJR786551 CTN786527:CTN786551 DDJ786527:DDJ786551 DNF786527:DNF786551 DXB786527:DXB786551 EGX786527:EGX786551 EQT786527:EQT786551 FAP786527:FAP786551 FKL786527:FKL786551 FUH786527:FUH786551 GED786527:GED786551 GNZ786527:GNZ786551 GXV786527:GXV786551 HHR786527:HHR786551 HRN786527:HRN786551 IBJ786527:IBJ786551 ILF786527:ILF786551 IVB786527:IVB786551 JEX786527:JEX786551 JOT786527:JOT786551 JYP786527:JYP786551 KIL786527:KIL786551 KSH786527:KSH786551 LCD786527:LCD786551 LLZ786527:LLZ786551 LVV786527:LVV786551 MFR786527:MFR786551 MPN786527:MPN786551 MZJ786527:MZJ786551 NJF786527:NJF786551 NTB786527:NTB786551 OCX786527:OCX786551 OMT786527:OMT786551 OWP786527:OWP786551 PGL786527:PGL786551 PQH786527:PQH786551 QAD786527:QAD786551 QJZ786527:QJZ786551 QTV786527:QTV786551 RDR786527:RDR786551 RNN786527:RNN786551 RXJ786527:RXJ786551 SHF786527:SHF786551 SRB786527:SRB786551 TAX786527:TAX786551 TKT786527:TKT786551 TUP786527:TUP786551 UEL786527:UEL786551 UOH786527:UOH786551 UYD786527:UYD786551 VHZ786527:VHZ786551 VRV786527:VRV786551 WBR786527:WBR786551 WLN786527:WLN786551 WVJ786527:WVJ786551 B852063:B852087 IX852063:IX852087 ST852063:ST852087 ACP852063:ACP852087 AML852063:AML852087 AWH852063:AWH852087 BGD852063:BGD852087 BPZ852063:BPZ852087 BZV852063:BZV852087 CJR852063:CJR852087 CTN852063:CTN852087 DDJ852063:DDJ852087 DNF852063:DNF852087 DXB852063:DXB852087 EGX852063:EGX852087 EQT852063:EQT852087 FAP852063:FAP852087 FKL852063:FKL852087 FUH852063:FUH852087 GED852063:GED852087 GNZ852063:GNZ852087 GXV852063:GXV852087 HHR852063:HHR852087 HRN852063:HRN852087 IBJ852063:IBJ852087 ILF852063:ILF852087 IVB852063:IVB852087 JEX852063:JEX852087 JOT852063:JOT852087 JYP852063:JYP852087 KIL852063:KIL852087 KSH852063:KSH852087 LCD852063:LCD852087 LLZ852063:LLZ852087 LVV852063:LVV852087 MFR852063:MFR852087 MPN852063:MPN852087 MZJ852063:MZJ852087 NJF852063:NJF852087 NTB852063:NTB852087 OCX852063:OCX852087 OMT852063:OMT852087 OWP852063:OWP852087 PGL852063:PGL852087 PQH852063:PQH852087 QAD852063:QAD852087 QJZ852063:QJZ852087 QTV852063:QTV852087 RDR852063:RDR852087 RNN852063:RNN852087 RXJ852063:RXJ852087 SHF852063:SHF852087 SRB852063:SRB852087 TAX852063:TAX852087 TKT852063:TKT852087 TUP852063:TUP852087 UEL852063:UEL852087 UOH852063:UOH852087 UYD852063:UYD852087 VHZ852063:VHZ852087 VRV852063:VRV852087 WBR852063:WBR852087 WLN852063:WLN852087 WVJ852063:WVJ852087 B917599:B917623 IX917599:IX917623 ST917599:ST917623 ACP917599:ACP917623 AML917599:AML917623 AWH917599:AWH917623 BGD917599:BGD917623 BPZ917599:BPZ917623 BZV917599:BZV917623 CJR917599:CJR917623 CTN917599:CTN917623 DDJ917599:DDJ917623 DNF917599:DNF917623 DXB917599:DXB917623 EGX917599:EGX917623 EQT917599:EQT917623 FAP917599:FAP917623 FKL917599:FKL917623 FUH917599:FUH917623 GED917599:GED917623 GNZ917599:GNZ917623 GXV917599:GXV917623 HHR917599:HHR917623 HRN917599:HRN917623 IBJ917599:IBJ917623 ILF917599:ILF917623 IVB917599:IVB917623 JEX917599:JEX917623 JOT917599:JOT917623 JYP917599:JYP917623 KIL917599:KIL917623 KSH917599:KSH917623 LCD917599:LCD917623 LLZ917599:LLZ917623 LVV917599:LVV917623 MFR917599:MFR917623 MPN917599:MPN917623 MZJ917599:MZJ917623 NJF917599:NJF917623 NTB917599:NTB917623 OCX917599:OCX917623 OMT917599:OMT917623 OWP917599:OWP917623 PGL917599:PGL917623 PQH917599:PQH917623 QAD917599:QAD917623 QJZ917599:QJZ917623 QTV917599:QTV917623 RDR917599:RDR917623 RNN917599:RNN917623 RXJ917599:RXJ917623 SHF917599:SHF917623 SRB917599:SRB917623 TAX917599:TAX917623 TKT917599:TKT917623 TUP917599:TUP917623 UEL917599:UEL917623 UOH917599:UOH917623 UYD917599:UYD917623 VHZ917599:VHZ917623 VRV917599:VRV917623 WBR917599:WBR917623 WLN917599:WLN917623 WVJ917599:WVJ917623 B983135:B983159 IX983135:IX983159 ST983135:ST983159 ACP983135:ACP983159 AML983135:AML983159 AWH983135:AWH983159 BGD983135:BGD983159 BPZ983135:BPZ983159 BZV983135:BZV983159 CJR983135:CJR983159 CTN983135:CTN983159 DDJ983135:DDJ983159 DNF983135:DNF983159 DXB983135:DXB983159 EGX983135:EGX983159 EQT983135:EQT983159 FAP983135:FAP983159 FKL983135:FKL983159 FUH983135:FUH983159 GED983135:GED983159 GNZ983135:GNZ983159 GXV983135:GXV983159 HHR983135:HHR983159 HRN983135:HRN983159 IBJ983135:IBJ983159 ILF983135:ILF983159 IVB983135:IVB983159 JEX983135:JEX983159 JOT983135:JOT983159 JYP983135:JYP983159 KIL983135:KIL983159 KSH983135:KSH983159 LCD983135:LCD983159 LLZ983135:LLZ983159 LVV983135:LVV983159 MFR983135:MFR983159 MPN983135:MPN983159 MZJ983135:MZJ983159 NJF983135:NJF983159 NTB983135:NTB983159 OCX983135:OCX983159 OMT983135:OMT983159 OWP983135:OWP983159 PGL983135:PGL983159 PQH983135:PQH983159 QAD983135:QAD983159 QJZ983135:QJZ983159 QTV983135:QTV983159 RDR983135:RDR983159 RNN983135:RNN983159 RXJ983135:RXJ983159 SHF983135:SHF983159 SRB983135:SRB983159 TAX983135:TAX983159 TKT983135:TKT983159 TUP983135:TUP983159 UEL983135:UEL983159 UOH983135:UOH983159 UYD983135:UYD983159 VHZ983135:VHZ983159 VRV983135:VRV983159 WBR983135:WBR983159 WLN983135:WLN983159 WVJ983135:WVJ983159 I138:I165 JE138:JE165 TA138:TA165 ACW138:ACW165 AMS138:AMS165 AWO138:AWO165 BGK138:BGK165 BQG138:BQG165 CAC138:CAC165 CJY138:CJY165 CTU138:CTU165 DDQ138:DDQ165 DNM138:DNM165 DXI138:DXI165 EHE138:EHE165 ERA138:ERA165 FAW138:FAW165 FKS138:FKS165 FUO138:FUO165 GEK138:GEK165 GOG138:GOG165 GYC138:GYC165 HHY138:HHY165 HRU138:HRU165 IBQ138:IBQ165 ILM138:ILM165 IVI138:IVI165 JFE138:JFE165 JPA138:JPA165 JYW138:JYW165 KIS138:KIS165 KSO138:KSO165 LCK138:LCK165 LMG138:LMG165 LWC138:LWC165 MFY138:MFY165 MPU138:MPU165 MZQ138:MZQ165 NJM138:NJM165 NTI138:NTI165 ODE138:ODE165 ONA138:ONA165 OWW138:OWW165 PGS138:PGS165 PQO138:PQO165 QAK138:QAK165 QKG138:QKG165 QUC138:QUC165 RDY138:RDY165 RNU138:RNU165 RXQ138:RXQ165 SHM138:SHM165 SRI138:SRI165 TBE138:TBE165 TLA138:TLA165 TUW138:TUW165 UES138:UES165 UOO138:UOO165 UYK138:UYK165 VIG138:VIG165 VSC138:VSC165 WBY138:WBY165 WLU138:WLU165 WVQ138:WVQ165 I65674:I65701 JE65674:JE65701 TA65674:TA65701 ACW65674:ACW65701 AMS65674:AMS65701 AWO65674:AWO65701 BGK65674:BGK65701 BQG65674:BQG65701 CAC65674:CAC65701 CJY65674:CJY65701 CTU65674:CTU65701 DDQ65674:DDQ65701 DNM65674:DNM65701 DXI65674:DXI65701 EHE65674:EHE65701 ERA65674:ERA65701 FAW65674:FAW65701 FKS65674:FKS65701 FUO65674:FUO65701 GEK65674:GEK65701 GOG65674:GOG65701 GYC65674:GYC65701 HHY65674:HHY65701 HRU65674:HRU65701 IBQ65674:IBQ65701 ILM65674:ILM65701 IVI65674:IVI65701 JFE65674:JFE65701 JPA65674:JPA65701 JYW65674:JYW65701 KIS65674:KIS65701 KSO65674:KSO65701 LCK65674:LCK65701 LMG65674:LMG65701 LWC65674:LWC65701 MFY65674:MFY65701 MPU65674:MPU65701 MZQ65674:MZQ65701 NJM65674:NJM65701 NTI65674:NTI65701 ODE65674:ODE65701 ONA65674:ONA65701 OWW65674:OWW65701 PGS65674:PGS65701 PQO65674:PQO65701 QAK65674:QAK65701 QKG65674:QKG65701 QUC65674:QUC65701 RDY65674:RDY65701 RNU65674:RNU65701 RXQ65674:RXQ65701 SHM65674:SHM65701 SRI65674:SRI65701 TBE65674:TBE65701 TLA65674:TLA65701 TUW65674:TUW65701 UES65674:UES65701 UOO65674:UOO65701 UYK65674:UYK65701 VIG65674:VIG65701 VSC65674:VSC65701 WBY65674:WBY65701 WLU65674:WLU65701 WVQ65674:WVQ65701 I131210:I131237 JE131210:JE131237 TA131210:TA131237 ACW131210:ACW131237 AMS131210:AMS131237 AWO131210:AWO131237 BGK131210:BGK131237 BQG131210:BQG131237 CAC131210:CAC131237 CJY131210:CJY131237 CTU131210:CTU131237 DDQ131210:DDQ131237 DNM131210:DNM131237 DXI131210:DXI131237 EHE131210:EHE131237 ERA131210:ERA131237 FAW131210:FAW131237 FKS131210:FKS131237 FUO131210:FUO131237 GEK131210:GEK131237 GOG131210:GOG131237 GYC131210:GYC131237 HHY131210:HHY131237 HRU131210:HRU131237 IBQ131210:IBQ131237 ILM131210:ILM131237 IVI131210:IVI131237 JFE131210:JFE131237 JPA131210:JPA131237 JYW131210:JYW131237 KIS131210:KIS131237 KSO131210:KSO131237 LCK131210:LCK131237 LMG131210:LMG131237 LWC131210:LWC131237 MFY131210:MFY131237 MPU131210:MPU131237 MZQ131210:MZQ131237 NJM131210:NJM131237 NTI131210:NTI131237 ODE131210:ODE131237 ONA131210:ONA131237 OWW131210:OWW131237 PGS131210:PGS131237 PQO131210:PQO131237 QAK131210:QAK131237 QKG131210:QKG131237 QUC131210:QUC131237 RDY131210:RDY131237 RNU131210:RNU131237 RXQ131210:RXQ131237 SHM131210:SHM131237 SRI131210:SRI131237 TBE131210:TBE131237 TLA131210:TLA131237 TUW131210:TUW131237 UES131210:UES131237 UOO131210:UOO131237 UYK131210:UYK131237 VIG131210:VIG131237 VSC131210:VSC131237 WBY131210:WBY131237 WLU131210:WLU131237 WVQ131210:WVQ131237 I196746:I196773 JE196746:JE196773 TA196746:TA196773 ACW196746:ACW196773 AMS196746:AMS196773 AWO196746:AWO196773 BGK196746:BGK196773 BQG196746:BQG196773 CAC196746:CAC196773 CJY196746:CJY196773 CTU196746:CTU196773 DDQ196746:DDQ196773 DNM196746:DNM196773 DXI196746:DXI196773 EHE196746:EHE196773 ERA196746:ERA196773 FAW196746:FAW196773 FKS196746:FKS196773 FUO196746:FUO196773 GEK196746:GEK196773 GOG196746:GOG196773 GYC196746:GYC196773 HHY196746:HHY196773 HRU196746:HRU196773 IBQ196746:IBQ196773 ILM196746:ILM196773 IVI196746:IVI196773 JFE196746:JFE196773 JPA196746:JPA196773 JYW196746:JYW196773 KIS196746:KIS196773 KSO196746:KSO196773 LCK196746:LCK196773 LMG196746:LMG196773 LWC196746:LWC196773 MFY196746:MFY196773 MPU196746:MPU196773 MZQ196746:MZQ196773 NJM196746:NJM196773 NTI196746:NTI196773 ODE196746:ODE196773 ONA196746:ONA196773 OWW196746:OWW196773 PGS196746:PGS196773 PQO196746:PQO196773 QAK196746:QAK196773 QKG196746:QKG196773 QUC196746:QUC196773 RDY196746:RDY196773 RNU196746:RNU196773 RXQ196746:RXQ196773 SHM196746:SHM196773 SRI196746:SRI196773 TBE196746:TBE196773 TLA196746:TLA196773 TUW196746:TUW196773 UES196746:UES196773 UOO196746:UOO196773 UYK196746:UYK196773 VIG196746:VIG196773 VSC196746:VSC196773 WBY196746:WBY196773 WLU196746:WLU196773 WVQ196746:WVQ196773 I262282:I262309 JE262282:JE262309 TA262282:TA262309 ACW262282:ACW262309 AMS262282:AMS262309 AWO262282:AWO262309 BGK262282:BGK262309 BQG262282:BQG262309 CAC262282:CAC262309 CJY262282:CJY262309 CTU262282:CTU262309 DDQ262282:DDQ262309 DNM262282:DNM262309 DXI262282:DXI262309 EHE262282:EHE262309 ERA262282:ERA262309 FAW262282:FAW262309 FKS262282:FKS262309 FUO262282:FUO262309 GEK262282:GEK262309 GOG262282:GOG262309 GYC262282:GYC262309 HHY262282:HHY262309 HRU262282:HRU262309 IBQ262282:IBQ262309 ILM262282:ILM262309 IVI262282:IVI262309 JFE262282:JFE262309 JPA262282:JPA262309 JYW262282:JYW262309 KIS262282:KIS262309 KSO262282:KSO262309 LCK262282:LCK262309 LMG262282:LMG262309 LWC262282:LWC262309 MFY262282:MFY262309 MPU262282:MPU262309 MZQ262282:MZQ262309 NJM262282:NJM262309 NTI262282:NTI262309 ODE262282:ODE262309 ONA262282:ONA262309 OWW262282:OWW262309 PGS262282:PGS262309 PQO262282:PQO262309 QAK262282:QAK262309 QKG262282:QKG262309 QUC262282:QUC262309 RDY262282:RDY262309 RNU262282:RNU262309 RXQ262282:RXQ262309 SHM262282:SHM262309 SRI262282:SRI262309 TBE262282:TBE262309 TLA262282:TLA262309 TUW262282:TUW262309 UES262282:UES262309 UOO262282:UOO262309 UYK262282:UYK262309 VIG262282:VIG262309 VSC262282:VSC262309 WBY262282:WBY262309 WLU262282:WLU262309 WVQ262282:WVQ262309 I327818:I327845 JE327818:JE327845 TA327818:TA327845 ACW327818:ACW327845 AMS327818:AMS327845 AWO327818:AWO327845 BGK327818:BGK327845 BQG327818:BQG327845 CAC327818:CAC327845 CJY327818:CJY327845 CTU327818:CTU327845 DDQ327818:DDQ327845 DNM327818:DNM327845 DXI327818:DXI327845 EHE327818:EHE327845 ERA327818:ERA327845 FAW327818:FAW327845 FKS327818:FKS327845 FUO327818:FUO327845 GEK327818:GEK327845 GOG327818:GOG327845 GYC327818:GYC327845 HHY327818:HHY327845 HRU327818:HRU327845 IBQ327818:IBQ327845 ILM327818:ILM327845 IVI327818:IVI327845 JFE327818:JFE327845 JPA327818:JPA327845 JYW327818:JYW327845 KIS327818:KIS327845 KSO327818:KSO327845 LCK327818:LCK327845 LMG327818:LMG327845 LWC327818:LWC327845 MFY327818:MFY327845 MPU327818:MPU327845 MZQ327818:MZQ327845 NJM327818:NJM327845 NTI327818:NTI327845 ODE327818:ODE327845 ONA327818:ONA327845 OWW327818:OWW327845 PGS327818:PGS327845 PQO327818:PQO327845 QAK327818:QAK327845 QKG327818:QKG327845 QUC327818:QUC327845 RDY327818:RDY327845 RNU327818:RNU327845 RXQ327818:RXQ327845 SHM327818:SHM327845 SRI327818:SRI327845 TBE327818:TBE327845 TLA327818:TLA327845 TUW327818:TUW327845 UES327818:UES327845 UOO327818:UOO327845 UYK327818:UYK327845 VIG327818:VIG327845 VSC327818:VSC327845 WBY327818:WBY327845 WLU327818:WLU327845 WVQ327818:WVQ327845 I393354:I393381 JE393354:JE393381 TA393354:TA393381 ACW393354:ACW393381 AMS393354:AMS393381 AWO393354:AWO393381 BGK393354:BGK393381 BQG393354:BQG393381 CAC393354:CAC393381 CJY393354:CJY393381 CTU393354:CTU393381 DDQ393354:DDQ393381 DNM393354:DNM393381 DXI393354:DXI393381 EHE393354:EHE393381 ERA393354:ERA393381 FAW393354:FAW393381 FKS393354:FKS393381 FUO393354:FUO393381 GEK393354:GEK393381 GOG393354:GOG393381 GYC393354:GYC393381 HHY393354:HHY393381 HRU393354:HRU393381 IBQ393354:IBQ393381 ILM393354:ILM393381 IVI393354:IVI393381 JFE393354:JFE393381 JPA393354:JPA393381 JYW393354:JYW393381 KIS393354:KIS393381 KSO393354:KSO393381 LCK393354:LCK393381 LMG393354:LMG393381 LWC393354:LWC393381 MFY393354:MFY393381 MPU393354:MPU393381 MZQ393354:MZQ393381 NJM393354:NJM393381 NTI393354:NTI393381 ODE393354:ODE393381 ONA393354:ONA393381 OWW393354:OWW393381 PGS393354:PGS393381 PQO393354:PQO393381 QAK393354:QAK393381 QKG393354:QKG393381 QUC393354:QUC393381 RDY393354:RDY393381 RNU393354:RNU393381 RXQ393354:RXQ393381 SHM393354:SHM393381 SRI393354:SRI393381 TBE393354:TBE393381 TLA393354:TLA393381 TUW393354:TUW393381 UES393354:UES393381 UOO393354:UOO393381 UYK393354:UYK393381 VIG393354:VIG393381 VSC393354:VSC393381 WBY393354:WBY393381 WLU393354:WLU393381 WVQ393354:WVQ393381 I458890:I458917 JE458890:JE458917 TA458890:TA458917 ACW458890:ACW458917 AMS458890:AMS458917 AWO458890:AWO458917 BGK458890:BGK458917 BQG458890:BQG458917 CAC458890:CAC458917 CJY458890:CJY458917 CTU458890:CTU458917 DDQ458890:DDQ458917 DNM458890:DNM458917 DXI458890:DXI458917 EHE458890:EHE458917 ERA458890:ERA458917 FAW458890:FAW458917 FKS458890:FKS458917 FUO458890:FUO458917 GEK458890:GEK458917 GOG458890:GOG458917 GYC458890:GYC458917 HHY458890:HHY458917 HRU458890:HRU458917 IBQ458890:IBQ458917 ILM458890:ILM458917 IVI458890:IVI458917 JFE458890:JFE458917 JPA458890:JPA458917 JYW458890:JYW458917 KIS458890:KIS458917 KSO458890:KSO458917 LCK458890:LCK458917 LMG458890:LMG458917 LWC458890:LWC458917 MFY458890:MFY458917 MPU458890:MPU458917 MZQ458890:MZQ458917 NJM458890:NJM458917 NTI458890:NTI458917 ODE458890:ODE458917 ONA458890:ONA458917 OWW458890:OWW458917 PGS458890:PGS458917 PQO458890:PQO458917 QAK458890:QAK458917 QKG458890:QKG458917 QUC458890:QUC458917 RDY458890:RDY458917 RNU458890:RNU458917 RXQ458890:RXQ458917 SHM458890:SHM458917 SRI458890:SRI458917 TBE458890:TBE458917 TLA458890:TLA458917 TUW458890:TUW458917 UES458890:UES458917 UOO458890:UOO458917 UYK458890:UYK458917 VIG458890:VIG458917 VSC458890:VSC458917 WBY458890:WBY458917 WLU458890:WLU458917 WVQ458890:WVQ458917 I524426:I524453 JE524426:JE524453 TA524426:TA524453 ACW524426:ACW524453 AMS524426:AMS524453 AWO524426:AWO524453 BGK524426:BGK524453 BQG524426:BQG524453 CAC524426:CAC524453 CJY524426:CJY524453 CTU524426:CTU524453 DDQ524426:DDQ524453 DNM524426:DNM524453 DXI524426:DXI524453 EHE524426:EHE524453 ERA524426:ERA524453 FAW524426:FAW524453 FKS524426:FKS524453 FUO524426:FUO524453 GEK524426:GEK524453 GOG524426:GOG524453 GYC524426:GYC524453 HHY524426:HHY524453 HRU524426:HRU524453 IBQ524426:IBQ524453 ILM524426:ILM524453 IVI524426:IVI524453 JFE524426:JFE524453 JPA524426:JPA524453 JYW524426:JYW524453 KIS524426:KIS524453 KSO524426:KSO524453 LCK524426:LCK524453 LMG524426:LMG524453 LWC524426:LWC524453 MFY524426:MFY524453 MPU524426:MPU524453 MZQ524426:MZQ524453 NJM524426:NJM524453 NTI524426:NTI524453 ODE524426:ODE524453 ONA524426:ONA524453 OWW524426:OWW524453 PGS524426:PGS524453 PQO524426:PQO524453 QAK524426:QAK524453 QKG524426:QKG524453 QUC524426:QUC524453 RDY524426:RDY524453 RNU524426:RNU524453 RXQ524426:RXQ524453 SHM524426:SHM524453 SRI524426:SRI524453 TBE524426:TBE524453 TLA524426:TLA524453 TUW524426:TUW524453 UES524426:UES524453 UOO524426:UOO524453 UYK524426:UYK524453 VIG524426:VIG524453 VSC524426:VSC524453 WBY524426:WBY524453 WLU524426:WLU524453 WVQ524426:WVQ524453 I589962:I589989 JE589962:JE589989 TA589962:TA589989 ACW589962:ACW589989 AMS589962:AMS589989 AWO589962:AWO589989 BGK589962:BGK589989 BQG589962:BQG589989 CAC589962:CAC589989 CJY589962:CJY589989 CTU589962:CTU589989 DDQ589962:DDQ589989 DNM589962:DNM589989 DXI589962:DXI589989 EHE589962:EHE589989 ERA589962:ERA589989 FAW589962:FAW589989 FKS589962:FKS589989 FUO589962:FUO589989 GEK589962:GEK589989 GOG589962:GOG589989 GYC589962:GYC589989 HHY589962:HHY589989 HRU589962:HRU589989 IBQ589962:IBQ589989 ILM589962:ILM589989 IVI589962:IVI589989 JFE589962:JFE589989 JPA589962:JPA589989 JYW589962:JYW589989 KIS589962:KIS589989 KSO589962:KSO589989 LCK589962:LCK589989 LMG589962:LMG589989 LWC589962:LWC589989 MFY589962:MFY589989 MPU589962:MPU589989 MZQ589962:MZQ589989 NJM589962:NJM589989 NTI589962:NTI589989 ODE589962:ODE589989 ONA589962:ONA589989 OWW589962:OWW589989 PGS589962:PGS589989 PQO589962:PQO589989 QAK589962:QAK589989 QKG589962:QKG589989 QUC589962:QUC589989 RDY589962:RDY589989 RNU589962:RNU589989 RXQ589962:RXQ589989 SHM589962:SHM589989 SRI589962:SRI589989 TBE589962:TBE589989 TLA589962:TLA589989 TUW589962:TUW589989 UES589962:UES589989 UOO589962:UOO589989 UYK589962:UYK589989 VIG589962:VIG589989 VSC589962:VSC589989 WBY589962:WBY589989 WLU589962:WLU589989 WVQ589962:WVQ589989 I655498:I655525 JE655498:JE655525 TA655498:TA655525 ACW655498:ACW655525 AMS655498:AMS655525 AWO655498:AWO655525 BGK655498:BGK655525 BQG655498:BQG655525 CAC655498:CAC655525 CJY655498:CJY655525 CTU655498:CTU655525 DDQ655498:DDQ655525 DNM655498:DNM655525 DXI655498:DXI655525 EHE655498:EHE655525 ERA655498:ERA655525 FAW655498:FAW655525 FKS655498:FKS655525 FUO655498:FUO655525 GEK655498:GEK655525 GOG655498:GOG655525 GYC655498:GYC655525 HHY655498:HHY655525 HRU655498:HRU655525 IBQ655498:IBQ655525 ILM655498:ILM655525 IVI655498:IVI655525 JFE655498:JFE655525 JPA655498:JPA655525 JYW655498:JYW655525 KIS655498:KIS655525 KSO655498:KSO655525 LCK655498:LCK655525 LMG655498:LMG655525 LWC655498:LWC655525 MFY655498:MFY655525 MPU655498:MPU655525 MZQ655498:MZQ655525 NJM655498:NJM655525 NTI655498:NTI655525 ODE655498:ODE655525 ONA655498:ONA655525 OWW655498:OWW655525 PGS655498:PGS655525 PQO655498:PQO655525 QAK655498:QAK655525 QKG655498:QKG655525 QUC655498:QUC655525 RDY655498:RDY655525 RNU655498:RNU655525 RXQ655498:RXQ655525 SHM655498:SHM655525 SRI655498:SRI655525 TBE655498:TBE655525 TLA655498:TLA655525 TUW655498:TUW655525 UES655498:UES655525 UOO655498:UOO655525 UYK655498:UYK655525 VIG655498:VIG655525 VSC655498:VSC655525 WBY655498:WBY655525 WLU655498:WLU655525 WVQ655498:WVQ655525 I721034:I721061 JE721034:JE721061 TA721034:TA721061 ACW721034:ACW721061 AMS721034:AMS721061 AWO721034:AWO721061 BGK721034:BGK721061 BQG721034:BQG721061 CAC721034:CAC721061 CJY721034:CJY721061 CTU721034:CTU721061 DDQ721034:DDQ721061 DNM721034:DNM721061 DXI721034:DXI721061 EHE721034:EHE721061 ERA721034:ERA721061 FAW721034:FAW721061 FKS721034:FKS721061 FUO721034:FUO721061 GEK721034:GEK721061 GOG721034:GOG721061 GYC721034:GYC721061 HHY721034:HHY721061 HRU721034:HRU721061 IBQ721034:IBQ721061 ILM721034:ILM721061 IVI721034:IVI721061 JFE721034:JFE721061 JPA721034:JPA721061 JYW721034:JYW721061 KIS721034:KIS721061 KSO721034:KSO721061 LCK721034:LCK721061 LMG721034:LMG721061 LWC721034:LWC721061 MFY721034:MFY721061 MPU721034:MPU721061 MZQ721034:MZQ721061 NJM721034:NJM721061 NTI721034:NTI721061 ODE721034:ODE721061 ONA721034:ONA721061 OWW721034:OWW721061 PGS721034:PGS721061 PQO721034:PQO721061 QAK721034:QAK721061 QKG721034:QKG721061 QUC721034:QUC721061 RDY721034:RDY721061 RNU721034:RNU721061 RXQ721034:RXQ721061 SHM721034:SHM721061 SRI721034:SRI721061 TBE721034:TBE721061 TLA721034:TLA721061 TUW721034:TUW721061 UES721034:UES721061 UOO721034:UOO721061 UYK721034:UYK721061 VIG721034:VIG721061 VSC721034:VSC721061 WBY721034:WBY721061 WLU721034:WLU721061 WVQ721034:WVQ721061 I786570:I786597 JE786570:JE786597 TA786570:TA786597 ACW786570:ACW786597 AMS786570:AMS786597 AWO786570:AWO786597 BGK786570:BGK786597 BQG786570:BQG786597 CAC786570:CAC786597 CJY786570:CJY786597 CTU786570:CTU786597 DDQ786570:DDQ786597 DNM786570:DNM786597 DXI786570:DXI786597 EHE786570:EHE786597 ERA786570:ERA786597 FAW786570:FAW786597 FKS786570:FKS786597 FUO786570:FUO786597 GEK786570:GEK786597 GOG786570:GOG786597 GYC786570:GYC786597 HHY786570:HHY786597 HRU786570:HRU786597 IBQ786570:IBQ786597 ILM786570:ILM786597 IVI786570:IVI786597 JFE786570:JFE786597 JPA786570:JPA786597 JYW786570:JYW786597 KIS786570:KIS786597 KSO786570:KSO786597 LCK786570:LCK786597 LMG786570:LMG786597 LWC786570:LWC786597 MFY786570:MFY786597 MPU786570:MPU786597 MZQ786570:MZQ786597 NJM786570:NJM786597 NTI786570:NTI786597 ODE786570:ODE786597 ONA786570:ONA786597 OWW786570:OWW786597 PGS786570:PGS786597 PQO786570:PQO786597 QAK786570:QAK786597 QKG786570:QKG786597 QUC786570:QUC786597 RDY786570:RDY786597 RNU786570:RNU786597 RXQ786570:RXQ786597 SHM786570:SHM786597 SRI786570:SRI786597 TBE786570:TBE786597 TLA786570:TLA786597 TUW786570:TUW786597 UES786570:UES786597 UOO786570:UOO786597 UYK786570:UYK786597 VIG786570:VIG786597 VSC786570:VSC786597 WBY786570:WBY786597 WLU786570:WLU786597 WVQ786570:WVQ786597 I852106:I852133 JE852106:JE852133 TA852106:TA852133 ACW852106:ACW852133 AMS852106:AMS852133 AWO852106:AWO852133 BGK852106:BGK852133 BQG852106:BQG852133 CAC852106:CAC852133 CJY852106:CJY852133 CTU852106:CTU852133 DDQ852106:DDQ852133 DNM852106:DNM852133 DXI852106:DXI852133 EHE852106:EHE852133 ERA852106:ERA852133 FAW852106:FAW852133 FKS852106:FKS852133 FUO852106:FUO852133 GEK852106:GEK852133 GOG852106:GOG852133 GYC852106:GYC852133 HHY852106:HHY852133 HRU852106:HRU852133 IBQ852106:IBQ852133 ILM852106:ILM852133 IVI852106:IVI852133 JFE852106:JFE852133 JPA852106:JPA852133 JYW852106:JYW852133 KIS852106:KIS852133 KSO852106:KSO852133 LCK852106:LCK852133 LMG852106:LMG852133 LWC852106:LWC852133 MFY852106:MFY852133 MPU852106:MPU852133 MZQ852106:MZQ852133 NJM852106:NJM852133 NTI852106:NTI852133 ODE852106:ODE852133 ONA852106:ONA852133 OWW852106:OWW852133 PGS852106:PGS852133 PQO852106:PQO852133 QAK852106:QAK852133 QKG852106:QKG852133 QUC852106:QUC852133 RDY852106:RDY852133 RNU852106:RNU852133 RXQ852106:RXQ852133 SHM852106:SHM852133 SRI852106:SRI852133 TBE852106:TBE852133 TLA852106:TLA852133 TUW852106:TUW852133 UES852106:UES852133 UOO852106:UOO852133 UYK852106:UYK852133 VIG852106:VIG852133 VSC852106:VSC852133 WBY852106:WBY852133 WLU852106:WLU852133 WVQ852106:WVQ852133 I917642:I917669 JE917642:JE917669 TA917642:TA917669 ACW917642:ACW917669 AMS917642:AMS917669 AWO917642:AWO917669 BGK917642:BGK917669 BQG917642:BQG917669 CAC917642:CAC917669 CJY917642:CJY917669 CTU917642:CTU917669 DDQ917642:DDQ917669 DNM917642:DNM917669 DXI917642:DXI917669 EHE917642:EHE917669 ERA917642:ERA917669 FAW917642:FAW917669 FKS917642:FKS917669 FUO917642:FUO917669 GEK917642:GEK917669 GOG917642:GOG917669 GYC917642:GYC917669 HHY917642:HHY917669 HRU917642:HRU917669 IBQ917642:IBQ917669 ILM917642:ILM917669 IVI917642:IVI917669 JFE917642:JFE917669 JPA917642:JPA917669 JYW917642:JYW917669 KIS917642:KIS917669 KSO917642:KSO917669 LCK917642:LCK917669 LMG917642:LMG917669 LWC917642:LWC917669 MFY917642:MFY917669 MPU917642:MPU917669 MZQ917642:MZQ917669 NJM917642:NJM917669 NTI917642:NTI917669 ODE917642:ODE917669 ONA917642:ONA917669 OWW917642:OWW917669 PGS917642:PGS917669 PQO917642:PQO917669 QAK917642:QAK917669 QKG917642:QKG917669 QUC917642:QUC917669 RDY917642:RDY917669 RNU917642:RNU917669 RXQ917642:RXQ917669 SHM917642:SHM917669 SRI917642:SRI917669 TBE917642:TBE917669 TLA917642:TLA917669 TUW917642:TUW917669 UES917642:UES917669 UOO917642:UOO917669 UYK917642:UYK917669 VIG917642:VIG917669 VSC917642:VSC917669 WBY917642:WBY917669 WLU917642:WLU917669 WVQ917642:WVQ917669 I983178:I983205 JE983178:JE983205 TA983178:TA983205 ACW983178:ACW983205 AMS983178:AMS983205 AWO983178:AWO983205 BGK983178:BGK983205 BQG983178:BQG983205 CAC983178:CAC983205 CJY983178:CJY983205 CTU983178:CTU983205 DDQ983178:DDQ983205 DNM983178:DNM983205 DXI983178:DXI983205 EHE983178:EHE983205 ERA983178:ERA983205 FAW983178:FAW983205 FKS983178:FKS983205 FUO983178:FUO983205 GEK983178:GEK983205 GOG983178:GOG983205 GYC983178:GYC983205 HHY983178:HHY983205 HRU983178:HRU983205 IBQ983178:IBQ983205 ILM983178:ILM983205 IVI983178:IVI983205 JFE983178:JFE983205 JPA983178:JPA983205 JYW983178:JYW983205 KIS983178:KIS983205 KSO983178:KSO983205 LCK983178:LCK983205 LMG983178:LMG983205 LWC983178:LWC983205 MFY983178:MFY983205 MPU983178:MPU983205 MZQ983178:MZQ983205 NJM983178:NJM983205 NTI983178:NTI983205 ODE983178:ODE983205 ONA983178:ONA983205 OWW983178:OWW983205 PGS983178:PGS983205 PQO983178:PQO983205 QAK983178:QAK983205 QKG983178:QKG983205 QUC983178:QUC983205 RDY983178:RDY983205 RNU983178:RNU983205 RXQ983178:RXQ983205 SHM983178:SHM983205 SRI983178:SRI983205 TBE983178:TBE983205 TLA983178:TLA983205 TUW983178:TUW983205 UES983178:UES983205 UOO983178:UOO983205 UYK983178:UYK983205 VIG983178:VIG983205 VSC983178:VSC983205 WBY983178:WBY983205 WLU983178:WLU983205 WVQ983178:WVQ983205 C95:E113 IY95:JA113 SU95:SW113 ACQ95:ACS113 AMM95:AMO113 AWI95:AWK113 BGE95:BGG113 BQA95:BQC113 BZW95:BZY113 CJS95:CJU113 CTO95:CTQ113 DDK95:DDM113 DNG95:DNI113 DXC95:DXE113 EGY95:EHA113 EQU95:EQW113 FAQ95:FAS113 FKM95:FKO113 FUI95:FUK113 GEE95:GEG113 GOA95:GOC113 GXW95:GXY113 HHS95:HHU113 HRO95:HRQ113 IBK95:IBM113 ILG95:ILI113 IVC95:IVE113 JEY95:JFA113 JOU95:JOW113 JYQ95:JYS113 KIM95:KIO113 KSI95:KSK113 LCE95:LCG113 LMA95:LMC113 LVW95:LVY113 MFS95:MFU113 MPO95:MPQ113 MZK95:MZM113 NJG95:NJI113 NTC95:NTE113 OCY95:ODA113 OMU95:OMW113 OWQ95:OWS113 PGM95:PGO113 PQI95:PQK113 QAE95:QAG113 QKA95:QKC113 QTW95:QTY113 RDS95:RDU113 RNO95:RNQ113 RXK95:RXM113 SHG95:SHI113 SRC95:SRE113 TAY95:TBA113 TKU95:TKW113 TUQ95:TUS113 UEM95:UEO113 UOI95:UOK113 UYE95:UYG113 VIA95:VIC113 VRW95:VRY113 WBS95:WBU113 WLO95:WLQ113 WVK95:WVM113 C65631:E65649 IY65631:JA65649 SU65631:SW65649 ACQ65631:ACS65649 AMM65631:AMO65649 AWI65631:AWK65649 BGE65631:BGG65649 BQA65631:BQC65649 BZW65631:BZY65649 CJS65631:CJU65649 CTO65631:CTQ65649 DDK65631:DDM65649 DNG65631:DNI65649 DXC65631:DXE65649 EGY65631:EHA65649 EQU65631:EQW65649 FAQ65631:FAS65649 FKM65631:FKO65649 FUI65631:FUK65649 GEE65631:GEG65649 GOA65631:GOC65649 GXW65631:GXY65649 HHS65631:HHU65649 HRO65631:HRQ65649 IBK65631:IBM65649 ILG65631:ILI65649 IVC65631:IVE65649 JEY65631:JFA65649 JOU65631:JOW65649 JYQ65631:JYS65649 KIM65631:KIO65649 KSI65631:KSK65649 LCE65631:LCG65649 LMA65631:LMC65649 LVW65631:LVY65649 MFS65631:MFU65649 MPO65631:MPQ65649 MZK65631:MZM65649 NJG65631:NJI65649 NTC65631:NTE65649 OCY65631:ODA65649 OMU65631:OMW65649 OWQ65631:OWS65649 PGM65631:PGO65649 PQI65631:PQK65649 QAE65631:QAG65649 QKA65631:QKC65649 QTW65631:QTY65649 RDS65631:RDU65649 RNO65631:RNQ65649 RXK65631:RXM65649 SHG65631:SHI65649 SRC65631:SRE65649 TAY65631:TBA65649 TKU65631:TKW65649 TUQ65631:TUS65649 UEM65631:UEO65649 UOI65631:UOK65649 UYE65631:UYG65649 VIA65631:VIC65649 VRW65631:VRY65649 WBS65631:WBU65649 WLO65631:WLQ65649 WVK65631:WVM65649 C131167:E131185 IY131167:JA131185 SU131167:SW131185 ACQ131167:ACS131185 AMM131167:AMO131185 AWI131167:AWK131185 BGE131167:BGG131185 BQA131167:BQC131185 BZW131167:BZY131185 CJS131167:CJU131185 CTO131167:CTQ131185 DDK131167:DDM131185 DNG131167:DNI131185 DXC131167:DXE131185 EGY131167:EHA131185 EQU131167:EQW131185 FAQ131167:FAS131185 FKM131167:FKO131185 FUI131167:FUK131185 GEE131167:GEG131185 GOA131167:GOC131185 GXW131167:GXY131185 HHS131167:HHU131185 HRO131167:HRQ131185 IBK131167:IBM131185 ILG131167:ILI131185 IVC131167:IVE131185 JEY131167:JFA131185 JOU131167:JOW131185 JYQ131167:JYS131185 KIM131167:KIO131185 KSI131167:KSK131185 LCE131167:LCG131185 LMA131167:LMC131185 LVW131167:LVY131185 MFS131167:MFU131185 MPO131167:MPQ131185 MZK131167:MZM131185 NJG131167:NJI131185 NTC131167:NTE131185 OCY131167:ODA131185 OMU131167:OMW131185 OWQ131167:OWS131185 PGM131167:PGO131185 PQI131167:PQK131185 QAE131167:QAG131185 QKA131167:QKC131185 QTW131167:QTY131185 RDS131167:RDU131185 RNO131167:RNQ131185 RXK131167:RXM131185 SHG131167:SHI131185 SRC131167:SRE131185 TAY131167:TBA131185 TKU131167:TKW131185 TUQ131167:TUS131185 UEM131167:UEO131185 UOI131167:UOK131185 UYE131167:UYG131185 VIA131167:VIC131185 VRW131167:VRY131185 WBS131167:WBU131185 WLO131167:WLQ131185 WVK131167:WVM131185 C196703:E196721 IY196703:JA196721 SU196703:SW196721 ACQ196703:ACS196721 AMM196703:AMO196721 AWI196703:AWK196721 BGE196703:BGG196721 BQA196703:BQC196721 BZW196703:BZY196721 CJS196703:CJU196721 CTO196703:CTQ196721 DDK196703:DDM196721 DNG196703:DNI196721 DXC196703:DXE196721 EGY196703:EHA196721 EQU196703:EQW196721 FAQ196703:FAS196721 FKM196703:FKO196721 FUI196703:FUK196721 GEE196703:GEG196721 GOA196703:GOC196721 GXW196703:GXY196721 HHS196703:HHU196721 HRO196703:HRQ196721 IBK196703:IBM196721 ILG196703:ILI196721 IVC196703:IVE196721 JEY196703:JFA196721 JOU196703:JOW196721 JYQ196703:JYS196721 KIM196703:KIO196721 KSI196703:KSK196721 LCE196703:LCG196721 LMA196703:LMC196721 LVW196703:LVY196721 MFS196703:MFU196721 MPO196703:MPQ196721 MZK196703:MZM196721 NJG196703:NJI196721 NTC196703:NTE196721 OCY196703:ODA196721 OMU196703:OMW196721 OWQ196703:OWS196721 PGM196703:PGO196721 PQI196703:PQK196721 QAE196703:QAG196721 QKA196703:QKC196721 QTW196703:QTY196721 RDS196703:RDU196721 RNO196703:RNQ196721 RXK196703:RXM196721 SHG196703:SHI196721 SRC196703:SRE196721 TAY196703:TBA196721 TKU196703:TKW196721 TUQ196703:TUS196721 UEM196703:UEO196721 UOI196703:UOK196721 UYE196703:UYG196721 VIA196703:VIC196721 VRW196703:VRY196721 WBS196703:WBU196721 WLO196703:WLQ196721 WVK196703:WVM196721 C262239:E262257 IY262239:JA262257 SU262239:SW262257 ACQ262239:ACS262257 AMM262239:AMO262257 AWI262239:AWK262257 BGE262239:BGG262257 BQA262239:BQC262257 BZW262239:BZY262257 CJS262239:CJU262257 CTO262239:CTQ262257 DDK262239:DDM262257 DNG262239:DNI262257 DXC262239:DXE262257 EGY262239:EHA262257 EQU262239:EQW262257 FAQ262239:FAS262257 FKM262239:FKO262257 FUI262239:FUK262257 GEE262239:GEG262257 GOA262239:GOC262257 GXW262239:GXY262257 HHS262239:HHU262257 HRO262239:HRQ262257 IBK262239:IBM262257 ILG262239:ILI262257 IVC262239:IVE262257 JEY262239:JFA262257 JOU262239:JOW262257 JYQ262239:JYS262257 KIM262239:KIO262257 KSI262239:KSK262257 LCE262239:LCG262257 LMA262239:LMC262257 LVW262239:LVY262257 MFS262239:MFU262257 MPO262239:MPQ262257 MZK262239:MZM262257 NJG262239:NJI262257 NTC262239:NTE262257 OCY262239:ODA262257 OMU262239:OMW262257 OWQ262239:OWS262257 PGM262239:PGO262257 PQI262239:PQK262257 QAE262239:QAG262257 QKA262239:QKC262257 QTW262239:QTY262257 RDS262239:RDU262257 RNO262239:RNQ262257 RXK262239:RXM262257 SHG262239:SHI262257 SRC262239:SRE262257 TAY262239:TBA262257 TKU262239:TKW262257 TUQ262239:TUS262257 UEM262239:UEO262257 UOI262239:UOK262257 UYE262239:UYG262257 VIA262239:VIC262257 VRW262239:VRY262257 WBS262239:WBU262257 WLO262239:WLQ262257 WVK262239:WVM262257 C327775:E327793 IY327775:JA327793 SU327775:SW327793 ACQ327775:ACS327793 AMM327775:AMO327793 AWI327775:AWK327793 BGE327775:BGG327793 BQA327775:BQC327793 BZW327775:BZY327793 CJS327775:CJU327793 CTO327775:CTQ327793 DDK327775:DDM327793 DNG327775:DNI327793 DXC327775:DXE327793 EGY327775:EHA327793 EQU327775:EQW327793 FAQ327775:FAS327793 FKM327775:FKO327793 FUI327775:FUK327793 GEE327775:GEG327793 GOA327775:GOC327793 GXW327775:GXY327793 HHS327775:HHU327793 HRO327775:HRQ327793 IBK327775:IBM327793 ILG327775:ILI327793 IVC327775:IVE327793 JEY327775:JFA327793 JOU327775:JOW327793 JYQ327775:JYS327793 KIM327775:KIO327793 KSI327775:KSK327793 LCE327775:LCG327793 LMA327775:LMC327793 LVW327775:LVY327793 MFS327775:MFU327793 MPO327775:MPQ327793 MZK327775:MZM327793 NJG327775:NJI327793 NTC327775:NTE327793 OCY327775:ODA327793 OMU327775:OMW327793 OWQ327775:OWS327793 PGM327775:PGO327793 PQI327775:PQK327793 QAE327775:QAG327793 QKA327775:QKC327793 QTW327775:QTY327793 RDS327775:RDU327793 RNO327775:RNQ327793 RXK327775:RXM327793 SHG327775:SHI327793 SRC327775:SRE327793 TAY327775:TBA327793 TKU327775:TKW327793 TUQ327775:TUS327793 UEM327775:UEO327793 UOI327775:UOK327793 UYE327775:UYG327793 VIA327775:VIC327793 VRW327775:VRY327793 WBS327775:WBU327793 WLO327775:WLQ327793 WVK327775:WVM327793 C393311:E393329 IY393311:JA393329 SU393311:SW393329 ACQ393311:ACS393329 AMM393311:AMO393329 AWI393311:AWK393329 BGE393311:BGG393329 BQA393311:BQC393329 BZW393311:BZY393329 CJS393311:CJU393329 CTO393311:CTQ393329 DDK393311:DDM393329 DNG393311:DNI393329 DXC393311:DXE393329 EGY393311:EHA393329 EQU393311:EQW393329 FAQ393311:FAS393329 FKM393311:FKO393329 FUI393311:FUK393329 GEE393311:GEG393329 GOA393311:GOC393329 GXW393311:GXY393329 HHS393311:HHU393329 HRO393311:HRQ393329 IBK393311:IBM393329 ILG393311:ILI393329 IVC393311:IVE393329 JEY393311:JFA393329 JOU393311:JOW393329 JYQ393311:JYS393329 KIM393311:KIO393329 KSI393311:KSK393329 LCE393311:LCG393329 LMA393311:LMC393329 LVW393311:LVY393329 MFS393311:MFU393329 MPO393311:MPQ393329 MZK393311:MZM393329 NJG393311:NJI393329 NTC393311:NTE393329 OCY393311:ODA393329 OMU393311:OMW393329 OWQ393311:OWS393329 PGM393311:PGO393329 PQI393311:PQK393329 QAE393311:QAG393329 QKA393311:QKC393329 QTW393311:QTY393329 RDS393311:RDU393329 RNO393311:RNQ393329 RXK393311:RXM393329 SHG393311:SHI393329 SRC393311:SRE393329 TAY393311:TBA393329 TKU393311:TKW393329 TUQ393311:TUS393329 UEM393311:UEO393329 UOI393311:UOK393329 UYE393311:UYG393329 VIA393311:VIC393329 VRW393311:VRY393329 WBS393311:WBU393329 WLO393311:WLQ393329 WVK393311:WVM393329 C458847:E458865 IY458847:JA458865 SU458847:SW458865 ACQ458847:ACS458865 AMM458847:AMO458865 AWI458847:AWK458865 BGE458847:BGG458865 BQA458847:BQC458865 BZW458847:BZY458865 CJS458847:CJU458865 CTO458847:CTQ458865 DDK458847:DDM458865 DNG458847:DNI458865 DXC458847:DXE458865 EGY458847:EHA458865 EQU458847:EQW458865 FAQ458847:FAS458865 FKM458847:FKO458865 FUI458847:FUK458865 GEE458847:GEG458865 GOA458847:GOC458865 GXW458847:GXY458865 HHS458847:HHU458865 HRO458847:HRQ458865 IBK458847:IBM458865 ILG458847:ILI458865 IVC458847:IVE458865 JEY458847:JFA458865 JOU458847:JOW458865 JYQ458847:JYS458865 KIM458847:KIO458865 KSI458847:KSK458865 LCE458847:LCG458865 LMA458847:LMC458865 LVW458847:LVY458865 MFS458847:MFU458865 MPO458847:MPQ458865 MZK458847:MZM458865 NJG458847:NJI458865 NTC458847:NTE458865 OCY458847:ODA458865 OMU458847:OMW458865 OWQ458847:OWS458865 PGM458847:PGO458865 PQI458847:PQK458865 QAE458847:QAG458865 QKA458847:QKC458865 QTW458847:QTY458865 RDS458847:RDU458865 RNO458847:RNQ458865 RXK458847:RXM458865 SHG458847:SHI458865 SRC458847:SRE458865 TAY458847:TBA458865 TKU458847:TKW458865 TUQ458847:TUS458865 UEM458847:UEO458865 UOI458847:UOK458865 UYE458847:UYG458865 VIA458847:VIC458865 VRW458847:VRY458865 WBS458847:WBU458865 WLO458847:WLQ458865 WVK458847:WVM458865 C524383:E524401 IY524383:JA524401 SU524383:SW524401 ACQ524383:ACS524401 AMM524383:AMO524401 AWI524383:AWK524401 BGE524383:BGG524401 BQA524383:BQC524401 BZW524383:BZY524401 CJS524383:CJU524401 CTO524383:CTQ524401 DDK524383:DDM524401 DNG524383:DNI524401 DXC524383:DXE524401 EGY524383:EHA524401 EQU524383:EQW524401 FAQ524383:FAS524401 FKM524383:FKO524401 FUI524383:FUK524401 GEE524383:GEG524401 GOA524383:GOC524401 GXW524383:GXY524401 HHS524383:HHU524401 HRO524383:HRQ524401 IBK524383:IBM524401 ILG524383:ILI524401 IVC524383:IVE524401 JEY524383:JFA524401 JOU524383:JOW524401 JYQ524383:JYS524401 KIM524383:KIO524401 KSI524383:KSK524401 LCE524383:LCG524401 LMA524383:LMC524401 LVW524383:LVY524401 MFS524383:MFU524401 MPO524383:MPQ524401 MZK524383:MZM524401 NJG524383:NJI524401 NTC524383:NTE524401 OCY524383:ODA524401 OMU524383:OMW524401 OWQ524383:OWS524401 PGM524383:PGO524401 PQI524383:PQK524401 QAE524383:QAG524401 QKA524383:QKC524401 QTW524383:QTY524401 RDS524383:RDU524401 RNO524383:RNQ524401 RXK524383:RXM524401 SHG524383:SHI524401 SRC524383:SRE524401 TAY524383:TBA524401 TKU524383:TKW524401 TUQ524383:TUS524401 UEM524383:UEO524401 UOI524383:UOK524401 UYE524383:UYG524401 VIA524383:VIC524401 VRW524383:VRY524401 WBS524383:WBU524401 WLO524383:WLQ524401 WVK524383:WVM524401 C589919:E589937 IY589919:JA589937 SU589919:SW589937 ACQ589919:ACS589937 AMM589919:AMO589937 AWI589919:AWK589937 BGE589919:BGG589937 BQA589919:BQC589937 BZW589919:BZY589937 CJS589919:CJU589937 CTO589919:CTQ589937 DDK589919:DDM589937 DNG589919:DNI589937 DXC589919:DXE589937 EGY589919:EHA589937 EQU589919:EQW589937 FAQ589919:FAS589937 FKM589919:FKO589937 FUI589919:FUK589937 GEE589919:GEG589937 GOA589919:GOC589937 GXW589919:GXY589937 HHS589919:HHU589937 HRO589919:HRQ589937 IBK589919:IBM589937 ILG589919:ILI589937 IVC589919:IVE589937 JEY589919:JFA589937 JOU589919:JOW589937 JYQ589919:JYS589937 KIM589919:KIO589937 KSI589919:KSK589937 LCE589919:LCG589937 LMA589919:LMC589937 LVW589919:LVY589937 MFS589919:MFU589937 MPO589919:MPQ589937 MZK589919:MZM589937 NJG589919:NJI589937 NTC589919:NTE589937 OCY589919:ODA589937 OMU589919:OMW589937 OWQ589919:OWS589937 PGM589919:PGO589937 PQI589919:PQK589937 QAE589919:QAG589937 QKA589919:QKC589937 QTW589919:QTY589937 RDS589919:RDU589937 RNO589919:RNQ589937 RXK589919:RXM589937 SHG589919:SHI589937 SRC589919:SRE589937 TAY589919:TBA589937 TKU589919:TKW589937 TUQ589919:TUS589937 UEM589919:UEO589937 UOI589919:UOK589937 UYE589919:UYG589937 VIA589919:VIC589937 VRW589919:VRY589937 WBS589919:WBU589937 WLO589919:WLQ589937 WVK589919:WVM589937 C655455:E655473 IY655455:JA655473 SU655455:SW655473 ACQ655455:ACS655473 AMM655455:AMO655473 AWI655455:AWK655473 BGE655455:BGG655473 BQA655455:BQC655473 BZW655455:BZY655473 CJS655455:CJU655473 CTO655455:CTQ655473 DDK655455:DDM655473 DNG655455:DNI655473 DXC655455:DXE655473 EGY655455:EHA655473 EQU655455:EQW655473 FAQ655455:FAS655473 FKM655455:FKO655473 FUI655455:FUK655473 GEE655455:GEG655473 GOA655455:GOC655473 GXW655455:GXY655473 HHS655455:HHU655473 HRO655455:HRQ655473 IBK655455:IBM655473 ILG655455:ILI655473 IVC655455:IVE655473 JEY655455:JFA655473 JOU655455:JOW655473 JYQ655455:JYS655473 KIM655455:KIO655473 KSI655455:KSK655473 LCE655455:LCG655473 LMA655455:LMC655473 LVW655455:LVY655473 MFS655455:MFU655473 MPO655455:MPQ655473 MZK655455:MZM655473 NJG655455:NJI655473 NTC655455:NTE655473 OCY655455:ODA655473 OMU655455:OMW655473 OWQ655455:OWS655473 PGM655455:PGO655473 PQI655455:PQK655473 QAE655455:QAG655473 QKA655455:QKC655473 QTW655455:QTY655473 RDS655455:RDU655473 RNO655455:RNQ655473 RXK655455:RXM655473 SHG655455:SHI655473 SRC655455:SRE655473 TAY655455:TBA655473 TKU655455:TKW655473 TUQ655455:TUS655473 UEM655455:UEO655473 UOI655455:UOK655473 UYE655455:UYG655473 VIA655455:VIC655473 VRW655455:VRY655473 WBS655455:WBU655473 WLO655455:WLQ655473 WVK655455:WVM655473 C720991:E721009 IY720991:JA721009 SU720991:SW721009 ACQ720991:ACS721009 AMM720991:AMO721009 AWI720991:AWK721009 BGE720991:BGG721009 BQA720991:BQC721009 BZW720991:BZY721009 CJS720991:CJU721009 CTO720991:CTQ721009 DDK720991:DDM721009 DNG720991:DNI721009 DXC720991:DXE721009 EGY720991:EHA721009 EQU720991:EQW721009 FAQ720991:FAS721009 FKM720991:FKO721009 FUI720991:FUK721009 GEE720991:GEG721009 GOA720991:GOC721009 GXW720991:GXY721009 HHS720991:HHU721009 HRO720991:HRQ721009 IBK720991:IBM721009 ILG720991:ILI721009 IVC720991:IVE721009 JEY720991:JFA721009 JOU720991:JOW721009 JYQ720991:JYS721009 KIM720991:KIO721009 KSI720991:KSK721009 LCE720991:LCG721009 LMA720991:LMC721009 LVW720991:LVY721009 MFS720991:MFU721009 MPO720991:MPQ721009 MZK720991:MZM721009 NJG720991:NJI721009 NTC720991:NTE721009 OCY720991:ODA721009 OMU720991:OMW721009 OWQ720991:OWS721009 PGM720991:PGO721009 PQI720991:PQK721009 QAE720991:QAG721009 QKA720991:QKC721009 QTW720991:QTY721009 RDS720991:RDU721009 RNO720991:RNQ721009 RXK720991:RXM721009 SHG720991:SHI721009 SRC720991:SRE721009 TAY720991:TBA721009 TKU720991:TKW721009 TUQ720991:TUS721009 UEM720991:UEO721009 UOI720991:UOK721009 UYE720991:UYG721009 VIA720991:VIC721009 VRW720991:VRY721009 WBS720991:WBU721009 WLO720991:WLQ721009 WVK720991:WVM721009 C786527:E786545 IY786527:JA786545 SU786527:SW786545 ACQ786527:ACS786545 AMM786527:AMO786545 AWI786527:AWK786545 BGE786527:BGG786545 BQA786527:BQC786545 BZW786527:BZY786545 CJS786527:CJU786545 CTO786527:CTQ786545 DDK786527:DDM786545 DNG786527:DNI786545 DXC786527:DXE786545 EGY786527:EHA786545 EQU786527:EQW786545 FAQ786527:FAS786545 FKM786527:FKO786545 FUI786527:FUK786545 GEE786527:GEG786545 GOA786527:GOC786545 GXW786527:GXY786545 HHS786527:HHU786545 HRO786527:HRQ786545 IBK786527:IBM786545 ILG786527:ILI786545 IVC786527:IVE786545 JEY786527:JFA786545 JOU786527:JOW786545 JYQ786527:JYS786545 KIM786527:KIO786545 KSI786527:KSK786545 LCE786527:LCG786545 LMA786527:LMC786545 LVW786527:LVY786545 MFS786527:MFU786545 MPO786527:MPQ786545 MZK786527:MZM786545 NJG786527:NJI786545 NTC786527:NTE786545 OCY786527:ODA786545 OMU786527:OMW786545 OWQ786527:OWS786545 PGM786527:PGO786545 PQI786527:PQK786545 QAE786527:QAG786545 QKA786527:QKC786545 QTW786527:QTY786545 RDS786527:RDU786545 RNO786527:RNQ786545 RXK786527:RXM786545 SHG786527:SHI786545 SRC786527:SRE786545 TAY786527:TBA786545 TKU786527:TKW786545 TUQ786527:TUS786545 UEM786527:UEO786545 UOI786527:UOK786545 UYE786527:UYG786545 VIA786527:VIC786545 VRW786527:VRY786545 WBS786527:WBU786545 WLO786527:WLQ786545 WVK786527:WVM786545 C852063:E852081 IY852063:JA852081 SU852063:SW852081 ACQ852063:ACS852081 AMM852063:AMO852081 AWI852063:AWK852081 BGE852063:BGG852081 BQA852063:BQC852081 BZW852063:BZY852081 CJS852063:CJU852081 CTO852063:CTQ852081 DDK852063:DDM852081 DNG852063:DNI852081 DXC852063:DXE852081 EGY852063:EHA852081 EQU852063:EQW852081 FAQ852063:FAS852081 FKM852063:FKO852081 FUI852063:FUK852081 GEE852063:GEG852081 GOA852063:GOC852081 GXW852063:GXY852081 HHS852063:HHU852081 HRO852063:HRQ852081 IBK852063:IBM852081 ILG852063:ILI852081 IVC852063:IVE852081 JEY852063:JFA852081 JOU852063:JOW852081 JYQ852063:JYS852081 KIM852063:KIO852081 KSI852063:KSK852081 LCE852063:LCG852081 LMA852063:LMC852081 LVW852063:LVY852081 MFS852063:MFU852081 MPO852063:MPQ852081 MZK852063:MZM852081 NJG852063:NJI852081 NTC852063:NTE852081 OCY852063:ODA852081 OMU852063:OMW852081 OWQ852063:OWS852081 PGM852063:PGO852081 PQI852063:PQK852081 QAE852063:QAG852081 QKA852063:QKC852081 QTW852063:QTY852081 RDS852063:RDU852081 RNO852063:RNQ852081 RXK852063:RXM852081 SHG852063:SHI852081 SRC852063:SRE852081 TAY852063:TBA852081 TKU852063:TKW852081 TUQ852063:TUS852081 UEM852063:UEO852081 UOI852063:UOK852081 UYE852063:UYG852081 VIA852063:VIC852081 VRW852063:VRY852081 WBS852063:WBU852081 WLO852063:WLQ852081 WVK852063:WVM852081 C917599:E917617 IY917599:JA917617 SU917599:SW917617 ACQ917599:ACS917617 AMM917599:AMO917617 AWI917599:AWK917617 BGE917599:BGG917617 BQA917599:BQC917617 BZW917599:BZY917617 CJS917599:CJU917617 CTO917599:CTQ917617 DDK917599:DDM917617 DNG917599:DNI917617 DXC917599:DXE917617 EGY917599:EHA917617 EQU917599:EQW917617 FAQ917599:FAS917617 FKM917599:FKO917617 FUI917599:FUK917617 GEE917599:GEG917617 GOA917599:GOC917617 GXW917599:GXY917617 HHS917599:HHU917617 HRO917599:HRQ917617 IBK917599:IBM917617 ILG917599:ILI917617 IVC917599:IVE917617 JEY917599:JFA917617 JOU917599:JOW917617 JYQ917599:JYS917617 KIM917599:KIO917617 KSI917599:KSK917617 LCE917599:LCG917617 LMA917599:LMC917617 LVW917599:LVY917617 MFS917599:MFU917617 MPO917599:MPQ917617 MZK917599:MZM917617 NJG917599:NJI917617 NTC917599:NTE917617 OCY917599:ODA917617 OMU917599:OMW917617 OWQ917599:OWS917617 PGM917599:PGO917617 PQI917599:PQK917617 QAE917599:QAG917617 QKA917599:QKC917617 QTW917599:QTY917617 RDS917599:RDU917617 RNO917599:RNQ917617 RXK917599:RXM917617 SHG917599:SHI917617 SRC917599:SRE917617 TAY917599:TBA917617 TKU917599:TKW917617 TUQ917599:TUS917617 UEM917599:UEO917617 UOI917599:UOK917617 UYE917599:UYG917617 VIA917599:VIC917617 VRW917599:VRY917617 WBS917599:WBU917617 WLO917599:WLQ917617 WVK917599:WVM917617 C983135:E983153 IY983135:JA983153 SU983135:SW983153 ACQ983135:ACS983153 AMM983135:AMO983153 AWI983135:AWK983153 BGE983135:BGG983153 BQA983135:BQC983153 BZW983135:BZY983153 CJS983135:CJU983153 CTO983135:CTQ983153 DDK983135:DDM983153 DNG983135:DNI983153 DXC983135:DXE983153 EGY983135:EHA983153 EQU983135:EQW983153 FAQ983135:FAS983153 FKM983135:FKO983153 FUI983135:FUK983153 GEE983135:GEG983153 GOA983135:GOC983153 GXW983135:GXY983153 HHS983135:HHU983153 HRO983135:HRQ983153 IBK983135:IBM983153 ILG983135:ILI983153 IVC983135:IVE983153 JEY983135:JFA983153 JOU983135:JOW983153 JYQ983135:JYS983153 KIM983135:KIO983153 KSI983135:KSK983153 LCE983135:LCG983153 LMA983135:LMC983153 LVW983135:LVY983153 MFS983135:MFU983153 MPO983135:MPQ983153 MZK983135:MZM983153 NJG983135:NJI983153 NTC983135:NTE983153 OCY983135:ODA983153 OMU983135:OMW983153 OWQ983135:OWS983153 PGM983135:PGO983153 PQI983135:PQK983153 QAE983135:QAG983153 QKA983135:QKC983153 QTW983135:QTY983153 RDS983135:RDU983153 RNO983135:RNQ983153 RXK983135:RXM983153 SHG983135:SHI983153 SRC983135:SRE983153 TAY983135:TBA983153 TKU983135:TKW983153 TUQ983135:TUS983153 UEM983135:UEO983153 UOI983135:UOK983153 UYE983135:UYG983153 VIA983135:VIC983153 VRW983135:VRY983153 WBS983135:WBU983153 WLO983135:WLQ983153 WVK983135:WVM983153 C121:D160 IY121:IZ160 SU121:SV160 ACQ121:ACR160 AMM121:AMN160 AWI121:AWJ160 BGE121:BGF160 BQA121:BQB160 BZW121:BZX160 CJS121:CJT160 CTO121:CTP160 DDK121:DDL160 DNG121:DNH160 DXC121:DXD160 EGY121:EGZ160 EQU121:EQV160 FAQ121:FAR160 FKM121:FKN160 FUI121:FUJ160 GEE121:GEF160 GOA121:GOB160 GXW121:GXX160 HHS121:HHT160 HRO121:HRP160 IBK121:IBL160 ILG121:ILH160 IVC121:IVD160 JEY121:JEZ160 JOU121:JOV160 JYQ121:JYR160 KIM121:KIN160 KSI121:KSJ160 LCE121:LCF160 LMA121:LMB160 LVW121:LVX160 MFS121:MFT160 MPO121:MPP160 MZK121:MZL160 NJG121:NJH160 NTC121:NTD160 OCY121:OCZ160 OMU121:OMV160 OWQ121:OWR160 PGM121:PGN160 PQI121:PQJ160 QAE121:QAF160 QKA121:QKB160 QTW121:QTX160 RDS121:RDT160 RNO121:RNP160 RXK121:RXL160 SHG121:SHH160 SRC121:SRD160 TAY121:TAZ160 TKU121:TKV160 TUQ121:TUR160 UEM121:UEN160 UOI121:UOJ160 UYE121:UYF160 VIA121:VIB160 VRW121:VRX160 WBS121:WBT160 WLO121:WLP160 WVK121:WVL160 C65657:D65696 IY65657:IZ65696 SU65657:SV65696 ACQ65657:ACR65696 AMM65657:AMN65696 AWI65657:AWJ65696 BGE65657:BGF65696 BQA65657:BQB65696 BZW65657:BZX65696 CJS65657:CJT65696 CTO65657:CTP65696 DDK65657:DDL65696 DNG65657:DNH65696 DXC65657:DXD65696 EGY65657:EGZ65696 EQU65657:EQV65696 FAQ65657:FAR65696 FKM65657:FKN65696 FUI65657:FUJ65696 GEE65657:GEF65696 GOA65657:GOB65696 GXW65657:GXX65696 HHS65657:HHT65696 HRO65657:HRP65696 IBK65657:IBL65696 ILG65657:ILH65696 IVC65657:IVD65696 JEY65657:JEZ65696 JOU65657:JOV65696 JYQ65657:JYR65696 KIM65657:KIN65696 KSI65657:KSJ65696 LCE65657:LCF65696 LMA65657:LMB65696 LVW65657:LVX65696 MFS65657:MFT65696 MPO65657:MPP65696 MZK65657:MZL65696 NJG65657:NJH65696 NTC65657:NTD65696 OCY65657:OCZ65696 OMU65657:OMV65696 OWQ65657:OWR65696 PGM65657:PGN65696 PQI65657:PQJ65696 QAE65657:QAF65696 QKA65657:QKB65696 QTW65657:QTX65696 RDS65657:RDT65696 RNO65657:RNP65696 RXK65657:RXL65696 SHG65657:SHH65696 SRC65657:SRD65696 TAY65657:TAZ65696 TKU65657:TKV65696 TUQ65657:TUR65696 UEM65657:UEN65696 UOI65657:UOJ65696 UYE65657:UYF65696 VIA65657:VIB65696 VRW65657:VRX65696 WBS65657:WBT65696 WLO65657:WLP65696 WVK65657:WVL65696 C131193:D131232 IY131193:IZ131232 SU131193:SV131232 ACQ131193:ACR131232 AMM131193:AMN131232 AWI131193:AWJ131232 BGE131193:BGF131232 BQA131193:BQB131232 BZW131193:BZX131232 CJS131193:CJT131232 CTO131193:CTP131232 DDK131193:DDL131232 DNG131193:DNH131232 DXC131193:DXD131232 EGY131193:EGZ131232 EQU131193:EQV131232 FAQ131193:FAR131232 FKM131193:FKN131232 FUI131193:FUJ131232 GEE131193:GEF131232 GOA131193:GOB131232 GXW131193:GXX131232 HHS131193:HHT131232 HRO131193:HRP131232 IBK131193:IBL131232 ILG131193:ILH131232 IVC131193:IVD131232 JEY131193:JEZ131232 JOU131193:JOV131232 JYQ131193:JYR131232 KIM131193:KIN131232 KSI131193:KSJ131232 LCE131193:LCF131232 LMA131193:LMB131232 LVW131193:LVX131232 MFS131193:MFT131232 MPO131193:MPP131232 MZK131193:MZL131232 NJG131193:NJH131232 NTC131193:NTD131232 OCY131193:OCZ131232 OMU131193:OMV131232 OWQ131193:OWR131232 PGM131193:PGN131232 PQI131193:PQJ131232 QAE131193:QAF131232 QKA131193:QKB131232 QTW131193:QTX131232 RDS131193:RDT131232 RNO131193:RNP131232 RXK131193:RXL131232 SHG131193:SHH131232 SRC131193:SRD131232 TAY131193:TAZ131232 TKU131193:TKV131232 TUQ131193:TUR131232 UEM131193:UEN131232 UOI131193:UOJ131232 UYE131193:UYF131232 VIA131193:VIB131232 VRW131193:VRX131232 WBS131193:WBT131232 WLO131193:WLP131232 WVK131193:WVL131232 C196729:D196768 IY196729:IZ196768 SU196729:SV196768 ACQ196729:ACR196768 AMM196729:AMN196768 AWI196729:AWJ196768 BGE196729:BGF196768 BQA196729:BQB196768 BZW196729:BZX196768 CJS196729:CJT196768 CTO196729:CTP196768 DDK196729:DDL196768 DNG196729:DNH196768 DXC196729:DXD196768 EGY196729:EGZ196768 EQU196729:EQV196768 FAQ196729:FAR196768 FKM196729:FKN196768 FUI196729:FUJ196768 GEE196729:GEF196768 GOA196729:GOB196768 GXW196729:GXX196768 HHS196729:HHT196768 HRO196729:HRP196768 IBK196729:IBL196768 ILG196729:ILH196768 IVC196729:IVD196768 JEY196729:JEZ196768 JOU196729:JOV196768 JYQ196729:JYR196768 KIM196729:KIN196768 KSI196729:KSJ196768 LCE196729:LCF196768 LMA196729:LMB196768 LVW196729:LVX196768 MFS196729:MFT196768 MPO196729:MPP196768 MZK196729:MZL196768 NJG196729:NJH196768 NTC196729:NTD196768 OCY196729:OCZ196768 OMU196729:OMV196768 OWQ196729:OWR196768 PGM196729:PGN196768 PQI196729:PQJ196768 QAE196729:QAF196768 QKA196729:QKB196768 QTW196729:QTX196768 RDS196729:RDT196768 RNO196729:RNP196768 RXK196729:RXL196768 SHG196729:SHH196768 SRC196729:SRD196768 TAY196729:TAZ196768 TKU196729:TKV196768 TUQ196729:TUR196768 UEM196729:UEN196768 UOI196729:UOJ196768 UYE196729:UYF196768 VIA196729:VIB196768 VRW196729:VRX196768 WBS196729:WBT196768 WLO196729:WLP196768 WVK196729:WVL196768 C262265:D262304 IY262265:IZ262304 SU262265:SV262304 ACQ262265:ACR262304 AMM262265:AMN262304 AWI262265:AWJ262304 BGE262265:BGF262304 BQA262265:BQB262304 BZW262265:BZX262304 CJS262265:CJT262304 CTO262265:CTP262304 DDK262265:DDL262304 DNG262265:DNH262304 DXC262265:DXD262304 EGY262265:EGZ262304 EQU262265:EQV262304 FAQ262265:FAR262304 FKM262265:FKN262304 FUI262265:FUJ262304 GEE262265:GEF262304 GOA262265:GOB262304 GXW262265:GXX262304 HHS262265:HHT262304 HRO262265:HRP262304 IBK262265:IBL262304 ILG262265:ILH262304 IVC262265:IVD262304 JEY262265:JEZ262304 JOU262265:JOV262304 JYQ262265:JYR262304 KIM262265:KIN262304 KSI262265:KSJ262304 LCE262265:LCF262304 LMA262265:LMB262304 LVW262265:LVX262304 MFS262265:MFT262304 MPO262265:MPP262304 MZK262265:MZL262304 NJG262265:NJH262304 NTC262265:NTD262304 OCY262265:OCZ262304 OMU262265:OMV262304 OWQ262265:OWR262304 PGM262265:PGN262304 PQI262265:PQJ262304 QAE262265:QAF262304 QKA262265:QKB262304 QTW262265:QTX262304 RDS262265:RDT262304 RNO262265:RNP262304 RXK262265:RXL262304 SHG262265:SHH262304 SRC262265:SRD262304 TAY262265:TAZ262304 TKU262265:TKV262304 TUQ262265:TUR262304 UEM262265:UEN262304 UOI262265:UOJ262304 UYE262265:UYF262304 VIA262265:VIB262304 VRW262265:VRX262304 WBS262265:WBT262304 WLO262265:WLP262304 WVK262265:WVL262304 C327801:D327840 IY327801:IZ327840 SU327801:SV327840 ACQ327801:ACR327840 AMM327801:AMN327840 AWI327801:AWJ327840 BGE327801:BGF327840 BQA327801:BQB327840 BZW327801:BZX327840 CJS327801:CJT327840 CTO327801:CTP327840 DDK327801:DDL327840 DNG327801:DNH327840 DXC327801:DXD327840 EGY327801:EGZ327840 EQU327801:EQV327840 FAQ327801:FAR327840 FKM327801:FKN327840 FUI327801:FUJ327840 GEE327801:GEF327840 GOA327801:GOB327840 GXW327801:GXX327840 HHS327801:HHT327840 HRO327801:HRP327840 IBK327801:IBL327840 ILG327801:ILH327840 IVC327801:IVD327840 JEY327801:JEZ327840 JOU327801:JOV327840 JYQ327801:JYR327840 KIM327801:KIN327840 KSI327801:KSJ327840 LCE327801:LCF327840 LMA327801:LMB327840 LVW327801:LVX327840 MFS327801:MFT327840 MPO327801:MPP327840 MZK327801:MZL327840 NJG327801:NJH327840 NTC327801:NTD327840 OCY327801:OCZ327840 OMU327801:OMV327840 OWQ327801:OWR327840 PGM327801:PGN327840 PQI327801:PQJ327840 QAE327801:QAF327840 QKA327801:QKB327840 QTW327801:QTX327840 RDS327801:RDT327840 RNO327801:RNP327840 RXK327801:RXL327840 SHG327801:SHH327840 SRC327801:SRD327840 TAY327801:TAZ327840 TKU327801:TKV327840 TUQ327801:TUR327840 UEM327801:UEN327840 UOI327801:UOJ327840 UYE327801:UYF327840 VIA327801:VIB327840 VRW327801:VRX327840 WBS327801:WBT327840 WLO327801:WLP327840 WVK327801:WVL327840 C393337:D393376 IY393337:IZ393376 SU393337:SV393376 ACQ393337:ACR393376 AMM393337:AMN393376 AWI393337:AWJ393376 BGE393337:BGF393376 BQA393337:BQB393376 BZW393337:BZX393376 CJS393337:CJT393376 CTO393337:CTP393376 DDK393337:DDL393376 DNG393337:DNH393376 DXC393337:DXD393376 EGY393337:EGZ393376 EQU393337:EQV393376 FAQ393337:FAR393376 FKM393337:FKN393376 FUI393337:FUJ393376 GEE393337:GEF393376 GOA393337:GOB393376 GXW393337:GXX393376 HHS393337:HHT393376 HRO393337:HRP393376 IBK393337:IBL393376 ILG393337:ILH393376 IVC393337:IVD393376 JEY393337:JEZ393376 JOU393337:JOV393376 JYQ393337:JYR393376 KIM393337:KIN393376 KSI393337:KSJ393376 LCE393337:LCF393376 LMA393337:LMB393376 LVW393337:LVX393376 MFS393337:MFT393376 MPO393337:MPP393376 MZK393337:MZL393376 NJG393337:NJH393376 NTC393337:NTD393376 OCY393337:OCZ393376 OMU393337:OMV393376 OWQ393337:OWR393376 PGM393337:PGN393376 PQI393337:PQJ393376 QAE393337:QAF393376 QKA393337:QKB393376 QTW393337:QTX393376 RDS393337:RDT393376 RNO393337:RNP393376 RXK393337:RXL393376 SHG393337:SHH393376 SRC393337:SRD393376 TAY393337:TAZ393376 TKU393337:TKV393376 TUQ393337:TUR393376 UEM393337:UEN393376 UOI393337:UOJ393376 UYE393337:UYF393376 VIA393337:VIB393376 VRW393337:VRX393376 WBS393337:WBT393376 WLO393337:WLP393376 WVK393337:WVL393376 C458873:D458912 IY458873:IZ458912 SU458873:SV458912 ACQ458873:ACR458912 AMM458873:AMN458912 AWI458873:AWJ458912 BGE458873:BGF458912 BQA458873:BQB458912 BZW458873:BZX458912 CJS458873:CJT458912 CTO458873:CTP458912 DDK458873:DDL458912 DNG458873:DNH458912 DXC458873:DXD458912 EGY458873:EGZ458912 EQU458873:EQV458912 FAQ458873:FAR458912 FKM458873:FKN458912 FUI458873:FUJ458912 GEE458873:GEF458912 GOA458873:GOB458912 GXW458873:GXX458912 HHS458873:HHT458912 HRO458873:HRP458912 IBK458873:IBL458912 ILG458873:ILH458912 IVC458873:IVD458912 JEY458873:JEZ458912 JOU458873:JOV458912 JYQ458873:JYR458912 KIM458873:KIN458912 KSI458873:KSJ458912 LCE458873:LCF458912 LMA458873:LMB458912 LVW458873:LVX458912 MFS458873:MFT458912 MPO458873:MPP458912 MZK458873:MZL458912 NJG458873:NJH458912 NTC458873:NTD458912 OCY458873:OCZ458912 OMU458873:OMV458912 OWQ458873:OWR458912 PGM458873:PGN458912 PQI458873:PQJ458912 QAE458873:QAF458912 QKA458873:QKB458912 QTW458873:QTX458912 RDS458873:RDT458912 RNO458873:RNP458912 RXK458873:RXL458912 SHG458873:SHH458912 SRC458873:SRD458912 TAY458873:TAZ458912 TKU458873:TKV458912 TUQ458873:TUR458912 UEM458873:UEN458912 UOI458873:UOJ458912 UYE458873:UYF458912 VIA458873:VIB458912 VRW458873:VRX458912 WBS458873:WBT458912 WLO458873:WLP458912 WVK458873:WVL458912 C524409:D524448 IY524409:IZ524448 SU524409:SV524448 ACQ524409:ACR524448 AMM524409:AMN524448 AWI524409:AWJ524448 BGE524409:BGF524448 BQA524409:BQB524448 BZW524409:BZX524448 CJS524409:CJT524448 CTO524409:CTP524448 DDK524409:DDL524448 DNG524409:DNH524448 DXC524409:DXD524448 EGY524409:EGZ524448 EQU524409:EQV524448 FAQ524409:FAR524448 FKM524409:FKN524448 FUI524409:FUJ524448 GEE524409:GEF524448 GOA524409:GOB524448 GXW524409:GXX524448 HHS524409:HHT524448 HRO524409:HRP524448 IBK524409:IBL524448 ILG524409:ILH524448 IVC524409:IVD524448 JEY524409:JEZ524448 JOU524409:JOV524448 JYQ524409:JYR524448 KIM524409:KIN524448 KSI524409:KSJ524448 LCE524409:LCF524448 LMA524409:LMB524448 LVW524409:LVX524448 MFS524409:MFT524448 MPO524409:MPP524448 MZK524409:MZL524448 NJG524409:NJH524448 NTC524409:NTD524448 OCY524409:OCZ524448 OMU524409:OMV524448 OWQ524409:OWR524448 PGM524409:PGN524448 PQI524409:PQJ524448 QAE524409:QAF524448 QKA524409:QKB524448 QTW524409:QTX524448 RDS524409:RDT524448 RNO524409:RNP524448 RXK524409:RXL524448 SHG524409:SHH524448 SRC524409:SRD524448 TAY524409:TAZ524448 TKU524409:TKV524448 TUQ524409:TUR524448 UEM524409:UEN524448 UOI524409:UOJ524448 UYE524409:UYF524448 VIA524409:VIB524448 VRW524409:VRX524448 WBS524409:WBT524448 WLO524409:WLP524448 WVK524409:WVL524448 C589945:D589984 IY589945:IZ589984 SU589945:SV589984 ACQ589945:ACR589984 AMM589945:AMN589984 AWI589945:AWJ589984 BGE589945:BGF589984 BQA589945:BQB589984 BZW589945:BZX589984 CJS589945:CJT589984 CTO589945:CTP589984 DDK589945:DDL589984 DNG589945:DNH589984 DXC589945:DXD589984 EGY589945:EGZ589984 EQU589945:EQV589984 FAQ589945:FAR589984 FKM589945:FKN589984 FUI589945:FUJ589984 GEE589945:GEF589984 GOA589945:GOB589984 GXW589945:GXX589984 HHS589945:HHT589984 HRO589945:HRP589984 IBK589945:IBL589984 ILG589945:ILH589984 IVC589945:IVD589984 JEY589945:JEZ589984 JOU589945:JOV589984 JYQ589945:JYR589984 KIM589945:KIN589984 KSI589945:KSJ589984 LCE589945:LCF589984 LMA589945:LMB589984 LVW589945:LVX589984 MFS589945:MFT589984 MPO589945:MPP589984 MZK589945:MZL589984 NJG589945:NJH589984 NTC589945:NTD589984 OCY589945:OCZ589984 OMU589945:OMV589984 OWQ589945:OWR589984 PGM589945:PGN589984 PQI589945:PQJ589984 QAE589945:QAF589984 QKA589945:QKB589984 QTW589945:QTX589984 RDS589945:RDT589984 RNO589945:RNP589984 RXK589945:RXL589984 SHG589945:SHH589984 SRC589945:SRD589984 TAY589945:TAZ589984 TKU589945:TKV589984 TUQ589945:TUR589984 UEM589945:UEN589984 UOI589945:UOJ589984 UYE589945:UYF589984 VIA589945:VIB589984 VRW589945:VRX589984 WBS589945:WBT589984 WLO589945:WLP589984 WVK589945:WVL589984 C655481:D655520 IY655481:IZ655520 SU655481:SV655520 ACQ655481:ACR655520 AMM655481:AMN655520 AWI655481:AWJ655520 BGE655481:BGF655520 BQA655481:BQB655520 BZW655481:BZX655520 CJS655481:CJT655520 CTO655481:CTP655520 DDK655481:DDL655520 DNG655481:DNH655520 DXC655481:DXD655520 EGY655481:EGZ655520 EQU655481:EQV655520 FAQ655481:FAR655520 FKM655481:FKN655520 FUI655481:FUJ655520 GEE655481:GEF655520 GOA655481:GOB655520 GXW655481:GXX655520 HHS655481:HHT655520 HRO655481:HRP655520 IBK655481:IBL655520 ILG655481:ILH655520 IVC655481:IVD655520 JEY655481:JEZ655520 JOU655481:JOV655520 JYQ655481:JYR655520 KIM655481:KIN655520 KSI655481:KSJ655520 LCE655481:LCF655520 LMA655481:LMB655520 LVW655481:LVX655520 MFS655481:MFT655520 MPO655481:MPP655520 MZK655481:MZL655520 NJG655481:NJH655520 NTC655481:NTD655520 OCY655481:OCZ655520 OMU655481:OMV655520 OWQ655481:OWR655520 PGM655481:PGN655520 PQI655481:PQJ655520 QAE655481:QAF655520 QKA655481:QKB655520 QTW655481:QTX655520 RDS655481:RDT655520 RNO655481:RNP655520 RXK655481:RXL655520 SHG655481:SHH655520 SRC655481:SRD655520 TAY655481:TAZ655520 TKU655481:TKV655520 TUQ655481:TUR655520 UEM655481:UEN655520 UOI655481:UOJ655520 UYE655481:UYF655520 VIA655481:VIB655520 VRW655481:VRX655520 WBS655481:WBT655520 WLO655481:WLP655520 WVK655481:WVL655520 C721017:D721056 IY721017:IZ721056 SU721017:SV721056 ACQ721017:ACR721056 AMM721017:AMN721056 AWI721017:AWJ721056 BGE721017:BGF721056 BQA721017:BQB721056 BZW721017:BZX721056 CJS721017:CJT721056 CTO721017:CTP721056 DDK721017:DDL721056 DNG721017:DNH721056 DXC721017:DXD721056 EGY721017:EGZ721056 EQU721017:EQV721056 FAQ721017:FAR721056 FKM721017:FKN721056 FUI721017:FUJ721056 GEE721017:GEF721056 GOA721017:GOB721056 GXW721017:GXX721056 HHS721017:HHT721056 HRO721017:HRP721056 IBK721017:IBL721056 ILG721017:ILH721056 IVC721017:IVD721056 JEY721017:JEZ721056 JOU721017:JOV721056 JYQ721017:JYR721056 KIM721017:KIN721056 KSI721017:KSJ721056 LCE721017:LCF721056 LMA721017:LMB721056 LVW721017:LVX721056 MFS721017:MFT721056 MPO721017:MPP721056 MZK721017:MZL721056 NJG721017:NJH721056 NTC721017:NTD721056 OCY721017:OCZ721056 OMU721017:OMV721056 OWQ721017:OWR721056 PGM721017:PGN721056 PQI721017:PQJ721056 QAE721017:QAF721056 QKA721017:QKB721056 QTW721017:QTX721056 RDS721017:RDT721056 RNO721017:RNP721056 RXK721017:RXL721056 SHG721017:SHH721056 SRC721017:SRD721056 TAY721017:TAZ721056 TKU721017:TKV721056 TUQ721017:TUR721056 UEM721017:UEN721056 UOI721017:UOJ721056 UYE721017:UYF721056 VIA721017:VIB721056 VRW721017:VRX721056 WBS721017:WBT721056 WLO721017:WLP721056 WVK721017:WVL721056 C786553:D786592 IY786553:IZ786592 SU786553:SV786592 ACQ786553:ACR786592 AMM786553:AMN786592 AWI786553:AWJ786592 BGE786553:BGF786592 BQA786553:BQB786592 BZW786553:BZX786592 CJS786553:CJT786592 CTO786553:CTP786592 DDK786553:DDL786592 DNG786553:DNH786592 DXC786553:DXD786592 EGY786553:EGZ786592 EQU786553:EQV786592 FAQ786553:FAR786592 FKM786553:FKN786592 FUI786553:FUJ786592 GEE786553:GEF786592 GOA786553:GOB786592 GXW786553:GXX786592 HHS786553:HHT786592 HRO786553:HRP786592 IBK786553:IBL786592 ILG786553:ILH786592 IVC786553:IVD786592 JEY786553:JEZ786592 JOU786553:JOV786592 JYQ786553:JYR786592 KIM786553:KIN786592 KSI786553:KSJ786592 LCE786553:LCF786592 LMA786553:LMB786592 LVW786553:LVX786592 MFS786553:MFT786592 MPO786553:MPP786592 MZK786553:MZL786592 NJG786553:NJH786592 NTC786553:NTD786592 OCY786553:OCZ786592 OMU786553:OMV786592 OWQ786553:OWR786592 PGM786553:PGN786592 PQI786553:PQJ786592 QAE786553:QAF786592 QKA786553:QKB786592 QTW786553:QTX786592 RDS786553:RDT786592 RNO786553:RNP786592 RXK786553:RXL786592 SHG786553:SHH786592 SRC786553:SRD786592 TAY786553:TAZ786592 TKU786553:TKV786592 TUQ786553:TUR786592 UEM786553:UEN786592 UOI786553:UOJ786592 UYE786553:UYF786592 VIA786553:VIB786592 VRW786553:VRX786592 WBS786553:WBT786592 WLO786553:WLP786592 WVK786553:WVL786592 C852089:D852128 IY852089:IZ852128 SU852089:SV852128 ACQ852089:ACR852128 AMM852089:AMN852128 AWI852089:AWJ852128 BGE852089:BGF852128 BQA852089:BQB852128 BZW852089:BZX852128 CJS852089:CJT852128 CTO852089:CTP852128 DDK852089:DDL852128 DNG852089:DNH852128 DXC852089:DXD852128 EGY852089:EGZ852128 EQU852089:EQV852128 FAQ852089:FAR852128 FKM852089:FKN852128 FUI852089:FUJ852128 GEE852089:GEF852128 GOA852089:GOB852128 GXW852089:GXX852128 HHS852089:HHT852128 HRO852089:HRP852128 IBK852089:IBL852128 ILG852089:ILH852128 IVC852089:IVD852128 JEY852089:JEZ852128 JOU852089:JOV852128 JYQ852089:JYR852128 KIM852089:KIN852128 KSI852089:KSJ852128 LCE852089:LCF852128 LMA852089:LMB852128 LVW852089:LVX852128 MFS852089:MFT852128 MPO852089:MPP852128 MZK852089:MZL852128 NJG852089:NJH852128 NTC852089:NTD852128 OCY852089:OCZ852128 OMU852089:OMV852128 OWQ852089:OWR852128 PGM852089:PGN852128 PQI852089:PQJ852128 QAE852089:QAF852128 QKA852089:QKB852128 QTW852089:QTX852128 RDS852089:RDT852128 RNO852089:RNP852128 RXK852089:RXL852128 SHG852089:SHH852128 SRC852089:SRD852128 TAY852089:TAZ852128 TKU852089:TKV852128 TUQ852089:TUR852128 UEM852089:UEN852128 UOI852089:UOJ852128 UYE852089:UYF852128 VIA852089:VIB852128 VRW852089:VRX852128 WBS852089:WBT852128 WLO852089:WLP852128 WVK852089:WVL852128 C917625:D917664 IY917625:IZ917664 SU917625:SV917664 ACQ917625:ACR917664 AMM917625:AMN917664 AWI917625:AWJ917664 BGE917625:BGF917664 BQA917625:BQB917664 BZW917625:BZX917664 CJS917625:CJT917664 CTO917625:CTP917664 DDK917625:DDL917664 DNG917625:DNH917664 DXC917625:DXD917664 EGY917625:EGZ917664 EQU917625:EQV917664 FAQ917625:FAR917664 FKM917625:FKN917664 FUI917625:FUJ917664 GEE917625:GEF917664 GOA917625:GOB917664 GXW917625:GXX917664 HHS917625:HHT917664 HRO917625:HRP917664 IBK917625:IBL917664 ILG917625:ILH917664 IVC917625:IVD917664 JEY917625:JEZ917664 JOU917625:JOV917664 JYQ917625:JYR917664 KIM917625:KIN917664 KSI917625:KSJ917664 LCE917625:LCF917664 LMA917625:LMB917664 LVW917625:LVX917664 MFS917625:MFT917664 MPO917625:MPP917664 MZK917625:MZL917664 NJG917625:NJH917664 NTC917625:NTD917664 OCY917625:OCZ917664 OMU917625:OMV917664 OWQ917625:OWR917664 PGM917625:PGN917664 PQI917625:PQJ917664 QAE917625:QAF917664 QKA917625:QKB917664 QTW917625:QTX917664 RDS917625:RDT917664 RNO917625:RNP917664 RXK917625:RXL917664 SHG917625:SHH917664 SRC917625:SRD917664 TAY917625:TAZ917664 TKU917625:TKV917664 TUQ917625:TUR917664 UEM917625:UEN917664 UOI917625:UOJ917664 UYE917625:UYF917664 VIA917625:VIB917664 VRW917625:VRX917664 WBS917625:WBT917664 WLO917625:WLP917664 WVK917625:WVL917664 C983161:D983200 IY983161:IZ983200 SU983161:SV983200 ACQ983161:ACR983200 AMM983161:AMN983200 AWI983161:AWJ983200 BGE983161:BGF983200 BQA983161:BQB983200 BZW983161:BZX983200 CJS983161:CJT983200 CTO983161:CTP983200 DDK983161:DDL983200 DNG983161:DNH983200 DXC983161:DXD983200 EGY983161:EGZ983200 EQU983161:EQV983200 FAQ983161:FAR983200 FKM983161:FKN983200 FUI983161:FUJ983200 GEE983161:GEF983200 GOA983161:GOB983200 GXW983161:GXX983200 HHS983161:HHT983200 HRO983161:HRP983200 IBK983161:IBL983200 ILG983161:ILH983200 IVC983161:IVD983200 JEY983161:JEZ983200 JOU983161:JOV983200 JYQ983161:JYR983200 KIM983161:KIN983200 KSI983161:KSJ983200 LCE983161:LCF983200 LMA983161:LMB983200 LVW983161:LVX983200 MFS983161:MFT983200 MPO983161:MPP983200 MZK983161:MZL983200 NJG983161:NJH983200 NTC983161:NTD983200 OCY983161:OCZ983200 OMU983161:OMV983200 OWQ983161:OWR983200 PGM983161:PGN983200 PQI983161:PQJ983200 QAE983161:QAF983200 QKA983161:QKB983200 QTW983161:QTX983200 RDS983161:RDT983200 RNO983161:RNP983200 RXK983161:RXL983200 SHG983161:SHH983200 SRC983161:SRD983200 TAY983161:TAZ983200 TKU983161:TKV983200 TUQ983161:TUR983200 UEM983161:UEN983200 UOI983161:UOJ983200 UYE983161:UYF983200 VIA983161:VIB983200 VRW983161:VRX983200 WBS983161:WBT983200 WLO983161:WLP983200 WVK983161:WVL983200 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 C116:Y118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Y119:Y65536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M1:Y115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AB1:AW114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E121:H65536 JA121:JD65536 SW121:SZ65536 ACS121:ACV65536 AMO121:AMR65536 AWK121:AWN65536 BGG121:BGJ65536 BQC121:BQF65536 BZY121:CAB65536 CJU121:CJX65536 CTQ121:CTT65536 DDM121:DDP65536 DNI121:DNL65536 DXE121:DXH65536 EHA121:EHD65536 EQW121:EQZ65536 FAS121:FAV65536 FKO121:FKR65536 FUK121:FUN65536 GEG121:GEJ65536 GOC121:GOF65536 GXY121:GYB65536 HHU121:HHX65536 HRQ121:HRT65536 IBM121:IBP65536 ILI121:ILL65536 IVE121:IVH65536 JFA121:JFD65536 JOW121:JOZ65536 JYS121:JYV65536 KIO121:KIR65536 KSK121:KSN65536 LCG121:LCJ65536 LMC121:LMF65536 LVY121:LWB65536 MFU121:MFX65536 MPQ121:MPT65536 MZM121:MZP65536 NJI121:NJL65536 NTE121:NTH65536 ODA121:ODD65536 OMW121:OMZ65536 OWS121:OWV65536 PGO121:PGR65536 PQK121:PQN65536 QAG121:QAJ65536 QKC121:QKF65536 QTY121:QUB65536 RDU121:RDX65536 RNQ121:RNT65536 RXM121:RXP65536 SHI121:SHL65536 SRE121:SRH65536 TBA121:TBD65536 TKW121:TKZ65536 TUS121:TUV65536 UEO121:UER65536 UOK121:UON65536 UYG121:UYJ65536 VIC121:VIF65536 VRY121:VSB65536 WBU121:WBX65536 WLQ121:WLT65536 WVM121:WVP65536 E65657:H131072 JA65657:JD131072 SW65657:SZ131072 ACS65657:ACV131072 AMO65657:AMR131072 AWK65657:AWN131072 BGG65657:BGJ131072 BQC65657:BQF131072 BZY65657:CAB131072 CJU65657:CJX131072 CTQ65657:CTT131072 DDM65657:DDP131072 DNI65657:DNL131072 DXE65657:DXH131072 EHA65657:EHD131072 EQW65657:EQZ131072 FAS65657:FAV131072 FKO65657:FKR131072 FUK65657:FUN131072 GEG65657:GEJ131072 GOC65657:GOF131072 GXY65657:GYB131072 HHU65657:HHX131072 HRQ65657:HRT131072 IBM65657:IBP131072 ILI65657:ILL131072 IVE65657:IVH131072 JFA65657:JFD131072 JOW65657:JOZ131072 JYS65657:JYV131072 KIO65657:KIR131072 KSK65657:KSN131072 LCG65657:LCJ131072 LMC65657:LMF131072 LVY65657:LWB131072 MFU65657:MFX131072 MPQ65657:MPT131072 MZM65657:MZP131072 NJI65657:NJL131072 NTE65657:NTH131072 ODA65657:ODD131072 OMW65657:OMZ131072 OWS65657:OWV131072 PGO65657:PGR131072 PQK65657:PQN131072 QAG65657:QAJ131072 QKC65657:QKF131072 QTY65657:QUB131072 RDU65657:RDX131072 RNQ65657:RNT131072 RXM65657:RXP131072 SHI65657:SHL131072 SRE65657:SRH131072 TBA65657:TBD131072 TKW65657:TKZ131072 TUS65657:TUV131072 UEO65657:UER131072 UOK65657:UON131072 UYG65657:UYJ131072 VIC65657:VIF131072 VRY65657:VSB131072 WBU65657:WBX131072 WLQ65657:WLT131072 WVM65657:WVP131072 E131193:H196608 JA131193:JD196608 SW131193:SZ196608 ACS131193:ACV196608 AMO131193:AMR196608 AWK131193:AWN196608 BGG131193:BGJ196608 BQC131193:BQF196608 BZY131193:CAB196608 CJU131193:CJX196608 CTQ131193:CTT196608 DDM131193:DDP196608 DNI131193:DNL196608 DXE131193:DXH196608 EHA131193:EHD196608 EQW131193:EQZ196608 FAS131193:FAV196608 FKO131193:FKR196608 FUK131193:FUN196608 GEG131193:GEJ196608 GOC131193:GOF196608 GXY131193:GYB196608 HHU131193:HHX196608 HRQ131193:HRT196608 IBM131193:IBP196608 ILI131193:ILL196608 IVE131193:IVH196608 JFA131193:JFD196608 JOW131193:JOZ196608 JYS131193:JYV196608 KIO131193:KIR196608 KSK131193:KSN196608 LCG131193:LCJ196608 LMC131193:LMF196608 LVY131193:LWB196608 MFU131193:MFX196608 MPQ131193:MPT196608 MZM131193:MZP196608 NJI131193:NJL196608 NTE131193:NTH196608 ODA131193:ODD196608 OMW131193:OMZ196608 OWS131193:OWV196608 PGO131193:PGR196608 PQK131193:PQN196608 QAG131193:QAJ196608 QKC131193:QKF196608 QTY131193:QUB196608 RDU131193:RDX196608 RNQ131193:RNT196608 RXM131193:RXP196608 SHI131193:SHL196608 SRE131193:SRH196608 TBA131193:TBD196608 TKW131193:TKZ196608 TUS131193:TUV196608 UEO131193:UER196608 UOK131193:UON196608 UYG131193:UYJ196608 VIC131193:VIF196608 VRY131193:VSB196608 WBU131193:WBX196608 WLQ131193:WLT196608 WVM131193:WVP196608 E196729:H262144 JA196729:JD262144 SW196729:SZ262144 ACS196729:ACV262144 AMO196729:AMR262144 AWK196729:AWN262144 BGG196729:BGJ262144 BQC196729:BQF262144 BZY196729:CAB262144 CJU196729:CJX262144 CTQ196729:CTT262144 DDM196729:DDP262144 DNI196729:DNL262144 DXE196729:DXH262144 EHA196729:EHD262144 EQW196729:EQZ262144 FAS196729:FAV262144 FKO196729:FKR262144 FUK196729:FUN262144 GEG196729:GEJ262144 GOC196729:GOF262144 GXY196729:GYB262144 HHU196729:HHX262144 HRQ196729:HRT262144 IBM196729:IBP262144 ILI196729:ILL262144 IVE196729:IVH262144 JFA196729:JFD262144 JOW196729:JOZ262144 JYS196729:JYV262144 KIO196729:KIR262144 KSK196729:KSN262144 LCG196729:LCJ262144 LMC196729:LMF262144 LVY196729:LWB262144 MFU196729:MFX262144 MPQ196729:MPT262144 MZM196729:MZP262144 NJI196729:NJL262144 NTE196729:NTH262144 ODA196729:ODD262144 OMW196729:OMZ262144 OWS196729:OWV262144 PGO196729:PGR262144 PQK196729:PQN262144 QAG196729:QAJ262144 QKC196729:QKF262144 QTY196729:QUB262144 RDU196729:RDX262144 RNQ196729:RNT262144 RXM196729:RXP262144 SHI196729:SHL262144 SRE196729:SRH262144 TBA196729:TBD262144 TKW196729:TKZ262144 TUS196729:TUV262144 UEO196729:UER262144 UOK196729:UON262144 UYG196729:UYJ262144 VIC196729:VIF262144 VRY196729:VSB262144 WBU196729:WBX262144 WLQ196729:WLT262144 WVM196729:WVP262144 E262265:H327680 JA262265:JD327680 SW262265:SZ327680 ACS262265:ACV327680 AMO262265:AMR327680 AWK262265:AWN327680 BGG262265:BGJ327680 BQC262265:BQF327680 BZY262265:CAB327680 CJU262265:CJX327680 CTQ262265:CTT327680 DDM262265:DDP327680 DNI262265:DNL327680 DXE262265:DXH327680 EHA262265:EHD327680 EQW262265:EQZ327680 FAS262265:FAV327680 FKO262265:FKR327680 FUK262265:FUN327680 GEG262265:GEJ327680 GOC262265:GOF327680 GXY262265:GYB327680 HHU262265:HHX327680 HRQ262265:HRT327680 IBM262265:IBP327680 ILI262265:ILL327680 IVE262265:IVH327680 JFA262265:JFD327680 JOW262265:JOZ327680 JYS262265:JYV327680 KIO262265:KIR327680 KSK262265:KSN327680 LCG262265:LCJ327680 LMC262265:LMF327680 LVY262265:LWB327680 MFU262265:MFX327680 MPQ262265:MPT327680 MZM262265:MZP327680 NJI262265:NJL327680 NTE262265:NTH327680 ODA262265:ODD327680 OMW262265:OMZ327680 OWS262265:OWV327680 PGO262265:PGR327680 PQK262265:PQN327680 QAG262265:QAJ327680 QKC262265:QKF327680 QTY262265:QUB327680 RDU262265:RDX327680 RNQ262265:RNT327680 RXM262265:RXP327680 SHI262265:SHL327680 SRE262265:SRH327680 TBA262265:TBD327680 TKW262265:TKZ327680 TUS262265:TUV327680 UEO262265:UER327680 UOK262265:UON327680 UYG262265:UYJ327680 VIC262265:VIF327680 VRY262265:VSB327680 WBU262265:WBX327680 WLQ262265:WLT327680 WVM262265:WVP327680 E327801:H393216 JA327801:JD393216 SW327801:SZ393216 ACS327801:ACV393216 AMO327801:AMR393216 AWK327801:AWN393216 BGG327801:BGJ393216 BQC327801:BQF393216 BZY327801:CAB393216 CJU327801:CJX393216 CTQ327801:CTT393216 DDM327801:DDP393216 DNI327801:DNL393216 DXE327801:DXH393216 EHA327801:EHD393216 EQW327801:EQZ393216 FAS327801:FAV393216 FKO327801:FKR393216 FUK327801:FUN393216 GEG327801:GEJ393216 GOC327801:GOF393216 GXY327801:GYB393216 HHU327801:HHX393216 HRQ327801:HRT393216 IBM327801:IBP393216 ILI327801:ILL393216 IVE327801:IVH393216 JFA327801:JFD393216 JOW327801:JOZ393216 JYS327801:JYV393216 KIO327801:KIR393216 KSK327801:KSN393216 LCG327801:LCJ393216 LMC327801:LMF393216 LVY327801:LWB393216 MFU327801:MFX393216 MPQ327801:MPT393216 MZM327801:MZP393216 NJI327801:NJL393216 NTE327801:NTH393216 ODA327801:ODD393216 OMW327801:OMZ393216 OWS327801:OWV393216 PGO327801:PGR393216 PQK327801:PQN393216 QAG327801:QAJ393216 QKC327801:QKF393216 QTY327801:QUB393216 RDU327801:RDX393216 RNQ327801:RNT393216 RXM327801:RXP393216 SHI327801:SHL393216 SRE327801:SRH393216 TBA327801:TBD393216 TKW327801:TKZ393216 TUS327801:TUV393216 UEO327801:UER393216 UOK327801:UON393216 UYG327801:UYJ393216 VIC327801:VIF393216 VRY327801:VSB393216 WBU327801:WBX393216 WLQ327801:WLT393216 WVM327801:WVP393216 E393337:H458752 JA393337:JD458752 SW393337:SZ458752 ACS393337:ACV458752 AMO393337:AMR458752 AWK393337:AWN458752 BGG393337:BGJ458752 BQC393337:BQF458752 BZY393337:CAB458752 CJU393337:CJX458752 CTQ393337:CTT458752 DDM393337:DDP458752 DNI393337:DNL458752 DXE393337:DXH458752 EHA393337:EHD458752 EQW393337:EQZ458752 FAS393337:FAV458752 FKO393337:FKR458752 FUK393337:FUN458752 GEG393337:GEJ458752 GOC393337:GOF458752 GXY393337:GYB458752 HHU393337:HHX458752 HRQ393337:HRT458752 IBM393337:IBP458752 ILI393337:ILL458752 IVE393337:IVH458752 JFA393337:JFD458752 JOW393337:JOZ458752 JYS393337:JYV458752 KIO393337:KIR458752 KSK393337:KSN458752 LCG393337:LCJ458752 LMC393337:LMF458752 LVY393337:LWB458752 MFU393337:MFX458752 MPQ393337:MPT458752 MZM393337:MZP458752 NJI393337:NJL458752 NTE393337:NTH458752 ODA393337:ODD458752 OMW393337:OMZ458752 OWS393337:OWV458752 PGO393337:PGR458752 PQK393337:PQN458752 QAG393337:QAJ458752 QKC393337:QKF458752 QTY393337:QUB458752 RDU393337:RDX458752 RNQ393337:RNT458752 RXM393337:RXP458752 SHI393337:SHL458752 SRE393337:SRH458752 TBA393337:TBD458752 TKW393337:TKZ458752 TUS393337:TUV458752 UEO393337:UER458752 UOK393337:UON458752 UYG393337:UYJ458752 VIC393337:VIF458752 VRY393337:VSB458752 WBU393337:WBX458752 WLQ393337:WLT458752 WVM393337:WVP458752 E458873:H524288 JA458873:JD524288 SW458873:SZ524288 ACS458873:ACV524288 AMO458873:AMR524288 AWK458873:AWN524288 BGG458873:BGJ524288 BQC458873:BQF524288 BZY458873:CAB524288 CJU458873:CJX524288 CTQ458873:CTT524288 DDM458873:DDP524288 DNI458873:DNL524288 DXE458873:DXH524288 EHA458873:EHD524288 EQW458873:EQZ524288 FAS458873:FAV524288 FKO458873:FKR524288 FUK458873:FUN524288 GEG458873:GEJ524288 GOC458873:GOF524288 GXY458873:GYB524288 HHU458873:HHX524288 HRQ458873:HRT524288 IBM458873:IBP524288 ILI458873:ILL524288 IVE458873:IVH524288 JFA458873:JFD524288 JOW458873:JOZ524288 JYS458873:JYV524288 KIO458873:KIR524288 KSK458873:KSN524288 LCG458873:LCJ524288 LMC458873:LMF524288 LVY458873:LWB524288 MFU458873:MFX524288 MPQ458873:MPT524288 MZM458873:MZP524288 NJI458873:NJL524288 NTE458873:NTH524288 ODA458873:ODD524288 OMW458873:OMZ524288 OWS458873:OWV524288 PGO458873:PGR524288 PQK458873:PQN524288 QAG458873:QAJ524288 QKC458873:QKF524288 QTY458873:QUB524288 RDU458873:RDX524288 RNQ458873:RNT524288 RXM458873:RXP524288 SHI458873:SHL524288 SRE458873:SRH524288 TBA458873:TBD524288 TKW458873:TKZ524288 TUS458873:TUV524288 UEO458873:UER524288 UOK458873:UON524288 UYG458873:UYJ524288 VIC458873:VIF524288 VRY458873:VSB524288 WBU458873:WBX524288 WLQ458873:WLT524288 WVM458873:WVP524288 E524409:H589824 JA524409:JD589824 SW524409:SZ589824 ACS524409:ACV589824 AMO524409:AMR589824 AWK524409:AWN589824 BGG524409:BGJ589824 BQC524409:BQF589824 BZY524409:CAB589824 CJU524409:CJX589824 CTQ524409:CTT589824 DDM524409:DDP589824 DNI524409:DNL589824 DXE524409:DXH589824 EHA524409:EHD589824 EQW524409:EQZ589824 FAS524409:FAV589824 FKO524409:FKR589824 FUK524409:FUN589824 GEG524409:GEJ589824 GOC524409:GOF589824 GXY524409:GYB589824 HHU524409:HHX589824 HRQ524409:HRT589824 IBM524409:IBP589824 ILI524409:ILL589824 IVE524409:IVH589824 JFA524409:JFD589824 JOW524409:JOZ589824 JYS524409:JYV589824 KIO524409:KIR589824 KSK524409:KSN589824 LCG524409:LCJ589824 LMC524409:LMF589824 LVY524409:LWB589824 MFU524409:MFX589824 MPQ524409:MPT589824 MZM524409:MZP589824 NJI524409:NJL589824 NTE524409:NTH589824 ODA524409:ODD589824 OMW524409:OMZ589824 OWS524409:OWV589824 PGO524409:PGR589824 PQK524409:PQN589824 QAG524409:QAJ589824 QKC524409:QKF589824 QTY524409:QUB589824 RDU524409:RDX589824 RNQ524409:RNT589824 RXM524409:RXP589824 SHI524409:SHL589824 SRE524409:SRH589824 TBA524409:TBD589824 TKW524409:TKZ589824 TUS524409:TUV589824 UEO524409:UER589824 UOK524409:UON589824 UYG524409:UYJ589824 VIC524409:VIF589824 VRY524409:VSB589824 WBU524409:WBX589824 WLQ524409:WLT589824 WVM524409:WVP589824 E589945:H655360 JA589945:JD655360 SW589945:SZ655360 ACS589945:ACV655360 AMO589945:AMR655360 AWK589945:AWN655360 BGG589945:BGJ655360 BQC589945:BQF655360 BZY589945:CAB655360 CJU589945:CJX655360 CTQ589945:CTT655360 DDM589945:DDP655360 DNI589945:DNL655360 DXE589945:DXH655360 EHA589945:EHD655360 EQW589945:EQZ655360 FAS589945:FAV655360 FKO589945:FKR655360 FUK589945:FUN655360 GEG589945:GEJ655360 GOC589945:GOF655360 GXY589945:GYB655360 HHU589945:HHX655360 HRQ589945:HRT655360 IBM589945:IBP655360 ILI589945:ILL655360 IVE589945:IVH655360 JFA589945:JFD655360 JOW589945:JOZ655360 JYS589945:JYV655360 KIO589945:KIR655360 KSK589945:KSN655360 LCG589945:LCJ655360 LMC589945:LMF655360 LVY589945:LWB655360 MFU589945:MFX655360 MPQ589945:MPT655360 MZM589945:MZP655360 NJI589945:NJL655360 NTE589945:NTH655360 ODA589945:ODD655360 OMW589945:OMZ655360 OWS589945:OWV655360 PGO589945:PGR655360 PQK589945:PQN655360 QAG589945:QAJ655360 QKC589945:QKF655360 QTY589945:QUB655360 RDU589945:RDX655360 RNQ589945:RNT655360 RXM589945:RXP655360 SHI589945:SHL655360 SRE589945:SRH655360 TBA589945:TBD655360 TKW589945:TKZ655360 TUS589945:TUV655360 UEO589945:UER655360 UOK589945:UON655360 UYG589945:UYJ655360 VIC589945:VIF655360 VRY589945:VSB655360 WBU589945:WBX655360 WLQ589945:WLT655360 WVM589945:WVP655360 E655481:H720896 JA655481:JD720896 SW655481:SZ720896 ACS655481:ACV720896 AMO655481:AMR720896 AWK655481:AWN720896 BGG655481:BGJ720896 BQC655481:BQF720896 BZY655481:CAB720896 CJU655481:CJX720896 CTQ655481:CTT720896 DDM655481:DDP720896 DNI655481:DNL720896 DXE655481:DXH720896 EHA655481:EHD720896 EQW655481:EQZ720896 FAS655481:FAV720896 FKO655481:FKR720896 FUK655481:FUN720896 GEG655481:GEJ720896 GOC655481:GOF720896 GXY655481:GYB720896 HHU655481:HHX720896 HRQ655481:HRT720896 IBM655481:IBP720896 ILI655481:ILL720896 IVE655481:IVH720896 JFA655481:JFD720896 JOW655481:JOZ720896 JYS655481:JYV720896 KIO655481:KIR720896 KSK655481:KSN720896 LCG655481:LCJ720896 LMC655481:LMF720896 LVY655481:LWB720896 MFU655481:MFX720896 MPQ655481:MPT720896 MZM655481:MZP720896 NJI655481:NJL720896 NTE655481:NTH720896 ODA655481:ODD720896 OMW655481:OMZ720896 OWS655481:OWV720896 PGO655481:PGR720896 PQK655481:PQN720896 QAG655481:QAJ720896 QKC655481:QKF720896 QTY655481:QUB720896 RDU655481:RDX720896 RNQ655481:RNT720896 RXM655481:RXP720896 SHI655481:SHL720896 SRE655481:SRH720896 TBA655481:TBD720896 TKW655481:TKZ720896 TUS655481:TUV720896 UEO655481:UER720896 UOK655481:UON720896 UYG655481:UYJ720896 VIC655481:VIF720896 VRY655481:VSB720896 WBU655481:WBX720896 WLQ655481:WLT720896 WVM655481:WVP720896 E721017:H786432 JA721017:JD786432 SW721017:SZ786432 ACS721017:ACV786432 AMO721017:AMR786432 AWK721017:AWN786432 BGG721017:BGJ786432 BQC721017:BQF786432 BZY721017:CAB786432 CJU721017:CJX786432 CTQ721017:CTT786432 DDM721017:DDP786432 DNI721017:DNL786432 DXE721017:DXH786432 EHA721017:EHD786432 EQW721017:EQZ786432 FAS721017:FAV786432 FKO721017:FKR786432 FUK721017:FUN786432 GEG721017:GEJ786432 GOC721017:GOF786432 GXY721017:GYB786432 HHU721017:HHX786432 HRQ721017:HRT786432 IBM721017:IBP786432 ILI721017:ILL786432 IVE721017:IVH786432 JFA721017:JFD786432 JOW721017:JOZ786432 JYS721017:JYV786432 KIO721017:KIR786432 KSK721017:KSN786432 LCG721017:LCJ786432 LMC721017:LMF786432 LVY721017:LWB786432 MFU721017:MFX786432 MPQ721017:MPT786432 MZM721017:MZP786432 NJI721017:NJL786432 NTE721017:NTH786432 ODA721017:ODD786432 OMW721017:OMZ786432 OWS721017:OWV786432 PGO721017:PGR786432 PQK721017:PQN786432 QAG721017:QAJ786432 QKC721017:QKF786432 QTY721017:QUB786432 RDU721017:RDX786432 RNQ721017:RNT786432 RXM721017:RXP786432 SHI721017:SHL786432 SRE721017:SRH786432 TBA721017:TBD786432 TKW721017:TKZ786432 TUS721017:TUV786432 UEO721017:UER786432 UOK721017:UON786432 UYG721017:UYJ786432 VIC721017:VIF786432 VRY721017:VSB786432 WBU721017:WBX786432 WLQ721017:WLT786432 WVM721017:WVP786432 E786553:H851968 JA786553:JD851968 SW786553:SZ851968 ACS786553:ACV851968 AMO786553:AMR851968 AWK786553:AWN851968 BGG786553:BGJ851968 BQC786553:BQF851968 BZY786553:CAB851968 CJU786553:CJX851968 CTQ786553:CTT851968 DDM786553:DDP851968 DNI786553:DNL851968 DXE786553:DXH851968 EHA786553:EHD851968 EQW786553:EQZ851968 FAS786553:FAV851968 FKO786553:FKR851968 FUK786553:FUN851968 GEG786553:GEJ851968 GOC786553:GOF851968 GXY786553:GYB851968 HHU786553:HHX851968 HRQ786553:HRT851968 IBM786553:IBP851968 ILI786553:ILL851968 IVE786553:IVH851968 JFA786553:JFD851968 JOW786553:JOZ851968 JYS786553:JYV851968 KIO786553:KIR851968 KSK786553:KSN851968 LCG786553:LCJ851968 LMC786553:LMF851968 LVY786553:LWB851968 MFU786553:MFX851968 MPQ786553:MPT851968 MZM786553:MZP851968 NJI786553:NJL851968 NTE786553:NTH851968 ODA786553:ODD851968 OMW786553:OMZ851968 OWS786553:OWV851968 PGO786553:PGR851968 PQK786553:PQN851968 QAG786553:QAJ851968 QKC786553:QKF851968 QTY786553:QUB851968 RDU786553:RDX851968 RNQ786553:RNT851968 RXM786553:RXP851968 SHI786553:SHL851968 SRE786553:SRH851968 TBA786553:TBD851968 TKW786553:TKZ851968 TUS786553:TUV851968 UEO786553:UER851968 UOK786553:UON851968 UYG786553:UYJ851968 VIC786553:VIF851968 VRY786553:VSB851968 WBU786553:WBX851968 WLQ786553:WLT851968 WVM786553:WVP851968 E852089:H917504 JA852089:JD917504 SW852089:SZ917504 ACS852089:ACV917504 AMO852089:AMR917504 AWK852089:AWN917504 BGG852089:BGJ917504 BQC852089:BQF917504 BZY852089:CAB917504 CJU852089:CJX917504 CTQ852089:CTT917504 DDM852089:DDP917504 DNI852089:DNL917504 DXE852089:DXH917504 EHA852089:EHD917504 EQW852089:EQZ917504 FAS852089:FAV917504 FKO852089:FKR917504 FUK852089:FUN917504 GEG852089:GEJ917504 GOC852089:GOF917504 GXY852089:GYB917504 HHU852089:HHX917504 HRQ852089:HRT917504 IBM852089:IBP917504 ILI852089:ILL917504 IVE852089:IVH917504 JFA852089:JFD917504 JOW852089:JOZ917504 JYS852089:JYV917504 KIO852089:KIR917504 KSK852089:KSN917504 LCG852089:LCJ917504 LMC852089:LMF917504 LVY852089:LWB917504 MFU852089:MFX917504 MPQ852089:MPT917504 MZM852089:MZP917504 NJI852089:NJL917504 NTE852089:NTH917504 ODA852089:ODD917504 OMW852089:OMZ917504 OWS852089:OWV917504 PGO852089:PGR917504 PQK852089:PQN917504 QAG852089:QAJ917504 QKC852089:QKF917504 QTY852089:QUB917504 RDU852089:RDX917504 RNQ852089:RNT917504 RXM852089:RXP917504 SHI852089:SHL917504 SRE852089:SRH917504 TBA852089:TBD917504 TKW852089:TKZ917504 TUS852089:TUV917504 UEO852089:UER917504 UOK852089:UON917504 UYG852089:UYJ917504 VIC852089:VIF917504 VRY852089:VSB917504 WBU852089:WBX917504 WLQ852089:WLT917504 WVM852089:WVP917504 E917625:H983040 JA917625:JD983040 SW917625:SZ983040 ACS917625:ACV983040 AMO917625:AMR983040 AWK917625:AWN983040 BGG917625:BGJ983040 BQC917625:BQF983040 BZY917625:CAB983040 CJU917625:CJX983040 CTQ917625:CTT983040 DDM917625:DDP983040 DNI917625:DNL983040 DXE917625:DXH983040 EHA917625:EHD983040 EQW917625:EQZ983040 FAS917625:FAV983040 FKO917625:FKR983040 FUK917625:FUN983040 GEG917625:GEJ983040 GOC917625:GOF983040 GXY917625:GYB983040 HHU917625:HHX983040 HRQ917625:HRT983040 IBM917625:IBP983040 ILI917625:ILL983040 IVE917625:IVH983040 JFA917625:JFD983040 JOW917625:JOZ983040 JYS917625:JYV983040 KIO917625:KIR983040 KSK917625:KSN983040 LCG917625:LCJ983040 LMC917625:LMF983040 LVY917625:LWB983040 MFU917625:MFX983040 MPQ917625:MPT983040 MZM917625:MZP983040 NJI917625:NJL983040 NTE917625:NTH983040 ODA917625:ODD983040 OMW917625:OMZ983040 OWS917625:OWV983040 PGO917625:PGR983040 PQK917625:PQN983040 QAG917625:QAJ983040 QKC917625:QKF983040 QTY917625:QUB983040 RDU917625:RDX983040 RNQ917625:RNT983040 RXM917625:RXP983040 SHI917625:SHL983040 SRE917625:SRH983040 TBA917625:TBD983040 TKW917625:TKZ983040 TUS917625:TUV983040 UEO917625:UER983040 UOK917625:UON983040 UYG917625:UYJ983040 VIC917625:VIF983040 VRY917625:VSB983040 WBU917625:WBX983040 WLQ917625:WLT983040 WVM917625:WVP983040 E983161:H1048576 JA983161:JD1048576 SW983161:SZ1048576 ACS983161:ACV1048576 AMO983161:AMR1048576 AWK983161:AWN1048576 BGG983161:BGJ1048576 BQC983161:BQF1048576 BZY983161:CAB1048576 CJU983161:CJX1048576 CTQ983161:CTT1048576 DDM983161:DDP1048576 DNI983161:DNL1048576 DXE983161:DXH1048576 EHA983161:EHD1048576 EQW983161:EQZ1048576 FAS983161:FAV1048576 FKO983161:FKR1048576 FUK983161:FUN1048576 GEG983161:GEJ1048576 GOC983161:GOF1048576 GXY983161:GYB1048576 HHU983161:HHX1048576 HRQ983161:HRT1048576 IBM983161:IBP1048576 ILI983161:ILL1048576 IVE983161:IVH1048576 JFA983161:JFD1048576 JOW983161:JOZ1048576 JYS983161:JYV1048576 KIO983161:KIR1048576 KSK983161:KSN1048576 LCG983161:LCJ1048576 LMC983161:LMF1048576 LVY983161:LWB1048576 MFU983161:MFX1048576 MPQ983161:MPT1048576 MZM983161:MZP1048576 NJI983161:NJL1048576 NTE983161:NTH1048576 ODA983161:ODD1048576 OMW983161:OMZ1048576 OWS983161:OWV1048576 PGO983161:PGR1048576 PQK983161:PQN1048576 QAG983161:QAJ1048576 QKC983161:QKF1048576 QTY983161:QUB1048576 RDU983161:RDX1048576 RNQ983161:RNT1048576 RXM983161:RXP1048576 SHI983161:SHL1048576 SRE983161:SRH1048576 TBA983161:TBD1048576 TKW983161:TKZ1048576 TUS983161:TUV1048576 UEO983161:UER1048576 UOK983161:UON1048576 UYG983161:UYJ1048576 VIC983161:VIF1048576 VRY983161:VSB1048576 WBU983161:WBX1048576 WLQ983161:WLT1048576 WVM983161:WVP1048576 B47:C70 IX47:IY70 ST47:SU70 ACP47:ACQ70 AML47:AMM70 AWH47:AWI70 BGD47:BGE70 BPZ47:BQA70 BZV47:BZW70 CJR47:CJS70 CTN47:CTO70 DDJ47:DDK70 DNF47:DNG70 DXB47:DXC70 EGX47:EGY70 EQT47:EQU70 FAP47:FAQ70 FKL47:FKM70 FUH47:FUI70 GED47:GEE70 GNZ47:GOA70 GXV47:GXW70 HHR47:HHS70 HRN47:HRO70 IBJ47:IBK70 ILF47:ILG70 IVB47:IVC70 JEX47:JEY70 JOT47:JOU70 JYP47:JYQ70 KIL47:KIM70 KSH47:KSI70 LCD47:LCE70 LLZ47:LMA70 LVV47:LVW70 MFR47:MFS70 MPN47:MPO70 MZJ47:MZK70 NJF47:NJG70 NTB47:NTC70 OCX47:OCY70 OMT47:OMU70 OWP47:OWQ70 PGL47:PGM70 PQH47:PQI70 QAD47:QAE70 QJZ47:QKA70 QTV47:QTW70 RDR47:RDS70 RNN47:RNO70 RXJ47:RXK70 SHF47:SHG70 SRB47:SRC70 TAX47:TAY70 TKT47:TKU70 TUP47:TUQ70 UEL47:UEM70 UOH47:UOI70 UYD47:UYE70 VHZ47:VIA70 VRV47:VRW70 WBR47:WBS70 WLN47:WLO70 WVJ47:WVK70 B65583:C65606 IX65583:IY65606 ST65583:SU65606 ACP65583:ACQ65606 AML65583:AMM65606 AWH65583:AWI65606 BGD65583:BGE65606 BPZ65583:BQA65606 BZV65583:BZW65606 CJR65583:CJS65606 CTN65583:CTO65606 DDJ65583:DDK65606 DNF65583:DNG65606 DXB65583:DXC65606 EGX65583:EGY65606 EQT65583:EQU65606 FAP65583:FAQ65606 FKL65583:FKM65606 FUH65583:FUI65606 GED65583:GEE65606 GNZ65583:GOA65606 GXV65583:GXW65606 HHR65583:HHS65606 HRN65583:HRO65606 IBJ65583:IBK65606 ILF65583:ILG65606 IVB65583:IVC65606 JEX65583:JEY65606 JOT65583:JOU65606 JYP65583:JYQ65606 KIL65583:KIM65606 KSH65583:KSI65606 LCD65583:LCE65606 LLZ65583:LMA65606 LVV65583:LVW65606 MFR65583:MFS65606 MPN65583:MPO65606 MZJ65583:MZK65606 NJF65583:NJG65606 NTB65583:NTC65606 OCX65583:OCY65606 OMT65583:OMU65606 OWP65583:OWQ65606 PGL65583:PGM65606 PQH65583:PQI65606 QAD65583:QAE65606 QJZ65583:QKA65606 QTV65583:QTW65606 RDR65583:RDS65606 RNN65583:RNO65606 RXJ65583:RXK65606 SHF65583:SHG65606 SRB65583:SRC65606 TAX65583:TAY65606 TKT65583:TKU65606 TUP65583:TUQ65606 UEL65583:UEM65606 UOH65583:UOI65606 UYD65583:UYE65606 VHZ65583:VIA65606 VRV65583:VRW65606 WBR65583:WBS65606 WLN65583:WLO65606 WVJ65583:WVK65606 B131119:C131142 IX131119:IY131142 ST131119:SU131142 ACP131119:ACQ131142 AML131119:AMM131142 AWH131119:AWI131142 BGD131119:BGE131142 BPZ131119:BQA131142 BZV131119:BZW131142 CJR131119:CJS131142 CTN131119:CTO131142 DDJ131119:DDK131142 DNF131119:DNG131142 DXB131119:DXC131142 EGX131119:EGY131142 EQT131119:EQU131142 FAP131119:FAQ131142 FKL131119:FKM131142 FUH131119:FUI131142 GED131119:GEE131142 GNZ131119:GOA131142 GXV131119:GXW131142 HHR131119:HHS131142 HRN131119:HRO131142 IBJ131119:IBK131142 ILF131119:ILG131142 IVB131119:IVC131142 JEX131119:JEY131142 JOT131119:JOU131142 JYP131119:JYQ131142 KIL131119:KIM131142 KSH131119:KSI131142 LCD131119:LCE131142 LLZ131119:LMA131142 LVV131119:LVW131142 MFR131119:MFS131142 MPN131119:MPO131142 MZJ131119:MZK131142 NJF131119:NJG131142 NTB131119:NTC131142 OCX131119:OCY131142 OMT131119:OMU131142 OWP131119:OWQ131142 PGL131119:PGM131142 PQH131119:PQI131142 QAD131119:QAE131142 QJZ131119:QKA131142 QTV131119:QTW131142 RDR131119:RDS131142 RNN131119:RNO131142 RXJ131119:RXK131142 SHF131119:SHG131142 SRB131119:SRC131142 TAX131119:TAY131142 TKT131119:TKU131142 TUP131119:TUQ131142 UEL131119:UEM131142 UOH131119:UOI131142 UYD131119:UYE131142 VHZ131119:VIA131142 VRV131119:VRW131142 WBR131119:WBS131142 WLN131119:WLO131142 WVJ131119:WVK131142 B196655:C196678 IX196655:IY196678 ST196655:SU196678 ACP196655:ACQ196678 AML196655:AMM196678 AWH196655:AWI196678 BGD196655:BGE196678 BPZ196655:BQA196678 BZV196655:BZW196678 CJR196655:CJS196678 CTN196655:CTO196678 DDJ196655:DDK196678 DNF196655:DNG196678 DXB196655:DXC196678 EGX196655:EGY196678 EQT196655:EQU196678 FAP196655:FAQ196678 FKL196655:FKM196678 FUH196655:FUI196678 GED196655:GEE196678 GNZ196655:GOA196678 GXV196655:GXW196678 HHR196655:HHS196678 HRN196655:HRO196678 IBJ196655:IBK196678 ILF196655:ILG196678 IVB196655:IVC196678 JEX196655:JEY196678 JOT196655:JOU196678 JYP196655:JYQ196678 KIL196655:KIM196678 KSH196655:KSI196678 LCD196655:LCE196678 LLZ196655:LMA196678 LVV196655:LVW196678 MFR196655:MFS196678 MPN196655:MPO196678 MZJ196655:MZK196678 NJF196655:NJG196678 NTB196655:NTC196678 OCX196655:OCY196678 OMT196655:OMU196678 OWP196655:OWQ196678 PGL196655:PGM196678 PQH196655:PQI196678 QAD196655:QAE196678 QJZ196655:QKA196678 QTV196655:QTW196678 RDR196655:RDS196678 RNN196655:RNO196678 RXJ196655:RXK196678 SHF196655:SHG196678 SRB196655:SRC196678 TAX196655:TAY196678 TKT196655:TKU196678 TUP196655:TUQ196678 UEL196655:UEM196678 UOH196655:UOI196678 UYD196655:UYE196678 VHZ196655:VIA196678 VRV196655:VRW196678 WBR196655:WBS196678 WLN196655:WLO196678 WVJ196655:WVK196678 B262191:C262214 IX262191:IY262214 ST262191:SU262214 ACP262191:ACQ262214 AML262191:AMM262214 AWH262191:AWI262214 BGD262191:BGE262214 BPZ262191:BQA262214 BZV262191:BZW262214 CJR262191:CJS262214 CTN262191:CTO262214 DDJ262191:DDK262214 DNF262191:DNG262214 DXB262191:DXC262214 EGX262191:EGY262214 EQT262191:EQU262214 FAP262191:FAQ262214 FKL262191:FKM262214 FUH262191:FUI262214 GED262191:GEE262214 GNZ262191:GOA262214 GXV262191:GXW262214 HHR262191:HHS262214 HRN262191:HRO262214 IBJ262191:IBK262214 ILF262191:ILG262214 IVB262191:IVC262214 JEX262191:JEY262214 JOT262191:JOU262214 JYP262191:JYQ262214 KIL262191:KIM262214 KSH262191:KSI262214 LCD262191:LCE262214 LLZ262191:LMA262214 LVV262191:LVW262214 MFR262191:MFS262214 MPN262191:MPO262214 MZJ262191:MZK262214 NJF262191:NJG262214 NTB262191:NTC262214 OCX262191:OCY262214 OMT262191:OMU262214 OWP262191:OWQ262214 PGL262191:PGM262214 PQH262191:PQI262214 QAD262191:QAE262214 QJZ262191:QKA262214 QTV262191:QTW262214 RDR262191:RDS262214 RNN262191:RNO262214 RXJ262191:RXK262214 SHF262191:SHG262214 SRB262191:SRC262214 TAX262191:TAY262214 TKT262191:TKU262214 TUP262191:TUQ262214 UEL262191:UEM262214 UOH262191:UOI262214 UYD262191:UYE262214 VHZ262191:VIA262214 VRV262191:VRW262214 WBR262191:WBS262214 WLN262191:WLO262214 WVJ262191:WVK262214 B327727:C327750 IX327727:IY327750 ST327727:SU327750 ACP327727:ACQ327750 AML327727:AMM327750 AWH327727:AWI327750 BGD327727:BGE327750 BPZ327727:BQA327750 BZV327727:BZW327750 CJR327727:CJS327750 CTN327727:CTO327750 DDJ327727:DDK327750 DNF327727:DNG327750 DXB327727:DXC327750 EGX327727:EGY327750 EQT327727:EQU327750 FAP327727:FAQ327750 FKL327727:FKM327750 FUH327727:FUI327750 GED327727:GEE327750 GNZ327727:GOA327750 GXV327727:GXW327750 HHR327727:HHS327750 HRN327727:HRO327750 IBJ327727:IBK327750 ILF327727:ILG327750 IVB327727:IVC327750 JEX327727:JEY327750 JOT327727:JOU327750 JYP327727:JYQ327750 KIL327727:KIM327750 KSH327727:KSI327750 LCD327727:LCE327750 LLZ327727:LMA327750 LVV327727:LVW327750 MFR327727:MFS327750 MPN327727:MPO327750 MZJ327727:MZK327750 NJF327727:NJG327750 NTB327727:NTC327750 OCX327727:OCY327750 OMT327727:OMU327750 OWP327727:OWQ327750 PGL327727:PGM327750 PQH327727:PQI327750 QAD327727:QAE327750 QJZ327727:QKA327750 QTV327727:QTW327750 RDR327727:RDS327750 RNN327727:RNO327750 RXJ327727:RXK327750 SHF327727:SHG327750 SRB327727:SRC327750 TAX327727:TAY327750 TKT327727:TKU327750 TUP327727:TUQ327750 UEL327727:UEM327750 UOH327727:UOI327750 UYD327727:UYE327750 VHZ327727:VIA327750 VRV327727:VRW327750 WBR327727:WBS327750 WLN327727:WLO327750 WVJ327727:WVK327750 B393263:C393286 IX393263:IY393286 ST393263:SU393286 ACP393263:ACQ393286 AML393263:AMM393286 AWH393263:AWI393286 BGD393263:BGE393286 BPZ393263:BQA393286 BZV393263:BZW393286 CJR393263:CJS393286 CTN393263:CTO393286 DDJ393263:DDK393286 DNF393263:DNG393286 DXB393263:DXC393286 EGX393263:EGY393286 EQT393263:EQU393286 FAP393263:FAQ393286 FKL393263:FKM393286 FUH393263:FUI393286 GED393263:GEE393286 GNZ393263:GOA393286 GXV393263:GXW393286 HHR393263:HHS393286 HRN393263:HRO393286 IBJ393263:IBK393286 ILF393263:ILG393286 IVB393263:IVC393286 JEX393263:JEY393286 JOT393263:JOU393286 JYP393263:JYQ393286 KIL393263:KIM393286 KSH393263:KSI393286 LCD393263:LCE393286 LLZ393263:LMA393286 LVV393263:LVW393286 MFR393263:MFS393286 MPN393263:MPO393286 MZJ393263:MZK393286 NJF393263:NJG393286 NTB393263:NTC393286 OCX393263:OCY393286 OMT393263:OMU393286 OWP393263:OWQ393286 PGL393263:PGM393286 PQH393263:PQI393286 QAD393263:QAE393286 QJZ393263:QKA393286 QTV393263:QTW393286 RDR393263:RDS393286 RNN393263:RNO393286 RXJ393263:RXK393286 SHF393263:SHG393286 SRB393263:SRC393286 TAX393263:TAY393286 TKT393263:TKU393286 TUP393263:TUQ393286 UEL393263:UEM393286 UOH393263:UOI393286 UYD393263:UYE393286 VHZ393263:VIA393286 VRV393263:VRW393286 WBR393263:WBS393286 WLN393263:WLO393286 WVJ393263:WVK393286 B458799:C458822 IX458799:IY458822 ST458799:SU458822 ACP458799:ACQ458822 AML458799:AMM458822 AWH458799:AWI458822 BGD458799:BGE458822 BPZ458799:BQA458822 BZV458799:BZW458822 CJR458799:CJS458822 CTN458799:CTO458822 DDJ458799:DDK458822 DNF458799:DNG458822 DXB458799:DXC458822 EGX458799:EGY458822 EQT458799:EQU458822 FAP458799:FAQ458822 FKL458799:FKM458822 FUH458799:FUI458822 GED458799:GEE458822 GNZ458799:GOA458822 GXV458799:GXW458822 HHR458799:HHS458822 HRN458799:HRO458822 IBJ458799:IBK458822 ILF458799:ILG458822 IVB458799:IVC458822 JEX458799:JEY458822 JOT458799:JOU458822 JYP458799:JYQ458822 KIL458799:KIM458822 KSH458799:KSI458822 LCD458799:LCE458822 LLZ458799:LMA458822 LVV458799:LVW458822 MFR458799:MFS458822 MPN458799:MPO458822 MZJ458799:MZK458822 NJF458799:NJG458822 NTB458799:NTC458822 OCX458799:OCY458822 OMT458799:OMU458822 OWP458799:OWQ458822 PGL458799:PGM458822 PQH458799:PQI458822 QAD458799:QAE458822 QJZ458799:QKA458822 QTV458799:QTW458822 RDR458799:RDS458822 RNN458799:RNO458822 RXJ458799:RXK458822 SHF458799:SHG458822 SRB458799:SRC458822 TAX458799:TAY458822 TKT458799:TKU458822 TUP458799:TUQ458822 UEL458799:UEM458822 UOH458799:UOI458822 UYD458799:UYE458822 VHZ458799:VIA458822 VRV458799:VRW458822 WBR458799:WBS458822 WLN458799:WLO458822 WVJ458799:WVK458822 B524335:C524358 IX524335:IY524358 ST524335:SU524358 ACP524335:ACQ524358 AML524335:AMM524358 AWH524335:AWI524358 BGD524335:BGE524358 BPZ524335:BQA524358 BZV524335:BZW524358 CJR524335:CJS524358 CTN524335:CTO524358 DDJ524335:DDK524358 DNF524335:DNG524358 DXB524335:DXC524358 EGX524335:EGY524358 EQT524335:EQU524358 FAP524335:FAQ524358 FKL524335:FKM524358 FUH524335:FUI524358 GED524335:GEE524358 GNZ524335:GOA524358 GXV524335:GXW524358 HHR524335:HHS524358 HRN524335:HRO524358 IBJ524335:IBK524358 ILF524335:ILG524358 IVB524335:IVC524358 JEX524335:JEY524358 JOT524335:JOU524358 JYP524335:JYQ524358 KIL524335:KIM524358 KSH524335:KSI524358 LCD524335:LCE524358 LLZ524335:LMA524358 LVV524335:LVW524358 MFR524335:MFS524358 MPN524335:MPO524358 MZJ524335:MZK524358 NJF524335:NJG524358 NTB524335:NTC524358 OCX524335:OCY524358 OMT524335:OMU524358 OWP524335:OWQ524358 PGL524335:PGM524358 PQH524335:PQI524358 QAD524335:QAE524358 QJZ524335:QKA524358 QTV524335:QTW524358 RDR524335:RDS524358 RNN524335:RNO524358 RXJ524335:RXK524358 SHF524335:SHG524358 SRB524335:SRC524358 TAX524335:TAY524358 TKT524335:TKU524358 TUP524335:TUQ524358 UEL524335:UEM524358 UOH524335:UOI524358 UYD524335:UYE524358 VHZ524335:VIA524358 VRV524335:VRW524358 WBR524335:WBS524358 WLN524335:WLO524358 WVJ524335:WVK524358 B589871:C589894 IX589871:IY589894 ST589871:SU589894 ACP589871:ACQ589894 AML589871:AMM589894 AWH589871:AWI589894 BGD589871:BGE589894 BPZ589871:BQA589894 BZV589871:BZW589894 CJR589871:CJS589894 CTN589871:CTO589894 DDJ589871:DDK589894 DNF589871:DNG589894 DXB589871:DXC589894 EGX589871:EGY589894 EQT589871:EQU589894 FAP589871:FAQ589894 FKL589871:FKM589894 FUH589871:FUI589894 GED589871:GEE589894 GNZ589871:GOA589894 GXV589871:GXW589894 HHR589871:HHS589894 HRN589871:HRO589894 IBJ589871:IBK589894 ILF589871:ILG589894 IVB589871:IVC589894 JEX589871:JEY589894 JOT589871:JOU589894 JYP589871:JYQ589894 KIL589871:KIM589894 KSH589871:KSI589894 LCD589871:LCE589894 LLZ589871:LMA589894 LVV589871:LVW589894 MFR589871:MFS589894 MPN589871:MPO589894 MZJ589871:MZK589894 NJF589871:NJG589894 NTB589871:NTC589894 OCX589871:OCY589894 OMT589871:OMU589894 OWP589871:OWQ589894 PGL589871:PGM589894 PQH589871:PQI589894 QAD589871:QAE589894 QJZ589871:QKA589894 QTV589871:QTW589894 RDR589871:RDS589894 RNN589871:RNO589894 RXJ589871:RXK589894 SHF589871:SHG589894 SRB589871:SRC589894 TAX589871:TAY589894 TKT589871:TKU589894 TUP589871:TUQ589894 UEL589871:UEM589894 UOH589871:UOI589894 UYD589871:UYE589894 VHZ589871:VIA589894 VRV589871:VRW589894 WBR589871:WBS589894 WLN589871:WLO589894 WVJ589871:WVK589894 B655407:C655430 IX655407:IY655430 ST655407:SU655430 ACP655407:ACQ655430 AML655407:AMM655430 AWH655407:AWI655430 BGD655407:BGE655430 BPZ655407:BQA655430 BZV655407:BZW655430 CJR655407:CJS655430 CTN655407:CTO655430 DDJ655407:DDK655430 DNF655407:DNG655430 DXB655407:DXC655430 EGX655407:EGY655430 EQT655407:EQU655430 FAP655407:FAQ655430 FKL655407:FKM655430 FUH655407:FUI655430 GED655407:GEE655430 GNZ655407:GOA655430 GXV655407:GXW655430 HHR655407:HHS655430 HRN655407:HRO655430 IBJ655407:IBK655430 ILF655407:ILG655430 IVB655407:IVC655430 JEX655407:JEY655430 JOT655407:JOU655430 JYP655407:JYQ655430 KIL655407:KIM655430 KSH655407:KSI655430 LCD655407:LCE655430 LLZ655407:LMA655430 LVV655407:LVW655430 MFR655407:MFS655430 MPN655407:MPO655430 MZJ655407:MZK655430 NJF655407:NJG655430 NTB655407:NTC655430 OCX655407:OCY655430 OMT655407:OMU655430 OWP655407:OWQ655430 PGL655407:PGM655430 PQH655407:PQI655430 QAD655407:QAE655430 QJZ655407:QKA655430 QTV655407:QTW655430 RDR655407:RDS655430 RNN655407:RNO655430 RXJ655407:RXK655430 SHF655407:SHG655430 SRB655407:SRC655430 TAX655407:TAY655430 TKT655407:TKU655430 TUP655407:TUQ655430 UEL655407:UEM655430 UOH655407:UOI655430 UYD655407:UYE655430 VHZ655407:VIA655430 VRV655407:VRW655430 WBR655407:WBS655430 WLN655407:WLO655430 WVJ655407:WVK655430 B720943:C720966 IX720943:IY720966 ST720943:SU720966 ACP720943:ACQ720966 AML720943:AMM720966 AWH720943:AWI720966 BGD720943:BGE720966 BPZ720943:BQA720966 BZV720943:BZW720966 CJR720943:CJS720966 CTN720943:CTO720966 DDJ720943:DDK720966 DNF720943:DNG720966 DXB720943:DXC720966 EGX720943:EGY720966 EQT720943:EQU720966 FAP720943:FAQ720966 FKL720943:FKM720966 FUH720943:FUI720966 GED720943:GEE720966 GNZ720943:GOA720966 GXV720943:GXW720966 HHR720943:HHS720966 HRN720943:HRO720966 IBJ720943:IBK720966 ILF720943:ILG720966 IVB720943:IVC720966 JEX720943:JEY720966 JOT720943:JOU720966 JYP720943:JYQ720966 KIL720943:KIM720966 KSH720943:KSI720966 LCD720943:LCE720966 LLZ720943:LMA720966 LVV720943:LVW720966 MFR720943:MFS720966 MPN720943:MPO720966 MZJ720943:MZK720966 NJF720943:NJG720966 NTB720943:NTC720966 OCX720943:OCY720966 OMT720943:OMU720966 OWP720943:OWQ720966 PGL720943:PGM720966 PQH720943:PQI720966 QAD720943:QAE720966 QJZ720943:QKA720966 QTV720943:QTW720966 RDR720943:RDS720966 RNN720943:RNO720966 RXJ720943:RXK720966 SHF720943:SHG720966 SRB720943:SRC720966 TAX720943:TAY720966 TKT720943:TKU720966 TUP720943:TUQ720966 UEL720943:UEM720966 UOH720943:UOI720966 UYD720943:UYE720966 VHZ720943:VIA720966 VRV720943:VRW720966 WBR720943:WBS720966 WLN720943:WLO720966 WVJ720943:WVK720966 B786479:C786502 IX786479:IY786502 ST786479:SU786502 ACP786479:ACQ786502 AML786479:AMM786502 AWH786479:AWI786502 BGD786479:BGE786502 BPZ786479:BQA786502 BZV786479:BZW786502 CJR786479:CJS786502 CTN786479:CTO786502 DDJ786479:DDK786502 DNF786479:DNG786502 DXB786479:DXC786502 EGX786479:EGY786502 EQT786479:EQU786502 FAP786479:FAQ786502 FKL786479:FKM786502 FUH786479:FUI786502 GED786479:GEE786502 GNZ786479:GOA786502 GXV786479:GXW786502 HHR786479:HHS786502 HRN786479:HRO786502 IBJ786479:IBK786502 ILF786479:ILG786502 IVB786479:IVC786502 JEX786479:JEY786502 JOT786479:JOU786502 JYP786479:JYQ786502 KIL786479:KIM786502 KSH786479:KSI786502 LCD786479:LCE786502 LLZ786479:LMA786502 LVV786479:LVW786502 MFR786479:MFS786502 MPN786479:MPO786502 MZJ786479:MZK786502 NJF786479:NJG786502 NTB786479:NTC786502 OCX786479:OCY786502 OMT786479:OMU786502 OWP786479:OWQ786502 PGL786479:PGM786502 PQH786479:PQI786502 QAD786479:QAE786502 QJZ786479:QKA786502 QTV786479:QTW786502 RDR786479:RDS786502 RNN786479:RNO786502 RXJ786479:RXK786502 SHF786479:SHG786502 SRB786479:SRC786502 TAX786479:TAY786502 TKT786479:TKU786502 TUP786479:TUQ786502 UEL786479:UEM786502 UOH786479:UOI786502 UYD786479:UYE786502 VHZ786479:VIA786502 VRV786479:VRW786502 WBR786479:WBS786502 WLN786479:WLO786502 WVJ786479:WVK786502 B852015:C852038 IX852015:IY852038 ST852015:SU852038 ACP852015:ACQ852038 AML852015:AMM852038 AWH852015:AWI852038 BGD852015:BGE852038 BPZ852015:BQA852038 BZV852015:BZW852038 CJR852015:CJS852038 CTN852015:CTO852038 DDJ852015:DDK852038 DNF852015:DNG852038 DXB852015:DXC852038 EGX852015:EGY852038 EQT852015:EQU852038 FAP852015:FAQ852038 FKL852015:FKM852038 FUH852015:FUI852038 GED852015:GEE852038 GNZ852015:GOA852038 GXV852015:GXW852038 HHR852015:HHS852038 HRN852015:HRO852038 IBJ852015:IBK852038 ILF852015:ILG852038 IVB852015:IVC852038 JEX852015:JEY852038 JOT852015:JOU852038 JYP852015:JYQ852038 KIL852015:KIM852038 KSH852015:KSI852038 LCD852015:LCE852038 LLZ852015:LMA852038 LVV852015:LVW852038 MFR852015:MFS852038 MPN852015:MPO852038 MZJ852015:MZK852038 NJF852015:NJG852038 NTB852015:NTC852038 OCX852015:OCY852038 OMT852015:OMU852038 OWP852015:OWQ852038 PGL852015:PGM852038 PQH852015:PQI852038 QAD852015:QAE852038 QJZ852015:QKA852038 QTV852015:QTW852038 RDR852015:RDS852038 RNN852015:RNO852038 RXJ852015:RXK852038 SHF852015:SHG852038 SRB852015:SRC852038 TAX852015:TAY852038 TKT852015:TKU852038 TUP852015:TUQ852038 UEL852015:UEM852038 UOH852015:UOI852038 UYD852015:UYE852038 VHZ852015:VIA852038 VRV852015:VRW852038 WBR852015:WBS852038 WLN852015:WLO852038 WVJ852015:WVK852038 B917551:C917574 IX917551:IY917574 ST917551:SU917574 ACP917551:ACQ917574 AML917551:AMM917574 AWH917551:AWI917574 BGD917551:BGE917574 BPZ917551:BQA917574 BZV917551:BZW917574 CJR917551:CJS917574 CTN917551:CTO917574 DDJ917551:DDK917574 DNF917551:DNG917574 DXB917551:DXC917574 EGX917551:EGY917574 EQT917551:EQU917574 FAP917551:FAQ917574 FKL917551:FKM917574 FUH917551:FUI917574 GED917551:GEE917574 GNZ917551:GOA917574 GXV917551:GXW917574 HHR917551:HHS917574 HRN917551:HRO917574 IBJ917551:IBK917574 ILF917551:ILG917574 IVB917551:IVC917574 JEX917551:JEY917574 JOT917551:JOU917574 JYP917551:JYQ917574 KIL917551:KIM917574 KSH917551:KSI917574 LCD917551:LCE917574 LLZ917551:LMA917574 LVV917551:LVW917574 MFR917551:MFS917574 MPN917551:MPO917574 MZJ917551:MZK917574 NJF917551:NJG917574 NTB917551:NTC917574 OCX917551:OCY917574 OMT917551:OMU917574 OWP917551:OWQ917574 PGL917551:PGM917574 PQH917551:PQI917574 QAD917551:QAE917574 QJZ917551:QKA917574 QTV917551:QTW917574 RDR917551:RDS917574 RNN917551:RNO917574 RXJ917551:RXK917574 SHF917551:SHG917574 SRB917551:SRC917574 TAX917551:TAY917574 TKT917551:TKU917574 TUP917551:TUQ917574 UEL917551:UEM917574 UOH917551:UOI917574 UYD917551:UYE917574 VHZ917551:VIA917574 VRV917551:VRW917574 WBR917551:WBS917574 WLN917551:WLO917574 WVJ917551:WVK917574 B983087:C983110 IX983087:IY983110 ST983087:SU983110 ACP983087:ACQ983110 AML983087:AMM983110 AWH983087:AWI983110 BGD983087:BGE983110 BPZ983087:BQA983110 BZV983087:BZW983110 CJR983087:CJS983110 CTN983087:CTO983110 DDJ983087:DDK983110 DNF983087:DNG983110 DXB983087:DXC983110 EGX983087:EGY983110 EQT983087:EQU983110 FAP983087:FAQ983110 FKL983087:FKM983110 FUH983087:FUI983110 GED983087:GEE983110 GNZ983087:GOA983110 GXV983087:GXW983110 HHR983087:HHS983110 HRN983087:HRO983110 IBJ983087:IBK983110 ILF983087:ILG983110 IVB983087:IVC983110 JEX983087:JEY983110 JOT983087:JOU983110 JYP983087:JYQ983110 KIL983087:KIM983110 KSH983087:KSI983110 LCD983087:LCE983110 LLZ983087:LMA983110 LVV983087:LVW983110 MFR983087:MFS983110 MPN983087:MPO983110 MZJ983087:MZK983110 NJF983087:NJG983110 NTB983087:NTC983110 OCX983087:OCY983110 OMT983087:OMU983110 OWP983087:OWQ983110 PGL983087:PGM983110 PQH983087:PQI983110 QAD983087:QAE983110 QJZ983087:QKA983110 QTV983087:QTW983110 RDR983087:RDS983110 RNN983087:RNO983110 RXJ983087:RXK983110 SHF983087:SHG983110 SRB983087:SRC983110 TAX983087:TAY983110 TKT983087:TKU983110 TUP983087:TUQ983110 UEL983087:UEM983110 UOH983087:UOI983110 UYD983087:UYE983110 VHZ983087:VIA983110 VRV983087:VRW983110 WBR983087:WBS983110 WLN983087:WLO983110 WVJ983087:WVK983110 F1:H113 JB1:JD113 SX1:SZ113 ACT1:ACV113 AMP1:AMR113 AWL1:AWN113 BGH1:BGJ113 BQD1:BQF113 BZZ1:CAB113 CJV1:CJX113 CTR1:CTT113 DDN1:DDP113 DNJ1:DNL113 DXF1:DXH113 EHB1:EHD113 EQX1:EQZ113 FAT1:FAV113 FKP1:FKR113 FUL1:FUN113 GEH1:GEJ113 GOD1:GOF113 GXZ1:GYB113 HHV1:HHX113 HRR1:HRT113 IBN1:IBP113 ILJ1:ILL113 IVF1:IVH113 JFB1:JFD113 JOX1:JOZ113 JYT1:JYV113 KIP1:KIR113 KSL1:KSN113 LCH1:LCJ113 LMD1:LMF113 LVZ1:LWB113 MFV1:MFX113 MPR1:MPT113 MZN1:MZP113 NJJ1:NJL113 NTF1:NTH113 ODB1:ODD113 OMX1:OMZ113 OWT1:OWV113 PGP1:PGR113 PQL1:PQN113 QAH1:QAJ113 QKD1:QKF113 QTZ1:QUB113 RDV1:RDX113 RNR1:RNT113 RXN1:RXP113 SHJ1:SHL113 SRF1:SRH113 TBB1:TBD113 TKX1:TKZ113 TUT1:TUV113 UEP1:UER113 UOL1:UON113 UYH1:UYJ113 VID1:VIF113 VRZ1:VSB113 WBV1:WBX113 WLR1:WLT113 WVN1:WVP113 F65537:H65649 JB65537:JD65649 SX65537:SZ65649 ACT65537:ACV65649 AMP65537:AMR65649 AWL65537:AWN65649 BGH65537:BGJ65649 BQD65537:BQF65649 BZZ65537:CAB65649 CJV65537:CJX65649 CTR65537:CTT65649 DDN65537:DDP65649 DNJ65537:DNL65649 DXF65537:DXH65649 EHB65537:EHD65649 EQX65537:EQZ65649 FAT65537:FAV65649 FKP65537:FKR65649 FUL65537:FUN65649 GEH65537:GEJ65649 GOD65537:GOF65649 GXZ65537:GYB65649 HHV65537:HHX65649 HRR65537:HRT65649 IBN65537:IBP65649 ILJ65537:ILL65649 IVF65537:IVH65649 JFB65537:JFD65649 JOX65537:JOZ65649 JYT65537:JYV65649 KIP65537:KIR65649 KSL65537:KSN65649 LCH65537:LCJ65649 LMD65537:LMF65649 LVZ65537:LWB65649 MFV65537:MFX65649 MPR65537:MPT65649 MZN65537:MZP65649 NJJ65537:NJL65649 NTF65537:NTH65649 ODB65537:ODD65649 OMX65537:OMZ65649 OWT65537:OWV65649 PGP65537:PGR65649 PQL65537:PQN65649 QAH65537:QAJ65649 QKD65537:QKF65649 QTZ65537:QUB65649 RDV65537:RDX65649 RNR65537:RNT65649 RXN65537:RXP65649 SHJ65537:SHL65649 SRF65537:SRH65649 TBB65537:TBD65649 TKX65537:TKZ65649 TUT65537:TUV65649 UEP65537:UER65649 UOL65537:UON65649 UYH65537:UYJ65649 VID65537:VIF65649 VRZ65537:VSB65649 WBV65537:WBX65649 WLR65537:WLT65649 WVN65537:WVP65649 F131073:H131185 JB131073:JD131185 SX131073:SZ131185 ACT131073:ACV131185 AMP131073:AMR131185 AWL131073:AWN131185 BGH131073:BGJ131185 BQD131073:BQF131185 BZZ131073:CAB131185 CJV131073:CJX131185 CTR131073:CTT131185 DDN131073:DDP131185 DNJ131073:DNL131185 DXF131073:DXH131185 EHB131073:EHD131185 EQX131073:EQZ131185 FAT131073:FAV131185 FKP131073:FKR131185 FUL131073:FUN131185 GEH131073:GEJ131185 GOD131073:GOF131185 GXZ131073:GYB131185 HHV131073:HHX131185 HRR131073:HRT131185 IBN131073:IBP131185 ILJ131073:ILL131185 IVF131073:IVH131185 JFB131073:JFD131185 JOX131073:JOZ131185 JYT131073:JYV131185 KIP131073:KIR131185 KSL131073:KSN131185 LCH131073:LCJ131185 LMD131073:LMF131185 LVZ131073:LWB131185 MFV131073:MFX131185 MPR131073:MPT131185 MZN131073:MZP131185 NJJ131073:NJL131185 NTF131073:NTH131185 ODB131073:ODD131185 OMX131073:OMZ131185 OWT131073:OWV131185 PGP131073:PGR131185 PQL131073:PQN131185 QAH131073:QAJ131185 QKD131073:QKF131185 QTZ131073:QUB131185 RDV131073:RDX131185 RNR131073:RNT131185 RXN131073:RXP131185 SHJ131073:SHL131185 SRF131073:SRH131185 TBB131073:TBD131185 TKX131073:TKZ131185 TUT131073:TUV131185 UEP131073:UER131185 UOL131073:UON131185 UYH131073:UYJ131185 VID131073:VIF131185 VRZ131073:VSB131185 WBV131073:WBX131185 WLR131073:WLT131185 WVN131073:WVP131185 F196609:H196721 JB196609:JD196721 SX196609:SZ196721 ACT196609:ACV196721 AMP196609:AMR196721 AWL196609:AWN196721 BGH196609:BGJ196721 BQD196609:BQF196721 BZZ196609:CAB196721 CJV196609:CJX196721 CTR196609:CTT196721 DDN196609:DDP196721 DNJ196609:DNL196721 DXF196609:DXH196721 EHB196609:EHD196721 EQX196609:EQZ196721 FAT196609:FAV196721 FKP196609:FKR196721 FUL196609:FUN196721 GEH196609:GEJ196721 GOD196609:GOF196721 GXZ196609:GYB196721 HHV196609:HHX196721 HRR196609:HRT196721 IBN196609:IBP196721 ILJ196609:ILL196721 IVF196609:IVH196721 JFB196609:JFD196721 JOX196609:JOZ196721 JYT196609:JYV196721 KIP196609:KIR196721 KSL196609:KSN196721 LCH196609:LCJ196721 LMD196609:LMF196721 LVZ196609:LWB196721 MFV196609:MFX196721 MPR196609:MPT196721 MZN196609:MZP196721 NJJ196609:NJL196721 NTF196609:NTH196721 ODB196609:ODD196721 OMX196609:OMZ196721 OWT196609:OWV196721 PGP196609:PGR196721 PQL196609:PQN196721 QAH196609:QAJ196721 QKD196609:QKF196721 QTZ196609:QUB196721 RDV196609:RDX196721 RNR196609:RNT196721 RXN196609:RXP196721 SHJ196609:SHL196721 SRF196609:SRH196721 TBB196609:TBD196721 TKX196609:TKZ196721 TUT196609:TUV196721 UEP196609:UER196721 UOL196609:UON196721 UYH196609:UYJ196721 VID196609:VIF196721 VRZ196609:VSB196721 WBV196609:WBX196721 WLR196609:WLT196721 WVN196609:WVP196721 F262145:H262257 JB262145:JD262257 SX262145:SZ262257 ACT262145:ACV262257 AMP262145:AMR262257 AWL262145:AWN262257 BGH262145:BGJ262257 BQD262145:BQF262257 BZZ262145:CAB262257 CJV262145:CJX262257 CTR262145:CTT262257 DDN262145:DDP262257 DNJ262145:DNL262257 DXF262145:DXH262257 EHB262145:EHD262257 EQX262145:EQZ262257 FAT262145:FAV262257 FKP262145:FKR262257 FUL262145:FUN262257 GEH262145:GEJ262257 GOD262145:GOF262257 GXZ262145:GYB262257 HHV262145:HHX262257 HRR262145:HRT262257 IBN262145:IBP262257 ILJ262145:ILL262257 IVF262145:IVH262257 JFB262145:JFD262257 JOX262145:JOZ262257 JYT262145:JYV262257 KIP262145:KIR262257 KSL262145:KSN262257 LCH262145:LCJ262257 LMD262145:LMF262257 LVZ262145:LWB262257 MFV262145:MFX262257 MPR262145:MPT262257 MZN262145:MZP262257 NJJ262145:NJL262257 NTF262145:NTH262257 ODB262145:ODD262257 OMX262145:OMZ262257 OWT262145:OWV262257 PGP262145:PGR262257 PQL262145:PQN262257 QAH262145:QAJ262257 QKD262145:QKF262257 QTZ262145:QUB262257 RDV262145:RDX262257 RNR262145:RNT262257 RXN262145:RXP262257 SHJ262145:SHL262257 SRF262145:SRH262257 TBB262145:TBD262257 TKX262145:TKZ262257 TUT262145:TUV262257 UEP262145:UER262257 UOL262145:UON262257 UYH262145:UYJ262257 VID262145:VIF262257 VRZ262145:VSB262257 WBV262145:WBX262257 WLR262145:WLT262257 WVN262145:WVP262257 F327681:H327793 JB327681:JD327793 SX327681:SZ327793 ACT327681:ACV327793 AMP327681:AMR327793 AWL327681:AWN327793 BGH327681:BGJ327793 BQD327681:BQF327793 BZZ327681:CAB327793 CJV327681:CJX327793 CTR327681:CTT327793 DDN327681:DDP327793 DNJ327681:DNL327793 DXF327681:DXH327793 EHB327681:EHD327793 EQX327681:EQZ327793 FAT327681:FAV327793 FKP327681:FKR327793 FUL327681:FUN327793 GEH327681:GEJ327793 GOD327681:GOF327793 GXZ327681:GYB327793 HHV327681:HHX327793 HRR327681:HRT327793 IBN327681:IBP327793 ILJ327681:ILL327793 IVF327681:IVH327793 JFB327681:JFD327793 JOX327681:JOZ327793 JYT327681:JYV327793 KIP327681:KIR327793 KSL327681:KSN327793 LCH327681:LCJ327793 LMD327681:LMF327793 LVZ327681:LWB327793 MFV327681:MFX327793 MPR327681:MPT327793 MZN327681:MZP327793 NJJ327681:NJL327793 NTF327681:NTH327793 ODB327681:ODD327793 OMX327681:OMZ327793 OWT327681:OWV327793 PGP327681:PGR327793 PQL327681:PQN327793 QAH327681:QAJ327793 QKD327681:QKF327793 QTZ327681:QUB327793 RDV327681:RDX327793 RNR327681:RNT327793 RXN327681:RXP327793 SHJ327681:SHL327793 SRF327681:SRH327793 TBB327681:TBD327793 TKX327681:TKZ327793 TUT327681:TUV327793 UEP327681:UER327793 UOL327681:UON327793 UYH327681:UYJ327793 VID327681:VIF327793 VRZ327681:VSB327793 WBV327681:WBX327793 WLR327681:WLT327793 WVN327681:WVP327793 F393217:H393329 JB393217:JD393329 SX393217:SZ393329 ACT393217:ACV393329 AMP393217:AMR393329 AWL393217:AWN393329 BGH393217:BGJ393329 BQD393217:BQF393329 BZZ393217:CAB393329 CJV393217:CJX393329 CTR393217:CTT393329 DDN393217:DDP393329 DNJ393217:DNL393329 DXF393217:DXH393329 EHB393217:EHD393329 EQX393217:EQZ393329 FAT393217:FAV393329 FKP393217:FKR393329 FUL393217:FUN393329 GEH393217:GEJ393329 GOD393217:GOF393329 GXZ393217:GYB393329 HHV393217:HHX393329 HRR393217:HRT393329 IBN393217:IBP393329 ILJ393217:ILL393329 IVF393217:IVH393329 JFB393217:JFD393329 JOX393217:JOZ393329 JYT393217:JYV393329 KIP393217:KIR393329 KSL393217:KSN393329 LCH393217:LCJ393329 LMD393217:LMF393329 LVZ393217:LWB393329 MFV393217:MFX393329 MPR393217:MPT393329 MZN393217:MZP393329 NJJ393217:NJL393329 NTF393217:NTH393329 ODB393217:ODD393329 OMX393217:OMZ393329 OWT393217:OWV393329 PGP393217:PGR393329 PQL393217:PQN393329 QAH393217:QAJ393329 QKD393217:QKF393329 QTZ393217:QUB393329 RDV393217:RDX393329 RNR393217:RNT393329 RXN393217:RXP393329 SHJ393217:SHL393329 SRF393217:SRH393329 TBB393217:TBD393329 TKX393217:TKZ393329 TUT393217:TUV393329 UEP393217:UER393329 UOL393217:UON393329 UYH393217:UYJ393329 VID393217:VIF393329 VRZ393217:VSB393329 WBV393217:WBX393329 WLR393217:WLT393329 WVN393217:WVP393329 F458753:H458865 JB458753:JD458865 SX458753:SZ458865 ACT458753:ACV458865 AMP458753:AMR458865 AWL458753:AWN458865 BGH458753:BGJ458865 BQD458753:BQF458865 BZZ458753:CAB458865 CJV458753:CJX458865 CTR458753:CTT458865 DDN458753:DDP458865 DNJ458753:DNL458865 DXF458753:DXH458865 EHB458753:EHD458865 EQX458753:EQZ458865 FAT458753:FAV458865 FKP458753:FKR458865 FUL458753:FUN458865 GEH458753:GEJ458865 GOD458753:GOF458865 GXZ458753:GYB458865 HHV458753:HHX458865 HRR458753:HRT458865 IBN458753:IBP458865 ILJ458753:ILL458865 IVF458753:IVH458865 JFB458753:JFD458865 JOX458753:JOZ458865 JYT458753:JYV458865 KIP458753:KIR458865 KSL458753:KSN458865 LCH458753:LCJ458865 LMD458753:LMF458865 LVZ458753:LWB458865 MFV458753:MFX458865 MPR458753:MPT458865 MZN458753:MZP458865 NJJ458753:NJL458865 NTF458753:NTH458865 ODB458753:ODD458865 OMX458753:OMZ458865 OWT458753:OWV458865 PGP458753:PGR458865 PQL458753:PQN458865 QAH458753:QAJ458865 QKD458753:QKF458865 QTZ458753:QUB458865 RDV458753:RDX458865 RNR458753:RNT458865 RXN458753:RXP458865 SHJ458753:SHL458865 SRF458753:SRH458865 TBB458753:TBD458865 TKX458753:TKZ458865 TUT458753:TUV458865 UEP458753:UER458865 UOL458753:UON458865 UYH458753:UYJ458865 VID458753:VIF458865 VRZ458753:VSB458865 WBV458753:WBX458865 WLR458753:WLT458865 WVN458753:WVP458865 F524289:H524401 JB524289:JD524401 SX524289:SZ524401 ACT524289:ACV524401 AMP524289:AMR524401 AWL524289:AWN524401 BGH524289:BGJ524401 BQD524289:BQF524401 BZZ524289:CAB524401 CJV524289:CJX524401 CTR524289:CTT524401 DDN524289:DDP524401 DNJ524289:DNL524401 DXF524289:DXH524401 EHB524289:EHD524401 EQX524289:EQZ524401 FAT524289:FAV524401 FKP524289:FKR524401 FUL524289:FUN524401 GEH524289:GEJ524401 GOD524289:GOF524401 GXZ524289:GYB524401 HHV524289:HHX524401 HRR524289:HRT524401 IBN524289:IBP524401 ILJ524289:ILL524401 IVF524289:IVH524401 JFB524289:JFD524401 JOX524289:JOZ524401 JYT524289:JYV524401 KIP524289:KIR524401 KSL524289:KSN524401 LCH524289:LCJ524401 LMD524289:LMF524401 LVZ524289:LWB524401 MFV524289:MFX524401 MPR524289:MPT524401 MZN524289:MZP524401 NJJ524289:NJL524401 NTF524289:NTH524401 ODB524289:ODD524401 OMX524289:OMZ524401 OWT524289:OWV524401 PGP524289:PGR524401 PQL524289:PQN524401 QAH524289:QAJ524401 QKD524289:QKF524401 QTZ524289:QUB524401 RDV524289:RDX524401 RNR524289:RNT524401 RXN524289:RXP524401 SHJ524289:SHL524401 SRF524289:SRH524401 TBB524289:TBD524401 TKX524289:TKZ524401 TUT524289:TUV524401 UEP524289:UER524401 UOL524289:UON524401 UYH524289:UYJ524401 VID524289:VIF524401 VRZ524289:VSB524401 WBV524289:WBX524401 WLR524289:WLT524401 WVN524289:WVP524401 F589825:H589937 JB589825:JD589937 SX589825:SZ589937 ACT589825:ACV589937 AMP589825:AMR589937 AWL589825:AWN589937 BGH589825:BGJ589937 BQD589825:BQF589937 BZZ589825:CAB589937 CJV589825:CJX589937 CTR589825:CTT589937 DDN589825:DDP589937 DNJ589825:DNL589937 DXF589825:DXH589937 EHB589825:EHD589937 EQX589825:EQZ589937 FAT589825:FAV589937 FKP589825:FKR589937 FUL589825:FUN589937 GEH589825:GEJ589937 GOD589825:GOF589937 GXZ589825:GYB589937 HHV589825:HHX589937 HRR589825:HRT589937 IBN589825:IBP589937 ILJ589825:ILL589937 IVF589825:IVH589937 JFB589825:JFD589937 JOX589825:JOZ589937 JYT589825:JYV589937 KIP589825:KIR589937 KSL589825:KSN589937 LCH589825:LCJ589937 LMD589825:LMF589937 LVZ589825:LWB589937 MFV589825:MFX589937 MPR589825:MPT589937 MZN589825:MZP589937 NJJ589825:NJL589937 NTF589825:NTH589937 ODB589825:ODD589937 OMX589825:OMZ589937 OWT589825:OWV589937 PGP589825:PGR589937 PQL589825:PQN589937 QAH589825:QAJ589937 QKD589825:QKF589937 QTZ589825:QUB589937 RDV589825:RDX589937 RNR589825:RNT589937 RXN589825:RXP589937 SHJ589825:SHL589937 SRF589825:SRH589937 TBB589825:TBD589937 TKX589825:TKZ589937 TUT589825:TUV589937 UEP589825:UER589937 UOL589825:UON589937 UYH589825:UYJ589937 VID589825:VIF589937 VRZ589825:VSB589937 WBV589825:WBX589937 WLR589825:WLT589937 WVN589825:WVP589937 F655361:H655473 JB655361:JD655473 SX655361:SZ655473 ACT655361:ACV655473 AMP655361:AMR655473 AWL655361:AWN655473 BGH655361:BGJ655473 BQD655361:BQF655473 BZZ655361:CAB655473 CJV655361:CJX655473 CTR655361:CTT655473 DDN655361:DDP655473 DNJ655361:DNL655473 DXF655361:DXH655473 EHB655361:EHD655473 EQX655361:EQZ655473 FAT655361:FAV655473 FKP655361:FKR655473 FUL655361:FUN655473 GEH655361:GEJ655473 GOD655361:GOF655473 GXZ655361:GYB655473 HHV655361:HHX655473 HRR655361:HRT655473 IBN655361:IBP655473 ILJ655361:ILL655473 IVF655361:IVH655473 JFB655361:JFD655473 JOX655361:JOZ655473 JYT655361:JYV655473 KIP655361:KIR655473 KSL655361:KSN655473 LCH655361:LCJ655473 LMD655361:LMF655473 LVZ655361:LWB655473 MFV655361:MFX655473 MPR655361:MPT655473 MZN655361:MZP655473 NJJ655361:NJL655473 NTF655361:NTH655473 ODB655361:ODD655473 OMX655361:OMZ655473 OWT655361:OWV655473 PGP655361:PGR655473 PQL655361:PQN655473 QAH655361:QAJ655473 QKD655361:QKF655473 QTZ655361:QUB655473 RDV655361:RDX655473 RNR655361:RNT655473 RXN655361:RXP655473 SHJ655361:SHL655473 SRF655361:SRH655473 TBB655361:TBD655473 TKX655361:TKZ655473 TUT655361:TUV655473 UEP655361:UER655473 UOL655361:UON655473 UYH655361:UYJ655473 VID655361:VIF655473 VRZ655361:VSB655473 WBV655361:WBX655473 WLR655361:WLT655473 WVN655361:WVP655473 F720897:H721009 JB720897:JD721009 SX720897:SZ721009 ACT720897:ACV721009 AMP720897:AMR721009 AWL720897:AWN721009 BGH720897:BGJ721009 BQD720897:BQF721009 BZZ720897:CAB721009 CJV720897:CJX721009 CTR720897:CTT721009 DDN720897:DDP721009 DNJ720897:DNL721009 DXF720897:DXH721009 EHB720897:EHD721009 EQX720897:EQZ721009 FAT720897:FAV721009 FKP720897:FKR721009 FUL720897:FUN721009 GEH720897:GEJ721009 GOD720897:GOF721009 GXZ720897:GYB721009 HHV720897:HHX721009 HRR720897:HRT721009 IBN720897:IBP721009 ILJ720897:ILL721009 IVF720897:IVH721009 JFB720897:JFD721009 JOX720897:JOZ721009 JYT720897:JYV721009 KIP720897:KIR721009 KSL720897:KSN721009 LCH720897:LCJ721009 LMD720897:LMF721009 LVZ720897:LWB721009 MFV720897:MFX721009 MPR720897:MPT721009 MZN720897:MZP721009 NJJ720897:NJL721009 NTF720897:NTH721009 ODB720897:ODD721009 OMX720897:OMZ721009 OWT720897:OWV721009 PGP720897:PGR721009 PQL720897:PQN721009 QAH720897:QAJ721009 QKD720897:QKF721009 QTZ720897:QUB721009 RDV720897:RDX721009 RNR720897:RNT721009 RXN720897:RXP721009 SHJ720897:SHL721009 SRF720897:SRH721009 TBB720897:TBD721009 TKX720897:TKZ721009 TUT720897:TUV721009 UEP720897:UER721009 UOL720897:UON721009 UYH720897:UYJ721009 VID720897:VIF721009 VRZ720897:VSB721009 WBV720897:WBX721009 WLR720897:WLT721009 WVN720897:WVP721009 F786433:H786545 JB786433:JD786545 SX786433:SZ786545 ACT786433:ACV786545 AMP786433:AMR786545 AWL786433:AWN786545 BGH786433:BGJ786545 BQD786433:BQF786545 BZZ786433:CAB786545 CJV786433:CJX786545 CTR786433:CTT786545 DDN786433:DDP786545 DNJ786433:DNL786545 DXF786433:DXH786545 EHB786433:EHD786545 EQX786433:EQZ786545 FAT786433:FAV786545 FKP786433:FKR786545 FUL786433:FUN786545 GEH786433:GEJ786545 GOD786433:GOF786545 GXZ786433:GYB786545 HHV786433:HHX786545 HRR786433:HRT786545 IBN786433:IBP786545 ILJ786433:ILL786545 IVF786433:IVH786545 JFB786433:JFD786545 JOX786433:JOZ786545 JYT786433:JYV786545 KIP786433:KIR786545 KSL786433:KSN786545 LCH786433:LCJ786545 LMD786433:LMF786545 LVZ786433:LWB786545 MFV786433:MFX786545 MPR786433:MPT786545 MZN786433:MZP786545 NJJ786433:NJL786545 NTF786433:NTH786545 ODB786433:ODD786545 OMX786433:OMZ786545 OWT786433:OWV786545 PGP786433:PGR786545 PQL786433:PQN786545 QAH786433:QAJ786545 QKD786433:QKF786545 QTZ786433:QUB786545 RDV786433:RDX786545 RNR786433:RNT786545 RXN786433:RXP786545 SHJ786433:SHL786545 SRF786433:SRH786545 TBB786433:TBD786545 TKX786433:TKZ786545 TUT786433:TUV786545 UEP786433:UER786545 UOL786433:UON786545 UYH786433:UYJ786545 VID786433:VIF786545 VRZ786433:VSB786545 WBV786433:WBX786545 WLR786433:WLT786545 WVN786433:WVP786545 F851969:H852081 JB851969:JD852081 SX851969:SZ852081 ACT851969:ACV852081 AMP851969:AMR852081 AWL851969:AWN852081 BGH851969:BGJ852081 BQD851969:BQF852081 BZZ851969:CAB852081 CJV851969:CJX852081 CTR851969:CTT852081 DDN851969:DDP852081 DNJ851969:DNL852081 DXF851969:DXH852081 EHB851969:EHD852081 EQX851969:EQZ852081 FAT851969:FAV852081 FKP851969:FKR852081 FUL851969:FUN852081 GEH851969:GEJ852081 GOD851969:GOF852081 GXZ851969:GYB852081 HHV851969:HHX852081 HRR851969:HRT852081 IBN851969:IBP852081 ILJ851969:ILL852081 IVF851969:IVH852081 JFB851969:JFD852081 JOX851969:JOZ852081 JYT851969:JYV852081 KIP851969:KIR852081 KSL851969:KSN852081 LCH851969:LCJ852081 LMD851969:LMF852081 LVZ851969:LWB852081 MFV851969:MFX852081 MPR851969:MPT852081 MZN851969:MZP852081 NJJ851969:NJL852081 NTF851969:NTH852081 ODB851969:ODD852081 OMX851969:OMZ852081 OWT851969:OWV852081 PGP851969:PGR852081 PQL851969:PQN852081 QAH851969:QAJ852081 QKD851969:QKF852081 QTZ851969:QUB852081 RDV851969:RDX852081 RNR851969:RNT852081 RXN851969:RXP852081 SHJ851969:SHL852081 SRF851969:SRH852081 TBB851969:TBD852081 TKX851969:TKZ852081 TUT851969:TUV852081 UEP851969:UER852081 UOL851969:UON852081 UYH851969:UYJ852081 VID851969:VIF852081 VRZ851969:VSB852081 WBV851969:WBX852081 WLR851969:WLT852081 WVN851969:WVP852081 F917505:H917617 JB917505:JD917617 SX917505:SZ917617 ACT917505:ACV917617 AMP917505:AMR917617 AWL917505:AWN917617 BGH917505:BGJ917617 BQD917505:BQF917617 BZZ917505:CAB917617 CJV917505:CJX917617 CTR917505:CTT917617 DDN917505:DDP917617 DNJ917505:DNL917617 DXF917505:DXH917617 EHB917505:EHD917617 EQX917505:EQZ917617 FAT917505:FAV917617 FKP917505:FKR917617 FUL917505:FUN917617 GEH917505:GEJ917617 GOD917505:GOF917617 GXZ917505:GYB917617 HHV917505:HHX917617 HRR917505:HRT917617 IBN917505:IBP917617 ILJ917505:ILL917617 IVF917505:IVH917617 JFB917505:JFD917617 JOX917505:JOZ917617 JYT917505:JYV917617 KIP917505:KIR917617 KSL917505:KSN917617 LCH917505:LCJ917617 LMD917505:LMF917617 LVZ917505:LWB917617 MFV917505:MFX917617 MPR917505:MPT917617 MZN917505:MZP917617 NJJ917505:NJL917617 NTF917505:NTH917617 ODB917505:ODD917617 OMX917505:OMZ917617 OWT917505:OWV917617 PGP917505:PGR917617 PQL917505:PQN917617 QAH917505:QAJ917617 QKD917505:QKF917617 QTZ917505:QUB917617 RDV917505:RDX917617 RNR917505:RNT917617 RXN917505:RXP917617 SHJ917505:SHL917617 SRF917505:SRH917617 TBB917505:TBD917617 TKX917505:TKZ917617 TUT917505:TUV917617 UEP917505:UER917617 UOL917505:UON917617 UYH917505:UYJ917617 VID917505:VIF917617 VRZ917505:VSB917617 WBV917505:WBX917617 WLR917505:WLT917617 WVN917505:WVP917617 F983041:H983153 JB983041:JD983153 SX983041:SZ983153 ACT983041:ACV983153 AMP983041:AMR983153 AWL983041:AWN983153 BGH983041:BGJ983153 BQD983041:BQF983153 BZZ983041:CAB983153 CJV983041:CJX983153 CTR983041:CTT983153 DDN983041:DDP983153 DNJ983041:DNL983153 DXF983041:DXH983153 EHB983041:EHD983153 EQX983041:EQZ983153 FAT983041:FAV983153 FKP983041:FKR983153 FUL983041:FUN983153 GEH983041:GEJ983153 GOD983041:GOF983153 GXZ983041:GYB983153 HHV983041:HHX983153 HRR983041:HRT983153 IBN983041:IBP983153 ILJ983041:ILL983153 IVF983041:IVH983153 JFB983041:JFD983153 JOX983041:JOZ983153 JYT983041:JYV983153 KIP983041:KIR983153 KSL983041:KSN983153 LCH983041:LCJ983153 LMD983041:LMF983153 LVZ983041:LWB983153 MFV983041:MFX983153 MPR983041:MPT983153 MZN983041:MZP983153 NJJ983041:NJL983153 NTF983041:NTH983153 ODB983041:ODD983153 OMX983041:OMZ983153 OWT983041:OWV983153 PGP983041:PGR983153 PQL983041:PQN983153 QAH983041:QAJ983153 QKD983041:QKF983153 QTZ983041:QUB983153 RDV983041:RDX983153 RNR983041:RNT983153 RXN983041:RXP983153 SHJ983041:SHL983153 SRF983041:SRH983153 TBB983041:TBD983153 TKX983041:TKZ983153 TUT983041:TUV983153 UEP983041:UER983153 UOL983041:UON983153 UYH983041:UYJ983153 VID983041:VIF983153 VRZ983041:VSB983153 WBV983041:WBX983153 WLR983041:WLT983153 WVN983041:WVP983153 D1:E70 IZ1:JA70 SV1:SW70 ACR1:ACS70 AMN1:AMO70 AWJ1:AWK70 BGF1:BGG70 BQB1:BQC70 BZX1:BZY70 CJT1:CJU70 CTP1:CTQ70 DDL1:DDM70 DNH1:DNI70 DXD1:DXE70 EGZ1:EHA70 EQV1:EQW70 FAR1:FAS70 FKN1:FKO70 FUJ1:FUK70 GEF1:GEG70 GOB1:GOC70 GXX1:GXY70 HHT1:HHU70 HRP1:HRQ70 IBL1:IBM70 ILH1:ILI70 IVD1:IVE70 JEZ1:JFA70 JOV1:JOW70 JYR1:JYS70 KIN1:KIO70 KSJ1:KSK70 LCF1:LCG70 LMB1:LMC70 LVX1:LVY70 MFT1:MFU70 MPP1:MPQ70 MZL1:MZM70 NJH1:NJI70 NTD1:NTE70 OCZ1:ODA70 OMV1:OMW70 OWR1:OWS70 PGN1:PGO70 PQJ1:PQK70 QAF1:QAG70 QKB1:QKC70 QTX1:QTY70 RDT1:RDU70 RNP1:RNQ70 RXL1:RXM70 SHH1:SHI70 SRD1:SRE70 TAZ1:TBA70 TKV1:TKW70 TUR1:TUS70 UEN1:UEO70 UOJ1:UOK70 UYF1:UYG70 VIB1:VIC70 VRX1:VRY70 WBT1:WBU70 WLP1:WLQ70 WVL1:WVM70 D65537:E65606 IZ65537:JA65606 SV65537:SW65606 ACR65537:ACS65606 AMN65537:AMO65606 AWJ65537:AWK65606 BGF65537:BGG65606 BQB65537:BQC65606 BZX65537:BZY65606 CJT65537:CJU65606 CTP65537:CTQ65606 DDL65537:DDM65606 DNH65537:DNI65606 DXD65537:DXE65606 EGZ65537:EHA65606 EQV65537:EQW65606 FAR65537:FAS65606 FKN65537:FKO65606 FUJ65537:FUK65606 GEF65537:GEG65606 GOB65537:GOC65606 GXX65537:GXY65606 HHT65537:HHU65606 HRP65537:HRQ65606 IBL65537:IBM65606 ILH65537:ILI65606 IVD65537:IVE65606 JEZ65537:JFA65606 JOV65537:JOW65606 JYR65537:JYS65606 KIN65537:KIO65606 KSJ65537:KSK65606 LCF65537:LCG65606 LMB65537:LMC65606 LVX65537:LVY65606 MFT65537:MFU65606 MPP65537:MPQ65606 MZL65537:MZM65606 NJH65537:NJI65606 NTD65537:NTE65606 OCZ65537:ODA65606 OMV65537:OMW65606 OWR65537:OWS65606 PGN65537:PGO65606 PQJ65537:PQK65606 QAF65537:QAG65606 QKB65537:QKC65606 QTX65537:QTY65606 RDT65537:RDU65606 RNP65537:RNQ65606 RXL65537:RXM65606 SHH65537:SHI65606 SRD65537:SRE65606 TAZ65537:TBA65606 TKV65537:TKW65606 TUR65537:TUS65606 UEN65537:UEO65606 UOJ65537:UOK65606 UYF65537:UYG65606 VIB65537:VIC65606 VRX65537:VRY65606 WBT65537:WBU65606 WLP65537:WLQ65606 WVL65537:WVM65606 D131073:E131142 IZ131073:JA131142 SV131073:SW131142 ACR131073:ACS131142 AMN131073:AMO131142 AWJ131073:AWK131142 BGF131073:BGG131142 BQB131073:BQC131142 BZX131073:BZY131142 CJT131073:CJU131142 CTP131073:CTQ131142 DDL131073:DDM131142 DNH131073:DNI131142 DXD131073:DXE131142 EGZ131073:EHA131142 EQV131073:EQW131142 FAR131073:FAS131142 FKN131073:FKO131142 FUJ131073:FUK131142 GEF131073:GEG131142 GOB131073:GOC131142 GXX131073:GXY131142 HHT131073:HHU131142 HRP131073:HRQ131142 IBL131073:IBM131142 ILH131073:ILI131142 IVD131073:IVE131142 JEZ131073:JFA131142 JOV131073:JOW131142 JYR131073:JYS131142 KIN131073:KIO131142 KSJ131073:KSK131142 LCF131073:LCG131142 LMB131073:LMC131142 LVX131073:LVY131142 MFT131073:MFU131142 MPP131073:MPQ131142 MZL131073:MZM131142 NJH131073:NJI131142 NTD131073:NTE131142 OCZ131073:ODA131142 OMV131073:OMW131142 OWR131073:OWS131142 PGN131073:PGO131142 PQJ131073:PQK131142 QAF131073:QAG131142 QKB131073:QKC131142 QTX131073:QTY131142 RDT131073:RDU131142 RNP131073:RNQ131142 RXL131073:RXM131142 SHH131073:SHI131142 SRD131073:SRE131142 TAZ131073:TBA131142 TKV131073:TKW131142 TUR131073:TUS131142 UEN131073:UEO131142 UOJ131073:UOK131142 UYF131073:UYG131142 VIB131073:VIC131142 VRX131073:VRY131142 WBT131073:WBU131142 WLP131073:WLQ131142 WVL131073:WVM131142 D196609:E196678 IZ196609:JA196678 SV196609:SW196678 ACR196609:ACS196678 AMN196609:AMO196678 AWJ196609:AWK196678 BGF196609:BGG196678 BQB196609:BQC196678 BZX196609:BZY196678 CJT196609:CJU196678 CTP196609:CTQ196678 DDL196609:DDM196678 DNH196609:DNI196678 DXD196609:DXE196678 EGZ196609:EHA196678 EQV196609:EQW196678 FAR196609:FAS196678 FKN196609:FKO196678 FUJ196609:FUK196678 GEF196609:GEG196678 GOB196609:GOC196678 GXX196609:GXY196678 HHT196609:HHU196678 HRP196609:HRQ196678 IBL196609:IBM196678 ILH196609:ILI196678 IVD196609:IVE196678 JEZ196609:JFA196678 JOV196609:JOW196678 JYR196609:JYS196678 KIN196609:KIO196678 KSJ196609:KSK196678 LCF196609:LCG196678 LMB196609:LMC196678 LVX196609:LVY196678 MFT196609:MFU196678 MPP196609:MPQ196678 MZL196609:MZM196678 NJH196609:NJI196678 NTD196609:NTE196678 OCZ196609:ODA196678 OMV196609:OMW196678 OWR196609:OWS196678 PGN196609:PGO196678 PQJ196609:PQK196678 QAF196609:QAG196678 QKB196609:QKC196678 QTX196609:QTY196678 RDT196609:RDU196678 RNP196609:RNQ196678 RXL196609:RXM196678 SHH196609:SHI196678 SRD196609:SRE196678 TAZ196609:TBA196678 TKV196609:TKW196678 TUR196609:TUS196678 UEN196609:UEO196678 UOJ196609:UOK196678 UYF196609:UYG196678 VIB196609:VIC196678 VRX196609:VRY196678 WBT196609:WBU196678 WLP196609:WLQ196678 WVL196609:WVM196678 D262145:E262214 IZ262145:JA262214 SV262145:SW262214 ACR262145:ACS262214 AMN262145:AMO262214 AWJ262145:AWK262214 BGF262145:BGG262214 BQB262145:BQC262214 BZX262145:BZY262214 CJT262145:CJU262214 CTP262145:CTQ262214 DDL262145:DDM262214 DNH262145:DNI262214 DXD262145:DXE262214 EGZ262145:EHA262214 EQV262145:EQW262214 FAR262145:FAS262214 FKN262145:FKO262214 FUJ262145:FUK262214 GEF262145:GEG262214 GOB262145:GOC262214 GXX262145:GXY262214 HHT262145:HHU262214 HRP262145:HRQ262214 IBL262145:IBM262214 ILH262145:ILI262214 IVD262145:IVE262214 JEZ262145:JFA262214 JOV262145:JOW262214 JYR262145:JYS262214 KIN262145:KIO262214 KSJ262145:KSK262214 LCF262145:LCG262214 LMB262145:LMC262214 LVX262145:LVY262214 MFT262145:MFU262214 MPP262145:MPQ262214 MZL262145:MZM262214 NJH262145:NJI262214 NTD262145:NTE262214 OCZ262145:ODA262214 OMV262145:OMW262214 OWR262145:OWS262214 PGN262145:PGO262214 PQJ262145:PQK262214 QAF262145:QAG262214 QKB262145:QKC262214 QTX262145:QTY262214 RDT262145:RDU262214 RNP262145:RNQ262214 RXL262145:RXM262214 SHH262145:SHI262214 SRD262145:SRE262214 TAZ262145:TBA262214 TKV262145:TKW262214 TUR262145:TUS262214 UEN262145:UEO262214 UOJ262145:UOK262214 UYF262145:UYG262214 VIB262145:VIC262214 VRX262145:VRY262214 WBT262145:WBU262214 WLP262145:WLQ262214 WVL262145:WVM262214 D327681:E327750 IZ327681:JA327750 SV327681:SW327750 ACR327681:ACS327750 AMN327681:AMO327750 AWJ327681:AWK327750 BGF327681:BGG327750 BQB327681:BQC327750 BZX327681:BZY327750 CJT327681:CJU327750 CTP327681:CTQ327750 DDL327681:DDM327750 DNH327681:DNI327750 DXD327681:DXE327750 EGZ327681:EHA327750 EQV327681:EQW327750 FAR327681:FAS327750 FKN327681:FKO327750 FUJ327681:FUK327750 GEF327681:GEG327750 GOB327681:GOC327750 GXX327681:GXY327750 HHT327681:HHU327750 HRP327681:HRQ327750 IBL327681:IBM327750 ILH327681:ILI327750 IVD327681:IVE327750 JEZ327681:JFA327750 JOV327681:JOW327750 JYR327681:JYS327750 KIN327681:KIO327750 KSJ327681:KSK327750 LCF327681:LCG327750 LMB327681:LMC327750 LVX327681:LVY327750 MFT327681:MFU327750 MPP327681:MPQ327750 MZL327681:MZM327750 NJH327681:NJI327750 NTD327681:NTE327750 OCZ327681:ODA327750 OMV327681:OMW327750 OWR327681:OWS327750 PGN327681:PGO327750 PQJ327681:PQK327750 QAF327681:QAG327750 QKB327681:QKC327750 QTX327681:QTY327750 RDT327681:RDU327750 RNP327681:RNQ327750 RXL327681:RXM327750 SHH327681:SHI327750 SRD327681:SRE327750 TAZ327681:TBA327750 TKV327681:TKW327750 TUR327681:TUS327750 UEN327681:UEO327750 UOJ327681:UOK327750 UYF327681:UYG327750 VIB327681:VIC327750 VRX327681:VRY327750 WBT327681:WBU327750 WLP327681:WLQ327750 WVL327681:WVM327750 D393217:E393286 IZ393217:JA393286 SV393217:SW393286 ACR393217:ACS393286 AMN393217:AMO393286 AWJ393217:AWK393286 BGF393217:BGG393286 BQB393217:BQC393286 BZX393217:BZY393286 CJT393217:CJU393286 CTP393217:CTQ393286 DDL393217:DDM393286 DNH393217:DNI393286 DXD393217:DXE393286 EGZ393217:EHA393286 EQV393217:EQW393286 FAR393217:FAS393286 FKN393217:FKO393286 FUJ393217:FUK393286 GEF393217:GEG393286 GOB393217:GOC393286 GXX393217:GXY393286 HHT393217:HHU393286 HRP393217:HRQ393286 IBL393217:IBM393286 ILH393217:ILI393286 IVD393217:IVE393286 JEZ393217:JFA393286 JOV393217:JOW393286 JYR393217:JYS393286 KIN393217:KIO393286 KSJ393217:KSK393286 LCF393217:LCG393286 LMB393217:LMC393286 LVX393217:LVY393286 MFT393217:MFU393286 MPP393217:MPQ393286 MZL393217:MZM393286 NJH393217:NJI393286 NTD393217:NTE393286 OCZ393217:ODA393286 OMV393217:OMW393286 OWR393217:OWS393286 PGN393217:PGO393286 PQJ393217:PQK393286 QAF393217:QAG393286 QKB393217:QKC393286 QTX393217:QTY393286 RDT393217:RDU393286 RNP393217:RNQ393286 RXL393217:RXM393286 SHH393217:SHI393286 SRD393217:SRE393286 TAZ393217:TBA393286 TKV393217:TKW393286 TUR393217:TUS393286 UEN393217:UEO393286 UOJ393217:UOK393286 UYF393217:UYG393286 VIB393217:VIC393286 VRX393217:VRY393286 WBT393217:WBU393286 WLP393217:WLQ393286 WVL393217:WVM393286 D458753:E458822 IZ458753:JA458822 SV458753:SW458822 ACR458753:ACS458822 AMN458753:AMO458822 AWJ458753:AWK458822 BGF458753:BGG458822 BQB458753:BQC458822 BZX458753:BZY458822 CJT458753:CJU458822 CTP458753:CTQ458822 DDL458753:DDM458822 DNH458753:DNI458822 DXD458753:DXE458822 EGZ458753:EHA458822 EQV458753:EQW458822 FAR458753:FAS458822 FKN458753:FKO458822 FUJ458753:FUK458822 GEF458753:GEG458822 GOB458753:GOC458822 GXX458753:GXY458822 HHT458753:HHU458822 HRP458753:HRQ458822 IBL458753:IBM458822 ILH458753:ILI458822 IVD458753:IVE458822 JEZ458753:JFA458822 JOV458753:JOW458822 JYR458753:JYS458822 KIN458753:KIO458822 KSJ458753:KSK458822 LCF458753:LCG458822 LMB458753:LMC458822 LVX458753:LVY458822 MFT458753:MFU458822 MPP458753:MPQ458822 MZL458753:MZM458822 NJH458753:NJI458822 NTD458753:NTE458822 OCZ458753:ODA458822 OMV458753:OMW458822 OWR458753:OWS458822 PGN458753:PGO458822 PQJ458753:PQK458822 QAF458753:QAG458822 QKB458753:QKC458822 QTX458753:QTY458822 RDT458753:RDU458822 RNP458753:RNQ458822 RXL458753:RXM458822 SHH458753:SHI458822 SRD458753:SRE458822 TAZ458753:TBA458822 TKV458753:TKW458822 TUR458753:TUS458822 UEN458753:UEO458822 UOJ458753:UOK458822 UYF458753:UYG458822 VIB458753:VIC458822 VRX458753:VRY458822 WBT458753:WBU458822 WLP458753:WLQ458822 WVL458753:WVM458822 D524289:E524358 IZ524289:JA524358 SV524289:SW524358 ACR524289:ACS524358 AMN524289:AMO524358 AWJ524289:AWK524358 BGF524289:BGG524358 BQB524289:BQC524358 BZX524289:BZY524358 CJT524289:CJU524358 CTP524289:CTQ524358 DDL524289:DDM524358 DNH524289:DNI524358 DXD524289:DXE524358 EGZ524289:EHA524358 EQV524289:EQW524358 FAR524289:FAS524358 FKN524289:FKO524358 FUJ524289:FUK524358 GEF524289:GEG524358 GOB524289:GOC524358 GXX524289:GXY524358 HHT524289:HHU524358 HRP524289:HRQ524358 IBL524289:IBM524358 ILH524289:ILI524358 IVD524289:IVE524358 JEZ524289:JFA524358 JOV524289:JOW524358 JYR524289:JYS524358 KIN524289:KIO524358 KSJ524289:KSK524358 LCF524289:LCG524358 LMB524289:LMC524358 LVX524289:LVY524358 MFT524289:MFU524358 MPP524289:MPQ524358 MZL524289:MZM524358 NJH524289:NJI524358 NTD524289:NTE524358 OCZ524289:ODA524358 OMV524289:OMW524358 OWR524289:OWS524358 PGN524289:PGO524358 PQJ524289:PQK524358 QAF524289:QAG524358 QKB524289:QKC524358 QTX524289:QTY524358 RDT524289:RDU524358 RNP524289:RNQ524358 RXL524289:RXM524358 SHH524289:SHI524358 SRD524289:SRE524358 TAZ524289:TBA524358 TKV524289:TKW524358 TUR524289:TUS524358 UEN524289:UEO524358 UOJ524289:UOK524358 UYF524289:UYG524358 VIB524289:VIC524358 VRX524289:VRY524358 WBT524289:WBU524358 WLP524289:WLQ524358 WVL524289:WVM524358 D589825:E589894 IZ589825:JA589894 SV589825:SW589894 ACR589825:ACS589894 AMN589825:AMO589894 AWJ589825:AWK589894 BGF589825:BGG589894 BQB589825:BQC589894 BZX589825:BZY589894 CJT589825:CJU589894 CTP589825:CTQ589894 DDL589825:DDM589894 DNH589825:DNI589894 DXD589825:DXE589894 EGZ589825:EHA589894 EQV589825:EQW589894 FAR589825:FAS589894 FKN589825:FKO589894 FUJ589825:FUK589894 GEF589825:GEG589894 GOB589825:GOC589894 GXX589825:GXY589894 HHT589825:HHU589894 HRP589825:HRQ589894 IBL589825:IBM589894 ILH589825:ILI589894 IVD589825:IVE589894 JEZ589825:JFA589894 JOV589825:JOW589894 JYR589825:JYS589894 KIN589825:KIO589894 KSJ589825:KSK589894 LCF589825:LCG589894 LMB589825:LMC589894 LVX589825:LVY589894 MFT589825:MFU589894 MPP589825:MPQ589894 MZL589825:MZM589894 NJH589825:NJI589894 NTD589825:NTE589894 OCZ589825:ODA589894 OMV589825:OMW589894 OWR589825:OWS589894 PGN589825:PGO589894 PQJ589825:PQK589894 QAF589825:QAG589894 QKB589825:QKC589894 QTX589825:QTY589894 RDT589825:RDU589894 RNP589825:RNQ589894 RXL589825:RXM589894 SHH589825:SHI589894 SRD589825:SRE589894 TAZ589825:TBA589894 TKV589825:TKW589894 TUR589825:TUS589894 UEN589825:UEO589894 UOJ589825:UOK589894 UYF589825:UYG589894 VIB589825:VIC589894 VRX589825:VRY589894 WBT589825:WBU589894 WLP589825:WLQ589894 WVL589825:WVM589894 D655361:E655430 IZ655361:JA655430 SV655361:SW655430 ACR655361:ACS655430 AMN655361:AMO655430 AWJ655361:AWK655430 BGF655361:BGG655430 BQB655361:BQC655430 BZX655361:BZY655430 CJT655361:CJU655430 CTP655361:CTQ655430 DDL655361:DDM655430 DNH655361:DNI655430 DXD655361:DXE655430 EGZ655361:EHA655430 EQV655361:EQW655430 FAR655361:FAS655430 FKN655361:FKO655430 FUJ655361:FUK655430 GEF655361:GEG655430 GOB655361:GOC655430 GXX655361:GXY655430 HHT655361:HHU655430 HRP655361:HRQ655430 IBL655361:IBM655430 ILH655361:ILI655430 IVD655361:IVE655430 JEZ655361:JFA655430 JOV655361:JOW655430 JYR655361:JYS655430 KIN655361:KIO655430 KSJ655361:KSK655430 LCF655361:LCG655430 LMB655361:LMC655430 LVX655361:LVY655430 MFT655361:MFU655430 MPP655361:MPQ655430 MZL655361:MZM655430 NJH655361:NJI655430 NTD655361:NTE655430 OCZ655361:ODA655430 OMV655361:OMW655430 OWR655361:OWS655430 PGN655361:PGO655430 PQJ655361:PQK655430 QAF655361:QAG655430 QKB655361:QKC655430 QTX655361:QTY655430 RDT655361:RDU655430 RNP655361:RNQ655430 RXL655361:RXM655430 SHH655361:SHI655430 SRD655361:SRE655430 TAZ655361:TBA655430 TKV655361:TKW655430 TUR655361:TUS655430 UEN655361:UEO655430 UOJ655361:UOK655430 UYF655361:UYG655430 VIB655361:VIC655430 VRX655361:VRY655430 WBT655361:WBU655430 WLP655361:WLQ655430 WVL655361:WVM655430 D720897:E720966 IZ720897:JA720966 SV720897:SW720966 ACR720897:ACS720966 AMN720897:AMO720966 AWJ720897:AWK720966 BGF720897:BGG720966 BQB720897:BQC720966 BZX720897:BZY720966 CJT720897:CJU720966 CTP720897:CTQ720966 DDL720897:DDM720966 DNH720897:DNI720966 DXD720897:DXE720966 EGZ720897:EHA720966 EQV720897:EQW720966 FAR720897:FAS720966 FKN720897:FKO720966 FUJ720897:FUK720966 GEF720897:GEG720966 GOB720897:GOC720966 GXX720897:GXY720966 HHT720897:HHU720966 HRP720897:HRQ720966 IBL720897:IBM720966 ILH720897:ILI720966 IVD720897:IVE720966 JEZ720897:JFA720966 JOV720897:JOW720966 JYR720897:JYS720966 KIN720897:KIO720966 KSJ720897:KSK720966 LCF720897:LCG720966 LMB720897:LMC720966 LVX720897:LVY720966 MFT720897:MFU720966 MPP720897:MPQ720966 MZL720897:MZM720966 NJH720897:NJI720966 NTD720897:NTE720966 OCZ720897:ODA720966 OMV720897:OMW720966 OWR720897:OWS720966 PGN720897:PGO720966 PQJ720897:PQK720966 QAF720897:QAG720966 QKB720897:QKC720966 QTX720897:QTY720966 RDT720897:RDU720966 RNP720897:RNQ720966 RXL720897:RXM720966 SHH720897:SHI720966 SRD720897:SRE720966 TAZ720897:TBA720966 TKV720897:TKW720966 TUR720897:TUS720966 UEN720897:UEO720966 UOJ720897:UOK720966 UYF720897:UYG720966 VIB720897:VIC720966 VRX720897:VRY720966 WBT720897:WBU720966 WLP720897:WLQ720966 WVL720897:WVM720966 D786433:E786502 IZ786433:JA786502 SV786433:SW786502 ACR786433:ACS786502 AMN786433:AMO786502 AWJ786433:AWK786502 BGF786433:BGG786502 BQB786433:BQC786502 BZX786433:BZY786502 CJT786433:CJU786502 CTP786433:CTQ786502 DDL786433:DDM786502 DNH786433:DNI786502 DXD786433:DXE786502 EGZ786433:EHA786502 EQV786433:EQW786502 FAR786433:FAS786502 FKN786433:FKO786502 FUJ786433:FUK786502 GEF786433:GEG786502 GOB786433:GOC786502 GXX786433:GXY786502 HHT786433:HHU786502 HRP786433:HRQ786502 IBL786433:IBM786502 ILH786433:ILI786502 IVD786433:IVE786502 JEZ786433:JFA786502 JOV786433:JOW786502 JYR786433:JYS786502 KIN786433:KIO786502 KSJ786433:KSK786502 LCF786433:LCG786502 LMB786433:LMC786502 LVX786433:LVY786502 MFT786433:MFU786502 MPP786433:MPQ786502 MZL786433:MZM786502 NJH786433:NJI786502 NTD786433:NTE786502 OCZ786433:ODA786502 OMV786433:OMW786502 OWR786433:OWS786502 PGN786433:PGO786502 PQJ786433:PQK786502 QAF786433:QAG786502 QKB786433:QKC786502 QTX786433:QTY786502 RDT786433:RDU786502 RNP786433:RNQ786502 RXL786433:RXM786502 SHH786433:SHI786502 SRD786433:SRE786502 TAZ786433:TBA786502 TKV786433:TKW786502 TUR786433:TUS786502 UEN786433:UEO786502 UOJ786433:UOK786502 UYF786433:UYG786502 VIB786433:VIC786502 VRX786433:VRY786502 WBT786433:WBU786502 WLP786433:WLQ786502 WVL786433:WVM786502 D851969:E852038 IZ851969:JA852038 SV851969:SW852038 ACR851969:ACS852038 AMN851969:AMO852038 AWJ851969:AWK852038 BGF851969:BGG852038 BQB851969:BQC852038 BZX851969:BZY852038 CJT851969:CJU852038 CTP851969:CTQ852038 DDL851969:DDM852038 DNH851969:DNI852038 DXD851969:DXE852038 EGZ851969:EHA852038 EQV851969:EQW852038 FAR851969:FAS852038 FKN851969:FKO852038 FUJ851969:FUK852038 GEF851969:GEG852038 GOB851969:GOC852038 GXX851969:GXY852038 HHT851969:HHU852038 HRP851969:HRQ852038 IBL851969:IBM852038 ILH851969:ILI852038 IVD851969:IVE852038 JEZ851969:JFA852038 JOV851969:JOW852038 JYR851969:JYS852038 KIN851969:KIO852038 KSJ851969:KSK852038 LCF851969:LCG852038 LMB851969:LMC852038 LVX851969:LVY852038 MFT851969:MFU852038 MPP851969:MPQ852038 MZL851969:MZM852038 NJH851969:NJI852038 NTD851969:NTE852038 OCZ851969:ODA852038 OMV851969:OMW852038 OWR851969:OWS852038 PGN851969:PGO852038 PQJ851969:PQK852038 QAF851969:QAG852038 QKB851969:QKC852038 QTX851969:QTY852038 RDT851969:RDU852038 RNP851969:RNQ852038 RXL851969:RXM852038 SHH851969:SHI852038 SRD851969:SRE852038 TAZ851969:TBA852038 TKV851969:TKW852038 TUR851969:TUS852038 UEN851969:UEO852038 UOJ851969:UOK852038 UYF851969:UYG852038 VIB851969:VIC852038 VRX851969:VRY852038 WBT851969:WBU852038 WLP851969:WLQ852038 WVL851969:WVM852038 D917505:E917574 IZ917505:JA917574 SV917505:SW917574 ACR917505:ACS917574 AMN917505:AMO917574 AWJ917505:AWK917574 BGF917505:BGG917574 BQB917505:BQC917574 BZX917505:BZY917574 CJT917505:CJU917574 CTP917505:CTQ917574 DDL917505:DDM917574 DNH917505:DNI917574 DXD917505:DXE917574 EGZ917505:EHA917574 EQV917505:EQW917574 FAR917505:FAS917574 FKN917505:FKO917574 FUJ917505:FUK917574 GEF917505:GEG917574 GOB917505:GOC917574 GXX917505:GXY917574 HHT917505:HHU917574 HRP917505:HRQ917574 IBL917505:IBM917574 ILH917505:ILI917574 IVD917505:IVE917574 JEZ917505:JFA917574 JOV917505:JOW917574 JYR917505:JYS917574 KIN917505:KIO917574 KSJ917505:KSK917574 LCF917505:LCG917574 LMB917505:LMC917574 LVX917505:LVY917574 MFT917505:MFU917574 MPP917505:MPQ917574 MZL917505:MZM917574 NJH917505:NJI917574 NTD917505:NTE917574 OCZ917505:ODA917574 OMV917505:OMW917574 OWR917505:OWS917574 PGN917505:PGO917574 PQJ917505:PQK917574 QAF917505:QAG917574 QKB917505:QKC917574 QTX917505:QTY917574 RDT917505:RDU917574 RNP917505:RNQ917574 RXL917505:RXM917574 SHH917505:SHI917574 SRD917505:SRE917574 TAZ917505:TBA917574 TKV917505:TKW917574 TUR917505:TUS917574 UEN917505:UEO917574 UOJ917505:UOK917574 UYF917505:UYG917574 VIB917505:VIC917574 VRX917505:VRY917574 WBT917505:WBU917574 WLP917505:WLQ917574 WVL917505:WVM917574 D983041:E983110 IZ983041:JA983110 SV983041:SW983110 ACR983041:ACS983110 AMN983041:AMO983110 AWJ983041:AWK983110 BGF983041:BGG983110 BQB983041:BQC983110 BZX983041:BZY983110 CJT983041:CJU983110 CTP983041:CTQ983110 DDL983041:DDM983110 DNH983041:DNI983110 DXD983041:DXE983110 EGZ983041:EHA983110 EQV983041:EQW983110 FAR983041:FAS983110 FKN983041:FKO983110 FUJ983041:FUK983110 GEF983041:GEG983110 GOB983041:GOC983110 GXX983041:GXY983110 HHT983041:HHU983110 HRP983041:HRQ983110 IBL983041:IBM983110 ILH983041:ILI983110 IVD983041:IVE983110 JEZ983041:JFA983110 JOV983041:JOW983110 JYR983041:JYS983110 KIN983041:KIO983110 KSJ983041:KSK983110 LCF983041:LCG983110 LMB983041:LMC983110 LVX983041:LVY983110 MFT983041:MFU983110 MPP983041:MPQ983110 MZL983041:MZM983110 NJH983041:NJI983110 NTD983041:NTE983110 OCZ983041:ODA983110 OMV983041:OMW983110 OWR983041:OWS983110 PGN983041:PGO983110 PQJ983041:PQK983110 QAF983041:QAG983110 QKB983041:QKC983110 QTX983041:QTY983110 RDT983041:RDU983110 RNP983041:RNQ983110 RXL983041:RXM983110 SHH983041:SHI983110 SRD983041:SRE983110 TAZ983041:TBA983110 TKV983041:TKW983110 TUR983041:TUS983110 UEN983041:UEO983110 UOJ983041:UOK983110 UYF983041:UYG983110 VIB983041:VIC983110 VRX983041:VRY983110 WBT983041:WBU983110 WLP983041:WLQ983110 WVL983041:WVM983110 B72:E85 IX72:JA85 ST72:SW85 ACP72:ACS85 AML72:AMO85 AWH72:AWK85 BGD72:BGG85 BPZ72:BQC85 BZV72:BZY85 CJR72:CJU85 CTN72:CTQ85 DDJ72:DDM85 DNF72:DNI85 DXB72:DXE85 EGX72:EHA85 EQT72:EQW85 FAP72:FAS85 FKL72:FKO85 FUH72:FUK85 GED72:GEG85 GNZ72:GOC85 GXV72:GXY85 HHR72:HHU85 HRN72:HRQ85 IBJ72:IBM85 ILF72:ILI85 IVB72:IVE85 JEX72:JFA85 JOT72:JOW85 JYP72:JYS85 KIL72:KIO85 KSH72:KSK85 LCD72:LCG85 LLZ72:LMC85 LVV72:LVY85 MFR72:MFU85 MPN72:MPQ85 MZJ72:MZM85 NJF72:NJI85 NTB72:NTE85 OCX72:ODA85 OMT72:OMW85 OWP72:OWS85 PGL72:PGO85 PQH72:PQK85 QAD72:QAG85 QJZ72:QKC85 QTV72:QTY85 RDR72:RDU85 RNN72:RNQ85 RXJ72:RXM85 SHF72:SHI85 SRB72:SRE85 TAX72:TBA85 TKT72:TKW85 TUP72:TUS85 UEL72:UEO85 UOH72:UOK85 UYD72:UYG85 VHZ72:VIC85 VRV72:VRY85 WBR72:WBU85 WLN72:WLQ85 WVJ72:WVM85 B65608:E65621 IX65608:JA65621 ST65608:SW65621 ACP65608:ACS65621 AML65608:AMO65621 AWH65608:AWK65621 BGD65608:BGG65621 BPZ65608:BQC65621 BZV65608:BZY65621 CJR65608:CJU65621 CTN65608:CTQ65621 DDJ65608:DDM65621 DNF65608:DNI65621 DXB65608:DXE65621 EGX65608:EHA65621 EQT65608:EQW65621 FAP65608:FAS65621 FKL65608:FKO65621 FUH65608:FUK65621 GED65608:GEG65621 GNZ65608:GOC65621 GXV65608:GXY65621 HHR65608:HHU65621 HRN65608:HRQ65621 IBJ65608:IBM65621 ILF65608:ILI65621 IVB65608:IVE65621 JEX65608:JFA65621 JOT65608:JOW65621 JYP65608:JYS65621 KIL65608:KIO65621 KSH65608:KSK65621 LCD65608:LCG65621 LLZ65608:LMC65621 LVV65608:LVY65621 MFR65608:MFU65621 MPN65608:MPQ65621 MZJ65608:MZM65621 NJF65608:NJI65621 NTB65608:NTE65621 OCX65608:ODA65621 OMT65608:OMW65621 OWP65608:OWS65621 PGL65608:PGO65621 PQH65608:PQK65621 QAD65608:QAG65621 QJZ65608:QKC65621 QTV65608:QTY65621 RDR65608:RDU65621 RNN65608:RNQ65621 RXJ65608:RXM65621 SHF65608:SHI65621 SRB65608:SRE65621 TAX65608:TBA65621 TKT65608:TKW65621 TUP65608:TUS65621 UEL65608:UEO65621 UOH65608:UOK65621 UYD65608:UYG65621 VHZ65608:VIC65621 VRV65608:VRY65621 WBR65608:WBU65621 WLN65608:WLQ65621 WVJ65608:WVM65621 B131144:E131157 IX131144:JA131157 ST131144:SW131157 ACP131144:ACS131157 AML131144:AMO131157 AWH131144:AWK131157 BGD131144:BGG131157 BPZ131144:BQC131157 BZV131144:BZY131157 CJR131144:CJU131157 CTN131144:CTQ131157 DDJ131144:DDM131157 DNF131144:DNI131157 DXB131144:DXE131157 EGX131144:EHA131157 EQT131144:EQW131157 FAP131144:FAS131157 FKL131144:FKO131157 FUH131144:FUK131157 GED131144:GEG131157 GNZ131144:GOC131157 GXV131144:GXY131157 HHR131144:HHU131157 HRN131144:HRQ131157 IBJ131144:IBM131157 ILF131144:ILI131157 IVB131144:IVE131157 JEX131144:JFA131157 JOT131144:JOW131157 JYP131144:JYS131157 KIL131144:KIO131157 KSH131144:KSK131157 LCD131144:LCG131157 LLZ131144:LMC131157 LVV131144:LVY131157 MFR131144:MFU131157 MPN131144:MPQ131157 MZJ131144:MZM131157 NJF131144:NJI131157 NTB131144:NTE131157 OCX131144:ODA131157 OMT131144:OMW131157 OWP131144:OWS131157 PGL131144:PGO131157 PQH131144:PQK131157 QAD131144:QAG131157 QJZ131144:QKC131157 QTV131144:QTY131157 RDR131144:RDU131157 RNN131144:RNQ131157 RXJ131144:RXM131157 SHF131144:SHI131157 SRB131144:SRE131157 TAX131144:TBA131157 TKT131144:TKW131157 TUP131144:TUS131157 UEL131144:UEO131157 UOH131144:UOK131157 UYD131144:UYG131157 VHZ131144:VIC131157 VRV131144:VRY131157 WBR131144:WBU131157 WLN131144:WLQ131157 WVJ131144:WVM131157 B196680:E196693 IX196680:JA196693 ST196680:SW196693 ACP196680:ACS196693 AML196680:AMO196693 AWH196680:AWK196693 BGD196680:BGG196693 BPZ196680:BQC196693 BZV196680:BZY196693 CJR196680:CJU196693 CTN196680:CTQ196693 DDJ196680:DDM196693 DNF196680:DNI196693 DXB196680:DXE196693 EGX196680:EHA196693 EQT196680:EQW196693 FAP196680:FAS196693 FKL196680:FKO196693 FUH196680:FUK196693 GED196680:GEG196693 GNZ196680:GOC196693 GXV196680:GXY196693 HHR196680:HHU196693 HRN196680:HRQ196693 IBJ196680:IBM196693 ILF196680:ILI196693 IVB196680:IVE196693 JEX196680:JFA196693 JOT196680:JOW196693 JYP196680:JYS196693 KIL196680:KIO196693 KSH196680:KSK196693 LCD196680:LCG196693 LLZ196680:LMC196693 LVV196680:LVY196693 MFR196680:MFU196693 MPN196680:MPQ196693 MZJ196680:MZM196693 NJF196680:NJI196693 NTB196680:NTE196693 OCX196680:ODA196693 OMT196680:OMW196693 OWP196680:OWS196693 PGL196680:PGO196693 PQH196680:PQK196693 QAD196680:QAG196693 QJZ196680:QKC196693 QTV196680:QTY196693 RDR196680:RDU196693 RNN196680:RNQ196693 RXJ196680:RXM196693 SHF196680:SHI196693 SRB196680:SRE196693 TAX196680:TBA196693 TKT196680:TKW196693 TUP196680:TUS196693 UEL196680:UEO196693 UOH196680:UOK196693 UYD196680:UYG196693 VHZ196680:VIC196693 VRV196680:VRY196693 WBR196680:WBU196693 WLN196680:WLQ196693 WVJ196680:WVM196693 B262216:E262229 IX262216:JA262229 ST262216:SW262229 ACP262216:ACS262229 AML262216:AMO262229 AWH262216:AWK262229 BGD262216:BGG262229 BPZ262216:BQC262229 BZV262216:BZY262229 CJR262216:CJU262229 CTN262216:CTQ262229 DDJ262216:DDM262229 DNF262216:DNI262229 DXB262216:DXE262229 EGX262216:EHA262229 EQT262216:EQW262229 FAP262216:FAS262229 FKL262216:FKO262229 FUH262216:FUK262229 GED262216:GEG262229 GNZ262216:GOC262229 GXV262216:GXY262229 HHR262216:HHU262229 HRN262216:HRQ262229 IBJ262216:IBM262229 ILF262216:ILI262229 IVB262216:IVE262229 JEX262216:JFA262229 JOT262216:JOW262229 JYP262216:JYS262229 KIL262216:KIO262229 KSH262216:KSK262229 LCD262216:LCG262229 LLZ262216:LMC262229 LVV262216:LVY262229 MFR262216:MFU262229 MPN262216:MPQ262229 MZJ262216:MZM262229 NJF262216:NJI262229 NTB262216:NTE262229 OCX262216:ODA262229 OMT262216:OMW262229 OWP262216:OWS262229 PGL262216:PGO262229 PQH262216:PQK262229 QAD262216:QAG262229 QJZ262216:QKC262229 QTV262216:QTY262229 RDR262216:RDU262229 RNN262216:RNQ262229 RXJ262216:RXM262229 SHF262216:SHI262229 SRB262216:SRE262229 TAX262216:TBA262229 TKT262216:TKW262229 TUP262216:TUS262229 UEL262216:UEO262229 UOH262216:UOK262229 UYD262216:UYG262229 VHZ262216:VIC262229 VRV262216:VRY262229 WBR262216:WBU262229 WLN262216:WLQ262229 WVJ262216:WVM262229 B327752:E327765 IX327752:JA327765 ST327752:SW327765 ACP327752:ACS327765 AML327752:AMO327765 AWH327752:AWK327765 BGD327752:BGG327765 BPZ327752:BQC327765 BZV327752:BZY327765 CJR327752:CJU327765 CTN327752:CTQ327765 DDJ327752:DDM327765 DNF327752:DNI327765 DXB327752:DXE327765 EGX327752:EHA327765 EQT327752:EQW327765 FAP327752:FAS327765 FKL327752:FKO327765 FUH327752:FUK327765 GED327752:GEG327765 GNZ327752:GOC327765 GXV327752:GXY327765 HHR327752:HHU327765 HRN327752:HRQ327765 IBJ327752:IBM327765 ILF327752:ILI327765 IVB327752:IVE327765 JEX327752:JFA327765 JOT327752:JOW327765 JYP327752:JYS327765 KIL327752:KIO327765 KSH327752:KSK327765 LCD327752:LCG327765 LLZ327752:LMC327765 LVV327752:LVY327765 MFR327752:MFU327765 MPN327752:MPQ327765 MZJ327752:MZM327765 NJF327752:NJI327765 NTB327752:NTE327765 OCX327752:ODA327765 OMT327752:OMW327765 OWP327752:OWS327765 PGL327752:PGO327765 PQH327752:PQK327765 QAD327752:QAG327765 QJZ327752:QKC327765 QTV327752:QTY327765 RDR327752:RDU327765 RNN327752:RNQ327765 RXJ327752:RXM327765 SHF327752:SHI327765 SRB327752:SRE327765 TAX327752:TBA327765 TKT327752:TKW327765 TUP327752:TUS327765 UEL327752:UEO327765 UOH327752:UOK327765 UYD327752:UYG327765 VHZ327752:VIC327765 VRV327752:VRY327765 WBR327752:WBU327765 WLN327752:WLQ327765 WVJ327752:WVM327765 B393288:E393301 IX393288:JA393301 ST393288:SW393301 ACP393288:ACS393301 AML393288:AMO393301 AWH393288:AWK393301 BGD393288:BGG393301 BPZ393288:BQC393301 BZV393288:BZY393301 CJR393288:CJU393301 CTN393288:CTQ393301 DDJ393288:DDM393301 DNF393288:DNI393301 DXB393288:DXE393301 EGX393288:EHA393301 EQT393288:EQW393301 FAP393288:FAS393301 FKL393288:FKO393301 FUH393288:FUK393301 GED393288:GEG393301 GNZ393288:GOC393301 GXV393288:GXY393301 HHR393288:HHU393301 HRN393288:HRQ393301 IBJ393288:IBM393301 ILF393288:ILI393301 IVB393288:IVE393301 JEX393288:JFA393301 JOT393288:JOW393301 JYP393288:JYS393301 KIL393288:KIO393301 KSH393288:KSK393301 LCD393288:LCG393301 LLZ393288:LMC393301 LVV393288:LVY393301 MFR393288:MFU393301 MPN393288:MPQ393301 MZJ393288:MZM393301 NJF393288:NJI393301 NTB393288:NTE393301 OCX393288:ODA393301 OMT393288:OMW393301 OWP393288:OWS393301 PGL393288:PGO393301 PQH393288:PQK393301 QAD393288:QAG393301 QJZ393288:QKC393301 QTV393288:QTY393301 RDR393288:RDU393301 RNN393288:RNQ393301 RXJ393288:RXM393301 SHF393288:SHI393301 SRB393288:SRE393301 TAX393288:TBA393301 TKT393288:TKW393301 TUP393288:TUS393301 UEL393288:UEO393301 UOH393288:UOK393301 UYD393288:UYG393301 VHZ393288:VIC393301 VRV393288:VRY393301 WBR393288:WBU393301 WLN393288:WLQ393301 WVJ393288:WVM393301 B458824:E458837 IX458824:JA458837 ST458824:SW458837 ACP458824:ACS458837 AML458824:AMO458837 AWH458824:AWK458837 BGD458824:BGG458837 BPZ458824:BQC458837 BZV458824:BZY458837 CJR458824:CJU458837 CTN458824:CTQ458837 DDJ458824:DDM458837 DNF458824:DNI458837 DXB458824:DXE458837 EGX458824:EHA458837 EQT458824:EQW458837 FAP458824:FAS458837 FKL458824:FKO458837 FUH458824:FUK458837 GED458824:GEG458837 GNZ458824:GOC458837 GXV458824:GXY458837 HHR458824:HHU458837 HRN458824:HRQ458837 IBJ458824:IBM458837 ILF458824:ILI458837 IVB458824:IVE458837 JEX458824:JFA458837 JOT458824:JOW458837 JYP458824:JYS458837 KIL458824:KIO458837 KSH458824:KSK458837 LCD458824:LCG458837 LLZ458824:LMC458837 LVV458824:LVY458837 MFR458824:MFU458837 MPN458824:MPQ458837 MZJ458824:MZM458837 NJF458824:NJI458837 NTB458824:NTE458837 OCX458824:ODA458837 OMT458824:OMW458837 OWP458824:OWS458837 PGL458824:PGO458837 PQH458824:PQK458837 QAD458824:QAG458837 QJZ458824:QKC458837 QTV458824:QTY458837 RDR458824:RDU458837 RNN458824:RNQ458837 RXJ458824:RXM458837 SHF458824:SHI458837 SRB458824:SRE458837 TAX458824:TBA458837 TKT458824:TKW458837 TUP458824:TUS458837 UEL458824:UEO458837 UOH458824:UOK458837 UYD458824:UYG458837 VHZ458824:VIC458837 VRV458824:VRY458837 WBR458824:WBU458837 WLN458824:WLQ458837 WVJ458824:WVM458837 B524360:E524373 IX524360:JA524373 ST524360:SW524373 ACP524360:ACS524373 AML524360:AMO524373 AWH524360:AWK524373 BGD524360:BGG524373 BPZ524360:BQC524373 BZV524360:BZY524373 CJR524360:CJU524373 CTN524360:CTQ524373 DDJ524360:DDM524373 DNF524360:DNI524373 DXB524360:DXE524373 EGX524360:EHA524373 EQT524360:EQW524373 FAP524360:FAS524373 FKL524360:FKO524373 FUH524360:FUK524373 GED524360:GEG524373 GNZ524360:GOC524373 GXV524360:GXY524373 HHR524360:HHU524373 HRN524360:HRQ524373 IBJ524360:IBM524373 ILF524360:ILI524373 IVB524360:IVE524373 JEX524360:JFA524373 JOT524360:JOW524373 JYP524360:JYS524373 KIL524360:KIO524373 KSH524360:KSK524373 LCD524360:LCG524373 LLZ524360:LMC524373 LVV524360:LVY524373 MFR524360:MFU524373 MPN524360:MPQ524373 MZJ524360:MZM524373 NJF524360:NJI524373 NTB524360:NTE524373 OCX524360:ODA524373 OMT524360:OMW524373 OWP524360:OWS524373 PGL524360:PGO524373 PQH524360:PQK524373 QAD524360:QAG524373 QJZ524360:QKC524373 QTV524360:QTY524373 RDR524360:RDU524373 RNN524360:RNQ524373 RXJ524360:RXM524373 SHF524360:SHI524373 SRB524360:SRE524373 TAX524360:TBA524373 TKT524360:TKW524373 TUP524360:TUS524373 UEL524360:UEO524373 UOH524360:UOK524373 UYD524360:UYG524373 VHZ524360:VIC524373 VRV524360:VRY524373 WBR524360:WBU524373 WLN524360:WLQ524373 WVJ524360:WVM524373 B589896:E589909 IX589896:JA589909 ST589896:SW589909 ACP589896:ACS589909 AML589896:AMO589909 AWH589896:AWK589909 BGD589896:BGG589909 BPZ589896:BQC589909 BZV589896:BZY589909 CJR589896:CJU589909 CTN589896:CTQ589909 DDJ589896:DDM589909 DNF589896:DNI589909 DXB589896:DXE589909 EGX589896:EHA589909 EQT589896:EQW589909 FAP589896:FAS589909 FKL589896:FKO589909 FUH589896:FUK589909 GED589896:GEG589909 GNZ589896:GOC589909 GXV589896:GXY589909 HHR589896:HHU589909 HRN589896:HRQ589909 IBJ589896:IBM589909 ILF589896:ILI589909 IVB589896:IVE589909 JEX589896:JFA589909 JOT589896:JOW589909 JYP589896:JYS589909 KIL589896:KIO589909 KSH589896:KSK589909 LCD589896:LCG589909 LLZ589896:LMC589909 LVV589896:LVY589909 MFR589896:MFU589909 MPN589896:MPQ589909 MZJ589896:MZM589909 NJF589896:NJI589909 NTB589896:NTE589909 OCX589896:ODA589909 OMT589896:OMW589909 OWP589896:OWS589909 PGL589896:PGO589909 PQH589896:PQK589909 QAD589896:QAG589909 QJZ589896:QKC589909 QTV589896:QTY589909 RDR589896:RDU589909 RNN589896:RNQ589909 RXJ589896:RXM589909 SHF589896:SHI589909 SRB589896:SRE589909 TAX589896:TBA589909 TKT589896:TKW589909 TUP589896:TUS589909 UEL589896:UEO589909 UOH589896:UOK589909 UYD589896:UYG589909 VHZ589896:VIC589909 VRV589896:VRY589909 WBR589896:WBU589909 WLN589896:WLQ589909 WVJ589896:WVM589909 B655432:E655445 IX655432:JA655445 ST655432:SW655445 ACP655432:ACS655445 AML655432:AMO655445 AWH655432:AWK655445 BGD655432:BGG655445 BPZ655432:BQC655445 BZV655432:BZY655445 CJR655432:CJU655445 CTN655432:CTQ655445 DDJ655432:DDM655445 DNF655432:DNI655445 DXB655432:DXE655445 EGX655432:EHA655445 EQT655432:EQW655445 FAP655432:FAS655445 FKL655432:FKO655445 FUH655432:FUK655445 GED655432:GEG655445 GNZ655432:GOC655445 GXV655432:GXY655445 HHR655432:HHU655445 HRN655432:HRQ655445 IBJ655432:IBM655445 ILF655432:ILI655445 IVB655432:IVE655445 JEX655432:JFA655445 JOT655432:JOW655445 JYP655432:JYS655445 KIL655432:KIO655445 KSH655432:KSK655445 LCD655432:LCG655445 LLZ655432:LMC655445 LVV655432:LVY655445 MFR655432:MFU655445 MPN655432:MPQ655445 MZJ655432:MZM655445 NJF655432:NJI655445 NTB655432:NTE655445 OCX655432:ODA655445 OMT655432:OMW655445 OWP655432:OWS655445 PGL655432:PGO655445 PQH655432:PQK655445 QAD655432:QAG655445 QJZ655432:QKC655445 QTV655432:QTY655445 RDR655432:RDU655445 RNN655432:RNQ655445 RXJ655432:RXM655445 SHF655432:SHI655445 SRB655432:SRE655445 TAX655432:TBA655445 TKT655432:TKW655445 TUP655432:TUS655445 UEL655432:UEO655445 UOH655432:UOK655445 UYD655432:UYG655445 VHZ655432:VIC655445 VRV655432:VRY655445 WBR655432:WBU655445 WLN655432:WLQ655445 WVJ655432:WVM655445 B720968:E720981 IX720968:JA720981 ST720968:SW720981 ACP720968:ACS720981 AML720968:AMO720981 AWH720968:AWK720981 BGD720968:BGG720981 BPZ720968:BQC720981 BZV720968:BZY720981 CJR720968:CJU720981 CTN720968:CTQ720981 DDJ720968:DDM720981 DNF720968:DNI720981 DXB720968:DXE720981 EGX720968:EHA720981 EQT720968:EQW720981 FAP720968:FAS720981 FKL720968:FKO720981 FUH720968:FUK720981 GED720968:GEG720981 GNZ720968:GOC720981 GXV720968:GXY720981 HHR720968:HHU720981 HRN720968:HRQ720981 IBJ720968:IBM720981 ILF720968:ILI720981 IVB720968:IVE720981 JEX720968:JFA720981 JOT720968:JOW720981 JYP720968:JYS720981 KIL720968:KIO720981 KSH720968:KSK720981 LCD720968:LCG720981 LLZ720968:LMC720981 LVV720968:LVY720981 MFR720968:MFU720981 MPN720968:MPQ720981 MZJ720968:MZM720981 NJF720968:NJI720981 NTB720968:NTE720981 OCX720968:ODA720981 OMT720968:OMW720981 OWP720968:OWS720981 PGL720968:PGO720981 PQH720968:PQK720981 QAD720968:QAG720981 QJZ720968:QKC720981 QTV720968:QTY720981 RDR720968:RDU720981 RNN720968:RNQ720981 RXJ720968:RXM720981 SHF720968:SHI720981 SRB720968:SRE720981 TAX720968:TBA720981 TKT720968:TKW720981 TUP720968:TUS720981 UEL720968:UEO720981 UOH720968:UOK720981 UYD720968:UYG720981 VHZ720968:VIC720981 VRV720968:VRY720981 WBR720968:WBU720981 WLN720968:WLQ720981 WVJ720968:WVM720981 B786504:E786517 IX786504:JA786517 ST786504:SW786517 ACP786504:ACS786517 AML786504:AMO786517 AWH786504:AWK786517 BGD786504:BGG786517 BPZ786504:BQC786517 BZV786504:BZY786517 CJR786504:CJU786517 CTN786504:CTQ786517 DDJ786504:DDM786517 DNF786504:DNI786517 DXB786504:DXE786517 EGX786504:EHA786517 EQT786504:EQW786517 FAP786504:FAS786517 FKL786504:FKO786517 FUH786504:FUK786517 GED786504:GEG786517 GNZ786504:GOC786517 GXV786504:GXY786517 HHR786504:HHU786517 HRN786504:HRQ786517 IBJ786504:IBM786517 ILF786504:ILI786517 IVB786504:IVE786517 JEX786504:JFA786517 JOT786504:JOW786517 JYP786504:JYS786517 KIL786504:KIO786517 KSH786504:KSK786517 LCD786504:LCG786517 LLZ786504:LMC786517 LVV786504:LVY786517 MFR786504:MFU786517 MPN786504:MPQ786517 MZJ786504:MZM786517 NJF786504:NJI786517 NTB786504:NTE786517 OCX786504:ODA786517 OMT786504:OMW786517 OWP786504:OWS786517 PGL786504:PGO786517 PQH786504:PQK786517 QAD786504:QAG786517 QJZ786504:QKC786517 QTV786504:QTY786517 RDR786504:RDU786517 RNN786504:RNQ786517 RXJ786504:RXM786517 SHF786504:SHI786517 SRB786504:SRE786517 TAX786504:TBA786517 TKT786504:TKW786517 TUP786504:TUS786517 UEL786504:UEO786517 UOH786504:UOK786517 UYD786504:UYG786517 VHZ786504:VIC786517 VRV786504:VRY786517 WBR786504:WBU786517 WLN786504:WLQ786517 WVJ786504:WVM786517 B852040:E852053 IX852040:JA852053 ST852040:SW852053 ACP852040:ACS852053 AML852040:AMO852053 AWH852040:AWK852053 BGD852040:BGG852053 BPZ852040:BQC852053 BZV852040:BZY852053 CJR852040:CJU852053 CTN852040:CTQ852053 DDJ852040:DDM852053 DNF852040:DNI852053 DXB852040:DXE852053 EGX852040:EHA852053 EQT852040:EQW852053 FAP852040:FAS852053 FKL852040:FKO852053 FUH852040:FUK852053 GED852040:GEG852053 GNZ852040:GOC852053 GXV852040:GXY852053 HHR852040:HHU852053 HRN852040:HRQ852053 IBJ852040:IBM852053 ILF852040:ILI852053 IVB852040:IVE852053 JEX852040:JFA852053 JOT852040:JOW852053 JYP852040:JYS852053 KIL852040:KIO852053 KSH852040:KSK852053 LCD852040:LCG852053 LLZ852040:LMC852053 LVV852040:LVY852053 MFR852040:MFU852053 MPN852040:MPQ852053 MZJ852040:MZM852053 NJF852040:NJI852053 NTB852040:NTE852053 OCX852040:ODA852053 OMT852040:OMW852053 OWP852040:OWS852053 PGL852040:PGO852053 PQH852040:PQK852053 QAD852040:QAG852053 QJZ852040:QKC852053 QTV852040:QTY852053 RDR852040:RDU852053 RNN852040:RNQ852053 RXJ852040:RXM852053 SHF852040:SHI852053 SRB852040:SRE852053 TAX852040:TBA852053 TKT852040:TKW852053 TUP852040:TUS852053 UEL852040:UEO852053 UOH852040:UOK852053 UYD852040:UYG852053 VHZ852040:VIC852053 VRV852040:VRY852053 WBR852040:WBU852053 WLN852040:WLQ852053 WVJ852040:WVM852053 B917576:E917589 IX917576:JA917589 ST917576:SW917589 ACP917576:ACS917589 AML917576:AMO917589 AWH917576:AWK917589 BGD917576:BGG917589 BPZ917576:BQC917589 BZV917576:BZY917589 CJR917576:CJU917589 CTN917576:CTQ917589 DDJ917576:DDM917589 DNF917576:DNI917589 DXB917576:DXE917589 EGX917576:EHA917589 EQT917576:EQW917589 FAP917576:FAS917589 FKL917576:FKO917589 FUH917576:FUK917589 GED917576:GEG917589 GNZ917576:GOC917589 GXV917576:GXY917589 HHR917576:HHU917589 HRN917576:HRQ917589 IBJ917576:IBM917589 ILF917576:ILI917589 IVB917576:IVE917589 JEX917576:JFA917589 JOT917576:JOW917589 JYP917576:JYS917589 KIL917576:KIO917589 KSH917576:KSK917589 LCD917576:LCG917589 LLZ917576:LMC917589 LVV917576:LVY917589 MFR917576:MFU917589 MPN917576:MPQ917589 MZJ917576:MZM917589 NJF917576:NJI917589 NTB917576:NTE917589 OCX917576:ODA917589 OMT917576:OMW917589 OWP917576:OWS917589 PGL917576:PGO917589 PQH917576:PQK917589 QAD917576:QAG917589 QJZ917576:QKC917589 QTV917576:QTY917589 RDR917576:RDU917589 RNN917576:RNQ917589 RXJ917576:RXM917589 SHF917576:SHI917589 SRB917576:SRE917589 TAX917576:TBA917589 TKT917576:TKW917589 TUP917576:TUS917589 UEL917576:UEO917589 UOH917576:UOK917589 UYD917576:UYG917589 VHZ917576:VIC917589 VRV917576:VRY917589 WBR917576:WBU917589 WLN917576:WLQ917589 WVJ917576:WVM917589 B983112:E983125 IX983112:JA983125 ST983112:SW983125 ACP983112:ACS983125 AML983112:AMO983125 AWH983112:AWK983125 BGD983112:BGG983125 BPZ983112:BQC983125 BZV983112:BZY983125 CJR983112:CJU983125 CTN983112:CTQ983125 DDJ983112:DDM983125 DNF983112:DNI983125 DXB983112:DXE983125 EGX983112:EHA983125 EQT983112:EQW983125 FAP983112:FAS983125 FKL983112:FKO983125 FUH983112:FUK983125 GED983112:GEG983125 GNZ983112:GOC983125 GXV983112:GXY983125 HHR983112:HHU983125 HRN983112:HRQ983125 IBJ983112:IBM983125 ILF983112:ILI983125 IVB983112:IVE983125 JEX983112:JFA983125 JOT983112:JOW983125 JYP983112:JYS983125 KIL983112:KIO983125 KSH983112:KSK983125 LCD983112:LCG983125 LLZ983112:LMC983125 LVV983112:LVY983125 MFR983112:MFU983125 MPN983112:MPQ983125 MZJ983112:MZM983125 NJF983112:NJI983125 NTB983112:NTE983125 OCX983112:ODA983125 OMT983112:OMW983125 OWP983112:OWS983125 PGL983112:PGO983125 PQH983112:PQK983125 QAD983112:QAG983125 QJZ983112:QKC983125 QTV983112:QTY983125 RDR983112:RDU983125 RNN983112:RNQ983125 RXJ983112:RXM983125 SHF983112:SHI983125 SRB983112:SRE983125 TAX983112:TBA983125 TKT983112:TKW983125 TUP983112:TUS983125 UEL983112:UEO983125 UOH983112:UOK983125 UYD983112:UYG983125 VHZ983112:VIC983125 VRV983112:VRY983125 WBR983112:WBU983125 WLN983112:WLQ983125 WVJ983112:WVM983125 B87:E93 IX87:JA93 ST87:SW93 ACP87:ACS93 AML87:AMO93 AWH87:AWK93 BGD87:BGG93 BPZ87:BQC93 BZV87:BZY93 CJR87:CJU93 CTN87:CTQ93 DDJ87:DDM93 DNF87:DNI93 DXB87:DXE93 EGX87:EHA93 EQT87:EQW93 FAP87:FAS93 FKL87:FKO93 FUH87:FUK93 GED87:GEG93 GNZ87:GOC93 GXV87:GXY93 HHR87:HHU93 HRN87:HRQ93 IBJ87:IBM93 ILF87:ILI93 IVB87:IVE93 JEX87:JFA93 JOT87:JOW93 JYP87:JYS93 KIL87:KIO93 KSH87:KSK93 LCD87:LCG93 LLZ87:LMC93 LVV87:LVY93 MFR87:MFU93 MPN87:MPQ93 MZJ87:MZM93 NJF87:NJI93 NTB87:NTE93 OCX87:ODA93 OMT87:OMW93 OWP87:OWS93 PGL87:PGO93 PQH87:PQK93 QAD87:QAG93 QJZ87:QKC93 QTV87:QTY93 RDR87:RDU93 RNN87:RNQ93 RXJ87:RXM93 SHF87:SHI93 SRB87:SRE93 TAX87:TBA93 TKT87:TKW93 TUP87:TUS93 UEL87:UEO93 UOH87:UOK93 UYD87:UYG93 VHZ87:VIC93 VRV87:VRY93 WBR87:WBU93 WLN87:WLQ93 WVJ87:WVM93 B65623:E65629 IX65623:JA65629 ST65623:SW65629 ACP65623:ACS65629 AML65623:AMO65629 AWH65623:AWK65629 BGD65623:BGG65629 BPZ65623:BQC65629 BZV65623:BZY65629 CJR65623:CJU65629 CTN65623:CTQ65629 DDJ65623:DDM65629 DNF65623:DNI65629 DXB65623:DXE65629 EGX65623:EHA65629 EQT65623:EQW65629 FAP65623:FAS65629 FKL65623:FKO65629 FUH65623:FUK65629 GED65623:GEG65629 GNZ65623:GOC65629 GXV65623:GXY65629 HHR65623:HHU65629 HRN65623:HRQ65629 IBJ65623:IBM65629 ILF65623:ILI65629 IVB65623:IVE65629 JEX65623:JFA65629 JOT65623:JOW65629 JYP65623:JYS65629 KIL65623:KIO65629 KSH65623:KSK65629 LCD65623:LCG65629 LLZ65623:LMC65629 LVV65623:LVY65629 MFR65623:MFU65629 MPN65623:MPQ65629 MZJ65623:MZM65629 NJF65623:NJI65629 NTB65623:NTE65629 OCX65623:ODA65629 OMT65623:OMW65629 OWP65623:OWS65629 PGL65623:PGO65629 PQH65623:PQK65629 QAD65623:QAG65629 QJZ65623:QKC65629 QTV65623:QTY65629 RDR65623:RDU65629 RNN65623:RNQ65629 RXJ65623:RXM65629 SHF65623:SHI65629 SRB65623:SRE65629 TAX65623:TBA65629 TKT65623:TKW65629 TUP65623:TUS65629 UEL65623:UEO65629 UOH65623:UOK65629 UYD65623:UYG65629 VHZ65623:VIC65629 VRV65623:VRY65629 WBR65623:WBU65629 WLN65623:WLQ65629 WVJ65623:WVM65629 B131159:E131165 IX131159:JA131165 ST131159:SW131165 ACP131159:ACS131165 AML131159:AMO131165 AWH131159:AWK131165 BGD131159:BGG131165 BPZ131159:BQC131165 BZV131159:BZY131165 CJR131159:CJU131165 CTN131159:CTQ131165 DDJ131159:DDM131165 DNF131159:DNI131165 DXB131159:DXE131165 EGX131159:EHA131165 EQT131159:EQW131165 FAP131159:FAS131165 FKL131159:FKO131165 FUH131159:FUK131165 GED131159:GEG131165 GNZ131159:GOC131165 GXV131159:GXY131165 HHR131159:HHU131165 HRN131159:HRQ131165 IBJ131159:IBM131165 ILF131159:ILI131165 IVB131159:IVE131165 JEX131159:JFA131165 JOT131159:JOW131165 JYP131159:JYS131165 KIL131159:KIO131165 KSH131159:KSK131165 LCD131159:LCG131165 LLZ131159:LMC131165 LVV131159:LVY131165 MFR131159:MFU131165 MPN131159:MPQ131165 MZJ131159:MZM131165 NJF131159:NJI131165 NTB131159:NTE131165 OCX131159:ODA131165 OMT131159:OMW131165 OWP131159:OWS131165 PGL131159:PGO131165 PQH131159:PQK131165 QAD131159:QAG131165 QJZ131159:QKC131165 QTV131159:QTY131165 RDR131159:RDU131165 RNN131159:RNQ131165 RXJ131159:RXM131165 SHF131159:SHI131165 SRB131159:SRE131165 TAX131159:TBA131165 TKT131159:TKW131165 TUP131159:TUS131165 UEL131159:UEO131165 UOH131159:UOK131165 UYD131159:UYG131165 VHZ131159:VIC131165 VRV131159:VRY131165 WBR131159:WBU131165 WLN131159:WLQ131165 WVJ131159:WVM131165 B196695:E196701 IX196695:JA196701 ST196695:SW196701 ACP196695:ACS196701 AML196695:AMO196701 AWH196695:AWK196701 BGD196695:BGG196701 BPZ196695:BQC196701 BZV196695:BZY196701 CJR196695:CJU196701 CTN196695:CTQ196701 DDJ196695:DDM196701 DNF196695:DNI196701 DXB196695:DXE196701 EGX196695:EHA196701 EQT196695:EQW196701 FAP196695:FAS196701 FKL196695:FKO196701 FUH196695:FUK196701 GED196695:GEG196701 GNZ196695:GOC196701 GXV196695:GXY196701 HHR196695:HHU196701 HRN196695:HRQ196701 IBJ196695:IBM196701 ILF196695:ILI196701 IVB196695:IVE196701 JEX196695:JFA196701 JOT196695:JOW196701 JYP196695:JYS196701 KIL196695:KIO196701 KSH196695:KSK196701 LCD196695:LCG196701 LLZ196695:LMC196701 LVV196695:LVY196701 MFR196695:MFU196701 MPN196695:MPQ196701 MZJ196695:MZM196701 NJF196695:NJI196701 NTB196695:NTE196701 OCX196695:ODA196701 OMT196695:OMW196701 OWP196695:OWS196701 PGL196695:PGO196701 PQH196695:PQK196701 QAD196695:QAG196701 QJZ196695:QKC196701 QTV196695:QTY196701 RDR196695:RDU196701 RNN196695:RNQ196701 RXJ196695:RXM196701 SHF196695:SHI196701 SRB196695:SRE196701 TAX196695:TBA196701 TKT196695:TKW196701 TUP196695:TUS196701 UEL196695:UEO196701 UOH196695:UOK196701 UYD196695:UYG196701 VHZ196695:VIC196701 VRV196695:VRY196701 WBR196695:WBU196701 WLN196695:WLQ196701 WVJ196695:WVM196701 B262231:E262237 IX262231:JA262237 ST262231:SW262237 ACP262231:ACS262237 AML262231:AMO262237 AWH262231:AWK262237 BGD262231:BGG262237 BPZ262231:BQC262237 BZV262231:BZY262237 CJR262231:CJU262237 CTN262231:CTQ262237 DDJ262231:DDM262237 DNF262231:DNI262237 DXB262231:DXE262237 EGX262231:EHA262237 EQT262231:EQW262237 FAP262231:FAS262237 FKL262231:FKO262237 FUH262231:FUK262237 GED262231:GEG262237 GNZ262231:GOC262237 GXV262231:GXY262237 HHR262231:HHU262237 HRN262231:HRQ262237 IBJ262231:IBM262237 ILF262231:ILI262237 IVB262231:IVE262237 JEX262231:JFA262237 JOT262231:JOW262237 JYP262231:JYS262237 KIL262231:KIO262237 KSH262231:KSK262237 LCD262231:LCG262237 LLZ262231:LMC262237 LVV262231:LVY262237 MFR262231:MFU262237 MPN262231:MPQ262237 MZJ262231:MZM262237 NJF262231:NJI262237 NTB262231:NTE262237 OCX262231:ODA262237 OMT262231:OMW262237 OWP262231:OWS262237 PGL262231:PGO262237 PQH262231:PQK262237 QAD262231:QAG262237 QJZ262231:QKC262237 QTV262231:QTY262237 RDR262231:RDU262237 RNN262231:RNQ262237 RXJ262231:RXM262237 SHF262231:SHI262237 SRB262231:SRE262237 TAX262231:TBA262237 TKT262231:TKW262237 TUP262231:TUS262237 UEL262231:UEO262237 UOH262231:UOK262237 UYD262231:UYG262237 VHZ262231:VIC262237 VRV262231:VRY262237 WBR262231:WBU262237 WLN262231:WLQ262237 WVJ262231:WVM262237 B327767:E327773 IX327767:JA327773 ST327767:SW327773 ACP327767:ACS327773 AML327767:AMO327773 AWH327767:AWK327773 BGD327767:BGG327773 BPZ327767:BQC327773 BZV327767:BZY327773 CJR327767:CJU327773 CTN327767:CTQ327773 DDJ327767:DDM327773 DNF327767:DNI327773 DXB327767:DXE327773 EGX327767:EHA327773 EQT327767:EQW327773 FAP327767:FAS327773 FKL327767:FKO327773 FUH327767:FUK327773 GED327767:GEG327773 GNZ327767:GOC327773 GXV327767:GXY327773 HHR327767:HHU327773 HRN327767:HRQ327773 IBJ327767:IBM327773 ILF327767:ILI327773 IVB327767:IVE327773 JEX327767:JFA327773 JOT327767:JOW327773 JYP327767:JYS327773 KIL327767:KIO327773 KSH327767:KSK327773 LCD327767:LCG327773 LLZ327767:LMC327773 LVV327767:LVY327773 MFR327767:MFU327773 MPN327767:MPQ327773 MZJ327767:MZM327773 NJF327767:NJI327773 NTB327767:NTE327773 OCX327767:ODA327773 OMT327767:OMW327773 OWP327767:OWS327773 PGL327767:PGO327773 PQH327767:PQK327773 QAD327767:QAG327773 QJZ327767:QKC327773 QTV327767:QTY327773 RDR327767:RDU327773 RNN327767:RNQ327773 RXJ327767:RXM327773 SHF327767:SHI327773 SRB327767:SRE327773 TAX327767:TBA327773 TKT327767:TKW327773 TUP327767:TUS327773 UEL327767:UEO327773 UOH327767:UOK327773 UYD327767:UYG327773 VHZ327767:VIC327773 VRV327767:VRY327773 WBR327767:WBU327773 WLN327767:WLQ327773 WVJ327767:WVM327773 B393303:E393309 IX393303:JA393309 ST393303:SW393309 ACP393303:ACS393309 AML393303:AMO393309 AWH393303:AWK393309 BGD393303:BGG393309 BPZ393303:BQC393309 BZV393303:BZY393309 CJR393303:CJU393309 CTN393303:CTQ393309 DDJ393303:DDM393309 DNF393303:DNI393309 DXB393303:DXE393309 EGX393303:EHA393309 EQT393303:EQW393309 FAP393303:FAS393309 FKL393303:FKO393309 FUH393303:FUK393309 GED393303:GEG393309 GNZ393303:GOC393309 GXV393303:GXY393309 HHR393303:HHU393309 HRN393303:HRQ393309 IBJ393303:IBM393309 ILF393303:ILI393309 IVB393303:IVE393309 JEX393303:JFA393309 JOT393303:JOW393309 JYP393303:JYS393309 KIL393303:KIO393309 KSH393303:KSK393309 LCD393303:LCG393309 LLZ393303:LMC393309 LVV393303:LVY393309 MFR393303:MFU393309 MPN393303:MPQ393309 MZJ393303:MZM393309 NJF393303:NJI393309 NTB393303:NTE393309 OCX393303:ODA393309 OMT393303:OMW393309 OWP393303:OWS393309 PGL393303:PGO393309 PQH393303:PQK393309 QAD393303:QAG393309 QJZ393303:QKC393309 QTV393303:QTY393309 RDR393303:RDU393309 RNN393303:RNQ393309 RXJ393303:RXM393309 SHF393303:SHI393309 SRB393303:SRE393309 TAX393303:TBA393309 TKT393303:TKW393309 TUP393303:TUS393309 UEL393303:UEO393309 UOH393303:UOK393309 UYD393303:UYG393309 VHZ393303:VIC393309 VRV393303:VRY393309 WBR393303:WBU393309 WLN393303:WLQ393309 WVJ393303:WVM393309 B458839:E458845 IX458839:JA458845 ST458839:SW458845 ACP458839:ACS458845 AML458839:AMO458845 AWH458839:AWK458845 BGD458839:BGG458845 BPZ458839:BQC458845 BZV458839:BZY458845 CJR458839:CJU458845 CTN458839:CTQ458845 DDJ458839:DDM458845 DNF458839:DNI458845 DXB458839:DXE458845 EGX458839:EHA458845 EQT458839:EQW458845 FAP458839:FAS458845 FKL458839:FKO458845 FUH458839:FUK458845 GED458839:GEG458845 GNZ458839:GOC458845 GXV458839:GXY458845 HHR458839:HHU458845 HRN458839:HRQ458845 IBJ458839:IBM458845 ILF458839:ILI458845 IVB458839:IVE458845 JEX458839:JFA458845 JOT458839:JOW458845 JYP458839:JYS458845 KIL458839:KIO458845 KSH458839:KSK458845 LCD458839:LCG458845 LLZ458839:LMC458845 LVV458839:LVY458845 MFR458839:MFU458845 MPN458839:MPQ458845 MZJ458839:MZM458845 NJF458839:NJI458845 NTB458839:NTE458845 OCX458839:ODA458845 OMT458839:OMW458845 OWP458839:OWS458845 PGL458839:PGO458845 PQH458839:PQK458845 QAD458839:QAG458845 QJZ458839:QKC458845 QTV458839:QTY458845 RDR458839:RDU458845 RNN458839:RNQ458845 RXJ458839:RXM458845 SHF458839:SHI458845 SRB458839:SRE458845 TAX458839:TBA458845 TKT458839:TKW458845 TUP458839:TUS458845 UEL458839:UEO458845 UOH458839:UOK458845 UYD458839:UYG458845 VHZ458839:VIC458845 VRV458839:VRY458845 WBR458839:WBU458845 WLN458839:WLQ458845 WVJ458839:WVM458845 B524375:E524381 IX524375:JA524381 ST524375:SW524381 ACP524375:ACS524381 AML524375:AMO524381 AWH524375:AWK524381 BGD524375:BGG524381 BPZ524375:BQC524381 BZV524375:BZY524381 CJR524375:CJU524381 CTN524375:CTQ524381 DDJ524375:DDM524381 DNF524375:DNI524381 DXB524375:DXE524381 EGX524375:EHA524381 EQT524375:EQW524381 FAP524375:FAS524381 FKL524375:FKO524381 FUH524375:FUK524381 GED524375:GEG524381 GNZ524375:GOC524381 GXV524375:GXY524381 HHR524375:HHU524381 HRN524375:HRQ524381 IBJ524375:IBM524381 ILF524375:ILI524381 IVB524375:IVE524381 JEX524375:JFA524381 JOT524375:JOW524381 JYP524375:JYS524381 KIL524375:KIO524381 KSH524375:KSK524381 LCD524375:LCG524381 LLZ524375:LMC524381 LVV524375:LVY524381 MFR524375:MFU524381 MPN524375:MPQ524381 MZJ524375:MZM524381 NJF524375:NJI524381 NTB524375:NTE524381 OCX524375:ODA524381 OMT524375:OMW524381 OWP524375:OWS524381 PGL524375:PGO524381 PQH524375:PQK524381 QAD524375:QAG524381 QJZ524375:QKC524381 QTV524375:QTY524381 RDR524375:RDU524381 RNN524375:RNQ524381 RXJ524375:RXM524381 SHF524375:SHI524381 SRB524375:SRE524381 TAX524375:TBA524381 TKT524375:TKW524381 TUP524375:TUS524381 UEL524375:UEO524381 UOH524375:UOK524381 UYD524375:UYG524381 VHZ524375:VIC524381 VRV524375:VRY524381 WBR524375:WBU524381 WLN524375:WLQ524381 WVJ524375:WVM524381 B589911:E589917 IX589911:JA589917 ST589911:SW589917 ACP589911:ACS589917 AML589911:AMO589917 AWH589911:AWK589917 BGD589911:BGG589917 BPZ589911:BQC589917 BZV589911:BZY589917 CJR589911:CJU589917 CTN589911:CTQ589917 DDJ589911:DDM589917 DNF589911:DNI589917 DXB589911:DXE589917 EGX589911:EHA589917 EQT589911:EQW589917 FAP589911:FAS589917 FKL589911:FKO589917 FUH589911:FUK589917 GED589911:GEG589917 GNZ589911:GOC589917 GXV589911:GXY589917 HHR589911:HHU589917 HRN589911:HRQ589917 IBJ589911:IBM589917 ILF589911:ILI589917 IVB589911:IVE589917 JEX589911:JFA589917 JOT589911:JOW589917 JYP589911:JYS589917 KIL589911:KIO589917 KSH589911:KSK589917 LCD589911:LCG589917 LLZ589911:LMC589917 LVV589911:LVY589917 MFR589911:MFU589917 MPN589911:MPQ589917 MZJ589911:MZM589917 NJF589911:NJI589917 NTB589911:NTE589917 OCX589911:ODA589917 OMT589911:OMW589917 OWP589911:OWS589917 PGL589911:PGO589917 PQH589911:PQK589917 QAD589911:QAG589917 QJZ589911:QKC589917 QTV589911:QTY589917 RDR589911:RDU589917 RNN589911:RNQ589917 RXJ589911:RXM589917 SHF589911:SHI589917 SRB589911:SRE589917 TAX589911:TBA589917 TKT589911:TKW589917 TUP589911:TUS589917 UEL589911:UEO589917 UOH589911:UOK589917 UYD589911:UYG589917 VHZ589911:VIC589917 VRV589911:VRY589917 WBR589911:WBU589917 WLN589911:WLQ589917 WVJ589911:WVM589917 B655447:E655453 IX655447:JA655453 ST655447:SW655453 ACP655447:ACS655453 AML655447:AMO655453 AWH655447:AWK655453 BGD655447:BGG655453 BPZ655447:BQC655453 BZV655447:BZY655453 CJR655447:CJU655453 CTN655447:CTQ655453 DDJ655447:DDM655453 DNF655447:DNI655453 DXB655447:DXE655453 EGX655447:EHA655453 EQT655447:EQW655453 FAP655447:FAS655453 FKL655447:FKO655453 FUH655447:FUK655453 GED655447:GEG655453 GNZ655447:GOC655453 GXV655447:GXY655453 HHR655447:HHU655453 HRN655447:HRQ655453 IBJ655447:IBM655453 ILF655447:ILI655453 IVB655447:IVE655453 JEX655447:JFA655453 JOT655447:JOW655453 JYP655447:JYS655453 KIL655447:KIO655453 KSH655447:KSK655453 LCD655447:LCG655453 LLZ655447:LMC655453 LVV655447:LVY655453 MFR655447:MFU655453 MPN655447:MPQ655453 MZJ655447:MZM655453 NJF655447:NJI655453 NTB655447:NTE655453 OCX655447:ODA655453 OMT655447:OMW655453 OWP655447:OWS655453 PGL655447:PGO655453 PQH655447:PQK655453 QAD655447:QAG655453 QJZ655447:QKC655453 QTV655447:QTY655453 RDR655447:RDU655453 RNN655447:RNQ655453 RXJ655447:RXM655453 SHF655447:SHI655453 SRB655447:SRE655453 TAX655447:TBA655453 TKT655447:TKW655453 TUP655447:TUS655453 UEL655447:UEO655453 UOH655447:UOK655453 UYD655447:UYG655453 VHZ655447:VIC655453 VRV655447:VRY655453 WBR655447:WBU655453 WLN655447:WLQ655453 WVJ655447:WVM655453 B720983:E720989 IX720983:JA720989 ST720983:SW720989 ACP720983:ACS720989 AML720983:AMO720989 AWH720983:AWK720989 BGD720983:BGG720989 BPZ720983:BQC720989 BZV720983:BZY720989 CJR720983:CJU720989 CTN720983:CTQ720989 DDJ720983:DDM720989 DNF720983:DNI720989 DXB720983:DXE720989 EGX720983:EHA720989 EQT720983:EQW720989 FAP720983:FAS720989 FKL720983:FKO720989 FUH720983:FUK720989 GED720983:GEG720989 GNZ720983:GOC720989 GXV720983:GXY720989 HHR720983:HHU720989 HRN720983:HRQ720989 IBJ720983:IBM720989 ILF720983:ILI720989 IVB720983:IVE720989 JEX720983:JFA720989 JOT720983:JOW720989 JYP720983:JYS720989 KIL720983:KIO720989 KSH720983:KSK720989 LCD720983:LCG720989 LLZ720983:LMC720989 LVV720983:LVY720989 MFR720983:MFU720989 MPN720983:MPQ720989 MZJ720983:MZM720989 NJF720983:NJI720989 NTB720983:NTE720989 OCX720983:ODA720989 OMT720983:OMW720989 OWP720983:OWS720989 PGL720983:PGO720989 PQH720983:PQK720989 QAD720983:QAG720989 QJZ720983:QKC720989 QTV720983:QTY720989 RDR720983:RDU720989 RNN720983:RNQ720989 RXJ720983:RXM720989 SHF720983:SHI720989 SRB720983:SRE720989 TAX720983:TBA720989 TKT720983:TKW720989 TUP720983:TUS720989 UEL720983:UEO720989 UOH720983:UOK720989 UYD720983:UYG720989 VHZ720983:VIC720989 VRV720983:VRY720989 WBR720983:WBU720989 WLN720983:WLQ720989 WVJ720983:WVM720989 B786519:E786525 IX786519:JA786525 ST786519:SW786525 ACP786519:ACS786525 AML786519:AMO786525 AWH786519:AWK786525 BGD786519:BGG786525 BPZ786519:BQC786525 BZV786519:BZY786525 CJR786519:CJU786525 CTN786519:CTQ786525 DDJ786519:DDM786525 DNF786519:DNI786525 DXB786519:DXE786525 EGX786519:EHA786525 EQT786519:EQW786525 FAP786519:FAS786525 FKL786519:FKO786525 FUH786519:FUK786525 GED786519:GEG786525 GNZ786519:GOC786525 GXV786519:GXY786525 HHR786519:HHU786525 HRN786519:HRQ786525 IBJ786519:IBM786525 ILF786519:ILI786525 IVB786519:IVE786525 JEX786519:JFA786525 JOT786519:JOW786525 JYP786519:JYS786525 KIL786519:KIO786525 KSH786519:KSK786525 LCD786519:LCG786525 LLZ786519:LMC786525 LVV786519:LVY786525 MFR786519:MFU786525 MPN786519:MPQ786525 MZJ786519:MZM786525 NJF786519:NJI786525 NTB786519:NTE786525 OCX786519:ODA786525 OMT786519:OMW786525 OWP786519:OWS786525 PGL786519:PGO786525 PQH786519:PQK786525 QAD786519:QAG786525 QJZ786519:QKC786525 QTV786519:QTY786525 RDR786519:RDU786525 RNN786519:RNQ786525 RXJ786519:RXM786525 SHF786519:SHI786525 SRB786519:SRE786525 TAX786519:TBA786525 TKT786519:TKW786525 TUP786519:TUS786525 UEL786519:UEO786525 UOH786519:UOK786525 UYD786519:UYG786525 VHZ786519:VIC786525 VRV786519:VRY786525 WBR786519:WBU786525 WLN786519:WLQ786525 WVJ786519:WVM786525 B852055:E852061 IX852055:JA852061 ST852055:SW852061 ACP852055:ACS852061 AML852055:AMO852061 AWH852055:AWK852061 BGD852055:BGG852061 BPZ852055:BQC852061 BZV852055:BZY852061 CJR852055:CJU852061 CTN852055:CTQ852061 DDJ852055:DDM852061 DNF852055:DNI852061 DXB852055:DXE852061 EGX852055:EHA852061 EQT852055:EQW852061 FAP852055:FAS852061 FKL852055:FKO852061 FUH852055:FUK852061 GED852055:GEG852061 GNZ852055:GOC852061 GXV852055:GXY852061 HHR852055:HHU852061 HRN852055:HRQ852061 IBJ852055:IBM852061 ILF852055:ILI852061 IVB852055:IVE852061 JEX852055:JFA852061 JOT852055:JOW852061 JYP852055:JYS852061 KIL852055:KIO852061 KSH852055:KSK852061 LCD852055:LCG852061 LLZ852055:LMC852061 LVV852055:LVY852061 MFR852055:MFU852061 MPN852055:MPQ852061 MZJ852055:MZM852061 NJF852055:NJI852061 NTB852055:NTE852061 OCX852055:ODA852061 OMT852055:OMW852061 OWP852055:OWS852061 PGL852055:PGO852061 PQH852055:PQK852061 QAD852055:QAG852061 QJZ852055:QKC852061 QTV852055:QTY852061 RDR852055:RDU852061 RNN852055:RNQ852061 RXJ852055:RXM852061 SHF852055:SHI852061 SRB852055:SRE852061 TAX852055:TBA852061 TKT852055:TKW852061 TUP852055:TUS852061 UEL852055:UEO852061 UOH852055:UOK852061 UYD852055:UYG852061 VHZ852055:VIC852061 VRV852055:VRY852061 WBR852055:WBU852061 WLN852055:WLQ852061 WVJ852055:WVM852061 B917591:E917597 IX917591:JA917597 ST917591:SW917597 ACP917591:ACS917597 AML917591:AMO917597 AWH917591:AWK917597 BGD917591:BGG917597 BPZ917591:BQC917597 BZV917591:BZY917597 CJR917591:CJU917597 CTN917591:CTQ917597 DDJ917591:DDM917597 DNF917591:DNI917597 DXB917591:DXE917597 EGX917591:EHA917597 EQT917591:EQW917597 FAP917591:FAS917597 FKL917591:FKO917597 FUH917591:FUK917597 GED917591:GEG917597 GNZ917591:GOC917597 GXV917591:GXY917597 HHR917591:HHU917597 HRN917591:HRQ917597 IBJ917591:IBM917597 ILF917591:ILI917597 IVB917591:IVE917597 JEX917591:JFA917597 JOT917591:JOW917597 JYP917591:JYS917597 KIL917591:KIO917597 KSH917591:KSK917597 LCD917591:LCG917597 LLZ917591:LMC917597 LVV917591:LVY917597 MFR917591:MFU917597 MPN917591:MPQ917597 MZJ917591:MZM917597 NJF917591:NJI917597 NTB917591:NTE917597 OCX917591:ODA917597 OMT917591:OMW917597 OWP917591:OWS917597 PGL917591:PGO917597 PQH917591:PQK917597 QAD917591:QAG917597 QJZ917591:QKC917597 QTV917591:QTY917597 RDR917591:RDU917597 RNN917591:RNQ917597 RXJ917591:RXM917597 SHF917591:SHI917597 SRB917591:SRE917597 TAX917591:TBA917597 TKT917591:TKW917597 TUP917591:TUS917597 UEL917591:UEO917597 UOH917591:UOK917597 UYD917591:UYG917597 VHZ917591:VIC917597 VRV917591:VRY917597 WBR917591:WBU917597 WLN917591:WLQ917597 WVJ917591:WVM917597 B983127:E983133 IX983127:JA983133 ST983127:SW983133 ACP983127:ACS983133 AML983127:AMO983133 AWH983127:AWK983133 BGD983127:BGG983133 BPZ983127:BQC983133 BZV983127:BZY983133 CJR983127:CJU983133 CTN983127:CTQ983133 DDJ983127:DDM983133 DNF983127:DNI983133 DXB983127:DXE983133 EGX983127:EHA983133 EQT983127:EQW983133 FAP983127:FAS983133 FKL983127:FKO983133 FUH983127:FUK983133 GED983127:GEG983133 GNZ983127:GOC983133 GXV983127:GXY983133 HHR983127:HHU983133 HRN983127:HRQ983133 IBJ983127:IBM983133 ILF983127:ILI983133 IVB983127:IVE983133 JEX983127:JFA983133 JOT983127:JOW983133 JYP983127:JYS983133 KIL983127:KIO983133 KSH983127:KSK983133 LCD983127:LCG983133 LLZ983127:LMC983133 LVV983127:LVY983133 MFR983127:MFU983133 MPN983127:MPQ983133 MZJ983127:MZM983133 NJF983127:NJI983133 NTB983127:NTE983133 OCX983127:ODA983133 OMT983127:OMW983133 OWP983127:OWS983133 PGL983127:PGO983133 PQH983127:PQK983133 QAD983127:QAG983133 QJZ983127:QKC983133 QTV983127:QTY983133 RDR983127:RDU983133 RNN983127:RNQ983133 RXJ983127:RXM983133 SHF983127:SHI983133 SRB983127:SRE983133 TAX983127:TBA983133 TKT983127:TKW983133 TUP983127:TUS983133 UEL983127:UEO983133 UOH983127:UOK983133 UYD983127:UYG983133 VHZ983127:VIC983133 VRV983127:VRY983133 WBR983127:WBU983133 WLN983127:WLQ983133 WVJ983127:WVM983133 K119:W65536 JG119:JS65536 TC119:TO65536 ACY119:ADK65536 AMU119:ANG65536 AWQ119:AXC65536 BGM119:BGY65536 BQI119:BQU65536 CAE119:CAQ65536 CKA119:CKM65536 CTW119:CUI65536 DDS119:DEE65536 DNO119:DOA65536 DXK119:DXW65536 EHG119:EHS65536 ERC119:ERO65536 FAY119:FBK65536 FKU119:FLG65536 FUQ119:FVC65536 GEM119:GEY65536 GOI119:GOU65536 GYE119:GYQ65536 HIA119:HIM65536 HRW119:HSI65536 IBS119:ICE65536 ILO119:IMA65536 IVK119:IVW65536 JFG119:JFS65536 JPC119:JPO65536 JYY119:JZK65536 KIU119:KJG65536 KSQ119:KTC65536 LCM119:LCY65536 LMI119:LMU65536 LWE119:LWQ65536 MGA119:MGM65536 MPW119:MQI65536 MZS119:NAE65536 NJO119:NKA65536 NTK119:NTW65536 ODG119:ODS65536 ONC119:ONO65536 OWY119:OXK65536 PGU119:PHG65536 PQQ119:PRC65536 QAM119:QAY65536 QKI119:QKU65536 QUE119:QUQ65536 REA119:REM65536 RNW119:ROI65536 RXS119:RYE65536 SHO119:SIA65536 SRK119:SRW65536 TBG119:TBS65536 TLC119:TLO65536 TUY119:TVK65536 UEU119:UFG65536 UOQ119:UPC65536 UYM119:UYY65536 VII119:VIU65536 VSE119:VSQ65536 WCA119:WCM65536 WLW119:WMI65536 WVS119:WWE65536 K65655:W131072 JG65655:JS131072 TC65655:TO131072 ACY65655:ADK131072 AMU65655:ANG131072 AWQ65655:AXC131072 BGM65655:BGY131072 BQI65655:BQU131072 CAE65655:CAQ131072 CKA65655:CKM131072 CTW65655:CUI131072 DDS65655:DEE131072 DNO65655:DOA131072 DXK65655:DXW131072 EHG65655:EHS131072 ERC65655:ERO131072 FAY65655:FBK131072 FKU65655:FLG131072 FUQ65655:FVC131072 GEM65655:GEY131072 GOI65655:GOU131072 GYE65655:GYQ131072 HIA65655:HIM131072 HRW65655:HSI131072 IBS65655:ICE131072 ILO65655:IMA131072 IVK65655:IVW131072 JFG65655:JFS131072 JPC65655:JPO131072 JYY65655:JZK131072 KIU65655:KJG131072 KSQ65655:KTC131072 LCM65655:LCY131072 LMI65655:LMU131072 LWE65655:LWQ131072 MGA65655:MGM131072 MPW65655:MQI131072 MZS65655:NAE131072 NJO65655:NKA131072 NTK65655:NTW131072 ODG65655:ODS131072 ONC65655:ONO131072 OWY65655:OXK131072 PGU65655:PHG131072 PQQ65655:PRC131072 QAM65655:QAY131072 QKI65655:QKU131072 QUE65655:QUQ131072 REA65655:REM131072 RNW65655:ROI131072 RXS65655:RYE131072 SHO65655:SIA131072 SRK65655:SRW131072 TBG65655:TBS131072 TLC65655:TLO131072 TUY65655:TVK131072 UEU65655:UFG131072 UOQ65655:UPC131072 UYM65655:UYY131072 VII65655:VIU131072 VSE65655:VSQ131072 WCA65655:WCM131072 WLW65655:WMI131072 WVS65655:WWE131072 K131191:W196608 JG131191:JS196608 TC131191:TO196608 ACY131191:ADK196608 AMU131191:ANG196608 AWQ131191:AXC196608 BGM131191:BGY196608 BQI131191:BQU196608 CAE131191:CAQ196608 CKA131191:CKM196608 CTW131191:CUI196608 DDS131191:DEE196608 DNO131191:DOA196608 DXK131191:DXW196608 EHG131191:EHS196608 ERC131191:ERO196608 FAY131191:FBK196608 FKU131191:FLG196608 FUQ131191:FVC196608 GEM131191:GEY196608 GOI131191:GOU196608 GYE131191:GYQ196608 HIA131191:HIM196608 HRW131191:HSI196608 IBS131191:ICE196608 ILO131191:IMA196608 IVK131191:IVW196608 JFG131191:JFS196608 JPC131191:JPO196608 JYY131191:JZK196608 KIU131191:KJG196608 KSQ131191:KTC196608 LCM131191:LCY196608 LMI131191:LMU196608 LWE131191:LWQ196608 MGA131191:MGM196608 MPW131191:MQI196608 MZS131191:NAE196608 NJO131191:NKA196608 NTK131191:NTW196608 ODG131191:ODS196608 ONC131191:ONO196608 OWY131191:OXK196608 PGU131191:PHG196608 PQQ131191:PRC196608 QAM131191:QAY196608 QKI131191:QKU196608 QUE131191:QUQ196608 REA131191:REM196608 RNW131191:ROI196608 RXS131191:RYE196608 SHO131191:SIA196608 SRK131191:SRW196608 TBG131191:TBS196608 TLC131191:TLO196608 TUY131191:TVK196608 UEU131191:UFG196608 UOQ131191:UPC196608 UYM131191:UYY196608 VII131191:VIU196608 VSE131191:VSQ196608 WCA131191:WCM196608 WLW131191:WMI196608 WVS131191:WWE196608 K196727:W262144 JG196727:JS262144 TC196727:TO262144 ACY196727:ADK262144 AMU196727:ANG262144 AWQ196727:AXC262144 BGM196727:BGY262144 BQI196727:BQU262144 CAE196727:CAQ262144 CKA196727:CKM262144 CTW196727:CUI262144 DDS196727:DEE262144 DNO196727:DOA262144 DXK196727:DXW262144 EHG196727:EHS262144 ERC196727:ERO262144 FAY196727:FBK262144 FKU196727:FLG262144 FUQ196727:FVC262144 GEM196727:GEY262144 GOI196727:GOU262144 GYE196727:GYQ262144 HIA196727:HIM262144 HRW196727:HSI262144 IBS196727:ICE262144 ILO196727:IMA262144 IVK196727:IVW262144 JFG196727:JFS262144 JPC196727:JPO262144 JYY196727:JZK262144 KIU196727:KJG262144 KSQ196727:KTC262144 LCM196727:LCY262144 LMI196727:LMU262144 LWE196727:LWQ262144 MGA196727:MGM262144 MPW196727:MQI262144 MZS196727:NAE262144 NJO196727:NKA262144 NTK196727:NTW262144 ODG196727:ODS262144 ONC196727:ONO262144 OWY196727:OXK262144 PGU196727:PHG262144 PQQ196727:PRC262144 QAM196727:QAY262144 QKI196727:QKU262144 QUE196727:QUQ262144 REA196727:REM262144 RNW196727:ROI262144 RXS196727:RYE262144 SHO196727:SIA262144 SRK196727:SRW262144 TBG196727:TBS262144 TLC196727:TLO262144 TUY196727:TVK262144 UEU196727:UFG262144 UOQ196727:UPC262144 UYM196727:UYY262144 VII196727:VIU262144 VSE196727:VSQ262144 WCA196727:WCM262144 WLW196727:WMI262144 WVS196727:WWE262144 K262263:W327680 JG262263:JS327680 TC262263:TO327680 ACY262263:ADK327680 AMU262263:ANG327680 AWQ262263:AXC327680 BGM262263:BGY327680 BQI262263:BQU327680 CAE262263:CAQ327680 CKA262263:CKM327680 CTW262263:CUI327680 DDS262263:DEE327680 DNO262263:DOA327680 DXK262263:DXW327680 EHG262263:EHS327680 ERC262263:ERO327680 FAY262263:FBK327680 FKU262263:FLG327680 FUQ262263:FVC327680 GEM262263:GEY327680 GOI262263:GOU327680 GYE262263:GYQ327680 HIA262263:HIM327680 HRW262263:HSI327680 IBS262263:ICE327680 ILO262263:IMA327680 IVK262263:IVW327680 JFG262263:JFS327680 JPC262263:JPO327680 JYY262263:JZK327680 KIU262263:KJG327680 KSQ262263:KTC327680 LCM262263:LCY327680 LMI262263:LMU327680 LWE262263:LWQ327680 MGA262263:MGM327680 MPW262263:MQI327680 MZS262263:NAE327680 NJO262263:NKA327680 NTK262263:NTW327680 ODG262263:ODS327680 ONC262263:ONO327680 OWY262263:OXK327680 PGU262263:PHG327680 PQQ262263:PRC327680 QAM262263:QAY327680 QKI262263:QKU327680 QUE262263:QUQ327680 REA262263:REM327680 RNW262263:ROI327680 RXS262263:RYE327680 SHO262263:SIA327680 SRK262263:SRW327680 TBG262263:TBS327680 TLC262263:TLO327680 TUY262263:TVK327680 UEU262263:UFG327680 UOQ262263:UPC327680 UYM262263:UYY327680 VII262263:VIU327680 VSE262263:VSQ327680 WCA262263:WCM327680 WLW262263:WMI327680 WVS262263:WWE327680 K327799:W393216 JG327799:JS393216 TC327799:TO393216 ACY327799:ADK393216 AMU327799:ANG393216 AWQ327799:AXC393216 BGM327799:BGY393216 BQI327799:BQU393216 CAE327799:CAQ393216 CKA327799:CKM393216 CTW327799:CUI393216 DDS327799:DEE393216 DNO327799:DOA393216 DXK327799:DXW393216 EHG327799:EHS393216 ERC327799:ERO393216 FAY327799:FBK393216 FKU327799:FLG393216 FUQ327799:FVC393216 GEM327799:GEY393216 GOI327799:GOU393216 GYE327799:GYQ393216 HIA327799:HIM393216 HRW327799:HSI393216 IBS327799:ICE393216 ILO327799:IMA393216 IVK327799:IVW393216 JFG327799:JFS393216 JPC327799:JPO393216 JYY327799:JZK393216 KIU327799:KJG393216 KSQ327799:KTC393216 LCM327799:LCY393216 LMI327799:LMU393216 LWE327799:LWQ393216 MGA327799:MGM393216 MPW327799:MQI393216 MZS327799:NAE393216 NJO327799:NKA393216 NTK327799:NTW393216 ODG327799:ODS393216 ONC327799:ONO393216 OWY327799:OXK393216 PGU327799:PHG393216 PQQ327799:PRC393216 QAM327799:QAY393216 QKI327799:QKU393216 QUE327799:QUQ393216 REA327799:REM393216 RNW327799:ROI393216 RXS327799:RYE393216 SHO327799:SIA393216 SRK327799:SRW393216 TBG327799:TBS393216 TLC327799:TLO393216 TUY327799:TVK393216 UEU327799:UFG393216 UOQ327799:UPC393216 UYM327799:UYY393216 VII327799:VIU393216 VSE327799:VSQ393216 WCA327799:WCM393216 WLW327799:WMI393216 WVS327799:WWE393216 K393335:W458752 JG393335:JS458752 TC393335:TO458752 ACY393335:ADK458752 AMU393335:ANG458752 AWQ393335:AXC458752 BGM393335:BGY458752 BQI393335:BQU458752 CAE393335:CAQ458752 CKA393335:CKM458752 CTW393335:CUI458752 DDS393335:DEE458752 DNO393335:DOA458752 DXK393335:DXW458752 EHG393335:EHS458752 ERC393335:ERO458752 FAY393335:FBK458752 FKU393335:FLG458752 FUQ393335:FVC458752 GEM393335:GEY458752 GOI393335:GOU458752 GYE393335:GYQ458752 HIA393335:HIM458752 HRW393335:HSI458752 IBS393335:ICE458752 ILO393335:IMA458752 IVK393335:IVW458752 JFG393335:JFS458752 JPC393335:JPO458752 JYY393335:JZK458752 KIU393335:KJG458752 KSQ393335:KTC458752 LCM393335:LCY458752 LMI393335:LMU458752 LWE393335:LWQ458752 MGA393335:MGM458752 MPW393335:MQI458752 MZS393335:NAE458752 NJO393335:NKA458752 NTK393335:NTW458752 ODG393335:ODS458752 ONC393335:ONO458752 OWY393335:OXK458752 PGU393335:PHG458752 PQQ393335:PRC458752 QAM393335:QAY458752 QKI393335:QKU458752 QUE393335:QUQ458752 REA393335:REM458752 RNW393335:ROI458752 RXS393335:RYE458752 SHO393335:SIA458752 SRK393335:SRW458752 TBG393335:TBS458752 TLC393335:TLO458752 TUY393335:TVK458752 UEU393335:UFG458752 UOQ393335:UPC458752 UYM393335:UYY458752 VII393335:VIU458752 VSE393335:VSQ458752 WCA393335:WCM458752 WLW393335:WMI458752 WVS393335:WWE458752 K458871:W524288 JG458871:JS524288 TC458871:TO524288 ACY458871:ADK524288 AMU458871:ANG524288 AWQ458871:AXC524288 BGM458871:BGY524288 BQI458871:BQU524288 CAE458871:CAQ524288 CKA458871:CKM524288 CTW458871:CUI524288 DDS458871:DEE524288 DNO458871:DOA524288 DXK458871:DXW524288 EHG458871:EHS524288 ERC458871:ERO524288 FAY458871:FBK524288 FKU458871:FLG524288 FUQ458871:FVC524288 GEM458871:GEY524288 GOI458871:GOU524288 GYE458871:GYQ524288 HIA458871:HIM524288 HRW458871:HSI524288 IBS458871:ICE524288 ILO458871:IMA524288 IVK458871:IVW524288 JFG458871:JFS524288 JPC458871:JPO524288 JYY458871:JZK524288 KIU458871:KJG524288 KSQ458871:KTC524288 LCM458871:LCY524288 LMI458871:LMU524288 LWE458871:LWQ524288 MGA458871:MGM524288 MPW458871:MQI524288 MZS458871:NAE524288 NJO458871:NKA524288 NTK458871:NTW524288 ODG458871:ODS524288 ONC458871:ONO524288 OWY458871:OXK524288 PGU458871:PHG524288 PQQ458871:PRC524288 QAM458871:QAY524288 QKI458871:QKU524288 QUE458871:QUQ524288 REA458871:REM524288 RNW458871:ROI524288 RXS458871:RYE524288 SHO458871:SIA524288 SRK458871:SRW524288 TBG458871:TBS524288 TLC458871:TLO524288 TUY458871:TVK524288 UEU458871:UFG524288 UOQ458871:UPC524288 UYM458871:UYY524288 VII458871:VIU524288 VSE458871:VSQ524288 WCA458871:WCM524288 WLW458871:WMI524288 WVS458871:WWE524288 K524407:W589824 JG524407:JS589824 TC524407:TO589824 ACY524407:ADK589824 AMU524407:ANG589824 AWQ524407:AXC589824 BGM524407:BGY589824 BQI524407:BQU589824 CAE524407:CAQ589824 CKA524407:CKM589824 CTW524407:CUI589824 DDS524407:DEE589824 DNO524407:DOA589824 DXK524407:DXW589824 EHG524407:EHS589824 ERC524407:ERO589824 FAY524407:FBK589824 FKU524407:FLG589824 FUQ524407:FVC589824 GEM524407:GEY589824 GOI524407:GOU589824 GYE524407:GYQ589824 HIA524407:HIM589824 HRW524407:HSI589824 IBS524407:ICE589824 ILO524407:IMA589824 IVK524407:IVW589824 JFG524407:JFS589824 JPC524407:JPO589824 JYY524407:JZK589824 KIU524407:KJG589824 KSQ524407:KTC589824 LCM524407:LCY589824 LMI524407:LMU589824 LWE524407:LWQ589824 MGA524407:MGM589824 MPW524407:MQI589824 MZS524407:NAE589824 NJO524407:NKA589824 NTK524407:NTW589824 ODG524407:ODS589824 ONC524407:ONO589824 OWY524407:OXK589824 PGU524407:PHG589824 PQQ524407:PRC589824 QAM524407:QAY589824 QKI524407:QKU589824 QUE524407:QUQ589824 REA524407:REM589824 RNW524407:ROI589824 RXS524407:RYE589824 SHO524407:SIA589824 SRK524407:SRW589824 TBG524407:TBS589824 TLC524407:TLO589824 TUY524407:TVK589824 UEU524407:UFG589824 UOQ524407:UPC589824 UYM524407:UYY589824 VII524407:VIU589824 VSE524407:VSQ589824 WCA524407:WCM589824 WLW524407:WMI589824 WVS524407:WWE589824 K589943:W655360 JG589943:JS655360 TC589943:TO655360 ACY589943:ADK655360 AMU589943:ANG655360 AWQ589943:AXC655360 BGM589943:BGY655360 BQI589943:BQU655360 CAE589943:CAQ655360 CKA589943:CKM655360 CTW589943:CUI655360 DDS589943:DEE655360 DNO589943:DOA655360 DXK589943:DXW655360 EHG589943:EHS655360 ERC589943:ERO655360 FAY589943:FBK655360 FKU589943:FLG655360 FUQ589943:FVC655360 GEM589943:GEY655360 GOI589943:GOU655360 GYE589943:GYQ655360 HIA589943:HIM655360 HRW589943:HSI655360 IBS589943:ICE655360 ILO589943:IMA655360 IVK589943:IVW655360 JFG589943:JFS655360 JPC589943:JPO655360 JYY589943:JZK655360 KIU589943:KJG655360 KSQ589943:KTC655360 LCM589943:LCY655360 LMI589943:LMU655360 LWE589943:LWQ655360 MGA589943:MGM655360 MPW589943:MQI655360 MZS589943:NAE655360 NJO589943:NKA655360 NTK589943:NTW655360 ODG589943:ODS655360 ONC589943:ONO655360 OWY589943:OXK655360 PGU589943:PHG655360 PQQ589943:PRC655360 QAM589943:QAY655360 QKI589943:QKU655360 QUE589943:QUQ655360 REA589943:REM655360 RNW589943:ROI655360 RXS589943:RYE655360 SHO589943:SIA655360 SRK589943:SRW655360 TBG589943:TBS655360 TLC589943:TLO655360 TUY589943:TVK655360 UEU589943:UFG655360 UOQ589943:UPC655360 UYM589943:UYY655360 VII589943:VIU655360 VSE589943:VSQ655360 WCA589943:WCM655360 WLW589943:WMI655360 WVS589943:WWE655360 K655479:W720896 JG655479:JS720896 TC655479:TO720896 ACY655479:ADK720896 AMU655479:ANG720896 AWQ655479:AXC720896 BGM655479:BGY720896 BQI655479:BQU720896 CAE655479:CAQ720896 CKA655479:CKM720896 CTW655479:CUI720896 DDS655479:DEE720896 DNO655479:DOA720896 DXK655479:DXW720896 EHG655479:EHS720896 ERC655479:ERO720896 FAY655479:FBK720896 FKU655479:FLG720896 FUQ655479:FVC720896 GEM655479:GEY720896 GOI655479:GOU720896 GYE655479:GYQ720896 HIA655479:HIM720896 HRW655479:HSI720896 IBS655479:ICE720896 ILO655479:IMA720896 IVK655479:IVW720896 JFG655479:JFS720896 JPC655479:JPO720896 JYY655479:JZK720896 KIU655479:KJG720896 KSQ655479:KTC720896 LCM655479:LCY720896 LMI655479:LMU720896 LWE655479:LWQ720896 MGA655479:MGM720896 MPW655479:MQI720896 MZS655479:NAE720896 NJO655479:NKA720896 NTK655479:NTW720896 ODG655479:ODS720896 ONC655479:ONO720896 OWY655479:OXK720896 PGU655479:PHG720896 PQQ655479:PRC720896 QAM655479:QAY720896 QKI655479:QKU720896 QUE655479:QUQ720896 REA655479:REM720896 RNW655479:ROI720896 RXS655479:RYE720896 SHO655479:SIA720896 SRK655479:SRW720896 TBG655479:TBS720896 TLC655479:TLO720896 TUY655479:TVK720896 UEU655479:UFG720896 UOQ655479:UPC720896 UYM655479:UYY720896 VII655479:VIU720896 VSE655479:VSQ720896 WCA655479:WCM720896 WLW655479:WMI720896 WVS655479:WWE720896 K721015:W786432 JG721015:JS786432 TC721015:TO786432 ACY721015:ADK786432 AMU721015:ANG786432 AWQ721015:AXC786432 BGM721015:BGY786432 BQI721015:BQU786432 CAE721015:CAQ786432 CKA721015:CKM786432 CTW721015:CUI786432 DDS721015:DEE786432 DNO721015:DOA786432 DXK721015:DXW786432 EHG721015:EHS786432 ERC721015:ERO786432 FAY721015:FBK786432 FKU721015:FLG786432 FUQ721015:FVC786432 GEM721015:GEY786432 GOI721015:GOU786432 GYE721015:GYQ786432 HIA721015:HIM786432 HRW721015:HSI786432 IBS721015:ICE786432 ILO721015:IMA786432 IVK721015:IVW786432 JFG721015:JFS786432 JPC721015:JPO786432 JYY721015:JZK786432 KIU721015:KJG786432 KSQ721015:KTC786432 LCM721015:LCY786432 LMI721015:LMU786432 LWE721015:LWQ786432 MGA721015:MGM786432 MPW721015:MQI786432 MZS721015:NAE786432 NJO721015:NKA786432 NTK721015:NTW786432 ODG721015:ODS786432 ONC721015:ONO786432 OWY721015:OXK786432 PGU721015:PHG786432 PQQ721015:PRC786432 QAM721015:QAY786432 QKI721015:QKU786432 QUE721015:QUQ786432 REA721015:REM786432 RNW721015:ROI786432 RXS721015:RYE786432 SHO721015:SIA786432 SRK721015:SRW786432 TBG721015:TBS786432 TLC721015:TLO786432 TUY721015:TVK786432 UEU721015:UFG786432 UOQ721015:UPC786432 UYM721015:UYY786432 VII721015:VIU786432 VSE721015:VSQ786432 WCA721015:WCM786432 WLW721015:WMI786432 WVS721015:WWE786432 K786551:W851968 JG786551:JS851968 TC786551:TO851968 ACY786551:ADK851968 AMU786551:ANG851968 AWQ786551:AXC851968 BGM786551:BGY851968 BQI786551:BQU851968 CAE786551:CAQ851968 CKA786551:CKM851968 CTW786551:CUI851968 DDS786551:DEE851968 DNO786551:DOA851968 DXK786551:DXW851968 EHG786551:EHS851968 ERC786551:ERO851968 FAY786551:FBK851968 FKU786551:FLG851968 FUQ786551:FVC851968 GEM786551:GEY851968 GOI786551:GOU851968 GYE786551:GYQ851968 HIA786551:HIM851968 HRW786551:HSI851968 IBS786551:ICE851968 ILO786551:IMA851968 IVK786551:IVW851968 JFG786551:JFS851968 JPC786551:JPO851968 JYY786551:JZK851968 KIU786551:KJG851968 KSQ786551:KTC851968 LCM786551:LCY851968 LMI786551:LMU851968 LWE786551:LWQ851968 MGA786551:MGM851968 MPW786551:MQI851968 MZS786551:NAE851968 NJO786551:NKA851968 NTK786551:NTW851968 ODG786551:ODS851968 ONC786551:ONO851968 OWY786551:OXK851968 PGU786551:PHG851968 PQQ786551:PRC851968 QAM786551:QAY851968 QKI786551:QKU851968 QUE786551:QUQ851968 REA786551:REM851968 RNW786551:ROI851968 RXS786551:RYE851968 SHO786551:SIA851968 SRK786551:SRW851968 TBG786551:TBS851968 TLC786551:TLO851968 TUY786551:TVK851968 UEU786551:UFG851968 UOQ786551:UPC851968 UYM786551:UYY851968 VII786551:VIU851968 VSE786551:VSQ851968 WCA786551:WCM851968 WLW786551:WMI851968 WVS786551:WWE851968 K852087:W917504 JG852087:JS917504 TC852087:TO917504 ACY852087:ADK917504 AMU852087:ANG917504 AWQ852087:AXC917504 BGM852087:BGY917504 BQI852087:BQU917504 CAE852087:CAQ917504 CKA852087:CKM917504 CTW852087:CUI917504 DDS852087:DEE917504 DNO852087:DOA917504 DXK852087:DXW917504 EHG852087:EHS917504 ERC852087:ERO917504 FAY852087:FBK917504 FKU852087:FLG917504 FUQ852087:FVC917504 GEM852087:GEY917504 GOI852087:GOU917504 GYE852087:GYQ917504 HIA852087:HIM917504 HRW852087:HSI917504 IBS852087:ICE917504 ILO852087:IMA917504 IVK852087:IVW917504 JFG852087:JFS917504 JPC852087:JPO917504 JYY852087:JZK917504 KIU852087:KJG917504 KSQ852087:KTC917504 LCM852087:LCY917504 LMI852087:LMU917504 LWE852087:LWQ917504 MGA852087:MGM917504 MPW852087:MQI917504 MZS852087:NAE917504 NJO852087:NKA917504 NTK852087:NTW917504 ODG852087:ODS917504 ONC852087:ONO917504 OWY852087:OXK917504 PGU852087:PHG917504 PQQ852087:PRC917504 QAM852087:QAY917504 QKI852087:QKU917504 QUE852087:QUQ917504 REA852087:REM917504 RNW852087:ROI917504 RXS852087:RYE917504 SHO852087:SIA917504 SRK852087:SRW917504 TBG852087:TBS917504 TLC852087:TLO917504 TUY852087:TVK917504 UEU852087:UFG917504 UOQ852087:UPC917504 UYM852087:UYY917504 VII852087:VIU917504 VSE852087:VSQ917504 WCA852087:WCM917504 WLW852087:WMI917504 WVS852087:WWE917504 K917623:W983040 JG917623:JS983040 TC917623:TO983040 ACY917623:ADK983040 AMU917623:ANG983040 AWQ917623:AXC983040 BGM917623:BGY983040 BQI917623:BQU983040 CAE917623:CAQ983040 CKA917623:CKM983040 CTW917623:CUI983040 DDS917623:DEE983040 DNO917623:DOA983040 DXK917623:DXW983040 EHG917623:EHS983040 ERC917623:ERO983040 FAY917623:FBK983040 FKU917623:FLG983040 FUQ917623:FVC983040 GEM917623:GEY983040 GOI917623:GOU983040 GYE917623:GYQ983040 HIA917623:HIM983040 HRW917623:HSI983040 IBS917623:ICE983040 ILO917623:IMA983040 IVK917623:IVW983040 JFG917623:JFS983040 JPC917623:JPO983040 JYY917623:JZK983040 KIU917623:KJG983040 KSQ917623:KTC983040 LCM917623:LCY983040 LMI917623:LMU983040 LWE917623:LWQ983040 MGA917623:MGM983040 MPW917623:MQI983040 MZS917623:NAE983040 NJO917623:NKA983040 NTK917623:NTW983040 ODG917623:ODS983040 ONC917623:ONO983040 OWY917623:OXK983040 PGU917623:PHG983040 PQQ917623:PRC983040 QAM917623:QAY983040 QKI917623:QKU983040 QUE917623:QUQ983040 REA917623:REM983040 RNW917623:ROI983040 RXS917623:RYE983040 SHO917623:SIA983040 SRK917623:SRW983040 TBG917623:TBS983040 TLC917623:TLO983040 TUY917623:TVK983040 UEU917623:UFG983040 UOQ917623:UPC983040 UYM917623:UYY983040 VII917623:VIU983040 VSE917623:VSQ983040 WCA917623:WCM983040 WLW917623:WMI983040 WVS917623:WWE983040 K983159:W1048576 JG983159:JS1048576 TC983159:TO1048576 ACY983159:ADK1048576 AMU983159:ANG1048576 AWQ983159:AXC1048576 BGM983159:BGY1048576 BQI983159:BQU1048576 CAE983159:CAQ1048576 CKA983159:CKM1048576 CTW983159:CUI1048576 DDS983159:DEE1048576 DNO983159:DOA1048576 DXK983159:DXW1048576 EHG983159:EHS1048576 ERC983159:ERO1048576 FAY983159:FBK1048576 FKU983159:FLG1048576 FUQ983159:FVC1048576 GEM983159:GEY1048576 GOI983159:GOU1048576 GYE983159:GYQ1048576 HIA983159:HIM1048576 HRW983159:HSI1048576 IBS983159:ICE1048576 ILO983159:IMA1048576 IVK983159:IVW1048576 JFG983159:JFS1048576 JPC983159:JPO1048576 JYY983159:JZK1048576 KIU983159:KJG1048576 KSQ983159:KTC1048576 LCM983159:LCY1048576 LMI983159:LMU1048576 LWE983159:LWQ1048576 MGA983159:MGM1048576 MPW983159:MQI1048576 MZS983159:NAE1048576 NJO983159:NKA1048576 NTK983159:NTW1048576 ODG983159:ODS1048576 ONC983159:ONO1048576 OWY983159:OXK1048576 PGU983159:PHG1048576 PQQ983159:PRC1048576 QAM983159:QAY1048576 QKI983159:QKU1048576 QUE983159:QUQ1048576 REA983159:REM1048576 RNW983159:ROI1048576 RXS983159:RYE1048576 SHO983159:SIA1048576 SRK983159:SRW1048576 TBG983159:TBS1048576 TLC983159:TLO1048576 TUY983159:TVK1048576 UEU983159:UFG1048576 UOQ983159:UPC1048576 UYM983159:UYY1048576 VII983159:VIU1048576 VSE983159:VSQ1048576 WCA983159:WCM1048576 WLW983159:WMI1048576 WVS983159:WWE1048576 C119:J119 IY119:JF119 SU119:TB119 ACQ119:ACX119 AMM119:AMT119 AWI119:AWP119 BGE119:BGL119 BQA119:BQH119 BZW119:CAD119 CJS119:CJZ119 CTO119:CTV119 DDK119:DDR119 DNG119:DNN119 DXC119:DXJ119 EGY119:EHF119 EQU119:ERB119 FAQ119:FAX119 FKM119:FKT119 FUI119:FUP119 GEE119:GEL119 GOA119:GOH119 GXW119:GYD119 HHS119:HHZ119 HRO119:HRV119 IBK119:IBR119 ILG119:ILN119 IVC119:IVJ119 JEY119:JFF119 JOU119:JPB119 JYQ119:JYX119 KIM119:KIT119 KSI119:KSP119 LCE119:LCL119 LMA119:LMH119 LVW119:LWD119 MFS119:MFZ119 MPO119:MPV119 MZK119:MZR119 NJG119:NJN119 NTC119:NTJ119 OCY119:ODF119 OMU119:ONB119 OWQ119:OWX119 PGM119:PGT119 PQI119:PQP119 QAE119:QAL119 QKA119:QKH119 QTW119:QUD119 RDS119:RDZ119 RNO119:RNV119 RXK119:RXR119 SHG119:SHN119 SRC119:SRJ119 TAY119:TBF119 TKU119:TLB119 TUQ119:TUX119 UEM119:UET119 UOI119:UOP119 UYE119:UYL119 VIA119:VIH119 VRW119:VSD119 WBS119:WBZ119 WLO119:WLV119 WVK119:WVR119 C65655:J65655 IY65655:JF65655 SU65655:TB65655 ACQ65655:ACX65655 AMM65655:AMT65655 AWI65655:AWP65655 BGE65655:BGL65655 BQA65655:BQH65655 BZW65655:CAD65655 CJS65655:CJZ65655 CTO65655:CTV65655 DDK65655:DDR65655 DNG65655:DNN65655 DXC65655:DXJ65655 EGY65655:EHF65655 EQU65655:ERB65655 FAQ65655:FAX65655 FKM65655:FKT65655 FUI65655:FUP65655 GEE65655:GEL65655 GOA65655:GOH65655 GXW65655:GYD65655 HHS65655:HHZ65655 HRO65655:HRV65655 IBK65655:IBR65655 ILG65655:ILN65655 IVC65655:IVJ65655 JEY65655:JFF65655 JOU65655:JPB65655 JYQ65655:JYX65655 KIM65655:KIT65655 KSI65655:KSP65655 LCE65655:LCL65655 LMA65655:LMH65655 LVW65655:LWD65655 MFS65655:MFZ65655 MPO65655:MPV65655 MZK65655:MZR65655 NJG65655:NJN65655 NTC65655:NTJ65655 OCY65655:ODF65655 OMU65655:ONB65655 OWQ65655:OWX65655 PGM65655:PGT65655 PQI65655:PQP65655 QAE65655:QAL65655 QKA65655:QKH65655 QTW65655:QUD65655 RDS65655:RDZ65655 RNO65655:RNV65655 RXK65655:RXR65655 SHG65655:SHN65655 SRC65655:SRJ65655 TAY65655:TBF65655 TKU65655:TLB65655 TUQ65655:TUX65655 UEM65655:UET65655 UOI65655:UOP65655 UYE65655:UYL65655 VIA65655:VIH65655 VRW65655:VSD65655 WBS65655:WBZ65655 WLO65655:WLV65655 WVK65655:WVR65655 C131191:J131191 IY131191:JF131191 SU131191:TB131191 ACQ131191:ACX131191 AMM131191:AMT131191 AWI131191:AWP131191 BGE131191:BGL131191 BQA131191:BQH131191 BZW131191:CAD131191 CJS131191:CJZ131191 CTO131191:CTV131191 DDK131191:DDR131191 DNG131191:DNN131191 DXC131191:DXJ131191 EGY131191:EHF131191 EQU131191:ERB131191 FAQ131191:FAX131191 FKM131191:FKT131191 FUI131191:FUP131191 GEE131191:GEL131191 GOA131191:GOH131191 GXW131191:GYD131191 HHS131191:HHZ131191 HRO131191:HRV131191 IBK131191:IBR131191 ILG131191:ILN131191 IVC131191:IVJ131191 JEY131191:JFF131191 JOU131191:JPB131191 JYQ131191:JYX131191 KIM131191:KIT131191 KSI131191:KSP131191 LCE131191:LCL131191 LMA131191:LMH131191 LVW131191:LWD131191 MFS131191:MFZ131191 MPO131191:MPV131191 MZK131191:MZR131191 NJG131191:NJN131191 NTC131191:NTJ131191 OCY131191:ODF131191 OMU131191:ONB131191 OWQ131191:OWX131191 PGM131191:PGT131191 PQI131191:PQP131191 QAE131191:QAL131191 QKA131191:QKH131191 QTW131191:QUD131191 RDS131191:RDZ131191 RNO131191:RNV131191 RXK131191:RXR131191 SHG131191:SHN131191 SRC131191:SRJ131191 TAY131191:TBF131191 TKU131191:TLB131191 TUQ131191:TUX131191 UEM131191:UET131191 UOI131191:UOP131191 UYE131191:UYL131191 VIA131191:VIH131191 VRW131191:VSD131191 WBS131191:WBZ131191 WLO131191:WLV131191 WVK131191:WVR131191 C196727:J196727 IY196727:JF196727 SU196727:TB196727 ACQ196727:ACX196727 AMM196727:AMT196727 AWI196727:AWP196727 BGE196727:BGL196727 BQA196727:BQH196727 BZW196727:CAD196727 CJS196727:CJZ196727 CTO196727:CTV196727 DDK196727:DDR196727 DNG196727:DNN196727 DXC196727:DXJ196727 EGY196727:EHF196727 EQU196727:ERB196727 FAQ196727:FAX196727 FKM196727:FKT196727 FUI196727:FUP196727 GEE196727:GEL196727 GOA196727:GOH196727 GXW196727:GYD196727 HHS196727:HHZ196727 HRO196727:HRV196727 IBK196727:IBR196727 ILG196727:ILN196727 IVC196727:IVJ196727 JEY196727:JFF196727 JOU196727:JPB196727 JYQ196727:JYX196727 KIM196727:KIT196727 KSI196727:KSP196727 LCE196727:LCL196727 LMA196727:LMH196727 LVW196727:LWD196727 MFS196727:MFZ196727 MPO196727:MPV196727 MZK196727:MZR196727 NJG196727:NJN196727 NTC196727:NTJ196727 OCY196727:ODF196727 OMU196727:ONB196727 OWQ196727:OWX196727 PGM196727:PGT196727 PQI196727:PQP196727 QAE196727:QAL196727 QKA196727:QKH196727 QTW196727:QUD196727 RDS196727:RDZ196727 RNO196727:RNV196727 RXK196727:RXR196727 SHG196727:SHN196727 SRC196727:SRJ196727 TAY196727:TBF196727 TKU196727:TLB196727 TUQ196727:TUX196727 UEM196727:UET196727 UOI196727:UOP196727 UYE196727:UYL196727 VIA196727:VIH196727 VRW196727:VSD196727 WBS196727:WBZ196727 WLO196727:WLV196727 WVK196727:WVR196727 C262263:J262263 IY262263:JF262263 SU262263:TB262263 ACQ262263:ACX262263 AMM262263:AMT262263 AWI262263:AWP262263 BGE262263:BGL262263 BQA262263:BQH262263 BZW262263:CAD262263 CJS262263:CJZ262263 CTO262263:CTV262263 DDK262263:DDR262263 DNG262263:DNN262263 DXC262263:DXJ262263 EGY262263:EHF262263 EQU262263:ERB262263 FAQ262263:FAX262263 FKM262263:FKT262263 FUI262263:FUP262263 GEE262263:GEL262263 GOA262263:GOH262263 GXW262263:GYD262263 HHS262263:HHZ262263 HRO262263:HRV262263 IBK262263:IBR262263 ILG262263:ILN262263 IVC262263:IVJ262263 JEY262263:JFF262263 JOU262263:JPB262263 JYQ262263:JYX262263 KIM262263:KIT262263 KSI262263:KSP262263 LCE262263:LCL262263 LMA262263:LMH262263 LVW262263:LWD262263 MFS262263:MFZ262263 MPO262263:MPV262263 MZK262263:MZR262263 NJG262263:NJN262263 NTC262263:NTJ262263 OCY262263:ODF262263 OMU262263:ONB262263 OWQ262263:OWX262263 PGM262263:PGT262263 PQI262263:PQP262263 QAE262263:QAL262263 QKA262263:QKH262263 QTW262263:QUD262263 RDS262263:RDZ262263 RNO262263:RNV262263 RXK262263:RXR262263 SHG262263:SHN262263 SRC262263:SRJ262263 TAY262263:TBF262263 TKU262263:TLB262263 TUQ262263:TUX262263 UEM262263:UET262263 UOI262263:UOP262263 UYE262263:UYL262263 VIA262263:VIH262263 VRW262263:VSD262263 WBS262263:WBZ262263 WLO262263:WLV262263 WVK262263:WVR262263 C327799:J327799 IY327799:JF327799 SU327799:TB327799 ACQ327799:ACX327799 AMM327799:AMT327799 AWI327799:AWP327799 BGE327799:BGL327799 BQA327799:BQH327799 BZW327799:CAD327799 CJS327799:CJZ327799 CTO327799:CTV327799 DDK327799:DDR327799 DNG327799:DNN327799 DXC327799:DXJ327799 EGY327799:EHF327799 EQU327799:ERB327799 FAQ327799:FAX327799 FKM327799:FKT327799 FUI327799:FUP327799 GEE327799:GEL327799 GOA327799:GOH327799 GXW327799:GYD327799 HHS327799:HHZ327799 HRO327799:HRV327799 IBK327799:IBR327799 ILG327799:ILN327799 IVC327799:IVJ327799 JEY327799:JFF327799 JOU327799:JPB327799 JYQ327799:JYX327799 KIM327799:KIT327799 KSI327799:KSP327799 LCE327799:LCL327799 LMA327799:LMH327799 LVW327799:LWD327799 MFS327799:MFZ327799 MPO327799:MPV327799 MZK327799:MZR327799 NJG327799:NJN327799 NTC327799:NTJ327799 OCY327799:ODF327799 OMU327799:ONB327799 OWQ327799:OWX327799 PGM327799:PGT327799 PQI327799:PQP327799 QAE327799:QAL327799 QKA327799:QKH327799 QTW327799:QUD327799 RDS327799:RDZ327799 RNO327799:RNV327799 RXK327799:RXR327799 SHG327799:SHN327799 SRC327799:SRJ327799 TAY327799:TBF327799 TKU327799:TLB327799 TUQ327799:TUX327799 UEM327799:UET327799 UOI327799:UOP327799 UYE327799:UYL327799 VIA327799:VIH327799 VRW327799:VSD327799 WBS327799:WBZ327799 WLO327799:WLV327799 WVK327799:WVR327799 C393335:J393335 IY393335:JF393335 SU393335:TB393335 ACQ393335:ACX393335 AMM393335:AMT393335 AWI393335:AWP393335 BGE393335:BGL393335 BQA393335:BQH393335 BZW393335:CAD393335 CJS393335:CJZ393335 CTO393335:CTV393335 DDK393335:DDR393335 DNG393335:DNN393335 DXC393335:DXJ393335 EGY393335:EHF393335 EQU393335:ERB393335 FAQ393335:FAX393335 FKM393335:FKT393335 FUI393335:FUP393335 GEE393335:GEL393335 GOA393335:GOH393335 GXW393335:GYD393335 HHS393335:HHZ393335 HRO393335:HRV393335 IBK393335:IBR393335 ILG393335:ILN393335 IVC393335:IVJ393335 JEY393335:JFF393335 JOU393335:JPB393335 JYQ393335:JYX393335 KIM393335:KIT393335 KSI393335:KSP393335 LCE393335:LCL393335 LMA393335:LMH393335 LVW393335:LWD393335 MFS393335:MFZ393335 MPO393335:MPV393335 MZK393335:MZR393335 NJG393335:NJN393335 NTC393335:NTJ393335 OCY393335:ODF393335 OMU393335:ONB393335 OWQ393335:OWX393335 PGM393335:PGT393335 PQI393335:PQP393335 QAE393335:QAL393335 QKA393335:QKH393335 QTW393335:QUD393335 RDS393335:RDZ393335 RNO393335:RNV393335 RXK393335:RXR393335 SHG393335:SHN393335 SRC393335:SRJ393335 TAY393335:TBF393335 TKU393335:TLB393335 TUQ393335:TUX393335 UEM393335:UET393335 UOI393335:UOP393335 UYE393335:UYL393335 VIA393335:VIH393335 VRW393335:VSD393335 WBS393335:WBZ393335 WLO393335:WLV393335 WVK393335:WVR393335 C458871:J458871 IY458871:JF458871 SU458871:TB458871 ACQ458871:ACX458871 AMM458871:AMT458871 AWI458871:AWP458871 BGE458871:BGL458871 BQA458871:BQH458871 BZW458871:CAD458871 CJS458871:CJZ458871 CTO458871:CTV458871 DDK458871:DDR458871 DNG458871:DNN458871 DXC458871:DXJ458871 EGY458871:EHF458871 EQU458871:ERB458871 FAQ458871:FAX458871 FKM458871:FKT458871 FUI458871:FUP458871 GEE458871:GEL458871 GOA458871:GOH458871 GXW458871:GYD458871 HHS458871:HHZ458871 HRO458871:HRV458871 IBK458871:IBR458871 ILG458871:ILN458871 IVC458871:IVJ458871 JEY458871:JFF458871 JOU458871:JPB458871 JYQ458871:JYX458871 KIM458871:KIT458871 KSI458871:KSP458871 LCE458871:LCL458871 LMA458871:LMH458871 LVW458871:LWD458871 MFS458871:MFZ458871 MPO458871:MPV458871 MZK458871:MZR458871 NJG458871:NJN458871 NTC458871:NTJ458871 OCY458871:ODF458871 OMU458871:ONB458871 OWQ458871:OWX458871 PGM458871:PGT458871 PQI458871:PQP458871 QAE458871:QAL458871 QKA458871:QKH458871 QTW458871:QUD458871 RDS458871:RDZ458871 RNO458871:RNV458871 RXK458871:RXR458871 SHG458871:SHN458871 SRC458871:SRJ458871 TAY458871:TBF458871 TKU458871:TLB458871 TUQ458871:TUX458871 UEM458871:UET458871 UOI458871:UOP458871 UYE458871:UYL458871 VIA458871:VIH458871 VRW458871:VSD458871 WBS458871:WBZ458871 WLO458871:WLV458871 WVK458871:WVR458871 C524407:J524407 IY524407:JF524407 SU524407:TB524407 ACQ524407:ACX524407 AMM524407:AMT524407 AWI524407:AWP524407 BGE524407:BGL524407 BQA524407:BQH524407 BZW524407:CAD524407 CJS524407:CJZ524407 CTO524407:CTV524407 DDK524407:DDR524407 DNG524407:DNN524407 DXC524407:DXJ524407 EGY524407:EHF524407 EQU524407:ERB524407 FAQ524407:FAX524407 FKM524407:FKT524407 FUI524407:FUP524407 GEE524407:GEL524407 GOA524407:GOH524407 GXW524407:GYD524407 HHS524407:HHZ524407 HRO524407:HRV524407 IBK524407:IBR524407 ILG524407:ILN524407 IVC524407:IVJ524407 JEY524407:JFF524407 JOU524407:JPB524407 JYQ524407:JYX524407 KIM524407:KIT524407 KSI524407:KSP524407 LCE524407:LCL524407 LMA524407:LMH524407 LVW524407:LWD524407 MFS524407:MFZ524407 MPO524407:MPV524407 MZK524407:MZR524407 NJG524407:NJN524407 NTC524407:NTJ524407 OCY524407:ODF524407 OMU524407:ONB524407 OWQ524407:OWX524407 PGM524407:PGT524407 PQI524407:PQP524407 QAE524407:QAL524407 QKA524407:QKH524407 QTW524407:QUD524407 RDS524407:RDZ524407 RNO524407:RNV524407 RXK524407:RXR524407 SHG524407:SHN524407 SRC524407:SRJ524407 TAY524407:TBF524407 TKU524407:TLB524407 TUQ524407:TUX524407 UEM524407:UET524407 UOI524407:UOP524407 UYE524407:UYL524407 VIA524407:VIH524407 VRW524407:VSD524407 WBS524407:WBZ524407 WLO524407:WLV524407 WVK524407:WVR524407 C589943:J589943 IY589943:JF589943 SU589943:TB589943 ACQ589943:ACX589943 AMM589943:AMT589943 AWI589943:AWP589943 BGE589943:BGL589943 BQA589943:BQH589943 BZW589943:CAD589943 CJS589943:CJZ589943 CTO589943:CTV589943 DDK589943:DDR589943 DNG589943:DNN589943 DXC589943:DXJ589943 EGY589943:EHF589943 EQU589943:ERB589943 FAQ589943:FAX589943 FKM589943:FKT589943 FUI589943:FUP589943 GEE589943:GEL589943 GOA589943:GOH589943 GXW589943:GYD589943 HHS589943:HHZ589943 HRO589943:HRV589943 IBK589943:IBR589943 ILG589943:ILN589943 IVC589943:IVJ589943 JEY589943:JFF589943 JOU589943:JPB589943 JYQ589943:JYX589943 KIM589943:KIT589943 KSI589943:KSP589943 LCE589943:LCL589943 LMA589943:LMH589943 LVW589943:LWD589943 MFS589943:MFZ589943 MPO589943:MPV589943 MZK589943:MZR589943 NJG589943:NJN589943 NTC589943:NTJ589943 OCY589943:ODF589943 OMU589943:ONB589943 OWQ589943:OWX589943 PGM589943:PGT589943 PQI589943:PQP589943 QAE589943:QAL589943 QKA589943:QKH589943 QTW589943:QUD589943 RDS589943:RDZ589943 RNO589943:RNV589943 RXK589943:RXR589943 SHG589943:SHN589943 SRC589943:SRJ589943 TAY589943:TBF589943 TKU589943:TLB589943 TUQ589943:TUX589943 UEM589943:UET589943 UOI589943:UOP589943 UYE589943:UYL589943 VIA589943:VIH589943 VRW589943:VSD589943 WBS589943:WBZ589943 WLO589943:WLV589943 WVK589943:WVR589943 C655479:J655479 IY655479:JF655479 SU655479:TB655479 ACQ655479:ACX655479 AMM655479:AMT655479 AWI655479:AWP655479 BGE655479:BGL655479 BQA655479:BQH655479 BZW655479:CAD655479 CJS655479:CJZ655479 CTO655479:CTV655479 DDK655479:DDR655479 DNG655479:DNN655479 DXC655479:DXJ655479 EGY655479:EHF655479 EQU655479:ERB655479 FAQ655479:FAX655479 FKM655479:FKT655479 FUI655479:FUP655479 GEE655479:GEL655479 GOA655479:GOH655479 GXW655479:GYD655479 HHS655479:HHZ655479 HRO655479:HRV655479 IBK655479:IBR655479 ILG655479:ILN655479 IVC655479:IVJ655479 JEY655479:JFF655479 JOU655479:JPB655479 JYQ655479:JYX655479 KIM655479:KIT655479 KSI655479:KSP655479 LCE655479:LCL655479 LMA655479:LMH655479 LVW655479:LWD655479 MFS655479:MFZ655479 MPO655479:MPV655479 MZK655479:MZR655479 NJG655479:NJN655479 NTC655479:NTJ655479 OCY655479:ODF655479 OMU655479:ONB655479 OWQ655479:OWX655479 PGM655479:PGT655479 PQI655479:PQP655479 QAE655479:QAL655479 QKA655479:QKH655479 QTW655479:QUD655479 RDS655479:RDZ655479 RNO655479:RNV655479 RXK655479:RXR655479 SHG655479:SHN655479 SRC655479:SRJ655479 TAY655479:TBF655479 TKU655479:TLB655479 TUQ655479:TUX655479 UEM655479:UET655479 UOI655479:UOP655479 UYE655479:UYL655479 VIA655479:VIH655479 VRW655479:VSD655479 WBS655479:WBZ655479 WLO655479:WLV655479 WVK655479:WVR655479 C721015:J721015 IY721015:JF721015 SU721015:TB721015 ACQ721015:ACX721015 AMM721015:AMT721015 AWI721015:AWP721015 BGE721015:BGL721015 BQA721015:BQH721015 BZW721015:CAD721015 CJS721015:CJZ721015 CTO721015:CTV721015 DDK721015:DDR721015 DNG721015:DNN721015 DXC721015:DXJ721015 EGY721015:EHF721015 EQU721015:ERB721015 FAQ721015:FAX721015 FKM721015:FKT721015 FUI721015:FUP721015 GEE721015:GEL721015 GOA721015:GOH721015 GXW721015:GYD721015 HHS721015:HHZ721015 HRO721015:HRV721015 IBK721015:IBR721015 ILG721015:ILN721015 IVC721015:IVJ721015 JEY721015:JFF721015 JOU721015:JPB721015 JYQ721015:JYX721015 KIM721015:KIT721015 KSI721015:KSP721015 LCE721015:LCL721015 LMA721015:LMH721015 LVW721015:LWD721015 MFS721015:MFZ721015 MPO721015:MPV721015 MZK721015:MZR721015 NJG721015:NJN721015 NTC721015:NTJ721015 OCY721015:ODF721015 OMU721015:ONB721015 OWQ721015:OWX721015 PGM721015:PGT721015 PQI721015:PQP721015 QAE721015:QAL721015 QKA721015:QKH721015 QTW721015:QUD721015 RDS721015:RDZ721015 RNO721015:RNV721015 RXK721015:RXR721015 SHG721015:SHN721015 SRC721015:SRJ721015 TAY721015:TBF721015 TKU721015:TLB721015 TUQ721015:TUX721015 UEM721015:UET721015 UOI721015:UOP721015 UYE721015:UYL721015 VIA721015:VIH721015 VRW721015:VSD721015 WBS721015:WBZ721015 WLO721015:WLV721015 WVK721015:WVR721015 C786551:J786551 IY786551:JF786551 SU786551:TB786551 ACQ786551:ACX786551 AMM786551:AMT786551 AWI786551:AWP786551 BGE786551:BGL786551 BQA786551:BQH786551 BZW786551:CAD786551 CJS786551:CJZ786551 CTO786551:CTV786551 DDK786551:DDR786551 DNG786551:DNN786551 DXC786551:DXJ786551 EGY786551:EHF786551 EQU786551:ERB786551 FAQ786551:FAX786551 FKM786551:FKT786551 FUI786551:FUP786551 GEE786551:GEL786551 GOA786551:GOH786551 GXW786551:GYD786551 HHS786551:HHZ786551 HRO786551:HRV786551 IBK786551:IBR786551 ILG786551:ILN786551 IVC786551:IVJ786551 JEY786551:JFF786551 JOU786551:JPB786551 JYQ786551:JYX786551 KIM786551:KIT786551 KSI786551:KSP786551 LCE786551:LCL786551 LMA786551:LMH786551 LVW786551:LWD786551 MFS786551:MFZ786551 MPO786551:MPV786551 MZK786551:MZR786551 NJG786551:NJN786551 NTC786551:NTJ786551 OCY786551:ODF786551 OMU786551:ONB786551 OWQ786551:OWX786551 PGM786551:PGT786551 PQI786551:PQP786551 QAE786551:QAL786551 QKA786551:QKH786551 QTW786551:QUD786551 RDS786551:RDZ786551 RNO786551:RNV786551 RXK786551:RXR786551 SHG786551:SHN786551 SRC786551:SRJ786551 TAY786551:TBF786551 TKU786551:TLB786551 TUQ786551:TUX786551 UEM786551:UET786551 UOI786551:UOP786551 UYE786551:UYL786551 VIA786551:VIH786551 VRW786551:VSD786551 WBS786551:WBZ786551 WLO786551:WLV786551 WVK786551:WVR786551 C852087:J852087 IY852087:JF852087 SU852087:TB852087 ACQ852087:ACX852087 AMM852087:AMT852087 AWI852087:AWP852087 BGE852087:BGL852087 BQA852087:BQH852087 BZW852087:CAD852087 CJS852087:CJZ852087 CTO852087:CTV852087 DDK852087:DDR852087 DNG852087:DNN852087 DXC852087:DXJ852087 EGY852087:EHF852087 EQU852087:ERB852087 FAQ852087:FAX852087 FKM852087:FKT852087 FUI852087:FUP852087 GEE852087:GEL852087 GOA852087:GOH852087 GXW852087:GYD852087 HHS852087:HHZ852087 HRO852087:HRV852087 IBK852087:IBR852087 ILG852087:ILN852087 IVC852087:IVJ852087 JEY852087:JFF852087 JOU852087:JPB852087 JYQ852087:JYX852087 KIM852087:KIT852087 KSI852087:KSP852087 LCE852087:LCL852087 LMA852087:LMH852087 LVW852087:LWD852087 MFS852087:MFZ852087 MPO852087:MPV852087 MZK852087:MZR852087 NJG852087:NJN852087 NTC852087:NTJ852087 OCY852087:ODF852087 OMU852087:ONB852087 OWQ852087:OWX852087 PGM852087:PGT852087 PQI852087:PQP852087 QAE852087:QAL852087 QKA852087:QKH852087 QTW852087:QUD852087 RDS852087:RDZ852087 RNO852087:RNV852087 RXK852087:RXR852087 SHG852087:SHN852087 SRC852087:SRJ852087 TAY852087:TBF852087 TKU852087:TLB852087 TUQ852087:TUX852087 UEM852087:UET852087 UOI852087:UOP852087 UYE852087:UYL852087 VIA852087:VIH852087 VRW852087:VSD852087 WBS852087:WBZ852087 WLO852087:WLV852087 WVK852087:WVR852087 C917623:J917623 IY917623:JF917623 SU917623:TB917623 ACQ917623:ACX917623 AMM917623:AMT917623 AWI917623:AWP917623 BGE917623:BGL917623 BQA917623:BQH917623 BZW917623:CAD917623 CJS917623:CJZ917623 CTO917623:CTV917623 DDK917623:DDR917623 DNG917623:DNN917623 DXC917623:DXJ917623 EGY917623:EHF917623 EQU917623:ERB917623 FAQ917623:FAX917623 FKM917623:FKT917623 FUI917623:FUP917623 GEE917623:GEL917623 GOA917623:GOH917623 GXW917623:GYD917623 HHS917623:HHZ917623 HRO917623:HRV917623 IBK917623:IBR917623 ILG917623:ILN917623 IVC917623:IVJ917623 JEY917623:JFF917623 JOU917623:JPB917623 JYQ917623:JYX917623 KIM917623:KIT917623 KSI917623:KSP917623 LCE917623:LCL917623 LMA917623:LMH917623 LVW917623:LWD917623 MFS917623:MFZ917623 MPO917623:MPV917623 MZK917623:MZR917623 NJG917623:NJN917623 NTC917623:NTJ917623 OCY917623:ODF917623 OMU917623:ONB917623 OWQ917623:OWX917623 PGM917623:PGT917623 PQI917623:PQP917623 QAE917623:QAL917623 QKA917623:QKH917623 QTW917623:QUD917623 RDS917623:RDZ917623 RNO917623:RNV917623 RXK917623:RXR917623 SHG917623:SHN917623 SRC917623:SRJ917623 TAY917623:TBF917623 TKU917623:TLB917623 TUQ917623:TUX917623 UEM917623:UET917623 UOI917623:UOP917623 UYE917623:UYL917623 VIA917623:VIH917623 VRW917623:VSD917623 WBS917623:WBZ917623 WLO917623:WLV917623 WVK917623:WVR917623 C983159:J983159 IY983159:JF983159 SU983159:TB983159 ACQ983159:ACX983159 AMM983159:AMT983159 AWI983159:AWP983159 BGE983159:BGL983159 BQA983159:BQH983159 BZW983159:CAD983159 CJS983159:CJZ983159 CTO983159:CTV983159 DDK983159:DDR983159 DNG983159:DNN983159 DXC983159:DXJ983159 EGY983159:EHF983159 EQU983159:ERB983159 FAQ983159:FAX983159 FKM983159:FKT983159 FUI983159:FUP983159 GEE983159:GEL983159 GOA983159:GOH983159 GXW983159:GYD983159 HHS983159:HHZ983159 HRO983159:HRV983159 IBK983159:IBR983159 ILG983159:ILN983159 IVC983159:IVJ983159 JEY983159:JFF983159 JOU983159:JPB983159 JYQ983159:JYX983159 KIM983159:KIT983159 KSI983159:KSP983159 LCE983159:LCL983159 LMA983159:LMH983159 LVW983159:LWD983159 MFS983159:MFZ983159 MPO983159:MPV983159 MZK983159:MZR983159 NJG983159:NJN983159 NTC983159:NTJ983159 OCY983159:ODF983159 OMU983159:ONB983159 OWQ983159:OWX983159 PGM983159:PGT983159 PQI983159:PQP983159 QAE983159:QAL983159 QKA983159:QKH983159 QTW983159:QUD983159 RDS983159:RDZ983159 RNO983159:RNV983159 RXK983159:RXR983159 SHG983159:SHN983159 SRC983159:SRJ983159 TAY983159:TBF983159 TKU983159:TLB983159 TUQ983159:TUX983159 UEM983159:UET983159 UOI983159:UOP983159 UYE983159:UYL983159 VIA983159:VIH983159 VRW983159:VSD983159 WBS983159:WBZ983159 WLO983159:WLV983159 WVK983159:WVR983159 J138:J65536 JF138:JF65536 TB138:TB65536 ACX138:ACX65536 AMT138:AMT65536 AWP138:AWP65536 BGL138:BGL65536 BQH138:BQH65536 CAD138:CAD65536 CJZ138:CJZ65536 CTV138:CTV65536 DDR138:DDR65536 DNN138:DNN65536 DXJ138:DXJ65536 EHF138:EHF65536 ERB138:ERB65536 FAX138:FAX65536 FKT138:FKT65536 FUP138:FUP65536 GEL138:GEL65536 GOH138:GOH65536 GYD138:GYD65536 HHZ138:HHZ65536 HRV138:HRV65536 IBR138:IBR65536 ILN138:ILN65536 IVJ138:IVJ65536 JFF138:JFF65536 JPB138:JPB65536 JYX138:JYX65536 KIT138:KIT65536 KSP138:KSP65536 LCL138:LCL65536 LMH138:LMH65536 LWD138:LWD65536 MFZ138:MFZ65536 MPV138:MPV65536 MZR138:MZR65536 NJN138:NJN65536 NTJ138:NTJ65536 ODF138:ODF65536 ONB138:ONB65536 OWX138:OWX65536 PGT138:PGT65536 PQP138:PQP65536 QAL138:QAL65536 QKH138:QKH65536 QUD138:QUD65536 RDZ138:RDZ65536 RNV138:RNV65536 RXR138:RXR65536 SHN138:SHN65536 SRJ138:SRJ65536 TBF138:TBF65536 TLB138:TLB65536 TUX138:TUX65536 UET138:UET65536 UOP138:UOP65536 UYL138:UYL65536 VIH138:VIH65536 VSD138:VSD65536 WBZ138:WBZ65536 WLV138:WLV65536 WVR138:WVR65536 J65674:J131072 JF65674:JF131072 TB65674:TB131072 ACX65674:ACX131072 AMT65674:AMT131072 AWP65674:AWP131072 BGL65674:BGL131072 BQH65674:BQH131072 CAD65674:CAD131072 CJZ65674:CJZ131072 CTV65674:CTV131072 DDR65674:DDR131072 DNN65674:DNN131072 DXJ65674:DXJ131072 EHF65674:EHF131072 ERB65674:ERB131072 FAX65674:FAX131072 FKT65674:FKT131072 FUP65674:FUP131072 GEL65674:GEL131072 GOH65674:GOH131072 GYD65674:GYD131072 HHZ65674:HHZ131072 HRV65674:HRV131072 IBR65674:IBR131072 ILN65674:ILN131072 IVJ65674:IVJ131072 JFF65674:JFF131072 JPB65674:JPB131072 JYX65674:JYX131072 KIT65674:KIT131072 KSP65674:KSP131072 LCL65674:LCL131072 LMH65674:LMH131072 LWD65674:LWD131072 MFZ65674:MFZ131072 MPV65674:MPV131072 MZR65674:MZR131072 NJN65674:NJN131072 NTJ65674:NTJ131072 ODF65674:ODF131072 ONB65674:ONB131072 OWX65674:OWX131072 PGT65674:PGT131072 PQP65674:PQP131072 QAL65674:QAL131072 QKH65674:QKH131072 QUD65674:QUD131072 RDZ65674:RDZ131072 RNV65674:RNV131072 RXR65674:RXR131072 SHN65674:SHN131072 SRJ65674:SRJ131072 TBF65674:TBF131072 TLB65674:TLB131072 TUX65674:TUX131072 UET65674:UET131072 UOP65674:UOP131072 UYL65674:UYL131072 VIH65674:VIH131072 VSD65674:VSD131072 WBZ65674:WBZ131072 WLV65674:WLV131072 WVR65674:WVR131072 J131210:J196608 JF131210:JF196608 TB131210:TB196608 ACX131210:ACX196608 AMT131210:AMT196608 AWP131210:AWP196608 BGL131210:BGL196608 BQH131210:BQH196608 CAD131210:CAD196608 CJZ131210:CJZ196608 CTV131210:CTV196608 DDR131210:DDR196608 DNN131210:DNN196608 DXJ131210:DXJ196608 EHF131210:EHF196608 ERB131210:ERB196608 FAX131210:FAX196608 FKT131210:FKT196608 FUP131210:FUP196608 GEL131210:GEL196608 GOH131210:GOH196608 GYD131210:GYD196608 HHZ131210:HHZ196608 HRV131210:HRV196608 IBR131210:IBR196608 ILN131210:ILN196608 IVJ131210:IVJ196608 JFF131210:JFF196608 JPB131210:JPB196608 JYX131210:JYX196608 KIT131210:KIT196608 KSP131210:KSP196608 LCL131210:LCL196608 LMH131210:LMH196608 LWD131210:LWD196608 MFZ131210:MFZ196608 MPV131210:MPV196608 MZR131210:MZR196608 NJN131210:NJN196608 NTJ131210:NTJ196608 ODF131210:ODF196608 ONB131210:ONB196608 OWX131210:OWX196608 PGT131210:PGT196608 PQP131210:PQP196608 QAL131210:QAL196608 QKH131210:QKH196608 QUD131210:QUD196608 RDZ131210:RDZ196608 RNV131210:RNV196608 RXR131210:RXR196608 SHN131210:SHN196608 SRJ131210:SRJ196608 TBF131210:TBF196608 TLB131210:TLB196608 TUX131210:TUX196608 UET131210:UET196608 UOP131210:UOP196608 UYL131210:UYL196608 VIH131210:VIH196608 VSD131210:VSD196608 WBZ131210:WBZ196608 WLV131210:WLV196608 WVR131210:WVR196608 J196746:J262144 JF196746:JF262144 TB196746:TB262144 ACX196746:ACX262144 AMT196746:AMT262144 AWP196746:AWP262144 BGL196746:BGL262144 BQH196746:BQH262144 CAD196746:CAD262144 CJZ196746:CJZ262144 CTV196746:CTV262144 DDR196746:DDR262144 DNN196746:DNN262144 DXJ196746:DXJ262144 EHF196746:EHF262144 ERB196746:ERB262144 FAX196746:FAX262144 FKT196746:FKT262144 FUP196746:FUP262144 GEL196746:GEL262144 GOH196746:GOH262144 GYD196746:GYD262144 HHZ196746:HHZ262144 HRV196746:HRV262144 IBR196746:IBR262144 ILN196746:ILN262144 IVJ196746:IVJ262144 JFF196746:JFF262144 JPB196746:JPB262144 JYX196746:JYX262144 KIT196746:KIT262144 KSP196746:KSP262144 LCL196746:LCL262144 LMH196746:LMH262144 LWD196746:LWD262144 MFZ196746:MFZ262144 MPV196746:MPV262144 MZR196746:MZR262144 NJN196746:NJN262144 NTJ196746:NTJ262144 ODF196746:ODF262144 ONB196746:ONB262144 OWX196746:OWX262144 PGT196746:PGT262144 PQP196746:PQP262144 QAL196746:QAL262144 QKH196746:QKH262144 QUD196746:QUD262144 RDZ196746:RDZ262144 RNV196746:RNV262144 RXR196746:RXR262144 SHN196746:SHN262144 SRJ196746:SRJ262144 TBF196746:TBF262144 TLB196746:TLB262144 TUX196746:TUX262144 UET196746:UET262144 UOP196746:UOP262144 UYL196746:UYL262144 VIH196746:VIH262144 VSD196746:VSD262144 WBZ196746:WBZ262144 WLV196746:WLV262144 WVR196746:WVR262144 J262282:J327680 JF262282:JF327680 TB262282:TB327680 ACX262282:ACX327680 AMT262282:AMT327680 AWP262282:AWP327680 BGL262282:BGL327680 BQH262282:BQH327680 CAD262282:CAD327680 CJZ262282:CJZ327680 CTV262282:CTV327680 DDR262282:DDR327680 DNN262282:DNN327680 DXJ262282:DXJ327680 EHF262282:EHF327680 ERB262282:ERB327680 FAX262282:FAX327680 FKT262282:FKT327680 FUP262282:FUP327680 GEL262282:GEL327680 GOH262282:GOH327680 GYD262282:GYD327680 HHZ262282:HHZ327680 HRV262282:HRV327680 IBR262282:IBR327680 ILN262282:ILN327680 IVJ262282:IVJ327680 JFF262282:JFF327680 JPB262282:JPB327680 JYX262282:JYX327680 KIT262282:KIT327680 KSP262282:KSP327680 LCL262282:LCL327680 LMH262282:LMH327680 LWD262282:LWD327680 MFZ262282:MFZ327680 MPV262282:MPV327680 MZR262282:MZR327680 NJN262282:NJN327680 NTJ262282:NTJ327680 ODF262282:ODF327680 ONB262282:ONB327680 OWX262282:OWX327680 PGT262282:PGT327680 PQP262282:PQP327680 QAL262282:QAL327680 QKH262282:QKH327680 QUD262282:QUD327680 RDZ262282:RDZ327680 RNV262282:RNV327680 RXR262282:RXR327680 SHN262282:SHN327680 SRJ262282:SRJ327680 TBF262282:TBF327680 TLB262282:TLB327680 TUX262282:TUX327680 UET262282:UET327680 UOP262282:UOP327680 UYL262282:UYL327680 VIH262282:VIH327680 VSD262282:VSD327680 WBZ262282:WBZ327680 WLV262282:WLV327680 WVR262282:WVR327680 J327818:J393216 JF327818:JF393216 TB327818:TB393216 ACX327818:ACX393216 AMT327818:AMT393216 AWP327818:AWP393216 BGL327818:BGL393216 BQH327818:BQH393216 CAD327818:CAD393216 CJZ327818:CJZ393216 CTV327818:CTV393216 DDR327818:DDR393216 DNN327818:DNN393216 DXJ327818:DXJ393216 EHF327818:EHF393216 ERB327818:ERB393216 FAX327818:FAX393216 FKT327818:FKT393216 FUP327818:FUP393216 GEL327818:GEL393216 GOH327818:GOH393216 GYD327818:GYD393216 HHZ327818:HHZ393216 HRV327818:HRV393216 IBR327818:IBR393216 ILN327818:ILN393216 IVJ327818:IVJ393216 JFF327818:JFF393216 JPB327818:JPB393216 JYX327818:JYX393216 KIT327818:KIT393216 KSP327818:KSP393216 LCL327818:LCL393216 LMH327818:LMH393216 LWD327818:LWD393216 MFZ327818:MFZ393216 MPV327818:MPV393216 MZR327818:MZR393216 NJN327818:NJN393216 NTJ327818:NTJ393216 ODF327818:ODF393216 ONB327818:ONB393216 OWX327818:OWX393216 PGT327818:PGT393216 PQP327818:PQP393216 QAL327818:QAL393216 QKH327818:QKH393216 QUD327818:QUD393216 RDZ327818:RDZ393216 RNV327818:RNV393216 RXR327818:RXR393216 SHN327818:SHN393216 SRJ327818:SRJ393216 TBF327818:TBF393216 TLB327818:TLB393216 TUX327818:TUX393216 UET327818:UET393216 UOP327818:UOP393216 UYL327818:UYL393216 VIH327818:VIH393216 VSD327818:VSD393216 WBZ327818:WBZ393216 WLV327818:WLV393216 WVR327818:WVR393216 J393354:J458752 JF393354:JF458752 TB393354:TB458752 ACX393354:ACX458752 AMT393354:AMT458752 AWP393354:AWP458752 BGL393354:BGL458752 BQH393354:BQH458752 CAD393354:CAD458752 CJZ393354:CJZ458752 CTV393354:CTV458752 DDR393354:DDR458752 DNN393354:DNN458752 DXJ393354:DXJ458752 EHF393354:EHF458752 ERB393354:ERB458752 FAX393354:FAX458752 FKT393354:FKT458752 FUP393354:FUP458752 GEL393354:GEL458752 GOH393354:GOH458752 GYD393354:GYD458752 HHZ393354:HHZ458752 HRV393354:HRV458752 IBR393354:IBR458752 ILN393354:ILN458752 IVJ393354:IVJ458752 JFF393354:JFF458752 JPB393354:JPB458752 JYX393354:JYX458752 KIT393354:KIT458752 KSP393354:KSP458752 LCL393354:LCL458752 LMH393354:LMH458752 LWD393354:LWD458752 MFZ393354:MFZ458752 MPV393354:MPV458752 MZR393354:MZR458752 NJN393354:NJN458752 NTJ393354:NTJ458752 ODF393354:ODF458752 ONB393354:ONB458752 OWX393354:OWX458752 PGT393354:PGT458752 PQP393354:PQP458752 QAL393354:QAL458752 QKH393354:QKH458752 QUD393354:QUD458752 RDZ393354:RDZ458752 RNV393354:RNV458752 RXR393354:RXR458752 SHN393354:SHN458752 SRJ393354:SRJ458752 TBF393354:TBF458752 TLB393354:TLB458752 TUX393354:TUX458752 UET393354:UET458752 UOP393354:UOP458752 UYL393354:UYL458752 VIH393354:VIH458752 VSD393354:VSD458752 WBZ393354:WBZ458752 WLV393354:WLV458752 WVR393354:WVR458752 J458890:J524288 JF458890:JF524288 TB458890:TB524288 ACX458890:ACX524288 AMT458890:AMT524288 AWP458890:AWP524288 BGL458890:BGL524288 BQH458890:BQH524288 CAD458890:CAD524288 CJZ458890:CJZ524288 CTV458890:CTV524288 DDR458890:DDR524288 DNN458890:DNN524288 DXJ458890:DXJ524288 EHF458890:EHF524288 ERB458890:ERB524288 FAX458890:FAX524288 FKT458890:FKT524288 FUP458890:FUP524288 GEL458890:GEL524288 GOH458890:GOH524288 GYD458890:GYD524288 HHZ458890:HHZ524288 HRV458890:HRV524288 IBR458890:IBR524288 ILN458890:ILN524288 IVJ458890:IVJ524288 JFF458890:JFF524288 JPB458890:JPB524288 JYX458890:JYX524288 KIT458890:KIT524288 KSP458890:KSP524288 LCL458890:LCL524288 LMH458890:LMH524288 LWD458890:LWD524288 MFZ458890:MFZ524288 MPV458890:MPV524288 MZR458890:MZR524288 NJN458890:NJN524288 NTJ458890:NTJ524288 ODF458890:ODF524288 ONB458890:ONB524288 OWX458890:OWX524288 PGT458890:PGT524288 PQP458890:PQP524288 QAL458890:QAL524288 QKH458890:QKH524288 QUD458890:QUD524288 RDZ458890:RDZ524288 RNV458890:RNV524288 RXR458890:RXR524288 SHN458890:SHN524288 SRJ458890:SRJ524288 TBF458890:TBF524288 TLB458890:TLB524288 TUX458890:TUX524288 UET458890:UET524288 UOP458890:UOP524288 UYL458890:UYL524288 VIH458890:VIH524288 VSD458890:VSD524288 WBZ458890:WBZ524288 WLV458890:WLV524288 WVR458890:WVR524288 J524426:J589824 JF524426:JF589824 TB524426:TB589824 ACX524426:ACX589824 AMT524426:AMT589824 AWP524426:AWP589824 BGL524426:BGL589824 BQH524426:BQH589824 CAD524426:CAD589824 CJZ524426:CJZ589824 CTV524426:CTV589824 DDR524426:DDR589824 DNN524426:DNN589824 DXJ524426:DXJ589824 EHF524426:EHF589824 ERB524426:ERB589824 FAX524426:FAX589824 FKT524426:FKT589824 FUP524426:FUP589824 GEL524426:GEL589824 GOH524426:GOH589824 GYD524426:GYD589824 HHZ524426:HHZ589824 HRV524426:HRV589824 IBR524426:IBR589824 ILN524426:ILN589824 IVJ524426:IVJ589824 JFF524426:JFF589824 JPB524426:JPB589824 JYX524426:JYX589824 KIT524426:KIT589824 KSP524426:KSP589824 LCL524426:LCL589824 LMH524426:LMH589824 LWD524426:LWD589824 MFZ524426:MFZ589824 MPV524426:MPV589824 MZR524426:MZR589824 NJN524426:NJN589824 NTJ524426:NTJ589824 ODF524426:ODF589824 ONB524426:ONB589824 OWX524426:OWX589824 PGT524426:PGT589824 PQP524426:PQP589824 QAL524426:QAL589824 QKH524426:QKH589824 QUD524426:QUD589824 RDZ524426:RDZ589824 RNV524426:RNV589824 RXR524426:RXR589824 SHN524426:SHN589824 SRJ524426:SRJ589824 TBF524426:TBF589824 TLB524426:TLB589824 TUX524426:TUX589824 UET524426:UET589824 UOP524426:UOP589824 UYL524426:UYL589824 VIH524426:VIH589824 VSD524426:VSD589824 WBZ524426:WBZ589824 WLV524426:WLV589824 WVR524426:WVR589824 J589962:J655360 JF589962:JF655360 TB589962:TB655360 ACX589962:ACX655360 AMT589962:AMT655360 AWP589962:AWP655360 BGL589962:BGL655360 BQH589962:BQH655360 CAD589962:CAD655360 CJZ589962:CJZ655360 CTV589962:CTV655360 DDR589962:DDR655360 DNN589962:DNN655360 DXJ589962:DXJ655360 EHF589962:EHF655360 ERB589962:ERB655360 FAX589962:FAX655360 FKT589962:FKT655360 FUP589962:FUP655360 GEL589962:GEL655360 GOH589962:GOH655360 GYD589962:GYD655360 HHZ589962:HHZ655360 HRV589962:HRV655360 IBR589962:IBR655360 ILN589962:ILN655360 IVJ589962:IVJ655360 JFF589962:JFF655360 JPB589962:JPB655360 JYX589962:JYX655360 KIT589962:KIT655360 KSP589962:KSP655360 LCL589962:LCL655360 LMH589962:LMH655360 LWD589962:LWD655360 MFZ589962:MFZ655360 MPV589962:MPV655360 MZR589962:MZR655360 NJN589962:NJN655360 NTJ589962:NTJ655360 ODF589962:ODF655360 ONB589962:ONB655360 OWX589962:OWX655360 PGT589962:PGT655360 PQP589962:PQP655360 QAL589962:QAL655360 QKH589962:QKH655360 QUD589962:QUD655360 RDZ589962:RDZ655360 RNV589962:RNV655360 RXR589962:RXR655360 SHN589962:SHN655360 SRJ589962:SRJ655360 TBF589962:TBF655360 TLB589962:TLB655360 TUX589962:TUX655360 UET589962:UET655360 UOP589962:UOP655360 UYL589962:UYL655360 VIH589962:VIH655360 VSD589962:VSD655360 WBZ589962:WBZ655360 WLV589962:WLV655360 WVR589962:WVR655360 J655498:J720896 JF655498:JF720896 TB655498:TB720896 ACX655498:ACX720896 AMT655498:AMT720896 AWP655498:AWP720896 BGL655498:BGL720896 BQH655498:BQH720896 CAD655498:CAD720896 CJZ655498:CJZ720896 CTV655498:CTV720896 DDR655498:DDR720896 DNN655498:DNN720896 DXJ655498:DXJ720896 EHF655498:EHF720896 ERB655498:ERB720896 FAX655498:FAX720896 FKT655498:FKT720896 FUP655498:FUP720896 GEL655498:GEL720896 GOH655498:GOH720896 GYD655498:GYD720896 HHZ655498:HHZ720896 HRV655498:HRV720896 IBR655498:IBR720896 ILN655498:ILN720896 IVJ655498:IVJ720896 JFF655498:JFF720896 JPB655498:JPB720896 JYX655498:JYX720896 KIT655498:KIT720896 KSP655498:KSP720896 LCL655498:LCL720896 LMH655498:LMH720896 LWD655498:LWD720896 MFZ655498:MFZ720896 MPV655498:MPV720896 MZR655498:MZR720896 NJN655498:NJN720896 NTJ655498:NTJ720896 ODF655498:ODF720896 ONB655498:ONB720896 OWX655498:OWX720896 PGT655498:PGT720896 PQP655498:PQP720896 QAL655498:QAL720896 QKH655498:QKH720896 QUD655498:QUD720896 RDZ655498:RDZ720896 RNV655498:RNV720896 RXR655498:RXR720896 SHN655498:SHN720896 SRJ655498:SRJ720896 TBF655498:TBF720896 TLB655498:TLB720896 TUX655498:TUX720896 UET655498:UET720896 UOP655498:UOP720896 UYL655498:UYL720896 VIH655498:VIH720896 VSD655498:VSD720896 WBZ655498:WBZ720896 WLV655498:WLV720896 WVR655498:WVR720896 J721034:J786432 JF721034:JF786432 TB721034:TB786432 ACX721034:ACX786432 AMT721034:AMT786432 AWP721034:AWP786432 BGL721034:BGL786432 BQH721034:BQH786432 CAD721034:CAD786432 CJZ721034:CJZ786432 CTV721034:CTV786432 DDR721034:DDR786432 DNN721034:DNN786432 DXJ721034:DXJ786432 EHF721034:EHF786432 ERB721034:ERB786432 FAX721034:FAX786432 FKT721034:FKT786432 FUP721034:FUP786432 GEL721034:GEL786432 GOH721034:GOH786432 GYD721034:GYD786432 HHZ721034:HHZ786432 HRV721034:HRV786432 IBR721034:IBR786432 ILN721034:ILN786432 IVJ721034:IVJ786432 JFF721034:JFF786432 JPB721034:JPB786432 JYX721034:JYX786432 KIT721034:KIT786432 KSP721034:KSP786432 LCL721034:LCL786432 LMH721034:LMH786432 LWD721034:LWD786432 MFZ721034:MFZ786432 MPV721034:MPV786432 MZR721034:MZR786432 NJN721034:NJN786432 NTJ721034:NTJ786432 ODF721034:ODF786432 ONB721034:ONB786432 OWX721034:OWX786432 PGT721034:PGT786432 PQP721034:PQP786432 QAL721034:QAL786432 QKH721034:QKH786432 QUD721034:QUD786432 RDZ721034:RDZ786432 RNV721034:RNV786432 RXR721034:RXR786432 SHN721034:SHN786432 SRJ721034:SRJ786432 TBF721034:TBF786432 TLB721034:TLB786432 TUX721034:TUX786432 UET721034:UET786432 UOP721034:UOP786432 UYL721034:UYL786432 VIH721034:VIH786432 VSD721034:VSD786432 WBZ721034:WBZ786432 WLV721034:WLV786432 WVR721034:WVR786432 J786570:J851968 JF786570:JF851968 TB786570:TB851968 ACX786570:ACX851968 AMT786570:AMT851968 AWP786570:AWP851968 BGL786570:BGL851968 BQH786570:BQH851968 CAD786570:CAD851968 CJZ786570:CJZ851968 CTV786570:CTV851968 DDR786570:DDR851968 DNN786570:DNN851968 DXJ786570:DXJ851968 EHF786570:EHF851968 ERB786570:ERB851968 FAX786570:FAX851968 FKT786570:FKT851968 FUP786570:FUP851968 GEL786570:GEL851968 GOH786570:GOH851968 GYD786570:GYD851968 HHZ786570:HHZ851968 HRV786570:HRV851968 IBR786570:IBR851968 ILN786570:ILN851968 IVJ786570:IVJ851968 JFF786570:JFF851968 JPB786570:JPB851968 JYX786570:JYX851968 KIT786570:KIT851968 KSP786570:KSP851968 LCL786570:LCL851968 LMH786570:LMH851968 LWD786570:LWD851968 MFZ786570:MFZ851968 MPV786570:MPV851968 MZR786570:MZR851968 NJN786570:NJN851968 NTJ786570:NTJ851968 ODF786570:ODF851968 ONB786570:ONB851968 OWX786570:OWX851968 PGT786570:PGT851968 PQP786570:PQP851968 QAL786570:QAL851968 QKH786570:QKH851968 QUD786570:QUD851968 RDZ786570:RDZ851968 RNV786570:RNV851968 RXR786570:RXR851968 SHN786570:SHN851968 SRJ786570:SRJ851968 TBF786570:TBF851968 TLB786570:TLB851968 TUX786570:TUX851968 UET786570:UET851968 UOP786570:UOP851968 UYL786570:UYL851968 VIH786570:VIH851968 VSD786570:VSD851968 WBZ786570:WBZ851968 WLV786570:WLV851968 WVR786570:WVR851968 J852106:J917504 JF852106:JF917504 TB852106:TB917504 ACX852106:ACX917504 AMT852106:AMT917504 AWP852106:AWP917504 BGL852106:BGL917504 BQH852106:BQH917504 CAD852106:CAD917504 CJZ852106:CJZ917504 CTV852106:CTV917504 DDR852106:DDR917504 DNN852106:DNN917504 DXJ852106:DXJ917504 EHF852106:EHF917504 ERB852106:ERB917504 FAX852106:FAX917504 FKT852106:FKT917504 FUP852106:FUP917504 GEL852106:GEL917504 GOH852106:GOH917504 GYD852106:GYD917504 HHZ852106:HHZ917504 HRV852106:HRV917504 IBR852106:IBR917504 ILN852106:ILN917504 IVJ852106:IVJ917504 JFF852106:JFF917504 JPB852106:JPB917504 JYX852106:JYX917504 KIT852106:KIT917504 KSP852106:KSP917504 LCL852106:LCL917504 LMH852106:LMH917504 LWD852106:LWD917504 MFZ852106:MFZ917504 MPV852106:MPV917504 MZR852106:MZR917504 NJN852106:NJN917504 NTJ852106:NTJ917504 ODF852106:ODF917504 ONB852106:ONB917504 OWX852106:OWX917504 PGT852106:PGT917504 PQP852106:PQP917504 QAL852106:QAL917504 QKH852106:QKH917504 QUD852106:QUD917504 RDZ852106:RDZ917504 RNV852106:RNV917504 RXR852106:RXR917504 SHN852106:SHN917504 SRJ852106:SRJ917504 TBF852106:TBF917504 TLB852106:TLB917504 TUX852106:TUX917504 UET852106:UET917504 UOP852106:UOP917504 UYL852106:UYL917504 VIH852106:VIH917504 VSD852106:VSD917504 WBZ852106:WBZ917504 WLV852106:WLV917504 WVR852106:WVR917504 J917642:J983040 JF917642:JF983040 TB917642:TB983040 ACX917642:ACX983040 AMT917642:AMT983040 AWP917642:AWP983040 BGL917642:BGL983040 BQH917642:BQH983040 CAD917642:CAD983040 CJZ917642:CJZ983040 CTV917642:CTV983040 DDR917642:DDR983040 DNN917642:DNN983040 DXJ917642:DXJ983040 EHF917642:EHF983040 ERB917642:ERB983040 FAX917642:FAX983040 FKT917642:FKT983040 FUP917642:FUP983040 GEL917642:GEL983040 GOH917642:GOH983040 GYD917642:GYD983040 HHZ917642:HHZ983040 HRV917642:HRV983040 IBR917642:IBR983040 ILN917642:ILN983040 IVJ917642:IVJ983040 JFF917642:JFF983040 JPB917642:JPB983040 JYX917642:JYX983040 KIT917642:KIT983040 KSP917642:KSP983040 LCL917642:LCL983040 LMH917642:LMH983040 LWD917642:LWD983040 MFZ917642:MFZ983040 MPV917642:MPV983040 MZR917642:MZR983040 NJN917642:NJN983040 NTJ917642:NTJ983040 ODF917642:ODF983040 ONB917642:ONB983040 OWX917642:OWX983040 PGT917642:PGT983040 PQP917642:PQP983040 QAL917642:QAL983040 QKH917642:QKH983040 QUD917642:QUD983040 RDZ917642:RDZ983040 RNV917642:RNV983040 RXR917642:RXR983040 SHN917642:SHN983040 SRJ917642:SRJ983040 TBF917642:TBF983040 TLB917642:TLB983040 TUX917642:TUX983040 UET917642:UET983040 UOP917642:UOP983040 UYL917642:UYL983040 VIH917642:VIH983040 VSD917642:VSD983040 WBZ917642:WBZ983040 WLV917642:WLV983040 WVR917642:WVR983040 J983178:J1048576 JF983178:JF1048576 TB983178:TB1048576 ACX983178:ACX1048576 AMT983178:AMT1048576 AWP983178:AWP1048576 BGL983178:BGL1048576 BQH983178:BQH1048576 CAD983178:CAD1048576 CJZ983178:CJZ1048576 CTV983178:CTV1048576 DDR983178:DDR1048576 DNN983178:DNN1048576 DXJ983178:DXJ1048576 EHF983178:EHF1048576 ERB983178:ERB1048576 FAX983178:FAX1048576 FKT983178:FKT1048576 FUP983178:FUP1048576 GEL983178:GEL1048576 GOH983178:GOH1048576 GYD983178:GYD1048576 HHZ983178:HHZ1048576 HRV983178:HRV1048576 IBR983178:IBR1048576 ILN983178:ILN1048576 IVJ983178:IVJ1048576 JFF983178:JFF1048576 JPB983178:JPB1048576 JYX983178:JYX1048576 KIT983178:KIT1048576 KSP983178:KSP1048576 LCL983178:LCL1048576 LMH983178:LMH1048576 LWD983178:LWD1048576 MFZ983178:MFZ1048576 MPV983178:MPV1048576 MZR983178:MZR1048576 NJN983178:NJN1048576 NTJ983178:NTJ1048576 ODF983178:ODF1048576 ONB983178:ONB1048576 OWX983178:OWX1048576 PGT983178:PGT1048576 PQP983178:PQP1048576 QAL983178:QAL1048576 QKH983178:QKH1048576 QUD983178:QUD1048576 RDZ983178:RDZ1048576 RNV983178:RNV1048576 RXR983178:RXR1048576 SHN983178:SHN1048576 SRJ983178:SRJ1048576 TBF983178:TBF1048576 TLB983178:TLB1048576 TUX983178:TUX1048576 UET983178:UET1048576 UOP983178:UOP1048576 UYL983178:UYL1048576 VIH983178:VIH1048576 VSD983178:VSD1048576 WBZ983178:WBZ1048576 WLV983178:WLV1048576 WVR983178:WVR1048576 I121:J137 JE121:JF137 TA121:TB137 ACW121:ACX137 AMS121:AMT137 AWO121:AWP137 BGK121:BGL137 BQG121:BQH137 CAC121:CAD137 CJY121:CJZ137 CTU121:CTV137 DDQ121:DDR137 DNM121:DNN137 DXI121:DXJ137 EHE121:EHF137 ERA121:ERB137 FAW121:FAX137 FKS121:FKT137 FUO121:FUP137 GEK121:GEL137 GOG121:GOH137 GYC121:GYD137 HHY121:HHZ137 HRU121:HRV137 IBQ121:IBR137 ILM121:ILN137 IVI121:IVJ137 JFE121:JFF137 JPA121:JPB137 JYW121:JYX137 KIS121:KIT137 KSO121:KSP137 LCK121:LCL137 LMG121:LMH137 LWC121:LWD137 MFY121:MFZ137 MPU121:MPV137 MZQ121:MZR137 NJM121:NJN137 NTI121:NTJ137 ODE121:ODF137 ONA121:ONB137 OWW121:OWX137 PGS121:PGT137 PQO121:PQP137 QAK121:QAL137 QKG121:QKH137 QUC121:QUD137 RDY121:RDZ137 RNU121:RNV137 RXQ121:RXR137 SHM121:SHN137 SRI121:SRJ137 TBE121:TBF137 TLA121:TLB137 TUW121:TUX137 UES121:UET137 UOO121:UOP137 UYK121:UYL137 VIG121:VIH137 VSC121:VSD137 WBY121:WBZ137 WLU121:WLV137 WVQ121:WVR137 I65657:J65673 JE65657:JF65673 TA65657:TB65673 ACW65657:ACX65673 AMS65657:AMT65673 AWO65657:AWP65673 BGK65657:BGL65673 BQG65657:BQH65673 CAC65657:CAD65673 CJY65657:CJZ65673 CTU65657:CTV65673 DDQ65657:DDR65673 DNM65657:DNN65673 DXI65657:DXJ65673 EHE65657:EHF65673 ERA65657:ERB65673 FAW65657:FAX65673 FKS65657:FKT65673 FUO65657:FUP65673 GEK65657:GEL65673 GOG65657:GOH65673 GYC65657:GYD65673 HHY65657:HHZ65673 HRU65657:HRV65673 IBQ65657:IBR65673 ILM65657:ILN65673 IVI65657:IVJ65673 JFE65657:JFF65673 JPA65657:JPB65673 JYW65657:JYX65673 KIS65657:KIT65673 KSO65657:KSP65673 LCK65657:LCL65673 LMG65657:LMH65673 LWC65657:LWD65673 MFY65657:MFZ65673 MPU65657:MPV65673 MZQ65657:MZR65673 NJM65657:NJN65673 NTI65657:NTJ65673 ODE65657:ODF65673 ONA65657:ONB65673 OWW65657:OWX65673 PGS65657:PGT65673 PQO65657:PQP65673 QAK65657:QAL65673 QKG65657:QKH65673 QUC65657:QUD65673 RDY65657:RDZ65673 RNU65657:RNV65673 RXQ65657:RXR65673 SHM65657:SHN65673 SRI65657:SRJ65673 TBE65657:TBF65673 TLA65657:TLB65673 TUW65657:TUX65673 UES65657:UET65673 UOO65657:UOP65673 UYK65657:UYL65673 VIG65657:VIH65673 VSC65657:VSD65673 WBY65657:WBZ65673 WLU65657:WLV65673 WVQ65657:WVR65673 I131193:J131209 JE131193:JF131209 TA131193:TB131209 ACW131193:ACX131209 AMS131193:AMT131209 AWO131193:AWP131209 BGK131193:BGL131209 BQG131193:BQH131209 CAC131193:CAD131209 CJY131193:CJZ131209 CTU131193:CTV131209 DDQ131193:DDR131209 DNM131193:DNN131209 DXI131193:DXJ131209 EHE131193:EHF131209 ERA131193:ERB131209 FAW131193:FAX131209 FKS131193:FKT131209 FUO131193:FUP131209 GEK131193:GEL131209 GOG131193:GOH131209 GYC131193:GYD131209 HHY131193:HHZ131209 HRU131193:HRV131209 IBQ131193:IBR131209 ILM131193:ILN131209 IVI131193:IVJ131209 JFE131193:JFF131209 JPA131193:JPB131209 JYW131193:JYX131209 KIS131193:KIT131209 KSO131193:KSP131209 LCK131193:LCL131209 LMG131193:LMH131209 LWC131193:LWD131209 MFY131193:MFZ131209 MPU131193:MPV131209 MZQ131193:MZR131209 NJM131193:NJN131209 NTI131193:NTJ131209 ODE131193:ODF131209 ONA131193:ONB131209 OWW131193:OWX131209 PGS131193:PGT131209 PQO131193:PQP131209 QAK131193:QAL131209 QKG131193:QKH131209 QUC131193:QUD131209 RDY131193:RDZ131209 RNU131193:RNV131209 RXQ131193:RXR131209 SHM131193:SHN131209 SRI131193:SRJ131209 TBE131193:TBF131209 TLA131193:TLB131209 TUW131193:TUX131209 UES131193:UET131209 UOO131193:UOP131209 UYK131193:UYL131209 VIG131193:VIH131209 VSC131193:VSD131209 WBY131193:WBZ131209 WLU131193:WLV131209 WVQ131193:WVR131209 I196729:J196745 JE196729:JF196745 TA196729:TB196745 ACW196729:ACX196745 AMS196729:AMT196745 AWO196729:AWP196745 BGK196729:BGL196745 BQG196729:BQH196745 CAC196729:CAD196745 CJY196729:CJZ196745 CTU196729:CTV196745 DDQ196729:DDR196745 DNM196729:DNN196745 DXI196729:DXJ196745 EHE196729:EHF196745 ERA196729:ERB196745 FAW196729:FAX196745 FKS196729:FKT196745 FUO196729:FUP196745 GEK196729:GEL196745 GOG196729:GOH196745 GYC196729:GYD196745 HHY196729:HHZ196745 HRU196729:HRV196745 IBQ196729:IBR196745 ILM196729:ILN196745 IVI196729:IVJ196745 JFE196729:JFF196745 JPA196729:JPB196745 JYW196729:JYX196745 KIS196729:KIT196745 KSO196729:KSP196745 LCK196729:LCL196745 LMG196729:LMH196745 LWC196729:LWD196745 MFY196729:MFZ196745 MPU196729:MPV196745 MZQ196729:MZR196745 NJM196729:NJN196745 NTI196729:NTJ196745 ODE196729:ODF196745 ONA196729:ONB196745 OWW196729:OWX196745 PGS196729:PGT196745 PQO196729:PQP196745 QAK196729:QAL196745 QKG196729:QKH196745 QUC196729:QUD196745 RDY196729:RDZ196745 RNU196729:RNV196745 RXQ196729:RXR196745 SHM196729:SHN196745 SRI196729:SRJ196745 TBE196729:TBF196745 TLA196729:TLB196745 TUW196729:TUX196745 UES196729:UET196745 UOO196729:UOP196745 UYK196729:UYL196745 VIG196729:VIH196745 VSC196729:VSD196745 WBY196729:WBZ196745 WLU196729:WLV196745 WVQ196729:WVR196745 I262265:J262281 JE262265:JF262281 TA262265:TB262281 ACW262265:ACX262281 AMS262265:AMT262281 AWO262265:AWP262281 BGK262265:BGL262281 BQG262265:BQH262281 CAC262265:CAD262281 CJY262265:CJZ262281 CTU262265:CTV262281 DDQ262265:DDR262281 DNM262265:DNN262281 DXI262265:DXJ262281 EHE262265:EHF262281 ERA262265:ERB262281 FAW262265:FAX262281 FKS262265:FKT262281 FUO262265:FUP262281 GEK262265:GEL262281 GOG262265:GOH262281 GYC262265:GYD262281 HHY262265:HHZ262281 HRU262265:HRV262281 IBQ262265:IBR262281 ILM262265:ILN262281 IVI262265:IVJ262281 JFE262265:JFF262281 JPA262265:JPB262281 JYW262265:JYX262281 KIS262265:KIT262281 KSO262265:KSP262281 LCK262265:LCL262281 LMG262265:LMH262281 LWC262265:LWD262281 MFY262265:MFZ262281 MPU262265:MPV262281 MZQ262265:MZR262281 NJM262265:NJN262281 NTI262265:NTJ262281 ODE262265:ODF262281 ONA262265:ONB262281 OWW262265:OWX262281 PGS262265:PGT262281 PQO262265:PQP262281 QAK262265:QAL262281 QKG262265:QKH262281 QUC262265:QUD262281 RDY262265:RDZ262281 RNU262265:RNV262281 RXQ262265:RXR262281 SHM262265:SHN262281 SRI262265:SRJ262281 TBE262265:TBF262281 TLA262265:TLB262281 TUW262265:TUX262281 UES262265:UET262281 UOO262265:UOP262281 UYK262265:UYL262281 VIG262265:VIH262281 VSC262265:VSD262281 WBY262265:WBZ262281 WLU262265:WLV262281 WVQ262265:WVR262281 I327801:J327817 JE327801:JF327817 TA327801:TB327817 ACW327801:ACX327817 AMS327801:AMT327817 AWO327801:AWP327817 BGK327801:BGL327817 BQG327801:BQH327817 CAC327801:CAD327817 CJY327801:CJZ327817 CTU327801:CTV327817 DDQ327801:DDR327817 DNM327801:DNN327817 DXI327801:DXJ327817 EHE327801:EHF327817 ERA327801:ERB327817 FAW327801:FAX327817 FKS327801:FKT327817 FUO327801:FUP327817 GEK327801:GEL327817 GOG327801:GOH327817 GYC327801:GYD327817 HHY327801:HHZ327817 HRU327801:HRV327817 IBQ327801:IBR327817 ILM327801:ILN327817 IVI327801:IVJ327817 JFE327801:JFF327817 JPA327801:JPB327817 JYW327801:JYX327817 KIS327801:KIT327817 KSO327801:KSP327817 LCK327801:LCL327817 LMG327801:LMH327817 LWC327801:LWD327817 MFY327801:MFZ327817 MPU327801:MPV327817 MZQ327801:MZR327817 NJM327801:NJN327817 NTI327801:NTJ327817 ODE327801:ODF327817 ONA327801:ONB327817 OWW327801:OWX327817 PGS327801:PGT327817 PQO327801:PQP327817 QAK327801:QAL327817 QKG327801:QKH327817 QUC327801:QUD327817 RDY327801:RDZ327817 RNU327801:RNV327817 RXQ327801:RXR327817 SHM327801:SHN327817 SRI327801:SRJ327817 TBE327801:TBF327817 TLA327801:TLB327817 TUW327801:TUX327817 UES327801:UET327817 UOO327801:UOP327817 UYK327801:UYL327817 VIG327801:VIH327817 VSC327801:VSD327817 WBY327801:WBZ327817 WLU327801:WLV327817 WVQ327801:WVR327817 I393337:J393353 JE393337:JF393353 TA393337:TB393353 ACW393337:ACX393353 AMS393337:AMT393353 AWO393337:AWP393353 BGK393337:BGL393353 BQG393337:BQH393353 CAC393337:CAD393353 CJY393337:CJZ393353 CTU393337:CTV393353 DDQ393337:DDR393353 DNM393337:DNN393353 DXI393337:DXJ393353 EHE393337:EHF393353 ERA393337:ERB393353 FAW393337:FAX393353 FKS393337:FKT393353 FUO393337:FUP393353 GEK393337:GEL393353 GOG393337:GOH393353 GYC393337:GYD393353 HHY393337:HHZ393353 HRU393337:HRV393353 IBQ393337:IBR393353 ILM393337:ILN393353 IVI393337:IVJ393353 JFE393337:JFF393353 JPA393337:JPB393353 JYW393337:JYX393353 KIS393337:KIT393353 KSO393337:KSP393353 LCK393337:LCL393353 LMG393337:LMH393353 LWC393337:LWD393353 MFY393337:MFZ393353 MPU393337:MPV393353 MZQ393337:MZR393353 NJM393337:NJN393353 NTI393337:NTJ393353 ODE393337:ODF393353 ONA393337:ONB393353 OWW393337:OWX393353 PGS393337:PGT393353 PQO393337:PQP393353 QAK393337:QAL393353 QKG393337:QKH393353 QUC393337:QUD393353 RDY393337:RDZ393353 RNU393337:RNV393353 RXQ393337:RXR393353 SHM393337:SHN393353 SRI393337:SRJ393353 TBE393337:TBF393353 TLA393337:TLB393353 TUW393337:TUX393353 UES393337:UET393353 UOO393337:UOP393353 UYK393337:UYL393353 VIG393337:VIH393353 VSC393337:VSD393353 WBY393337:WBZ393353 WLU393337:WLV393353 WVQ393337:WVR393353 I458873:J458889 JE458873:JF458889 TA458873:TB458889 ACW458873:ACX458889 AMS458873:AMT458889 AWO458873:AWP458889 BGK458873:BGL458889 BQG458873:BQH458889 CAC458873:CAD458889 CJY458873:CJZ458889 CTU458873:CTV458889 DDQ458873:DDR458889 DNM458873:DNN458889 DXI458873:DXJ458889 EHE458873:EHF458889 ERA458873:ERB458889 FAW458873:FAX458889 FKS458873:FKT458889 FUO458873:FUP458889 GEK458873:GEL458889 GOG458873:GOH458889 GYC458873:GYD458889 HHY458873:HHZ458889 HRU458873:HRV458889 IBQ458873:IBR458889 ILM458873:ILN458889 IVI458873:IVJ458889 JFE458873:JFF458889 JPA458873:JPB458889 JYW458873:JYX458889 KIS458873:KIT458889 KSO458873:KSP458889 LCK458873:LCL458889 LMG458873:LMH458889 LWC458873:LWD458889 MFY458873:MFZ458889 MPU458873:MPV458889 MZQ458873:MZR458889 NJM458873:NJN458889 NTI458873:NTJ458889 ODE458873:ODF458889 ONA458873:ONB458889 OWW458873:OWX458889 PGS458873:PGT458889 PQO458873:PQP458889 QAK458873:QAL458889 QKG458873:QKH458889 QUC458873:QUD458889 RDY458873:RDZ458889 RNU458873:RNV458889 RXQ458873:RXR458889 SHM458873:SHN458889 SRI458873:SRJ458889 TBE458873:TBF458889 TLA458873:TLB458889 TUW458873:TUX458889 UES458873:UET458889 UOO458873:UOP458889 UYK458873:UYL458889 VIG458873:VIH458889 VSC458873:VSD458889 WBY458873:WBZ458889 WLU458873:WLV458889 WVQ458873:WVR458889 I524409:J524425 JE524409:JF524425 TA524409:TB524425 ACW524409:ACX524425 AMS524409:AMT524425 AWO524409:AWP524425 BGK524409:BGL524425 BQG524409:BQH524425 CAC524409:CAD524425 CJY524409:CJZ524425 CTU524409:CTV524425 DDQ524409:DDR524425 DNM524409:DNN524425 DXI524409:DXJ524425 EHE524409:EHF524425 ERA524409:ERB524425 FAW524409:FAX524425 FKS524409:FKT524425 FUO524409:FUP524425 GEK524409:GEL524425 GOG524409:GOH524425 GYC524409:GYD524425 HHY524409:HHZ524425 HRU524409:HRV524425 IBQ524409:IBR524425 ILM524409:ILN524425 IVI524409:IVJ524425 JFE524409:JFF524425 JPA524409:JPB524425 JYW524409:JYX524425 KIS524409:KIT524425 KSO524409:KSP524425 LCK524409:LCL524425 LMG524409:LMH524425 LWC524409:LWD524425 MFY524409:MFZ524425 MPU524409:MPV524425 MZQ524409:MZR524425 NJM524409:NJN524425 NTI524409:NTJ524425 ODE524409:ODF524425 ONA524409:ONB524425 OWW524409:OWX524425 PGS524409:PGT524425 PQO524409:PQP524425 QAK524409:QAL524425 QKG524409:QKH524425 QUC524409:QUD524425 RDY524409:RDZ524425 RNU524409:RNV524425 RXQ524409:RXR524425 SHM524409:SHN524425 SRI524409:SRJ524425 TBE524409:TBF524425 TLA524409:TLB524425 TUW524409:TUX524425 UES524409:UET524425 UOO524409:UOP524425 UYK524409:UYL524425 VIG524409:VIH524425 VSC524409:VSD524425 WBY524409:WBZ524425 WLU524409:WLV524425 WVQ524409:WVR524425 I589945:J589961 JE589945:JF589961 TA589945:TB589961 ACW589945:ACX589961 AMS589945:AMT589961 AWO589945:AWP589961 BGK589945:BGL589961 BQG589945:BQH589961 CAC589945:CAD589961 CJY589945:CJZ589961 CTU589945:CTV589961 DDQ589945:DDR589961 DNM589945:DNN589961 DXI589945:DXJ589961 EHE589945:EHF589961 ERA589945:ERB589961 FAW589945:FAX589961 FKS589945:FKT589961 FUO589945:FUP589961 GEK589945:GEL589961 GOG589945:GOH589961 GYC589945:GYD589961 HHY589945:HHZ589961 HRU589945:HRV589961 IBQ589945:IBR589961 ILM589945:ILN589961 IVI589945:IVJ589961 JFE589945:JFF589961 JPA589945:JPB589961 JYW589945:JYX589961 KIS589945:KIT589961 KSO589945:KSP589961 LCK589945:LCL589961 LMG589945:LMH589961 LWC589945:LWD589961 MFY589945:MFZ589961 MPU589945:MPV589961 MZQ589945:MZR589961 NJM589945:NJN589961 NTI589945:NTJ589961 ODE589945:ODF589961 ONA589945:ONB589961 OWW589945:OWX589961 PGS589945:PGT589961 PQO589945:PQP589961 QAK589945:QAL589961 QKG589945:QKH589961 QUC589945:QUD589961 RDY589945:RDZ589961 RNU589945:RNV589961 RXQ589945:RXR589961 SHM589945:SHN589961 SRI589945:SRJ589961 TBE589945:TBF589961 TLA589945:TLB589961 TUW589945:TUX589961 UES589945:UET589961 UOO589945:UOP589961 UYK589945:UYL589961 VIG589945:VIH589961 VSC589945:VSD589961 WBY589945:WBZ589961 WLU589945:WLV589961 WVQ589945:WVR589961 I655481:J655497 JE655481:JF655497 TA655481:TB655497 ACW655481:ACX655497 AMS655481:AMT655497 AWO655481:AWP655497 BGK655481:BGL655497 BQG655481:BQH655497 CAC655481:CAD655497 CJY655481:CJZ655497 CTU655481:CTV655497 DDQ655481:DDR655497 DNM655481:DNN655497 DXI655481:DXJ655497 EHE655481:EHF655497 ERA655481:ERB655497 FAW655481:FAX655497 FKS655481:FKT655497 FUO655481:FUP655497 GEK655481:GEL655497 GOG655481:GOH655497 GYC655481:GYD655497 HHY655481:HHZ655497 HRU655481:HRV655497 IBQ655481:IBR655497 ILM655481:ILN655497 IVI655481:IVJ655497 JFE655481:JFF655497 JPA655481:JPB655497 JYW655481:JYX655497 KIS655481:KIT655497 KSO655481:KSP655497 LCK655481:LCL655497 LMG655481:LMH655497 LWC655481:LWD655497 MFY655481:MFZ655497 MPU655481:MPV655497 MZQ655481:MZR655497 NJM655481:NJN655497 NTI655481:NTJ655497 ODE655481:ODF655497 ONA655481:ONB655497 OWW655481:OWX655497 PGS655481:PGT655497 PQO655481:PQP655497 QAK655481:QAL655497 QKG655481:QKH655497 QUC655481:QUD655497 RDY655481:RDZ655497 RNU655481:RNV655497 RXQ655481:RXR655497 SHM655481:SHN655497 SRI655481:SRJ655497 TBE655481:TBF655497 TLA655481:TLB655497 TUW655481:TUX655497 UES655481:UET655497 UOO655481:UOP655497 UYK655481:UYL655497 VIG655481:VIH655497 VSC655481:VSD655497 WBY655481:WBZ655497 WLU655481:WLV655497 WVQ655481:WVR655497 I721017:J721033 JE721017:JF721033 TA721017:TB721033 ACW721017:ACX721033 AMS721017:AMT721033 AWO721017:AWP721033 BGK721017:BGL721033 BQG721017:BQH721033 CAC721017:CAD721033 CJY721017:CJZ721033 CTU721017:CTV721033 DDQ721017:DDR721033 DNM721017:DNN721033 DXI721017:DXJ721033 EHE721017:EHF721033 ERA721017:ERB721033 FAW721017:FAX721033 FKS721017:FKT721033 FUO721017:FUP721033 GEK721017:GEL721033 GOG721017:GOH721033 GYC721017:GYD721033 HHY721017:HHZ721033 HRU721017:HRV721033 IBQ721017:IBR721033 ILM721017:ILN721033 IVI721017:IVJ721033 JFE721017:JFF721033 JPA721017:JPB721033 JYW721017:JYX721033 KIS721017:KIT721033 KSO721017:KSP721033 LCK721017:LCL721033 LMG721017:LMH721033 LWC721017:LWD721033 MFY721017:MFZ721033 MPU721017:MPV721033 MZQ721017:MZR721033 NJM721017:NJN721033 NTI721017:NTJ721033 ODE721017:ODF721033 ONA721017:ONB721033 OWW721017:OWX721033 PGS721017:PGT721033 PQO721017:PQP721033 QAK721017:QAL721033 QKG721017:QKH721033 QUC721017:QUD721033 RDY721017:RDZ721033 RNU721017:RNV721033 RXQ721017:RXR721033 SHM721017:SHN721033 SRI721017:SRJ721033 TBE721017:TBF721033 TLA721017:TLB721033 TUW721017:TUX721033 UES721017:UET721033 UOO721017:UOP721033 UYK721017:UYL721033 VIG721017:VIH721033 VSC721017:VSD721033 WBY721017:WBZ721033 WLU721017:WLV721033 WVQ721017:WVR721033 I786553:J786569 JE786553:JF786569 TA786553:TB786569 ACW786553:ACX786569 AMS786553:AMT786569 AWO786553:AWP786569 BGK786553:BGL786569 BQG786553:BQH786569 CAC786553:CAD786569 CJY786553:CJZ786569 CTU786553:CTV786569 DDQ786553:DDR786569 DNM786553:DNN786569 DXI786553:DXJ786569 EHE786553:EHF786569 ERA786553:ERB786569 FAW786553:FAX786569 FKS786553:FKT786569 FUO786553:FUP786569 GEK786553:GEL786569 GOG786553:GOH786569 GYC786553:GYD786569 HHY786553:HHZ786569 HRU786553:HRV786569 IBQ786553:IBR786569 ILM786553:ILN786569 IVI786553:IVJ786569 JFE786553:JFF786569 JPA786553:JPB786569 JYW786553:JYX786569 KIS786553:KIT786569 KSO786553:KSP786569 LCK786553:LCL786569 LMG786553:LMH786569 LWC786553:LWD786569 MFY786553:MFZ786569 MPU786553:MPV786569 MZQ786553:MZR786569 NJM786553:NJN786569 NTI786553:NTJ786569 ODE786553:ODF786569 ONA786553:ONB786569 OWW786553:OWX786569 PGS786553:PGT786569 PQO786553:PQP786569 QAK786553:QAL786569 QKG786553:QKH786569 QUC786553:QUD786569 RDY786553:RDZ786569 RNU786553:RNV786569 RXQ786553:RXR786569 SHM786553:SHN786569 SRI786553:SRJ786569 TBE786553:TBF786569 TLA786553:TLB786569 TUW786553:TUX786569 UES786553:UET786569 UOO786553:UOP786569 UYK786553:UYL786569 VIG786553:VIH786569 VSC786553:VSD786569 WBY786553:WBZ786569 WLU786553:WLV786569 WVQ786553:WVR786569 I852089:J852105 JE852089:JF852105 TA852089:TB852105 ACW852089:ACX852105 AMS852089:AMT852105 AWO852089:AWP852105 BGK852089:BGL852105 BQG852089:BQH852105 CAC852089:CAD852105 CJY852089:CJZ852105 CTU852089:CTV852105 DDQ852089:DDR852105 DNM852089:DNN852105 DXI852089:DXJ852105 EHE852089:EHF852105 ERA852089:ERB852105 FAW852089:FAX852105 FKS852089:FKT852105 FUO852089:FUP852105 GEK852089:GEL852105 GOG852089:GOH852105 GYC852089:GYD852105 HHY852089:HHZ852105 HRU852089:HRV852105 IBQ852089:IBR852105 ILM852089:ILN852105 IVI852089:IVJ852105 JFE852089:JFF852105 JPA852089:JPB852105 JYW852089:JYX852105 KIS852089:KIT852105 KSO852089:KSP852105 LCK852089:LCL852105 LMG852089:LMH852105 LWC852089:LWD852105 MFY852089:MFZ852105 MPU852089:MPV852105 MZQ852089:MZR852105 NJM852089:NJN852105 NTI852089:NTJ852105 ODE852089:ODF852105 ONA852089:ONB852105 OWW852089:OWX852105 PGS852089:PGT852105 PQO852089:PQP852105 QAK852089:QAL852105 QKG852089:QKH852105 QUC852089:QUD852105 RDY852089:RDZ852105 RNU852089:RNV852105 RXQ852089:RXR852105 SHM852089:SHN852105 SRI852089:SRJ852105 TBE852089:TBF852105 TLA852089:TLB852105 TUW852089:TUX852105 UES852089:UET852105 UOO852089:UOP852105 UYK852089:UYL852105 VIG852089:VIH852105 VSC852089:VSD852105 WBY852089:WBZ852105 WLU852089:WLV852105 WVQ852089:WVR852105 I917625:J917641 JE917625:JF917641 TA917625:TB917641 ACW917625:ACX917641 AMS917625:AMT917641 AWO917625:AWP917641 BGK917625:BGL917641 BQG917625:BQH917641 CAC917625:CAD917641 CJY917625:CJZ917641 CTU917625:CTV917641 DDQ917625:DDR917641 DNM917625:DNN917641 DXI917625:DXJ917641 EHE917625:EHF917641 ERA917625:ERB917641 FAW917625:FAX917641 FKS917625:FKT917641 FUO917625:FUP917641 GEK917625:GEL917641 GOG917625:GOH917641 GYC917625:GYD917641 HHY917625:HHZ917641 HRU917625:HRV917641 IBQ917625:IBR917641 ILM917625:ILN917641 IVI917625:IVJ917641 JFE917625:JFF917641 JPA917625:JPB917641 JYW917625:JYX917641 KIS917625:KIT917641 KSO917625:KSP917641 LCK917625:LCL917641 LMG917625:LMH917641 LWC917625:LWD917641 MFY917625:MFZ917641 MPU917625:MPV917641 MZQ917625:MZR917641 NJM917625:NJN917641 NTI917625:NTJ917641 ODE917625:ODF917641 ONA917625:ONB917641 OWW917625:OWX917641 PGS917625:PGT917641 PQO917625:PQP917641 QAK917625:QAL917641 QKG917625:QKH917641 QUC917625:QUD917641 RDY917625:RDZ917641 RNU917625:RNV917641 RXQ917625:RXR917641 SHM917625:SHN917641 SRI917625:SRJ917641 TBE917625:TBF917641 TLA917625:TLB917641 TUW917625:TUX917641 UES917625:UET917641 UOO917625:UOP917641 UYK917625:UYL917641 VIG917625:VIH917641 VSC917625:VSD917641 WBY917625:WBZ917641 WLU917625:WLV917641 WVQ917625:WVR917641 I983161:J983177 JE983161:JF983177 TA983161:TB983177 ACW983161:ACX983177 AMS983161:AMT983177 AWO983161:AWP983177 BGK983161:BGL983177 BQG983161:BQH983177 CAC983161:CAD983177 CJY983161:CJZ983177 CTU983161:CTV983177 DDQ983161:DDR983177 DNM983161:DNN983177 DXI983161:DXJ983177 EHE983161:EHF983177 ERA983161:ERB983177 FAW983161:FAX983177 FKS983161:FKT983177 FUO983161:FUP983177 GEK983161:GEL983177 GOG983161:GOH983177 GYC983161:GYD983177 HHY983161:HHZ983177 HRU983161:HRV983177 IBQ983161:IBR983177 ILM983161:ILN983177 IVI983161:IVJ983177 JFE983161:JFF983177 JPA983161:JPB983177 JYW983161:JYX983177 KIS983161:KIT983177 KSO983161:KSP983177 LCK983161:LCL983177 LMG983161:LMH983177 LWC983161:LWD983177 MFY983161:MFZ983177 MPU983161:MPV983177 MZQ983161:MZR983177 NJM983161:NJN983177 NTI983161:NTJ983177 ODE983161:ODF983177 ONA983161:ONB983177 OWW983161:OWX983177 PGS983161:PGT983177 PQO983161:PQP983177 QAK983161:QAL983177 QKG983161:QKH983177 QUC983161:QUD983177 RDY983161:RDZ983177 RNU983161:RNV983177 RXQ983161:RXR983177 SHM983161:SHN983177 SRI983161:SRJ983177 TBE983161:TBF983177 TLA983161:TLB983177 TUW983161:TUX983177 UES983161:UET983177 UOO983161:UOP983177 UYK983161:UYL983177 VIG983161:VIH983177 VSC983161:VSD983177 WBY983161:WBZ983177 WLU983161:WLV983177 WVQ983161:WVR983177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39"/>
  <sheetViews>
    <sheetView workbookViewId="0">
      <selection activeCell="D8" sqref="D8"/>
    </sheetView>
  </sheetViews>
  <sheetFormatPr baseColWidth="10" defaultRowHeight="12.75" x14ac:dyDescent="0.2"/>
  <cols>
    <col min="1" max="1" width="35.42578125" style="263" customWidth="1"/>
    <col min="2" max="2" width="23.5703125" style="263" customWidth="1"/>
    <col min="3" max="3" width="15" style="263" customWidth="1"/>
    <col min="4" max="4" width="15.7109375" style="263" customWidth="1"/>
    <col min="5" max="5" width="13.42578125" style="263" customWidth="1"/>
    <col min="6" max="6" width="13.5703125" style="263" customWidth="1"/>
    <col min="7" max="7" width="14.7109375" style="263" customWidth="1"/>
    <col min="8" max="8" width="13.85546875" style="263" customWidth="1"/>
    <col min="9" max="9" width="12.5703125" style="263" customWidth="1"/>
    <col min="10" max="10" width="11.85546875" style="263" customWidth="1"/>
    <col min="11" max="11" width="10.28515625" style="263" customWidth="1"/>
    <col min="12" max="12" width="9.28515625" style="263" customWidth="1"/>
    <col min="13" max="13" width="9.42578125" style="263" customWidth="1"/>
    <col min="14" max="14" width="9.140625" style="263" customWidth="1"/>
    <col min="15" max="15" width="9.28515625" style="79" customWidth="1"/>
    <col min="16" max="16" width="9.42578125" style="79" customWidth="1"/>
    <col min="17" max="17" width="9.7109375" style="79" customWidth="1"/>
    <col min="18" max="18" width="9.5703125" style="79" customWidth="1"/>
    <col min="19" max="19" width="9.28515625" style="79" customWidth="1"/>
    <col min="20" max="20" width="8.5703125" style="79" customWidth="1"/>
    <col min="21" max="21" width="8.85546875" style="79" customWidth="1"/>
    <col min="22" max="22" width="9.7109375" style="79" customWidth="1"/>
    <col min="23" max="23" width="8.7109375" style="79" customWidth="1"/>
    <col min="24" max="24" width="13.5703125" style="79" customWidth="1"/>
    <col min="25" max="25" width="16.28515625" style="79" customWidth="1"/>
    <col min="26" max="43" width="9.42578125" style="79" customWidth="1"/>
    <col min="44" max="47" width="10.28515625" style="79" customWidth="1"/>
    <col min="48" max="48" width="9.140625" style="79" customWidth="1"/>
    <col min="49" max="49" width="11.42578125" style="80" hidden="1" customWidth="1"/>
    <col min="50" max="67" width="11.42578125" style="79" hidden="1" customWidth="1"/>
    <col min="68" max="68" width="11.42578125" style="80" hidden="1" customWidth="1"/>
    <col min="69" max="78" width="11.42578125" style="79" customWidth="1"/>
    <col min="79" max="83" width="10.28515625" style="79" customWidth="1"/>
    <col min="84" max="92" width="9.42578125" style="79" customWidth="1"/>
    <col min="93" max="256" width="11.42578125" style="79"/>
    <col min="257" max="257" width="35.42578125" style="79" customWidth="1"/>
    <col min="258" max="258" width="23.5703125" style="79" customWidth="1"/>
    <col min="259" max="259" width="15" style="79" customWidth="1"/>
    <col min="260" max="260" width="15.7109375" style="79" customWidth="1"/>
    <col min="261" max="261" width="13.42578125" style="79" customWidth="1"/>
    <col min="262" max="262" width="13.5703125" style="79" customWidth="1"/>
    <col min="263" max="263" width="14.7109375" style="79" customWidth="1"/>
    <col min="264" max="264" width="13.85546875" style="79" customWidth="1"/>
    <col min="265" max="265" width="12.5703125" style="79" customWidth="1"/>
    <col min="266" max="266" width="11.85546875" style="79" customWidth="1"/>
    <col min="267" max="267" width="10.28515625" style="79" customWidth="1"/>
    <col min="268" max="268" width="9.28515625" style="79" customWidth="1"/>
    <col min="269" max="269" width="9.42578125" style="79" customWidth="1"/>
    <col min="270" max="270" width="9.140625" style="79" customWidth="1"/>
    <col min="271" max="271" width="9.28515625" style="79" customWidth="1"/>
    <col min="272" max="272" width="9.42578125" style="79" customWidth="1"/>
    <col min="273" max="273" width="9.7109375" style="79" customWidth="1"/>
    <col min="274" max="274" width="9.5703125" style="79" customWidth="1"/>
    <col min="275" max="275" width="9.28515625" style="79" customWidth="1"/>
    <col min="276" max="276" width="8.5703125" style="79" customWidth="1"/>
    <col min="277" max="277" width="8.85546875" style="79" customWidth="1"/>
    <col min="278" max="278" width="9.7109375" style="79" customWidth="1"/>
    <col min="279" max="279" width="8.7109375" style="79" customWidth="1"/>
    <col min="280" max="280" width="13.5703125" style="79" customWidth="1"/>
    <col min="281" max="281" width="16.28515625" style="79" customWidth="1"/>
    <col min="282" max="299" width="9.42578125" style="79" customWidth="1"/>
    <col min="300" max="303" width="10.28515625" style="79" customWidth="1"/>
    <col min="304" max="304" width="9.140625" style="79" customWidth="1"/>
    <col min="305" max="324" width="0" style="79" hidden="1" customWidth="1"/>
    <col min="325" max="334" width="11.42578125" style="79" customWidth="1"/>
    <col min="335" max="339" width="10.28515625" style="79" customWidth="1"/>
    <col min="340" max="348" width="9.42578125" style="79" customWidth="1"/>
    <col min="349" max="512" width="11.42578125" style="79"/>
    <col min="513" max="513" width="35.42578125" style="79" customWidth="1"/>
    <col min="514" max="514" width="23.5703125" style="79" customWidth="1"/>
    <col min="515" max="515" width="15" style="79" customWidth="1"/>
    <col min="516" max="516" width="15.7109375" style="79" customWidth="1"/>
    <col min="517" max="517" width="13.42578125" style="79" customWidth="1"/>
    <col min="518" max="518" width="13.5703125" style="79" customWidth="1"/>
    <col min="519" max="519" width="14.7109375" style="79" customWidth="1"/>
    <col min="520" max="520" width="13.85546875" style="79" customWidth="1"/>
    <col min="521" max="521" width="12.5703125" style="79" customWidth="1"/>
    <col min="522" max="522" width="11.85546875" style="79" customWidth="1"/>
    <col min="523" max="523" width="10.28515625" style="79" customWidth="1"/>
    <col min="524" max="524" width="9.28515625" style="79" customWidth="1"/>
    <col min="525" max="525" width="9.42578125" style="79" customWidth="1"/>
    <col min="526" max="526" width="9.140625" style="79" customWidth="1"/>
    <col min="527" max="527" width="9.28515625" style="79" customWidth="1"/>
    <col min="528" max="528" width="9.42578125" style="79" customWidth="1"/>
    <col min="529" max="529" width="9.7109375" style="79" customWidth="1"/>
    <col min="530" max="530" width="9.5703125" style="79" customWidth="1"/>
    <col min="531" max="531" width="9.28515625" style="79" customWidth="1"/>
    <col min="532" max="532" width="8.5703125" style="79" customWidth="1"/>
    <col min="533" max="533" width="8.85546875" style="79" customWidth="1"/>
    <col min="534" max="534" width="9.7109375" style="79" customWidth="1"/>
    <col min="535" max="535" width="8.7109375" style="79" customWidth="1"/>
    <col min="536" max="536" width="13.5703125" style="79" customWidth="1"/>
    <col min="537" max="537" width="16.28515625" style="79" customWidth="1"/>
    <col min="538" max="555" width="9.42578125" style="79" customWidth="1"/>
    <col min="556" max="559" width="10.28515625" style="79" customWidth="1"/>
    <col min="560" max="560" width="9.140625" style="79" customWidth="1"/>
    <col min="561" max="580" width="0" style="79" hidden="1" customWidth="1"/>
    <col min="581" max="590" width="11.42578125" style="79" customWidth="1"/>
    <col min="591" max="595" width="10.28515625" style="79" customWidth="1"/>
    <col min="596" max="604" width="9.42578125" style="79" customWidth="1"/>
    <col min="605" max="768" width="11.42578125" style="79"/>
    <col min="769" max="769" width="35.42578125" style="79" customWidth="1"/>
    <col min="770" max="770" width="23.5703125" style="79" customWidth="1"/>
    <col min="771" max="771" width="15" style="79" customWidth="1"/>
    <col min="772" max="772" width="15.7109375" style="79" customWidth="1"/>
    <col min="773" max="773" width="13.42578125" style="79" customWidth="1"/>
    <col min="774" max="774" width="13.5703125" style="79" customWidth="1"/>
    <col min="775" max="775" width="14.7109375" style="79" customWidth="1"/>
    <col min="776" max="776" width="13.85546875" style="79" customWidth="1"/>
    <col min="777" max="777" width="12.5703125" style="79" customWidth="1"/>
    <col min="778" max="778" width="11.85546875" style="79" customWidth="1"/>
    <col min="779" max="779" width="10.28515625" style="79" customWidth="1"/>
    <col min="780" max="780" width="9.28515625" style="79" customWidth="1"/>
    <col min="781" max="781" width="9.42578125" style="79" customWidth="1"/>
    <col min="782" max="782" width="9.140625" style="79" customWidth="1"/>
    <col min="783" max="783" width="9.28515625" style="79" customWidth="1"/>
    <col min="784" max="784" width="9.42578125" style="79" customWidth="1"/>
    <col min="785" max="785" width="9.7109375" style="79" customWidth="1"/>
    <col min="786" max="786" width="9.5703125" style="79" customWidth="1"/>
    <col min="787" max="787" width="9.28515625" style="79" customWidth="1"/>
    <col min="788" max="788" width="8.5703125" style="79" customWidth="1"/>
    <col min="789" max="789" width="8.85546875" style="79" customWidth="1"/>
    <col min="790" max="790" width="9.7109375" style="79" customWidth="1"/>
    <col min="791" max="791" width="8.7109375" style="79" customWidth="1"/>
    <col min="792" max="792" width="13.5703125" style="79" customWidth="1"/>
    <col min="793" max="793" width="16.28515625" style="79" customWidth="1"/>
    <col min="794" max="811" width="9.42578125" style="79" customWidth="1"/>
    <col min="812" max="815" width="10.28515625" style="79" customWidth="1"/>
    <col min="816" max="816" width="9.140625" style="79" customWidth="1"/>
    <col min="817" max="836" width="0" style="79" hidden="1" customWidth="1"/>
    <col min="837" max="846" width="11.42578125" style="79" customWidth="1"/>
    <col min="847" max="851" width="10.28515625" style="79" customWidth="1"/>
    <col min="852" max="860" width="9.42578125" style="79" customWidth="1"/>
    <col min="861" max="1024" width="11.42578125" style="79"/>
    <col min="1025" max="1025" width="35.42578125" style="79" customWidth="1"/>
    <col min="1026" max="1026" width="23.5703125" style="79" customWidth="1"/>
    <col min="1027" max="1027" width="15" style="79" customWidth="1"/>
    <col min="1028" max="1028" width="15.7109375" style="79" customWidth="1"/>
    <col min="1029" max="1029" width="13.42578125" style="79" customWidth="1"/>
    <col min="1030" max="1030" width="13.5703125" style="79" customWidth="1"/>
    <col min="1031" max="1031" width="14.7109375" style="79" customWidth="1"/>
    <col min="1032" max="1032" width="13.85546875" style="79" customWidth="1"/>
    <col min="1033" max="1033" width="12.5703125" style="79" customWidth="1"/>
    <col min="1034" max="1034" width="11.85546875" style="79" customWidth="1"/>
    <col min="1035" max="1035" width="10.28515625" style="79" customWidth="1"/>
    <col min="1036" max="1036" width="9.28515625" style="79" customWidth="1"/>
    <col min="1037" max="1037" width="9.42578125" style="79" customWidth="1"/>
    <col min="1038" max="1038" width="9.140625" style="79" customWidth="1"/>
    <col min="1039" max="1039" width="9.28515625" style="79" customWidth="1"/>
    <col min="1040" max="1040" width="9.42578125" style="79" customWidth="1"/>
    <col min="1041" max="1041" width="9.7109375" style="79" customWidth="1"/>
    <col min="1042" max="1042" width="9.5703125" style="79" customWidth="1"/>
    <col min="1043" max="1043" width="9.28515625" style="79" customWidth="1"/>
    <col min="1044" max="1044" width="8.5703125" style="79" customWidth="1"/>
    <col min="1045" max="1045" width="8.85546875" style="79" customWidth="1"/>
    <col min="1046" max="1046" width="9.7109375" style="79" customWidth="1"/>
    <col min="1047" max="1047" width="8.7109375" style="79" customWidth="1"/>
    <col min="1048" max="1048" width="13.5703125" style="79" customWidth="1"/>
    <col min="1049" max="1049" width="16.28515625" style="79" customWidth="1"/>
    <col min="1050" max="1067" width="9.42578125" style="79" customWidth="1"/>
    <col min="1068" max="1071" width="10.28515625" style="79" customWidth="1"/>
    <col min="1072" max="1072" width="9.140625" style="79" customWidth="1"/>
    <col min="1073" max="1092" width="0" style="79" hidden="1" customWidth="1"/>
    <col min="1093" max="1102" width="11.42578125" style="79" customWidth="1"/>
    <col min="1103" max="1107" width="10.28515625" style="79" customWidth="1"/>
    <col min="1108" max="1116" width="9.42578125" style="79" customWidth="1"/>
    <col min="1117" max="1280" width="11.42578125" style="79"/>
    <col min="1281" max="1281" width="35.42578125" style="79" customWidth="1"/>
    <col min="1282" max="1282" width="23.5703125" style="79" customWidth="1"/>
    <col min="1283" max="1283" width="15" style="79" customWidth="1"/>
    <col min="1284" max="1284" width="15.7109375" style="79" customWidth="1"/>
    <col min="1285" max="1285" width="13.42578125" style="79" customWidth="1"/>
    <col min="1286" max="1286" width="13.5703125" style="79" customWidth="1"/>
    <col min="1287" max="1287" width="14.7109375" style="79" customWidth="1"/>
    <col min="1288" max="1288" width="13.85546875" style="79" customWidth="1"/>
    <col min="1289" max="1289" width="12.5703125" style="79" customWidth="1"/>
    <col min="1290" max="1290" width="11.85546875" style="79" customWidth="1"/>
    <col min="1291" max="1291" width="10.28515625" style="79" customWidth="1"/>
    <col min="1292" max="1292" width="9.28515625" style="79" customWidth="1"/>
    <col min="1293" max="1293" width="9.42578125" style="79" customWidth="1"/>
    <col min="1294" max="1294" width="9.140625" style="79" customWidth="1"/>
    <col min="1295" max="1295" width="9.28515625" style="79" customWidth="1"/>
    <col min="1296" max="1296" width="9.42578125" style="79" customWidth="1"/>
    <col min="1297" max="1297" width="9.7109375" style="79" customWidth="1"/>
    <col min="1298" max="1298" width="9.5703125" style="79" customWidth="1"/>
    <col min="1299" max="1299" width="9.28515625" style="79" customWidth="1"/>
    <col min="1300" max="1300" width="8.5703125" style="79" customWidth="1"/>
    <col min="1301" max="1301" width="8.85546875" style="79" customWidth="1"/>
    <col min="1302" max="1302" width="9.7109375" style="79" customWidth="1"/>
    <col min="1303" max="1303" width="8.7109375" style="79" customWidth="1"/>
    <col min="1304" max="1304" width="13.5703125" style="79" customWidth="1"/>
    <col min="1305" max="1305" width="16.28515625" style="79" customWidth="1"/>
    <col min="1306" max="1323" width="9.42578125" style="79" customWidth="1"/>
    <col min="1324" max="1327" width="10.28515625" style="79" customWidth="1"/>
    <col min="1328" max="1328" width="9.140625" style="79" customWidth="1"/>
    <col min="1329" max="1348" width="0" style="79" hidden="1" customWidth="1"/>
    <col min="1349" max="1358" width="11.42578125" style="79" customWidth="1"/>
    <col min="1359" max="1363" width="10.28515625" style="79" customWidth="1"/>
    <col min="1364" max="1372" width="9.42578125" style="79" customWidth="1"/>
    <col min="1373" max="1536" width="11.42578125" style="79"/>
    <col min="1537" max="1537" width="35.42578125" style="79" customWidth="1"/>
    <col min="1538" max="1538" width="23.5703125" style="79" customWidth="1"/>
    <col min="1539" max="1539" width="15" style="79" customWidth="1"/>
    <col min="1540" max="1540" width="15.7109375" style="79" customWidth="1"/>
    <col min="1541" max="1541" width="13.42578125" style="79" customWidth="1"/>
    <col min="1542" max="1542" width="13.5703125" style="79" customWidth="1"/>
    <col min="1543" max="1543" width="14.7109375" style="79" customWidth="1"/>
    <col min="1544" max="1544" width="13.85546875" style="79" customWidth="1"/>
    <col min="1545" max="1545" width="12.5703125" style="79" customWidth="1"/>
    <col min="1546" max="1546" width="11.85546875" style="79" customWidth="1"/>
    <col min="1547" max="1547" width="10.28515625" style="79" customWidth="1"/>
    <col min="1548" max="1548" width="9.28515625" style="79" customWidth="1"/>
    <col min="1549" max="1549" width="9.42578125" style="79" customWidth="1"/>
    <col min="1550" max="1550" width="9.140625" style="79" customWidth="1"/>
    <col min="1551" max="1551" width="9.28515625" style="79" customWidth="1"/>
    <col min="1552" max="1552" width="9.42578125" style="79" customWidth="1"/>
    <col min="1553" max="1553" width="9.7109375" style="79" customWidth="1"/>
    <col min="1554" max="1554" width="9.5703125" style="79" customWidth="1"/>
    <col min="1555" max="1555" width="9.28515625" style="79" customWidth="1"/>
    <col min="1556" max="1556" width="8.5703125" style="79" customWidth="1"/>
    <col min="1557" max="1557" width="8.85546875" style="79" customWidth="1"/>
    <col min="1558" max="1558" width="9.7109375" style="79" customWidth="1"/>
    <col min="1559" max="1559" width="8.7109375" style="79" customWidth="1"/>
    <col min="1560" max="1560" width="13.5703125" style="79" customWidth="1"/>
    <col min="1561" max="1561" width="16.28515625" style="79" customWidth="1"/>
    <col min="1562" max="1579" width="9.42578125" style="79" customWidth="1"/>
    <col min="1580" max="1583" width="10.28515625" style="79" customWidth="1"/>
    <col min="1584" max="1584" width="9.140625" style="79" customWidth="1"/>
    <col min="1585" max="1604" width="0" style="79" hidden="1" customWidth="1"/>
    <col min="1605" max="1614" width="11.42578125" style="79" customWidth="1"/>
    <col min="1615" max="1619" width="10.28515625" style="79" customWidth="1"/>
    <col min="1620" max="1628" width="9.42578125" style="79" customWidth="1"/>
    <col min="1629" max="1792" width="11.42578125" style="79"/>
    <col min="1793" max="1793" width="35.42578125" style="79" customWidth="1"/>
    <col min="1794" max="1794" width="23.5703125" style="79" customWidth="1"/>
    <col min="1795" max="1795" width="15" style="79" customWidth="1"/>
    <col min="1796" max="1796" width="15.7109375" style="79" customWidth="1"/>
    <col min="1797" max="1797" width="13.42578125" style="79" customWidth="1"/>
    <col min="1798" max="1798" width="13.5703125" style="79" customWidth="1"/>
    <col min="1799" max="1799" width="14.7109375" style="79" customWidth="1"/>
    <col min="1800" max="1800" width="13.85546875" style="79" customWidth="1"/>
    <col min="1801" max="1801" width="12.5703125" style="79" customWidth="1"/>
    <col min="1802" max="1802" width="11.85546875" style="79" customWidth="1"/>
    <col min="1803" max="1803" width="10.28515625" style="79" customWidth="1"/>
    <col min="1804" max="1804" width="9.28515625" style="79" customWidth="1"/>
    <col min="1805" max="1805" width="9.42578125" style="79" customWidth="1"/>
    <col min="1806" max="1806" width="9.140625" style="79" customWidth="1"/>
    <col min="1807" max="1807" width="9.28515625" style="79" customWidth="1"/>
    <col min="1808" max="1808" width="9.42578125" style="79" customWidth="1"/>
    <col min="1809" max="1809" width="9.7109375" style="79" customWidth="1"/>
    <col min="1810" max="1810" width="9.5703125" style="79" customWidth="1"/>
    <col min="1811" max="1811" width="9.28515625" style="79" customWidth="1"/>
    <col min="1812" max="1812" width="8.5703125" style="79" customWidth="1"/>
    <col min="1813" max="1813" width="8.85546875" style="79" customWidth="1"/>
    <col min="1814" max="1814" width="9.7109375" style="79" customWidth="1"/>
    <col min="1815" max="1815" width="8.7109375" style="79" customWidth="1"/>
    <col min="1816" max="1816" width="13.5703125" style="79" customWidth="1"/>
    <col min="1817" max="1817" width="16.28515625" style="79" customWidth="1"/>
    <col min="1818" max="1835" width="9.42578125" style="79" customWidth="1"/>
    <col min="1836" max="1839" width="10.28515625" style="79" customWidth="1"/>
    <col min="1840" max="1840" width="9.140625" style="79" customWidth="1"/>
    <col min="1841" max="1860" width="0" style="79" hidden="1" customWidth="1"/>
    <col min="1861" max="1870" width="11.42578125" style="79" customWidth="1"/>
    <col min="1871" max="1875" width="10.28515625" style="79" customWidth="1"/>
    <col min="1876" max="1884" width="9.42578125" style="79" customWidth="1"/>
    <col min="1885" max="2048" width="11.42578125" style="79"/>
    <col min="2049" max="2049" width="35.42578125" style="79" customWidth="1"/>
    <col min="2050" max="2050" width="23.5703125" style="79" customWidth="1"/>
    <col min="2051" max="2051" width="15" style="79" customWidth="1"/>
    <col min="2052" max="2052" width="15.7109375" style="79" customWidth="1"/>
    <col min="2053" max="2053" width="13.42578125" style="79" customWidth="1"/>
    <col min="2054" max="2054" width="13.5703125" style="79" customWidth="1"/>
    <col min="2055" max="2055" width="14.7109375" style="79" customWidth="1"/>
    <col min="2056" max="2056" width="13.85546875" style="79" customWidth="1"/>
    <col min="2057" max="2057" width="12.5703125" style="79" customWidth="1"/>
    <col min="2058" max="2058" width="11.85546875" style="79" customWidth="1"/>
    <col min="2059" max="2059" width="10.28515625" style="79" customWidth="1"/>
    <col min="2060" max="2060" width="9.28515625" style="79" customWidth="1"/>
    <col min="2061" max="2061" width="9.42578125" style="79" customWidth="1"/>
    <col min="2062" max="2062" width="9.140625" style="79" customWidth="1"/>
    <col min="2063" max="2063" width="9.28515625" style="79" customWidth="1"/>
    <col min="2064" max="2064" width="9.42578125" style="79" customWidth="1"/>
    <col min="2065" max="2065" width="9.7109375" style="79" customWidth="1"/>
    <col min="2066" max="2066" width="9.5703125" style="79" customWidth="1"/>
    <col min="2067" max="2067" width="9.28515625" style="79" customWidth="1"/>
    <col min="2068" max="2068" width="8.5703125" style="79" customWidth="1"/>
    <col min="2069" max="2069" width="8.85546875" style="79" customWidth="1"/>
    <col min="2070" max="2070" width="9.7109375" style="79" customWidth="1"/>
    <col min="2071" max="2071" width="8.7109375" style="79" customWidth="1"/>
    <col min="2072" max="2072" width="13.5703125" style="79" customWidth="1"/>
    <col min="2073" max="2073" width="16.28515625" style="79" customWidth="1"/>
    <col min="2074" max="2091" width="9.42578125" style="79" customWidth="1"/>
    <col min="2092" max="2095" width="10.28515625" style="79" customWidth="1"/>
    <col min="2096" max="2096" width="9.140625" style="79" customWidth="1"/>
    <col min="2097" max="2116" width="0" style="79" hidden="1" customWidth="1"/>
    <col min="2117" max="2126" width="11.42578125" style="79" customWidth="1"/>
    <col min="2127" max="2131" width="10.28515625" style="79" customWidth="1"/>
    <col min="2132" max="2140" width="9.42578125" style="79" customWidth="1"/>
    <col min="2141" max="2304" width="11.42578125" style="79"/>
    <col min="2305" max="2305" width="35.42578125" style="79" customWidth="1"/>
    <col min="2306" max="2306" width="23.5703125" style="79" customWidth="1"/>
    <col min="2307" max="2307" width="15" style="79" customWidth="1"/>
    <col min="2308" max="2308" width="15.7109375" style="79" customWidth="1"/>
    <col min="2309" max="2309" width="13.42578125" style="79" customWidth="1"/>
    <col min="2310" max="2310" width="13.5703125" style="79" customWidth="1"/>
    <col min="2311" max="2311" width="14.7109375" style="79" customWidth="1"/>
    <col min="2312" max="2312" width="13.85546875" style="79" customWidth="1"/>
    <col min="2313" max="2313" width="12.5703125" style="79" customWidth="1"/>
    <col min="2314" max="2314" width="11.85546875" style="79" customWidth="1"/>
    <col min="2315" max="2315" width="10.28515625" style="79" customWidth="1"/>
    <col min="2316" max="2316" width="9.28515625" style="79" customWidth="1"/>
    <col min="2317" max="2317" width="9.42578125" style="79" customWidth="1"/>
    <col min="2318" max="2318" width="9.140625" style="79" customWidth="1"/>
    <col min="2319" max="2319" width="9.28515625" style="79" customWidth="1"/>
    <col min="2320" max="2320" width="9.42578125" style="79" customWidth="1"/>
    <col min="2321" max="2321" width="9.7109375" style="79" customWidth="1"/>
    <col min="2322" max="2322" width="9.5703125" style="79" customWidth="1"/>
    <col min="2323" max="2323" width="9.28515625" style="79" customWidth="1"/>
    <col min="2324" max="2324" width="8.5703125" style="79" customWidth="1"/>
    <col min="2325" max="2325" width="8.85546875" style="79" customWidth="1"/>
    <col min="2326" max="2326" width="9.7109375" style="79" customWidth="1"/>
    <col min="2327" max="2327" width="8.7109375" style="79" customWidth="1"/>
    <col min="2328" max="2328" width="13.5703125" style="79" customWidth="1"/>
    <col min="2329" max="2329" width="16.28515625" style="79" customWidth="1"/>
    <col min="2330" max="2347" width="9.42578125" style="79" customWidth="1"/>
    <col min="2348" max="2351" width="10.28515625" style="79" customWidth="1"/>
    <col min="2352" max="2352" width="9.140625" style="79" customWidth="1"/>
    <col min="2353" max="2372" width="0" style="79" hidden="1" customWidth="1"/>
    <col min="2373" max="2382" width="11.42578125" style="79" customWidth="1"/>
    <col min="2383" max="2387" width="10.28515625" style="79" customWidth="1"/>
    <col min="2388" max="2396" width="9.42578125" style="79" customWidth="1"/>
    <col min="2397" max="2560" width="11.42578125" style="79"/>
    <col min="2561" max="2561" width="35.42578125" style="79" customWidth="1"/>
    <col min="2562" max="2562" width="23.5703125" style="79" customWidth="1"/>
    <col min="2563" max="2563" width="15" style="79" customWidth="1"/>
    <col min="2564" max="2564" width="15.7109375" style="79" customWidth="1"/>
    <col min="2565" max="2565" width="13.42578125" style="79" customWidth="1"/>
    <col min="2566" max="2566" width="13.5703125" style="79" customWidth="1"/>
    <col min="2567" max="2567" width="14.7109375" style="79" customWidth="1"/>
    <col min="2568" max="2568" width="13.85546875" style="79" customWidth="1"/>
    <col min="2569" max="2569" width="12.5703125" style="79" customWidth="1"/>
    <col min="2570" max="2570" width="11.85546875" style="79" customWidth="1"/>
    <col min="2571" max="2571" width="10.28515625" style="79" customWidth="1"/>
    <col min="2572" max="2572" width="9.28515625" style="79" customWidth="1"/>
    <col min="2573" max="2573" width="9.42578125" style="79" customWidth="1"/>
    <col min="2574" max="2574" width="9.140625" style="79" customWidth="1"/>
    <col min="2575" max="2575" width="9.28515625" style="79" customWidth="1"/>
    <col min="2576" max="2576" width="9.42578125" style="79" customWidth="1"/>
    <col min="2577" max="2577" width="9.7109375" style="79" customWidth="1"/>
    <col min="2578" max="2578" width="9.5703125" style="79" customWidth="1"/>
    <col min="2579" max="2579" width="9.28515625" style="79" customWidth="1"/>
    <col min="2580" max="2580" width="8.5703125" style="79" customWidth="1"/>
    <col min="2581" max="2581" width="8.85546875" style="79" customWidth="1"/>
    <col min="2582" max="2582" width="9.7109375" style="79" customWidth="1"/>
    <col min="2583" max="2583" width="8.7109375" style="79" customWidth="1"/>
    <col min="2584" max="2584" width="13.5703125" style="79" customWidth="1"/>
    <col min="2585" max="2585" width="16.28515625" style="79" customWidth="1"/>
    <col min="2586" max="2603" width="9.42578125" style="79" customWidth="1"/>
    <col min="2604" max="2607" width="10.28515625" style="79" customWidth="1"/>
    <col min="2608" max="2608" width="9.140625" style="79" customWidth="1"/>
    <col min="2609" max="2628" width="0" style="79" hidden="1" customWidth="1"/>
    <col min="2629" max="2638" width="11.42578125" style="79" customWidth="1"/>
    <col min="2639" max="2643" width="10.28515625" style="79" customWidth="1"/>
    <col min="2644" max="2652" width="9.42578125" style="79" customWidth="1"/>
    <col min="2653" max="2816" width="11.42578125" style="79"/>
    <col min="2817" max="2817" width="35.42578125" style="79" customWidth="1"/>
    <col min="2818" max="2818" width="23.5703125" style="79" customWidth="1"/>
    <col min="2819" max="2819" width="15" style="79" customWidth="1"/>
    <col min="2820" max="2820" width="15.7109375" style="79" customWidth="1"/>
    <col min="2821" max="2821" width="13.42578125" style="79" customWidth="1"/>
    <col min="2822" max="2822" width="13.5703125" style="79" customWidth="1"/>
    <col min="2823" max="2823" width="14.7109375" style="79" customWidth="1"/>
    <col min="2824" max="2824" width="13.85546875" style="79" customWidth="1"/>
    <col min="2825" max="2825" width="12.5703125" style="79" customWidth="1"/>
    <col min="2826" max="2826" width="11.85546875" style="79" customWidth="1"/>
    <col min="2827" max="2827" width="10.28515625" style="79" customWidth="1"/>
    <col min="2828" max="2828" width="9.28515625" style="79" customWidth="1"/>
    <col min="2829" max="2829" width="9.42578125" style="79" customWidth="1"/>
    <col min="2830" max="2830" width="9.140625" style="79" customWidth="1"/>
    <col min="2831" max="2831" width="9.28515625" style="79" customWidth="1"/>
    <col min="2832" max="2832" width="9.42578125" style="79" customWidth="1"/>
    <col min="2833" max="2833" width="9.7109375" style="79" customWidth="1"/>
    <col min="2834" max="2834" width="9.5703125" style="79" customWidth="1"/>
    <col min="2835" max="2835" width="9.28515625" style="79" customWidth="1"/>
    <col min="2836" max="2836" width="8.5703125" style="79" customWidth="1"/>
    <col min="2837" max="2837" width="8.85546875" style="79" customWidth="1"/>
    <col min="2838" max="2838" width="9.7109375" style="79" customWidth="1"/>
    <col min="2839" max="2839" width="8.7109375" style="79" customWidth="1"/>
    <col min="2840" max="2840" width="13.5703125" style="79" customWidth="1"/>
    <col min="2841" max="2841" width="16.28515625" style="79" customWidth="1"/>
    <col min="2842" max="2859" width="9.42578125" style="79" customWidth="1"/>
    <col min="2860" max="2863" width="10.28515625" style="79" customWidth="1"/>
    <col min="2864" max="2864" width="9.140625" style="79" customWidth="1"/>
    <col min="2865" max="2884" width="0" style="79" hidden="1" customWidth="1"/>
    <col min="2885" max="2894" width="11.42578125" style="79" customWidth="1"/>
    <col min="2895" max="2899" width="10.28515625" style="79" customWidth="1"/>
    <col min="2900" max="2908" width="9.42578125" style="79" customWidth="1"/>
    <col min="2909" max="3072" width="11.42578125" style="79"/>
    <col min="3073" max="3073" width="35.42578125" style="79" customWidth="1"/>
    <col min="3074" max="3074" width="23.5703125" style="79" customWidth="1"/>
    <col min="3075" max="3075" width="15" style="79" customWidth="1"/>
    <col min="3076" max="3076" width="15.7109375" style="79" customWidth="1"/>
    <col min="3077" max="3077" width="13.42578125" style="79" customWidth="1"/>
    <col min="3078" max="3078" width="13.5703125" style="79" customWidth="1"/>
    <col min="3079" max="3079" width="14.7109375" style="79" customWidth="1"/>
    <col min="3080" max="3080" width="13.85546875" style="79" customWidth="1"/>
    <col min="3081" max="3081" width="12.5703125" style="79" customWidth="1"/>
    <col min="3082" max="3082" width="11.85546875" style="79" customWidth="1"/>
    <col min="3083" max="3083" width="10.28515625" style="79" customWidth="1"/>
    <col min="3084" max="3084" width="9.28515625" style="79" customWidth="1"/>
    <col min="3085" max="3085" width="9.42578125" style="79" customWidth="1"/>
    <col min="3086" max="3086" width="9.140625" style="79" customWidth="1"/>
    <col min="3087" max="3087" width="9.28515625" style="79" customWidth="1"/>
    <col min="3088" max="3088" width="9.42578125" style="79" customWidth="1"/>
    <col min="3089" max="3089" width="9.7109375" style="79" customWidth="1"/>
    <col min="3090" max="3090" width="9.5703125" style="79" customWidth="1"/>
    <col min="3091" max="3091" width="9.28515625" style="79" customWidth="1"/>
    <col min="3092" max="3092" width="8.5703125" style="79" customWidth="1"/>
    <col min="3093" max="3093" width="8.85546875" style="79" customWidth="1"/>
    <col min="3094" max="3094" width="9.7109375" style="79" customWidth="1"/>
    <col min="3095" max="3095" width="8.7109375" style="79" customWidth="1"/>
    <col min="3096" max="3096" width="13.5703125" style="79" customWidth="1"/>
    <col min="3097" max="3097" width="16.28515625" style="79" customWidth="1"/>
    <col min="3098" max="3115" width="9.42578125" style="79" customWidth="1"/>
    <col min="3116" max="3119" width="10.28515625" style="79" customWidth="1"/>
    <col min="3120" max="3120" width="9.140625" style="79" customWidth="1"/>
    <col min="3121" max="3140" width="0" style="79" hidden="1" customWidth="1"/>
    <col min="3141" max="3150" width="11.42578125" style="79" customWidth="1"/>
    <col min="3151" max="3155" width="10.28515625" style="79" customWidth="1"/>
    <col min="3156" max="3164" width="9.42578125" style="79" customWidth="1"/>
    <col min="3165" max="3328" width="11.42578125" style="79"/>
    <col min="3329" max="3329" width="35.42578125" style="79" customWidth="1"/>
    <col min="3330" max="3330" width="23.5703125" style="79" customWidth="1"/>
    <col min="3331" max="3331" width="15" style="79" customWidth="1"/>
    <col min="3332" max="3332" width="15.7109375" style="79" customWidth="1"/>
    <col min="3333" max="3333" width="13.42578125" style="79" customWidth="1"/>
    <col min="3334" max="3334" width="13.5703125" style="79" customWidth="1"/>
    <col min="3335" max="3335" width="14.7109375" style="79" customWidth="1"/>
    <col min="3336" max="3336" width="13.85546875" style="79" customWidth="1"/>
    <col min="3337" max="3337" width="12.5703125" style="79" customWidth="1"/>
    <col min="3338" max="3338" width="11.85546875" style="79" customWidth="1"/>
    <col min="3339" max="3339" width="10.28515625" style="79" customWidth="1"/>
    <col min="3340" max="3340" width="9.28515625" style="79" customWidth="1"/>
    <col min="3341" max="3341" width="9.42578125" style="79" customWidth="1"/>
    <col min="3342" max="3342" width="9.140625" style="79" customWidth="1"/>
    <col min="3343" max="3343" width="9.28515625" style="79" customWidth="1"/>
    <col min="3344" max="3344" width="9.42578125" style="79" customWidth="1"/>
    <col min="3345" max="3345" width="9.7109375" style="79" customWidth="1"/>
    <col min="3346" max="3346" width="9.5703125" style="79" customWidth="1"/>
    <col min="3347" max="3347" width="9.28515625" style="79" customWidth="1"/>
    <col min="3348" max="3348" width="8.5703125" style="79" customWidth="1"/>
    <col min="3349" max="3349" width="8.85546875" style="79" customWidth="1"/>
    <col min="3350" max="3350" width="9.7109375" style="79" customWidth="1"/>
    <col min="3351" max="3351" width="8.7109375" style="79" customWidth="1"/>
    <col min="3352" max="3352" width="13.5703125" style="79" customWidth="1"/>
    <col min="3353" max="3353" width="16.28515625" style="79" customWidth="1"/>
    <col min="3354" max="3371" width="9.42578125" style="79" customWidth="1"/>
    <col min="3372" max="3375" width="10.28515625" style="79" customWidth="1"/>
    <col min="3376" max="3376" width="9.140625" style="79" customWidth="1"/>
    <col min="3377" max="3396" width="0" style="79" hidden="1" customWidth="1"/>
    <col min="3397" max="3406" width="11.42578125" style="79" customWidth="1"/>
    <col min="3407" max="3411" width="10.28515625" style="79" customWidth="1"/>
    <col min="3412" max="3420" width="9.42578125" style="79" customWidth="1"/>
    <col min="3421" max="3584" width="11.42578125" style="79"/>
    <col min="3585" max="3585" width="35.42578125" style="79" customWidth="1"/>
    <col min="3586" max="3586" width="23.5703125" style="79" customWidth="1"/>
    <col min="3587" max="3587" width="15" style="79" customWidth="1"/>
    <col min="3588" max="3588" width="15.7109375" style="79" customWidth="1"/>
    <col min="3589" max="3589" width="13.42578125" style="79" customWidth="1"/>
    <col min="3590" max="3590" width="13.5703125" style="79" customWidth="1"/>
    <col min="3591" max="3591" width="14.7109375" style="79" customWidth="1"/>
    <col min="3592" max="3592" width="13.85546875" style="79" customWidth="1"/>
    <col min="3593" max="3593" width="12.5703125" style="79" customWidth="1"/>
    <col min="3594" max="3594" width="11.85546875" style="79" customWidth="1"/>
    <col min="3595" max="3595" width="10.28515625" style="79" customWidth="1"/>
    <col min="3596" max="3596" width="9.28515625" style="79" customWidth="1"/>
    <col min="3597" max="3597" width="9.42578125" style="79" customWidth="1"/>
    <col min="3598" max="3598" width="9.140625" style="79" customWidth="1"/>
    <col min="3599" max="3599" width="9.28515625" style="79" customWidth="1"/>
    <col min="3600" max="3600" width="9.42578125" style="79" customWidth="1"/>
    <col min="3601" max="3601" width="9.7109375" style="79" customWidth="1"/>
    <col min="3602" max="3602" width="9.5703125" style="79" customWidth="1"/>
    <col min="3603" max="3603" width="9.28515625" style="79" customWidth="1"/>
    <col min="3604" max="3604" width="8.5703125" style="79" customWidth="1"/>
    <col min="3605" max="3605" width="8.85546875" style="79" customWidth="1"/>
    <col min="3606" max="3606" width="9.7109375" style="79" customWidth="1"/>
    <col min="3607" max="3607" width="8.7109375" style="79" customWidth="1"/>
    <col min="3608" max="3608" width="13.5703125" style="79" customWidth="1"/>
    <col min="3609" max="3609" width="16.28515625" style="79" customWidth="1"/>
    <col min="3610" max="3627" width="9.42578125" style="79" customWidth="1"/>
    <col min="3628" max="3631" width="10.28515625" style="79" customWidth="1"/>
    <col min="3632" max="3632" width="9.140625" style="79" customWidth="1"/>
    <col min="3633" max="3652" width="0" style="79" hidden="1" customWidth="1"/>
    <col min="3653" max="3662" width="11.42578125" style="79" customWidth="1"/>
    <col min="3663" max="3667" width="10.28515625" style="79" customWidth="1"/>
    <col min="3668" max="3676" width="9.42578125" style="79" customWidth="1"/>
    <col min="3677" max="3840" width="11.42578125" style="79"/>
    <col min="3841" max="3841" width="35.42578125" style="79" customWidth="1"/>
    <col min="3842" max="3842" width="23.5703125" style="79" customWidth="1"/>
    <col min="3843" max="3843" width="15" style="79" customWidth="1"/>
    <col min="3844" max="3844" width="15.7109375" style="79" customWidth="1"/>
    <col min="3845" max="3845" width="13.42578125" style="79" customWidth="1"/>
    <col min="3846" max="3846" width="13.5703125" style="79" customWidth="1"/>
    <col min="3847" max="3847" width="14.7109375" style="79" customWidth="1"/>
    <col min="3848" max="3848" width="13.85546875" style="79" customWidth="1"/>
    <col min="3849" max="3849" width="12.5703125" style="79" customWidth="1"/>
    <col min="3850" max="3850" width="11.85546875" style="79" customWidth="1"/>
    <col min="3851" max="3851" width="10.28515625" style="79" customWidth="1"/>
    <col min="3852" max="3852" width="9.28515625" style="79" customWidth="1"/>
    <col min="3853" max="3853" width="9.42578125" style="79" customWidth="1"/>
    <col min="3854" max="3854" width="9.140625" style="79" customWidth="1"/>
    <col min="3855" max="3855" width="9.28515625" style="79" customWidth="1"/>
    <col min="3856" max="3856" width="9.42578125" style="79" customWidth="1"/>
    <col min="3857" max="3857" width="9.7109375" style="79" customWidth="1"/>
    <col min="3858" max="3858" width="9.5703125" style="79" customWidth="1"/>
    <col min="3859" max="3859" width="9.28515625" style="79" customWidth="1"/>
    <col min="3860" max="3860" width="8.5703125" style="79" customWidth="1"/>
    <col min="3861" max="3861" width="8.85546875" style="79" customWidth="1"/>
    <col min="3862" max="3862" width="9.7109375" style="79" customWidth="1"/>
    <col min="3863" max="3863" width="8.7109375" style="79" customWidth="1"/>
    <col min="3864" max="3864" width="13.5703125" style="79" customWidth="1"/>
    <col min="3865" max="3865" width="16.28515625" style="79" customWidth="1"/>
    <col min="3866" max="3883" width="9.42578125" style="79" customWidth="1"/>
    <col min="3884" max="3887" width="10.28515625" style="79" customWidth="1"/>
    <col min="3888" max="3888" width="9.140625" style="79" customWidth="1"/>
    <col min="3889" max="3908" width="0" style="79" hidden="1" customWidth="1"/>
    <col min="3909" max="3918" width="11.42578125" style="79" customWidth="1"/>
    <col min="3919" max="3923" width="10.28515625" style="79" customWidth="1"/>
    <col min="3924" max="3932" width="9.42578125" style="79" customWidth="1"/>
    <col min="3933" max="4096" width="11.42578125" style="79"/>
    <col min="4097" max="4097" width="35.42578125" style="79" customWidth="1"/>
    <col min="4098" max="4098" width="23.5703125" style="79" customWidth="1"/>
    <col min="4099" max="4099" width="15" style="79" customWidth="1"/>
    <col min="4100" max="4100" width="15.7109375" style="79" customWidth="1"/>
    <col min="4101" max="4101" width="13.42578125" style="79" customWidth="1"/>
    <col min="4102" max="4102" width="13.5703125" style="79" customWidth="1"/>
    <col min="4103" max="4103" width="14.7109375" style="79" customWidth="1"/>
    <col min="4104" max="4104" width="13.85546875" style="79" customWidth="1"/>
    <col min="4105" max="4105" width="12.5703125" style="79" customWidth="1"/>
    <col min="4106" max="4106" width="11.85546875" style="79" customWidth="1"/>
    <col min="4107" max="4107" width="10.28515625" style="79" customWidth="1"/>
    <col min="4108" max="4108" width="9.28515625" style="79" customWidth="1"/>
    <col min="4109" max="4109" width="9.42578125" style="79" customWidth="1"/>
    <col min="4110" max="4110" width="9.140625" style="79" customWidth="1"/>
    <col min="4111" max="4111" width="9.28515625" style="79" customWidth="1"/>
    <col min="4112" max="4112" width="9.42578125" style="79" customWidth="1"/>
    <col min="4113" max="4113" width="9.7109375" style="79" customWidth="1"/>
    <col min="4114" max="4114" width="9.5703125" style="79" customWidth="1"/>
    <col min="4115" max="4115" width="9.28515625" style="79" customWidth="1"/>
    <col min="4116" max="4116" width="8.5703125" style="79" customWidth="1"/>
    <col min="4117" max="4117" width="8.85546875" style="79" customWidth="1"/>
    <col min="4118" max="4118" width="9.7109375" style="79" customWidth="1"/>
    <col min="4119" max="4119" width="8.7109375" style="79" customWidth="1"/>
    <col min="4120" max="4120" width="13.5703125" style="79" customWidth="1"/>
    <col min="4121" max="4121" width="16.28515625" style="79" customWidth="1"/>
    <col min="4122" max="4139" width="9.42578125" style="79" customWidth="1"/>
    <col min="4140" max="4143" width="10.28515625" style="79" customWidth="1"/>
    <col min="4144" max="4144" width="9.140625" style="79" customWidth="1"/>
    <col min="4145" max="4164" width="0" style="79" hidden="1" customWidth="1"/>
    <col min="4165" max="4174" width="11.42578125" style="79" customWidth="1"/>
    <col min="4175" max="4179" width="10.28515625" style="79" customWidth="1"/>
    <col min="4180" max="4188" width="9.42578125" style="79" customWidth="1"/>
    <col min="4189" max="4352" width="11.42578125" style="79"/>
    <col min="4353" max="4353" width="35.42578125" style="79" customWidth="1"/>
    <col min="4354" max="4354" width="23.5703125" style="79" customWidth="1"/>
    <col min="4355" max="4355" width="15" style="79" customWidth="1"/>
    <col min="4356" max="4356" width="15.7109375" style="79" customWidth="1"/>
    <col min="4357" max="4357" width="13.42578125" style="79" customWidth="1"/>
    <col min="4358" max="4358" width="13.5703125" style="79" customWidth="1"/>
    <col min="4359" max="4359" width="14.7109375" style="79" customWidth="1"/>
    <col min="4360" max="4360" width="13.85546875" style="79" customWidth="1"/>
    <col min="4361" max="4361" width="12.5703125" style="79" customWidth="1"/>
    <col min="4362" max="4362" width="11.85546875" style="79" customWidth="1"/>
    <col min="4363" max="4363" width="10.28515625" style="79" customWidth="1"/>
    <col min="4364" max="4364" width="9.28515625" style="79" customWidth="1"/>
    <col min="4365" max="4365" width="9.42578125" style="79" customWidth="1"/>
    <col min="4366" max="4366" width="9.140625" style="79" customWidth="1"/>
    <col min="4367" max="4367" width="9.28515625" style="79" customWidth="1"/>
    <col min="4368" max="4368" width="9.42578125" style="79" customWidth="1"/>
    <col min="4369" max="4369" width="9.7109375" style="79" customWidth="1"/>
    <col min="4370" max="4370" width="9.5703125" style="79" customWidth="1"/>
    <col min="4371" max="4371" width="9.28515625" style="79" customWidth="1"/>
    <col min="4372" max="4372" width="8.5703125" style="79" customWidth="1"/>
    <col min="4373" max="4373" width="8.85546875" style="79" customWidth="1"/>
    <col min="4374" max="4374" width="9.7109375" style="79" customWidth="1"/>
    <col min="4375" max="4375" width="8.7109375" style="79" customWidth="1"/>
    <col min="4376" max="4376" width="13.5703125" style="79" customWidth="1"/>
    <col min="4377" max="4377" width="16.28515625" style="79" customWidth="1"/>
    <col min="4378" max="4395" width="9.42578125" style="79" customWidth="1"/>
    <col min="4396" max="4399" width="10.28515625" style="79" customWidth="1"/>
    <col min="4400" max="4400" width="9.140625" style="79" customWidth="1"/>
    <col min="4401" max="4420" width="0" style="79" hidden="1" customWidth="1"/>
    <col min="4421" max="4430" width="11.42578125" style="79" customWidth="1"/>
    <col min="4431" max="4435" width="10.28515625" style="79" customWidth="1"/>
    <col min="4436" max="4444" width="9.42578125" style="79" customWidth="1"/>
    <col min="4445" max="4608" width="11.42578125" style="79"/>
    <col min="4609" max="4609" width="35.42578125" style="79" customWidth="1"/>
    <col min="4610" max="4610" width="23.5703125" style="79" customWidth="1"/>
    <col min="4611" max="4611" width="15" style="79" customWidth="1"/>
    <col min="4612" max="4612" width="15.7109375" style="79" customWidth="1"/>
    <col min="4613" max="4613" width="13.42578125" style="79" customWidth="1"/>
    <col min="4614" max="4614" width="13.5703125" style="79" customWidth="1"/>
    <col min="4615" max="4615" width="14.7109375" style="79" customWidth="1"/>
    <col min="4616" max="4616" width="13.85546875" style="79" customWidth="1"/>
    <col min="4617" max="4617" width="12.5703125" style="79" customWidth="1"/>
    <col min="4618" max="4618" width="11.85546875" style="79" customWidth="1"/>
    <col min="4619" max="4619" width="10.28515625" style="79" customWidth="1"/>
    <col min="4620" max="4620" width="9.28515625" style="79" customWidth="1"/>
    <col min="4621" max="4621" width="9.42578125" style="79" customWidth="1"/>
    <col min="4622" max="4622" width="9.140625" style="79" customWidth="1"/>
    <col min="4623" max="4623" width="9.28515625" style="79" customWidth="1"/>
    <col min="4624" max="4624" width="9.42578125" style="79" customWidth="1"/>
    <col min="4625" max="4625" width="9.7109375" style="79" customWidth="1"/>
    <col min="4626" max="4626" width="9.5703125" style="79" customWidth="1"/>
    <col min="4627" max="4627" width="9.28515625" style="79" customWidth="1"/>
    <col min="4628" max="4628" width="8.5703125" style="79" customWidth="1"/>
    <col min="4629" max="4629" width="8.85546875" style="79" customWidth="1"/>
    <col min="4630" max="4630" width="9.7109375" style="79" customWidth="1"/>
    <col min="4631" max="4631" width="8.7109375" style="79" customWidth="1"/>
    <col min="4632" max="4632" width="13.5703125" style="79" customWidth="1"/>
    <col min="4633" max="4633" width="16.28515625" style="79" customWidth="1"/>
    <col min="4634" max="4651" width="9.42578125" style="79" customWidth="1"/>
    <col min="4652" max="4655" width="10.28515625" style="79" customWidth="1"/>
    <col min="4656" max="4656" width="9.140625" style="79" customWidth="1"/>
    <col min="4657" max="4676" width="0" style="79" hidden="1" customWidth="1"/>
    <col min="4677" max="4686" width="11.42578125" style="79" customWidth="1"/>
    <col min="4687" max="4691" width="10.28515625" style="79" customWidth="1"/>
    <col min="4692" max="4700" width="9.42578125" style="79" customWidth="1"/>
    <col min="4701" max="4864" width="11.42578125" style="79"/>
    <col min="4865" max="4865" width="35.42578125" style="79" customWidth="1"/>
    <col min="4866" max="4866" width="23.5703125" style="79" customWidth="1"/>
    <col min="4867" max="4867" width="15" style="79" customWidth="1"/>
    <col min="4868" max="4868" width="15.7109375" style="79" customWidth="1"/>
    <col min="4869" max="4869" width="13.42578125" style="79" customWidth="1"/>
    <col min="4870" max="4870" width="13.5703125" style="79" customWidth="1"/>
    <col min="4871" max="4871" width="14.7109375" style="79" customWidth="1"/>
    <col min="4872" max="4872" width="13.85546875" style="79" customWidth="1"/>
    <col min="4873" max="4873" width="12.5703125" style="79" customWidth="1"/>
    <col min="4874" max="4874" width="11.85546875" style="79" customWidth="1"/>
    <col min="4875" max="4875" width="10.28515625" style="79" customWidth="1"/>
    <col min="4876" max="4876" width="9.28515625" style="79" customWidth="1"/>
    <col min="4877" max="4877" width="9.42578125" style="79" customWidth="1"/>
    <col min="4878" max="4878" width="9.140625" style="79" customWidth="1"/>
    <col min="4879" max="4879" width="9.28515625" style="79" customWidth="1"/>
    <col min="4880" max="4880" width="9.42578125" style="79" customWidth="1"/>
    <col min="4881" max="4881" width="9.7109375" style="79" customWidth="1"/>
    <col min="4882" max="4882" width="9.5703125" style="79" customWidth="1"/>
    <col min="4883" max="4883" width="9.28515625" style="79" customWidth="1"/>
    <col min="4884" max="4884" width="8.5703125" style="79" customWidth="1"/>
    <col min="4885" max="4885" width="8.85546875" style="79" customWidth="1"/>
    <col min="4886" max="4886" width="9.7109375" style="79" customWidth="1"/>
    <col min="4887" max="4887" width="8.7109375" style="79" customWidth="1"/>
    <col min="4888" max="4888" width="13.5703125" style="79" customWidth="1"/>
    <col min="4889" max="4889" width="16.28515625" style="79" customWidth="1"/>
    <col min="4890" max="4907" width="9.42578125" style="79" customWidth="1"/>
    <col min="4908" max="4911" width="10.28515625" style="79" customWidth="1"/>
    <col min="4912" max="4912" width="9.140625" style="79" customWidth="1"/>
    <col min="4913" max="4932" width="0" style="79" hidden="1" customWidth="1"/>
    <col min="4933" max="4942" width="11.42578125" style="79" customWidth="1"/>
    <col min="4943" max="4947" width="10.28515625" style="79" customWidth="1"/>
    <col min="4948" max="4956" width="9.42578125" style="79" customWidth="1"/>
    <col min="4957" max="5120" width="11.42578125" style="79"/>
    <col min="5121" max="5121" width="35.42578125" style="79" customWidth="1"/>
    <col min="5122" max="5122" width="23.5703125" style="79" customWidth="1"/>
    <col min="5123" max="5123" width="15" style="79" customWidth="1"/>
    <col min="5124" max="5124" width="15.7109375" style="79" customWidth="1"/>
    <col min="5125" max="5125" width="13.42578125" style="79" customWidth="1"/>
    <col min="5126" max="5126" width="13.5703125" style="79" customWidth="1"/>
    <col min="5127" max="5127" width="14.7109375" style="79" customWidth="1"/>
    <col min="5128" max="5128" width="13.85546875" style="79" customWidth="1"/>
    <col min="5129" max="5129" width="12.5703125" style="79" customWidth="1"/>
    <col min="5130" max="5130" width="11.85546875" style="79" customWidth="1"/>
    <col min="5131" max="5131" width="10.28515625" style="79" customWidth="1"/>
    <col min="5132" max="5132" width="9.28515625" style="79" customWidth="1"/>
    <col min="5133" max="5133" width="9.42578125" style="79" customWidth="1"/>
    <col min="5134" max="5134" width="9.140625" style="79" customWidth="1"/>
    <col min="5135" max="5135" width="9.28515625" style="79" customWidth="1"/>
    <col min="5136" max="5136" width="9.42578125" style="79" customWidth="1"/>
    <col min="5137" max="5137" width="9.7109375" style="79" customWidth="1"/>
    <col min="5138" max="5138" width="9.5703125" style="79" customWidth="1"/>
    <col min="5139" max="5139" width="9.28515625" style="79" customWidth="1"/>
    <col min="5140" max="5140" width="8.5703125" style="79" customWidth="1"/>
    <col min="5141" max="5141" width="8.85546875" style="79" customWidth="1"/>
    <col min="5142" max="5142" width="9.7109375" style="79" customWidth="1"/>
    <col min="5143" max="5143" width="8.7109375" style="79" customWidth="1"/>
    <col min="5144" max="5144" width="13.5703125" style="79" customWidth="1"/>
    <col min="5145" max="5145" width="16.28515625" style="79" customWidth="1"/>
    <col min="5146" max="5163" width="9.42578125" style="79" customWidth="1"/>
    <col min="5164" max="5167" width="10.28515625" style="79" customWidth="1"/>
    <col min="5168" max="5168" width="9.140625" style="79" customWidth="1"/>
    <col min="5169" max="5188" width="0" style="79" hidden="1" customWidth="1"/>
    <col min="5189" max="5198" width="11.42578125" style="79" customWidth="1"/>
    <col min="5199" max="5203" width="10.28515625" style="79" customWidth="1"/>
    <col min="5204" max="5212" width="9.42578125" style="79" customWidth="1"/>
    <col min="5213" max="5376" width="11.42578125" style="79"/>
    <col min="5377" max="5377" width="35.42578125" style="79" customWidth="1"/>
    <col min="5378" max="5378" width="23.5703125" style="79" customWidth="1"/>
    <col min="5379" max="5379" width="15" style="79" customWidth="1"/>
    <col min="5380" max="5380" width="15.7109375" style="79" customWidth="1"/>
    <col min="5381" max="5381" width="13.42578125" style="79" customWidth="1"/>
    <col min="5382" max="5382" width="13.5703125" style="79" customWidth="1"/>
    <col min="5383" max="5383" width="14.7109375" style="79" customWidth="1"/>
    <col min="5384" max="5384" width="13.85546875" style="79" customWidth="1"/>
    <col min="5385" max="5385" width="12.5703125" style="79" customWidth="1"/>
    <col min="5386" max="5386" width="11.85546875" style="79" customWidth="1"/>
    <col min="5387" max="5387" width="10.28515625" style="79" customWidth="1"/>
    <col min="5388" max="5388" width="9.28515625" style="79" customWidth="1"/>
    <col min="5389" max="5389" width="9.42578125" style="79" customWidth="1"/>
    <col min="5390" max="5390" width="9.140625" style="79" customWidth="1"/>
    <col min="5391" max="5391" width="9.28515625" style="79" customWidth="1"/>
    <col min="5392" max="5392" width="9.42578125" style="79" customWidth="1"/>
    <col min="5393" max="5393" width="9.7109375" style="79" customWidth="1"/>
    <col min="5394" max="5394" width="9.5703125" style="79" customWidth="1"/>
    <col min="5395" max="5395" width="9.28515625" style="79" customWidth="1"/>
    <col min="5396" max="5396" width="8.5703125" style="79" customWidth="1"/>
    <col min="5397" max="5397" width="8.85546875" style="79" customWidth="1"/>
    <col min="5398" max="5398" width="9.7109375" style="79" customWidth="1"/>
    <col min="5399" max="5399" width="8.7109375" style="79" customWidth="1"/>
    <col min="5400" max="5400" width="13.5703125" style="79" customWidth="1"/>
    <col min="5401" max="5401" width="16.28515625" style="79" customWidth="1"/>
    <col min="5402" max="5419" width="9.42578125" style="79" customWidth="1"/>
    <col min="5420" max="5423" width="10.28515625" style="79" customWidth="1"/>
    <col min="5424" max="5424" width="9.140625" style="79" customWidth="1"/>
    <col min="5425" max="5444" width="0" style="79" hidden="1" customWidth="1"/>
    <col min="5445" max="5454" width="11.42578125" style="79" customWidth="1"/>
    <col min="5455" max="5459" width="10.28515625" style="79" customWidth="1"/>
    <col min="5460" max="5468" width="9.42578125" style="79" customWidth="1"/>
    <col min="5469" max="5632" width="11.42578125" style="79"/>
    <col min="5633" max="5633" width="35.42578125" style="79" customWidth="1"/>
    <col min="5634" max="5634" width="23.5703125" style="79" customWidth="1"/>
    <col min="5635" max="5635" width="15" style="79" customWidth="1"/>
    <col min="5636" max="5636" width="15.7109375" style="79" customWidth="1"/>
    <col min="5637" max="5637" width="13.42578125" style="79" customWidth="1"/>
    <col min="5638" max="5638" width="13.5703125" style="79" customWidth="1"/>
    <col min="5639" max="5639" width="14.7109375" style="79" customWidth="1"/>
    <col min="5640" max="5640" width="13.85546875" style="79" customWidth="1"/>
    <col min="5641" max="5641" width="12.5703125" style="79" customWidth="1"/>
    <col min="5642" max="5642" width="11.85546875" style="79" customWidth="1"/>
    <col min="5643" max="5643" width="10.28515625" style="79" customWidth="1"/>
    <col min="5644" max="5644" width="9.28515625" style="79" customWidth="1"/>
    <col min="5645" max="5645" width="9.42578125" style="79" customWidth="1"/>
    <col min="5646" max="5646" width="9.140625" style="79" customWidth="1"/>
    <col min="5647" max="5647" width="9.28515625" style="79" customWidth="1"/>
    <col min="5648" max="5648" width="9.42578125" style="79" customWidth="1"/>
    <col min="5649" max="5649" width="9.7109375" style="79" customWidth="1"/>
    <col min="5650" max="5650" width="9.5703125" style="79" customWidth="1"/>
    <col min="5651" max="5651" width="9.28515625" style="79" customWidth="1"/>
    <col min="5652" max="5652" width="8.5703125" style="79" customWidth="1"/>
    <col min="5653" max="5653" width="8.85546875" style="79" customWidth="1"/>
    <col min="5654" max="5654" width="9.7109375" style="79" customWidth="1"/>
    <col min="5655" max="5655" width="8.7109375" style="79" customWidth="1"/>
    <col min="5656" max="5656" width="13.5703125" style="79" customWidth="1"/>
    <col min="5657" max="5657" width="16.28515625" style="79" customWidth="1"/>
    <col min="5658" max="5675" width="9.42578125" style="79" customWidth="1"/>
    <col min="5676" max="5679" width="10.28515625" style="79" customWidth="1"/>
    <col min="5680" max="5680" width="9.140625" style="79" customWidth="1"/>
    <col min="5681" max="5700" width="0" style="79" hidden="1" customWidth="1"/>
    <col min="5701" max="5710" width="11.42578125" style="79" customWidth="1"/>
    <col min="5711" max="5715" width="10.28515625" style="79" customWidth="1"/>
    <col min="5716" max="5724" width="9.42578125" style="79" customWidth="1"/>
    <col min="5725" max="5888" width="11.42578125" style="79"/>
    <col min="5889" max="5889" width="35.42578125" style="79" customWidth="1"/>
    <col min="5890" max="5890" width="23.5703125" style="79" customWidth="1"/>
    <col min="5891" max="5891" width="15" style="79" customWidth="1"/>
    <col min="5892" max="5892" width="15.7109375" style="79" customWidth="1"/>
    <col min="5893" max="5893" width="13.42578125" style="79" customWidth="1"/>
    <col min="5894" max="5894" width="13.5703125" style="79" customWidth="1"/>
    <col min="5895" max="5895" width="14.7109375" style="79" customWidth="1"/>
    <col min="5896" max="5896" width="13.85546875" style="79" customWidth="1"/>
    <col min="5897" max="5897" width="12.5703125" style="79" customWidth="1"/>
    <col min="5898" max="5898" width="11.85546875" style="79" customWidth="1"/>
    <col min="5899" max="5899" width="10.28515625" style="79" customWidth="1"/>
    <col min="5900" max="5900" width="9.28515625" style="79" customWidth="1"/>
    <col min="5901" max="5901" width="9.42578125" style="79" customWidth="1"/>
    <col min="5902" max="5902" width="9.140625" style="79" customWidth="1"/>
    <col min="5903" max="5903" width="9.28515625" style="79" customWidth="1"/>
    <col min="5904" max="5904" width="9.42578125" style="79" customWidth="1"/>
    <col min="5905" max="5905" width="9.7109375" style="79" customWidth="1"/>
    <col min="5906" max="5906" width="9.5703125" style="79" customWidth="1"/>
    <col min="5907" max="5907" width="9.28515625" style="79" customWidth="1"/>
    <col min="5908" max="5908" width="8.5703125" style="79" customWidth="1"/>
    <col min="5909" max="5909" width="8.85546875" style="79" customWidth="1"/>
    <col min="5910" max="5910" width="9.7109375" style="79" customWidth="1"/>
    <col min="5911" max="5911" width="8.7109375" style="79" customWidth="1"/>
    <col min="5912" max="5912" width="13.5703125" style="79" customWidth="1"/>
    <col min="5913" max="5913" width="16.28515625" style="79" customWidth="1"/>
    <col min="5914" max="5931" width="9.42578125" style="79" customWidth="1"/>
    <col min="5932" max="5935" width="10.28515625" style="79" customWidth="1"/>
    <col min="5936" max="5936" width="9.140625" style="79" customWidth="1"/>
    <col min="5937" max="5956" width="0" style="79" hidden="1" customWidth="1"/>
    <col min="5957" max="5966" width="11.42578125" style="79" customWidth="1"/>
    <col min="5967" max="5971" width="10.28515625" style="79" customWidth="1"/>
    <col min="5972" max="5980" width="9.42578125" style="79" customWidth="1"/>
    <col min="5981" max="6144" width="11.42578125" style="79"/>
    <col min="6145" max="6145" width="35.42578125" style="79" customWidth="1"/>
    <col min="6146" max="6146" width="23.5703125" style="79" customWidth="1"/>
    <col min="6147" max="6147" width="15" style="79" customWidth="1"/>
    <col min="6148" max="6148" width="15.7109375" style="79" customWidth="1"/>
    <col min="6149" max="6149" width="13.42578125" style="79" customWidth="1"/>
    <col min="6150" max="6150" width="13.5703125" style="79" customWidth="1"/>
    <col min="6151" max="6151" width="14.7109375" style="79" customWidth="1"/>
    <col min="6152" max="6152" width="13.85546875" style="79" customWidth="1"/>
    <col min="6153" max="6153" width="12.5703125" style="79" customWidth="1"/>
    <col min="6154" max="6154" width="11.85546875" style="79" customWidth="1"/>
    <col min="6155" max="6155" width="10.28515625" style="79" customWidth="1"/>
    <col min="6156" max="6156" width="9.28515625" style="79" customWidth="1"/>
    <col min="6157" max="6157" width="9.42578125" style="79" customWidth="1"/>
    <col min="6158" max="6158" width="9.140625" style="79" customWidth="1"/>
    <col min="6159" max="6159" width="9.28515625" style="79" customWidth="1"/>
    <col min="6160" max="6160" width="9.42578125" style="79" customWidth="1"/>
    <col min="6161" max="6161" width="9.7109375" style="79" customWidth="1"/>
    <col min="6162" max="6162" width="9.5703125" style="79" customWidth="1"/>
    <col min="6163" max="6163" width="9.28515625" style="79" customWidth="1"/>
    <col min="6164" max="6164" width="8.5703125" style="79" customWidth="1"/>
    <col min="6165" max="6165" width="8.85546875" style="79" customWidth="1"/>
    <col min="6166" max="6166" width="9.7109375" style="79" customWidth="1"/>
    <col min="6167" max="6167" width="8.7109375" style="79" customWidth="1"/>
    <col min="6168" max="6168" width="13.5703125" style="79" customWidth="1"/>
    <col min="6169" max="6169" width="16.28515625" style="79" customWidth="1"/>
    <col min="6170" max="6187" width="9.42578125" style="79" customWidth="1"/>
    <col min="6188" max="6191" width="10.28515625" style="79" customWidth="1"/>
    <col min="6192" max="6192" width="9.140625" style="79" customWidth="1"/>
    <col min="6193" max="6212" width="0" style="79" hidden="1" customWidth="1"/>
    <col min="6213" max="6222" width="11.42578125" style="79" customWidth="1"/>
    <col min="6223" max="6227" width="10.28515625" style="79" customWidth="1"/>
    <col min="6228" max="6236" width="9.42578125" style="79" customWidth="1"/>
    <col min="6237" max="6400" width="11.42578125" style="79"/>
    <col min="6401" max="6401" width="35.42578125" style="79" customWidth="1"/>
    <col min="6402" max="6402" width="23.5703125" style="79" customWidth="1"/>
    <col min="6403" max="6403" width="15" style="79" customWidth="1"/>
    <col min="6404" max="6404" width="15.7109375" style="79" customWidth="1"/>
    <col min="6405" max="6405" width="13.42578125" style="79" customWidth="1"/>
    <col min="6406" max="6406" width="13.5703125" style="79" customWidth="1"/>
    <col min="6407" max="6407" width="14.7109375" style="79" customWidth="1"/>
    <col min="6408" max="6408" width="13.85546875" style="79" customWidth="1"/>
    <col min="6409" max="6409" width="12.5703125" style="79" customWidth="1"/>
    <col min="6410" max="6410" width="11.85546875" style="79" customWidth="1"/>
    <col min="6411" max="6411" width="10.28515625" style="79" customWidth="1"/>
    <col min="6412" max="6412" width="9.28515625" style="79" customWidth="1"/>
    <col min="6413" max="6413" width="9.42578125" style="79" customWidth="1"/>
    <col min="6414" max="6414" width="9.140625" style="79" customWidth="1"/>
    <col min="6415" max="6415" width="9.28515625" style="79" customWidth="1"/>
    <col min="6416" max="6416" width="9.42578125" style="79" customWidth="1"/>
    <col min="6417" max="6417" width="9.7109375" style="79" customWidth="1"/>
    <col min="6418" max="6418" width="9.5703125" style="79" customWidth="1"/>
    <col min="6419" max="6419" width="9.28515625" style="79" customWidth="1"/>
    <col min="6420" max="6420" width="8.5703125" style="79" customWidth="1"/>
    <col min="6421" max="6421" width="8.85546875" style="79" customWidth="1"/>
    <col min="6422" max="6422" width="9.7109375" style="79" customWidth="1"/>
    <col min="6423" max="6423" width="8.7109375" style="79" customWidth="1"/>
    <col min="6424" max="6424" width="13.5703125" style="79" customWidth="1"/>
    <col min="6425" max="6425" width="16.28515625" style="79" customWidth="1"/>
    <col min="6426" max="6443" width="9.42578125" style="79" customWidth="1"/>
    <col min="6444" max="6447" width="10.28515625" style="79" customWidth="1"/>
    <col min="6448" max="6448" width="9.140625" style="79" customWidth="1"/>
    <col min="6449" max="6468" width="0" style="79" hidden="1" customWidth="1"/>
    <col min="6469" max="6478" width="11.42578125" style="79" customWidth="1"/>
    <col min="6479" max="6483" width="10.28515625" style="79" customWidth="1"/>
    <col min="6484" max="6492" width="9.42578125" style="79" customWidth="1"/>
    <col min="6493" max="6656" width="11.42578125" style="79"/>
    <col min="6657" max="6657" width="35.42578125" style="79" customWidth="1"/>
    <col min="6658" max="6658" width="23.5703125" style="79" customWidth="1"/>
    <col min="6659" max="6659" width="15" style="79" customWidth="1"/>
    <col min="6660" max="6660" width="15.7109375" style="79" customWidth="1"/>
    <col min="6661" max="6661" width="13.42578125" style="79" customWidth="1"/>
    <col min="6662" max="6662" width="13.5703125" style="79" customWidth="1"/>
    <col min="6663" max="6663" width="14.7109375" style="79" customWidth="1"/>
    <col min="6664" max="6664" width="13.85546875" style="79" customWidth="1"/>
    <col min="6665" max="6665" width="12.5703125" style="79" customWidth="1"/>
    <col min="6666" max="6666" width="11.85546875" style="79" customWidth="1"/>
    <col min="6667" max="6667" width="10.28515625" style="79" customWidth="1"/>
    <col min="6668" max="6668" width="9.28515625" style="79" customWidth="1"/>
    <col min="6669" max="6669" width="9.42578125" style="79" customWidth="1"/>
    <col min="6670" max="6670" width="9.140625" style="79" customWidth="1"/>
    <col min="6671" max="6671" width="9.28515625" style="79" customWidth="1"/>
    <col min="6672" max="6672" width="9.42578125" style="79" customWidth="1"/>
    <col min="6673" max="6673" width="9.7109375" style="79" customWidth="1"/>
    <col min="6674" max="6674" width="9.5703125" style="79" customWidth="1"/>
    <col min="6675" max="6675" width="9.28515625" style="79" customWidth="1"/>
    <col min="6676" max="6676" width="8.5703125" style="79" customWidth="1"/>
    <col min="6677" max="6677" width="8.85546875" style="79" customWidth="1"/>
    <col min="6678" max="6678" width="9.7109375" style="79" customWidth="1"/>
    <col min="6679" max="6679" width="8.7109375" style="79" customWidth="1"/>
    <col min="6680" max="6680" width="13.5703125" style="79" customWidth="1"/>
    <col min="6681" max="6681" width="16.28515625" style="79" customWidth="1"/>
    <col min="6682" max="6699" width="9.42578125" style="79" customWidth="1"/>
    <col min="6700" max="6703" width="10.28515625" style="79" customWidth="1"/>
    <col min="6704" max="6704" width="9.140625" style="79" customWidth="1"/>
    <col min="6705" max="6724" width="0" style="79" hidden="1" customWidth="1"/>
    <col min="6725" max="6734" width="11.42578125" style="79" customWidth="1"/>
    <col min="6735" max="6739" width="10.28515625" style="79" customWidth="1"/>
    <col min="6740" max="6748" width="9.42578125" style="79" customWidth="1"/>
    <col min="6749" max="6912" width="11.42578125" style="79"/>
    <col min="6913" max="6913" width="35.42578125" style="79" customWidth="1"/>
    <col min="6914" max="6914" width="23.5703125" style="79" customWidth="1"/>
    <col min="6915" max="6915" width="15" style="79" customWidth="1"/>
    <col min="6916" max="6916" width="15.7109375" style="79" customWidth="1"/>
    <col min="6917" max="6917" width="13.42578125" style="79" customWidth="1"/>
    <col min="6918" max="6918" width="13.5703125" style="79" customWidth="1"/>
    <col min="6919" max="6919" width="14.7109375" style="79" customWidth="1"/>
    <col min="6920" max="6920" width="13.85546875" style="79" customWidth="1"/>
    <col min="6921" max="6921" width="12.5703125" style="79" customWidth="1"/>
    <col min="6922" max="6922" width="11.85546875" style="79" customWidth="1"/>
    <col min="6923" max="6923" width="10.28515625" style="79" customWidth="1"/>
    <col min="6924" max="6924" width="9.28515625" style="79" customWidth="1"/>
    <col min="6925" max="6925" width="9.42578125" style="79" customWidth="1"/>
    <col min="6926" max="6926" width="9.140625" style="79" customWidth="1"/>
    <col min="6927" max="6927" width="9.28515625" style="79" customWidth="1"/>
    <col min="6928" max="6928" width="9.42578125" style="79" customWidth="1"/>
    <col min="6929" max="6929" width="9.7109375" style="79" customWidth="1"/>
    <col min="6930" max="6930" width="9.5703125" style="79" customWidth="1"/>
    <col min="6931" max="6931" width="9.28515625" style="79" customWidth="1"/>
    <col min="6932" max="6932" width="8.5703125" style="79" customWidth="1"/>
    <col min="6933" max="6933" width="8.85546875" style="79" customWidth="1"/>
    <col min="6934" max="6934" width="9.7109375" style="79" customWidth="1"/>
    <col min="6935" max="6935" width="8.7109375" style="79" customWidth="1"/>
    <col min="6936" max="6936" width="13.5703125" style="79" customWidth="1"/>
    <col min="6937" max="6937" width="16.28515625" style="79" customWidth="1"/>
    <col min="6938" max="6955" width="9.42578125" style="79" customWidth="1"/>
    <col min="6956" max="6959" width="10.28515625" style="79" customWidth="1"/>
    <col min="6960" max="6960" width="9.140625" style="79" customWidth="1"/>
    <col min="6961" max="6980" width="0" style="79" hidden="1" customWidth="1"/>
    <col min="6981" max="6990" width="11.42578125" style="79" customWidth="1"/>
    <col min="6991" max="6995" width="10.28515625" style="79" customWidth="1"/>
    <col min="6996" max="7004" width="9.42578125" style="79" customWidth="1"/>
    <col min="7005" max="7168" width="11.42578125" style="79"/>
    <col min="7169" max="7169" width="35.42578125" style="79" customWidth="1"/>
    <col min="7170" max="7170" width="23.5703125" style="79" customWidth="1"/>
    <col min="7171" max="7171" width="15" style="79" customWidth="1"/>
    <col min="7172" max="7172" width="15.7109375" style="79" customWidth="1"/>
    <col min="7173" max="7173" width="13.42578125" style="79" customWidth="1"/>
    <col min="7174" max="7174" width="13.5703125" style="79" customWidth="1"/>
    <col min="7175" max="7175" width="14.7109375" style="79" customWidth="1"/>
    <col min="7176" max="7176" width="13.85546875" style="79" customWidth="1"/>
    <col min="7177" max="7177" width="12.5703125" style="79" customWidth="1"/>
    <col min="7178" max="7178" width="11.85546875" style="79" customWidth="1"/>
    <col min="7179" max="7179" width="10.28515625" style="79" customWidth="1"/>
    <col min="7180" max="7180" width="9.28515625" style="79" customWidth="1"/>
    <col min="7181" max="7181" width="9.42578125" style="79" customWidth="1"/>
    <col min="7182" max="7182" width="9.140625" style="79" customWidth="1"/>
    <col min="7183" max="7183" width="9.28515625" style="79" customWidth="1"/>
    <col min="7184" max="7184" width="9.42578125" style="79" customWidth="1"/>
    <col min="7185" max="7185" width="9.7109375" style="79" customWidth="1"/>
    <col min="7186" max="7186" width="9.5703125" style="79" customWidth="1"/>
    <col min="7187" max="7187" width="9.28515625" style="79" customWidth="1"/>
    <col min="7188" max="7188" width="8.5703125" style="79" customWidth="1"/>
    <col min="7189" max="7189" width="8.85546875" style="79" customWidth="1"/>
    <col min="7190" max="7190" width="9.7109375" style="79" customWidth="1"/>
    <col min="7191" max="7191" width="8.7109375" style="79" customWidth="1"/>
    <col min="7192" max="7192" width="13.5703125" style="79" customWidth="1"/>
    <col min="7193" max="7193" width="16.28515625" style="79" customWidth="1"/>
    <col min="7194" max="7211" width="9.42578125" style="79" customWidth="1"/>
    <col min="7212" max="7215" width="10.28515625" style="79" customWidth="1"/>
    <col min="7216" max="7216" width="9.140625" style="79" customWidth="1"/>
    <col min="7217" max="7236" width="0" style="79" hidden="1" customWidth="1"/>
    <col min="7237" max="7246" width="11.42578125" style="79" customWidth="1"/>
    <col min="7247" max="7251" width="10.28515625" style="79" customWidth="1"/>
    <col min="7252" max="7260" width="9.42578125" style="79" customWidth="1"/>
    <col min="7261" max="7424" width="11.42578125" style="79"/>
    <col min="7425" max="7425" width="35.42578125" style="79" customWidth="1"/>
    <col min="7426" max="7426" width="23.5703125" style="79" customWidth="1"/>
    <col min="7427" max="7427" width="15" style="79" customWidth="1"/>
    <col min="7428" max="7428" width="15.7109375" style="79" customWidth="1"/>
    <col min="7429" max="7429" width="13.42578125" style="79" customWidth="1"/>
    <col min="7430" max="7430" width="13.5703125" style="79" customWidth="1"/>
    <col min="7431" max="7431" width="14.7109375" style="79" customWidth="1"/>
    <col min="7432" max="7432" width="13.85546875" style="79" customWidth="1"/>
    <col min="7433" max="7433" width="12.5703125" style="79" customWidth="1"/>
    <col min="7434" max="7434" width="11.85546875" style="79" customWidth="1"/>
    <col min="7435" max="7435" width="10.28515625" style="79" customWidth="1"/>
    <col min="7436" max="7436" width="9.28515625" style="79" customWidth="1"/>
    <col min="7437" max="7437" width="9.42578125" style="79" customWidth="1"/>
    <col min="7438" max="7438" width="9.140625" style="79" customWidth="1"/>
    <col min="7439" max="7439" width="9.28515625" style="79" customWidth="1"/>
    <col min="7440" max="7440" width="9.42578125" style="79" customWidth="1"/>
    <col min="7441" max="7441" width="9.7109375" style="79" customWidth="1"/>
    <col min="7442" max="7442" width="9.5703125" style="79" customWidth="1"/>
    <col min="7443" max="7443" width="9.28515625" style="79" customWidth="1"/>
    <col min="7444" max="7444" width="8.5703125" style="79" customWidth="1"/>
    <col min="7445" max="7445" width="8.85546875" style="79" customWidth="1"/>
    <col min="7446" max="7446" width="9.7109375" style="79" customWidth="1"/>
    <col min="7447" max="7447" width="8.7109375" style="79" customWidth="1"/>
    <col min="7448" max="7448" width="13.5703125" style="79" customWidth="1"/>
    <col min="7449" max="7449" width="16.28515625" style="79" customWidth="1"/>
    <col min="7450" max="7467" width="9.42578125" style="79" customWidth="1"/>
    <col min="7468" max="7471" width="10.28515625" style="79" customWidth="1"/>
    <col min="7472" max="7472" width="9.140625" style="79" customWidth="1"/>
    <col min="7473" max="7492" width="0" style="79" hidden="1" customWidth="1"/>
    <col min="7493" max="7502" width="11.42578125" style="79" customWidth="1"/>
    <col min="7503" max="7507" width="10.28515625" style="79" customWidth="1"/>
    <col min="7508" max="7516" width="9.42578125" style="79" customWidth="1"/>
    <col min="7517" max="7680" width="11.42578125" style="79"/>
    <col min="7681" max="7681" width="35.42578125" style="79" customWidth="1"/>
    <col min="7682" max="7682" width="23.5703125" style="79" customWidth="1"/>
    <col min="7683" max="7683" width="15" style="79" customWidth="1"/>
    <col min="7684" max="7684" width="15.7109375" style="79" customWidth="1"/>
    <col min="7685" max="7685" width="13.42578125" style="79" customWidth="1"/>
    <col min="7686" max="7686" width="13.5703125" style="79" customWidth="1"/>
    <col min="7687" max="7687" width="14.7109375" style="79" customWidth="1"/>
    <col min="7688" max="7688" width="13.85546875" style="79" customWidth="1"/>
    <col min="7689" max="7689" width="12.5703125" style="79" customWidth="1"/>
    <col min="7690" max="7690" width="11.85546875" style="79" customWidth="1"/>
    <col min="7691" max="7691" width="10.28515625" style="79" customWidth="1"/>
    <col min="7692" max="7692" width="9.28515625" style="79" customWidth="1"/>
    <col min="7693" max="7693" width="9.42578125" style="79" customWidth="1"/>
    <col min="7694" max="7694" width="9.140625" style="79" customWidth="1"/>
    <col min="7695" max="7695" width="9.28515625" style="79" customWidth="1"/>
    <col min="7696" max="7696" width="9.42578125" style="79" customWidth="1"/>
    <col min="7697" max="7697" width="9.7109375" style="79" customWidth="1"/>
    <col min="7698" max="7698" width="9.5703125" style="79" customWidth="1"/>
    <col min="7699" max="7699" width="9.28515625" style="79" customWidth="1"/>
    <col min="7700" max="7700" width="8.5703125" style="79" customWidth="1"/>
    <col min="7701" max="7701" width="8.85546875" style="79" customWidth="1"/>
    <col min="7702" max="7702" width="9.7109375" style="79" customWidth="1"/>
    <col min="7703" max="7703" width="8.7109375" style="79" customWidth="1"/>
    <col min="7704" max="7704" width="13.5703125" style="79" customWidth="1"/>
    <col min="7705" max="7705" width="16.28515625" style="79" customWidth="1"/>
    <col min="7706" max="7723" width="9.42578125" style="79" customWidth="1"/>
    <col min="7724" max="7727" width="10.28515625" style="79" customWidth="1"/>
    <col min="7728" max="7728" width="9.140625" style="79" customWidth="1"/>
    <col min="7729" max="7748" width="0" style="79" hidden="1" customWidth="1"/>
    <col min="7749" max="7758" width="11.42578125" style="79" customWidth="1"/>
    <col min="7759" max="7763" width="10.28515625" style="79" customWidth="1"/>
    <col min="7764" max="7772" width="9.42578125" style="79" customWidth="1"/>
    <col min="7773" max="7936" width="11.42578125" style="79"/>
    <col min="7937" max="7937" width="35.42578125" style="79" customWidth="1"/>
    <col min="7938" max="7938" width="23.5703125" style="79" customWidth="1"/>
    <col min="7939" max="7939" width="15" style="79" customWidth="1"/>
    <col min="7940" max="7940" width="15.7109375" style="79" customWidth="1"/>
    <col min="7941" max="7941" width="13.42578125" style="79" customWidth="1"/>
    <col min="7942" max="7942" width="13.5703125" style="79" customWidth="1"/>
    <col min="7943" max="7943" width="14.7109375" style="79" customWidth="1"/>
    <col min="7944" max="7944" width="13.85546875" style="79" customWidth="1"/>
    <col min="7945" max="7945" width="12.5703125" style="79" customWidth="1"/>
    <col min="7946" max="7946" width="11.85546875" style="79" customWidth="1"/>
    <col min="7947" max="7947" width="10.28515625" style="79" customWidth="1"/>
    <col min="7948" max="7948" width="9.28515625" style="79" customWidth="1"/>
    <col min="7949" max="7949" width="9.42578125" style="79" customWidth="1"/>
    <col min="7950" max="7950" width="9.140625" style="79" customWidth="1"/>
    <col min="7951" max="7951" width="9.28515625" style="79" customWidth="1"/>
    <col min="7952" max="7952" width="9.42578125" style="79" customWidth="1"/>
    <col min="7953" max="7953" width="9.7109375" style="79" customWidth="1"/>
    <col min="7954" max="7954" width="9.5703125" style="79" customWidth="1"/>
    <col min="7955" max="7955" width="9.28515625" style="79" customWidth="1"/>
    <col min="7956" max="7956" width="8.5703125" style="79" customWidth="1"/>
    <col min="7957" max="7957" width="8.85546875" style="79" customWidth="1"/>
    <col min="7958" max="7958" width="9.7109375" style="79" customWidth="1"/>
    <col min="7959" max="7959" width="8.7109375" style="79" customWidth="1"/>
    <col min="7960" max="7960" width="13.5703125" style="79" customWidth="1"/>
    <col min="7961" max="7961" width="16.28515625" style="79" customWidth="1"/>
    <col min="7962" max="7979" width="9.42578125" style="79" customWidth="1"/>
    <col min="7980" max="7983" width="10.28515625" style="79" customWidth="1"/>
    <col min="7984" max="7984" width="9.140625" style="79" customWidth="1"/>
    <col min="7985" max="8004" width="0" style="79" hidden="1" customWidth="1"/>
    <col min="8005" max="8014" width="11.42578125" style="79" customWidth="1"/>
    <col min="8015" max="8019" width="10.28515625" style="79" customWidth="1"/>
    <col min="8020" max="8028" width="9.42578125" style="79" customWidth="1"/>
    <col min="8029" max="8192" width="11.42578125" style="79"/>
    <col min="8193" max="8193" width="35.42578125" style="79" customWidth="1"/>
    <col min="8194" max="8194" width="23.5703125" style="79" customWidth="1"/>
    <col min="8195" max="8195" width="15" style="79" customWidth="1"/>
    <col min="8196" max="8196" width="15.7109375" style="79" customWidth="1"/>
    <col min="8197" max="8197" width="13.42578125" style="79" customWidth="1"/>
    <col min="8198" max="8198" width="13.5703125" style="79" customWidth="1"/>
    <col min="8199" max="8199" width="14.7109375" style="79" customWidth="1"/>
    <col min="8200" max="8200" width="13.85546875" style="79" customWidth="1"/>
    <col min="8201" max="8201" width="12.5703125" style="79" customWidth="1"/>
    <col min="8202" max="8202" width="11.85546875" style="79" customWidth="1"/>
    <col min="8203" max="8203" width="10.28515625" style="79" customWidth="1"/>
    <col min="8204" max="8204" width="9.28515625" style="79" customWidth="1"/>
    <col min="8205" max="8205" width="9.42578125" style="79" customWidth="1"/>
    <col min="8206" max="8206" width="9.140625" style="79" customWidth="1"/>
    <col min="8207" max="8207" width="9.28515625" style="79" customWidth="1"/>
    <col min="8208" max="8208" width="9.42578125" style="79" customWidth="1"/>
    <col min="8209" max="8209" width="9.7109375" style="79" customWidth="1"/>
    <col min="8210" max="8210" width="9.5703125" style="79" customWidth="1"/>
    <col min="8211" max="8211" width="9.28515625" style="79" customWidth="1"/>
    <col min="8212" max="8212" width="8.5703125" style="79" customWidth="1"/>
    <col min="8213" max="8213" width="8.85546875" style="79" customWidth="1"/>
    <col min="8214" max="8214" width="9.7109375" style="79" customWidth="1"/>
    <col min="8215" max="8215" width="8.7109375" style="79" customWidth="1"/>
    <col min="8216" max="8216" width="13.5703125" style="79" customWidth="1"/>
    <col min="8217" max="8217" width="16.28515625" style="79" customWidth="1"/>
    <col min="8218" max="8235" width="9.42578125" style="79" customWidth="1"/>
    <col min="8236" max="8239" width="10.28515625" style="79" customWidth="1"/>
    <col min="8240" max="8240" width="9.140625" style="79" customWidth="1"/>
    <col min="8241" max="8260" width="0" style="79" hidden="1" customWidth="1"/>
    <col min="8261" max="8270" width="11.42578125" style="79" customWidth="1"/>
    <col min="8271" max="8275" width="10.28515625" style="79" customWidth="1"/>
    <col min="8276" max="8284" width="9.42578125" style="79" customWidth="1"/>
    <col min="8285" max="8448" width="11.42578125" style="79"/>
    <col min="8449" max="8449" width="35.42578125" style="79" customWidth="1"/>
    <col min="8450" max="8450" width="23.5703125" style="79" customWidth="1"/>
    <col min="8451" max="8451" width="15" style="79" customWidth="1"/>
    <col min="8452" max="8452" width="15.7109375" style="79" customWidth="1"/>
    <col min="8453" max="8453" width="13.42578125" style="79" customWidth="1"/>
    <col min="8454" max="8454" width="13.5703125" style="79" customWidth="1"/>
    <col min="8455" max="8455" width="14.7109375" style="79" customWidth="1"/>
    <col min="8456" max="8456" width="13.85546875" style="79" customWidth="1"/>
    <col min="8457" max="8457" width="12.5703125" style="79" customWidth="1"/>
    <col min="8458" max="8458" width="11.85546875" style="79" customWidth="1"/>
    <col min="8459" max="8459" width="10.28515625" style="79" customWidth="1"/>
    <col min="8460" max="8460" width="9.28515625" style="79" customWidth="1"/>
    <col min="8461" max="8461" width="9.42578125" style="79" customWidth="1"/>
    <col min="8462" max="8462" width="9.140625" style="79" customWidth="1"/>
    <col min="8463" max="8463" width="9.28515625" style="79" customWidth="1"/>
    <col min="8464" max="8464" width="9.42578125" style="79" customWidth="1"/>
    <col min="8465" max="8465" width="9.7109375" style="79" customWidth="1"/>
    <col min="8466" max="8466" width="9.5703125" style="79" customWidth="1"/>
    <col min="8467" max="8467" width="9.28515625" style="79" customWidth="1"/>
    <col min="8468" max="8468" width="8.5703125" style="79" customWidth="1"/>
    <col min="8469" max="8469" width="8.85546875" style="79" customWidth="1"/>
    <col min="8470" max="8470" width="9.7109375" style="79" customWidth="1"/>
    <col min="8471" max="8471" width="8.7109375" style="79" customWidth="1"/>
    <col min="8472" max="8472" width="13.5703125" style="79" customWidth="1"/>
    <col min="8473" max="8473" width="16.28515625" style="79" customWidth="1"/>
    <col min="8474" max="8491" width="9.42578125" style="79" customWidth="1"/>
    <col min="8492" max="8495" width="10.28515625" style="79" customWidth="1"/>
    <col min="8496" max="8496" width="9.140625" style="79" customWidth="1"/>
    <col min="8497" max="8516" width="0" style="79" hidden="1" customWidth="1"/>
    <col min="8517" max="8526" width="11.42578125" style="79" customWidth="1"/>
    <col min="8527" max="8531" width="10.28515625" style="79" customWidth="1"/>
    <col min="8532" max="8540" width="9.42578125" style="79" customWidth="1"/>
    <col min="8541" max="8704" width="11.42578125" style="79"/>
    <col min="8705" max="8705" width="35.42578125" style="79" customWidth="1"/>
    <col min="8706" max="8706" width="23.5703125" style="79" customWidth="1"/>
    <col min="8707" max="8707" width="15" style="79" customWidth="1"/>
    <col min="8708" max="8708" width="15.7109375" style="79" customWidth="1"/>
    <col min="8709" max="8709" width="13.42578125" style="79" customWidth="1"/>
    <col min="8710" max="8710" width="13.5703125" style="79" customWidth="1"/>
    <col min="8711" max="8711" width="14.7109375" style="79" customWidth="1"/>
    <col min="8712" max="8712" width="13.85546875" style="79" customWidth="1"/>
    <col min="8713" max="8713" width="12.5703125" style="79" customWidth="1"/>
    <col min="8714" max="8714" width="11.85546875" style="79" customWidth="1"/>
    <col min="8715" max="8715" width="10.28515625" style="79" customWidth="1"/>
    <col min="8716" max="8716" width="9.28515625" style="79" customWidth="1"/>
    <col min="8717" max="8717" width="9.42578125" style="79" customWidth="1"/>
    <col min="8718" max="8718" width="9.140625" style="79" customWidth="1"/>
    <col min="8719" max="8719" width="9.28515625" style="79" customWidth="1"/>
    <col min="8720" max="8720" width="9.42578125" style="79" customWidth="1"/>
    <col min="8721" max="8721" width="9.7109375" style="79" customWidth="1"/>
    <col min="8722" max="8722" width="9.5703125" style="79" customWidth="1"/>
    <col min="8723" max="8723" width="9.28515625" style="79" customWidth="1"/>
    <col min="8724" max="8724" width="8.5703125" style="79" customWidth="1"/>
    <col min="8725" max="8725" width="8.85546875" style="79" customWidth="1"/>
    <col min="8726" max="8726" width="9.7109375" style="79" customWidth="1"/>
    <col min="8727" max="8727" width="8.7109375" style="79" customWidth="1"/>
    <col min="8728" max="8728" width="13.5703125" style="79" customWidth="1"/>
    <col min="8729" max="8729" width="16.28515625" style="79" customWidth="1"/>
    <col min="8730" max="8747" width="9.42578125" style="79" customWidth="1"/>
    <col min="8748" max="8751" width="10.28515625" style="79" customWidth="1"/>
    <col min="8752" max="8752" width="9.140625" style="79" customWidth="1"/>
    <col min="8753" max="8772" width="0" style="79" hidden="1" customWidth="1"/>
    <col min="8773" max="8782" width="11.42578125" style="79" customWidth="1"/>
    <col min="8783" max="8787" width="10.28515625" style="79" customWidth="1"/>
    <col min="8788" max="8796" width="9.42578125" style="79" customWidth="1"/>
    <col min="8797" max="8960" width="11.42578125" style="79"/>
    <col min="8961" max="8961" width="35.42578125" style="79" customWidth="1"/>
    <col min="8962" max="8962" width="23.5703125" style="79" customWidth="1"/>
    <col min="8963" max="8963" width="15" style="79" customWidth="1"/>
    <col min="8964" max="8964" width="15.7109375" style="79" customWidth="1"/>
    <col min="8965" max="8965" width="13.42578125" style="79" customWidth="1"/>
    <col min="8966" max="8966" width="13.5703125" style="79" customWidth="1"/>
    <col min="8967" max="8967" width="14.7109375" style="79" customWidth="1"/>
    <col min="8968" max="8968" width="13.85546875" style="79" customWidth="1"/>
    <col min="8969" max="8969" width="12.5703125" style="79" customWidth="1"/>
    <col min="8970" max="8970" width="11.85546875" style="79" customWidth="1"/>
    <col min="8971" max="8971" width="10.28515625" style="79" customWidth="1"/>
    <col min="8972" max="8972" width="9.28515625" style="79" customWidth="1"/>
    <col min="8973" max="8973" width="9.42578125" style="79" customWidth="1"/>
    <col min="8974" max="8974" width="9.140625" style="79" customWidth="1"/>
    <col min="8975" max="8975" width="9.28515625" style="79" customWidth="1"/>
    <col min="8976" max="8976" width="9.42578125" style="79" customWidth="1"/>
    <col min="8977" max="8977" width="9.7109375" style="79" customWidth="1"/>
    <col min="8978" max="8978" width="9.5703125" style="79" customWidth="1"/>
    <col min="8979" max="8979" width="9.28515625" style="79" customWidth="1"/>
    <col min="8980" max="8980" width="8.5703125" style="79" customWidth="1"/>
    <col min="8981" max="8981" width="8.85546875" style="79" customWidth="1"/>
    <col min="8982" max="8982" width="9.7109375" style="79" customWidth="1"/>
    <col min="8983" max="8983" width="8.7109375" style="79" customWidth="1"/>
    <col min="8984" max="8984" width="13.5703125" style="79" customWidth="1"/>
    <col min="8985" max="8985" width="16.28515625" style="79" customWidth="1"/>
    <col min="8986" max="9003" width="9.42578125" style="79" customWidth="1"/>
    <col min="9004" max="9007" width="10.28515625" style="79" customWidth="1"/>
    <col min="9008" max="9008" width="9.140625" style="79" customWidth="1"/>
    <col min="9009" max="9028" width="0" style="79" hidden="1" customWidth="1"/>
    <col min="9029" max="9038" width="11.42578125" style="79" customWidth="1"/>
    <col min="9039" max="9043" width="10.28515625" style="79" customWidth="1"/>
    <col min="9044" max="9052" width="9.42578125" style="79" customWidth="1"/>
    <col min="9053" max="9216" width="11.42578125" style="79"/>
    <col min="9217" max="9217" width="35.42578125" style="79" customWidth="1"/>
    <col min="9218" max="9218" width="23.5703125" style="79" customWidth="1"/>
    <col min="9219" max="9219" width="15" style="79" customWidth="1"/>
    <col min="9220" max="9220" width="15.7109375" style="79" customWidth="1"/>
    <col min="9221" max="9221" width="13.42578125" style="79" customWidth="1"/>
    <col min="9222" max="9222" width="13.5703125" style="79" customWidth="1"/>
    <col min="9223" max="9223" width="14.7109375" style="79" customWidth="1"/>
    <col min="9224" max="9224" width="13.85546875" style="79" customWidth="1"/>
    <col min="9225" max="9225" width="12.5703125" style="79" customWidth="1"/>
    <col min="9226" max="9226" width="11.85546875" style="79" customWidth="1"/>
    <col min="9227" max="9227" width="10.28515625" style="79" customWidth="1"/>
    <col min="9228" max="9228" width="9.28515625" style="79" customWidth="1"/>
    <col min="9229" max="9229" width="9.42578125" style="79" customWidth="1"/>
    <col min="9230" max="9230" width="9.140625" style="79" customWidth="1"/>
    <col min="9231" max="9231" width="9.28515625" style="79" customWidth="1"/>
    <col min="9232" max="9232" width="9.42578125" style="79" customWidth="1"/>
    <col min="9233" max="9233" width="9.7109375" style="79" customWidth="1"/>
    <col min="9234" max="9234" width="9.5703125" style="79" customWidth="1"/>
    <col min="9235" max="9235" width="9.28515625" style="79" customWidth="1"/>
    <col min="9236" max="9236" width="8.5703125" style="79" customWidth="1"/>
    <col min="9237" max="9237" width="8.85546875" style="79" customWidth="1"/>
    <col min="9238" max="9238" width="9.7109375" style="79" customWidth="1"/>
    <col min="9239" max="9239" width="8.7109375" style="79" customWidth="1"/>
    <col min="9240" max="9240" width="13.5703125" style="79" customWidth="1"/>
    <col min="9241" max="9241" width="16.28515625" style="79" customWidth="1"/>
    <col min="9242" max="9259" width="9.42578125" style="79" customWidth="1"/>
    <col min="9260" max="9263" width="10.28515625" style="79" customWidth="1"/>
    <col min="9264" max="9264" width="9.140625" style="79" customWidth="1"/>
    <col min="9265" max="9284" width="0" style="79" hidden="1" customWidth="1"/>
    <col min="9285" max="9294" width="11.42578125" style="79" customWidth="1"/>
    <col min="9295" max="9299" width="10.28515625" style="79" customWidth="1"/>
    <col min="9300" max="9308" width="9.42578125" style="79" customWidth="1"/>
    <col min="9309" max="9472" width="11.42578125" style="79"/>
    <col min="9473" max="9473" width="35.42578125" style="79" customWidth="1"/>
    <col min="9474" max="9474" width="23.5703125" style="79" customWidth="1"/>
    <col min="9475" max="9475" width="15" style="79" customWidth="1"/>
    <col min="9476" max="9476" width="15.7109375" style="79" customWidth="1"/>
    <col min="9477" max="9477" width="13.42578125" style="79" customWidth="1"/>
    <col min="9478" max="9478" width="13.5703125" style="79" customWidth="1"/>
    <col min="9479" max="9479" width="14.7109375" style="79" customWidth="1"/>
    <col min="9480" max="9480" width="13.85546875" style="79" customWidth="1"/>
    <col min="9481" max="9481" width="12.5703125" style="79" customWidth="1"/>
    <col min="9482" max="9482" width="11.85546875" style="79" customWidth="1"/>
    <col min="9483" max="9483" width="10.28515625" style="79" customWidth="1"/>
    <col min="9484" max="9484" width="9.28515625" style="79" customWidth="1"/>
    <col min="9485" max="9485" width="9.42578125" style="79" customWidth="1"/>
    <col min="9486" max="9486" width="9.140625" style="79" customWidth="1"/>
    <col min="9487" max="9487" width="9.28515625" style="79" customWidth="1"/>
    <col min="9488" max="9488" width="9.42578125" style="79" customWidth="1"/>
    <col min="9489" max="9489" width="9.7109375" style="79" customWidth="1"/>
    <col min="9490" max="9490" width="9.5703125" style="79" customWidth="1"/>
    <col min="9491" max="9491" width="9.28515625" style="79" customWidth="1"/>
    <col min="9492" max="9492" width="8.5703125" style="79" customWidth="1"/>
    <col min="9493" max="9493" width="8.85546875" style="79" customWidth="1"/>
    <col min="9494" max="9494" width="9.7109375" style="79" customWidth="1"/>
    <col min="9495" max="9495" width="8.7109375" style="79" customWidth="1"/>
    <col min="9496" max="9496" width="13.5703125" style="79" customWidth="1"/>
    <col min="9497" max="9497" width="16.28515625" style="79" customWidth="1"/>
    <col min="9498" max="9515" width="9.42578125" style="79" customWidth="1"/>
    <col min="9516" max="9519" width="10.28515625" style="79" customWidth="1"/>
    <col min="9520" max="9520" width="9.140625" style="79" customWidth="1"/>
    <col min="9521" max="9540" width="0" style="79" hidden="1" customWidth="1"/>
    <col min="9541" max="9550" width="11.42578125" style="79" customWidth="1"/>
    <col min="9551" max="9555" width="10.28515625" style="79" customWidth="1"/>
    <col min="9556" max="9564" width="9.42578125" style="79" customWidth="1"/>
    <col min="9565" max="9728" width="11.42578125" style="79"/>
    <col min="9729" max="9729" width="35.42578125" style="79" customWidth="1"/>
    <col min="9730" max="9730" width="23.5703125" style="79" customWidth="1"/>
    <col min="9731" max="9731" width="15" style="79" customWidth="1"/>
    <col min="9732" max="9732" width="15.7109375" style="79" customWidth="1"/>
    <col min="9733" max="9733" width="13.42578125" style="79" customWidth="1"/>
    <col min="9734" max="9734" width="13.5703125" style="79" customWidth="1"/>
    <col min="9735" max="9735" width="14.7109375" style="79" customWidth="1"/>
    <col min="9736" max="9736" width="13.85546875" style="79" customWidth="1"/>
    <col min="9737" max="9737" width="12.5703125" style="79" customWidth="1"/>
    <col min="9738" max="9738" width="11.85546875" style="79" customWidth="1"/>
    <col min="9739" max="9739" width="10.28515625" style="79" customWidth="1"/>
    <col min="9740" max="9740" width="9.28515625" style="79" customWidth="1"/>
    <col min="9741" max="9741" width="9.42578125" style="79" customWidth="1"/>
    <col min="9742" max="9742" width="9.140625" style="79" customWidth="1"/>
    <col min="9743" max="9743" width="9.28515625" style="79" customWidth="1"/>
    <col min="9744" max="9744" width="9.42578125" style="79" customWidth="1"/>
    <col min="9745" max="9745" width="9.7109375" style="79" customWidth="1"/>
    <col min="9746" max="9746" width="9.5703125" style="79" customWidth="1"/>
    <col min="9747" max="9747" width="9.28515625" style="79" customWidth="1"/>
    <col min="9748" max="9748" width="8.5703125" style="79" customWidth="1"/>
    <col min="9749" max="9749" width="8.85546875" style="79" customWidth="1"/>
    <col min="9750" max="9750" width="9.7109375" style="79" customWidth="1"/>
    <col min="9751" max="9751" width="8.7109375" style="79" customWidth="1"/>
    <col min="9752" max="9752" width="13.5703125" style="79" customWidth="1"/>
    <col min="9753" max="9753" width="16.28515625" style="79" customWidth="1"/>
    <col min="9754" max="9771" width="9.42578125" style="79" customWidth="1"/>
    <col min="9772" max="9775" width="10.28515625" style="79" customWidth="1"/>
    <col min="9776" max="9776" width="9.140625" style="79" customWidth="1"/>
    <col min="9777" max="9796" width="0" style="79" hidden="1" customWidth="1"/>
    <col min="9797" max="9806" width="11.42578125" style="79" customWidth="1"/>
    <col min="9807" max="9811" width="10.28515625" style="79" customWidth="1"/>
    <col min="9812" max="9820" width="9.42578125" style="79" customWidth="1"/>
    <col min="9821" max="9984" width="11.42578125" style="79"/>
    <col min="9985" max="9985" width="35.42578125" style="79" customWidth="1"/>
    <col min="9986" max="9986" width="23.5703125" style="79" customWidth="1"/>
    <col min="9987" max="9987" width="15" style="79" customWidth="1"/>
    <col min="9988" max="9988" width="15.7109375" style="79" customWidth="1"/>
    <col min="9989" max="9989" width="13.42578125" style="79" customWidth="1"/>
    <col min="9990" max="9990" width="13.5703125" style="79" customWidth="1"/>
    <col min="9991" max="9991" width="14.7109375" style="79" customWidth="1"/>
    <col min="9992" max="9992" width="13.85546875" style="79" customWidth="1"/>
    <col min="9993" max="9993" width="12.5703125" style="79" customWidth="1"/>
    <col min="9994" max="9994" width="11.85546875" style="79" customWidth="1"/>
    <col min="9995" max="9995" width="10.28515625" style="79" customWidth="1"/>
    <col min="9996" max="9996" width="9.28515625" style="79" customWidth="1"/>
    <col min="9997" max="9997" width="9.42578125" style="79" customWidth="1"/>
    <col min="9998" max="9998" width="9.140625" style="79" customWidth="1"/>
    <col min="9999" max="9999" width="9.28515625" style="79" customWidth="1"/>
    <col min="10000" max="10000" width="9.42578125" style="79" customWidth="1"/>
    <col min="10001" max="10001" width="9.7109375" style="79" customWidth="1"/>
    <col min="10002" max="10002" width="9.5703125" style="79" customWidth="1"/>
    <col min="10003" max="10003" width="9.28515625" style="79" customWidth="1"/>
    <col min="10004" max="10004" width="8.5703125" style="79" customWidth="1"/>
    <col min="10005" max="10005" width="8.85546875" style="79" customWidth="1"/>
    <col min="10006" max="10006" width="9.7109375" style="79" customWidth="1"/>
    <col min="10007" max="10007" width="8.7109375" style="79" customWidth="1"/>
    <col min="10008" max="10008" width="13.5703125" style="79" customWidth="1"/>
    <col min="10009" max="10009" width="16.28515625" style="79" customWidth="1"/>
    <col min="10010" max="10027" width="9.42578125" style="79" customWidth="1"/>
    <col min="10028" max="10031" width="10.28515625" style="79" customWidth="1"/>
    <col min="10032" max="10032" width="9.140625" style="79" customWidth="1"/>
    <col min="10033" max="10052" width="0" style="79" hidden="1" customWidth="1"/>
    <col min="10053" max="10062" width="11.42578125" style="79" customWidth="1"/>
    <col min="10063" max="10067" width="10.28515625" style="79" customWidth="1"/>
    <col min="10068" max="10076" width="9.42578125" style="79" customWidth="1"/>
    <col min="10077" max="10240" width="11.42578125" style="79"/>
    <col min="10241" max="10241" width="35.42578125" style="79" customWidth="1"/>
    <col min="10242" max="10242" width="23.5703125" style="79" customWidth="1"/>
    <col min="10243" max="10243" width="15" style="79" customWidth="1"/>
    <col min="10244" max="10244" width="15.7109375" style="79" customWidth="1"/>
    <col min="10245" max="10245" width="13.42578125" style="79" customWidth="1"/>
    <col min="10246" max="10246" width="13.5703125" style="79" customWidth="1"/>
    <col min="10247" max="10247" width="14.7109375" style="79" customWidth="1"/>
    <col min="10248" max="10248" width="13.85546875" style="79" customWidth="1"/>
    <col min="10249" max="10249" width="12.5703125" style="79" customWidth="1"/>
    <col min="10250" max="10250" width="11.85546875" style="79" customWidth="1"/>
    <col min="10251" max="10251" width="10.28515625" style="79" customWidth="1"/>
    <col min="10252" max="10252" width="9.28515625" style="79" customWidth="1"/>
    <col min="10253" max="10253" width="9.42578125" style="79" customWidth="1"/>
    <col min="10254" max="10254" width="9.140625" style="79" customWidth="1"/>
    <col min="10255" max="10255" width="9.28515625" style="79" customWidth="1"/>
    <col min="10256" max="10256" width="9.42578125" style="79" customWidth="1"/>
    <col min="10257" max="10257" width="9.7109375" style="79" customWidth="1"/>
    <col min="10258" max="10258" width="9.5703125" style="79" customWidth="1"/>
    <col min="10259" max="10259" width="9.28515625" style="79" customWidth="1"/>
    <col min="10260" max="10260" width="8.5703125" style="79" customWidth="1"/>
    <col min="10261" max="10261" width="8.85546875" style="79" customWidth="1"/>
    <col min="10262" max="10262" width="9.7109375" style="79" customWidth="1"/>
    <col min="10263" max="10263" width="8.7109375" style="79" customWidth="1"/>
    <col min="10264" max="10264" width="13.5703125" style="79" customWidth="1"/>
    <col min="10265" max="10265" width="16.28515625" style="79" customWidth="1"/>
    <col min="10266" max="10283" width="9.42578125" style="79" customWidth="1"/>
    <col min="10284" max="10287" width="10.28515625" style="79" customWidth="1"/>
    <col min="10288" max="10288" width="9.140625" style="79" customWidth="1"/>
    <col min="10289" max="10308" width="0" style="79" hidden="1" customWidth="1"/>
    <col min="10309" max="10318" width="11.42578125" style="79" customWidth="1"/>
    <col min="10319" max="10323" width="10.28515625" style="79" customWidth="1"/>
    <col min="10324" max="10332" width="9.42578125" style="79" customWidth="1"/>
    <col min="10333" max="10496" width="11.42578125" style="79"/>
    <col min="10497" max="10497" width="35.42578125" style="79" customWidth="1"/>
    <col min="10498" max="10498" width="23.5703125" style="79" customWidth="1"/>
    <col min="10499" max="10499" width="15" style="79" customWidth="1"/>
    <col min="10500" max="10500" width="15.7109375" style="79" customWidth="1"/>
    <col min="10501" max="10501" width="13.42578125" style="79" customWidth="1"/>
    <col min="10502" max="10502" width="13.5703125" style="79" customWidth="1"/>
    <col min="10503" max="10503" width="14.7109375" style="79" customWidth="1"/>
    <col min="10504" max="10504" width="13.85546875" style="79" customWidth="1"/>
    <col min="10505" max="10505" width="12.5703125" style="79" customWidth="1"/>
    <col min="10506" max="10506" width="11.85546875" style="79" customWidth="1"/>
    <col min="10507" max="10507" width="10.28515625" style="79" customWidth="1"/>
    <col min="10508" max="10508" width="9.28515625" style="79" customWidth="1"/>
    <col min="10509" max="10509" width="9.42578125" style="79" customWidth="1"/>
    <col min="10510" max="10510" width="9.140625" style="79" customWidth="1"/>
    <col min="10511" max="10511" width="9.28515625" style="79" customWidth="1"/>
    <col min="10512" max="10512" width="9.42578125" style="79" customWidth="1"/>
    <col min="10513" max="10513" width="9.7109375" style="79" customWidth="1"/>
    <col min="10514" max="10514" width="9.5703125" style="79" customWidth="1"/>
    <col min="10515" max="10515" width="9.28515625" style="79" customWidth="1"/>
    <col min="10516" max="10516" width="8.5703125" style="79" customWidth="1"/>
    <col min="10517" max="10517" width="8.85546875" style="79" customWidth="1"/>
    <col min="10518" max="10518" width="9.7109375" style="79" customWidth="1"/>
    <col min="10519" max="10519" width="8.7109375" style="79" customWidth="1"/>
    <col min="10520" max="10520" width="13.5703125" style="79" customWidth="1"/>
    <col min="10521" max="10521" width="16.28515625" style="79" customWidth="1"/>
    <col min="10522" max="10539" width="9.42578125" style="79" customWidth="1"/>
    <col min="10540" max="10543" width="10.28515625" style="79" customWidth="1"/>
    <col min="10544" max="10544" width="9.140625" style="79" customWidth="1"/>
    <col min="10545" max="10564" width="0" style="79" hidden="1" customWidth="1"/>
    <col min="10565" max="10574" width="11.42578125" style="79" customWidth="1"/>
    <col min="10575" max="10579" width="10.28515625" style="79" customWidth="1"/>
    <col min="10580" max="10588" width="9.42578125" style="79" customWidth="1"/>
    <col min="10589" max="10752" width="11.42578125" style="79"/>
    <col min="10753" max="10753" width="35.42578125" style="79" customWidth="1"/>
    <col min="10754" max="10754" width="23.5703125" style="79" customWidth="1"/>
    <col min="10755" max="10755" width="15" style="79" customWidth="1"/>
    <col min="10756" max="10756" width="15.7109375" style="79" customWidth="1"/>
    <col min="10757" max="10757" width="13.42578125" style="79" customWidth="1"/>
    <col min="10758" max="10758" width="13.5703125" style="79" customWidth="1"/>
    <col min="10759" max="10759" width="14.7109375" style="79" customWidth="1"/>
    <col min="10760" max="10760" width="13.85546875" style="79" customWidth="1"/>
    <col min="10761" max="10761" width="12.5703125" style="79" customWidth="1"/>
    <col min="10762" max="10762" width="11.85546875" style="79" customWidth="1"/>
    <col min="10763" max="10763" width="10.28515625" style="79" customWidth="1"/>
    <col min="10764" max="10764" width="9.28515625" style="79" customWidth="1"/>
    <col min="10765" max="10765" width="9.42578125" style="79" customWidth="1"/>
    <col min="10766" max="10766" width="9.140625" style="79" customWidth="1"/>
    <col min="10767" max="10767" width="9.28515625" style="79" customWidth="1"/>
    <col min="10768" max="10768" width="9.42578125" style="79" customWidth="1"/>
    <col min="10769" max="10769" width="9.7109375" style="79" customWidth="1"/>
    <col min="10770" max="10770" width="9.5703125" style="79" customWidth="1"/>
    <col min="10771" max="10771" width="9.28515625" style="79" customWidth="1"/>
    <col min="10772" max="10772" width="8.5703125" style="79" customWidth="1"/>
    <col min="10773" max="10773" width="8.85546875" style="79" customWidth="1"/>
    <col min="10774" max="10774" width="9.7109375" style="79" customWidth="1"/>
    <col min="10775" max="10775" width="8.7109375" style="79" customWidth="1"/>
    <col min="10776" max="10776" width="13.5703125" style="79" customWidth="1"/>
    <col min="10777" max="10777" width="16.28515625" style="79" customWidth="1"/>
    <col min="10778" max="10795" width="9.42578125" style="79" customWidth="1"/>
    <col min="10796" max="10799" width="10.28515625" style="79" customWidth="1"/>
    <col min="10800" max="10800" width="9.140625" style="79" customWidth="1"/>
    <col min="10801" max="10820" width="0" style="79" hidden="1" customWidth="1"/>
    <col min="10821" max="10830" width="11.42578125" style="79" customWidth="1"/>
    <col min="10831" max="10835" width="10.28515625" style="79" customWidth="1"/>
    <col min="10836" max="10844" width="9.42578125" style="79" customWidth="1"/>
    <col min="10845" max="11008" width="11.42578125" style="79"/>
    <col min="11009" max="11009" width="35.42578125" style="79" customWidth="1"/>
    <col min="11010" max="11010" width="23.5703125" style="79" customWidth="1"/>
    <col min="11011" max="11011" width="15" style="79" customWidth="1"/>
    <col min="11012" max="11012" width="15.7109375" style="79" customWidth="1"/>
    <col min="11013" max="11013" width="13.42578125" style="79" customWidth="1"/>
    <col min="11014" max="11014" width="13.5703125" style="79" customWidth="1"/>
    <col min="11015" max="11015" width="14.7109375" style="79" customWidth="1"/>
    <col min="11016" max="11016" width="13.85546875" style="79" customWidth="1"/>
    <col min="11017" max="11017" width="12.5703125" style="79" customWidth="1"/>
    <col min="11018" max="11018" width="11.85546875" style="79" customWidth="1"/>
    <col min="11019" max="11019" width="10.28515625" style="79" customWidth="1"/>
    <col min="11020" max="11020" width="9.28515625" style="79" customWidth="1"/>
    <col min="11021" max="11021" width="9.42578125" style="79" customWidth="1"/>
    <col min="11022" max="11022" width="9.140625" style="79" customWidth="1"/>
    <col min="11023" max="11023" width="9.28515625" style="79" customWidth="1"/>
    <col min="11024" max="11024" width="9.42578125" style="79" customWidth="1"/>
    <col min="11025" max="11025" width="9.7109375" style="79" customWidth="1"/>
    <col min="11026" max="11026" width="9.5703125" style="79" customWidth="1"/>
    <col min="11027" max="11027" width="9.28515625" style="79" customWidth="1"/>
    <col min="11028" max="11028" width="8.5703125" style="79" customWidth="1"/>
    <col min="11029" max="11029" width="8.85546875" style="79" customWidth="1"/>
    <col min="11030" max="11030" width="9.7109375" style="79" customWidth="1"/>
    <col min="11031" max="11031" width="8.7109375" style="79" customWidth="1"/>
    <col min="11032" max="11032" width="13.5703125" style="79" customWidth="1"/>
    <col min="11033" max="11033" width="16.28515625" style="79" customWidth="1"/>
    <col min="11034" max="11051" width="9.42578125" style="79" customWidth="1"/>
    <col min="11052" max="11055" width="10.28515625" style="79" customWidth="1"/>
    <col min="11056" max="11056" width="9.140625" style="79" customWidth="1"/>
    <col min="11057" max="11076" width="0" style="79" hidden="1" customWidth="1"/>
    <col min="11077" max="11086" width="11.42578125" style="79" customWidth="1"/>
    <col min="11087" max="11091" width="10.28515625" style="79" customWidth="1"/>
    <col min="11092" max="11100" width="9.42578125" style="79" customWidth="1"/>
    <col min="11101" max="11264" width="11.42578125" style="79"/>
    <col min="11265" max="11265" width="35.42578125" style="79" customWidth="1"/>
    <col min="11266" max="11266" width="23.5703125" style="79" customWidth="1"/>
    <col min="11267" max="11267" width="15" style="79" customWidth="1"/>
    <col min="11268" max="11268" width="15.7109375" style="79" customWidth="1"/>
    <col min="11269" max="11269" width="13.42578125" style="79" customWidth="1"/>
    <col min="11270" max="11270" width="13.5703125" style="79" customWidth="1"/>
    <col min="11271" max="11271" width="14.7109375" style="79" customWidth="1"/>
    <col min="11272" max="11272" width="13.85546875" style="79" customWidth="1"/>
    <col min="11273" max="11273" width="12.5703125" style="79" customWidth="1"/>
    <col min="11274" max="11274" width="11.85546875" style="79" customWidth="1"/>
    <col min="11275" max="11275" width="10.28515625" style="79" customWidth="1"/>
    <col min="11276" max="11276" width="9.28515625" style="79" customWidth="1"/>
    <col min="11277" max="11277" width="9.42578125" style="79" customWidth="1"/>
    <col min="11278" max="11278" width="9.140625" style="79" customWidth="1"/>
    <col min="11279" max="11279" width="9.28515625" style="79" customWidth="1"/>
    <col min="11280" max="11280" width="9.42578125" style="79" customWidth="1"/>
    <col min="11281" max="11281" width="9.7109375" style="79" customWidth="1"/>
    <col min="11282" max="11282" width="9.5703125" style="79" customWidth="1"/>
    <col min="11283" max="11283" width="9.28515625" style="79" customWidth="1"/>
    <col min="11284" max="11284" width="8.5703125" style="79" customWidth="1"/>
    <col min="11285" max="11285" width="8.85546875" style="79" customWidth="1"/>
    <col min="11286" max="11286" width="9.7109375" style="79" customWidth="1"/>
    <col min="11287" max="11287" width="8.7109375" style="79" customWidth="1"/>
    <col min="11288" max="11288" width="13.5703125" style="79" customWidth="1"/>
    <col min="11289" max="11289" width="16.28515625" style="79" customWidth="1"/>
    <col min="11290" max="11307" width="9.42578125" style="79" customWidth="1"/>
    <col min="11308" max="11311" width="10.28515625" style="79" customWidth="1"/>
    <col min="11312" max="11312" width="9.140625" style="79" customWidth="1"/>
    <col min="11313" max="11332" width="0" style="79" hidden="1" customWidth="1"/>
    <col min="11333" max="11342" width="11.42578125" style="79" customWidth="1"/>
    <col min="11343" max="11347" width="10.28515625" style="79" customWidth="1"/>
    <col min="11348" max="11356" width="9.42578125" style="79" customWidth="1"/>
    <col min="11357" max="11520" width="11.42578125" style="79"/>
    <col min="11521" max="11521" width="35.42578125" style="79" customWidth="1"/>
    <col min="11522" max="11522" width="23.5703125" style="79" customWidth="1"/>
    <col min="11523" max="11523" width="15" style="79" customWidth="1"/>
    <col min="11524" max="11524" width="15.7109375" style="79" customWidth="1"/>
    <col min="11525" max="11525" width="13.42578125" style="79" customWidth="1"/>
    <col min="11526" max="11526" width="13.5703125" style="79" customWidth="1"/>
    <col min="11527" max="11527" width="14.7109375" style="79" customWidth="1"/>
    <col min="11528" max="11528" width="13.85546875" style="79" customWidth="1"/>
    <col min="11529" max="11529" width="12.5703125" style="79" customWidth="1"/>
    <col min="11530" max="11530" width="11.85546875" style="79" customWidth="1"/>
    <col min="11531" max="11531" width="10.28515625" style="79" customWidth="1"/>
    <col min="11532" max="11532" width="9.28515625" style="79" customWidth="1"/>
    <col min="11533" max="11533" width="9.42578125" style="79" customWidth="1"/>
    <col min="11534" max="11534" width="9.140625" style="79" customWidth="1"/>
    <col min="11535" max="11535" width="9.28515625" style="79" customWidth="1"/>
    <col min="11536" max="11536" width="9.42578125" style="79" customWidth="1"/>
    <col min="11537" max="11537" width="9.7109375" style="79" customWidth="1"/>
    <col min="11538" max="11538" width="9.5703125" style="79" customWidth="1"/>
    <col min="11539" max="11539" width="9.28515625" style="79" customWidth="1"/>
    <col min="11540" max="11540" width="8.5703125" style="79" customWidth="1"/>
    <col min="11541" max="11541" width="8.85546875" style="79" customWidth="1"/>
    <col min="11542" max="11542" width="9.7109375" style="79" customWidth="1"/>
    <col min="11543" max="11543" width="8.7109375" style="79" customWidth="1"/>
    <col min="11544" max="11544" width="13.5703125" style="79" customWidth="1"/>
    <col min="11545" max="11545" width="16.28515625" style="79" customWidth="1"/>
    <col min="11546" max="11563" width="9.42578125" style="79" customWidth="1"/>
    <col min="11564" max="11567" width="10.28515625" style="79" customWidth="1"/>
    <col min="11568" max="11568" width="9.140625" style="79" customWidth="1"/>
    <col min="11569" max="11588" width="0" style="79" hidden="1" customWidth="1"/>
    <col min="11589" max="11598" width="11.42578125" style="79" customWidth="1"/>
    <col min="11599" max="11603" width="10.28515625" style="79" customWidth="1"/>
    <col min="11604" max="11612" width="9.42578125" style="79" customWidth="1"/>
    <col min="11613" max="11776" width="11.42578125" style="79"/>
    <col min="11777" max="11777" width="35.42578125" style="79" customWidth="1"/>
    <col min="11778" max="11778" width="23.5703125" style="79" customWidth="1"/>
    <col min="11779" max="11779" width="15" style="79" customWidth="1"/>
    <col min="11780" max="11780" width="15.7109375" style="79" customWidth="1"/>
    <col min="11781" max="11781" width="13.42578125" style="79" customWidth="1"/>
    <col min="11782" max="11782" width="13.5703125" style="79" customWidth="1"/>
    <col min="11783" max="11783" width="14.7109375" style="79" customWidth="1"/>
    <col min="11784" max="11784" width="13.85546875" style="79" customWidth="1"/>
    <col min="11785" max="11785" width="12.5703125" style="79" customWidth="1"/>
    <col min="11786" max="11786" width="11.85546875" style="79" customWidth="1"/>
    <col min="11787" max="11787" width="10.28515625" style="79" customWidth="1"/>
    <col min="11788" max="11788" width="9.28515625" style="79" customWidth="1"/>
    <col min="11789" max="11789" width="9.42578125" style="79" customWidth="1"/>
    <col min="11790" max="11790" width="9.140625" style="79" customWidth="1"/>
    <col min="11791" max="11791" width="9.28515625" style="79" customWidth="1"/>
    <col min="11792" max="11792" width="9.42578125" style="79" customWidth="1"/>
    <col min="11793" max="11793" width="9.7109375" style="79" customWidth="1"/>
    <col min="11794" max="11794" width="9.5703125" style="79" customWidth="1"/>
    <col min="11795" max="11795" width="9.28515625" style="79" customWidth="1"/>
    <col min="11796" max="11796" width="8.5703125" style="79" customWidth="1"/>
    <col min="11797" max="11797" width="8.85546875" style="79" customWidth="1"/>
    <col min="11798" max="11798" width="9.7109375" style="79" customWidth="1"/>
    <col min="11799" max="11799" width="8.7109375" style="79" customWidth="1"/>
    <col min="11800" max="11800" width="13.5703125" style="79" customWidth="1"/>
    <col min="11801" max="11801" width="16.28515625" style="79" customWidth="1"/>
    <col min="11802" max="11819" width="9.42578125" style="79" customWidth="1"/>
    <col min="11820" max="11823" width="10.28515625" style="79" customWidth="1"/>
    <col min="11824" max="11824" width="9.140625" style="79" customWidth="1"/>
    <col min="11825" max="11844" width="0" style="79" hidden="1" customWidth="1"/>
    <col min="11845" max="11854" width="11.42578125" style="79" customWidth="1"/>
    <col min="11855" max="11859" width="10.28515625" style="79" customWidth="1"/>
    <col min="11860" max="11868" width="9.42578125" style="79" customWidth="1"/>
    <col min="11869" max="12032" width="11.42578125" style="79"/>
    <col min="12033" max="12033" width="35.42578125" style="79" customWidth="1"/>
    <col min="12034" max="12034" width="23.5703125" style="79" customWidth="1"/>
    <col min="12035" max="12035" width="15" style="79" customWidth="1"/>
    <col min="12036" max="12036" width="15.7109375" style="79" customWidth="1"/>
    <col min="12037" max="12037" width="13.42578125" style="79" customWidth="1"/>
    <col min="12038" max="12038" width="13.5703125" style="79" customWidth="1"/>
    <col min="12039" max="12039" width="14.7109375" style="79" customWidth="1"/>
    <col min="12040" max="12040" width="13.85546875" style="79" customWidth="1"/>
    <col min="12041" max="12041" width="12.5703125" style="79" customWidth="1"/>
    <col min="12042" max="12042" width="11.85546875" style="79" customWidth="1"/>
    <col min="12043" max="12043" width="10.28515625" style="79" customWidth="1"/>
    <col min="12044" max="12044" width="9.28515625" style="79" customWidth="1"/>
    <col min="12045" max="12045" width="9.42578125" style="79" customWidth="1"/>
    <col min="12046" max="12046" width="9.140625" style="79" customWidth="1"/>
    <col min="12047" max="12047" width="9.28515625" style="79" customWidth="1"/>
    <col min="12048" max="12048" width="9.42578125" style="79" customWidth="1"/>
    <col min="12049" max="12049" width="9.7109375" style="79" customWidth="1"/>
    <col min="12050" max="12050" width="9.5703125" style="79" customWidth="1"/>
    <col min="12051" max="12051" width="9.28515625" style="79" customWidth="1"/>
    <col min="12052" max="12052" width="8.5703125" style="79" customWidth="1"/>
    <col min="12053" max="12053" width="8.85546875" style="79" customWidth="1"/>
    <col min="12054" max="12054" width="9.7109375" style="79" customWidth="1"/>
    <col min="12055" max="12055" width="8.7109375" style="79" customWidth="1"/>
    <col min="12056" max="12056" width="13.5703125" style="79" customWidth="1"/>
    <col min="12057" max="12057" width="16.28515625" style="79" customWidth="1"/>
    <col min="12058" max="12075" width="9.42578125" style="79" customWidth="1"/>
    <col min="12076" max="12079" width="10.28515625" style="79" customWidth="1"/>
    <col min="12080" max="12080" width="9.140625" style="79" customWidth="1"/>
    <col min="12081" max="12100" width="0" style="79" hidden="1" customWidth="1"/>
    <col min="12101" max="12110" width="11.42578125" style="79" customWidth="1"/>
    <col min="12111" max="12115" width="10.28515625" style="79" customWidth="1"/>
    <col min="12116" max="12124" width="9.42578125" style="79" customWidth="1"/>
    <col min="12125" max="12288" width="11.42578125" style="79"/>
    <col min="12289" max="12289" width="35.42578125" style="79" customWidth="1"/>
    <col min="12290" max="12290" width="23.5703125" style="79" customWidth="1"/>
    <col min="12291" max="12291" width="15" style="79" customWidth="1"/>
    <col min="12292" max="12292" width="15.7109375" style="79" customWidth="1"/>
    <col min="12293" max="12293" width="13.42578125" style="79" customWidth="1"/>
    <col min="12294" max="12294" width="13.5703125" style="79" customWidth="1"/>
    <col min="12295" max="12295" width="14.7109375" style="79" customWidth="1"/>
    <col min="12296" max="12296" width="13.85546875" style="79" customWidth="1"/>
    <col min="12297" max="12297" width="12.5703125" style="79" customWidth="1"/>
    <col min="12298" max="12298" width="11.85546875" style="79" customWidth="1"/>
    <col min="12299" max="12299" width="10.28515625" style="79" customWidth="1"/>
    <col min="12300" max="12300" width="9.28515625" style="79" customWidth="1"/>
    <col min="12301" max="12301" width="9.42578125" style="79" customWidth="1"/>
    <col min="12302" max="12302" width="9.140625" style="79" customWidth="1"/>
    <col min="12303" max="12303" width="9.28515625" style="79" customWidth="1"/>
    <col min="12304" max="12304" width="9.42578125" style="79" customWidth="1"/>
    <col min="12305" max="12305" width="9.7109375" style="79" customWidth="1"/>
    <col min="12306" max="12306" width="9.5703125" style="79" customWidth="1"/>
    <col min="12307" max="12307" width="9.28515625" style="79" customWidth="1"/>
    <col min="12308" max="12308" width="8.5703125" style="79" customWidth="1"/>
    <col min="12309" max="12309" width="8.85546875" style="79" customWidth="1"/>
    <col min="12310" max="12310" width="9.7109375" style="79" customWidth="1"/>
    <col min="12311" max="12311" width="8.7109375" style="79" customWidth="1"/>
    <col min="12312" max="12312" width="13.5703125" style="79" customWidth="1"/>
    <col min="12313" max="12313" width="16.28515625" style="79" customWidth="1"/>
    <col min="12314" max="12331" width="9.42578125" style="79" customWidth="1"/>
    <col min="12332" max="12335" width="10.28515625" style="79" customWidth="1"/>
    <col min="12336" max="12336" width="9.140625" style="79" customWidth="1"/>
    <col min="12337" max="12356" width="0" style="79" hidden="1" customWidth="1"/>
    <col min="12357" max="12366" width="11.42578125" style="79" customWidth="1"/>
    <col min="12367" max="12371" width="10.28515625" style="79" customWidth="1"/>
    <col min="12372" max="12380" width="9.42578125" style="79" customWidth="1"/>
    <col min="12381" max="12544" width="11.42578125" style="79"/>
    <col min="12545" max="12545" width="35.42578125" style="79" customWidth="1"/>
    <col min="12546" max="12546" width="23.5703125" style="79" customWidth="1"/>
    <col min="12547" max="12547" width="15" style="79" customWidth="1"/>
    <col min="12548" max="12548" width="15.7109375" style="79" customWidth="1"/>
    <col min="12549" max="12549" width="13.42578125" style="79" customWidth="1"/>
    <col min="12550" max="12550" width="13.5703125" style="79" customWidth="1"/>
    <col min="12551" max="12551" width="14.7109375" style="79" customWidth="1"/>
    <col min="12552" max="12552" width="13.85546875" style="79" customWidth="1"/>
    <col min="12553" max="12553" width="12.5703125" style="79" customWidth="1"/>
    <col min="12554" max="12554" width="11.85546875" style="79" customWidth="1"/>
    <col min="12555" max="12555" width="10.28515625" style="79" customWidth="1"/>
    <col min="12556" max="12556" width="9.28515625" style="79" customWidth="1"/>
    <col min="12557" max="12557" width="9.42578125" style="79" customWidth="1"/>
    <col min="12558" max="12558" width="9.140625" style="79" customWidth="1"/>
    <col min="12559" max="12559" width="9.28515625" style="79" customWidth="1"/>
    <col min="12560" max="12560" width="9.42578125" style="79" customWidth="1"/>
    <col min="12561" max="12561" width="9.7109375" style="79" customWidth="1"/>
    <col min="12562" max="12562" width="9.5703125" style="79" customWidth="1"/>
    <col min="12563" max="12563" width="9.28515625" style="79" customWidth="1"/>
    <col min="12564" max="12564" width="8.5703125" style="79" customWidth="1"/>
    <col min="12565" max="12565" width="8.85546875" style="79" customWidth="1"/>
    <col min="12566" max="12566" width="9.7109375" style="79" customWidth="1"/>
    <col min="12567" max="12567" width="8.7109375" style="79" customWidth="1"/>
    <col min="12568" max="12568" width="13.5703125" style="79" customWidth="1"/>
    <col min="12569" max="12569" width="16.28515625" style="79" customWidth="1"/>
    <col min="12570" max="12587" width="9.42578125" style="79" customWidth="1"/>
    <col min="12588" max="12591" width="10.28515625" style="79" customWidth="1"/>
    <col min="12592" max="12592" width="9.140625" style="79" customWidth="1"/>
    <col min="12593" max="12612" width="0" style="79" hidden="1" customWidth="1"/>
    <col min="12613" max="12622" width="11.42578125" style="79" customWidth="1"/>
    <col min="12623" max="12627" width="10.28515625" style="79" customWidth="1"/>
    <col min="12628" max="12636" width="9.42578125" style="79" customWidth="1"/>
    <col min="12637" max="12800" width="11.42578125" style="79"/>
    <col min="12801" max="12801" width="35.42578125" style="79" customWidth="1"/>
    <col min="12802" max="12802" width="23.5703125" style="79" customWidth="1"/>
    <col min="12803" max="12803" width="15" style="79" customWidth="1"/>
    <col min="12804" max="12804" width="15.7109375" style="79" customWidth="1"/>
    <col min="12805" max="12805" width="13.42578125" style="79" customWidth="1"/>
    <col min="12806" max="12806" width="13.5703125" style="79" customWidth="1"/>
    <col min="12807" max="12807" width="14.7109375" style="79" customWidth="1"/>
    <col min="12808" max="12808" width="13.85546875" style="79" customWidth="1"/>
    <col min="12809" max="12809" width="12.5703125" style="79" customWidth="1"/>
    <col min="12810" max="12810" width="11.85546875" style="79" customWidth="1"/>
    <col min="12811" max="12811" width="10.28515625" style="79" customWidth="1"/>
    <col min="12812" max="12812" width="9.28515625" style="79" customWidth="1"/>
    <col min="12813" max="12813" width="9.42578125" style="79" customWidth="1"/>
    <col min="12814" max="12814" width="9.140625" style="79" customWidth="1"/>
    <col min="12815" max="12815" width="9.28515625" style="79" customWidth="1"/>
    <col min="12816" max="12816" width="9.42578125" style="79" customWidth="1"/>
    <col min="12817" max="12817" width="9.7109375" style="79" customWidth="1"/>
    <col min="12818" max="12818" width="9.5703125" style="79" customWidth="1"/>
    <col min="12819" max="12819" width="9.28515625" style="79" customWidth="1"/>
    <col min="12820" max="12820" width="8.5703125" style="79" customWidth="1"/>
    <col min="12821" max="12821" width="8.85546875" style="79" customWidth="1"/>
    <col min="12822" max="12822" width="9.7109375" style="79" customWidth="1"/>
    <col min="12823" max="12823" width="8.7109375" style="79" customWidth="1"/>
    <col min="12824" max="12824" width="13.5703125" style="79" customWidth="1"/>
    <col min="12825" max="12825" width="16.28515625" style="79" customWidth="1"/>
    <col min="12826" max="12843" width="9.42578125" style="79" customWidth="1"/>
    <col min="12844" max="12847" width="10.28515625" style="79" customWidth="1"/>
    <col min="12848" max="12848" width="9.140625" style="79" customWidth="1"/>
    <col min="12849" max="12868" width="0" style="79" hidden="1" customWidth="1"/>
    <col min="12869" max="12878" width="11.42578125" style="79" customWidth="1"/>
    <col min="12879" max="12883" width="10.28515625" style="79" customWidth="1"/>
    <col min="12884" max="12892" width="9.42578125" style="79" customWidth="1"/>
    <col min="12893" max="13056" width="11.42578125" style="79"/>
    <col min="13057" max="13057" width="35.42578125" style="79" customWidth="1"/>
    <col min="13058" max="13058" width="23.5703125" style="79" customWidth="1"/>
    <col min="13059" max="13059" width="15" style="79" customWidth="1"/>
    <col min="13060" max="13060" width="15.7109375" style="79" customWidth="1"/>
    <col min="13061" max="13061" width="13.42578125" style="79" customWidth="1"/>
    <col min="13062" max="13062" width="13.5703125" style="79" customWidth="1"/>
    <col min="13063" max="13063" width="14.7109375" style="79" customWidth="1"/>
    <col min="13064" max="13064" width="13.85546875" style="79" customWidth="1"/>
    <col min="13065" max="13065" width="12.5703125" style="79" customWidth="1"/>
    <col min="13066" max="13066" width="11.85546875" style="79" customWidth="1"/>
    <col min="13067" max="13067" width="10.28515625" style="79" customWidth="1"/>
    <col min="13068" max="13068" width="9.28515625" style="79" customWidth="1"/>
    <col min="13069" max="13069" width="9.42578125" style="79" customWidth="1"/>
    <col min="13070" max="13070" width="9.140625" style="79" customWidth="1"/>
    <col min="13071" max="13071" width="9.28515625" style="79" customWidth="1"/>
    <col min="13072" max="13072" width="9.42578125" style="79" customWidth="1"/>
    <col min="13073" max="13073" width="9.7109375" style="79" customWidth="1"/>
    <col min="13074" max="13074" width="9.5703125" style="79" customWidth="1"/>
    <col min="13075" max="13075" width="9.28515625" style="79" customWidth="1"/>
    <col min="13076" max="13076" width="8.5703125" style="79" customWidth="1"/>
    <col min="13077" max="13077" width="8.85546875" style="79" customWidth="1"/>
    <col min="13078" max="13078" width="9.7109375" style="79" customWidth="1"/>
    <col min="13079" max="13079" width="8.7109375" style="79" customWidth="1"/>
    <col min="13080" max="13080" width="13.5703125" style="79" customWidth="1"/>
    <col min="13081" max="13081" width="16.28515625" style="79" customWidth="1"/>
    <col min="13082" max="13099" width="9.42578125" style="79" customWidth="1"/>
    <col min="13100" max="13103" width="10.28515625" style="79" customWidth="1"/>
    <col min="13104" max="13104" width="9.140625" style="79" customWidth="1"/>
    <col min="13105" max="13124" width="0" style="79" hidden="1" customWidth="1"/>
    <col min="13125" max="13134" width="11.42578125" style="79" customWidth="1"/>
    <col min="13135" max="13139" width="10.28515625" style="79" customWidth="1"/>
    <col min="13140" max="13148" width="9.42578125" style="79" customWidth="1"/>
    <col min="13149" max="13312" width="11.42578125" style="79"/>
    <col min="13313" max="13313" width="35.42578125" style="79" customWidth="1"/>
    <col min="13314" max="13314" width="23.5703125" style="79" customWidth="1"/>
    <col min="13315" max="13315" width="15" style="79" customWidth="1"/>
    <col min="13316" max="13316" width="15.7109375" style="79" customWidth="1"/>
    <col min="13317" max="13317" width="13.42578125" style="79" customWidth="1"/>
    <col min="13318" max="13318" width="13.5703125" style="79" customWidth="1"/>
    <col min="13319" max="13319" width="14.7109375" style="79" customWidth="1"/>
    <col min="13320" max="13320" width="13.85546875" style="79" customWidth="1"/>
    <col min="13321" max="13321" width="12.5703125" style="79" customWidth="1"/>
    <col min="13322" max="13322" width="11.85546875" style="79" customWidth="1"/>
    <col min="13323" max="13323" width="10.28515625" style="79" customWidth="1"/>
    <col min="13324" max="13324" width="9.28515625" style="79" customWidth="1"/>
    <col min="13325" max="13325" width="9.42578125" style="79" customWidth="1"/>
    <col min="13326" max="13326" width="9.140625" style="79" customWidth="1"/>
    <col min="13327" max="13327" width="9.28515625" style="79" customWidth="1"/>
    <col min="13328" max="13328" width="9.42578125" style="79" customWidth="1"/>
    <col min="13329" max="13329" width="9.7109375" style="79" customWidth="1"/>
    <col min="13330" max="13330" width="9.5703125" style="79" customWidth="1"/>
    <col min="13331" max="13331" width="9.28515625" style="79" customWidth="1"/>
    <col min="13332" max="13332" width="8.5703125" style="79" customWidth="1"/>
    <col min="13333" max="13333" width="8.85546875" style="79" customWidth="1"/>
    <col min="13334" max="13334" width="9.7109375" style="79" customWidth="1"/>
    <col min="13335" max="13335" width="8.7109375" style="79" customWidth="1"/>
    <col min="13336" max="13336" width="13.5703125" style="79" customWidth="1"/>
    <col min="13337" max="13337" width="16.28515625" style="79" customWidth="1"/>
    <col min="13338" max="13355" width="9.42578125" style="79" customWidth="1"/>
    <col min="13356" max="13359" width="10.28515625" style="79" customWidth="1"/>
    <col min="13360" max="13360" width="9.140625" style="79" customWidth="1"/>
    <col min="13361" max="13380" width="0" style="79" hidden="1" customWidth="1"/>
    <col min="13381" max="13390" width="11.42578125" style="79" customWidth="1"/>
    <col min="13391" max="13395" width="10.28515625" style="79" customWidth="1"/>
    <col min="13396" max="13404" width="9.42578125" style="79" customWidth="1"/>
    <col min="13405" max="13568" width="11.42578125" style="79"/>
    <col min="13569" max="13569" width="35.42578125" style="79" customWidth="1"/>
    <col min="13570" max="13570" width="23.5703125" style="79" customWidth="1"/>
    <col min="13571" max="13571" width="15" style="79" customWidth="1"/>
    <col min="13572" max="13572" width="15.7109375" style="79" customWidth="1"/>
    <col min="13573" max="13573" width="13.42578125" style="79" customWidth="1"/>
    <col min="13574" max="13574" width="13.5703125" style="79" customWidth="1"/>
    <col min="13575" max="13575" width="14.7109375" style="79" customWidth="1"/>
    <col min="13576" max="13576" width="13.85546875" style="79" customWidth="1"/>
    <col min="13577" max="13577" width="12.5703125" style="79" customWidth="1"/>
    <col min="13578" max="13578" width="11.85546875" style="79" customWidth="1"/>
    <col min="13579" max="13579" width="10.28515625" style="79" customWidth="1"/>
    <col min="13580" max="13580" width="9.28515625" style="79" customWidth="1"/>
    <col min="13581" max="13581" width="9.42578125" style="79" customWidth="1"/>
    <col min="13582" max="13582" width="9.140625" style="79" customWidth="1"/>
    <col min="13583" max="13583" width="9.28515625" style="79" customWidth="1"/>
    <col min="13584" max="13584" width="9.42578125" style="79" customWidth="1"/>
    <col min="13585" max="13585" width="9.7109375" style="79" customWidth="1"/>
    <col min="13586" max="13586" width="9.5703125" style="79" customWidth="1"/>
    <col min="13587" max="13587" width="9.28515625" style="79" customWidth="1"/>
    <col min="13588" max="13588" width="8.5703125" style="79" customWidth="1"/>
    <col min="13589" max="13589" width="8.85546875" style="79" customWidth="1"/>
    <col min="13590" max="13590" width="9.7109375" style="79" customWidth="1"/>
    <col min="13591" max="13591" width="8.7109375" style="79" customWidth="1"/>
    <col min="13592" max="13592" width="13.5703125" style="79" customWidth="1"/>
    <col min="13593" max="13593" width="16.28515625" style="79" customWidth="1"/>
    <col min="13594" max="13611" width="9.42578125" style="79" customWidth="1"/>
    <col min="13612" max="13615" width="10.28515625" style="79" customWidth="1"/>
    <col min="13616" max="13616" width="9.140625" style="79" customWidth="1"/>
    <col min="13617" max="13636" width="0" style="79" hidden="1" customWidth="1"/>
    <col min="13637" max="13646" width="11.42578125" style="79" customWidth="1"/>
    <col min="13647" max="13651" width="10.28515625" style="79" customWidth="1"/>
    <col min="13652" max="13660" width="9.42578125" style="79" customWidth="1"/>
    <col min="13661" max="13824" width="11.42578125" style="79"/>
    <col min="13825" max="13825" width="35.42578125" style="79" customWidth="1"/>
    <col min="13826" max="13826" width="23.5703125" style="79" customWidth="1"/>
    <col min="13827" max="13827" width="15" style="79" customWidth="1"/>
    <col min="13828" max="13828" width="15.7109375" style="79" customWidth="1"/>
    <col min="13829" max="13829" width="13.42578125" style="79" customWidth="1"/>
    <col min="13830" max="13830" width="13.5703125" style="79" customWidth="1"/>
    <col min="13831" max="13831" width="14.7109375" style="79" customWidth="1"/>
    <col min="13832" max="13832" width="13.85546875" style="79" customWidth="1"/>
    <col min="13833" max="13833" width="12.5703125" style="79" customWidth="1"/>
    <col min="13834" max="13834" width="11.85546875" style="79" customWidth="1"/>
    <col min="13835" max="13835" width="10.28515625" style="79" customWidth="1"/>
    <col min="13836" max="13836" width="9.28515625" style="79" customWidth="1"/>
    <col min="13837" max="13837" width="9.42578125" style="79" customWidth="1"/>
    <col min="13838" max="13838" width="9.140625" style="79" customWidth="1"/>
    <col min="13839" max="13839" width="9.28515625" style="79" customWidth="1"/>
    <col min="13840" max="13840" width="9.42578125" style="79" customWidth="1"/>
    <col min="13841" max="13841" width="9.7109375" style="79" customWidth="1"/>
    <col min="13842" max="13842" width="9.5703125" style="79" customWidth="1"/>
    <col min="13843" max="13843" width="9.28515625" style="79" customWidth="1"/>
    <col min="13844" max="13844" width="8.5703125" style="79" customWidth="1"/>
    <col min="13845" max="13845" width="8.85546875" style="79" customWidth="1"/>
    <col min="13846" max="13846" width="9.7109375" style="79" customWidth="1"/>
    <col min="13847" max="13847" width="8.7109375" style="79" customWidth="1"/>
    <col min="13848" max="13848" width="13.5703125" style="79" customWidth="1"/>
    <col min="13849" max="13849" width="16.28515625" style="79" customWidth="1"/>
    <col min="13850" max="13867" width="9.42578125" style="79" customWidth="1"/>
    <col min="13868" max="13871" width="10.28515625" style="79" customWidth="1"/>
    <col min="13872" max="13872" width="9.140625" style="79" customWidth="1"/>
    <col min="13873" max="13892" width="0" style="79" hidden="1" customWidth="1"/>
    <col min="13893" max="13902" width="11.42578125" style="79" customWidth="1"/>
    <col min="13903" max="13907" width="10.28515625" style="79" customWidth="1"/>
    <col min="13908" max="13916" width="9.42578125" style="79" customWidth="1"/>
    <col min="13917" max="14080" width="11.42578125" style="79"/>
    <col min="14081" max="14081" width="35.42578125" style="79" customWidth="1"/>
    <col min="14082" max="14082" width="23.5703125" style="79" customWidth="1"/>
    <col min="14083" max="14083" width="15" style="79" customWidth="1"/>
    <col min="14084" max="14084" width="15.7109375" style="79" customWidth="1"/>
    <col min="14085" max="14085" width="13.42578125" style="79" customWidth="1"/>
    <col min="14086" max="14086" width="13.5703125" style="79" customWidth="1"/>
    <col min="14087" max="14087" width="14.7109375" style="79" customWidth="1"/>
    <col min="14088" max="14088" width="13.85546875" style="79" customWidth="1"/>
    <col min="14089" max="14089" width="12.5703125" style="79" customWidth="1"/>
    <col min="14090" max="14090" width="11.85546875" style="79" customWidth="1"/>
    <col min="14091" max="14091" width="10.28515625" style="79" customWidth="1"/>
    <col min="14092" max="14092" width="9.28515625" style="79" customWidth="1"/>
    <col min="14093" max="14093" width="9.42578125" style="79" customWidth="1"/>
    <col min="14094" max="14094" width="9.140625" style="79" customWidth="1"/>
    <col min="14095" max="14095" width="9.28515625" style="79" customWidth="1"/>
    <col min="14096" max="14096" width="9.42578125" style="79" customWidth="1"/>
    <col min="14097" max="14097" width="9.7109375" style="79" customWidth="1"/>
    <col min="14098" max="14098" width="9.5703125" style="79" customWidth="1"/>
    <col min="14099" max="14099" width="9.28515625" style="79" customWidth="1"/>
    <col min="14100" max="14100" width="8.5703125" style="79" customWidth="1"/>
    <col min="14101" max="14101" width="8.85546875" style="79" customWidth="1"/>
    <col min="14102" max="14102" width="9.7109375" style="79" customWidth="1"/>
    <col min="14103" max="14103" width="8.7109375" style="79" customWidth="1"/>
    <col min="14104" max="14104" width="13.5703125" style="79" customWidth="1"/>
    <col min="14105" max="14105" width="16.28515625" style="79" customWidth="1"/>
    <col min="14106" max="14123" width="9.42578125" style="79" customWidth="1"/>
    <col min="14124" max="14127" width="10.28515625" style="79" customWidth="1"/>
    <col min="14128" max="14128" width="9.140625" style="79" customWidth="1"/>
    <col min="14129" max="14148" width="0" style="79" hidden="1" customWidth="1"/>
    <col min="14149" max="14158" width="11.42578125" style="79" customWidth="1"/>
    <col min="14159" max="14163" width="10.28515625" style="79" customWidth="1"/>
    <col min="14164" max="14172" width="9.42578125" style="79" customWidth="1"/>
    <col min="14173" max="14336" width="11.42578125" style="79"/>
    <col min="14337" max="14337" width="35.42578125" style="79" customWidth="1"/>
    <col min="14338" max="14338" width="23.5703125" style="79" customWidth="1"/>
    <col min="14339" max="14339" width="15" style="79" customWidth="1"/>
    <col min="14340" max="14340" width="15.7109375" style="79" customWidth="1"/>
    <col min="14341" max="14341" width="13.42578125" style="79" customWidth="1"/>
    <col min="14342" max="14342" width="13.5703125" style="79" customWidth="1"/>
    <col min="14343" max="14343" width="14.7109375" style="79" customWidth="1"/>
    <col min="14344" max="14344" width="13.85546875" style="79" customWidth="1"/>
    <col min="14345" max="14345" width="12.5703125" style="79" customWidth="1"/>
    <col min="14346" max="14346" width="11.85546875" style="79" customWidth="1"/>
    <col min="14347" max="14347" width="10.28515625" style="79" customWidth="1"/>
    <col min="14348" max="14348" width="9.28515625" style="79" customWidth="1"/>
    <col min="14349" max="14349" width="9.42578125" style="79" customWidth="1"/>
    <col min="14350" max="14350" width="9.140625" style="79" customWidth="1"/>
    <col min="14351" max="14351" width="9.28515625" style="79" customWidth="1"/>
    <col min="14352" max="14352" width="9.42578125" style="79" customWidth="1"/>
    <col min="14353" max="14353" width="9.7109375" style="79" customWidth="1"/>
    <col min="14354" max="14354" width="9.5703125" style="79" customWidth="1"/>
    <col min="14355" max="14355" width="9.28515625" style="79" customWidth="1"/>
    <col min="14356" max="14356" width="8.5703125" style="79" customWidth="1"/>
    <col min="14357" max="14357" width="8.85546875" style="79" customWidth="1"/>
    <col min="14358" max="14358" width="9.7109375" style="79" customWidth="1"/>
    <col min="14359" max="14359" width="8.7109375" style="79" customWidth="1"/>
    <col min="14360" max="14360" width="13.5703125" style="79" customWidth="1"/>
    <col min="14361" max="14361" width="16.28515625" style="79" customWidth="1"/>
    <col min="14362" max="14379" width="9.42578125" style="79" customWidth="1"/>
    <col min="14380" max="14383" width="10.28515625" style="79" customWidth="1"/>
    <col min="14384" max="14384" width="9.140625" style="79" customWidth="1"/>
    <col min="14385" max="14404" width="0" style="79" hidden="1" customWidth="1"/>
    <col min="14405" max="14414" width="11.42578125" style="79" customWidth="1"/>
    <col min="14415" max="14419" width="10.28515625" style="79" customWidth="1"/>
    <col min="14420" max="14428" width="9.42578125" style="79" customWidth="1"/>
    <col min="14429" max="14592" width="11.42578125" style="79"/>
    <col min="14593" max="14593" width="35.42578125" style="79" customWidth="1"/>
    <col min="14594" max="14594" width="23.5703125" style="79" customWidth="1"/>
    <col min="14595" max="14595" width="15" style="79" customWidth="1"/>
    <col min="14596" max="14596" width="15.7109375" style="79" customWidth="1"/>
    <col min="14597" max="14597" width="13.42578125" style="79" customWidth="1"/>
    <col min="14598" max="14598" width="13.5703125" style="79" customWidth="1"/>
    <col min="14599" max="14599" width="14.7109375" style="79" customWidth="1"/>
    <col min="14600" max="14600" width="13.85546875" style="79" customWidth="1"/>
    <col min="14601" max="14601" width="12.5703125" style="79" customWidth="1"/>
    <col min="14602" max="14602" width="11.85546875" style="79" customWidth="1"/>
    <col min="14603" max="14603" width="10.28515625" style="79" customWidth="1"/>
    <col min="14604" max="14604" width="9.28515625" style="79" customWidth="1"/>
    <col min="14605" max="14605" width="9.42578125" style="79" customWidth="1"/>
    <col min="14606" max="14606" width="9.140625" style="79" customWidth="1"/>
    <col min="14607" max="14607" width="9.28515625" style="79" customWidth="1"/>
    <col min="14608" max="14608" width="9.42578125" style="79" customWidth="1"/>
    <col min="14609" max="14609" width="9.7109375" style="79" customWidth="1"/>
    <col min="14610" max="14610" width="9.5703125" style="79" customWidth="1"/>
    <col min="14611" max="14611" width="9.28515625" style="79" customWidth="1"/>
    <col min="14612" max="14612" width="8.5703125" style="79" customWidth="1"/>
    <col min="14613" max="14613" width="8.85546875" style="79" customWidth="1"/>
    <col min="14614" max="14614" width="9.7109375" style="79" customWidth="1"/>
    <col min="14615" max="14615" width="8.7109375" style="79" customWidth="1"/>
    <col min="14616" max="14616" width="13.5703125" style="79" customWidth="1"/>
    <col min="14617" max="14617" width="16.28515625" style="79" customWidth="1"/>
    <col min="14618" max="14635" width="9.42578125" style="79" customWidth="1"/>
    <col min="14636" max="14639" width="10.28515625" style="79" customWidth="1"/>
    <col min="14640" max="14640" width="9.140625" style="79" customWidth="1"/>
    <col min="14641" max="14660" width="0" style="79" hidden="1" customWidth="1"/>
    <col min="14661" max="14670" width="11.42578125" style="79" customWidth="1"/>
    <col min="14671" max="14675" width="10.28515625" style="79" customWidth="1"/>
    <col min="14676" max="14684" width="9.42578125" style="79" customWidth="1"/>
    <col min="14685" max="14848" width="11.42578125" style="79"/>
    <col min="14849" max="14849" width="35.42578125" style="79" customWidth="1"/>
    <col min="14850" max="14850" width="23.5703125" style="79" customWidth="1"/>
    <col min="14851" max="14851" width="15" style="79" customWidth="1"/>
    <col min="14852" max="14852" width="15.7109375" style="79" customWidth="1"/>
    <col min="14853" max="14853" width="13.42578125" style="79" customWidth="1"/>
    <col min="14854" max="14854" width="13.5703125" style="79" customWidth="1"/>
    <col min="14855" max="14855" width="14.7109375" style="79" customWidth="1"/>
    <col min="14856" max="14856" width="13.85546875" style="79" customWidth="1"/>
    <col min="14857" max="14857" width="12.5703125" style="79" customWidth="1"/>
    <col min="14858" max="14858" width="11.85546875" style="79" customWidth="1"/>
    <col min="14859" max="14859" width="10.28515625" style="79" customWidth="1"/>
    <col min="14860" max="14860" width="9.28515625" style="79" customWidth="1"/>
    <col min="14861" max="14861" width="9.42578125" style="79" customWidth="1"/>
    <col min="14862" max="14862" width="9.140625" style="79" customWidth="1"/>
    <col min="14863" max="14863" width="9.28515625" style="79" customWidth="1"/>
    <col min="14864" max="14864" width="9.42578125" style="79" customWidth="1"/>
    <col min="14865" max="14865" width="9.7109375" style="79" customWidth="1"/>
    <col min="14866" max="14866" width="9.5703125" style="79" customWidth="1"/>
    <col min="14867" max="14867" width="9.28515625" style="79" customWidth="1"/>
    <col min="14868" max="14868" width="8.5703125" style="79" customWidth="1"/>
    <col min="14869" max="14869" width="8.85546875" style="79" customWidth="1"/>
    <col min="14870" max="14870" width="9.7109375" style="79" customWidth="1"/>
    <col min="14871" max="14871" width="8.7109375" style="79" customWidth="1"/>
    <col min="14872" max="14872" width="13.5703125" style="79" customWidth="1"/>
    <col min="14873" max="14873" width="16.28515625" style="79" customWidth="1"/>
    <col min="14874" max="14891" width="9.42578125" style="79" customWidth="1"/>
    <col min="14892" max="14895" width="10.28515625" style="79" customWidth="1"/>
    <col min="14896" max="14896" width="9.140625" style="79" customWidth="1"/>
    <col min="14897" max="14916" width="0" style="79" hidden="1" customWidth="1"/>
    <col min="14917" max="14926" width="11.42578125" style="79" customWidth="1"/>
    <col min="14927" max="14931" width="10.28515625" style="79" customWidth="1"/>
    <col min="14932" max="14940" width="9.42578125" style="79" customWidth="1"/>
    <col min="14941" max="15104" width="11.42578125" style="79"/>
    <col min="15105" max="15105" width="35.42578125" style="79" customWidth="1"/>
    <col min="15106" max="15106" width="23.5703125" style="79" customWidth="1"/>
    <col min="15107" max="15107" width="15" style="79" customWidth="1"/>
    <col min="15108" max="15108" width="15.7109375" style="79" customWidth="1"/>
    <col min="15109" max="15109" width="13.42578125" style="79" customWidth="1"/>
    <col min="15110" max="15110" width="13.5703125" style="79" customWidth="1"/>
    <col min="15111" max="15111" width="14.7109375" style="79" customWidth="1"/>
    <col min="15112" max="15112" width="13.85546875" style="79" customWidth="1"/>
    <col min="15113" max="15113" width="12.5703125" style="79" customWidth="1"/>
    <col min="15114" max="15114" width="11.85546875" style="79" customWidth="1"/>
    <col min="15115" max="15115" width="10.28515625" style="79" customWidth="1"/>
    <col min="15116" max="15116" width="9.28515625" style="79" customWidth="1"/>
    <col min="15117" max="15117" width="9.42578125" style="79" customWidth="1"/>
    <col min="15118" max="15118" width="9.140625" style="79" customWidth="1"/>
    <col min="15119" max="15119" width="9.28515625" style="79" customWidth="1"/>
    <col min="15120" max="15120" width="9.42578125" style="79" customWidth="1"/>
    <col min="15121" max="15121" width="9.7109375" style="79" customWidth="1"/>
    <col min="15122" max="15122" width="9.5703125" style="79" customWidth="1"/>
    <col min="15123" max="15123" width="9.28515625" style="79" customWidth="1"/>
    <col min="15124" max="15124" width="8.5703125" style="79" customWidth="1"/>
    <col min="15125" max="15125" width="8.85546875" style="79" customWidth="1"/>
    <col min="15126" max="15126" width="9.7109375" style="79" customWidth="1"/>
    <col min="15127" max="15127" width="8.7109375" style="79" customWidth="1"/>
    <col min="15128" max="15128" width="13.5703125" style="79" customWidth="1"/>
    <col min="15129" max="15129" width="16.28515625" style="79" customWidth="1"/>
    <col min="15130" max="15147" width="9.42578125" style="79" customWidth="1"/>
    <col min="15148" max="15151" width="10.28515625" style="79" customWidth="1"/>
    <col min="15152" max="15152" width="9.140625" style="79" customWidth="1"/>
    <col min="15153" max="15172" width="0" style="79" hidden="1" customWidth="1"/>
    <col min="15173" max="15182" width="11.42578125" style="79" customWidth="1"/>
    <col min="15183" max="15187" width="10.28515625" style="79" customWidth="1"/>
    <col min="15188" max="15196" width="9.42578125" style="79" customWidth="1"/>
    <col min="15197" max="15360" width="11.42578125" style="79"/>
    <col min="15361" max="15361" width="35.42578125" style="79" customWidth="1"/>
    <col min="15362" max="15362" width="23.5703125" style="79" customWidth="1"/>
    <col min="15363" max="15363" width="15" style="79" customWidth="1"/>
    <col min="15364" max="15364" width="15.7109375" style="79" customWidth="1"/>
    <col min="15365" max="15365" width="13.42578125" style="79" customWidth="1"/>
    <col min="15366" max="15366" width="13.5703125" style="79" customWidth="1"/>
    <col min="15367" max="15367" width="14.7109375" style="79" customWidth="1"/>
    <col min="15368" max="15368" width="13.85546875" style="79" customWidth="1"/>
    <col min="15369" max="15369" width="12.5703125" style="79" customWidth="1"/>
    <col min="15370" max="15370" width="11.85546875" style="79" customWidth="1"/>
    <col min="15371" max="15371" width="10.28515625" style="79" customWidth="1"/>
    <col min="15372" max="15372" width="9.28515625" style="79" customWidth="1"/>
    <col min="15373" max="15373" width="9.42578125" style="79" customWidth="1"/>
    <col min="15374" max="15374" width="9.140625" style="79" customWidth="1"/>
    <col min="15375" max="15375" width="9.28515625" style="79" customWidth="1"/>
    <col min="15376" max="15376" width="9.42578125" style="79" customWidth="1"/>
    <col min="15377" max="15377" width="9.7109375" style="79" customWidth="1"/>
    <col min="15378" max="15378" width="9.5703125" style="79" customWidth="1"/>
    <col min="15379" max="15379" width="9.28515625" style="79" customWidth="1"/>
    <col min="15380" max="15380" width="8.5703125" style="79" customWidth="1"/>
    <col min="15381" max="15381" width="8.85546875" style="79" customWidth="1"/>
    <col min="15382" max="15382" width="9.7109375" style="79" customWidth="1"/>
    <col min="15383" max="15383" width="8.7109375" style="79" customWidth="1"/>
    <col min="15384" max="15384" width="13.5703125" style="79" customWidth="1"/>
    <col min="15385" max="15385" width="16.28515625" style="79" customWidth="1"/>
    <col min="15386" max="15403" width="9.42578125" style="79" customWidth="1"/>
    <col min="15404" max="15407" width="10.28515625" style="79" customWidth="1"/>
    <col min="15408" max="15408" width="9.140625" style="79" customWidth="1"/>
    <col min="15409" max="15428" width="0" style="79" hidden="1" customWidth="1"/>
    <col min="15429" max="15438" width="11.42578125" style="79" customWidth="1"/>
    <col min="15439" max="15443" width="10.28515625" style="79" customWidth="1"/>
    <col min="15444" max="15452" width="9.42578125" style="79" customWidth="1"/>
    <col min="15453" max="15616" width="11.42578125" style="79"/>
    <col min="15617" max="15617" width="35.42578125" style="79" customWidth="1"/>
    <col min="15618" max="15618" width="23.5703125" style="79" customWidth="1"/>
    <col min="15619" max="15619" width="15" style="79" customWidth="1"/>
    <col min="15620" max="15620" width="15.7109375" style="79" customWidth="1"/>
    <col min="15621" max="15621" width="13.42578125" style="79" customWidth="1"/>
    <col min="15622" max="15622" width="13.5703125" style="79" customWidth="1"/>
    <col min="15623" max="15623" width="14.7109375" style="79" customWidth="1"/>
    <col min="15624" max="15624" width="13.85546875" style="79" customWidth="1"/>
    <col min="15625" max="15625" width="12.5703125" style="79" customWidth="1"/>
    <col min="15626" max="15626" width="11.85546875" style="79" customWidth="1"/>
    <col min="15627" max="15627" width="10.28515625" style="79" customWidth="1"/>
    <col min="15628" max="15628" width="9.28515625" style="79" customWidth="1"/>
    <col min="15629" max="15629" width="9.42578125" style="79" customWidth="1"/>
    <col min="15630" max="15630" width="9.140625" style="79" customWidth="1"/>
    <col min="15631" max="15631" width="9.28515625" style="79" customWidth="1"/>
    <col min="15632" max="15632" width="9.42578125" style="79" customWidth="1"/>
    <col min="15633" max="15633" width="9.7109375" style="79" customWidth="1"/>
    <col min="15634" max="15634" width="9.5703125" style="79" customWidth="1"/>
    <col min="15635" max="15635" width="9.28515625" style="79" customWidth="1"/>
    <col min="15636" max="15636" width="8.5703125" style="79" customWidth="1"/>
    <col min="15637" max="15637" width="8.85546875" style="79" customWidth="1"/>
    <col min="15638" max="15638" width="9.7109375" style="79" customWidth="1"/>
    <col min="15639" max="15639" width="8.7109375" style="79" customWidth="1"/>
    <col min="15640" max="15640" width="13.5703125" style="79" customWidth="1"/>
    <col min="15641" max="15641" width="16.28515625" style="79" customWidth="1"/>
    <col min="15642" max="15659" width="9.42578125" style="79" customWidth="1"/>
    <col min="15660" max="15663" width="10.28515625" style="79" customWidth="1"/>
    <col min="15664" max="15664" width="9.140625" style="79" customWidth="1"/>
    <col min="15665" max="15684" width="0" style="79" hidden="1" customWidth="1"/>
    <col min="15685" max="15694" width="11.42578125" style="79" customWidth="1"/>
    <col min="15695" max="15699" width="10.28515625" style="79" customWidth="1"/>
    <col min="15700" max="15708" width="9.42578125" style="79" customWidth="1"/>
    <col min="15709" max="15872" width="11.42578125" style="79"/>
    <col min="15873" max="15873" width="35.42578125" style="79" customWidth="1"/>
    <col min="15874" max="15874" width="23.5703125" style="79" customWidth="1"/>
    <col min="15875" max="15875" width="15" style="79" customWidth="1"/>
    <col min="15876" max="15876" width="15.7109375" style="79" customWidth="1"/>
    <col min="15877" max="15877" width="13.42578125" style="79" customWidth="1"/>
    <col min="15878" max="15878" width="13.5703125" style="79" customWidth="1"/>
    <col min="15879" max="15879" width="14.7109375" style="79" customWidth="1"/>
    <col min="15880" max="15880" width="13.85546875" style="79" customWidth="1"/>
    <col min="15881" max="15881" width="12.5703125" style="79" customWidth="1"/>
    <col min="15882" max="15882" width="11.85546875" style="79" customWidth="1"/>
    <col min="15883" max="15883" width="10.28515625" style="79" customWidth="1"/>
    <col min="15884" max="15884" width="9.28515625" style="79" customWidth="1"/>
    <col min="15885" max="15885" width="9.42578125" style="79" customWidth="1"/>
    <col min="15886" max="15886" width="9.140625" style="79" customWidth="1"/>
    <col min="15887" max="15887" width="9.28515625" style="79" customWidth="1"/>
    <col min="15888" max="15888" width="9.42578125" style="79" customWidth="1"/>
    <col min="15889" max="15889" width="9.7109375" style="79" customWidth="1"/>
    <col min="15890" max="15890" width="9.5703125" style="79" customWidth="1"/>
    <col min="15891" max="15891" width="9.28515625" style="79" customWidth="1"/>
    <col min="15892" max="15892" width="8.5703125" style="79" customWidth="1"/>
    <col min="15893" max="15893" width="8.85546875" style="79" customWidth="1"/>
    <col min="15894" max="15894" width="9.7109375" style="79" customWidth="1"/>
    <col min="15895" max="15895" width="8.7109375" style="79" customWidth="1"/>
    <col min="15896" max="15896" width="13.5703125" style="79" customWidth="1"/>
    <col min="15897" max="15897" width="16.28515625" style="79" customWidth="1"/>
    <col min="15898" max="15915" width="9.42578125" style="79" customWidth="1"/>
    <col min="15916" max="15919" width="10.28515625" style="79" customWidth="1"/>
    <col min="15920" max="15920" width="9.140625" style="79" customWidth="1"/>
    <col min="15921" max="15940" width="0" style="79" hidden="1" customWidth="1"/>
    <col min="15941" max="15950" width="11.42578125" style="79" customWidth="1"/>
    <col min="15951" max="15955" width="10.28515625" style="79" customWidth="1"/>
    <col min="15956" max="15964" width="9.42578125" style="79" customWidth="1"/>
    <col min="15965" max="16128" width="11.42578125" style="79"/>
    <col min="16129" max="16129" width="35.42578125" style="79" customWidth="1"/>
    <col min="16130" max="16130" width="23.5703125" style="79" customWidth="1"/>
    <col min="16131" max="16131" width="15" style="79" customWidth="1"/>
    <col min="16132" max="16132" width="15.7109375" style="79" customWidth="1"/>
    <col min="16133" max="16133" width="13.42578125" style="79" customWidth="1"/>
    <col min="16134" max="16134" width="13.5703125" style="79" customWidth="1"/>
    <col min="16135" max="16135" width="14.7109375" style="79" customWidth="1"/>
    <col min="16136" max="16136" width="13.85546875" style="79" customWidth="1"/>
    <col min="16137" max="16137" width="12.5703125" style="79" customWidth="1"/>
    <col min="16138" max="16138" width="11.85546875" style="79" customWidth="1"/>
    <col min="16139" max="16139" width="10.28515625" style="79" customWidth="1"/>
    <col min="16140" max="16140" width="9.28515625" style="79" customWidth="1"/>
    <col min="16141" max="16141" width="9.42578125" style="79" customWidth="1"/>
    <col min="16142" max="16142" width="9.140625" style="79" customWidth="1"/>
    <col min="16143" max="16143" width="9.28515625" style="79" customWidth="1"/>
    <col min="16144" max="16144" width="9.42578125" style="79" customWidth="1"/>
    <col min="16145" max="16145" width="9.7109375" style="79" customWidth="1"/>
    <col min="16146" max="16146" width="9.5703125" style="79" customWidth="1"/>
    <col min="16147" max="16147" width="9.28515625" style="79" customWidth="1"/>
    <col min="16148" max="16148" width="8.5703125" style="79" customWidth="1"/>
    <col min="16149" max="16149" width="8.85546875" style="79" customWidth="1"/>
    <col min="16150" max="16150" width="9.7109375" style="79" customWidth="1"/>
    <col min="16151" max="16151" width="8.7109375" style="79" customWidth="1"/>
    <col min="16152" max="16152" width="13.5703125" style="79" customWidth="1"/>
    <col min="16153" max="16153" width="16.28515625" style="79" customWidth="1"/>
    <col min="16154" max="16171" width="9.42578125" style="79" customWidth="1"/>
    <col min="16172" max="16175" width="10.28515625" style="79" customWidth="1"/>
    <col min="16176" max="16176" width="9.140625" style="79" customWidth="1"/>
    <col min="16177" max="16196" width="0" style="79" hidden="1" customWidth="1"/>
    <col min="16197" max="16206" width="11.42578125" style="79" customWidth="1"/>
    <col min="16207" max="16211" width="10.28515625" style="79" customWidth="1"/>
    <col min="16212" max="16220" width="9.42578125" style="79" customWidth="1"/>
    <col min="16221" max="16384" width="11.42578125" style="79"/>
  </cols>
  <sheetData>
    <row r="1" spans="1:81" s="76" customFormat="1" x14ac:dyDescent="0.2">
      <c r="A1" s="1" t="s">
        <v>0</v>
      </c>
      <c r="B1" s="75"/>
      <c r="C1" s="75"/>
      <c r="D1" s="75"/>
      <c r="E1" s="75"/>
      <c r="F1" s="75"/>
      <c r="G1" s="75"/>
      <c r="H1" s="75"/>
      <c r="I1" s="75"/>
      <c r="J1" s="75"/>
      <c r="K1" s="75"/>
      <c r="L1" s="75"/>
      <c r="M1" s="75"/>
      <c r="N1" s="75"/>
      <c r="AK1" s="77"/>
      <c r="AL1" s="77"/>
      <c r="AM1" s="77"/>
      <c r="AN1" s="77"/>
      <c r="AO1" s="77"/>
      <c r="AP1" s="77"/>
      <c r="AS1" s="78"/>
      <c r="AT1" s="78"/>
      <c r="AU1" s="78"/>
      <c r="AV1" s="79"/>
      <c r="AW1" s="80"/>
      <c r="AX1" s="78"/>
      <c r="AY1" s="78"/>
      <c r="AZ1" s="78"/>
      <c r="BA1" s="78"/>
      <c r="BB1" s="78"/>
      <c r="BC1" s="78"/>
      <c r="BD1" s="78"/>
      <c r="BE1" s="78"/>
      <c r="BF1" s="78"/>
      <c r="BG1" s="78"/>
      <c r="BH1" s="78"/>
      <c r="BI1" s="78"/>
      <c r="BJ1" s="78"/>
      <c r="BK1" s="78"/>
      <c r="BL1" s="78"/>
      <c r="BM1" s="78"/>
      <c r="BN1" s="78"/>
      <c r="BO1" s="78"/>
      <c r="BP1" s="80"/>
      <c r="BQ1" s="78"/>
      <c r="BR1" s="78"/>
      <c r="BS1" s="78"/>
      <c r="BT1" s="78"/>
      <c r="BU1" s="78"/>
      <c r="BV1" s="78"/>
      <c r="BW1" s="78"/>
      <c r="BX1" s="78"/>
      <c r="BY1" s="78"/>
      <c r="BZ1" s="78"/>
      <c r="CA1" s="78"/>
      <c r="CB1" s="78"/>
      <c r="CC1" s="78"/>
    </row>
    <row r="2" spans="1:81" s="76" customFormat="1" x14ac:dyDescent="0.2">
      <c r="A2" s="1" t="str">
        <f>CONCATENATE("COMUNA: ",[8]NOMBRE!B2," - ","( ",[8]NOMBRE!C2,[8]NOMBRE!D2,[8]NOMBRE!E2,[8]NOMBRE!F2,[8]NOMBRE!G2," )")</f>
        <v>COMUNA: Linares - ( 07401 )</v>
      </c>
      <c r="B2" s="75"/>
      <c r="C2" s="75"/>
      <c r="D2" s="75"/>
      <c r="E2" s="75"/>
      <c r="F2" s="75"/>
      <c r="G2" s="75"/>
      <c r="H2" s="75"/>
      <c r="I2" s="75"/>
      <c r="J2" s="75"/>
      <c r="K2" s="75"/>
      <c r="L2" s="75"/>
      <c r="M2" s="75"/>
      <c r="N2" s="75"/>
      <c r="AK2" s="77"/>
      <c r="AL2" s="77"/>
      <c r="AM2" s="77"/>
      <c r="AN2" s="77"/>
      <c r="AO2" s="77"/>
      <c r="AP2" s="77"/>
      <c r="AS2" s="78"/>
      <c r="AT2" s="78"/>
      <c r="AU2" s="78"/>
      <c r="AV2" s="79"/>
      <c r="AW2" s="80"/>
      <c r="AX2" s="78"/>
      <c r="AY2" s="78"/>
      <c r="AZ2" s="78"/>
      <c r="BA2" s="78"/>
      <c r="BB2" s="78"/>
      <c r="BC2" s="78"/>
      <c r="BD2" s="78"/>
      <c r="BE2" s="78"/>
      <c r="BF2" s="78"/>
      <c r="BG2" s="78"/>
      <c r="BH2" s="78"/>
      <c r="BI2" s="78"/>
      <c r="BJ2" s="78"/>
      <c r="BK2" s="78"/>
      <c r="BL2" s="78"/>
      <c r="BM2" s="78"/>
      <c r="BN2" s="78"/>
      <c r="BO2" s="78"/>
      <c r="BP2" s="80"/>
      <c r="BQ2" s="78"/>
      <c r="BR2" s="78"/>
      <c r="BS2" s="78"/>
      <c r="BT2" s="78"/>
      <c r="BU2" s="78"/>
      <c r="BV2" s="78"/>
      <c r="BW2" s="78"/>
      <c r="BX2" s="78"/>
      <c r="BY2" s="78"/>
      <c r="BZ2" s="78"/>
      <c r="CA2" s="78"/>
      <c r="CB2" s="78"/>
      <c r="CC2" s="78"/>
    </row>
    <row r="3" spans="1:81" s="76" customFormat="1" x14ac:dyDescent="0.2">
      <c r="A3" s="1" t="str">
        <f>CONCATENATE("ESTABLECIMIENTO/ESTRATEGIA: ",[8]NOMBRE!B3," - ","( ",[8]NOMBRE!C3,[8]NOMBRE!D3,[8]NOMBRE!E3,[8]NOMBRE!F3,[8]NOMBRE!G3,[8]NOMBRE!H3," )")</f>
        <v>ESTABLECIMIENTO/ESTRATEGIA: Hospital Presidente Carlos Ibáñez del Campo - ( 116108 )</v>
      </c>
      <c r="B3" s="75"/>
      <c r="C3" s="75"/>
      <c r="D3" s="75"/>
      <c r="E3" s="75"/>
      <c r="F3" s="75"/>
      <c r="G3" s="75"/>
      <c r="H3" s="75"/>
      <c r="I3" s="75"/>
      <c r="J3" s="75"/>
      <c r="K3" s="75"/>
      <c r="L3" s="75"/>
      <c r="M3" s="75"/>
      <c r="N3" s="75"/>
      <c r="AK3" s="77"/>
      <c r="AL3" s="77"/>
      <c r="AM3" s="77"/>
      <c r="AN3" s="77"/>
      <c r="AO3" s="77"/>
      <c r="AP3" s="77"/>
      <c r="AS3" s="78"/>
      <c r="AT3" s="78"/>
      <c r="AU3" s="78"/>
      <c r="AV3" s="79"/>
      <c r="AW3" s="80"/>
      <c r="AX3" s="78"/>
      <c r="AY3" s="78"/>
      <c r="AZ3" s="78"/>
      <c r="BA3" s="78"/>
      <c r="BB3" s="78"/>
      <c r="BC3" s="78"/>
      <c r="BD3" s="78"/>
      <c r="BE3" s="78"/>
      <c r="BF3" s="78"/>
      <c r="BG3" s="78"/>
      <c r="BH3" s="78"/>
      <c r="BI3" s="78"/>
      <c r="BJ3" s="78"/>
      <c r="BK3" s="78"/>
      <c r="BL3" s="78"/>
      <c r="BM3" s="78"/>
      <c r="BN3" s="78"/>
      <c r="BO3" s="78"/>
      <c r="BP3" s="80"/>
      <c r="BQ3" s="78"/>
      <c r="BR3" s="78"/>
      <c r="BS3" s="78"/>
      <c r="BT3" s="78"/>
      <c r="BU3" s="78"/>
      <c r="BV3" s="78"/>
      <c r="BW3" s="78"/>
      <c r="BX3" s="78"/>
      <c r="BY3" s="78"/>
      <c r="BZ3" s="78"/>
      <c r="CA3" s="78"/>
      <c r="CB3" s="78"/>
      <c r="CC3" s="78"/>
    </row>
    <row r="4" spans="1:81" s="76" customFormat="1" x14ac:dyDescent="0.2">
      <c r="A4" s="1" t="str">
        <f>CONCATENATE("MES: ",[8]NOMBRE!B6," - ","( ",[8]NOMBRE!C6,[8]NOMBRE!D6," )")</f>
        <v>MES: JULIO - ( 07 )</v>
      </c>
      <c r="B4" s="75"/>
      <c r="C4" s="75"/>
      <c r="D4" s="75"/>
      <c r="E4" s="75"/>
      <c r="F4" s="75"/>
      <c r="G4" s="75"/>
      <c r="H4" s="75"/>
      <c r="I4" s="75"/>
      <c r="J4" s="75"/>
      <c r="K4" s="75"/>
      <c r="L4" s="75"/>
      <c r="M4" s="75"/>
      <c r="N4" s="75"/>
      <c r="AK4" s="77"/>
      <c r="AL4" s="77"/>
      <c r="AM4" s="77"/>
      <c r="AN4" s="77"/>
      <c r="AO4" s="77"/>
      <c r="AP4" s="77"/>
      <c r="AS4" s="78"/>
      <c r="AT4" s="78"/>
      <c r="AU4" s="78"/>
      <c r="AV4" s="79"/>
      <c r="AW4" s="80"/>
      <c r="AX4" s="78"/>
      <c r="AY4" s="78"/>
      <c r="AZ4" s="78"/>
      <c r="BA4" s="78"/>
      <c r="BB4" s="78"/>
      <c r="BC4" s="78"/>
      <c r="BD4" s="78"/>
      <c r="BE4" s="78"/>
      <c r="BF4" s="78"/>
      <c r="BG4" s="78"/>
      <c r="BH4" s="78"/>
      <c r="BI4" s="78"/>
      <c r="BJ4" s="78"/>
      <c r="BK4" s="78"/>
      <c r="BL4" s="78"/>
      <c r="BM4" s="78"/>
      <c r="BN4" s="78"/>
      <c r="BO4" s="78"/>
      <c r="BP4" s="80"/>
      <c r="BQ4" s="78"/>
      <c r="BR4" s="78"/>
      <c r="BS4" s="78"/>
      <c r="BT4" s="78"/>
      <c r="BU4" s="78"/>
      <c r="BV4" s="78"/>
      <c r="BW4" s="78"/>
      <c r="BX4" s="78"/>
      <c r="BY4" s="78"/>
      <c r="BZ4" s="78"/>
      <c r="CA4" s="78"/>
      <c r="CB4" s="78"/>
      <c r="CC4" s="78"/>
    </row>
    <row r="5" spans="1:81" s="76" customFormat="1" x14ac:dyDescent="0.2">
      <c r="A5" s="2" t="str">
        <f>CONCATENATE("AÑO: ",[8]NOMBRE!B7)</f>
        <v>AÑO: 2016</v>
      </c>
      <c r="B5" s="75"/>
      <c r="C5" s="75"/>
      <c r="D5" s="75"/>
      <c r="E5" s="75"/>
      <c r="F5" s="75"/>
      <c r="G5" s="75"/>
      <c r="H5" s="75"/>
      <c r="I5" s="75"/>
      <c r="J5" s="75"/>
      <c r="K5" s="75"/>
      <c r="L5" s="75"/>
      <c r="M5" s="75"/>
      <c r="N5" s="75"/>
      <c r="AK5" s="77"/>
      <c r="AL5" s="77"/>
      <c r="AM5" s="77"/>
      <c r="AN5" s="77"/>
      <c r="AO5" s="77"/>
      <c r="AP5" s="77"/>
      <c r="AS5" s="78"/>
      <c r="AT5" s="78"/>
      <c r="AU5" s="78"/>
      <c r="AV5" s="79"/>
      <c r="AW5" s="80"/>
      <c r="AX5" s="78"/>
      <c r="AY5" s="78"/>
      <c r="AZ5" s="78"/>
      <c r="BA5" s="78"/>
      <c r="BB5" s="78"/>
      <c r="BC5" s="78"/>
      <c r="BD5" s="78"/>
      <c r="BE5" s="78"/>
      <c r="BF5" s="78"/>
      <c r="BG5" s="78"/>
      <c r="BH5" s="78"/>
      <c r="BI5" s="78"/>
      <c r="BJ5" s="78"/>
      <c r="BK5" s="78"/>
      <c r="BL5" s="78"/>
      <c r="BM5" s="78"/>
      <c r="BN5" s="78"/>
      <c r="BO5" s="78"/>
      <c r="BP5" s="80"/>
      <c r="BQ5" s="78"/>
      <c r="BR5" s="78"/>
      <c r="BS5" s="78"/>
      <c r="BT5" s="78"/>
      <c r="BU5" s="78"/>
      <c r="BV5" s="78"/>
      <c r="BW5" s="78"/>
      <c r="BX5" s="78"/>
      <c r="BY5" s="78"/>
      <c r="BZ5" s="78"/>
      <c r="CA5" s="78"/>
      <c r="CB5" s="78"/>
      <c r="CC5" s="78"/>
    </row>
    <row r="6" spans="1:81" s="76" customFormat="1" ht="14.25" customHeight="1" x14ac:dyDescent="0.15">
      <c r="A6" s="447" t="s">
        <v>15</v>
      </c>
      <c r="B6" s="447"/>
      <c r="C6" s="447"/>
      <c r="D6" s="447"/>
      <c r="E6" s="447"/>
      <c r="F6" s="447"/>
      <c r="G6" s="447"/>
      <c r="H6" s="447"/>
      <c r="I6" s="447"/>
      <c r="J6" s="447"/>
      <c r="K6" s="447"/>
      <c r="L6" s="447"/>
      <c r="M6" s="447"/>
      <c r="N6" s="447"/>
      <c r="O6" s="81"/>
      <c r="AK6" s="77"/>
      <c r="AL6" s="77"/>
      <c r="AM6" s="77"/>
      <c r="AN6" s="77"/>
      <c r="AO6" s="77"/>
      <c r="AP6" s="77"/>
      <c r="AS6" s="78"/>
      <c r="AT6" s="78"/>
      <c r="AU6" s="78"/>
      <c r="AV6" s="79"/>
      <c r="AW6" s="80"/>
      <c r="AX6" s="78"/>
      <c r="AY6" s="78"/>
      <c r="AZ6" s="78"/>
      <c r="BA6" s="78"/>
      <c r="BB6" s="78"/>
      <c r="BC6" s="78"/>
      <c r="BD6" s="78"/>
      <c r="BE6" s="78"/>
      <c r="BF6" s="78"/>
      <c r="BG6" s="78"/>
      <c r="BH6" s="78"/>
      <c r="BI6" s="78"/>
      <c r="BJ6" s="78"/>
      <c r="BK6" s="78"/>
      <c r="BL6" s="78"/>
      <c r="BM6" s="78"/>
      <c r="BN6" s="78"/>
      <c r="BO6" s="78"/>
      <c r="BP6" s="80"/>
      <c r="BQ6" s="78"/>
      <c r="BR6" s="78"/>
      <c r="BS6" s="78"/>
      <c r="BT6" s="78"/>
      <c r="BU6" s="78"/>
      <c r="BV6" s="78"/>
      <c r="BW6" s="78"/>
      <c r="BX6" s="78"/>
      <c r="BY6" s="78"/>
      <c r="BZ6" s="78"/>
      <c r="CA6" s="78"/>
      <c r="CB6" s="78"/>
      <c r="CC6" s="78"/>
    </row>
    <row r="7" spans="1:81" s="76" customFormat="1" x14ac:dyDescent="0.2">
      <c r="A7" s="75"/>
      <c r="B7" s="75"/>
      <c r="C7" s="75"/>
      <c r="D7" s="75"/>
      <c r="E7" s="75"/>
      <c r="F7" s="75"/>
      <c r="G7" s="75"/>
      <c r="H7" s="75"/>
      <c r="I7" s="75"/>
      <c r="J7" s="75"/>
      <c r="K7" s="75"/>
      <c r="L7" s="75"/>
      <c r="M7" s="75"/>
      <c r="N7" s="75"/>
      <c r="AK7" s="77"/>
      <c r="AL7" s="77"/>
      <c r="AM7" s="77"/>
      <c r="AN7" s="77"/>
      <c r="AO7" s="77"/>
      <c r="AP7" s="77"/>
      <c r="AS7" s="78"/>
      <c r="AT7" s="78"/>
      <c r="AU7" s="78"/>
      <c r="AV7" s="79"/>
      <c r="AW7" s="80"/>
      <c r="AX7" s="78"/>
      <c r="AY7" s="78"/>
      <c r="AZ7" s="78"/>
      <c r="BA7" s="78"/>
      <c r="BB7" s="78"/>
      <c r="BC7" s="78"/>
      <c r="BD7" s="78"/>
      <c r="BE7" s="78"/>
      <c r="BF7" s="78"/>
      <c r="BG7" s="78"/>
      <c r="BH7" s="78"/>
      <c r="BI7" s="78"/>
      <c r="BJ7" s="78"/>
      <c r="BK7" s="78"/>
      <c r="BL7" s="78"/>
      <c r="BM7" s="78"/>
      <c r="BN7" s="78"/>
      <c r="BO7" s="78"/>
      <c r="BP7" s="80"/>
      <c r="BQ7" s="78"/>
      <c r="BR7" s="78"/>
      <c r="BS7" s="78"/>
      <c r="BT7" s="78"/>
      <c r="BU7" s="78"/>
      <c r="BV7" s="78"/>
      <c r="BW7" s="78"/>
      <c r="BX7" s="78"/>
      <c r="BY7" s="78"/>
      <c r="BZ7" s="78"/>
      <c r="CA7" s="78"/>
      <c r="CB7" s="78"/>
      <c r="CC7" s="78"/>
    </row>
    <row r="8" spans="1:81" s="76" customFormat="1" ht="14.25" x14ac:dyDescent="0.2">
      <c r="A8" s="82" t="s">
        <v>16</v>
      </c>
      <c r="B8" s="75"/>
      <c r="C8" s="75"/>
      <c r="D8" s="75"/>
      <c r="E8" s="75"/>
      <c r="F8" s="75"/>
      <c r="G8" s="75"/>
      <c r="H8" s="83"/>
      <c r="I8" s="83"/>
      <c r="J8" s="83"/>
      <c r="K8" s="83"/>
      <c r="L8" s="83"/>
      <c r="M8" s="75"/>
      <c r="N8" s="75"/>
      <c r="AK8" s="77"/>
      <c r="AL8" s="77"/>
      <c r="AM8" s="77"/>
      <c r="AN8" s="77"/>
      <c r="AO8" s="77"/>
      <c r="AP8" s="77"/>
      <c r="AS8" s="78"/>
      <c r="AT8" s="78"/>
      <c r="AU8" s="78"/>
      <c r="AV8" s="79"/>
      <c r="AW8" s="80"/>
      <c r="AX8" s="78"/>
      <c r="AY8" s="78"/>
      <c r="AZ8" s="78"/>
      <c r="BA8" s="78"/>
      <c r="BB8" s="78"/>
      <c r="BC8" s="78"/>
      <c r="BD8" s="78"/>
      <c r="BE8" s="78"/>
      <c r="BF8" s="78"/>
      <c r="BG8" s="78"/>
      <c r="BH8" s="78"/>
      <c r="BI8" s="78"/>
      <c r="BJ8" s="78"/>
      <c r="BK8" s="78"/>
      <c r="BL8" s="78"/>
      <c r="BM8" s="78"/>
      <c r="BN8" s="78"/>
      <c r="BO8" s="78"/>
      <c r="BP8" s="80"/>
      <c r="BQ8" s="78"/>
      <c r="BR8" s="78"/>
      <c r="BS8" s="78"/>
      <c r="BT8" s="78"/>
      <c r="BU8" s="78"/>
      <c r="BV8" s="78"/>
      <c r="BW8" s="78"/>
      <c r="BX8" s="78"/>
      <c r="BY8" s="78"/>
      <c r="BZ8" s="78"/>
      <c r="CA8" s="78"/>
      <c r="CB8" s="78"/>
      <c r="CC8" s="78"/>
    </row>
    <row r="9" spans="1:81" s="3" customFormat="1" ht="15.75" customHeight="1" x14ac:dyDescent="0.2">
      <c r="A9" s="84" t="s">
        <v>17</v>
      </c>
      <c r="B9" s="84"/>
      <c r="R9" s="85"/>
      <c r="S9" s="85"/>
      <c r="T9" s="85"/>
      <c r="U9" s="86"/>
      <c r="V9" s="86"/>
      <c r="W9" s="86"/>
      <c r="X9" s="86"/>
      <c r="Y9" s="86"/>
      <c r="Z9" s="86"/>
      <c r="AA9" s="86"/>
      <c r="AB9" s="86"/>
      <c r="AC9" s="86"/>
      <c r="AI9" s="86"/>
      <c r="AJ9" s="86"/>
      <c r="AK9" s="86"/>
      <c r="AL9" s="86"/>
      <c r="AM9" s="86"/>
      <c r="AW9" s="87"/>
      <c r="AZ9" s="88"/>
      <c r="BA9" s="86"/>
      <c r="BB9" s="86"/>
      <c r="BC9" s="86"/>
      <c r="BD9" s="86"/>
      <c r="BE9" s="86"/>
      <c r="BF9" s="86"/>
      <c r="BP9" s="87"/>
    </row>
    <row r="10" spans="1:81" s="3" customFormat="1" ht="15.75" customHeight="1" x14ac:dyDescent="0.15">
      <c r="A10" s="385" t="s">
        <v>18</v>
      </c>
      <c r="B10" s="400" t="s">
        <v>1</v>
      </c>
      <c r="C10" s="401" t="s">
        <v>19</v>
      </c>
      <c r="D10" s="401"/>
      <c r="E10" s="401"/>
      <c r="F10" s="401"/>
      <c r="G10" s="401"/>
      <c r="H10" s="401"/>
      <c r="I10" s="401"/>
      <c r="J10" s="401"/>
      <c r="K10" s="401"/>
      <c r="L10" s="401"/>
      <c r="M10" s="401"/>
      <c r="N10" s="401"/>
      <c r="O10" s="401"/>
      <c r="P10" s="401"/>
      <c r="Q10" s="401"/>
      <c r="R10" s="401"/>
      <c r="S10" s="401"/>
      <c r="T10" s="401"/>
      <c r="U10" s="387"/>
      <c r="V10" s="387" t="s">
        <v>20</v>
      </c>
      <c r="W10" s="388"/>
      <c r="X10" s="443" t="s">
        <v>21</v>
      </c>
      <c r="Y10" s="441" t="s">
        <v>22</v>
      </c>
      <c r="Z10" s="86"/>
      <c r="AA10" s="86"/>
      <c r="AB10" s="86"/>
      <c r="AC10" s="86"/>
      <c r="AI10" s="86"/>
      <c r="AJ10" s="86"/>
      <c r="AK10" s="86"/>
      <c r="AL10" s="86"/>
      <c r="AM10" s="86"/>
      <c r="AW10" s="87"/>
      <c r="AZ10" s="88"/>
      <c r="BP10" s="87"/>
    </row>
    <row r="11" spans="1:81" s="3" customFormat="1" ht="39" customHeight="1" x14ac:dyDescent="0.15">
      <c r="A11" s="386"/>
      <c r="B11" s="400"/>
      <c r="C11" s="66" t="s">
        <v>23</v>
      </c>
      <c r="D11" s="67" t="s">
        <v>24</v>
      </c>
      <c r="E11" s="89" t="s">
        <v>25</v>
      </c>
      <c r="F11" s="89" t="s">
        <v>26</v>
      </c>
      <c r="G11" s="89" t="s">
        <v>27</v>
      </c>
      <c r="H11" s="67" t="s">
        <v>28</v>
      </c>
      <c r="I11" s="67" t="s">
        <v>29</v>
      </c>
      <c r="J11" s="67" t="s">
        <v>30</v>
      </c>
      <c r="K11" s="67" t="s">
        <v>31</v>
      </c>
      <c r="L11" s="67" t="s">
        <v>2</v>
      </c>
      <c r="M11" s="67" t="s">
        <v>3</v>
      </c>
      <c r="N11" s="67" t="s">
        <v>32</v>
      </c>
      <c r="O11" s="67" t="s">
        <v>4</v>
      </c>
      <c r="P11" s="67" t="s">
        <v>5</v>
      </c>
      <c r="Q11" s="67" t="s">
        <v>6</v>
      </c>
      <c r="R11" s="67" t="s">
        <v>7</v>
      </c>
      <c r="S11" s="67" t="s">
        <v>8</v>
      </c>
      <c r="T11" s="67" t="s">
        <v>9</v>
      </c>
      <c r="U11" s="90" t="s">
        <v>10</v>
      </c>
      <c r="V11" s="91" t="s">
        <v>11</v>
      </c>
      <c r="W11" s="92" t="s">
        <v>12</v>
      </c>
      <c r="X11" s="444"/>
      <c r="Y11" s="442"/>
      <c r="Z11" s="86"/>
      <c r="AA11" s="86"/>
      <c r="AB11" s="86"/>
      <c r="AC11" s="86"/>
      <c r="AD11" s="86"/>
      <c r="AE11" s="86"/>
      <c r="AF11" s="86"/>
      <c r="AG11" s="86"/>
      <c r="AH11" s="86"/>
      <c r="AN11" s="86"/>
      <c r="AO11" s="86"/>
      <c r="AP11" s="86"/>
      <c r="AQ11" s="86"/>
      <c r="AR11" s="86"/>
      <c r="AW11" s="87"/>
      <c r="BP11" s="87"/>
    </row>
    <row r="12" spans="1:81" s="3" customFormat="1" ht="15.75" customHeight="1" x14ac:dyDescent="0.15">
      <c r="A12" s="4" t="s">
        <v>33</v>
      </c>
      <c r="B12" s="4">
        <f>+SUM(C12:U12)</f>
        <v>0</v>
      </c>
      <c r="C12" s="93"/>
      <c r="D12" s="5"/>
      <c r="E12" s="5"/>
      <c r="F12" s="5"/>
      <c r="G12" s="5">
        <v>0</v>
      </c>
      <c r="H12" s="5"/>
      <c r="I12" s="5"/>
      <c r="J12" s="5"/>
      <c r="K12" s="5"/>
      <c r="L12" s="5"/>
      <c r="M12" s="5"/>
      <c r="N12" s="5"/>
      <c r="O12" s="5"/>
      <c r="P12" s="5"/>
      <c r="Q12" s="5"/>
      <c r="R12" s="5"/>
      <c r="S12" s="5"/>
      <c r="T12" s="5"/>
      <c r="U12" s="94"/>
      <c r="V12" s="6"/>
      <c r="W12" s="7"/>
      <c r="X12" s="95"/>
      <c r="Y12" s="96"/>
      <c r="Z12" s="97" t="str">
        <f>$BA12&amp;" "&amp;$BB12</f>
        <v xml:space="preserve"> </v>
      </c>
      <c r="AA12" s="86"/>
      <c r="AB12" s="86"/>
      <c r="AC12" s="86"/>
      <c r="AD12" s="86"/>
      <c r="AE12" s="86"/>
      <c r="AF12" s="86"/>
      <c r="AG12" s="86"/>
      <c r="AH12" s="86"/>
      <c r="AN12" s="86"/>
      <c r="AO12" s="86"/>
      <c r="AP12" s="86"/>
      <c r="AQ12" s="86"/>
      <c r="AR12" s="86"/>
      <c r="AW12" s="87"/>
      <c r="BA12" s="98" t="str">
        <f>IF($B12&lt;&gt;($V12+$W12)," El número de ingresos según sexo NO puede ser diferente al Total.","")</f>
        <v/>
      </c>
      <c r="BB12" s="98" t="str">
        <f>IF($B12&lt;$Y12," Ingresos con PTI cuidador NO puede ser mayor al Total de Ingresos.","")</f>
        <v/>
      </c>
      <c r="BD12" s="87">
        <f>IF($B12&lt;&gt;($V12+$W12),1,0)</f>
        <v>0</v>
      </c>
      <c r="BE12" s="87">
        <f>IF($B12&lt;$Y12,1,0)</f>
        <v>0</v>
      </c>
      <c r="BP12" s="87"/>
    </row>
    <row r="13" spans="1:81" s="3" customFormat="1" ht="24" customHeight="1" x14ac:dyDescent="0.15">
      <c r="A13" s="99" t="s">
        <v>34</v>
      </c>
      <c r="B13" s="8">
        <f>+SUM(C13:U13)</f>
        <v>0</v>
      </c>
      <c r="C13" s="9"/>
      <c r="D13" s="10"/>
      <c r="E13" s="10"/>
      <c r="F13" s="10"/>
      <c r="G13" s="10"/>
      <c r="H13" s="10"/>
      <c r="I13" s="10"/>
      <c r="J13" s="10"/>
      <c r="K13" s="10"/>
      <c r="L13" s="10"/>
      <c r="M13" s="10"/>
      <c r="N13" s="10"/>
      <c r="O13" s="10"/>
      <c r="P13" s="10"/>
      <c r="Q13" s="10"/>
      <c r="R13" s="10"/>
      <c r="S13" s="10"/>
      <c r="T13" s="10"/>
      <c r="U13" s="11"/>
      <c r="V13" s="12"/>
      <c r="W13" s="13"/>
      <c r="X13" s="100"/>
      <c r="Y13" s="101"/>
      <c r="Z13" s="97" t="str">
        <f>$BA13&amp;" "&amp;$BB13</f>
        <v xml:space="preserve"> </v>
      </c>
      <c r="AA13" s="86"/>
      <c r="AB13" s="86"/>
      <c r="AC13" s="86"/>
      <c r="AD13" s="86"/>
      <c r="AE13" s="86"/>
      <c r="AF13" s="86"/>
      <c r="AG13" s="86"/>
      <c r="AH13" s="86"/>
      <c r="AN13" s="86"/>
      <c r="AO13" s="86"/>
      <c r="AP13" s="86"/>
      <c r="AQ13" s="86"/>
      <c r="AR13" s="86"/>
      <c r="AW13" s="87"/>
      <c r="BA13" s="98" t="str">
        <f>IF($B13&lt;&gt;($V13+$W13)," El número de ingresos según sexo NO puede ser diferente al Total.","")</f>
        <v/>
      </c>
      <c r="BB13" s="98" t="str">
        <f>IF($B13&gt;$B12," Ingresos con PTI  NO puede ser mayor al Total de Ingresos.","")</f>
        <v/>
      </c>
      <c r="BD13" s="87">
        <f>IF($B13&lt;&gt;($V13+$W13),1,0)</f>
        <v>0</v>
      </c>
      <c r="BE13" s="87">
        <f>IF($B13&gt;$B12,1,0)</f>
        <v>0</v>
      </c>
      <c r="BP13" s="87"/>
    </row>
    <row r="14" spans="1:81" s="3" customFormat="1" ht="27" customHeight="1" x14ac:dyDescent="0.15">
      <c r="A14" s="102" t="s">
        <v>35</v>
      </c>
      <c r="B14" s="14">
        <f>+SUM(C14:U14)</f>
        <v>0</v>
      </c>
      <c r="C14" s="15"/>
      <c r="D14" s="16"/>
      <c r="E14" s="16"/>
      <c r="F14" s="16"/>
      <c r="G14" s="16"/>
      <c r="H14" s="17"/>
      <c r="I14" s="17"/>
      <c r="J14" s="17"/>
      <c r="K14" s="17"/>
      <c r="L14" s="17"/>
      <c r="M14" s="17"/>
      <c r="N14" s="17"/>
      <c r="O14" s="17"/>
      <c r="P14" s="17"/>
      <c r="Q14" s="17"/>
      <c r="R14" s="17"/>
      <c r="S14" s="16"/>
      <c r="T14" s="16"/>
      <c r="U14" s="18"/>
      <c r="V14" s="19"/>
      <c r="W14" s="20"/>
      <c r="X14" s="15"/>
      <c r="Y14" s="103"/>
      <c r="Z14" s="97" t="str">
        <f>$BA14&amp;" "&amp;$BB14</f>
        <v xml:space="preserve"> </v>
      </c>
      <c r="AA14" s="86"/>
      <c r="AB14" s="86"/>
      <c r="AC14" s="86"/>
      <c r="AD14" s="86"/>
      <c r="AE14" s="86"/>
      <c r="AF14" s="86"/>
      <c r="AG14" s="86"/>
      <c r="AH14" s="86"/>
      <c r="AN14" s="86"/>
      <c r="AO14" s="86"/>
      <c r="AP14" s="86"/>
      <c r="AQ14" s="86"/>
      <c r="AR14" s="86"/>
      <c r="AW14" s="87"/>
      <c r="BA14" s="98" t="str">
        <f>IF($B14&lt;&gt;($V14+$W14)," El número de ingresos según sexo NO puede ser diferente al Total.","")</f>
        <v/>
      </c>
      <c r="BB14" s="98" t="str">
        <f>IF($B14&gt;$B13," Ingresos con PTI Laboral  NO puede ser mayor al Nº Ingresos con PTI .","")</f>
        <v/>
      </c>
      <c r="BD14" s="87">
        <f>IF($B14&lt;&gt;($V14+$W14),1,0)</f>
        <v>0</v>
      </c>
      <c r="BE14" s="87">
        <f>IF($B14&gt;$B13,1,0)</f>
        <v>0</v>
      </c>
      <c r="BP14" s="87"/>
    </row>
    <row r="15" spans="1:81" s="3" customFormat="1" ht="24" customHeight="1" x14ac:dyDescent="0.15">
      <c r="A15" s="104" t="s">
        <v>36</v>
      </c>
      <c r="B15" s="14">
        <f>+SUM(C15:U15)</f>
        <v>0</v>
      </c>
      <c r="C15" s="21"/>
      <c r="D15" s="17"/>
      <c r="E15" s="17"/>
      <c r="F15" s="17"/>
      <c r="G15" s="17"/>
      <c r="H15" s="17"/>
      <c r="I15" s="17"/>
      <c r="J15" s="17"/>
      <c r="K15" s="17"/>
      <c r="L15" s="17"/>
      <c r="M15" s="17"/>
      <c r="N15" s="17"/>
      <c r="O15" s="17"/>
      <c r="P15" s="17"/>
      <c r="Q15" s="17"/>
      <c r="R15" s="17"/>
      <c r="S15" s="17"/>
      <c r="T15" s="17"/>
      <c r="U15" s="22"/>
      <c r="V15" s="19"/>
      <c r="W15" s="20"/>
      <c r="X15" s="15"/>
      <c r="Y15" s="103"/>
      <c r="Z15" s="97" t="str">
        <f>$BA15&amp;" "&amp;$BB15</f>
        <v xml:space="preserve"> </v>
      </c>
      <c r="AA15" s="86"/>
      <c r="AB15" s="86"/>
      <c r="AC15" s="86"/>
      <c r="AD15" s="86"/>
      <c r="AE15" s="86"/>
      <c r="AF15" s="86"/>
      <c r="AG15" s="86"/>
      <c r="AH15" s="86"/>
      <c r="AN15" s="86"/>
      <c r="AO15" s="86"/>
      <c r="AP15" s="86"/>
      <c r="AQ15" s="86"/>
      <c r="AR15" s="86"/>
      <c r="AW15" s="87"/>
      <c r="BA15" s="98" t="str">
        <f>IF($B15&lt;&gt;($V15+$W15)," El número de ingresos según sexo NO puede ser diferente al Total.","")</f>
        <v/>
      </c>
      <c r="BD15" s="87">
        <f>IF($B15&lt;&gt;($V15+$W15),1,0)</f>
        <v>0</v>
      </c>
      <c r="BE15" s="87"/>
      <c r="BP15" s="87"/>
    </row>
    <row r="16" spans="1:81" s="3" customFormat="1" ht="24.75" customHeight="1" x14ac:dyDescent="0.15">
      <c r="A16" s="104" t="s">
        <v>37</v>
      </c>
      <c r="B16" s="23">
        <f>+SUM(C16:U16)</f>
        <v>0</v>
      </c>
      <c r="C16" s="24"/>
      <c r="D16" s="25"/>
      <c r="E16" s="25"/>
      <c r="F16" s="25"/>
      <c r="G16" s="25"/>
      <c r="H16" s="25"/>
      <c r="I16" s="25"/>
      <c r="J16" s="25"/>
      <c r="K16" s="25"/>
      <c r="L16" s="25"/>
      <c r="M16" s="25"/>
      <c r="N16" s="25"/>
      <c r="O16" s="25"/>
      <c r="P16" s="25"/>
      <c r="Q16" s="25"/>
      <c r="R16" s="25"/>
      <c r="S16" s="25"/>
      <c r="T16" s="25"/>
      <c r="U16" s="26"/>
      <c r="V16" s="27"/>
      <c r="W16" s="28"/>
      <c r="X16" s="29"/>
      <c r="Y16" s="30"/>
      <c r="Z16" s="97" t="str">
        <f>$BA16&amp;" "&amp;$BB16</f>
        <v xml:space="preserve"> </v>
      </c>
      <c r="AA16" s="86"/>
      <c r="AB16" s="86"/>
      <c r="AC16" s="86"/>
      <c r="AD16" s="86"/>
      <c r="AE16" s="86"/>
      <c r="AF16" s="86"/>
      <c r="AG16" s="86"/>
      <c r="AH16" s="86"/>
      <c r="AN16" s="86"/>
      <c r="AO16" s="86"/>
      <c r="AP16" s="86"/>
      <c r="AQ16" s="86"/>
      <c r="AR16" s="86"/>
      <c r="AW16" s="87"/>
      <c r="BA16" s="98" t="str">
        <f>IF($B16&lt;&gt;($V16+$W16)," El número de ingresos según sexo NO puede ser diferente al Total.","")</f>
        <v/>
      </c>
      <c r="BD16" s="87">
        <f>IF($B16&lt;&gt;($V16+$W16),1,0)</f>
        <v>0</v>
      </c>
      <c r="BE16" s="87"/>
      <c r="BP16" s="87"/>
    </row>
    <row r="17" spans="1:81" s="3" customFormat="1" ht="24" customHeight="1" x14ac:dyDescent="0.2">
      <c r="A17" s="84" t="s">
        <v>38</v>
      </c>
      <c r="B17" s="84"/>
      <c r="D17" s="105"/>
      <c r="E17" s="105"/>
      <c r="F17" s="105"/>
      <c r="G17" s="105"/>
      <c r="H17" s="105"/>
      <c r="I17" s="105"/>
      <c r="J17" s="105"/>
      <c r="K17" s="105"/>
      <c r="L17" s="105"/>
      <c r="M17" s="105"/>
      <c r="N17" s="105"/>
      <c r="O17" s="105"/>
      <c r="P17" s="105"/>
      <c r="Q17" s="106"/>
      <c r="R17" s="97"/>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W17" s="87"/>
      <c r="AX17" s="86"/>
      <c r="AY17" s="86"/>
      <c r="AZ17" s="86"/>
      <c r="BA17" s="86"/>
      <c r="BD17" s="86"/>
      <c r="BE17" s="86"/>
      <c r="BF17" s="86"/>
      <c r="BG17" s="86"/>
      <c r="BH17" s="86"/>
      <c r="BP17" s="87"/>
    </row>
    <row r="18" spans="1:81" s="3" customFormat="1" ht="15.75" customHeight="1" x14ac:dyDescent="0.15">
      <c r="A18" s="385" t="s">
        <v>39</v>
      </c>
      <c r="B18" s="385" t="s">
        <v>1</v>
      </c>
      <c r="C18" s="422" t="s">
        <v>40</v>
      </c>
      <c r="D18" s="423"/>
      <c r="E18" s="423"/>
      <c r="F18" s="385" t="s">
        <v>41</v>
      </c>
      <c r="G18" s="105"/>
      <c r="K18" s="105"/>
      <c r="L18" s="105"/>
      <c r="M18" s="105"/>
      <c r="N18" s="105"/>
      <c r="O18" s="106"/>
      <c r="P18" s="97"/>
      <c r="Q18" s="86"/>
      <c r="R18" s="86"/>
      <c r="S18" s="86"/>
      <c r="T18" s="86"/>
      <c r="U18" s="86"/>
      <c r="V18" s="86"/>
      <c r="W18" s="86"/>
      <c r="X18" s="86"/>
      <c r="Y18" s="86"/>
      <c r="Z18" s="86"/>
      <c r="AA18" s="86"/>
      <c r="AW18" s="87"/>
      <c r="BP18" s="87"/>
    </row>
    <row r="19" spans="1:81" s="3" customFormat="1" ht="46.5" customHeight="1" x14ac:dyDescent="0.15">
      <c r="A19" s="386"/>
      <c r="B19" s="386"/>
      <c r="C19" s="31" t="s">
        <v>42</v>
      </c>
      <c r="D19" s="107" t="s">
        <v>43</v>
      </c>
      <c r="E19" s="108" t="s">
        <v>44</v>
      </c>
      <c r="F19" s="386"/>
      <c r="G19" s="105"/>
      <c r="H19" s="105"/>
      <c r="I19" s="105"/>
      <c r="J19" s="105"/>
      <c r="K19" s="105"/>
      <c r="L19" s="105"/>
      <c r="M19" s="105"/>
      <c r="N19" s="105"/>
      <c r="O19" s="106"/>
      <c r="P19" s="97"/>
      <c r="Q19" s="86"/>
      <c r="R19" s="86"/>
      <c r="S19" s="86"/>
      <c r="T19" s="86"/>
      <c r="U19" s="86"/>
      <c r="V19" s="86"/>
      <c r="W19" s="86"/>
      <c r="X19" s="86"/>
      <c r="Y19" s="86"/>
      <c r="Z19" s="86"/>
      <c r="AA19" s="86"/>
      <c r="AG19" s="86"/>
      <c r="AH19" s="86"/>
      <c r="AI19" s="86"/>
      <c r="AJ19" s="86"/>
      <c r="AK19" s="86"/>
      <c r="AW19" s="87"/>
      <c r="AX19" s="88"/>
      <c r="AY19" s="88"/>
      <c r="BA19" s="32"/>
      <c r="BB19" s="32"/>
      <c r="BC19" s="32"/>
      <c r="BD19" s="32"/>
      <c r="BE19" s="32"/>
      <c r="BF19" s="88"/>
      <c r="BP19" s="87"/>
    </row>
    <row r="20" spans="1:81" s="3" customFormat="1" ht="15" customHeight="1" x14ac:dyDescent="0.15">
      <c r="A20" s="109" t="s">
        <v>45</v>
      </c>
      <c r="B20" s="110">
        <f>+SUM(C20:F20)</f>
        <v>0</v>
      </c>
      <c r="C20" s="33"/>
      <c r="D20" s="34"/>
      <c r="E20" s="35"/>
      <c r="F20" s="36"/>
      <c r="G20" s="105"/>
      <c r="H20" s="105"/>
      <c r="I20" s="105"/>
      <c r="J20" s="105"/>
      <c r="K20" s="105"/>
      <c r="L20" s="105"/>
      <c r="M20" s="105"/>
      <c r="N20" s="105"/>
      <c r="O20" s="106"/>
      <c r="P20" s="97"/>
      <c r="Q20" s="86"/>
      <c r="R20" s="86"/>
      <c r="S20" s="86"/>
      <c r="T20" s="86"/>
      <c r="U20" s="86"/>
      <c r="V20" s="86"/>
      <c r="W20" s="86"/>
      <c r="X20" s="86"/>
      <c r="Y20" s="86"/>
      <c r="Z20" s="86"/>
      <c r="AA20" s="86"/>
      <c r="AG20" s="86"/>
      <c r="AH20" s="86"/>
      <c r="AI20" s="86"/>
      <c r="AJ20" s="86"/>
      <c r="AK20" s="86"/>
      <c r="AW20" s="87"/>
      <c r="AX20" s="88"/>
      <c r="AY20" s="88"/>
      <c r="BA20" s="32"/>
      <c r="BB20" s="32"/>
      <c r="BC20" s="32"/>
      <c r="BD20" s="32"/>
      <c r="BE20" s="32"/>
      <c r="BF20" s="88"/>
      <c r="BP20" s="87"/>
    </row>
    <row r="21" spans="1:81" s="3" customFormat="1" ht="15" customHeight="1" x14ac:dyDescent="0.15">
      <c r="A21" s="102" t="s">
        <v>46</v>
      </c>
      <c r="B21" s="111">
        <f>+SUM(C21:F21)</f>
        <v>0</v>
      </c>
      <c r="C21" s="21"/>
      <c r="D21" s="17"/>
      <c r="E21" s="22"/>
      <c r="F21" s="37"/>
      <c r="G21" s="105"/>
      <c r="H21" s="105"/>
      <c r="I21" s="105"/>
      <c r="J21" s="105"/>
      <c r="K21" s="105"/>
      <c r="L21" s="105"/>
      <c r="M21" s="105"/>
      <c r="N21" s="105"/>
      <c r="O21" s="106"/>
      <c r="P21" s="97"/>
      <c r="Q21" s="86"/>
      <c r="R21" s="86"/>
      <c r="S21" s="86"/>
      <c r="T21" s="86"/>
      <c r="U21" s="86"/>
      <c r="V21" s="86"/>
      <c r="W21" s="86"/>
      <c r="X21" s="86"/>
      <c r="Y21" s="86"/>
      <c r="Z21" s="86"/>
      <c r="AA21" s="86"/>
      <c r="AG21" s="86"/>
      <c r="AH21" s="86"/>
      <c r="AI21" s="86"/>
      <c r="AJ21" s="86"/>
      <c r="AK21" s="86"/>
      <c r="AW21" s="87"/>
      <c r="AX21" s="88"/>
      <c r="AY21" s="88"/>
      <c r="BC21" s="88"/>
      <c r="BF21" s="88"/>
      <c r="BP21" s="87"/>
    </row>
    <row r="22" spans="1:81" s="3" customFormat="1" ht="15" customHeight="1" x14ac:dyDescent="0.15">
      <c r="A22" s="112" t="s">
        <v>47</v>
      </c>
      <c r="B22" s="113">
        <f>+SUM(C22:F22)</f>
        <v>0</v>
      </c>
      <c r="C22" s="38"/>
      <c r="D22" s="39"/>
      <c r="E22" s="40"/>
      <c r="F22" s="41"/>
      <c r="G22" s="105"/>
      <c r="H22" s="105"/>
      <c r="I22" s="105"/>
      <c r="J22" s="105"/>
      <c r="K22" s="105"/>
      <c r="L22" s="105"/>
      <c r="M22" s="105"/>
      <c r="N22" s="105"/>
      <c r="O22" s="106"/>
      <c r="P22" s="97"/>
      <c r="Q22" s="86"/>
      <c r="R22" s="86"/>
      <c r="S22" s="86"/>
      <c r="T22" s="86"/>
      <c r="U22" s="86"/>
      <c r="V22" s="86"/>
      <c r="W22" s="86"/>
      <c r="X22" s="86"/>
      <c r="Y22" s="86"/>
      <c r="Z22" s="86"/>
      <c r="AA22" s="86"/>
      <c r="AG22" s="86"/>
      <c r="AH22" s="86"/>
      <c r="AI22" s="86"/>
      <c r="AJ22" s="86"/>
      <c r="AK22" s="86"/>
      <c r="AW22" s="87"/>
      <c r="AX22" s="88"/>
      <c r="AY22" s="88"/>
      <c r="BA22" s="32"/>
      <c r="BB22" s="32"/>
      <c r="BC22" s="32"/>
      <c r="BD22" s="32"/>
      <c r="BE22" s="32"/>
      <c r="BF22" s="88"/>
      <c r="BP22" s="87"/>
    </row>
    <row r="23" spans="1:81" s="3" customFormat="1" ht="15" customHeight="1" x14ac:dyDescent="0.15">
      <c r="A23" s="114" t="s">
        <v>1</v>
      </c>
      <c r="B23" s="330">
        <f>+SUM(C23:F23)</f>
        <v>0</v>
      </c>
      <c r="C23" s="42">
        <f>+SUM(C20:C22)</f>
        <v>0</v>
      </c>
      <c r="D23" s="43">
        <f>+SUM(D20:D22)</f>
        <v>0</v>
      </c>
      <c r="E23" s="44">
        <f>+SUM(E20:E22)</f>
        <v>0</v>
      </c>
      <c r="F23" s="4">
        <f>+SUM(F20:F22)</f>
        <v>0</v>
      </c>
      <c r="G23" s="105"/>
      <c r="H23" s="105"/>
      <c r="I23" s="105"/>
      <c r="J23" s="105"/>
      <c r="K23" s="105"/>
      <c r="L23" s="105"/>
      <c r="M23" s="105"/>
      <c r="N23" s="105"/>
      <c r="O23" s="106"/>
      <c r="P23" s="97"/>
      <c r="Q23" s="86"/>
      <c r="R23" s="86"/>
      <c r="S23" s="86"/>
      <c r="T23" s="86"/>
      <c r="U23" s="86"/>
      <c r="V23" s="86"/>
      <c r="W23" s="86"/>
      <c r="X23" s="86"/>
      <c r="Y23" s="86"/>
      <c r="Z23" s="86"/>
      <c r="AA23" s="86"/>
      <c r="AG23" s="86"/>
      <c r="AH23" s="86"/>
      <c r="AI23" s="86"/>
      <c r="AJ23" s="86"/>
      <c r="AK23" s="86"/>
      <c r="AW23" s="87"/>
      <c r="AX23" s="88"/>
      <c r="AY23" s="88"/>
      <c r="BA23" s="32"/>
      <c r="BB23" s="32"/>
      <c r="BC23" s="32"/>
      <c r="BD23" s="32"/>
      <c r="BE23" s="32"/>
      <c r="BF23" s="115"/>
      <c r="BP23" s="87"/>
    </row>
    <row r="24" spans="1:81" s="83" customFormat="1" ht="50.25" customHeight="1" x14ac:dyDescent="0.2">
      <c r="A24" s="116" t="s">
        <v>48</v>
      </c>
      <c r="B24" s="116"/>
      <c r="D24" s="116"/>
      <c r="E24" s="116"/>
      <c r="AS24" s="117"/>
      <c r="AT24" s="117"/>
      <c r="AU24" s="117"/>
      <c r="AV24" s="118"/>
      <c r="AW24" s="119"/>
      <c r="AX24" s="117"/>
      <c r="AY24" s="117"/>
      <c r="AZ24" s="117"/>
      <c r="BA24" s="32"/>
      <c r="BB24" s="32"/>
      <c r="BC24" s="32"/>
      <c r="BD24" s="32"/>
      <c r="BE24" s="32"/>
      <c r="BF24" s="115"/>
      <c r="BG24" s="117"/>
      <c r="BH24" s="117"/>
      <c r="BI24" s="117"/>
      <c r="BJ24" s="117"/>
      <c r="BK24" s="117"/>
      <c r="BL24" s="117"/>
      <c r="BM24" s="117"/>
      <c r="BN24" s="117"/>
      <c r="BO24" s="117"/>
      <c r="BP24" s="119"/>
      <c r="BQ24" s="117"/>
      <c r="BR24" s="117"/>
      <c r="BS24" s="117"/>
      <c r="BT24" s="117"/>
      <c r="BU24" s="117"/>
      <c r="BV24" s="117"/>
      <c r="BW24" s="117"/>
      <c r="BX24" s="117"/>
      <c r="BY24" s="117"/>
      <c r="BZ24" s="117"/>
      <c r="CA24" s="117"/>
      <c r="CB24" s="117"/>
      <c r="CC24" s="117"/>
    </row>
    <row r="25" spans="1:81" s="83" customFormat="1" ht="15" customHeight="1" x14ac:dyDescent="0.2">
      <c r="A25" s="438" t="s">
        <v>49</v>
      </c>
      <c r="B25" s="400" t="s">
        <v>50</v>
      </c>
      <c r="C25" s="400"/>
      <c r="D25" s="385" t="s">
        <v>1</v>
      </c>
      <c r="E25" s="406" t="s">
        <v>40</v>
      </c>
      <c r="F25" s="406"/>
      <c r="G25" s="406"/>
      <c r="H25" s="439" t="s">
        <v>41</v>
      </c>
      <c r="AS25" s="117"/>
      <c r="AT25" s="117"/>
      <c r="AU25" s="117"/>
      <c r="AV25" s="118"/>
      <c r="AW25" s="119"/>
      <c r="AX25" s="117"/>
      <c r="AY25" s="117"/>
      <c r="AZ25" s="117"/>
      <c r="BA25" s="32"/>
      <c r="BB25" s="32"/>
      <c r="BC25" s="32"/>
      <c r="BD25" s="32"/>
      <c r="BE25" s="32"/>
      <c r="BF25" s="115"/>
      <c r="BG25" s="117"/>
      <c r="BH25" s="117"/>
      <c r="BI25" s="117"/>
      <c r="BJ25" s="117"/>
      <c r="BK25" s="117"/>
      <c r="BL25" s="117"/>
      <c r="BM25" s="117"/>
      <c r="BN25" s="117"/>
      <c r="BO25" s="117"/>
      <c r="BP25" s="119"/>
      <c r="BQ25" s="117"/>
      <c r="BR25" s="117"/>
      <c r="BS25" s="117"/>
      <c r="BT25" s="117"/>
      <c r="BU25" s="117"/>
      <c r="BV25" s="117"/>
      <c r="BW25" s="117"/>
      <c r="BX25" s="117"/>
      <c r="BY25" s="117"/>
      <c r="BZ25" s="117"/>
      <c r="CA25" s="117"/>
      <c r="CB25" s="117"/>
      <c r="CC25" s="117"/>
    </row>
    <row r="26" spans="1:81" s="83" customFormat="1" ht="49.5" customHeight="1" x14ac:dyDescent="0.2">
      <c r="A26" s="438"/>
      <c r="B26" s="400"/>
      <c r="C26" s="400"/>
      <c r="D26" s="386"/>
      <c r="E26" s="120" t="s">
        <v>42</v>
      </c>
      <c r="F26" s="120" t="s">
        <v>51</v>
      </c>
      <c r="G26" s="120" t="s">
        <v>44</v>
      </c>
      <c r="H26" s="440"/>
      <c r="AS26" s="117"/>
      <c r="AT26" s="117"/>
      <c r="AU26" s="117"/>
      <c r="AV26" s="118"/>
      <c r="AW26" s="119"/>
      <c r="AX26" s="117"/>
      <c r="AY26" s="117"/>
      <c r="AZ26" s="117"/>
      <c r="BA26" s="32"/>
      <c r="BB26" s="32"/>
      <c r="BC26" s="32"/>
      <c r="BD26" s="32"/>
      <c r="BE26" s="32"/>
      <c r="BF26" s="115"/>
      <c r="BG26" s="117"/>
      <c r="BH26" s="117"/>
      <c r="BI26" s="117"/>
      <c r="BJ26" s="117"/>
      <c r="BK26" s="117"/>
      <c r="BL26" s="117"/>
      <c r="BM26" s="117"/>
      <c r="BN26" s="117"/>
      <c r="BO26" s="117"/>
      <c r="BP26" s="119"/>
      <c r="BQ26" s="117"/>
      <c r="BR26" s="117"/>
      <c r="BS26" s="117"/>
      <c r="BT26" s="117"/>
      <c r="BU26" s="117"/>
      <c r="BV26" s="117"/>
      <c r="BW26" s="117"/>
      <c r="BX26" s="117"/>
      <c r="BY26" s="117"/>
      <c r="BZ26" s="117"/>
      <c r="CA26" s="117"/>
      <c r="CB26" s="117"/>
      <c r="CC26" s="117"/>
    </row>
    <row r="27" spans="1:81" s="83" customFormat="1" ht="14.25" x14ac:dyDescent="0.2">
      <c r="A27" s="433" t="s">
        <v>52</v>
      </c>
      <c r="B27" s="434"/>
      <c r="C27" s="435"/>
      <c r="D27" s="121">
        <f>+SUM(E27:H27)</f>
        <v>0</v>
      </c>
      <c r="E27" s="122"/>
      <c r="F27" s="123"/>
      <c r="G27" s="124"/>
      <c r="H27" s="125"/>
      <c r="I27" s="126" t="str">
        <f>$AZ27&amp;"  "&amp;$BA27&amp;"  "&amp;$BB27&amp;"  "&amp;$BC27&amp;"  "&amp;AZ28</f>
        <v xml:space="preserve">        </v>
      </c>
      <c r="J27" s="127"/>
      <c r="K27" s="127"/>
      <c r="L27" s="127"/>
      <c r="AS27" s="117"/>
      <c r="AT27" s="117"/>
      <c r="AU27" s="117"/>
      <c r="AV27" s="118"/>
      <c r="AW27" s="119"/>
      <c r="AX27" s="117"/>
      <c r="AY27" s="117"/>
      <c r="AZ27" s="128" t="str">
        <f>IF($E27&lt;MAX($E28:$E45),"EN RBC existen patologías que son mayores a los Ingresos-personas","")</f>
        <v/>
      </c>
      <c r="BA27" s="129" t="str">
        <f>IF($F27&lt;MAX($F28:$F45),"EN RI existen patologías que son mayores a los Ingresos-personas","")</f>
        <v/>
      </c>
      <c r="BB27" s="129" t="str">
        <f>IF($G27&lt;MAX($G28:$G45),"EN RR existen patologías que son mayores a los Ingresos-personas","")</f>
        <v/>
      </c>
      <c r="BC27" s="129" t="str">
        <f>IF($H27&lt;MAX($H28:$H45),"EN Otros existen patologías que son mayores a los Ingresos-personas","")</f>
        <v/>
      </c>
      <c r="BD27" s="130" t="str">
        <f>IF($E27&lt;MAX($E28:$E45),1,"")</f>
        <v/>
      </c>
      <c r="BE27" s="130" t="str">
        <f>IF($F27&lt;MAX($F28:$F45),1,"")</f>
        <v/>
      </c>
      <c r="BF27" s="130" t="str">
        <f>IF($G27&lt;MAX($G28:$G45),1,"")</f>
        <v/>
      </c>
      <c r="BG27" s="131" t="str">
        <f>IF($H27&lt;MAX($H28:$H45),1,"")</f>
        <v/>
      </c>
      <c r="BH27" s="117"/>
      <c r="BI27" s="117"/>
      <c r="BJ27" s="117"/>
      <c r="BK27" s="117"/>
      <c r="BL27" s="117"/>
      <c r="BM27" s="117"/>
      <c r="BN27" s="117"/>
      <c r="BO27" s="117"/>
      <c r="BP27" s="119"/>
      <c r="BQ27" s="117"/>
      <c r="BR27" s="117"/>
      <c r="BS27" s="117"/>
      <c r="BT27" s="117"/>
      <c r="BU27" s="117"/>
      <c r="BV27" s="117"/>
      <c r="BW27" s="117"/>
      <c r="BX27" s="117"/>
      <c r="BY27" s="117"/>
      <c r="BZ27" s="117"/>
      <c r="CA27" s="117"/>
      <c r="CB27" s="117"/>
      <c r="CC27" s="117"/>
    </row>
    <row r="28" spans="1:81" s="83" customFormat="1" ht="20.25" customHeight="1" x14ac:dyDescent="0.2">
      <c r="A28" s="424" t="s">
        <v>53</v>
      </c>
      <c r="B28" s="426" t="s">
        <v>54</v>
      </c>
      <c r="C28" s="427"/>
      <c r="D28" s="132">
        <f t="shared" ref="D28:D46" si="0">+SUM(E28:H28)</f>
        <v>0</v>
      </c>
      <c r="E28" s="133"/>
      <c r="F28" s="134"/>
      <c r="G28" s="135"/>
      <c r="H28" s="136"/>
      <c r="I28" s="126"/>
      <c r="J28" s="137"/>
      <c r="K28" s="137"/>
      <c r="L28" s="137"/>
      <c r="M28" s="137"/>
      <c r="N28" s="137"/>
      <c r="O28" s="137"/>
      <c r="P28" s="137"/>
      <c r="Q28" s="137"/>
      <c r="R28" s="137"/>
      <c r="S28" s="137"/>
      <c r="T28" s="137"/>
      <c r="U28" s="137"/>
      <c r="AS28" s="117"/>
      <c r="AT28" s="117"/>
      <c r="AU28" s="117"/>
      <c r="AV28" s="118"/>
      <c r="AW28" s="119"/>
      <c r="AX28" s="117"/>
      <c r="AY28" s="117"/>
      <c r="AZ28" s="128" t="str">
        <f>IF($D27&lt;&gt;($B12),"EL NÚMERO DE INGRESOS NO PUEDE SER DISTINTO AL TOTAL DE INGRESOS DE LA SECCION A.1","")</f>
        <v/>
      </c>
      <c r="BA28" s="88"/>
      <c r="BB28" s="88"/>
      <c r="BC28" s="88"/>
      <c r="BD28" s="130" t="str">
        <f>IF($D27&lt;&gt;$B12,1,"")</f>
        <v/>
      </c>
      <c r="BE28" s="88"/>
      <c r="BF28" s="88"/>
      <c r="BG28" s="118"/>
      <c r="BH28" s="117"/>
      <c r="BI28" s="117"/>
      <c r="BJ28" s="117"/>
      <c r="BK28" s="117"/>
      <c r="BL28" s="117"/>
      <c r="BM28" s="117"/>
      <c r="BN28" s="117"/>
      <c r="BO28" s="117"/>
      <c r="BP28" s="119"/>
      <c r="BQ28" s="117"/>
      <c r="BR28" s="117"/>
      <c r="BS28" s="117"/>
      <c r="BT28" s="117"/>
      <c r="BU28" s="117"/>
      <c r="BV28" s="117"/>
      <c r="BW28" s="117"/>
      <c r="BX28" s="117"/>
      <c r="BY28" s="117"/>
      <c r="BZ28" s="117"/>
      <c r="CA28" s="117"/>
      <c r="CB28" s="117"/>
      <c r="CC28" s="117"/>
    </row>
    <row r="29" spans="1:81" s="83" customFormat="1" ht="22.5" customHeight="1" x14ac:dyDescent="0.2">
      <c r="A29" s="425"/>
      <c r="B29" s="428" t="s">
        <v>55</v>
      </c>
      <c r="C29" s="429"/>
      <c r="D29" s="138">
        <f t="shared" si="0"/>
        <v>0</v>
      </c>
      <c r="E29" s="133"/>
      <c r="F29" s="134"/>
      <c r="G29" s="135"/>
      <c r="H29" s="136"/>
      <c r="I29" s="126"/>
      <c r="J29" s="137"/>
      <c r="K29" s="137"/>
      <c r="L29" s="137"/>
      <c r="M29" s="137"/>
      <c r="N29" s="137"/>
      <c r="O29" s="137"/>
      <c r="P29" s="137"/>
      <c r="Q29" s="137"/>
      <c r="R29" s="137"/>
      <c r="S29" s="137"/>
      <c r="T29" s="137"/>
      <c r="U29" s="137"/>
      <c r="AS29" s="117"/>
      <c r="AT29" s="117"/>
      <c r="AU29" s="117"/>
      <c r="AV29" s="118"/>
      <c r="AW29" s="119"/>
      <c r="AX29" s="117"/>
      <c r="AY29" s="117"/>
      <c r="AZ29" s="118"/>
      <c r="BA29" s="3"/>
      <c r="BB29" s="139"/>
      <c r="BC29" s="3"/>
      <c r="BD29" s="3"/>
      <c r="BE29" s="3"/>
      <c r="BF29" s="3"/>
      <c r="BG29" s="3"/>
      <c r="BH29" s="117"/>
      <c r="BI29" s="117"/>
      <c r="BJ29" s="117"/>
      <c r="BK29" s="117"/>
      <c r="BL29" s="117"/>
      <c r="BM29" s="117"/>
      <c r="BN29" s="117"/>
      <c r="BO29" s="117"/>
      <c r="BP29" s="119"/>
      <c r="BQ29" s="117"/>
      <c r="BR29" s="117"/>
      <c r="BS29" s="117"/>
      <c r="BT29" s="117"/>
      <c r="BU29" s="117"/>
      <c r="BV29" s="117"/>
      <c r="BW29" s="117"/>
      <c r="BX29" s="117"/>
      <c r="BY29" s="117"/>
      <c r="BZ29" s="117"/>
      <c r="CA29" s="117"/>
      <c r="CB29" s="117"/>
      <c r="CC29" s="117"/>
    </row>
    <row r="30" spans="1:81" s="83" customFormat="1" ht="23.25" customHeight="1" x14ac:dyDescent="0.2">
      <c r="A30" s="425"/>
      <c r="B30" s="436" t="s">
        <v>56</v>
      </c>
      <c r="C30" s="437"/>
      <c r="D30" s="138">
        <f t="shared" si="0"/>
        <v>0</v>
      </c>
      <c r="E30" s="133"/>
      <c r="F30" s="134"/>
      <c r="G30" s="135"/>
      <c r="H30" s="136"/>
      <c r="I30" s="126"/>
      <c r="J30" s="137"/>
      <c r="K30" s="137"/>
      <c r="L30" s="137"/>
      <c r="M30" s="137"/>
      <c r="N30" s="137"/>
      <c r="O30" s="137"/>
      <c r="P30" s="137"/>
      <c r="Q30" s="137"/>
      <c r="R30" s="137"/>
      <c r="S30" s="137"/>
      <c r="T30" s="137"/>
      <c r="U30" s="137"/>
      <c r="AS30" s="117"/>
      <c r="AT30" s="117"/>
      <c r="AU30" s="117"/>
      <c r="AV30" s="118"/>
      <c r="AW30" s="119"/>
      <c r="AX30" s="117"/>
      <c r="AY30" s="117"/>
      <c r="AZ30" s="3"/>
      <c r="BA30" s="3"/>
      <c r="BB30" s="139"/>
      <c r="BC30" s="3"/>
      <c r="BD30" s="3"/>
      <c r="BE30" s="3"/>
      <c r="BF30" s="3"/>
      <c r="BG30" s="3"/>
      <c r="BH30" s="117"/>
      <c r="BI30" s="117"/>
      <c r="BJ30" s="117"/>
      <c r="BK30" s="117"/>
      <c r="BL30" s="117"/>
      <c r="BM30" s="117"/>
      <c r="BN30" s="117"/>
      <c r="BO30" s="117"/>
      <c r="BP30" s="119"/>
      <c r="BQ30" s="117"/>
      <c r="BR30" s="117"/>
      <c r="BS30" s="117"/>
      <c r="BT30" s="117"/>
      <c r="BU30" s="117"/>
      <c r="BV30" s="117"/>
      <c r="BW30" s="117"/>
      <c r="BX30" s="117"/>
      <c r="BY30" s="117"/>
      <c r="BZ30" s="117"/>
      <c r="CA30" s="117"/>
      <c r="CB30" s="117"/>
      <c r="CC30" s="117"/>
    </row>
    <row r="31" spans="1:81" s="83" customFormat="1" ht="13.5" customHeight="1" x14ac:dyDescent="0.2">
      <c r="A31" s="425"/>
      <c r="B31" s="428" t="s">
        <v>57</v>
      </c>
      <c r="C31" s="429"/>
      <c r="D31" s="138">
        <f t="shared" si="0"/>
        <v>0</v>
      </c>
      <c r="E31" s="133"/>
      <c r="F31" s="134"/>
      <c r="G31" s="135"/>
      <c r="H31" s="136"/>
      <c r="I31" s="126"/>
      <c r="J31" s="137"/>
      <c r="K31" s="137"/>
      <c r="L31" s="137"/>
      <c r="M31" s="137"/>
      <c r="N31" s="137"/>
      <c r="O31" s="137"/>
      <c r="P31" s="137"/>
      <c r="Q31" s="137"/>
      <c r="R31" s="137"/>
      <c r="S31" s="137"/>
      <c r="T31" s="137"/>
      <c r="U31" s="137"/>
      <c r="AS31" s="117"/>
      <c r="AT31" s="117"/>
      <c r="AU31" s="117"/>
      <c r="AV31" s="118"/>
      <c r="AW31" s="119"/>
      <c r="AX31" s="117"/>
      <c r="AY31" s="117"/>
      <c r="AZ31" s="3"/>
      <c r="BA31" s="3"/>
      <c r="BB31" s="139"/>
      <c r="BC31" s="3"/>
      <c r="BD31" s="3"/>
      <c r="BE31" s="3"/>
      <c r="BF31" s="3"/>
      <c r="BG31" s="3"/>
      <c r="BH31" s="117"/>
      <c r="BI31" s="117"/>
      <c r="BJ31" s="117"/>
      <c r="BK31" s="117"/>
      <c r="BL31" s="117"/>
      <c r="BM31" s="117"/>
      <c r="BN31" s="117"/>
      <c r="BO31" s="117"/>
      <c r="BP31" s="119"/>
      <c r="BQ31" s="117"/>
      <c r="BR31" s="117"/>
      <c r="BS31" s="117"/>
      <c r="BT31" s="117"/>
      <c r="BU31" s="117"/>
      <c r="BV31" s="117"/>
      <c r="BW31" s="117"/>
      <c r="BX31" s="117"/>
      <c r="BY31" s="117"/>
      <c r="BZ31" s="117"/>
      <c r="CA31" s="117"/>
      <c r="CB31" s="117"/>
      <c r="CC31" s="117"/>
    </row>
    <row r="32" spans="1:81" s="83" customFormat="1" ht="16.5" customHeight="1" x14ac:dyDescent="0.2">
      <c r="A32" s="425"/>
      <c r="B32" s="428" t="s">
        <v>58</v>
      </c>
      <c r="C32" s="429"/>
      <c r="D32" s="138">
        <f t="shared" si="0"/>
        <v>0</v>
      </c>
      <c r="E32" s="133"/>
      <c r="F32" s="134"/>
      <c r="G32" s="135"/>
      <c r="H32" s="136"/>
      <c r="I32" s="126"/>
      <c r="J32" s="137"/>
      <c r="K32" s="137"/>
      <c r="L32" s="137"/>
      <c r="M32" s="137"/>
      <c r="N32" s="137"/>
      <c r="O32" s="137"/>
      <c r="P32" s="137"/>
      <c r="Q32" s="137"/>
      <c r="R32" s="137"/>
      <c r="S32" s="137"/>
      <c r="T32" s="137"/>
      <c r="U32" s="137"/>
      <c r="AS32" s="117"/>
      <c r="AT32" s="117"/>
      <c r="AU32" s="117"/>
      <c r="AV32" s="118"/>
      <c r="AW32" s="119"/>
      <c r="AX32" s="117"/>
      <c r="AY32" s="117"/>
      <c r="AZ32" s="3"/>
      <c r="BA32" s="3"/>
      <c r="BB32" s="139"/>
      <c r="BC32" s="3"/>
      <c r="BD32" s="3"/>
      <c r="BE32" s="3"/>
      <c r="BF32" s="3"/>
      <c r="BG32" s="3"/>
      <c r="BH32" s="117"/>
      <c r="BI32" s="117"/>
      <c r="BJ32" s="117"/>
      <c r="BK32" s="117"/>
      <c r="BL32" s="117"/>
      <c r="BM32" s="117"/>
      <c r="BN32" s="117"/>
      <c r="BO32" s="117"/>
      <c r="BP32" s="119"/>
      <c r="BQ32" s="117"/>
      <c r="BR32" s="117"/>
      <c r="BS32" s="117"/>
      <c r="BT32" s="117"/>
      <c r="BU32" s="117"/>
      <c r="BV32" s="117"/>
      <c r="BW32" s="117"/>
      <c r="BX32" s="117"/>
      <c r="BY32" s="117"/>
      <c r="BZ32" s="117"/>
      <c r="CA32" s="117"/>
      <c r="CB32" s="117"/>
      <c r="CC32" s="117"/>
    </row>
    <row r="33" spans="1:81" s="83" customFormat="1" ht="16.5" customHeight="1" x14ac:dyDescent="0.2">
      <c r="A33" s="425"/>
      <c r="B33" s="428" t="s">
        <v>59</v>
      </c>
      <c r="C33" s="429"/>
      <c r="D33" s="138">
        <f t="shared" si="0"/>
        <v>0</v>
      </c>
      <c r="E33" s="133"/>
      <c r="F33" s="134"/>
      <c r="G33" s="135"/>
      <c r="H33" s="136"/>
      <c r="I33" s="126"/>
      <c r="J33" s="137"/>
      <c r="K33" s="137"/>
      <c r="L33" s="137"/>
      <c r="M33" s="137"/>
      <c r="N33" s="137"/>
      <c r="O33" s="137"/>
      <c r="P33" s="137"/>
      <c r="Q33" s="137"/>
      <c r="R33" s="137"/>
      <c r="S33" s="137"/>
      <c r="T33" s="137"/>
      <c r="U33" s="137"/>
      <c r="AS33" s="117"/>
      <c r="AT33" s="117"/>
      <c r="AU33" s="117"/>
      <c r="AV33" s="118"/>
      <c r="AW33" s="119"/>
      <c r="AX33" s="117"/>
      <c r="AY33" s="117"/>
      <c r="AZ33" s="3"/>
      <c r="BA33" s="3"/>
      <c r="BB33" s="139"/>
      <c r="BC33" s="3"/>
      <c r="BD33" s="3"/>
      <c r="BE33" s="3"/>
      <c r="BF33" s="3"/>
      <c r="BG33" s="3"/>
      <c r="BH33" s="117"/>
      <c r="BI33" s="117"/>
      <c r="BJ33" s="117"/>
      <c r="BK33" s="117"/>
      <c r="BL33" s="117"/>
      <c r="BM33" s="117"/>
      <c r="BN33" s="117"/>
      <c r="BO33" s="117"/>
      <c r="BP33" s="119"/>
      <c r="BQ33" s="117"/>
      <c r="BR33" s="117"/>
      <c r="BS33" s="117"/>
      <c r="BT33" s="117"/>
      <c r="BU33" s="117"/>
      <c r="BV33" s="117"/>
      <c r="BW33" s="117"/>
      <c r="BX33" s="117"/>
      <c r="BY33" s="117"/>
      <c r="BZ33" s="117"/>
      <c r="CA33" s="117"/>
      <c r="CB33" s="117"/>
      <c r="CC33" s="117"/>
    </row>
    <row r="34" spans="1:81" s="83" customFormat="1" ht="15" customHeight="1" x14ac:dyDescent="0.2">
      <c r="A34" s="425"/>
      <c r="B34" s="428" t="s">
        <v>60</v>
      </c>
      <c r="C34" s="429"/>
      <c r="D34" s="138">
        <f t="shared" si="0"/>
        <v>0</v>
      </c>
      <c r="E34" s="133"/>
      <c r="F34" s="134"/>
      <c r="G34" s="135"/>
      <c r="H34" s="136"/>
      <c r="I34" s="126"/>
      <c r="J34" s="137"/>
      <c r="K34" s="137"/>
      <c r="L34" s="137"/>
      <c r="M34" s="137"/>
      <c r="N34" s="137"/>
      <c r="O34" s="137"/>
      <c r="P34" s="137"/>
      <c r="Q34" s="137"/>
      <c r="R34" s="137"/>
      <c r="S34" s="137"/>
      <c r="T34" s="137"/>
      <c r="U34" s="137"/>
      <c r="AS34" s="117"/>
      <c r="AT34" s="117"/>
      <c r="AU34" s="117"/>
      <c r="AV34" s="118"/>
      <c r="AW34" s="119"/>
      <c r="AX34" s="117"/>
      <c r="AY34" s="117"/>
      <c r="AZ34" s="3"/>
      <c r="BA34" s="3"/>
      <c r="BB34" s="139"/>
      <c r="BC34" s="3"/>
      <c r="BD34" s="3"/>
      <c r="BE34" s="3"/>
      <c r="BF34" s="3"/>
      <c r="BG34" s="3"/>
      <c r="BH34" s="117"/>
      <c r="BI34" s="117"/>
      <c r="BJ34" s="117"/>
      <c r="BK34" s="117"/>
      <c r="BL34" s="117"/>
      <c r="BM34" s="117"/>
      <c r="BN34" s="117"/>
      <c r="BO34" s="117"/>
      <c r="BP34" s="119"/>
      <c r="BQ34" s="117"/>
      <c r="BR34" s="117"/>
      <c r="BS34" s="117"/>
      <c r="BT34" s="117"/>
      <c r="BU34" s="117"/>
      <c r="BV34" s="117"/>
      <c r="BW34" s="117"/>
      <c r="BX34" s="117"/>
      <c r="BY34" s="117"/>
      <c r="BZ34" s="117"/>
      <c r="CA34" s="117"/>
      <c r="CB34" s="117"/>
      <c r="CC34" s="117"/>
    </row>
    <row r="35" spans="1:81" s="83" customFormat="1" ht="15.75" customHeight="1" x14ac:dyDescent="0.2">
      <c r="A35" s="425"/>
      <c r="B35" s="428" t="s">
        <v>61</v>
      </c>
      <c r="C35" s="429"/>
      <c r="D35" s="138">
        <f t="shared" si="0"/>
        <v>0</v>
      </c>
      <c r="E35" s="133"/>
      <c r="F35" s="134"/>
      <c r="G35" s="135"/>
      <c r="H35" s="136"/>
      <c r="I35" s="126"/>
      <c r="J35" s="137"/>
      <c r="K35" s="137"/>
      <c r="L35" s="137"/>
      <c r="M35" s="137"/>
      <c r="N35" s="137"/>
      <c r="O35" s="137"/>
      <c r="P35" s="137"/>
      <c r="Q35" s="137"/>
      <c r="R35" s="137"/>
      <c r="S35" s="137"/>
      <c r="T35" s="137"/>
      <c r="U35" s="137"/>
      <c r="AS35" s="117"/>
      <c r="AT35" s="117"/>
      <c r="AU35" s="117"/>
      <c r="AV35" s="118"/>
      <c r="AW35" s="119"/>
      <c r="AX35" s="117"/>
      <c r="AY35" s="117"/>
      <c r="AZ35" s="3"/>
      <c r="BA35" s="3"/>
      <c r="BB35" s="139"/>
      <c r="BC35" s="3"/>
      <c r="BD35" s="3"/>
      <c r="BE35" s="3"/>
      <c r="BF35" s="3"/>
      <c r="BG35" s="3"/>
      <c r="BH35" s="117"/>
      <c r="BI35" s="117"/>
      <c r="BJ35" s="117"/>
      <c r="BK35" s="117"/>
      <c r="BL35" s="117"/>
      <c r="BM35" s="117"/>
      <c r="BN35" s="117"/>
      <c r="BO35" s="117"/>
      <c r="BP35" s="119"/>
      <c r="BQ35" s="117"/>
      <c r="BR35" s="117"/>
      <c r="BS35" s="117"/>
      <c r="BT35" s="117"/>
      <c r="BU35" s="117"/>
      <c r="BV35" s="117"/>
      <c r="BW35" s="117"/>
      <c r="BX35" s="117"/>
      <c r="BY35" s="117"/>
      <c r="BZ35" s="117"/>
      <c r="CA35" s="117"/>
      <c r="CB35" s="117"/>
      <c r="CC35" s="117"/>
    </row>
    <row r="36" spans="1:81" s="83" customFormat="1" ht="33.75" customHeight="1" x14ac:dyDescent="0.2">
      <c r="A36" s="425"/>
      <c r="B36" s="428" t="s">
        <v>62</v>
      </c>
      <c r="C36" s="429"/>
      <c r="D36" s="138">
        <f t="shared" si="0"/>
        <v>0</v>
      </c>
      <c r="E36" s="133"/>
      <c r="F36" s="134"/>
      <c r="G36" s="135"/>
      <c r="H36" s="136"/>
      <c r="I36" s="126"/>
      <c r="J36" s="137"/>
      <c r="K36" s="137"/>
      <c r="L36" s="137"/>
      <c r="M36" s="137"/>
      <c r="N36" s="137"/>
      <c r="O36" s="137"/>
      <c r="P36" s="137"/>
      <c r="Q36" s="137"/>
      <c r="R36" s="137"/>
      <c r="S36" s="137"/>
      <c r="T36" s="137"/>
      <c r="U36" s="137"/>
      <c r="AS36" s="117"/>
      <c r="AT36" s="117"/>
      <c r="AU36" s="117"/>
      <c r="AV36" s="118"/>
      <c r="AW36" s="119"/>
      <c r="AX36" s="117"/>
      <c r="AY36" s="117"/>
      <c r="AZ36" s="3"/>
      <c r="BA36" s="3"/>
      <c r="BB36" s="139"/>
      <c r="BC36" s="3"/>
      <c r="BD36" s="3"/>
      <c r="BE36" s="3"/>
      <c r="BF36" s="3"/>
      <c r="BG36" s="3"/>
      <c r="BH36" s="117"/>
      <c r="BI36" s="117"/>
      <c r="BJ36" s="117"/>
      <c r="BK36" s="117"/>
      <c r="BL36" s="117"/>
      <c r="BM36" s="117"/>
      <c r="BN36" s="117"/>
      <c r="BO36" s="117"/>
      <c r="BP36" s="119"/>
      <c r="BQ36" s="117"/>
      <c r="BR36" s="117"/>
      <c r="BS36" s="117"/>
      <c r="BT36" s="117"/>
      <c r="BU36" s="117"/>
      <c r="BV36" s="117"/>
      <c r="BW36" s="117"/>
      <c r="BX36" s="117"/>
      <c r="BY36" s="117"/>
      <c r="BZ36" s="117"/>
      <c r="CA36" s="117"/>
      <c r="CB36" s="117"/>
      <c r="CC36" s="117"/>
    </row>
    <row r="37" spans="1:81" s="83" customFormat="1" ht="33.75" customHeight="1" x14ac:dyDescent="0.2">
      <c r="A37" s="425"/>
      <c r="B37" s="428" t="s">
        <v>63</v>
      </c>
      <c r="C37" s="429"/>
      <c r="D37" s="138">
        <f t="shared" si="0"/>
        <v>0</v>
      </c>
      <c r="E37" s="133"/>
      <c r="F37" s="134"/>
      <c r="G37" s="135"/>
      <c r="H37" s="136"/>
      <c r="I37" s="126"/>
      <c r="J37" s="137"/>
      <c r="K37" s="137"/>
      <c r="L37" s="137"/>
      <c r="M37" s="137"/>
      <c r="N37" s="137"/>
      <c r="O37" s="137"/>
      <c r="P37" s="137"/>
      <c r="Q37" s="137"/>
      <c r="R37" s="137"/>
      <c r="S37" s="137"/>
      <c r="T37" s="137"/>
      <c r="U37" s="137"/>
      <c r="AS37" s="117"/>
      <c r="AT37" s="117"/>
      <c r="AU37" s="117"/>
      <c r="AV37" s="118"/>
      <c r="AW37" s="119"/>
      <c r="AX37" s="117"/>
      <c r="AY37" s="117"/>
      <c r="AZ37" s="3"/>
      <c r="BA37" s="3"/>
      <c r="BB37" s="139"/>
      <c r="BC37" s="3"/>
      <c r="BD37" s="3"/>
      <c r="BE37" s="3"/>
      <c r="BF37" s="3"/>
      <c r="BG37" s="3"/>
      <c r="BH37" s="117"/>
      <c r="BI37" s="117"/>
      <c r="BJ37" s="117"/>
      <c r="BK37" s="117"/>
      <c r="BL37" s="117"/>
      <c r="BM37" s="117"/>
      <c r="BN37" s="117"/>
      <c r="BO37" s="117"/>
      <c r="BP37" s="119"/>
      <c r="BQ37" s="117"/>
      <c r="BR37" s="117"/>
      <c r="BS37" s="117"/>
      <c r="BT37" s="117"/>
      <c r="BU37" s="117"/>
      <c r="BV37" s="117"/>
      <c r="BW37" s="117"/>
      <c r="BX37" s="117"/>
      <c r="BY37" s="117"/>
      <c r="BZ37" s="117"/>
      <c r="CA37" s="117"/>
      <c r="CB37" s="117"/>
      <c r="CC37" s="117"/>
    </row>
    <row r="38" spans="1:81" s="83" customFormat="1" ht="35.25" customHeight="1" x14ac:dyDescent="0.2">
      <c r="A38" s="425"/>
      <c r="B38" s="428" t="s">
        <v>64</v>
      </c>
      <c r="C38" s="429"/>
      <c r="D38" s="138">
        <f t="shared" si="0"/>
        <v>0</v>
      </c>
      <c r="E38" s="133"/>
      <c r="F38" s="134"/>
      <c r="G38" s="135"/>
      <c r="H38" s="136"/>
      <c r="I38" s="126"/>
      <c r="J38" s="137"/>
      <c r="K38" s="137"/>
      <c r="L38" s="137"/>
      <c r="M38" s="137"/>
      <c r="N38" s="137"/>
      <c r="O38" s="137"/>
      <c r="P38" s="137"/>
      <c r="Q38" s="137"/>
      <c r="R38" s="137"/>
      <c r="S38" s="137"/>
      <c r="T38" s="137"/>
      <c r="U38" s="137"/>
      <c r="AS38" s="117"/>
      <c r="AT38" s="117"/>
      <c r="AU38" s="117"/>
      <c r="AV38" s="118"/>
      <c r="AW38" s="119"/>
      <c r="AX38" s="117"/>
      <c r="AY38" s="117"/>
      <c r="AZ38" s="3"/>
      <c r="BA38" s="3"/>
      <c r="BB38" s="139"/>
      <c r="BC38" s="3"/>
      <c r="BD38" s="3"/>
      <c r="BE38" s="3"/>
      <c r="BF38" s="3"/>
      <c r="BG38" s="3"/>
      <c r="BH38" s="117"/>
      <c r="BI38" s="117"/>
      <c r="BJ38" s="117"/>
      <c r="BK38" s="117"/>
      <c r="BL38" s="117"/>
      <c r="BM38" s="117"/>
      <c r="BN38" s="117"/>
      <c r="BO38" s="117"/>
      <c r="BP38" s="119"/>
      <c r="BQ38" s="117"/>
      <c r="BR38" s="117"/>
      <c r="BS38" s="117"/>
      <c r="BT38" s="117"/>
      <c r="BU38" s="117"/>
      <c r="BV38" s="117"/>
      <c r="BW38" s="117"/>
      <c r="BX38" s="117"/>
      <c r="BY38" s="117"/>
      <c r="BZ38" s="117"/>
      <c r="CA38" s="117"/>
      <c r="CB38" s="117"/>
      <c r="CC38" s="117"/>
    </row>
    <row r="39" spans="1:81" s="83" customFormat="1" ht="14.25" customHeight="1" x14ac:dyDescent="0.2">
      <c r="A39" s="430"/>
      <c r="B39" s="448" t="s">
        <v>13</v>
      </c>
      <c r="C39" s="449"/>
      <c r="D39" s="140">
        <f t="shared" si="0"/>
        <v>0</v>
      </c>
      <c r="E39" s="141"/>
      <c r="F39" s="142"/>
      <c r="G39" s="143"/>
      <c r="H39" s="144"/>
      <c r="I39" s="126"/>
      <c r="J39" s="137"/>
      <c r="K39" s="137"/>
      <c r="L39" s="137"/>
      <c r="M39" s="137"/>
      <c r="N39" s="137"/>
      <c r="O39" s="137"/>
      <c r="P39" s="137"/>
      <c r="Q39" s="137"/>
      <c r="R39" s="137"/>
      <c r="S39" s="137"/>
      <c r="T39" s="137"/>
      <c r="U39" s="137"/>
      <c r="AS39" s="117"/>
      <c r="AT39" s="117"/>
      <c r="AU39" s="117"/>
      <c r="AV39" s="118"/>
      <c r="AW39" s="119"/>
      <c r="AX39" s="117"/>
      <c r="AY39" s="117"/>
      <c r="AZ39" s="3"/>
      <c r="BA39" s="3"/>
      <c r="BB39" s="139"/>
      <c r="BC39" s="3"/>
      <c r="BD39" s="3"/>
      <c r="BE39" s="3"/>
      <c r="BF39" s="3"/>
      <c r="BG39" s="3"/>
      <c r="BH39" s="117"/>
      <c r="BI39" s="117"/>
      <c r="BJ39" s="117"/>
      <c r="BK39" s="117"/>
      <c r="BL39" s="117"/>
      <c r="BM39" s="117"/>
      <c r="BN39" s="117"/>
      <c r="BO39" s="117"/>
      <c r="BP39" s="119"/>
      <c r="BQ39" s="117"/>
      <c r="BR39" s="117"/>
      <c r="BS39" s="117"/>
      <c r="BT39" s="117"/>
      <c r="BU39" s="117"/>
      <c r="BV39" s="117"/>
      <c r="BW39" s="117"/>
      <c r="BX39" s="117"/>
      <c r="BY39" s="117"/>
      <c r="BZ39" s="117"/>
      <c r="CA39" s="117"/>
      <c r="CB39" s="117"/>
      <c r="CC39" s="117"/>
    </row>
    <row r="40" spans="1:81" s="83" customFormat="1" ht="14.25" x14ac:dyDescent="0.2">
      <c r="A40" s="424" t="s">
        <v>65</v>
      </c>
      <c r="B40" s="426" t="s">
        <v>66</v>
      </c>
      <c r="C40" s="427"/>
      <c r="D40" s="132">
        <f t="shared" si="0"/>
        <v>0</v>
      </c>
      <c r="E40" s="145"/>
      <c r="F40" s="146"/>
      <c r="G40" s="147"/>
      <c r="H40" s="148"/>
      <c r="I40" s="126"/>
      <c r="J40" s="137"/>
      <c r="K40" s="137"/>
      <c r="L40" s="137"/>
      <c r="M40" s="137"/>
      <c r="N40" s="137"/>
      <c r="O40" s="137"/>
      <c r="P40" s="137"/>
      <c r="Q40" s="137"/>
      <c r="R40" s="137"/>
      <c r="S40" s="137"/>
      <c r="T40" s="137"/>
      <c r="U40" s="137"/>
      <c r="AS40" s="117"/>
      <c r="AT40" s="117"/>
      <c r="AU40" s="117"/>
      <c r="AV40" s="118"/>
      <c r="AW40" s="119"/>
      <c r="AX40" s="117"/>
      <c r="AY40" s="117"/>
      <c r="AZ40" s="3"/>
      <c r="BA40" s="3"/>
      <c r="BB40" s="139"/>
      <c r="BC40" s="3"/>
      <c r="BD40" s="3"/>
      <c r="BE40" s="3"/>
      <c r="BF40" s="3"/>
      <c r="BG40" s="3"/>
      <c r="BH40" s="117"/>
      <c r="BI40" s="117"/>
      <c r="BJ40" s="117"/>
      <c r="BK40" s="117"/>
      <c r="BL40" s="117"/>
      <c r="BM40" s="117"/>
      <c r="BN40" s="117"/>
      <c r="BO40" s="117"/>
      <c r="BP40" s="119"/>
      <c r="BQ40" s="117"/>
      <c r="BR40" s="117"/>
      <c r="BS40" s="117"/>
      <c r="BT40" s="117"/>
      <c r="BU40" s="117"/>
      <c r="BV40" s="117"/>
      <c r="BW40" s="117"/>
      <c r="BX40" s="117"/>
      <c r="BY40" s="117"/>
      <c r="BZ40" s="117"/>
      <c r="CA40" s="117"/>
      <c r="CB40" s="117"/>
      <c r="CC40" s="117"/>
    </row>
    <row r="41" spans="1:81" s="83" customFormat="1" ht="14.25" x14ac:dyDescent="0.2">
      <c r="A41" s="425"/>
      <c r="B41" s="428" t="s">
        <v>67</v>
      </c>
      <c r="C41" s="429"/>
      <c r="D41" s="138">
        <f t="shared" si="0"/>
        <v>0</v>
      </c>
      <c r="E41" s="133"/>
      <c r="F41" s="134"/>
      <c r="G41" s="135"/>
      <c r="H41" s="136"/>
      <c r="I41" s="126"/>
      <c r="J41" s="137"/>
      <c r="K41" s="137"/>
      <c r="L41" s="137"/>
      <c r="M41" s="137"/>
      <c r="N41" s="137"/>
      <c r="O41" s="137"/>
      <c r="P41" s="137"/>
      <c r="Q41" s="137"/>
      <c r="R41" s="137"/>
      <c r="S41" s="137"/>
      <c r="T41" s="137"/>
      <c r="U41" s="137"/>
      <c r="AS41" s="117"/>
      <c r="AT41" s="117"/>
      <c r="AU41" s="117"/>
      <c r="AV41" s="118"/>
      <c r="AW41" s="119"/>
      <c r="AX41" s="117"/>
      <c r="AY41" s="117"/>
      <c r="AZ41" s="3"/>
      <c r="BA41" s="3"/>
      <c r="BB41" s="139"/>
      <c r="BC41" s="3"/>
      <c r="BD41" s="3"/>
      <c r="BE41" s="3"/>
      <c r="BF41" s="3"/>
      <c r="BG41" s="3"/>
      <c r="BH41" s="117"/>
      <c r="BI41" s="117"/>
      <c r="BJ41" s="117"/>
      <c r="BK41" s="117"/>
      <c r="BL41" s="117"/>
      <c r="BM41" s="117"/>
      <c r="BN41" s="117"/>
      <c r="BO41" s="117"/>
      <c r="BP41" s="119"/>
      <c r="BQ41" s="117"/>
      <c r="BR41" s="117"/>
      <c r="BS41" s="117"/>
      <c r="BT41" s="117"/>
      <c r="BU41" s="117"/>
      <c r="BV41" s="117"/>
      <c r="BW41" s="117"/>
      <c r="BX41" s="117"/>
      <c r="BY41" s="117"/>
      <c r="BZ41" s="117"/>
      <c r="CA41" s="117"/>
      <c r="CB41" s="117"/>
      <c r="CC41" s="117"/>
    </row>
    <row r="42" spans="1:81" s="83" customFormat="1" ht="14.25" x14ac:dyDescent="0.2">
      <c r="A42" s="425"/>
      <c r="B42" s="448" t="s">
        <v>13</v>
      </c>
      <c r="C42" s="449"/>
      <c r="D42" s="140">
        <f t="shared" si="0"/>
        <v>0</v>
      </c>
      <c r="E42" s="133"/>
      <c r="F42" s="134"/>
      <c r="G42" s="135"/>
      <c r="H42" s="136"/>
      <c r="I42" s="126"/>
      <c r="J42" s="137"/>
      <c r="K42" s="137"/>
      <c r="L42" s="137"/>
      <c r="M42" s="137"/>
      <c r="N42" s="137"/>
      <c r="O42" s="137"/>
      <c r="P42" s="137"/>
      <c r="Q42" s="137"/>
      <c r="R42" s="137"/>
      <c r="S42" s="137"/>
      <c r="T42" s="137"/>
      <c r="U42" s="137"/>
      <c r="AS42" s="117"/>
      <c r="AT42" s="117"/>
      <c r="AU42" s="117"/>
      <c r="AV42" s="118"/>
      <c r="AW42" s="119"/>
      <c r="AX42" s="117"/>
      <c r="AY42" s="117"/>
      <c r="AZ42" s="3"/>
      <c r="BA42" s="3"/>
      <c r="BB42" s="139"/>
      <c r="BC42" s="3"/>
      <c r="BD42" s="3"/>
      <c r="BE42" s="3"/>
      <c r="BF42" s="3"/>
      <c r="BG42" s="3"/>
      <c r="BH42" s="117"/>
      <c r="BI42" s="117"/>
      <c r="BJ42" s="117"/>
      <c r="BK42" s="117"/>
      <c r="BL42" s="117"/>
      <c r="BM42" s="117"/>
      <c r="BN42" s="117"/>
      <c r="BO42" s="117"/>
      <c r="BP42" s="119"/>
      <c r="BQ42" s="117"/>
      <c r="BR42" s="117"/>
      <c r="BS42" s="117"/>
      <c r="BT42" s="117"/>
      <c r="BU42" s="117"/>
      <c r="BV42" s="117"/>
      <c r="BW42" s="117"/>
      <c r="BX42" s="117"/>
      <c r="BY42" s="117"/>
      <c r="BZ42" s="117"/>
      <c r="CA42" s="117"/>
      <c r="CB42" s="117"/>
      <c r="CC42" s="117"/>
    </row>
    <row r="43" spans="1:81" s="83" customFormat="1" ht="14.25" x14ac:dyDescent="0.2">
      <c r="A43" s="424" t="s">
        <v>68</v>
      </c>
      <c r="B43" s="426" t="s">
        <v>66</v>
      </c>
      <c r="C43" s="427"/>
      <c r="D43" s="132">
        <f t="shared" si="0"/>
        <v>0</v>
      </c>
      <c r="E43" s="145"/>
      <c r="F43" s="146"/>
      <c r="G43" s="147"/>
      <c r="H43" s="148"/>
      <c r="I43" s="126"/>
      <c r="J43" s="137"/>
      <c r="K43" s="137"/>
      <c r="L43" s="137"/>
      <c r="M43" s="137"/>
      <c r="N43" s="137"/>
      <c r="O43" s="137"/>
      <c r="P43" s="137"/>
      <c r="Q43" s="137"/>
      <c r="R43" s="137"/>
      <c r="S43" s="137"/>
      <c r="T43" s="137"/>
      <c r="U43" s="137"/>
      <c r="AS43" s="117"/>
      <c r="AT43" s="117"/>
      <c r="AU43" s="117"/>
      <c r="AV43" s="118"/>
      <c r="AW43" s="119"/>
      <c r="AX43" s="117"/>
      <c r="AY43" s="117"/>
      <c r="AZ43" s="3"/>
      <c r="BA43" s="3"/>
      <c r="BB43" s="139"/>
      <c r="BC43" s="3"/>
      <c r="BD43" s="3"/>
      <c r="BE43" s="3"/>
      <c r="BF43" s="3"/>
      <c r="BG43" s="3"/>
      <c r="BH43" s="117"/>
      <c r="BI43" s="117"/>
      <c r="BJ43" s="117"/>
      <c r="BK43" s="117"/>
      <c r="BL43" s="117"/>
      <c r="BM43" s="117"/>
      <c r="BN43" s="117"/>
      <c r="BO43" s="117"/>
      <c r="BP43" s="119"/>
      <c r="BQ43" s="117"/>
      <c r="BR43" s="117"/>
      <c r="BS43" s="117"/>
      <c r="BT43" s="117"/>
      <c r="BU43" s="117"/>
      <c r="BV43" s="117"/>
      <c r="BW43" s="117"/>
      <c r="BX43" s="117"/>
      <c r="BY43" s="117"/>
      <c r="BZ43" s="117"/>
      <c r="CA43" s="117"/>
      <c r="CB43" s="117"/>
      <c r="CC43" s="117"/>
    </row>
    <row r="44" spans="1:81" s="83" customFormat="1" ht="14.25" x14ac:dyDescent="0.2">
      <c r="A44" s="425"/>
      <c r="B44" s="428" t="s">
        <v>67</v>
      </c>
      <c r="C44" s="429"/>
      <c r="D44" s="138">
        <f t="shared" si="0"/>
        <v>0</v>
      </c>
      <c r="E44" s="133"/>
      <c r="F44" s="134"/>
      <c r="G44" s="135"/>
      <c r="H44" s="136"/>
      <c r="I44" s="126"/>
      <c r="J44" s="137"/>
      <c r="K44" s="137"/>
      <c r="L44" s="137"/>
      <c r="M44" s="137"/>
      <c r="N44" s="137"/>
      <c r="O44" s="137"/>
      <c r="P44" s="137"/>
      <c r="Q44" s="137"/>
      <c r="R44" s="137"/>
      <c r="S44" s="137"/>
      <c r="T44" s="137"/>
      <c r="U44" s="137"/>
      <c r="AS44" s="117"/>
      <c r="AT44" s="117"/>
      <c r="AU44" s="117"/>
      <c r="AV44" s="118"/>
      <c r="AW44" s="119"/>
      <c r="AX44" s="117"/>
      <c r="AY44" s="117"/>
      <c r="AZ44" s="3"/>
      <c r="BA44" s="3"/>
      <c r="BB44" s="139"/>
      <c r="BC44" s="3"/>
      <c r="BD44" s="3"/>
      <c r="BE44" s="3"/>
      <c r="BF44" s="3"/>
      <c r="BG44" s="3"/>
      <c r="BH44" s="117"/>
      <c r="BI44" s="117"/>
      <c r="BJ44" s="117"/>
      <c r="BK44" s="117"/>
      <c r="BL44" s="117"/>
      <c r="BM44" s="117"/>
      <c r="BN44" s="117"/>
      <c r="BO44" s="117"/>
      <c r="BP44" s="119"/>
      <c r="BQ44" s="117"/>
      <c r="BR44" s="117"/>
      <c r="BS44" s="117"/>
      <c r="BT44" s="117"/>
      <c r="BU44" s="117"/>
      <c r="BV44" s="117"/>
      <c r="BW44" s="117"/>
      <c r="BX44" s="117"/>
      <c r="BY44" s="117"/>
      <c r="BZ44" s="117"/>
      <c r="CA44" s="117"/>
      <c r="CB44" s="117"/>
      <c r="CC44" s="117"/>
    </row>
    <row r="45" spans="1:81" s="83" customFormat="1" ht="14.25" x14ac:dyDescent="0.2">
      <c r="A45" s="430"/>
      <c r="B45" s="431" t="s">
        <v>13</v>
      </c>
      <c r="C45" s="432"/>
      <c r="D45" s="140">
        <f t="shared" si="0"/>
        <v>0</v>
      </c>
      <c r="E45" s="141"/>
      <c r="F45" s="142"/>
      <c r="G45" s="143"/>
      <c r="H45" s="144"/>
      <c r="I45" s="126"/>
      <c r="J45" s="137"/>
      <c r="K45" s="137"/>
      <c r="L45" s="137"/>
      <c r="M45" s="137"/>
      <c r="N45" s="137"/>
      <c r="O45" s="137"/>
      <c r="P45" s="137"/>
      <c r="Q45" s="137"/>
      <c r="R45" s="137"/>
      <c r="S45" s="137"/>
      <c r="T45" s="137"/>
      <c r="U45" s="137"/>
      <c r="AS45" s="117"/>
      <c r="AT45" s="117"/>
      <c r="AU45" s="117"/>
      <c r="AV45" s="118"/>
      <c r="AW45" s="119"/>
      <c r="AX45" s="117"/>
      <c r="AY45" s="117"/>
      <c r="AZ45" s="3"/>
      <c r="BA45" s="3"/>
      <c r="BB45" s="139"/>
      <c r="BC45" s="3"/>
      <c r="BD45" s="3"/>
      <c r="BE45" s="3"/>
      <c r="BF45" s="3"/>
      <c r="BG45" s="3"/>
      <c r="BH45" s="117"/>
      <c r="BI45" s="117"/>
      <c r="BJ45" s="117"/>
      <c r="BK45" s="117"/>
      <c r="BL45" s="117"/>
      <c r="BM45" s="117"/>
      <c r="BN45" s="117"/>
      <c r="BO45" s="117"/>
      <c r="BP45" s="119"/>
      <c r="BQ45" s="117"/>
      <c r="BR45" s="117"/>
      <c r="BS45" s="117"/>
      <c r="BT45" s="117"/>
      <c r="BU45" s="117"/>
      <c r="BV45" s="117"/>
      <c r="BW45" s="117"/>
      <c r="BX45" s="117"/>
      <c r="BY45" s="117"/>
      <c r="BZ45" s="117"/>
      <c r="CA45" s="117"/>
      <c r="CB45" s="117"/>
      <c r="CC45" s="117"/>
    </row>
    <row r="46" spans="1:81" s="83" customFormat="1" ht="25.5" customHeight="1" x14ac:dyDescent="0.2">
      <c r="A46" s="149" t="s">
        <v>13</v>
      </c>
      <c r="B46" s="450" t="s">
        <v>69</v>
      </c>
      <c r="C46" s="451"/>
      <c r="D46" s="150">
        <f t="shared" si="0"/>
        <v>0</v>
      </c>
      <c r="E46" s="151"/>
      <c r="F46" s="152"/>
      <c r="G46" s="153"/>
      <c r="H46" s="154"/>
      <c r="I46" s="126"/>
      <c r="J46" s="137"/>
      <c r="K46" s="137"/>
      <c r="L46" s="137"/>
      <c r="M46" s="137"/>
      <c r="N46" s="137"/>
      <c r="O46" s="137"/>
      <c r="P46" s="137"/>
      <c r="Q46" s="137"/>
      <c r="R46" s="137"/>
      <c r="S46" s="137"/>
      <c r="T46" s="137"/>
      <c r="U46" s="137"/>
      <c r="AS46" s="117"/>
      <c r="AT46" s="117"/>
      <c r="AU46" s="117"/>
      <c r="AV46" s="118"/>
      <c r="AW46" s="119"/>
      <c r="AX46" s="117"/>
      <c r="AY46" s="117"/>
      <c r="AZ46" s="3"/>
      <c r="BA46" s="3"/>
      <c r="BB46" s="139"/>
      <c r="BC46" s="3"/>
      <c r="BD46" s="3"/>
      <c r="BE46" s="3"/>
      <c r="BF46" s="3"/>
      <c r="BG46" s="3"/>
      <c r="BH46" s="117"/>
      <c r="BI46" s="117"/>
      <c r="BJ46" s="117"/>
      <c r="BK46" s="117"/>
      <c r="BL46" s="117"/>
      <c r="BM46" s="117"/>
      <c r="BN46" s="117"/>
      <c r="BO46" s="117"/>
      <c r="BP46" s="119"/>
      <c r="BQ46" s="117"/>
      <c r="BR46" s="117"/>
      <c r="BS46" s="117"/>
      <c r="BT46" s="117"/>
      <c r="BU46" s="117"/>
      <c r="BV46" s="117"/>
      <c r="BW46" s="117"/>
      <c r="BX46" s="117"/>
      <c r="BY46" s="117"/>
      <c r="BZ46" s="117"/>
      <c r="CA46" s="117"/>
      <c r="CB46" s="117"/>
      <c r="CC46" s="117"/>
    </row>
    <row r="47" spans="1:81" s="86" customFormat="1" ht="34.5" customHeight="1" x14ac:dyDescent="0.2">
      <c r="A47" s="155" t="s">
        <v>70</v>
      </c>
      <c r="B47" s="155"/>
      <c r="C47" s="155"/>
      <c r="D47" s="155"/>
      <c r="E47" s="155"/>
      <c r="F47" s="155"/>
      <c r="G47" s="155"/>
      <c r="H47" s="83"/>
      <c r="I47" s="83"/>
      <c r="J47" s="83"/>
      <c r="K47" s="83"/>
      <c r="L47" s="83"/>
      <c r="M47" s="155"/>
      <c r="N47" s="155"/>
      <c r="R47" s="83"/>
      <c r="AK47" s="3"/>
      <c r="AL47" s="3"/>
      <c r="AM47" s="3"/>
      <c r="AN47" s="3"/>
      <c r="AO47" s="3"/>
      <c r="AP47" s="3"/>
      <c r="AV47" s="88"/>
      <c r="AW47" s="156"/>
      <c r="BA47" s="32"/>
      <c r="BB47" s="32"/>
      <c r="BC47" s="32"/>
      <c r="BD47" s="32"/>
      <c r="BE47" s="32"/>
      <c r="BF47" s="115"/>
      <c r="BP47" s="87"/>
    </row>
    <row r="48" spans="1:81" s="3" customFormat="1" ht="19.5" customHeight="1" x14ac:dyDescent="0.15">
      <c r="A48" s="389" t="s">
        <v>71</v>
      </c>
      <c r="B48" s="391" t="s">
        <v>72</v>
      </c>
      <c r="C48" s="393" t="s">
        <v>14</v>
      </c>
      <c r="D48" s="394"/>
      <c r="E48" s="394"/>
      <c r="F48" s="394"/>
      <c r="G48" s="394"/>
      <c r="H48" s="394"/>
      <c r="I48" s="394"/>
      <c r="J48" s="394"/>
      <c r="K48" s="394"/>
      <c r="L48" s="394"/>
      <c r="M48" s="394"/>
      <c r="N48" s="394"/>
      <c r="O48" s="394"/>
      <c r="P48" s="394"/>
      <c r="Q48" s="394"/>
      <c r="R48" s="394"/>
      <c r="S48" s="394"/>
      <c r="T48" s="394"/>
      <c r="U48" s="395"/>
      <c r="V48" s="393" t="s">
        <v>20</v>
      </c>
      <c r="W48" s="395"/>
      <c r="X48" s="385" t="s">
        <v>73</v>
      </c>
      <c r="Y48" s="86"/>
      <c r="Z48" s="86"/>
      <c r="AA48" s="86"/>
      <c r="AB48" s="86"/>
      <c r="AC48" s="86"/>
      <c r="AD48" s="86"/>
      <c r="AE48" s="86"/>
      <c r="AF48" s="86"/>
      <c r="AG48" s="86"/>
      <c r="AH48" s="86"/>
      <c r="AI48" s="86"/>
      <c r="AJ48" s="86"/>
      <c r="AW48" s="156"/>
      <c r="AX48" s="88"/>
      <c r="BA48" s="32"/>
      <c r="BB48" s="32"/>
      <c r="BC48" s="32"/>
      <c r="BD48" s="32"/>
      <c r="BE48" s="32"/>
      <c r="BF48" s="115"/>
      <c r="BP48" s="87"/>
    </row>
    <row r="49" spans="1:68" s="3" customFormat="1" ht="27.75" customHeight="1" x14ac:dyDescent="0.15">
      <c r="A49" s="390"/>
      <c r="B49" s="392"/>
      <c r="C49" s="157" t="s">
        <v>23</v>
      </c>
      <c r="D49" s="67" t="s">
        <v>24</v>
      </c>
      <c r="E49" s="89" t="s">
        <v>25</v>
      </c>
      <c r="F49" s="89" t="s">
        <v>26</v>
      </c>
      <c r="G49" s="89" t="s">
        <v>27</v>
      </c>
      <c r="H49" s="67" t="s">
        <v>28</v>
      </c>
      <c r="I49" s="67" t="s">
        <v>29</v>
      </c>
      <c r="J49" s="67" t="s">
        <v>30</v>
      </c>
      <c r="K49" s="67" t="s">
        <v>31</v>
      </c>
      <c r="L49" s="67" t="s">
        <v>2</v>
      </c>
      <c r="M49" s="67" t="s">
        <v>3</v>
      </c>
      <c r="N49" s="67" t="s">
        <v>32</v>
      </c>
      <c r="O49" s="67" t="s">
        <v>4</v>
      </c>
      <c r="P49" s="67" t="s">
        <v>5</v>
      </c>
      <c r="Q49" s="67" t="s">
        <v>6</v>
      </c>
      <c r="R49" s="67" t="s">
        <v>7</v>
      </c>
      <c r="S49" s="67" t="s">
        <v>8</v>
      </c>
      <c r="T49" s="67" t="s">
        <v>9</v>
      </c>
      <c r="U49" s="92" t="s">
        <v>10</v>
      </c>
      <c r="V49" s="91" t="s">
        <v>11</v>
      </c>
      <c r="W49" s="92" t="s">
        <v>12</v>
      </c>
      <c r="X49" s="386"/>
      <c r="Y49" s="86"/>
      <c r="Z49" s="86"/>
      <c r="AA49" s="86"/>
      <c r="AB49" s="86"/>
      <c r="AC49" s="86"/>
      <c r="AD49" s="86"/>
      <c r="AE49" s="86"/>
      <c r="AF49" s="76"/>
      <c r="AG49" s="86"/>
      <c r="AH49" s="86"/>
      <c r="AI49" s="86"/>
      <c r="AJ49" s="86"/>
      <c r="AK49" s="86"/>
      <c r="AL49" s="86"/>
      <c r="AM49" s="86"/>
      <c r="AW49" s="87"/>
      <c r="AZ49" s="88"/>
      <c r="BA49" s="32"/>
      <c r="BB49" s="32"/>
      <c r="BC49" s="32"/>
      <c r="BD49" s="32"/>
      <c r="BE49" s="32"/>
      <c r="BF49" s="115"/>
      <c r="BP49" s="87"/>
    </row>
    <row r="50" spans="1:68" s="3" customFormat="1" ht="15.75" customHeight="1" x14ac:dyDescent="0.15">
      <c r="A50" s="158" t="s">
        <v>74</v>
      </c>
      <c r="B50" s="45">
        <f t="shared" ref="B50:B55" si="1">SUM(C50:U50)</f>
        <v>0</v>
      </c>
      <c r="C50" s="19"/>
      <c r="D50" s="17"/>
      <c r="E50" s="17"/>
      <c r="F50" s="17"/>
      <c r="G50" s="17"/>
      <c r="H50" s="17"/>
      <c r="I50" s="17"/>
      <c r="J50" s="17"/>
      <c r="K50" s="17"/>
      <c r="L50" s="17"/>
      <c r="M50" s="22"/>
      <c r="N50" s="22"/>
      <c r="O50" s="22"/>
      <c r="P50" s="22"/>
      <c r="Q50" s="22"/>
      <c r="R50" s="22"/>
      <c r="S50" s="22"/>
      <c r="T50" s="22"/>
      <c r="U50" s="22"/>
      <c r="V50" s="19"/>
      <c r="W50" s="20"/>
      <c r="X50" s="159"/>
      <c r="Y50" s="137" t="str">
        <f t="shared" ref="Y50:Y55" si="2">+BA50&amp;BB50&amp;BC50</f>
        <v/>
      </c>
      <c r="Z50" s="86"/>
      <c r="AA50" s="86"/>
      <c r="AB50" s="86"/>
      <c r="AC50" s="86"/>
      <c r="AI50" s="86"/>
      <c r="AJ50" s="86"/>
      <c r="AK50" s="86"/>
      <c r="AL50" s="86"/>
      <c r="AM50" s="86"/>
      <c r="AW50" s="87"/>
      <c r="AZ50" s="98" t="str">
        <f t="shared" ref="AZ50:BA55" si="3">IF($B50&lt;&gt;($V50+$W50)," El número de consultas según sexo NO puede ser diferente al Total.","")</f>
        <v/>
      </c>
      <c r="BA50" s="98" t="str">
        <f t="shared" si="3"/>
        <v/>
      </c>
      <c r="BB50" s="160" t="str">
        <f t="shared" ref="BB50:BB55" si="4">IF($B50=0,"",IF($X50="",IF($B50="",""," No olvide escribir la columna Beneficiarios."),""))</f>
        <v/>
      </c>
      <c r="BC50" s="98" t="str">
        <f t="shared" ref="BC50:BC55" si="5">IF($B50&lt;$X50," El número de Beneficiarios NO puede ser mayor que el Total.","")</f>
        <v/>
      </c>
      <c r="BD50" s="87">
        <f t="shared" ref="BD50:BD55" si="6">IF($B50&lt;&gt;($V50+$W50),1,0)</f>
        <v>0</v>
      </c>
      <c r="BE50" s="87">
        <f t="shared" ref="BE50:BE55" si="7">IF($B50&lt;$X50,1,0)</f>
        <v>0</v>
      </c>
      <c r="BF50" s="87" t="str">
        <f t="shared" ref="BF50:BF55" si="8">IF($B50=0,"",IF($X50="",IF($B50="","",1),0))</f>
        <v/>
      </c>
      <c r="BP50" s="87"/>
    </row>
    <row r="51" spans="1:68" s="3" customFormat="1" ht="15.75" customHeight="1" x14ac:dyDescent="0.15">
      <c r="A51" s="158" t="s">
        <v>75</v>
      </c>
      <c r="B51" s="14">
        <f t="shared" si="1"/>
        <v>0</v>
      </c>
      <c r="C51" s="19"/>
      <c r="D51" s="17"/>
      <c r="E51" s="17"/>
      <c r="F51" s="17"/>
      <c r="G51" s="17"/>
      <c r="H51" s="17"/>
      <c r="I51" s="17"/>
      <c r="J51" s="17"/>
      <c r="K51" s="17"/>
      <c r="L51" s="17"/>
      <c r="M51" s="22"/>
      <c r="N51" s="22"/>
      <c r="O51" s="22"/>
      <c r="P51" s="22"/>
      <c r="Q51" s="22"/>
      <c r="R51" s="22"/>
      <c r="S51" s="22"/>
      <c r="T51" s="22"/>
      <c r="U51" s="22"/>
      <c r="V51" s="19"/>
      <c r="W51" s="20"/>
      <c r="X51" s="159"/>
      <c r="Y51" s="137" t="str">
        <f t="shared" si="2"/>
        <v/>
      </c>
      <c r="Z51" s="86"/>
      <c r="AA51" s="86"/>
      <c r="AB51" s="86"/>
      <c r="AC51" s="86"/>
      <c r="AI51" s="86"/>
      <c r="AJ51" s="86"/>
      <c r="AK51" s="86"/>
      <c r="AL51" s="86"/>
      <c r="AM51" s="86"/>
      <c r="AW51" s="87"/>
      <c r="AZ51" s="88"/>
      <c r="BA51" s="98" t="str">
        <f t="shared" si="3"/>
        <v/>
      </c>
      <c r="BB51" s="160" t="str">
        <f t="shared" si="4"/>
        <v/>
      </c>
      <c r="BC51" s="98" t="str">
        <f t="shared" si="5"/>
        <v/>
      </c>
      <c r="BD51" s="87">
        <f t="shared" si="6"/>
        <v>0</v>
      </c>
      <c r="BE51" s="87">
        <f t="shared" si="7"/>
        <v>0</v>
      </c>
      <c r="BF51" s="87" t="str">
        <f t="shared" si="8"/>
        <v/>
      </c>
      <c r="BP51" s="87"/>
    </row>
    <row r="52" spans="1:68" s="3" customFormat="1" ht="15.75" customHeight="1" x14ac:dyDescent="0.15">
      <c r="A52" s="158" t="s">
        <v>76</v>
      </c>
      <c r="B52" s="14">
        <f t="shared" si="1"/>
        <v>0</v>
      </c>
      <c r="C52" s="19"/>
      <c r="D52" s="17"/>
      <c r="E52" s="17"/>
      <c r="F52" s="17"/>
      <c r="G52" s="17"/>
      <c r="H52" s="17"/>
      <c r="I52" s="17"/>
      <c r="J52" s="17"/>
      <c r="K52" s="17"/>
      <c r="L52" s="17"/>
      <c r="M52" s="22"/>
      <c r="N52" s="22"/>
      <c r="O52" s="22"/>
      <c r="P52" s="22"/>
      <c r="Q52" s="22"/>
      <c r="R52" s="22"/>
      <c r="S52" s="22"/>
      <c r="T52" s="22"/>
      <c r="U52" s="22"/>
      <c r="V52" s="19"/>
      <c r="W52" s="20"/>
      <c r="X52" s="159"/>
      <c r="Y52" s="137" t="str">
        <f t="shared" si="2"/>
        <v/>
      </c>
      <c r="Z52" s="86"/>
      <c r="AA52" s="86"/>
      <c r="AB52" s="86"/>
      <c r="AC52" s="86"/>
      <c r="AI52" s="86"/>
      <c r="AJ52" s="86"/>
      <c r="AK52" s="86"/>
      <c r="AL52" s="86"/>
      <c r="AM52" s="86"/>
      <c r="AW52" s="87"/>
      <c r="AZ52" s="88"/>
      <c r="BA52" s="98" t="str">
        <f t="shared" si="3"/>
        <v/>
      </c>
      <c r="BB52" s="160" t="str">
        <f t="shared" si="4"/>
        <v/>
      </c>
      <c r="BC52" s="98" t="str">
        <f t="shared" si="5"/>
        <v/>
      </c>
      <c r="BD52" s="87">
        <f t="shared" si="6"/>
        <v>0</v>
      </c>
      <c r="BE52" s="87">
        <f t="shared" si="7"/>
        <v>0</v>
      </c>
      <c r="BF52" s="87" t="str">
        <f t="shared" si="8"/>
        <v/>
      </c>
      <c r="BP52" s="87"/>
    </row>
    <row r="53" spans="1:68" s="3" customFormat="1" ht="15.75" customHeight="1" x14ac:dyDescent="0.15">
      <c r="A53" s="158" t="s">
        <v>77</v>
      </c>
      <c r="B53" s="14">
        <f t="shared" si="1"/>
        <v>0</v>
      </c>
      <c r="C53" s="19"/>
      <c r="D53" s="17"/>
      <c r="E53" s="17"/>
      <c r="F53" s="17"/>
      <c r="G53" s="17"/>
      <c r="H53" s="17"/>
      <c r="I53" s="17"/>
      <c r="J53" s="17"/>
      <c r="K53" s="17"/>
      <c r="L53" s="17"/>
      <c r="M53" s="22"/>
      <c r="N53" s="22"/>
      <c r="O53" s="22"/>
      <c r="P53" s="22"/>
      <c r="Q53" s="22"/>
      <c r="R53" s="22"/>
      <c r="S53" s="22"/>
      <c r="T53" s="22"/>
      <c r="U53" s="22"/>
      <c r="V53" s="19"/>
      <c r="W53" s="20"/>
      <c r="X53" s="159"/>
      <c r="Y53" s="137" t="str">
        <f t="shared" si="2"/>
        <v/>
      </c>
      <c r="Z53" s="86"/>
      <c r="AA53" s="86"/>
      <c r="AB53" s="86"/>
      <c r="AC53" s="86"/>
      <c r="AI53" s="86"/>
      <c r="AJ53" s="86"/>
      <c r="AK53" s="86"/>
      <c r="AL53" s="86"/>
      <c r="AM53" s="86"/>
      <c r="AW53" s="87"/>
      <c r="AZ53" s="88"/>
      <c r="BA53" s="98" t="str">
        <f t="shared" si="3"/>
        <v/>
      </c>
      <c r="BB53" s="160" t="str">
        <f t="shared" si="4"/>
        <v/>
      </c>
      <c r="BC53" s="98" t="str">
        <f t="shared" si="5"/>
        <v/>
      </c>
      <c r="BD53" s="87">
        <f t="shared" si="6"/>
        <v>0</v>
      </c>
      <c r="BE53" s="87">
        <f t="shared" si="7"/>
        <v>0</v>
      </c>
      <c r="BF53" s="87" t="str">
        <f t="shared" si="8"/>
        <v/>
      </c>
      <c r="BP53" s="87"/>
    </row>
    <row r="54" spans="1:68" s="3" customFormat="1" ht="15.75" customHeight="1" x14ac:dyDescent="0.15">
      <c r="A54" s="161" t="s">
        <v>78</v>
      </c>
      <c r="B54" s="23">
        <f t="shared" si="1"/>
        <v>0</v>
      </c>
      <c r="C54" s="27"/>
      <c r="D54" s="25"/>
      <c r="E54" s="25"/>
      <c r="F54" s="25"/>
      <c r="G54" s="25"/>
      <c r="H54" s="25"/>
      <c r="I54" s="25"/>
      <c r="J54" s="25"/>
      <c r="K54" s="25"/>
      <c r="L54" s="25"/>
      <c r="M54" s="26"/>
      <c r="N54" s="26"/>
      <c r="O54" s="26"/>
      <c r="P54" s="26"/>
      <c r="Q54" s="26"/>
      <c r="R54" s="26"/>
      <c r="S54" s="26"/>
      <c r="T54" s="26"/>
      <c r="U54" s="26"/>
      <c r="V54" s="27"/>
      <c r="W54" s="28"/>
      <c r="X54" s="162"/>
      <c r="Y54" s="137" t="str">
        <f t="shared" si="2"/>
        <v/>
      </c>
      <c r="Z54" s="86"/>
      <c r="AA54" s="86"/>
      <c r="AB54" s="86"/>
      <c r="AC54" s="86"/>
      <c r="AI54" s="86"/>
      <c r="AJ54" s="86"/>
      <c r="AK54" s="86"/>
      <c r="AL54" s="86"/>
      <c r="AM54" s="86"/>
      <c r="AW54" s="87"/>
      <c r="AZ54" s="88"/>
      <c r="BA54" s="98" t="str">
        <f t="shared" si="3"/>
        <v/>
      </c>
      <c r="BB54" s="160" t="str">
        <f t="shared" si="4"/>
        <v/>
      </c>
      <c r="BC54" s="98" t="str">
        <f t="shared" si="5"/>
        <v/>
      </c>
      <c r="BD54" s="87">
        <f t="shared" si="6"/>
        <v>0</v>
      </c>
      <c r="BE54" s="87">
        <f t="shared" si="7"/>
        <v>0</v>
      </c>
      <c r="BF54" s="87" t="str">
        <f t="shared" si="8"/>
        <v/>
      </c>
      <c r="BP54" s="87"/>
    </row>
    <row r="55" spans="1:68" s="3" customFormat="1" ht="15.75" customHeight="1" x14ac:dyDescent="0.15">
      <c r="A55" s="163" t="s">
        <v>1</v>
      </c>
      <c r="B55" s="164">
        <f t="shared" si="1"/>
        <v>0</v>
      </c>
      <c r="C55" s="165">
        <f>+SUM(C50:C54)</f>
        <v>0</v>
      </c>
      <c r="D55" s="166">
        <f t="shared" ref="D55:X55" si="9">+SUM(D50:D54)</f>
        <v>0</v>
      </c>
      <c r="E55" s="166">
        <f t="shared" si="9"/>
        <v>0</v>
      </c>
      <c r="F55" s="166">
        <f t="shared" si="9"/>
        <v>0</v>
      </c>
      <c r="G55" s="166">
        <f t="shared" si="9"/>
        <v>0</v>
      </c>
      <c r="H55" s="166">
        <f t="shared" si="9"/>
        <v>0</v>
      </c>
      <c r="I55" s="166">
        <f t="shared" si="9"/>
        <v>0</v>
      </c>
      <c r="J55" s="166">
        <f t="shared" si="9"/>
        <v>0</v>
      </c>
      <c r="K55" s="166">
        <f t="shared" si="9"/>
        <v>0</v>
      </c>
      <c r="L55" s="166">
        <f t="shared" si="9"/>
        <v>0</v>
      </c>
      <c r="M55" s="167">
        <f t="shared" si="9"/>
        <v>0</v>
      </c>
      <c r="N55" s="167">
        <f t="shared" si="9"/>
        <v>0</v>
      </c>
      <c r="O55" s="167">
        <f t="shared" si="9"/>
        <v>0</v>
      </c>
      <c r="P55" s="167">
        <f t="shared" si="9"/>
        <v>0</v>
      </c>
      <c r="Q55" s="167">
        <f t="shared" si="9"/>
        <v>0</v>
      </c>
      <c r="R55" s="167">
        <f t="shared" si="9"/>
        <v>0</v>
      </c>
      <c r="S55" s="167">
        <f t="shared" si="9"/>
        <v>0</v>
      </c>
      <c r="T55" s="167">
        <f t="shared" si="9"/>
        <v>0</v>
      </c>
      <c r="U55" s="167">
        <f t="shared" si="9"/>
        <v>0</v>
      </c>
      <c r="V55" s="165">
        <f t="shared" si="9"/>
        <v>0</v>
      </c>
      <c r="W55" s="168">
        <f t="shared" si="9"/>
        <v>0</v>
      </c>
      <c r="X55" s="169">
        <f t="shared" si="9"/>
        <v>0</v>
      </c>
      <c r="Y55" s="137" t="str">
        <f t="shared" si="2"/>
        <v/>
      </c>
      <c r="Z55" s="86"/>
      <c r="AA55" s="86"/>
      <c r="AB55" s="86"/>
      <c r="AC55" s="86"/>
      <c r="AI55" s="86"/>
      <c r="AJ55" s="86"/>
      <c r="AK55" s="86"/>
      <c r="AL55" s="86"/>
      <c r="AM55" s="86"/>
      <c r="AW55" s="87"/>
      <c r="AZ55" s="88"/>
      <c r="BA55" s="98" t="str">
        <f t="shared" si="3"/>
        <v/>
      </c>
      <c r="BB55" s="160" t="str">
        <f t="shared" si="4"/>
        <v/>
      </c>
      <c r="BC55" s="98" t="str">
        <f t="shared" si="5"/>
        <v/>
      </c>
      <c r="BD55" s="87">
        <f t="shared" si="6"/>
        <v>0</v>
      </c>
      <c r="BE55" s="87">
        <f t="shared" si="7"/>
        <v>0</v>
      </c>
      <c r="BF55" s="87" t="str">
        <f t="shared" si="8"/>
        <v/>
      </c>
      <c r="BP55" s="87"/>
    </row>
    <row r="56" spans="1:68" s="3" customFormat="1" ht="39.75" customHeight="1" x14ac:dyDescent="0.2">
      <c r="A56" s="170" t="s">
        <v>79</v>
      </c>
      <c r="C56" s="155"/>
      <c r="D56" s="155"/>
      <c r="E56" s="155"/>
      <c r="F56" s="155"/>
      <c r="G56" s="155"/>
      <c r="H56" s="155"/>
      <c r="I56" s="155"/>
      <c r="J56" s="155"/>
      <c r="K56" s="155"/>
      <c r="L56" s="155"/>
      <c r="M56" s="155"/>
      <c r="N56" s="155"/>
      <c r="O56" s="86"/>
      <c r="P56" s="86"/>
      <c r="Q56" s="86"/>
      <c r="R56" s="86"/>
      <c r="S56" s="86"/>
      <c r="T56" s="86"/>
      <c r="U56" s="86"/>
      <c r="V56" s="86"/>
      <c r="W56" s="86"/>
      <c r="X56" s="86"/>
      <c r="Y56" s="86"/>
      <c r="Z56" s="86"/>
      <c r="AF56" s="86"/>
      <c r="AG56" s="86"/>
      <c r="AH56" s="86"/>
      <c r="AI56" s="86"/>
      <c r="AJ56" s="86"/>
      <c r="AV56" s="88"/>
      <c r="AW56" s="156"/>
      <c r="BA56" s="32"/>
      <c r="BB56" s="32"/>
      <c r="BC56" s="32"/>
      <c r="BD56" s="32"/>
      <c r="BE56" s="32"/>
      <c r="BF56" s="115"/>
      <c r="BP56" s="87"/>
    </row>
    <row r="57" spans="1:68" s="3" customFormat="1" ht="19.5" customHeight="1" x14ac:dyDescent="0.15">
      <c r="A57" s="331" t="s">
        <v>71</v>
      </c>
      <c r="B57" s="120" t="s">
        <v>72</v>
      </c>
      <c r="C57" s="86"/>
      <c r="D57" s="86"/>
      <c r="E57" s="86"/>
      <c r="F57" s="86"/>
      <c r="G57" s="86"/>
      <c r="H57" s="86"/>
      <c r="I57" s="86"/>
      <c r="J57" s="86"/>
      <c r="K57" s="86"/>
      <c r="Q57" s="86"/>
      <c r="R57" s="86"/>
      <c r="S57" s="86"/>
      <c r="T57" s="86"/>
      <c r="U57" s="86"/>
      <c r="AH57" s="172"/>
      <c r="AI57" s="172"/>
      <c r="AW57" s="87"/>
      <c r="BA57" s="32"/>
      <c r="BB57" s="32"/>
      <c r="BC57" s="32"/>
      <c r="BD57" s="32"/>
      <c r="BE57" s="32"/>
      <c r="BF57" s="115"/>
      <c r="BP57" s="87"/>
    </row>
    <row r="58" spans="1:68" s="3" customFormat="1" ht="15" customHeight="1" x14ac:dyDescent="0.15">
      <c r="A58" s="173" t="s">
        <v>75</v>
      </c>
      <c r="B58" s="46"/>
      <c r="C58" s="86"/>
      <c r="D58" s="86"/>
      <c r="E58" s="86"/>
      <c r="F58" s="86"/>
      <c r="G58" s="86"/>
      <c r="H58" s="86"/>
      <c r="I58" s="86"/>
      <c r="J58" s="86"/>
      <c r="K58" s="86"/>
      <c r="Q58" s="86"/>
      <c r="R58" s="86"/>
      <c r="S58" s="86"/>
      <c r="T58" s="86"/>
      <c r="U58" s="86"/>
      <c r="AH58" s="172"/>
      <c r="AI58" s="172"/>
      <c r="AL58" s="47"/>
      <c r="AM58" s="174"/>
      <c r="AN58" s="47"/>
      <c r="AO58" s="47"/>
      <c r="AP58" s="47"/>
      <c r="AQ58" s="47"/>
      <c r="AW58" s="87"/>
      <c r="BA58" s="32"/>
      <c r="BB58" s="32"/>
      <c r="BC58" s="32"/>
      <c r="BD58" s="32"/>
      <c r="BE58" s="32"/>
      <c r="BF58" s="115"/>
      <c r="BP58" s="87"/>
    </row>
    <row r="59" spans="1:68" s="3" customFormat="1" ht="15" customHeight="1" x14ac:dyDescent="0.15">
      <c r="A59" s="158" t="s">
        <v>76</v>
      </c>
      <c r="B59" s="37"/>
      <c r="C59" s="86"/>
      <c r="D59" s="86"/>
      <c r="E59" s="86"/>
      <c r="F59" s="86"/>
      <c r="G59" s="86"/>
      <c r="H59" s="86"/>
      <c r="I59" s="86"/>
      <c r="J59" s="86"/>
      <c r="K59" s="86"/>
      <c r="Q59" s="86"/>
      <c r="R59" s="86"/>
      <c r="S59" s="86"/>
      <c r="T59" s="86"/>
      <c r="U59" s="86"/>
      <c r="AH59" s="172"/>
      <c r="AI59" s="172"/>
      <c r="AL59" s="47"/>
      <c r="AM59" s="174"/>
      <c r="AN59" s="47"/>
      <c r="AO59" s="47"/>
      <c r="AP59" s="47"/>
      <c r="AQ59" s="47"/>
      <c r="AW59" s="87"/>
      <c r="BA59" s="32"/>
      <c r="BB59" s="32"/>
      <c r="BC59" s="32"/>
      <c r="BD59" s="32"/>
      <c r="BE59" s="32"/>
      <c r="BF59" s="115"/>
      <c r="BP59" s="87"/>
    </row>
    <row r="60" spans="1:68" s="3" customFormat="1" ht="15" customHeight="1" x14ac:dyDescent="0.15">
      <c r="A60" s="158" t="s">
        <v>77</v>
      </c>
      <c r="B60" s="37"/>
      <c r="C60" s="86"/>
      <c r="D60" s="86"/>
      <c r="E60" s="86"/>
      <c r="F60" s="86"/>
      <c r="G60" s="86"/>
      <c r="H60" s="86"/>
      <c r="I60" s="86"/>
      <c r="J60" s="86"/>
      <c r="K60" s="86"/>
      <c r="Q60" s="86"/>
      <c r="R60" s="86"/>
      <c r="S60" s="86"/>
      <c r="T60" s="86"/>
      <c r="U60" s="86"/>
      <c r="AH60" s="172"/>
      <c r="AI60" s="172"/>
      <c r="AL60" s="47"/>
      <c r="AM60" s="174"/>
      <c r="AN60" s="47"/>
      <c r="AO60" s="47"/>
      <c r="AP60" s="47"/>
      <c r="AQ60" s="47"/>
      <c r="AW60" s="87"/>
      <c r="BA60" s="78"/>
      <c r="BB60" s="78"/>
      <c r="BC60" s="78"/>
      <c r="BD60" s="78"/>
      <c r="BE60" s="78"/>
      <c r="BF60" s="175"/>
      <c r="BP60" s="87"/>
    </row>
    <row r="61" spans="1:68" s="3" customFormat="1" ht="15" customHeight="1" x14ac:dyDescent="0.15">
      <c r="A61" s="161" t="s">
        <v>78</v>
      </c>
      <c r="B61" s="48"/>
      <c r="C61" s="86"/>
      <c r="D61" s="86"/>
      <c r="E61" s="86"/>
      <c r="F61" s="86"/>
      <c r="G61" s="86"/>
      <c r="H61" s="86"/>
      <c r="I61" s="86"/>
      <c r="J61" s="86"/>
      <c r="K61" s="86"/>
      <c r="Q61" s="86"/>
      <c r="R61" s="86"/>
      <c r="S61" s="86"/>
      <c r="T61" s="86"/>
      <c r="U61" s="86"/>
      <c r="AH61" s="172"/>
      <c r="AI61" s="172"/>
      <c r="AL61" s="47"/>
      <c r="AM61" s="174"/>
      <c r="AN61" s="47"/>
      <c r="AO61" s="47"/>
      <c r="AP61" s="47"/>
      <c r="AQ61" s="47"/>
      <c r="AW61" s="87"/>
      <c r="BA61" s="78"/>
      <c r="BB61" s="78"/>
      <c r="BC61" s="78"/>
      <c r="BD61" s="78"/>
      <c r="BE61" s="78"/>
      <c r="BF61" s="175"/>
      <c r="BP61" s="87"/>
    </row>
    <row r="62" spans="1:68" s="3" customFormat="1" ht="15" customHeight="1" x14ac:dyDescent="0.15">
      <c r="A62" s="163" t="s">
        <v>1</v>
      </c>
      <c r="B62" s="164">
        <f>+SUM(B58:B61)</f>
        <v>0</v>
      </c>
      <c r="C62" s="86"/>
      <c r="D62" s="86"/>
      <c r="E62" s="86"/>
      <c r="F62" s="86"/>
      <c r="G62" s="86"/>
      <c r="H62" s="86"/>
      <c r="I62" s="86"/>
      <c r="J62" s="86"/>
      <c r="K62" s="86"/>
      <c r="Q62" s="86"/>
      <c r="R62" s="86"/>
      <c r="S62" s="86"/>
      <c r="T62" s="86"/>
      <c r="U62" s="86"/>
      <c r="AH62" s="172"/>
      <c r="AI62" s="172"/>
      <c r="AL62" s="47"/>
      <c r="AM62" s="174"/>
      <c r="AN62" s="47"/>
      <c r="AO62" s="47"/>
      <c r="AP62" s="47"/>
      <c r="AQ62" s="47"/>
      <c r="AW62" s="87"/>
      <c r="BA62" s="78"/>
      <c r="BB62" s="78"/>
      <c r="BC62" s="78"/>
      <c r="BD62" s="78"/>
      <c r="BE62" s="78"/>
      <c r="BF62" s="175"/>
      <c r="BP62" s="87"/>
    </row>
    <row r="63" spans="1:68" s="3" customFormat="1" ht="41.25" customHeight="1" x14ac:dyDescent="0.2">
      <c r="A63" s="170" t="s">
        <v>80</v>
      </c>
      <c r="B63" s="170"/>
      <c r="C63" s="86"/>
      <c r="D63" s="86"/>
      <c r="E63" s="86"/>
      <c r="F63" s="86"/>
      <c r="G63" s="86"/>
      <c r="H63" s="86"/>
      <c r="I63" s="86"/>
      <c r="J63" s="86"/>
      <c r="K63" s="86"/>
      <c r="Q63" s="86"/>
      <c r="R63" s="86"/>
      <c r="S63" s="86"/>
      <c r="T63" s="86"/>
      <c r="U63" s="86"/>
      <c r="AH63" s="172"/>
      <c r="AI63" s="172"/>
      <c r="AL63" s="47"/>
      <c r="AM63" s="174"/>
      <c r="AN63" s="47"/>
      <c r="AO63" s="47"/>
      <c r="AP63" s="47"/>
      <c r="AQ63" s="47"/>
      <c r="AW63" s="87"/>
      <c r="BA63" s="78"/>
      <c r="BB63" s="78"/>
      <c r="BC63" s="78"/>
      <c r="BD63" s="78"/>
      <c r="BE63" s="78"/>
      <c r="BF63" s="175"/>
      <c r="BP63" s="87"/>
    </row>
    <row r="64" spans="1:68" s="3" customFormat="1" ht="15" customHeight="1" x14ac:dyDescent="0.15">
      <c r="A64" s="331" t="s">
        <v>71</v>
      </c>
      <c r="B64" s="120" t="s">
        <v>72</v>
      </c>
      <c r="C64" s="86"/>
      <c r="D64" s="86"/>
      <c r="E64" s="86"/>
      <c r="F64" s="86"/>
      <c r="G64" s="86"/>
      <c r="H64" s="86"/>
      <c r="I64" s="86"/>
      <c r="J64" s="86"/>
      <c r="K64" s="86"/>
      <c r="Q64" s="86"/>
      <c r="R64" s="86"/>
      <c r="S64" s="86"/>
      <c r="T64" s="86"/>
      <c r="U64" s="86"/>
      <c r="AH64" s="172"/>
      <c r="AI64" s="172"/>
      <c r="AL64" s="47"/>
      <c r="AM64" s="174"/>
      <c r="AN64" s="47"/>
      <c r="AO64" s="47"/>
      <c r="AP64" s="47"/>
      <c r="AQ64" s="47"/>
      <c r="AW64" s="87"/>
      <c r="BA64" s="78"/>
      <c r="BB64" s="78"/>
      <c r="BC64" s="78"/>
      <c r="BD64" s="78"/>
      <c r="BE64" s="78"/>
      <c r="BF64" s="175"/>
      <c r="BP64" s="87"/>
    </row>
    <row r="65" spans="1:81" s="3" customFormat="1" ht="15" customHeight="1" x14ac:dyDescent="0.15">
      <c r="A65" s="173" t="s">
        <v>75</v>
      </c>
      <c r="B65" s="46"/>
      <c r="C65" s="86"/>
      <c r="D65" s="86"/>
      <c r="E65" s="86"/>
      <c r="F65" s="86"/>
      <c r="G65" s="86"/>
      <c r="H65" s="86"/>
      <c r="I65" s="86"/>
      <c r="J65" s="86"/>
      <c r="K65" s="86"/>
      <c r="Q65" s="86"/>
      <c r="R65" s="86"/>
      <c r="S65" s="86"/>
      <c r="T65" s="86"/>
      <c r="U65" s="86"/>
      <c r="AH65" s="172"/>
      <c r="AI65" s="172"/>
      <c r="AL65" s="47"/>
      <c r="AM65" s="174"/>
      <c r="AN65" s="47"/>
      <c r="AO65" s="47"/>
      <c r="AP65" s="47"/>
      <c r="AQ65" s="47"/>
      <c r="AW65" s="87"/>
      <c r="BA65" s="78"/>
      <c r="BB65" s="78"/>
      <c r="BC65" s="78"/>
      <c r="BD65" s="78"/>
      <c r="BE65" s="78"/>
      <c r="BF65" s="175"/>
      <c r="BP65" s="87"/>
    </row>
    <row r="66" spans="1:81" s="3" customFormat="1" ht="15" customHeight="1" x14ac:dyDescent="0.15">
      <c r="A66" s="158" t="s">
        <v>76</v>
      </c>
      <c r="B66" s="37"/>
      <c r="C66" s="86"/>
      <c r="D66" s="86"/>
      <c r="E66" s="86"/>
      <c r="F66" s="86"/>
      <c r="G66" s="86"/>
      <c r="H66" s="86"/>
      <c r="I66" s="86"/>
      <c r="J66" s="86"/>
      <c r="K66" s="86"/>
      <c r="Q66" s="86"/>
      <c r="R66" s="86"/>
      <c r="S66" s="86"/>
      <c r="T66" s="86"/>
      <c r="U66" s="86"/>
      <c r="AH66" s="172"/>
      <c r="AI66" s="172"/>
      <c r="AL66" s="47"/>
      <c r="AM66" s="174"/>
      <c r="AN66" s="47"/>
      <c r="AO66" s="47"/>
      <c r="AP66" s="47"/>
      <c r="AQ66" s="47"/>
      <c r="AW66" s="87"/>
      <c r="BA66" s="78"/>
      <c r="BB66" s="78"/>
      <c r="BC66" s="78"/>
      <c r="BD66" s="78"/>
      <c r="BE66" s="78"/>
      <c r="BF66" s="175"/>
      <c r="BP66" s="87"/>
    </row>
    <row r="67" spans="1:81" s="3" customFormat="1" ht="15" customHeight="1" x14ac:dyDescent="0.15">
      <c r="A67" s="158" t="s">
        <v>77</v>
      </c>
      <c r="B67" s="37"/>
      <c r="C67" s="86"/>
      <c r="D67" s="86"/>
      <c r="E67" s="86"/>
      <c r="F67" s="86"/>
      <c r="G67" s="86"/>
      <c r="H67" s="86"/>
      <c r="I67" s="86"/>
      <c r="J67" s="86"/>
      <c r="K67" s="86"/>
      <c r="Q67" s="86"/>
      <c r="R67" s="86"/>
      <c r="S67" s="86"/>
      <c r="T67" s="86"/>
      <c r="U67" s="86"/>
      <c r="AH67" s="172"/>
      <c r="AI67" s="172"/>
      <c r="AL67" s="47"/>
      <c r="AM67" s="174"/>
      <c r="AN67" s="47"/>
      <c r="AO67" s="47"/>
      <c r="AP67" s="47"/>
      <c r="AQ67" s="47"/>
      <c r="AW67" s="87"/>
      <c r="BA67" s="78"/>
      <c r="BB67" s="78"/>
      <c r="BC67" s="78"/>
      <c r="BD67" s="78"/>
      <c r="BE67" s="78"/>
      <c r="BF67" s="175"/>
      <c r="BP67" s="87"/>
    </row>
    <row r="68" spans="1:81" s="3" customFormat="1" ht="15" customHeight="1" x14ac:dyDescent="0.15">
      <c r="A68" s="161" t="s">
        <v>78</v>
      </c>
      <c r="B68" s="48"/>
      <c r="C68" s="86"/>
      <c r="D68" s="86"/>
      <c r="E68" s="86"/>
      <c r="F68" s="86"/>
      <c r="G68" s="86"/>
      <c r="H68" s="86"/>
      <c r="I68" s="86"/>
      <c r="J68" s="86"/>
      <c r="K68" s="86"/>
      <c r="Q68" s="86"/>
      <c r="R68" s="86"/>
      <c r="S68" s="86"/>
      <c r="T68" s="86"/>
      <c r="U68" s="86"/>
      <c r="AH68" s="172"/>
      <c r="AI68" s="172"/>
      <c r="AL68" s="47"/>
      <c r="AM68" s="174"/>
      <c r="AN68" s="47"/>
      <c r="AO68" s="47"/>
      <c r="AP68" s="47"/>
      <c r="AQ68" s="47"/>
      <c r="AW68" s="87"/>
      <c r="BA68" s="78"/>
      <c r="BB68" s="78"/>
      <c r="BC68" s="78"/>
      <c r="BD68" s="78"/>
      <c r="BE68" s="78"/>
      <c r="BF68" s="175"/>
      <c r="BP68" s="87"/>
    </row>
    <row r="69" spans="1:81" s="3" customFormat="1" ht="15" customHeight="1" x14ac:dyDescent="0.15">
      <c r="A69" s="163" t="s">
        <v>1</v>
      </c>
      <c r="B69" s="164">
        <f>+SUM(B65:B68)</f>
        <v>0</v>
      </c>
      <c r="C69" s="86"/>
      <c r="D69" s="86"/>
      <c r="E69" s="86"/>
      <c r="F69" s="86"/>
      <c r="G69" s="86"/>
      <c r="H69" s="86"/>
      <c r="I69" s="86"/>
      <c r="J69" s="86"/>
      <c r="K69" s="86"/>
      <c r="Q69" s="86"/>
      <c r="R69" s="86"/>
      <c r="S69" s="86"/>
      <c r="T69" s="86"/>
      <c r="U69" s="86"/>
      <c r="AH69" s="172"/>
      <c r="AI69" s="172"/>
      <c r="AL69" s="47"/>
      <c r="AM69" s="174"/>
      <c r="AN69" s="47"/>
      <c r="AO69" s="47"/>
      <c r="AP69" s="47"/>
      <c r="AQ69" s="47"/>
      <c r="AW69" s="87"/>
      <c r="BA69" s="78"/>
      <c r="BB69" s="78"/>
      <c r="BC69" s="78"/>
      <c r="BD69" s="78"/>
      <c r="BE69" s="78"/>
      <c r="BF69" s="175"/>
      <c r="BP69" s="87"/>
    </row>
    <row r="70" spans="1:81" s="83" customFormat="1" ht="45" customHeight="1" x14ac:dyDescent="0.2">
      <c r="A70" s="176" t="s">
        <v>81</v>
      </c>
      <c r="B70" s="177"/>
      <c r="C70" s="178"/>
      <c r="AS70" s="117"/>
      <c r="AT70" s="117"/>
      <c r="AU70" s="117"/>
      <c r="AV70" s="118"/>
      <c r="AW70" s="119"/>
      <c r="AX70" s="117"/>
      <c r="AY70" s="117"/>
      <c r="AZ70" s="117"/>
      <c r="BA70" s="78"/>
      <c r="BB70" s="78"/>
      <c r="BC70" s="78"/>
      <c r="BD70" s="78"/>
      <c r="BE70" s="78"/>
      <c r="BF70" s="175"/>
      <c r="BG70" s="117"/>
      <c r="BH70" s="117"/>
      <c r="BI70" s="117"/>
      <c r="BJ70" s="117"/>
      <c r="BK70" s="117"/>
      <c r="BL70" s="117"/>
      <c r="BM70" s="117"/>
      <c r="BN70" s="117"/>
      <c r="BO70" s="117"/>
      <c r="BP70" s="119"/>
      <c r="BQ70" s="117"/>
      <c r="BR70" s="117"/>
      <c r="BS70" s="117"/>
      <c r="BT70" s="117"/>
      <c r="BU70" s="117"/>
      <c r="BV70" s="117"/>
      <c r="BW70" s="117"/>
      <c r="BX70" s="117"/>
      <c r="BY70" s="117"/>
      <c r="BZ70" s="117"/>
      <c r="CA70" s="117"/>
      <c r="CB70" s="117"/>
      <c r="CC70" s="117"/>
    </row>
    <row r="71" spans="1:81" s="83" customFormat="1" ht="39.75" customHeight="1" x14ac:dyDescent="0.2">
      <c r="A71" s="336" t="s">
        <v>82</v>
      </c>
      <c r="B71" s="179" t="s">
        <v>83</v>
      </c>
      <c r="C71" s="180" t="s">
        <v>84</v>
      </c>
      <c r="D71" s="180" t="s">
        <v>85</v>
      </c>
      <c r="E71" s="180" t="s">
        <v>13</v>
      </c>
      <c r="AS71" s="117"/>
      <c r="AT71" s="117"/>
      <c r="AU71" s="117"/>
      <c r="AV71" s="118"/>
      <c r="AW71" s="119"/>
      <c r="AX71" s="117"/>
      <c r="AY71" s="117"/>
      <c r="AZ71" s="117"/>
      <c r="BA71" s="78"/>
      <c r="BB71" s="78"/>
      <c r="BC71" s="78"/>
      <c r="BD71" s="78"/>
      <c r="BE71" s="78"/>
      <c r="BF71" s="175"/>
      <c r="BG71" s="117"/>
      <c r="BH71" s="117"/>
      <c r="BI71" s="117"/>
      <c r="BJ71" s="117"/>
      <c r="BK71" s="117"/>
      <c r="BL71" s="117"/>
      <c r="BM71" s="117"/>
      <c r="BN71" s="117"/>
      <c r="BO71" s="117"/>
      <c r="BP71" s="119"/>
      <c r="BQ71" s="117"/>
      <c r="BR71" s="117"/>
      <c r="BS71" s="117"/>
      <c r="BT71" s="117"/>
      <c r="BU71" s="117"/>
      <c r="BV71" s="117"/>
      <c r="BW71" s="117"/>
      <c r="BX71" s="117"/>
      <c r="BY71" s="117"/>
      <c r="BZ71" s="117"/>
      <c r="CA71" s="117"/>
      <c r="CB71" s="117"/>
      <c r="CC71" s="117"/>
    </row>
    <row r="72" spans="1:81" s="83" customFormat="1" ht="17.25" customHeight="1" x14ac:dyDescent="0.2">
      <c r="A72" s="181" t="s">
        <v>86</v>
      </c>
      <c r="B72" s="46"/>
      <c r="C72" s="46"/>
      <c r="D72" s="46"/>
      <c r="E72" s="46"/>
      <c r="AS72" s="117"/>
      <c r="AT72" s="117"/>
      <c r="AU72" s="117"/>
      <c r="AV72" s="118"/>
      <c r="AW72" s="119"/>
      <c r="AX72" s="117"/>
      <c r="AY72" s="117"/>
      <c r="AZ72" s="117"/>
      <c r="BA72" s="78"/>
      <c r="BB72" s="78"/>
      <c r="BC72" s="78"/>
      <c r="BD72" s="78"/>
      <c r="BE72" s="78"/>
      <c r="BF72" s="175"/>
      <c r="BG72" s="117"/>
      <c r="BH72" s="117"/>
      <c r="BI72" s="117"/>
      <c r="BJ72" s="117"/>
      <c r="BK72" s="117"/>
      <c r="BL72" s="117"/>
      <c r="BM72" s="117"/>
      <c r="BN72" s="117"/>
      <c r="BO72" s="117"/>
      <c r="BP72" s="119"/>
      <c r="BQ72" s="117"/>
      <c r="BR72" s="117"/>
      <c r="BS72" s="117"/>
      <c r="BT72" s="117"/>
      <c r="BU72" s="117"/>
      <c r="BV72" s="117"/>
      <c r="BW72" s="117"/>
      <c r="BX72" s="117"/>
      <c r="BY72" s="117"/>
      <c r="BZ72" s="117"/>
      <c r="CA72" s="117"/>
      <c r="CB72" s="117"/>
      <c r="CC72" s="117"/>
    </row>
    <row r="73" spans="1:81" s="83" customFormat="1" ht="15" customHeight="1" x14ac:dyDescent="0.2">
      <c r="A73" s="182" t="s">
        <v>87</v>
      </c>
      <c r="B73" s="37"/>
      <c r="C73" s="37"/>
      <c r="D73" s="37"/>
      <c r="E73" s="37"/>
      <c r="AS73" s="117"/>
      <c r="AT73" s="117"/>
      <c r="AU73" s="117"/>
      <c r="AV73" s="118"/>
      <c r="AW73" s="119"/>
      <c r="AX73" s="117"/>
      <c r="AY73" s="117"/>
      <c r="AZ73" s="117"/>
      <c r="BA73" s="78"/>
      <c r="BB73" s="78"/>
      <c r="BC73" s="78"/>
      <c r="BD73" s="78"/>
      <c r="BE73" s="78"/>
      <c r="BF73" s="175"/>
      <c r="BG73" s="117"/>
      <c r="BH73" s="117"/>
      <c r="BI73" s="117"/>
      <c r="BJ73" s="117"/>
      <c r="BK73" s="117"/>
      <c r="BL73" s="117"/>
      <c r="BM73" s="117"/>
      <c r="BN73" s="117"/>
      <c r="BO73" s="117"/>
      <c r="BP73" s="119"/>
      <c r="BQ73" s="117"/>
      <c r="BR73" s="117"/>
      <c r="BS73" s="117"/>
      <c r="BT73" s="117"/>
      <c r="BU73" s="117"/>
      <c r="BV73" s="117"/>
      <c r="BW73" s="117"/>
      <c r="BX73" s="117"/>
      <c r="BY73" s="117"/>
      <c r="BZ73" s="117"/>
      <c r="CA73" s="117"/>
      <c r="CB73" s="117"/>
      <c r="CC73" s="117"/>
    </row>
    <row r="74" spans="1:81" s="83" customFormat="1" ht="15" customHeight="1" x14ac:dyDescent="0.2">
      <c r="A74" s="182" t="s">
        <v>88</v>
      </c>
      <c r="B74" s="37"/>
      <c r="C74" s="37"/>
      <c r="D74" s="37"/>
      <c r="E74" s="37"/>
      <c r="AS74" s="117"/>
      <c r="AT74" s="117"/>
      <c r="AU74" s="117"/>
      <c r="AV74" s="118"/>
      <c r="AW74" s="119"/>
      <c r="AX74" s="117"/>
      <c r="AY74" s="117"/>
      <c r="AZ74" s="117"/>
      <c r="BA74" s="78"/>
      <c r="BB74" s="78"/>
      <c r="BC74" s="78"/>
      <c r="BD74" s="78"/>
      <c r="BE74" s="78"/>
      <c r="BF74" s="175"/>
      <c r="BG74" s="117"/>
      <c r="BH74" s="117"/>
      <c r="BI74" s="117"/>
      <c r="BJ74" s="117"/>
      <c r="BK74" s="117"/>
      <c r="BL74" s="117"/>
      <c r="BM74" s="117"/>
      <c r="BN74" s="117"/>
      <c r="BO74" s="117"/>
      <c r="BP74" s="119"/>
      <c r="BQ74" s="117"/>
      <c r="BR74" s="117"/>
      <c r="BS74" s="117"/>
      <c r="BT74" s="117"/>
      <c r="BU74" s="117"/>
      <c r="BV74" s="117"/>
      <c r="BW74" s="117"/>
      <c r="BX74" s="117"/>
      <c r="BY74" s="117"/>
      <c r="BZ74" s="117"/>
      <c r="CA74" s="117"/>
      <c r="CB74" s="117"/>
      <c r="CC74" s="117"/>
    </row>
    <row r="75" spans="1:81" s="83" customFormat="1" ht="14.25" x14ac:dyDescent="0.2">
      <c r="A75" s="182" t="s">
        <v>89</v>
      </c>
      <c r="B75" s="37"/>
      <c r="C75" s="37"/>
      <c r="D75" s="37"/>
      <c r="E75" s="37"/>
      <c r="AS75" s="117"/>
      <c r="AT75" s="117"/>
      <c r="AU75" s="117"/>
      <c r="AV75" s="118"/>
      <c r="AW75" s="119"/>
      <c r="AX75" s="117"/>
      <c r="AY75" s="117"/>
      <c r="AZ75" s="117"/>
      <c r="BA75" s="78"/>
      <c r="BB75" s="78"/>
      <c r="BC75" s="78"/>
      <c r="BD75" s="78"/>
      <c r="BE75" s="78"/>
      <c r="BF75" s="175"/>
      <c r="BG75" s="117"/>
      <c r="BH75" s="117"/>
      <c r="BI75" s="117"/>
      <c r="BJ75" s="117"/>
      <c r="BK75" s="117"/>
      <c r="BL75" s="117"/>
      <c r="BM75" s="117"/>
      <c r="BN75" s="117"/>
      <c r="BO75" s="117"/>
      <c r="BP75" s="119"/>
      <c r="BQ75" s="117"/>
      <c r="BR75" s="117"/>
      <c r="BS75" s="117"/>
      <c r="BT75" s="117"/>
      <c r="BU75" s="117"/>
      <c r="BV75" s="117"/>
      <c r="BW75" s="117"/>
      <c r="BX75" s="117"/>
      <c r="BY75" s="117"/>
      <c r="BZ75" s="117"/>
      <c r="CA75" s="117"/>
      <c r="CB75" s="117"/>
      <c r="CC75" s="117"/>
    </row>
    <row r="76" spans="1:81" s="83" customFormat="1" ht="15" customHeight="1" x14ac:dyDescent="0.2">
      <c r="A76" s="182" t="s">
        <v>90</v>
      </c>
      <c r="B76" s="37"/>
      <c r="C76" s="37"/>
      <c r="D76" s="37"/>
      <c r="E76" s="37"/>
      <c r="AS76" s="117"/>
      <c r="AT76" s="117"/>
      <c r="AU76" s="117"/>
      <c r="AV76" s="118"/>
      <c r="AW76" s="119"/>
      <c r="AX76" s="117"/>
      <c r="AY76" s="117"/>
      <c r="AZ76" s="117"/>
      <c r="BA76" s="78"/>
      <c r="BB76" s="78"/>
      <c r="BC76" s="78"/>
      <c r="BD76" s="78"/>
      <c r="BE76" s="78"/>
      <c r="BF76" s="175"/>
      <c r="BG76" s="117"/>
      <c r="BH76" s="117"/>
      <c r="BI76" s="117"/>
      <c r="BJ76" s="117"/>
      <c r="BK76" s="117"/>
      <c r="BL76" s="117"/>
      <c r="BM76" s="117"/>
      <c r="BN76" s="117"/>
      <c r="BO76" s="117"/>
      <c r="BP76" s="119"/>
      <c r="BQ76" s="117"/>
      <c r="BR76" s="117"/>
      <c r="BS76" s="117"/>
      <c r="BT76" s="117"/>
      <c r="BU76" s="117"/>
      <c r="BV76" s="117"/>
      <c r="BW76" s="117"/>
      <c r="BX76" s="117"/>
      <c r="BY76" s="117"/>
      <c r="BZ76" s="117"/>
      <c r="CA76" s="117"/>
      <c r="CB76" s="117"/>
      <c r="CC76" s="117"/>
    </row>
    <row r="77" spans="1:81" s="83" customFormat="1" ht="15" customHeight="1" x14ac:dyDescent="0.2">
      <c r="A77" s="182" t="s">
        <v>91</v>
      </c>
      <c r="B77" s="37"/>
      <c r="C77" s="37"/>
      <c r="D77" s="37"/>
      <c r="E77" s="37"/>
      <c r="AS77" s="117"/>
      <c r="AT77" s="117"/>
      <c r="AU77" s="117"/>
      <c r="AV77" s="118"/>
      <c r="AW77" s="119"/>
      <c r="AX77" s="117"/>
      <c r="AY77" s="117"/>
      <c r="AZ77" s="117"/>
      <c r="BA77" s="78"/>
      <c r="BB77" s="78"/>
      <c r="BC77" s="78"/>
      <c r="BD77" s="78"/>
      <c r="BE77" s="78"/>
      <c r="BF77" s="175"/>
      <c r="BG77" s="117"/>
      <c r="BH77" s="117"/>
      <c r="BI77" s="117"/>
      <c r="BJ77" s="117"/>
      <c r="BK77" s="117"/>
      <c r="BL77" s="117"/>
      <c r="BM77" s="117"/>
      <c r="BN77" s="117"/>
      <c r="BO77" s="117"/>
      <c r="BP77" s="119"/>
      <c r="BQ77" s="117"/>
      <c r="BR77" s="117"/>
      <c r="BS77" s="117"/>
      <c r="BT77" s="117"/>
      <c r="BU77" s="117"/>
      <c r="BV77" s="117"/>
      <c r="BW77" s="117"/>
      <c r="BX77" s="117"/>
      <c r="BY77" s="117"/>
      <c r="BZ77" s="117"/>
      <c r="CA77" s="117"/>
      <c r="CB77" s="117"/>
      <c r="CC77" s="117"/>
    </row>
    <row r="78" spans="1:81" s="83" customFormat="1" ht="15" customHeight="1" x14ac:dyDescent="0.2">
      <c r="A78" s="183" t="s">
        <v>92</v>
      </c>
      <c r="B78" s="37"/>
      <c r="C78" s="37"/>
      <c r="D78" s="37"/>
      <c r="E78" s="37"/>
      <c r="AS78" s="117"/>
      <c r="AT78" s="117"/>
      <c r="AU78" s="117"/>
      <c r="AV78" s="118"/>
      <c r="AW78" s="119"/>
      <c r="AX78" s="117"/>
      <c r="AY78" s="117"/>
      <c r="AZ78" s="117"/>
      <c r="BA78" s="78"/>
      <c r="BB78" s="78"/>
      <c r="BC78" s="78"/>
      <c r="BD78" s="78"/>
      <c r="BE78" s="78"/>
      <c r="BF78" s="175"/>
      <c r="BG78" s="117"/>
      <c r="BH78" s="117"/>
      <c r="BI78" s="117"/>
      <c r="BJ78" s="117"/>
      <c r="BK78" s="117"/>
      <c r="BL78" s="117"/>
      <c r="BM78" s="117"/>
      <c r="BN78" s="117"/>
      <c r="BO78" s="117"/>
      <c r="BP78" s="119"/>
      <c r="BQ78" s="117"/>
      <c r="BR78" s="117"/>
      <c r="BS78" s="117"/>
      <c r="BT78" s="117"/>
      <c r="BU78" s="117"/>
      <c r="BV78" s="117"/>
      <c r="BW78" s="117"/>
      <c r="BX78" s="117"/>
      <c r="BY78" s="117"/>
      <c r="BZ78" s="117"/>
      <c r="CA78" s="117"/>
      <c r="CB78" s="117"/>
      <c r="CC78" s="117"/>
    </row>
    <row r="79" spans="1:81" s="83" customFormat="1" ht="15" customHeight="1" x14ac:dyDescent="0.2">
      <c r="A79" s="182" t="s">
        <v>93</v>
      </c>
      <c r="B79" s="37"/>
      <c r="C79" s="37"/>
      <c r="D79" s="37"/>
      <c r="E79" s="37"/>
      <c r="AS79" s="117"/>
      <c r="AT79" s="117"/>
      <c r="AU79" s="117"/>
      <c r="AV79" s="118"/>
      <c r="AW79" s="119"/>
      <c r="AX79" s="117"/>
      <c r="AY79" s="117"/>
      <c r="AZ79" s="117"/>
      <c r="BA79" s="78"/>
      <c r="BB79" s="78"/>
      <c r="BC79" s="78"/>
      <c r="BD79" s="78"/>
      <c r="BE79" s="78"/>
      <c r="BF79" s="175"/>
      <c r="BG79" s="117"/>
      <c r="BH79" s="117"/>
      <c r="BI79" s="117"/>
      <c r="BJ79" s="117"/>
      <c r="BK79" s="117"/>
      <c r="BL79" s="117"/>
      <c r="BM79" s="117"/>
      <c r="BN79" s="117"/>
      <c r="BO79" s="117"/>
      <c r="BP79" s="119"/>
      <c r="BQ79" s="117"/>
      <c r="BR79" s="117"/>
      <c r="BS79" s="117"/>
      <c r="BT79" s="117"/>
      <c r="BU79" s="117"/>
      <c r="BV79" s="117"/>
      <c r="BW79" s="117"/>
      <c r="BX79" s="117"/>
      <c r="BY79" s="117"/>
      <c r="BZ79" s="117"/>
      <c r="CA79" s="117"/>
      <c r="CB79" s="117"/>
      <c r="CC79" s="117"/>
    </row>
    <row r="80" spans="1:81" s="83" customFormat="1" ht="15" customHeight="1" x14ac:dyDescent="0.2">
      <c r="A80" s="182" t="s">
        <v>94</v>
      </c>
      <c r="B80" s="37"/>
      <c r="C80" s="37"/>
      <c r="D80" s="37"/>
      <c r="E80" s="37"/>
      <c r="AS80" s="117"/>
      <c r="AT80" s="117"/>
      <c r="AU80" s="117"/>
      <c r="AV80" s="118"/>
      <c r="AW80" s="119"/>
      <c r="AX80" s="117"/>
      <c r="AY80" s="117"/>
      <c r="AZ80" s="117"/>
      <c r="BA80" s="78"/>
      <c r="BB80" s="78"/>
      <c r="BC80" s="78"/>
      <c r="BD80" s="78"/>
      <c r="BE80" s="78"/>
      <c r="BF80" s="175"/>
      <c r="BG80" s="117"/>
      <c r="BH80" s="117"/>
      <c r="BI80" s="117"/>
      <c r="BJ80" s="117"/>
      <c r="BK80" s="117"/>
      <c r="BL80" s="117"/>
      <c r="BM80" s="117"/>
      <c r="BN80" s="117"/>
      <c r="BO80" s="117"/>
      <c r="BP80" s="119"/>
      <c r="BQ80" s="117"/>
      <c r="BR80" s="117"/>
      <c r="BS80" s="117"/>
      <c r="BT80" s="117"/>
      <c r="BU80" s="117"/>
      <c r="BV80" s="117"/>
      <c r="BW80" s="117"/>
      <c r="BX80" s="117"/>
      <c r="BY80" s="117"/>
      <c r="BZ80" s="117"/>
      <c r="CA80" s="117"/>
      <c r="CB80" s="117"/>
      <c r="CC80" s="117"/>
    </row>
    <row r="81" spans="1:81" s="83" customFormat="1" ht="15" customHeight="1" x14ac:dyDescent="0.2">
      <c r="A81" s="182" t="s">
        <v>95</v>
      </c>
      <c r="B81" s="37"/>
      <c r="C81" s="37"/>
      <c r="D81" s="37"/>
      <c r="E81" s="37"/>
      <c r="AS81" s="117"/>
      <c r="AT81" s="117"/>
      <c r="AU81" s="117"/>
      <c r="AV81" s="118"/>
      <c r="AW81" s="119"/>
      <c r="AX81" s="117"/>
      <c r="AY81" s="117"/>
      <c r="AZ81" s="117"/>
      <c r="BA81" s="78"/>
      <c r="BB81" s="78"/>
      <c r="BC81" s="78"/>
      <c r="BD81" s="78"/>
      <c r="BE81" s="78"/>
      <c r="BF81" s="175"/>
      <c r="BG81" s="117"/>
      <c r="BH81" s="117"/>
      <c r="BI81" s="117"/>
      <c r="BJ81" s="117"/>
      <c r="BK81" s="117"/>
      <c r="BL81" s="117"/>
      <c r="BM81" s="117"/>
      <c r="BN81" s="117"/>
      <c r="BO81" s="117"/>
      <c r="BP81" s="119"/>
      <c r="BQ81" s="117"/>
      <c r="BR81" s="117"/>
      <c r="BS81" s="117"/>
      <c r="BT81" s="117"/>
      <c r="BU81" s="117"/>
      <c r="BV81" s="117"/>
      <c r="BW81" s="117"/>
      <c r="BX81" s="117"/>
      <c r="BY81" s="117"/>
      <c r="BZ81" s="117"/>
      <c r="CA81" s="117"/>
      <c r="CB81" s="117"/>
      <c r="CC81" s="117"/>
    </row>
    <row r="82" spans="1:81" s="83" customFormat="1" ht="15" customHeight="1" x14ac:dyDescent="0.2">
      <c r="A82" s="182" t="s">
        <v>96</v>
      </c>
      <c r="B82" s="37"/>
      <c r="C82" s="37"/>
      <c r="D82" s="37"/>
      <c r="E82" s="37"/>
      <c r="AS82" s="117"/>
      <c r="AT82" s="117"/>
      <c r="AU82" s="117"/>
      <c r="AV82" s="118"/>
      <c r="AW82" s="119"/>
      <c r="AX82" s="117"/>
      <c r="AY82" s="117"/>
      <c r="AZ82" s="117"/>
      <c r="BA82" s="78"/>
      <c r="BB82" s="78"/>
      <c r="BC82" s="78"/>
      <c r="BD82" s="78"/>
      <c r="BE82" s="78"/>
      <c r="BF82" s="175"/>
      <c r="BG82" s="117"/>
      <c r="BH82" s="117"/>
      <c r="BI82" s="117"/>
      <c r="BJ82" s="117"/>
      <c r="BK82" s="117"/>
      <c r="BL82" s="117"/>
      <c r="BM82" s="117"/>
      <c r="BN82" s="117"/>
      <c r="BO82" s="117"/>
      <c r="BP82" s="119"/>
      <c r="BQ82" s="117"/>
      <c r="BR82" s="117"/>
      <c r="BS82" s="117"/>
      <c r="BT82" s="117"/>
      <c r="BU82" s="117"/>
      <c r="BV82" s="117"/>
      <c r="BW82" s="117"/>
      <c r="BX82" s="117"/>
      <c r="BY82" s="117"/>
      <c r="BZ82" s="117"/>
      <c r="CA82" s="117"/>
      <c r="CB82" s="117"/>
      <c r="CC82" s="117"/>
    </row>
    <row r="83" spans="1:81" s="83" customFormat="1" ht="15" customHeight="1" x14ac:dyDescent="0.2">
      <c r="A83" s="184" t="s">
        <v>97</v>
      </c>
      <c r="B83" s="48"/>
      <c r="C83" s="48"/>
      <c r="D83" s="48"/>
      <c r="E83" s="48"/>
      <c r="AS83" s="117"/>
      <c r="AT83" s="117"/>
      <c r="AU83" s="117"/>
      <c r="AV83" s="118"/>
      <c r="AW83" s="119"/>
      <c r="AX83" s="117"/>
      <c r="AY83" s="117"/>
      <c r="AZ83" s="117"/>
      <c r="BA83" s="78"/>
      <c r="BB83" s="78"/>
      <c r="BC83" s="78"/>
      <c r="BD83" s="78"/>
      <c r="BE83" s="78"/>
      <c r="BF83" s="175"/>
      <c r="BG83" s="117"/>
      <c r="BH83" s="117"/>
      <c r="BI83" s="117"/>
      <c r="BJ83" s="117"/>
      <c r="BK83" s="117"/>
      <c r="BL83" s="117"/>
      <c r="BM83" s="117"/>
      <c r="BN83" s="117"/>
      <c r="BO83" s="117"/>
      <c r="BP83" s="119"/>
      <c r="BQ83" s="117"/>
      <c r="BR83" s="117"/>
      <c r="BS83" s="117"/>
      <c r="BT83" s="117"/>
      <c r="BU83" s="117"/>
      <c r="BV83" s="117"/>
      <c r="BW83" s="117"/>
      <c r="BX83" s="117"/>
      <c r="BY83" s="117"/>
      <c r="BZ83" s="117"/>
      <c r="CA83" s="117"/>
      <c r="CB83" s="117"/>
      <c r="CC83" s="117"/>
    </row>
    <row r="84" spans="1:81" s="83" customFormat="1" ht="15" customHeight="1" x14ac:dyDescent="0.2">
      <c r="A84" s="333" t="s">
        <v>1</v>
      </c>
      <c r="B84" s="164">
        <f>SUM(B72:B83)</f>
        <v>0</v>
      </c>
      <c r="C84" s="164">
        <f>SUM(C72:C83)</f>
        <v>0</v>
      </c>
      <c r="D84" s="164">
        <f>SUM(D72:D83)</f>
        <v>0</v>
      </c>
      <c r="E84" s="164">
        <f>SUM(E72:E83)</f>
        <v>0</v>
      </c>
      <c r="AS84" s="117"/>
      <c r="AT84" s="117"/>
      <c r="AU84" s="117"/>
      <c r="AV84" s="118"/>
      <c r="AW84" s="119"/>
      <c r="AX84" s="117"/>
      <c r="AY84" s="117"/>
      <c r="AZ84" s="117"/>
      <c r="BA84" s="78"/>
      <c r="BB84" s="78"/>
      <c r="BC84" s="78"/>
      <c r="BD84" s="78"/>
      <c r="BE84" s="78"/>
      <c r="BF84" s="175"/>
      <c r="BG84" s="117"/>
      <c r="BH84" s="117"/>
      <c r="BI84" s="117"/>
      <c r="BJ84" s="117"/>
      <c r="BK84" s="117"/>
      <c r="BL84" s="117"/>
      <c r="BM84" s="117"/>
      <c r="BN84" s="117"/>
      <c r="BO84" s="117"/>
      <c r="BP84" s="119"/>
      <c r="BQ84" s="117"/>
      <c r="BR84" s="117"/>
      <c r="BS84" s="117"/>
      <c r="BT84" s="117"/>
      <c r="BU84" s="117"/>
      <c r="BV84" s="117"/>
      <c r="BW84" s="117"/>
      <c r="BX84" s="117"/>
      <c r="BY84" s="117"/>
      <c r="BZ84" s="117"/>
      <c r="CA84" s="117"/>
      <c r="CB84" s="117"/>
      <c r="CC84" s="117"/>
    </row>
    <row r="85" spans="1:81" s="76" customFormat="1" ht="30" customHeight="1" x14ac:dyDescent="0.2">
      <c r="A85" s="176" t="s">
        <v>98</v>
      </c>
      <c r="B85" s="186"/>
      <c r="C85" s="186"/>
      <c r="D85" s="75"/>
      <c r="E85" s="75"/>
      <c r="F85" s="75"/>
      <c r="G85" s="75"/>
      <c r="H85" s="75"/>
      <c r="I85" s="75"/>
      <c r="J85" s="75"/>
      <c r="K85" s="75"/>
      <c r="L85" s="75"/>
      <c r="M85" s="75"/>
      <c r="N85" s="75"/>
      <c r="AS85" s="78"/>
      <c r="AT85" s="78"/>
      <c r="AU85" s="78"/>
      <c r="AV85" s="79"/>
      <c r="AW85" s="80"/>
      <c r="AX85" s="78"/>
      <c r="AY85" s="78"/>
      <c r="AZ85" s="78"/>
      <c r="BA85" s="78"/>
      <c r="BB85" s="78"/>
      <c r="BC85" s="78"/>
      <c r="BD85" s="78"/>
      <c r="BE85" s="78"/>
      <c r="BF85" s="175"/>
      <c r="BG85" s="78"/>
      <c r="BH85" s="78"/>
      <c r="BI85" s="78"/>
      <c r="BJ85" s="78"/>
      <c r="BK85" s="78"/>
      <c r="BL85" s="78"/>
      <c r="BM85" s="78"/>
      <c r="BN85" s="78"/>
      <c r="BO85" s="78"/>
      <c r="BP85" s="80"/>
      <c r="BQ85" s="78"/>
      <c r="BR85" s="78"/>
      <c r="BS85" s="78"/>
      <c r="BT85" s="78"/>
      <c r="BU85" s="78"/>
      <c r="BV85" s="78"/>
      <c r="BW85" s="78"/>
      <c r="BX85" s="78"/>
      <c r="BY85" s="78"/>
      <c r="BZ85" s="78"/>
      <c r="CA85" s="78"/>
      <c r="CB85" s="78"/>
      <c r="CC85" s="78"/>
    </row>
    <row r="86" spans="1:81" s="76" customFormat="1" ht="33.75" customHeight="1" x14ac:dyDescent="0.3">
      <c r="A86" s="187" t="s">
        <v>71</v>
      </c>
      <c r="B86" s="180" t="s">
        <v>83</v>
      </c>
      <c r="C86" s="180" t="s">
        <v>84</v>
      </c>
      <c r="D86" s="180" t="s">
        <v>85</v>
      </c>
      <c r="E86" s="180" t="s">
        <v>13</v>
      </c>
      <c r="F86" s="188"/>
      <c r="G86" s="188"/>
      <c r="H86" s="75"/>
      <c r="I86" s="75"/>
      <c r="J86" s="75"/>
      <c r="K86" s="75"/>
      <c r="L86" s="75"/>
      <c r="M86" s="75"/>
      <c r="N86" s="75"/>
      <c r="AS86" s="78"/>
      <c r="AT86" s="78"/>
      <c r="AU86" s="78"/>
      <c r="AV86" s="79"/>
      <c r="AW86" s="80"/>
      <c r="AX86" s="78"/>
      <c r="AY86" s="78"/>
      <c r="AZ86" s="78"/>
      <c r="BA86" s="78"/>
      <c r="BB86" s="78"/>
      <c r="BC86" s="78"/>
      <c r="BD86" s="78"/>
      <c r="BE86" s="78"/>
      <c r="BF86" s="175"/>
      <c r="BG86" s="78"/>
      <c r="BH86" s="78"/>
      <c r="BI86" s="78"/>
      <c r="BJ86" s="78"/>
      <c r="BK86" s="78"/>
      <c r="BL86" s="78"/>
      <c r="BM86" s="78"/>
      <c r="BN86" s="78"/>
      <c r="BO86" s="78"/>
      <c r="BP86" s="80"/>
      <c r="BQ86" s="78"/>
      <c r="BR86" s="78"/>
      <c r="BS86" s="78"/>
      <c r="BT86" s="78"/>
      <c r="BU86" s="78"/>
      <c r="BV86" s="78"/>
      <c r="BW86" s="78"/>
      <c r="BX86" s="78"/>
      <c r="BY86" s="78"/>
      <c r="BZ86" s="78"/>
      <c r="CA86" s="78"/>
      <c r="CB86" s="78"/>
      <c r="CC86" s="78"/>
    </row>
    <row r="87" spans="1:81" s="76" customFormat="1" ht="15" customHeight="1" x14ac:dyDescent="0.2">
      <c r="A87" s="189" t="s">
        <v>75</v>
      </c>
      <c r="B87" s="49"/>
      <c r="C87" s="49"/>
      <c r="D87" s="49"/>
      <c r="E87" s="49"/>
      <c r="F87" s="75"/>
      <c r="G87" s="75"/>
      <c r="H87" s="75"/>
      <c r="I87" s="75"/>
      <c r="J87" s="75"/>
      <c r="K87" s="75"/>
      <c r="L87" s="75"/>
      <c r="M87" s="75"/>
      <c r="N87" s="75"/>
      <c r="AS87" s="78"/>
      <c r="AT87" s="78"/>
      <c r="AU87" s="78"/>
      <c r="AV87" s="79"/>
      <c r="AW87" s="80"/>
      <c r="AX87" s="78"/>
      <c r="AY87" s="78"/>
      <c r="AZ87" s="78"/>
      <c r="BA87" s="78"/>
      <c r="BB87" s="78"/>
      <c r="BC87" s="78"/>
      <c r="BD87" s="78"/>
      <c r="BE87" s="78"/>
      <c r="BF87" s="175"/>
      <c r="BG87" s="78"/>
      <c r="BH87" s="78"/>
      <c r="BI87" s="78"/>
      <c r="BJ87" s="78"/>
      <c r="BK87" s="78"/>
      <c r="BL87" s="78"/>
      <c r="BM87" s="78"/>
      <c r="BN87" s="78"/>
      <c r="BO87" s="78"/>
      <c r="BP87" s="80"/>
      <c r="BQ87" s="78"/>
      <c r="BR87" s="78"/>
      <c r="BS87" s="78"/>
      <c r="BT87" s="78"/>
      <c r="BU87" s="78"/>
      <c r="BV87" s="78"/>
      <c r="BW87" s="78"/>
      <c r="BX87" s="78"/>
      <c r="BY87" s="78"/>
      <c r="BZ87" s="78"/>
      <c r="CA87" s="78"/>
      <c r="CB87" s="78"/>
      <c r="CC87" s="78"/>
    </row>
    <row r="88" spans="1:81" s="76" customFormat="1" ht="15" customHeight="1" x14ac:dyDescent="0.2">
      <c r="A88" s="190" t="s">
        <v>76</v>
      </c>
      <c r="B88" s="49"/>
      <c r="C88" s="49"/>
      <c r="D88" s="49"/>
      <c r="E88" s="49"/>
      <c r="F88" s="75"/>
      <c r="G88" s="75"/>
      <c r="H88" s="75"/>
      <c r="I88" s="75"/>
      <c r="J88" s="75"/>
      <c r="K88" s="75"/>
      <c r="L88" s="75"/>
      <c r="M88" s="75"/>
      <c r="N88" s="75"/>
      <c r="AS88" s="78"/>
      <c r="AT88" s="78"/>
      <c r="AU88" s="78"/>
      <c r="AV88" s="79"/>
      <c r="AW88" s="80"/>
      <c r="AX88" s="78"/>
      <c r="AY88" s="78"/>
      <c r="AZ88" s="78"/>
      <c r="BA88" s="78"/>
      <c r="BB88" s="78"/>
      <c r="BC88" s="78"/>
      <c r="BD88" s="78"/>
      <c r="BE88" s="78"/>
      <c r="BF88" s="175"/>
      <c r="BG88" s="78"/>
      <c r="BH88" s="78"/>
      <c r="BI88" s="78"/>
      <c r="BJ88" s="78"/>
      <c r="BK88" s="78"/>
      <c r="BL88" s="78"/>
      <c r="BM88" s="78"/>
      <c r="BN88" s="78"/>
      <c r="BO88" s="78"/>
      <c r="BP88" s="80"/>
      <c r="BQ88" s="78"/>
      <c r="BR88" s="78"/>
      <c r="BS88" s="78"/>
      <c r="BT88" s="78"/>
      <c r="BU88" s="78"/>
      <c r="BV88" s="78"/>
      <c r="BW88" s="78"/>
      <c r="BX88" s="78"/>
      <c r="BY88" s="78"/>
      <c r="BZ88" s="78"/>
      <c r="CA88" s="78"/>
      <c r="CB88" s="78"/>
      <c r="CC88" s="78"/>
    </row>
    <row r="89" spans="1:81" s="76" customFormat="1" ht="15" customHeight="1" x14ac:dyDescent="0.2">
      <c r="A89" s="190" t="s">
        <v>77</v>
      </c>
      <c r="B89" s="49"/>
      <c r="C89" s="49"/>
      <c r="D89" s="49"/>
      <c r="E89" s="49"/>
      <c r="F89" s="75"/>
      <c r="G89" s="75"/>
      <c r="H89" s="75"/>
      <c r="I89" s="75"/>
      <c r="J89" s="75"/>
      <c r="K89" s="75"/>
      <c r="L89" s="75"/>
      <c r="M89" s="75"/>
      <c r="N89" s="75"/>
      <c r="AS89" s="78"/>
      <c r="AT89" s="78"/>
      <c r="AU89" s="78"/>
      <c r="AV89" s="79"/>
      <c r="AW89" s="80"/>
      <c r="AX89" s="78"/>
      <c r="AY89" s="78"/>
      <c r="AZ89" s="78"/>
      <c r="BA89" s="78"/>
      <c r="BB89" s="78"/>
      <c r="BC89" s="78"/>
      <c r="BD89" s="78"/>
      <c r="BE89" s="78"/>
      <c r="BF89" s="175"/>
      <c r="BG89" s="78"/>
      <c r="BH89" s="78"/>
      <c r="BI89" s="78"/>
      <c r="BJ89" s="78"/>
      <c r="BK89" s="78"/>
      <c r="BL89" s="78"/>
      <c r="BM89" s="78"/>
      <c r="BN89" s="78"/>
      <c r="BO89" s="78"/>
      <c r="BP89" s="80"/>
      <c r="BQ89" s="78"/>
      <c r="BR89" s="78"/>
      <c r="BS89" s="78"/>
      <c r="BT89" s="78"/>
      <c r="BU89" s="78"/>
      <c r="BV89" s="78"/>
      <c r="BW89" s="78"/>
      <c r="BX89" s="78"/>
      <c r="BY89" s="78"/>
      <c r="BZ89" s="78"/>
      <c r="CA89" s="78"/>
      <c r="CB89" s="78"/>
      <c r="CC89" s="78"/>
    </row>
    <row r="90" spans="1:81" s="76" customFormat="1" ht="15" customHeight="1" x14ac:dyDescent="0.2">
      <c r="A90" s="190" t="s">
        <v>78</v>
      </c>
      <c r="B90" s="49"/>
      <c r="C90" s="49"/>
      <c r="D90" s="49"/>
      <c r="E90" s="49"/>
      <c r="F90" s="75"/>
      <c r="G90" s="75"/>
      <c r="H90" s="75"/>
      <c r="I90" s="75"/>
      <c r="J90" s="75"/>
      <c r="K90" s="75"/>
      <c r="L90" s="75"/>
      <c r="M90" s="75"/>
      <c r="N90" s="75"/>
      <c r="AS90" s="78"/>
      <c r="AT90" s="78"/>
      <c r="AU90" s="78"/>
      <c r="AV90" s="79"/>
      <c r="AW90" s="80"/>
      <c r="AX90" s="78"/>
      <c r="AY90" s="78"/>
      <c r="AZ90" s="78"/>
      <c r="BA90" s="78"/>
      <c r="BB90" s="78"/>
      <c r="BC90" s="78"/>
      <c r="BD90" s="78"/>
      <c r="BE90" s="78"/>
      <c r="BF90" s="175"/>
      <c r="BG90" s="78"/>
      <c r="BH90" s="78"/>
      <c r="BI90" s="78"/>
      <c r="BJ90" s="78"/>
      <c r="BK90" s="78"/>
      <c r="BL90" s="78"/>
      <c r="BM90" s="78"/>
      <c r="BN90" s="78"/>
      <c r="BO90" s="78"/>
      <c r="BP90" s="80"/>
      <c r="BQ90" s="78"/>
      <c r="BR90" s="78"/>
      <c r="BS90" s="78"/>
      <c r="BT90" s="78"/>
      <c r="BU90" s="78"/>
      <c r="BV90" s="78"/>
      <c r="BW90" s="78"/>
      <c r="BX90" s="78"/>
      <c r="BY90" s="78"/>
      <c r="BZ90" s="78"/>
      <c r="CA90" s="78"/>
      <c r="CB90" s="78"/>
      <c r="CC90" s="78"/>
    </row>
    <row r="91" spans="1:81" s="76" customFormat="1" ht="15" customHeight="1" x14ac:dyDescent="0.2">
      <c r="A91" s="191" t="s">
        <v>99</v>
      </c>
      <c r="B91" s="50"/>
      <c r="C91" s="50"/>
      <c r="D91" s="50"/>
      <c r="E91" s="50"/>
      <c r="F91" s="75"/>
      <c r="G91" s="75"/>
      <c r="H91" s="75"/>
      <c r="I91" s="75"/>
      <c r="J91" s="75"/>
      <c r="K91" s="75"/>
      <c r="L91" s="75"/>
      <c r="M91" s="75"/>
      <c r="N91" s="75"/>
      <c r="AS91" s="78"/>
      <c r="AT91" s="78"/>
      <c r="AU91" s="78"/>
      <c r="AV91" s="79"/>
      <c r="AW91" s="80"/>
      <c r="AX91" s="78"/>
      <c r="AY91" s="78"/>
      <c r="AZ91" s="78"/>
      <c r="BA91" s="78"/>
      <c r="BB91" s="78"/>
      <c r="BC91" s="78"/>
      <c r="BD91" s="78"/>
      <c r="BE91" s="78"/>
      <c r="BF91" s="175"/>
      <c r="BG91" s="78"/>
      <c r="BH91" s="78"/>
      <c r="BI91" s="78"/>
      <c r="BJ91" s="78"/>
      <c r="BK91" s="78"/>
      <c r="BL91" s="78"/>
      <c r="BM91" s="78"/>
      <c r="BN91" s="78"/>
      <c r="BO91" s="78"/>
      <c r="BP91" s="80"/>
      <c r="BQ91" s="78"/>
      <c r="BR91" s="78"/>
      <c r="BS91" s="78"/>
      <c r="BT91" s="78"/>
      <c r="BU91" s="78"/>
      <c r="BV91" s="78"/>
      <c r="BW91" s="78"/>
      <c r="BX91" s="78"/>
      <c r="BY91" s="78"/>
      <c r="BZ91" s="78"/>
      <c r="CA91" s="78"/>
      <c r="CB91" s="78"/>
      <c r="CC91" s="78"/>
    </row>
    <row r="92" spans="1:81" s="76" customFormat="1" ht="15" customHeight="1" x14ac:dyDescent="0.2">
      <c r="A92" s="163" t="s">
        <v>1</v>
      </c>
      <c r="B92" s="164">
        <f>+SUM(B87:B91)</f>
        <v>0</v>
      </c>
      <c r="C92" s="164">
        <f>+SUM(C87:C91)</f>
        <v>0</v>
      </c>
      <c r="D92" s="164">
        <f>+SUM(D87:D91)</f>
        <v>0</v>
      </c>
      <c r="E92" s="164">
        <f>+SUM(E87:E91)</f>
        <v>0</v>
      </c>
      <c r="F92" s="75"/>
      <c r="G92" s="75"/>
      <c r="H92" s="75"/>
      <c r="I92" s="75"/>
      <c r="J92" s="75"/>
      <c r="K92" s="75"/>
      <c r="L92" s="75"/>
      <c r="M92" s="75"/>
      <c r="N92" s="75"/>
      <c r="AS92" s="78"/>
      <c r="AT92" s="78"/>
      <c r="AU92" s="78"/>
      <c r="AV92" s="79"/>
      <c r="AW92" s="80"/>
      <c r="AX92" s="78"/>
      <c r="AY92" s="78"/>
      <c r="AZ92" s="78"/>
      <c r="BA92" s="78"/>
      <c r="BB92" s="78"/>
      <c r="BC92" s="78"/>
      <c r="BD92" s="78"/>
      <c r="BE92" s="78"/>
      <c r="BF92" s="175"/>
      <c r="BG92" s="78"/>
      <c r="BH92" s="78"/>
      <c r="BI92" s="78"/>
      <c r="BJ92" s="78"/>
      <c r="BK92" s="78"/>
      <c r="BL92" s="78"/>
      <c r="BM92" s="78"/>
      <c r="BN92" s="78"/>
      <c r="BO92" s="78"/>
      <c r="BP92" s="80"/>
      <c r="BQ92" s="78"/>
      <c r="BR92" s="78"/>
      <c r="BS92" s="78"/>
      <c r="BT92" s="78"/>
      <c r="BU92" s="78"/>
      <c r="BV92" s="78"/>
      <c r="BW92" s="78"/>
      <c r="BX92" s="78"/>
      <c r="BY92" s="78"/>
      <c r="BZ92" s="78"/>
      <c r="CA92" s="78"/>
      <c r="CB92" s="78"/>
      <c r="CC92" s="78"/>
    </row>
    <row r="93" spans="1:81" s="76" customFormat="1" ht="30" customHeight="1" x14ac:dyDescent="0.2">
      <c r="A93" s="176" t="s">
        <v>100</v>
      </c>
      <c r="B93" s="192"/>
      <c r="C93" s="193"/>
      <c r="D93" s="75"/>
      <c r="E93" s="75"/>
      <c r="F93" s="75"/>
      <c r="G93" s="75"/>
      <c r="H93" s="75"/>
      <c r="I93" s="75"/>
      <c r="J93" s="75"/>
      <c r="K93" s="75"/>
      <c r="L93" s="75"/>
      <c r="M93" s="75"/>
      <c r="N93" s="75"/>
      <c r="AS93" s="78"/>
      <c r="AT93" s="78"/>
      <c r="AU93" s="78"/>
      <c r="AV93" s="79"/>
      <c r="AW93" s="80"/>
      <c r="AX93" s="78"/>
      <c r="AY93" s="78"/>
      <c r="AZ93" s="78"/>
      <c r="BA93" s="78"/>
      <c r="BB93" s="78"/>
      <c r="BC93" s="78"/>
      <c r="BD93" s="78"/>
      <c r="BE93" s="78"/>
      <c r="BF93" s="175"/>
      <c r="BG93" s="78"/>
      <c r="BH93" s="78"/>
      <c r="BI93" s="78"/>
      <c r="BJ93" s="78"/>
      <c r="BK93" s="78"/>
      <c r="BL93" s="78"/>
      <c r="BM93" s="78"/>
      <c r="BN93" s="78"/>
      <c r="BO93" s="78"/>
      <c r="BP93" s="80"/>
      <c r="BQ93" s="78"/>
      <c r="BR93" s="78"/>
      <c r="BS93" s="78"/>
      <c r="BT93" s="78"/>
      <c r="BU93" s="78"/>
      <c r="BV93" s="78"/>
      <c r="BW93" s="78"/>
      <c r="BX93" s="78"/>
      <c r="BY93" s="78"/>
      <c r="BZ93" s="78"/>
      <c r="CA93" s="78"/>
      <c r="CB93" s="78"/>
      <c r="CC93" s="78"/>
    </row>
    <row r="94" spans="1:81" s="76" customFormat="1" ht="51" customHeight="1" x14ac:dyDescent="0.2">
      <c r="A94" s="187" t="s">
        <v>71</v>
      </c>
      <c r="B94" s="180" t="s">
        <v>83</v>
      </c>
      <c r="C94" s="180" t="s">
        <v>84</v>
      </c>
      <c r="D94" s="180" t="s">
        <v>85</v>
      </c>
      <c r="E94" s="180" t="s">
        <v>13</v>
      </c>
      <c r="F94" s="75"/>
      <c r="G94" s="75"/>
      <c r="H94" s="75"/>
      <c r="I94" s="75"/>
      <c r="J94" s="75"/>
      <c r="K94" s="75"/>
      <c r="L94" s="75"/>
      <c r="M94" s="75"/>
      <c r="N94" s="75"/>
      <c r="AS94" s="78"/>
      <c r="AT94" s="78"/>
      <c r="AU94" s="78"/>
      <c r="AV94" s="79"/>
      <c r="AW94" s="80"/>
      <c r="AX94" s="78"/>
      <c r="AY94" s="78"/>
      <c r="AZ94" s="78"/>
      <c r="BA94" s="78"/>
      <c r="BB94" s="78"/>
      <c r="BC94" s="78"/>
      <c r="BD94" s="78"/>
      <c r="BE94" s="78"/>
      <c r="BF94" s="175"/>
      <c r="BG94" s="78"/>
      <c r="BH94" s="78"/>
      <c r="BI94" s="78"/>
      <c r="BJ94" s="78"/>
      <c r="BK94" s="78"/>
      <c r="BL94" s="78"/>
      <c r="BM94" s="78"/>
      <c r="BN94" s="78"/>
      <c r="BO94" s="78"/>
      <c r="BP94" s="80"/>
      <c r="BQ94" s="78"/>
      <c r="BR94" s="78"/>
      <c r="BS94" s="78"/>
      <c r="BT94" s="78"/>
      <c r="BU94" s="78"/>
      <c r="BV94" s="78"/>
      <c r="BW94" s="78"/>
      <c r="BX94" s="78"/>
      <c r="BY94" s="78"/>
      <c r="BZ94" s="78"/>
      <c r="CA94" s="78"/>
      <c r="CB94" s="78"/>
      <c r="CC94" s="78"/>
    </row>
    <row r="95" spans="1:81" s="76" customFormat="1" ht="15" customHeight="1" x14ac:dyDescent="0.2">
      <c r="A95" s="189" t="s">
        <v>75</v>
      </c>
      <c r="B95" s="49"/>
      <c r="C95" s="49"/>
      <c r="D95" s="49"/>
      <c r="E95" s="49"/>
      <c r="F95" s="75"/>
      <c r="G95" s="75"/>
      <c r="H95" s="75"/>
      <c r="I95" s="75"/>
      <c r="J95" s="75"/>
      <c r="K95" s="75"/>
      <c r="L95" s="75"/>
      <c r="M95" s="75"/>
      <c r="N95" s="75"/>
      <c r="AS95" s="78"/>
      <c r="AT95" s="78"/>
      <c r="AU95" s="78"/>
      <c r="AV95" s="79"/>
      <c r="AW95" s="80"/>
      <c r="AX95" s="78"/>
      <c r="AY95" s="78"/>
      <c r="AZ95" s="78"/>
      <c r="BA95" s="78"/>
      <c r="BB95" s="78"/>
      <c r="BC95" s="78"/>
      <c r="BD95" s="78"/>
      <c r="BE95" s="78"/>
      <c r="BF95" s="175"/>
      <c r="BG95" s="78"/>
      <c r="BH95" s="78"/>
      <c r="BI95" s="78"/>
      <c r="BJ95" s="78"/>
      <c r="BK95" s="78"/>
      <c r="BL95" s="78"/>
      <c r="BM95" s="78"/>
      <c r="BN95" s="78"/>
      <c r="BO95" s="78"/>
      <c r="BP95" s="80"/>
      <c r="BQ95" s="78"/>
      <c r="BR95" s="78"/>
      <c r="BS95" s="78"/>
      <c r="BT95" s="78"/>
      <c r="BU95" s="78"/>
      <c r="BV95" s="78"/>
      <c r="BW95" s="78"/>
      <c r="BX95" s="78"/>
      <c r="BY95" s="78"/>
      <c r="BZ95" s="78"/>
      <c r="CA95" s="78"/>
      <c r="CB95" s="78"/>
      <c r="CC95" s="78"/>
    </row>
    <row r="96" spans="1:81" s="76" customFormat="1" ht="15" customHeight="1" x14ac:dyDescent="0.2">
      <c r="A96" s="190" t="s">
        <v>76</v>
      </c>
      <c r="B96" s="49"/>
      <c r="C96" s="49"/>
      <c r="D96" s="49"/>
      <c r="E96" s="49"/>
      <c r="F96" s="75"/>
      <c r="G96" s="75"/>
      <c r="H96" s="75"/>
      <c r="I96" s="75"/>
      <c r="J96" s="75"/>
      <c r="K96" s="75"/>
      <c r="L96" s="75"/>
      <c r="M96" s="75"/>
      <c r="N96" s="75"/>
      <c r="AS96" s="78"/>
      <c r="AT96" s="78"/>
      <c r="AU96" s="78"/>
      <c r="AV96" s="79"/>
      <c r="AW96" s="80"/>
      <c r="AX96" s="78"/>
      <c r="AY96" s="78"/>
      <c r="AZ96" s="78"/>
      <c r="BA96" s="78"/>
      <c r="BB96" s="78"/>
      <c r="BC96" s="78"/>
      <c r="BD96" s="78"/>
      <c r="BE96" s="78"/>
      <c r="BF96" s="175"/>
      <c r="BG96" s="78"/>
      <c r="BH96" s="78"/>
      <c r="BI96" s="78"/>
      <c r="BJ96" s="78"/>
      <c r="BK96" s="78"/>
      <c r="BL96" s="78"/>
      <c r="BM96" s="78"/>
      <c r="BN96" s="78"/>
      <c r="BO96" s="78"/>
      <c r="BP96" s="80"/>
      <c r="BQ96" s="78"/>
      <c r="BR96" s="78"/>
      <c r="BS96" s="78"/>
      <c r="BT96" s="78"/>
      <c r="BU96" s="78"/>
      <c r="BV96" s="78"/>
      <c r="BW96" s="78"/>
      <c r="BX96" s="78"/>
      <c r="BY96" s="78"/>
      <c r="BZ96" s="78"/>
      <c r="CA96" s="78"/>
      <c r="CB96" s="78"/>
      <c r="CC96" s="78"/>
    </row>
    <row r="97" spans="1:81" s="76" customFormat="1" ht="15" customHeight="1" x14ac:dyDescent="0.2">
      <c r="A97" s="190" t="s">
        <v>77</v>
      </c>
      <c r="B97" s="49"/>
      <c r="C97" s="49"/>
      <c r="D97" s="49"/>
      <c r="E97" s="49"/>
      <c r="F97" s="75"/>
      <c r="G97" s="75"/>
      <c r="H97" s="75"/>
      <c r="I97" s="75"/>
      <c r="J97" s="75"/>
      <c r="K97" s="75"/>
      <c r="L97" s="75"/>
      <c r="M97" s="75"/>
      <c r="N97" s="75"/>
      <c r="AS97" s="78"/>
      <c r="AT97" s="78"/>
      <c r="AU97" s="78"/>
      <c r="AV97" s="79"/>
      <c r="AW97" s="80"/>
      <c r="AX97" s="78"/>
      <c r="AY97" s="78"/>
      <c r="AZ97" s="78"/>
      <c r="BA97" s="78"/>
      <c r="BB97" s="78"/>
      <c r="BC97" s="78"/>
      <c r="BD97" s="78"/>
      <c r="BE97" s="78"/>
      <c r="BF97" s="78"/>
      <c r="BG97" s="78"/>
      <c r="BH97" s="78"/>
      <c r="BI97" s="78"/>
      <c r="BJ97" s="78"/>
      <c r="BK97" s="78"/>
      <c r="BL97" s="78"/>
      <c r="BM97" s="78"/>
      <c r="BN97" s="78"/>
      <c r="BO97" s="78"/>
      <c r="BP97" s="80"/>
      <c r="BQ97" s="78"/>
      <c r="BR97" s="78"/>
      <c r="BS97" s="78"/>
      <c r="BT97" s="78"/>
      <c r="BU97" s="78"/>
      <c r="BV97" s="78"/>
      <c r="BW97" s="78"/>
      <c r="BX97" s="78"/>
      <c r="BY97" s="78"/>
      <c r="BZ97" s="78"/>
      <c r="CA97" s="78"/>
      <c r="CB97" s="78"/>
      <c r="CC97" s="78"/>
    </row>
    <row r="98" spans="1:81" s="76" customFormat="1" ht="15" customHeight="1" x14ac:dyDescent="0.2">
      <c r="A98" s="190" t="s">
        <v>78</v>
      </c>
      <c r="B98" s="49"/>
      <c r="C98" s="49"/>
      <c r="D98" s="49"/>
      <c r="E98" s="49"/>
      <c r="F98" s="75"/>
      <c r="G98" s="75"/>
      <c r="H98" s="75"/>
      <c r="I98" s="75"/>
      <c r="J98" s="75"/>
      <c r="K98" s="75"/>
      <c r="L98" s="75"/>
      <c r="M98" s="75"/>
      <c r="N98" s="75"/>
      <c r="AS98" s="78"/>
      <c r="AT98" s="78"/>
      <c r="AU98" s="78"/>
      <c r="AV98" s="79"/>
      <c r="AW98" s="80"/>
      <c r="AX98" s="78"/>
      <c r="AY98" s="78"/>
      <c r="AZ98" s="78"/>
      <c r="BA98" s="79"/>
      <c r="BB98" s="79"/>
      <c r="BC98" s="79"/>
      <c r="BD98" s="79"/>
      <c r="BE98" s="79"/>
      <c r="BF98" s="79"/>
      <c r="BG98" s="78"/>
      <c r="BH98" s="78"/>
      <c r="BI98" s="78"/>
      <c r="BJ98" s="78"/>
      <c r="BK98" s="78"/>
      <c r="BL98" s="78"/>
      <c r="BM98" s="78"/>
      <c r="BN98" s="78"/>
      <c r="BO98" s="78"/>
      <c r="BP98" s="80"/>
      <c r="BQ98" s="78"/>
      <c r="BR98" s="78"/>
      <c r="BS98" s="78"/>
      <c r="BT98" s="78"/>
      <c r="BU98" s="78"/>
      <c r="BV98" s="78"/>
      <c r="BW98" s="78"/>
      <c r="BX98" s="78"/>
      <c r="BY98" s="78"/>
      <c r="BZ98" s="78"/>
      <c r="CA98" s="78"/>
      <c r="CB98" s="78"/>
      <c r="CC98" s="78"/>
    </row>
    <row r="99" spans="1:81" s="76" customFormat="1" ht="15" customHeight="1" x14ac:dyDescent="0.2">
      <c r="A99" s="191" t="s">
        <v>99</v>
      </c>
      <c r="B99" s="50"/>
      <c r="C99" s="50"/>
      <c r="D99" s="50"/>
      <c r="E99" s="50"/>
      <c r="F99" s="75"/>
      <c r="G99" s="75"/>
      <c r="H99" s="75"/>
      <c r="I99" s="75"/>
      <c r="J99" s="75"/>
      <c r="K99" s="75"/>
      <c r="L99" s="75"/>
      <c r="M99" s="75"/>
      <c r="N99" s="75"/>
      <c r="AS99" s="78"/>
      <c r="AT99" s="78"/>
      <c r="AU99" s="78"/>
      <c r="AV99" s="79"/>
      <c r="AW99" s="80"/>
      <c r="AX99" s="78"/>
      <c r="AY99" s="78"/>
      <c r="AZ99" s="78"/>
      <c r="BA99" s="79"/>
      <c r="BB99" s="79"/>
      <c r="BC99" s="79"/>
      <c r="BD99" s="79"/>
      <c r="BE99" s="79"/>
      <c r="BF99" s="79"/>
      <c r="BG99" s="78"/>
      <c r="BH99" s="78"/>
      <c r="BI99" s="78"/>
      <c r="BJ99" s="78"/>
      <c r="BK99" s="78"/>
      <c r="BL99" s="78"/>
      <c r="BM99" s="78"/>
      <c r="BN99" s="78"/>
      <c r="BO99" s="78"/>
      <c r="BP99" s="80"/>
      <c r="BQ99" s="78"/>
      <c r="BR99" s="78"/>
      <c r="BS99" s="78"/>
      <c r="BT99" s="78"/>
      <c r="BU99" s="78"/>
      <c r="BV99" s="78"/>
      <c r="BW99" s="78"/>
      <c r="BX99" s="78"/>
      <c r="BY99" s="78"/>
      <c r="BZ99" s="78"/>
      <c r="CA99" s="78"/>
      <c r="CB99" s="78"/>
      <c r="CC99" s="78"/>
    </row>
    <row r="100" spans="1:81" s="76" customFormat="1" ht="15" customHeight="1" x14ac:dyDescent="0.2">
      <c r="A100" s="163" t="s">
        <v>1</v>
      </c>
      <c r="B100" s="164">
        <f>+SUM(B95:B99)</f>
        <v>0</v>
      </c>
      <c r="C100" s="164">
        <f>+SUM(C95:C99)</f>
        <v>0</v>
      </c>
      <c r="D100" s="164">
        <f>+SUM(D95:D99)</f>
        <v>0</v>
      </c>
      <c r="E100" s="164">
        <f>+SUM(E95:E99)</f>
        <v>0</v>
      </c>
      <c r="F100" s="75"/>
      <c r="G100" s="75"/>
      <c r="H100" s="75"/>
      <c r="I100" s="75"/>
      <c r="J100" s="75"/>
      <c r="K100" s="75"/>
      <c r="L100" s="75"/>
      <c r="M100" s="75"/>
      <c r="N100" s="75"/>
      <c r="AS100" s="78"/>
      <c r="AT100" s="78"/>
      <c r="AU100" s="78"/>
      <c r="AV100" s="79"/>
      <c r="AW100" s="80"/>
      <c r="AX100" s="78"/>
      <c r="AY100" s="78"/>
      <c r="AZ100" s="78"/>
      <c r="BA100" s="79"/>
      <c r="BB100" s="79"/>
      <c r="BC100" s="79"/>
      <c r="BD100" s="79"/>
      <c r="BE100" s="79"/>
      <c r="BF100" s="79"/>
      <c r="BG100" s="78"/>
      <c r="BH100" s="78"/>
      <c r="BI100" s="78"/>
      <c r="BJ100" s="78"/>
      <c r="BK100" s="78"/>
      <c r="BL100" s="78"/>
      <c r="BM100" s="78"/>
      <c r="BN100" s="78"/>
      <c r="BO100" s="78"/>
      <c r="BP100" s="80"/>
      <c r="BQ100" s="78"/>
      <c r="BR100" s="78"/>
      <c r="BS100" s="78"/>
      <c r="BT100" s="78"/>
      <c r="BU100" s="78"/>
      <c r="BV100" s="78"/>
      <c r="BW100" s="78"/>
      <c r="BX100" s="78"/>
      <c r="BY100" s="78"/>
      <c r="BZ100" s="78"/>
      <c r="CA100" s="78"/>
      <c r="CB100" s="78"/>
      <c r="CC100" s="78"/>
    </row>
    <row r="101" spans="1:81" s="76" customFormat="1" ht="27.75" customHeight="1" x14ac:dyDescent="0.2">
      <c r="A101" s="176" t="s">
        <v>101</v>
      </c>
      <c r="B101" s="192"/>
      <c r="C101" s="193"/>
      <c r="D101" s="75"/>
      <c r="E101" s="75"/>
      <c r="F101" s="75"/>
      <c r="K101" s="75"/>
      <c r="L101" s="75"/>
      <c r="M101" s="75"/>
      <c r="N101" s="75"/>
      <c r="AS101" s="78"/>
      <c r="AT101" s="78"/>
      <c r="AU101" s="78"/>
      <c r="AV101" s="79"/>
      <c r="AW101" s="80"/>
      <c r="AX101" s="78"/>
      <c r="AY101" s="78"/>
      <c r="AZ101" s="78"/>
      <c r="BA101" s="79"/>
      <c r="BB101" s="79"/>
      <c r="BC101" s="79"/>
      <c r="BD101" s="79"/>
      <c r="BE101" s="79"/>
      <c r="BF101" s="79"/>
      <c r="BG101" s="78"/>
      <c r="BH101" s="78"/>
      <c r="BI101" s="78"/>
      <c r="BJ101" s="78"/>
      <c r="BK101" s="78"/>
      <c r="BL101" s="78"/>
      <c r="BM101" s="78"/>
      <c r="BN101" s="78"/>
      <c r="BO101" s="78"/>
      <c r="BP101" s="80"/>
      <c r="BQ101" s="78"/>
      <c r="BR101" s="78"/>
      <c r="BS101" s="78"/>
      <c r="BT101" s="78"/>
      <c r="BU101" s="78"/>
      <c r="BV101" s="78"/>
      <c r="BW101" s="78"/>
      <c r="BX101" s="78"/>
      <c r="BY101" s="78"/>
      <c r="BZ101" s="78"/>
      <c r="CA101" s="78"/>
      <c r="CB101" s="78"/>
      <c r="CC101" s="78"/>
    </row>
    <row r="102" spans="1:81" s="76" customFormat="1" ht="27.75" customHeight="1" x14ac:dyDescent="0.2">
      <c r="A102" s="452" t="s">
        <v>102</v>
      </c>
      <c r="B102" s="453"/>
      <c r="C102" s="420" t="s">
        <v>1</v>
      </c>
      <c r="D102" s="422" t="s">
        <v>40</v>
      </c>
      <c r="E102" s="423"/>
      <c r="F102" s="423"/>
      <c r="G102" s="385" t="s">
        <v>41</v>
      </c>
      <c r="K102" s="75"/>
      <c r="L102" s="75"/>
      <c r="M102" s="75"/>
      <c r="N102" s="75"/>
      <c r="AS102" s="78"/>
      <c r="AT102" s="78"/>
      <c r="AU102" s="78"/>
      <c r="AV102" s="79"/>
      <c r="AW102" s="80"/>
      <c r="AX102" s="78"/>
      <c r="AY102" s="78"/>
      <c r="AZ102" s="78"/>
      <c r="BA102" s="79"/>
      <c r="BB102" s="79"/>
      <c r="BC102" s="79"/>
      <c r="BD102" s="79"/>
      <c r="BE102" s="79"/>
      <c r="BF102" s="79"/>
      <c r="BG102" s="78"/>
      <c r="BH102" s="78"/>
      <c r="BI102" s="78"/>
      <c r="BJ102" s="78"/>
      <c r="BK102" s="78"/>
      <c r="BL102" s="78"/>
      <c r="BM102" s="78"/>
      <c r="BN102" s="78"/>
      <c r="BO102" s="78"/>
      <c r="BP102" s="80"/>
      <c r="BQ102" s="78"/>
      <c r="BR102" s="78"/>
      <c r="BS102" s="78"/>
      <c r="BT102" s="78"/>
      <c r="BU102" s="78"/>
      <c r="BV102" s="78"/>
      <c r="BW102" s="78"/>
      <c r="BX102" s="78"/>
      <c r="BY102" s="78"/>
      <c r="BZ102" s="78"/>
      <c r="CA102" s="78"/>
      <c r="CB102" s="78"/>
      <c r="CC102" s="78"/>
    </row>
    <row r="103" spans="1:81" s="76" customFormat="1" ht="51" customHeight="1" x14ac:dyDescent="0.2">
      <c r="A103" s="454"/>
      <c r="B103" s="455"/>
      <c r="C103" s="421"/>
      <c r="D103" s="330" t="s">
        <v>42</v>
      </c>
      <c r="E103" s="330" t="s">
        <v>43</v>
      </c>
      <c r="F103" s="330" t="s">
        <v>44</v>
      </c>
      <c r="G103" s="386"/>
      <c r="H103" s="75"/>
      <c r="I103" s="75"/>
      <c r="J103" s="75"/>
      <c r="K103" s="75"/>
      <c r="L103" s="75"/>
      <c r="M103" s="75"/>
      <c r="N103" s="75"/>
      <c r="AS103" s="78"/>
      <c r="AT103" s="78"/>
      <c r="AU103" s="78"/>
      <c r="AV103" s="79"/>
      <c r="AW103" s="80"/>
      <c r="AX103" s="78"/>
      <c r="AY103" s="78"/>
      <c r="AZ103" s="78"/>
      <c r="BA103" s="79"/>
      <c r="BB103" s="79"/>
      <c r="BC103" s="79"/>
      <c r="BD103" s="79"/>
      <c r="BE103" s="79"/>
      <c r="BF103" s="79"/>
      <c r="BG103" s="78"/>
      <c r="BH103" s="78"/>
      <c r="BI103" s="78"/>
      <c r="BJ103" s="78"/>
      <c r="BK103" s="78"/>
      <c r="BL103" s="78"/>
      <c r="BM103" s="78"/>
      <c r="BN103" s="78"/>
      <c r="BO103" s="78"/>
      <c r="BP103" s="80"/>
      <c r="BQ103" s="78"/>
      <c r="BR103" s="78"/>
      <c r="BS103" s="78"/>
      <c r="BT103" s="78"/>
      <c r="BU103" s="78"/>
      <c r="BV103" s="78"/>
      <c r="BW103" s="78"/>
      <c r="BX103" s="78"/>
      <c r="BY103" s="78"/>
      <c r="BZ103" s="78"/>
      <c r="CA103" s="78"/>
      <c r="CB103" s="78"/>
      <c r="CC103" s="78"/>
    </row>
    <row r="104" spans="1:81" s="76" customFormat="1" ht="16.5" customHeight="1" x14ac:dyDescent="0.2">
      <c r="A104" s="456" t="s">
        <v>103</v>
      </c>
      <c r="B104" s="457"/>
      <c r="C104" s="164">
        <f>SUM(D104:G104)</f>
        <v>0</v>
      </c>
      <c r="D104" s="6"/>
      <c r="E104" s="5"/>
      <c r="F104" s="7"/>
      <c r="G104" s="7"/>
      <c r="H104" s="75"/>
      <c r="I104" s="75"/>
      <c r="J104" s="75"/>
      <c r="K104" s="75"/>
      <c r="L104" s="75"/>
      <c r="M104" s="75"/>
      <c r="N104" s="75"/>
      <c r="AS104" s="78"/>
      <c r="AT104" s="78"/>
      <c r="AU104" s="78"/>
      <c r="AV104" s="79"/>
      <c r="AW104" s="80"/>
      <c r="AX104" s="78"/>
      <c r="AY104" s="78"/>
      <c r="AZ104" s="78"/>
      <c r="BA104" s="79"/>
      <c r="BB104" s="79"/>
      <c r="BC104" s="79"/>
      <c r="BD104" s="79"/>
      <c r="BE104" s="79"/>
      <c r="BF104" s="79"/>
      <c r="BG104" s="78"/>
      <c r="BH104" s="78"/>
      <c r="BI104" s="78"/>
      <c r="BJ104" s="78"/>
      <c r="BK104" s="78"/>
      <c r="BL104" s="78"/>
      <c r="BM104" s="78"/>
      <c r="BN104" s="78"/>
      <c r="BO104" s="78"/>
      <c r="BP104" s="80"/>
      <c r="BQ104" s="78"/>
      <c r="BR104" s="78"/>
      <c r="BS104" s="78"/>
      <c r="BT104" s="78"/>
      <c r="BU104" s="78"/>
      <c r="BV104" s="78"/>
      <c r="BW104" s="78"/>
      <c r="BX104" s="78"/>
      <c r="BY104" s="78"/>
      <c r="BZ104" s="78"/>
      <c r="CA104" s="78"/>
      <c r="CB104" s="78"/>
      <c r="CC104" s="78"/>
    </row>
    <row r="105" spans="1:81" s="76" customFormat="1" ht="15.75" customHeight="1" x14ac:dyDescent="0.2">
      <c r="A105" s="445" t="s">
        <v>104</v>
      </c>
      <c r="B105" s="446"/>
      <c r="C105" s="4">
        <f>SUM(D105:G105)</f>
        <v>0</v>
      </c>
      <c r="D105" s="6"/>
      <c r="E105" s="5"/>
      <c r="F105" s="7"/>
      <c r="G105" s="7"/>
      <c r="H105" s="75"/>
      <c r="I105" s="75"/>
      <c r="J105" s="75"/>
      <c r="K105" s="75"/>
      <c r="L105" s="75"/>
      <c r="M105" s="75"/>
      <c r="N105" s="75"/>
      <c r="AS105" s="78"/>
      <c r="AT105" s="78"/>
      <c r="AU105" s="78"/>
      <c r="AV105" s="79"/>
      <c r="AW105" s="80"/>
      <c r="AX105" s="78"/>
      <c r="AY105" s="78"/>
      <c r="AZ105" s="78"/>
      <c r="BA105" s="79"/>
      <c r="BB105" s="79"/>
      <c r="BC105" s="79"/>
      <c r="BD105" s="79"/>
      <c r="BE105" s="79"/>
      <c r="BF105" s="79"/>
      <c r="BG105" s="78"/>
      <c r="BH105" s="78"/>
      <c r="BI105" s="78"/>
      <c r="BJ105" s="78"/>
      <c r="BK105" s="78"/>
      <c r="BL105" s="78"/>
      <c r="BM105" s="78"/>
      <c r="BN105" s="78"/>
      <c r="BO105" s="78"/>
      <c r="BP105" s="80"/>
      <c r="BQ105" s="78"/>
      <c r="BR105" s="78"/>
      <c r="BS105" s="78"/>
      <c r="BT105" s="78"/>
      <c r="BU105" s="78"/>
      <c r="BV105" s="78"/>
      <c r="BW105" s="78"/>
      <c r="BX105" s="78"/>
      <c r="BY105" s="78"/>
      <c r="BZ105" s="78"/>
      <c r="CA105" s="78"/>
      <c r="CB105" s="78"/>
      <c r="CC105" s="78"/>
    </row>
    <row r="106" spans="1:81" s="76" customFormat="1" ht="20.25" customHeight="1" x14ac:dyDescent="0.2">
      <c r="A106" s="176" t="s">
        <v>105</v>
      </c>
      <c r="B106" s="329"/>
      <c r="C106" s="329"/>
      <c r="D106" s="329"/>
      <c r="E106" s="329"/>
      <c r="F106" s="329"/>
      <c r="G106" s="329"/>
      <c r="H106" s="329"/>
      <c r="I106" s="329"/>
      <c r="J106" s="329"/>
      <c r="K106" s="329"/>
      <c r="L106" s="329"/>
      <c r="M106" s="329"/>
      <c r="N106" s="75"/>
      <c r="AS106" s="78"/>
      <c r="AT106" s="78"/>
      <c r="AU106" s="78"/>
      <c r="AV106" s="79"/>
      <c r="AW106" s="80"/>
      <c r="AX106" s="78"/>
      <c r="AY106" s="78"/>
      <c r="AZ106" s="78"/>
      <c r="BA106" s="79"/>
      <c r="BB106" s="79"/>
      <c r="BC106" s="79"/>
      <c r="BD106" s="79"/>
      <c r="BE106" s="79"/>
      <c r="BF106" s="79"/>
      <c r="BG106" s="78"/>
      <c r="BH106" s="78"/>
      <c r="BI106" s="78"/>
      <c r="BJ106" s="78"/>
      <c r="BK106" s="78"/>
      <c r="BL106" s="78"/>
      <c r="BM106" s="78"/>
      <c r="BN106" s="78"/>
      <c r="BO106" s="78"/>
      <c r="BP106" s="80"/>
      <c r="BQ106" s="78"/>
      <c r="BR106" s="78"/>
      <c r="BS106" s="78"/>
      <c r="BT106" s="78"/>
      <c r="BU106" s="78"/>
      <c r="BV106" s="78"/>
      <c r="BW106" s="78"/>
      <c r="BX106" s="78"/>
      <c r="BY106" s="78"/>
      <c r="BZ106" s="78"/>
      <c r="CA106" s="78"/>
      <c r="CB106" s="78"/>
      <c r="CC106" s="78"/>
    </row>
    <row r="107" spans="1:81" s="76" customFormat="1" ht="33" customHeight="1" x14ac:dyDescent="0.2">
      <c r="A107" s="411" t="s">
        <v>106</v>
      </c>
      <c r="B107" s="412"/>
      <c r="C107" s="413"/>
      <c r="D107" s="194" t="s">
        <v>1</v>
      </c>
      <c r="E107" s="195"/>
      <c r="F107" s="195"/>
      <c r="G107" s="75"/>
      <c r="H107" s="75"/>
      <c r="I107" s="75"/>
      <c r="J107" s="75"/>
      <c r="K107" s="75"/>
      <c r="L107" s="75"/>
      <c r="M107" s="75"/>
      <c r="N107" s="75"/>
      <c r="AS107" s="78"/>
      <c r="AT107" s="78"/>
      <c r="AU107" s="78"/>
      <c r="AV107" s="79"/>
      <c r="AW107" s="80"/>
      <c r="AX107" s="78"/>
      <c r="AY107" s="78"/>
      <c r="AZ107" s="78"/>
      <c r="BA107" s="79"/>
      <c r="BB107" s="79"/>
      <c r="BC107" s="79"/>
      <c r="BD107" s="79"/>
      <c r="BE107" s="79"/>
      <c r="BF107" s="79"/>
      <c r="BG107" s="78"/>
      <c r="BH107" s="78"/>
      <c r="BI107" s="78"/>
      <c r="BJ107" s="78"/>
      <c r="BK107" s="78"/>
      <c r="BL107" s="78"/>
      <c r="BM107" s="78"/>
      <c r="BN107" s="78"/>
      <c r="BO107" s="78"/>
      <c r="BP107" s="80"/>
      <c r="BQ107" s="78"/>
      <c r="BR107" s="78"/>
      <c r="BS107" s="78"/>
      <c r="BT107" s="78"/>
      <c r="BU107" s="78"/>
      <c r="BV107" s="78"/>
      <c r="BW107" s="78"/>
      <c r="BX107" s="78"/>
      <c r="BY107" s="78"/>
      <c r="BZ107" s="78"/>
      <c r="CA107" s="78"/>
      <c r="CB107" s="78"/>
      <c r="CC107" s="78"/>
    </row>
    <row r="108" spans="1:81" s="76" customFormat="1" ht="15" customHeight="1" x14ac:dyDescent="0.2">
      <c r="A108" s="196" t="s">
        <v>107</v>
      </c>
      <c r="B108" s="197"/>
      <c r="C108" s="198"/>
      <c r="D108" s="199"/>
      <c r="E108" s="105"/>
      <c r="F108" s="105"/>
      <c r="K108" s="75"/>
      <c r="L108" s="75"/>
      <c r="M108" s="75"/>
      <c r="N108" s="75"/>
      <c r="AS108" s="78"/>
      <c r="AT108" s="78"/>
      <c r="AU108" s="78"/>
      <c r="AV108" s="79"/>
      <c r="AW108" s="80"/>
      <c r="AX108" s="78"/>
      <c r="AY108" s="78"/>
      <c r="AZ108" s="78"/>
      <c r="BA108" s="79"/>
      <c r="BB108" s="79"/>
      <c r="BC108" s="79"/>
      <c r="BD108" s="79"/>
      <c r="BE108" s="79"/>
      <c r="BF108" s="79"/>
      <c r="BG108" s="78"/>
      <c r="BH108" s="78"/>
      <c r="BI108" s="78"/>
      <c r="BJ108" s="78"/>
      <c r="BK108" s="78"/>
      <c r="BL108" s="78"/>
      <c r="BM108" s="78"/>
      <c r="BN108" s="78"/>
      <c r="BO108" s="78"/>
      <c r="BP108" s="80"/>
      <c r="BQ108" s="78"/>
      <c r="BR108" s="78"/>
      <c r="BS108" s="78"/>
      <c r="BT108" s="78"/>
      <c r="BU108" s="78"/>
      <c r="BV108" s="78"/>
      <c r="BW108" s="78"/>
      <c r="BX108" s="78"/>
      <c r="BY108" s="78"/>
      <c r="BZ108" s="78"/>
      <c r="CA108" s="78"/>
      <c r="CB108" s="78"/>
      <c r="CC108" s="78"/>
    </row>
    <row r="109" spans="1:81" s="76" customFormat="1" ht="30" customHeight="1" x14ac:dyDescent="0.2">
      <c r="A109" s="176" t="s">
        <v>108</v>
      </c>
      <c r="B109" s="329"/>
      <c r="C109" s="329"/>
      <c r="D109" s="329"/>
      <c r="E109" s="75"/>
      <c r="F109" s="75"/>
      <c r="G109" s="75"/>
      <c r="H109" s="75"/>
      <c r="I109" s="75"/>
      <c r="J109" s="75"/>
      <c r="K109" s="75"/>
      <c r="L109" s="75"/>
      <c r="M109" s="75"/>
      <c r="N109" s="75"/>
      <c r="AS109" s="78"/>
      <c r="AT109" s="78"/>
      <c r="AU109" s="78"/>
      <c r="AV109" s="79"/>
      <c r="AW109" s="80"/>
      <c r="AX109" s="78"/>
      <c r="AY109" s="78"/>
      <c r="AZ109" s="78"/>
      <c r="BA109" s="79"/>
      <c r="BB109" s="79"/>
      <c r="BC109" s="79"/>
      <c r="BD109" s="79"/>
      <c r="BE109" s="79"/>
      <c r="BF109" s="79"/>
      <c r="BG109" s="78"/>
      <c r="BH109" s="78"/>
      <c r="BI109" s="78"/>
      <c r="BJ109" s="78"/>
      <c r="BK109" s="78"/>
      <c r="BL109" s="78"/>
      <c r="BM109" s="78"/>
      <c r="BN109" s="78"/>
      <c r="BO109" s="78"/>
      <c r="BP109" s="80"/>
      <c r="BQ109" s="78"/>
      <c r="BR109" s="78"/>
      <c r="BS109" s="78"/>
      <c r="BT109" s="78"/>
      <c r="BU109" s="78"/>
      <c r="BV109" s="78"/>
      <c r="BW109" s="78"/>
      <c r="BX109" s="78"/>
      <c r="BY109" s="78"/>
      <c r="BZ109" s="78"/>
      <c r="CA109" s="78"/>
      <c r="CB109" s="78"/>
      <c r="CC109" s="78"/>
    </row>
    <row r="110" spans="1:81" s="76" customFormat="1" ht="30" customHeight="1" x14ac:dyDescent="0.2">
      <c r="A110" s="414" t="s">
        <v>106</v>
      </c>
      <c r="B110" s="415"/>
      <c r="C110" s="416"/>
      <c r="D110" s="420" t="s">
        <v>1</v>
      </c>
      <c r="E110" s="422" t="s">
        <v>40</v>
      </c>
      <c r="F110" s="423"/>
      <c r="G110" s="423"/>
      <c r="H110" s="385" t="s">
        <v>41</v>
      </c>
      <c r="I110" s="75"/>
      <c r="J110" s="75"/>
      <c r="K110" s="75"/>
      <c r="L110" s="75"/>
      <c r="M110" s="75"/>
      <c r="N110" s="75"/>
      <c r="AS110" s="78"/>
      <c r="AT110" s="78"/>
      <c r="AU110" s="78"/>
      <c r="AV110" s="79"/>
      <c r="AW110" s="80"/>
      <c r="AX110" s="78"/>
      <c r="AY110" s="78"/>
      <c r="AZ110" s="78"/>
      <c r="BA110" s="79"/>
      <c r="BB110" s="79"/>
      <c r="BC110" s="79"/>
      <c r="BD110" s="79"/>
      <c r="BE110" s="79"/>
      <c r="BF110" s="79"/>
      <c r="BG110" s="78"/>
      <c r="BH110" s="78"/>
      <c r="BI110" s="78"/>
      <c r="BJ110" s="78"/>
      <c r="BK110" s="78"/>
      <c r="BL110" s="78"/>
      <c r="BM110" s="78"/>
      <c r="BN110" s="78"/>
      <c r="BO110" s="78"/>
      <c r="BP110" s="80"/>
      <c r="BQ110" s="78"/>
      <c r="BR110" s="78"/>
      <c r="BS110" s="78"/>
      <c r="BT110" s="78"/>
      <c r="BU110" s="78"/>
      <c r="BV110" s="78"/>
      <c r="BW110" s="78"/>
      <c r="BX110" s="78"/>
      <c r="BY110" s="78"/>
      <c r="BZ110" s="78"/>
      <c r="CA110" s="78"/>
      <c r="CB110" s="78"/>
      <c r="CC110" s="78"/>
    </row>
    <row r="111" spans="1:81" s="76" customFormat="1" ht="44.25" customHeight="1" x14ac:dyDescent="0.2">
      <c r="A111" s="417"/>
      <c r="B111" s="418"/>
      <c r="C111" s="419"/>
      <c r="D111" s="421"/>
      <c r="E111" s="330" t="s">
        <v>42</v>
      </c>
      <c r="F111" s="330" t="s">
        <v>43</v>
      </c>
      <c r="G111" s="330" t="s">
        <v>44</v>
      </c>
      <c r="H111" s="386"/>
      <c r="I111" s="75"/>
      <c r="J111" s="75"/>
      <c r="K111" s="75"/>
      <c r="L111" s="75"/>
      <c r="M111" s="75"/>
      <c r="N111" s="75"/>
      <c r="AS111" s="78"/>
      <c r="AT111" s="78"/>
      <c r="AU111" s="78"/>
      <c r="AV111" s="79"/>
      <c r="AW111" s="80"/>
      <c r="AX111" s="78"/>
      <c r="AY111" s="78"/>
      <c r="AZ111" s="78"/>
      <c r="BA111" s="79"/>
      <c r="BB111" s="79"/>
      <c r="BC111" s="79"/>
      <c r="BD111" s="79"/>
      <c r="BE111" s="79"/>
      <c r="BF111" s="79"/>
      <c r="BG111" s="78"/>
      <c r="BH111" s="78"/>
      <c r="BI111" s="78"/>
      <c r="BJ111" s="78"/>
      <c r="BK111" s="78"/>
      <c r="BL111" s="78"/>
      <c r="BM111" s="78"/>
      <c r="BN111" s="78"/>
      <c r="BO111" s="78"/>
      <c r="BP111" s="80"/>
      <c r="BQ111" s="78"/>
      <c r="BR111" s="78"/>
      <c r="BS111" s="78"/>
      <c r="BT111" s="78"/>
      <c r="BU111" s="78"/>
      <c r="BV111" s="78"/>
      <c r="BW111" s="78"/>
      <c r="BX111" s="78"/>
      <c r="BY111" s="78"/>
      <c r="BZ111" s="78"/>
      <c r="CA111" s="78"/>
      <c r="CB111" s="78"/>
      <c r="CC111" s="78"/>
    </row>
    <row r="112" spans="1:81" s="76" customFormat="1" ht="21" customHeight="1" x14ac:dyDescent="0.2">
      <c r="A112" s="196" t="s">
        <v>107</v>
      </c>
      <c r="B112" s="197"/>
      <c r="C112" s="198"/>
      <c r="D112" s="164">
        <f>SUM(E112:H112)</f>
        <v>0</v>
      </c>
      <c r="E112" s="6"/>
      <c r="F112" s="5"/>
      <c r="G112" s="7"/>
      <c r="H112" s="7"/>
      <c r="I112" s="75"/>
      <c r="J112" s="75"/>
      <c r="K112" s="75"/>
      <c r="L112" s="75"/>
      <c r="M112" s="75"/>
      <c r="N112" s="75"/>
      <c r="AS112" s="78"/>
      <c r="AT112" s="78"/>
      <c r="AU112" s="78"/>
      <c r="AV112" s="79"/>
      <c r="AW112" s="80"/>
      <c r="AX112" s="78"/>
      <c r="AY112" s="78"/>
      <c r="AZ112" s="78"/>
      <c r="BA112" s="79"/>
      <c r="BB112" s="79"/>
      <c r="BC112" s="79"/>
      <c r="BD112" s="79"/>
      <c r="BE112" s="79"/>
      <c r="BF112" s="79"/>
      <c r="BG112" s="78"/>
      <c r="BH112" s="78"/>
      <c r="BI112" s="78"/>
      <c r="BJ112" s="78"/>
      <c r="BK112" s="78"/>
      <c r="BL112" s="78"/>
      <c r="BM112" s="78"/>
      <c r="BN112" s="78"/>
      <c r="BO112" s="78"/>
      <c r="BP112" s="80"/>
      <c r="BQ112" s="78"/>
      <c r="BR112" s="78"/>
      <c r="BS112" s="78"/>
      <c r="BT112" s="78"/>
      <c r="BU112" s="78"/>
      <c r="BV112" s="78"/>
      <c r="BW112" s="78"/>
      <c r="BX112" s="78"/>
      <c r="BY112" s="78"/>
      <c r="BZ112" s="78"/>
      <c r="CA112" s="78"/>
      <c r="CB112" s="78"/>
      <c r="CC112" s="78"/>
    </row>
    <row r="113" spans="1:91" s="83" customFormat="1" ht="24.75" customHeight="1" x14ac:dyDescent="0.2">
      <c r="A113" s="84" t="s">
        <v>109</v>
      </c>
      <c r="B113" s="200"/>
      <c r="C113" s="201"/>
      <c r="D113" s="201"/>
      <c r="E113" s="201"/>
      <c r="F113" s="202"/>
      <c r="AS113" s="117"/>
      <c r="AT113" s="117"/>
      <c r="AU113" s="117"/>
      <c r="AV113" s="118"/>
      <c r="AW113" s="119"/>
      <c r="AX113" s="117"/>
      <c r="AY113" s="117"/>
      <c r="AZ113" s="117"/>
      <c r="BA113" s="79"/>
      <c r="BB113" s="79"/>
      <c r="BC113" s="79"/>
      <c r="BD113" s="79"/>
      <c r="BE113" s="79"/>
      <c r="BF113" s="79"/>
      <c r="BG113" s="117"/>
      <c r="BH113" s="117"/>
      <c r="BI113" s="117"/>
      <c r="BJ113" s="117"/>
      <c r="BK113" s="117"/>
      <c r="BL113" s="117"/>
      <c r="BM113" s="117"/>
      <c r="BN113" s="117"/>
      <c r="BO113" s="117"/>
      <c r="BP113" s="119"/>
      <c r="BQ113" s="117"/>
      <c r="BR113" s="117"/>
      <c r="BS113" s="117"/>
      <c r="BT113" s="117"/>
      <c r="BU113" s="117"/>
      <c r="BV113" s="117"/>
      <c r="BW113" s="117"/>
      <c r="BX113" s="117"/>
      <c r="BY113" s="117"/>
      <c r="BZ113" s="117"/>
      <c r="CA113" s="117"/>
      <c r="CB113" s="117"/>
      <c r="CC113" s="117"/>
    </row>
    <row r="114" spans="1:91" s="83" customFormat="1" ht="17.25" customHeight="1" x14ac:dyDescent="0.2">
      <c r="A114" s="389" t="s">
        <v>110</v>
      </c>
      <c r="B114" s="407" t="s">
        <v>1</v>
      </c>
      <c r="C114" s="409" t="s">
        <v>111</v>
      </c>
      <c r="D114" s="409"/>
      <c r="E114" s="409"/>
      <c r="F114" s="409" t="s">
        <v>112</v>
      </c>
      <c r="G114" s="410" t="s">
        <v>113</v>
      </c>
      <c r="H114" s="405" t="s">
        <v>40</v>
      </c>
      <c r="I114" s="406"/>
      <c r="J114" s="406"/>
      <c r="K114" s="400" t="s">
        <v>41</v>
      </c>
      <c r="AS114" s="117"/>
      <c r="AT114" s="117"/>
      <c r="AU114" s="117"/>
      <c r="AV114" s="118"/>
      <c r="AW114" s="119"/>
      <c r="AX114" s="117"/>
      <c r="AY114" s="117"/>
      <c r="AZ114" s="117"/>
      <c r="BA114" s="79"/>
      <c r="BB114" s="79"/>
      <c r="BC114" s="79"/>
      <c r="BD114" s="79"/>
      <c r="BE114" s="79"/>
      <c r="BF114" s="79"/>
      <c r="BG114" s="117"/>
      <c r="BH114" s="117"/>
      <c r="BI114" s="117"/>
      <c r="BJ114" s="117"/>
      <c r="BK114" s="117"/>
      <c r="BL114" s="117"/>
      <c r="BM114" s="117"/>
      <c r="BN114" s="117"/>
      <c r="BO114" s="117"/>
      <c r="BP114" s="119"/>
      <c r="BQ114" s="117"/>
      <c r="BR114" s="117"/>
      <c r="BS114" s="117"/>
      <c r="BT114" s="117"/>
      <c r="BU114" s="117"/>
      <c r="BV114" s="117"/>
      <c r="BW114" s="117"/>
      <c r="BX114" s="117"/>
      <c r="BY114" s="117"/>
      <c r="BZ114" s="117"/>
      <c r="CA114" s="117"/>
      <c r="CB114" s="117"/>
      <c r="CC114" s="117"/>
    </row>
    <row r="115" spans="1:91" s="83" customFormat="1" ht="57" customHeight="1" x14ac:dyDescent="0.2">
      <c r="A115" s="390"/>
      <c r="B115" s="408"/>
      <c r="C115" s="203" t="s">
        <v>114</v>
      </c>
      <c r="D115" s="203" t="s">
        <v>115</v>
      </c>
      <c r="E115" s="51" t="s">
        <v>116</v>
      </c>
      <c r="F115" s="409"/>
      <c r="G115" s="410"/>
      <c r="H115" s="70" t="s">
        <v>42</v>
      </c>
      <c r="I115" s="330" t="s">
        <v>43</v>
      </c>
      <c r="J115" s="330" t="s">
        <v>44</v>
      </c>
      <c r="K115" s="400"/>
      <c r="AT115" s="117"/>
      <c r="AU115" s="117"/>
      <c r="AV115" s="117"/>
      <c r="AW115" s="118"/>
      <c r="AX115" s="119"/>
      <c r="AY115" s="117"/>
      <c r="AZ115" s="117"/>
      <c r="BA115" s="117"/>
      <c r="BB115" s="3"/>
      <c r="BC115" s="79"/>
      <c r="BD115" s="79"/>
      <c r="BE115" s="3"/>
      <c r="BF115" s="79"/>
      <c r="BG115" s="79"/>
      <c r="BH115" s="117"/>
      <c r="BI115" s="117"/>
      <c r="BJ115" s="117"/>
      <c r="BK115" s="117"/>
      <c r="BL115" s="117"/>
      <c r="BM115" s="117"/>
      <c r="BN115" s="117"/>
      <c r="BO115" s="117"/>
      <c r="BP115" s="117"/>
      <c r="BQ115" s="119"/>
      <c r="BR115" s="117"/>
      <c r="BS115" s="117"/>
      <c r="BT115" s="117"/>
      <c r="BU115" s="117"/>
      <c r="BV115" s="117"/>
      <c r="BW115" s="117"/>
      <c r="BX115" s="117"/>
      <c r="BY115" s="117"/>
      <c r="BZ115" s="117"/>
      <c r="CA115" s="117"/>
      <c r="CB115" s="117"/>
      <c r="CC115" s="117"/>
      <c r="CD115" s="117"/>
    </row>
    <row r="116" spans="1:91" s="83" customFormat="1" ht="15" customHeight="1" x14ac:dyDescent="0.2">
      <c r="A116" s="204" t="s">
        <v>53</v>
      </c>
      <c r="B116" s="45">
        <f>+SUM(C116:G116)</f>
        <v>0</v>
      </c>
      <c r="C116" s="52"/>
      <c r="D116" s="52"/>
      <c r="E116" s="53"/>
      <c r="F116" s="36"/>
      <c r="G116" s="205"/>
      <c r="H116" s="54"/>
      <c r="I116" s="36"/>
      <c r="J116" s="36"/>
      <c r="K116" s="36"/>
      <c r="L116" s="127" t="str">
        <f>+BB116</f>
        <v/>
      </c>
      <c r="AT116" s="117"/>
      <c r="AU116" s="117"/>
      <c r="AV116" s="117"/>
      <c r="AW116" s="118"/>
      <c r="AX116" s="119"/>
      <c r="AY116" s="117"/>
      <c r="AZ116" s="117"/>
      <c r="BA116" s="117"/>
      <c r="BB116" s="98" t="str">
        <f>IF($B116&lt;&gt;SUM($H116:$K116),"Total personas  debe ser igual que segúnTipo estrategia+otros","")</f>
        <v/>
      </c>
      <c r="BC116" s="79"/>
      <c r="BD116" s="79"/>
      <c r="BE116" s="87">
        <f>IF($B116&lt;&gt;SUM($H116:$K116),1,0)</f>
        <v>0</v>
      </c>
      <c r="BF116" s="79"/>
      <c r="BG116" s="79"/>
      <c r="BH116" s="117"/>
      <c r="BI116" s="117"/>
      <c r="BJ116" s="117"/>
      <c r="BK116" s="117"/>
      <c r="BL116" s="117"/>
      <c r="BM116" s="117"/>
      <c r="BN116" s="117"/>
      <c r="BO116" s="117"/>
      <c r="BP116" s="117"/>
      <c r="BQ116" s="119"/>
      <c r="BR116" s="117"/>
      <c r="BS116" s="117"/>
      <c r="BT116" s="117"/>
      <c r="BU116" s="117"/>
      <c r="BV116" s="117"/>
      <c r="BW116" s="117"/>
      <c r="BX116" s="117"/>
      <c r="BY116" s="117"/>
      <c r="BZ116" s="117"/>
      <c r="CA116" s="117"/>
      <c r="CB116" s="117"/>
      <c r="CC116" s="117"/>
      <c r="CD116" s="117"/>
    </row>
    <row r="117" spans="1:91" s="83" customFormat="1" ht="15" customHeight="1" x14ac:dyDescent="0.2">
      <c r="A117" s="206" t="s">
        <v>65</v>
      </c>
      <c r="B117" s="14">
        <f>+SUM(C117:G117)</f>
        <v>0</v>
      </c>
      <c r="C117" s="19"/>
      <c r="D117" s="19"/>
      <c r="E117" s="20"/>
      <c r="F117" s="37"/>
      <c r="G117" s="207"/>
      <c r="H117" s="49"/>
      <c r="I117" s="37"/>
      <c r="J117" s="37"/>
      <c r="K117" s="37"/>
      <c r="L117" s="127" t="str">
        <f>+BB117</f>
        <v/>
      </c>
      <c r="AT117" s="117"/>
      <c r="AU117" s="117"/>
      <c r="AV117" s="117"/>
      <c r="AW117" s="118"/>
      <c r="AX117" s="119"/>
      <c r="AY117" s="117"/>
      <c r="AZ117" s="117"/>
      <c r="BA117" s="117"/>
      <c r="BB117" s="98" t="str">
        <f>IF($B117&lt;&gt;SUM($H117:$K117),"Total personas  debe ser igual que segúnTipo estrategia+otros","")</f>
        <v/>
      </c>
      <c r="BC117" s="79"/>
      <c r="BD117" s="79"/>
      <c r="BE117" s="87">
        <f>IF($B117&lt;&gt;SUM($H117:$K117),1,0)</f>
        <v>0</v>
      </c>
      <c r="BF117" s="79"/>
      <c r="BG117" s="79"/>
      <c r="BH117" s="117"/>
      <c r="BI117" s="117"/>
      <c r="BJ117" s="117"/>
      <c r="BK117" s="117"/>
      <c r="BL117" s="117"/>
      <c r="BM117" s="117"/>
      <c r="BN117" s="117"/>
      <c r="BO117" s="117"/>
      <c r="BP117" s="117"/>
      <c r="BQ117" s="119"/>
      <c r="BR117" s="117"/>
      <c r="BS117" s="117"/>
      <c r="BT117" s="117"/>
      <c r="BU117" s="117"/>
      <c r="BV117" s="117"/>
      <c r="BW117" s="117"/>
      <c r="BX117" s="117"/>
      <c r="BY117" s="117"/>
      <c r="BZ117" s="117"/>
      <c r="CA117" s="117"/>
      <c r="CB117" s="117"/>
      <c r="CC117" s="117"/>
      <c r="CD117" s="117"/>
    </row>
    <row r="118" spans="1:91" s="210" customFormat="1" ht="15" customHeight="1" x14ac:dyDescent="0.2">
      <c r="A118" s="208" t="s">
        <v>68</v>
      </c>
      <c r="B118" s="23">
        <f>+SUM(C118:G118)</f>
        <v>0</v>
      </c>
      <c r="C118" s="27"/>
      <c r="D118" s="27"/>
      <c r="E118" s="28"/>
      <c r="F118" s="48"/>
      <c r="G118" s="209"/>
      <c r="H118" s="50"/>
      <c r="I118" s="48"/>
      <c r="J118" s="48"/>
      <c r="K118" s="48"/>
      <c r="L118" s="127" t="str">
        <f>+BB118</f>
        <v/>
      </c>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117"/>
      <c r="AU118" s="117"/>
      <c r="AV118" s="117"/>
      <c r="AW118" s="118"/>
      <c r="AX118" s="119"/>
      <c r="AY118" s="117"/>
      <c r="AZ118" s="117"/>
      <c r="BA118" s="117"/>
      <c r="BB118" s="98" t="str">
        <f>IF($B118&lt;&gt;SUM($H118:$K118),"Total personas  debe ser igual que segúnTipo estrategia+otros","")</f>
        <v/>
      </c>
      <c r="BC118" s="79"/>
      <c r="BD118" s="79"/>
      <c r="BE118" s="87">
        <f>IF($B118&lt;&gt;SUM($H118:$K118),1,0)</f>
        <v>0</v>
      </c>
      <c r="BF118" s="79"/>
      <c r="BG118" s="79"/>
      <c r="BH118" s="117"/>
      <c r="BI118" s="117"/>
      <c r="BJ118" s="117"/>
      <c r="BK118" s="117"/>
      <c r="BL118" s="117"/>
      <c r="BM118" s="117"/>
      <c r="BN118" s="117"/>
      <c r="BO118" s="117"/>
      <c r="BP118" s="117"/>
      <c r="BQ118" s="119"/>
      <c r="BR118" s="117"/>
      <c r="BS118" s="117"/>
      <c r="BT118" s="117"/>
      <c r="BU118" s="117"/>
      <c r="BV118" s="117"/>
      <c r="BW118" s="117"/>
      <c r="BX118" s="117"/>
      <c r="BY118" s="117"/>
      <c r="BZ118" s="117"/>
      <c r="CA118" s="117"/>
      <c r="CB118" s="117"/>
      <c r="CC118" s="117"/>
      <c r="CD118" s="117"/>
      <c r="CE118" s="83"/>
      <c r="CF118" s="83"/>
      <c r="CG118" s="83"/>
      <c r="CH118" s="83"/>
      <c r="CI118" s="83"/>
      <c r="CJ118" s="83"/>
      <c r="CK118" s="83"/>
      <c r="CL118" s="83"/>
      <c r="CM118" s="83"/>
    </row>
    <row r="119" spans="1:91" s="76" customFormat="1" ht="30" customHeight="1" x14ac:dyDescent="0.2">
      <c r="A119" s="176" t="s">
        <v>117</v>
      </c>
      <c r="B119" s="329"/>
      <c r="C119" s="329"/>
      <c r="D119" s="329"/>
      <c r="E119" s="329"/>
      <c r="F119" s="329"/>
      <c r="G119" s="329"/>
      <c r="H119" s="329"/>
      <c r="I119" s="329"/>
      <c r="J119" s="329"/>
      <c r="K119" s="329"/>
      <c r="L119" s="329"/>
      <c r="M119" s="329"/>
      <c r="N119" s="75"/>
      <c r="AS119" s="78"/>
      <c r="AT119" s="78"/>
      <c r="AU119" s="78"/>
      <c r="AV119" s="79"/>
      <c r="AW119" s="80"/>
      <c r="AX119" s="78"/>
      <c r="AY119" s="78"/>
      <c r="AZ119" s="78"/>
      <c r="BA119" s="79"/>
      <c r="BB119" s="79"/>
      <c r="BC119" s="79"/>
      <c r="BD119" s="79"/>
      <c r="BE119" s="79"/>
      <c r="BF119" s="79"/>
      <c r="BG119" s="78"/>
      <c r="BH119" s="78"/>
      <c r="BI119" s="78"/>
      <c r="BJ119" s="78"/>
      <c r="BK119" s="78"/>
      <c r="BL119" s="78"/>
      <c r="BM119" s="78"/>
      <c r="BN119" s="78"/>
      <c r="BO119" s="78"/>
      <c r="BP119" s="80"/>
      <c r="BQ119" s="78"/>
      <c r="BR119" s="78"/>
      <c r="BS119" s="78"/>
      <c r="BT119" s="78"/>
      <c r="BU119" s="78"/>
      <c r="BV119" s="78"/>
      <c r="BW119" s="78"/>
      <c r="BX119" s="78"/>
      <c r="BY119" s="78"/>
      <c r="BZ119" s="78"/>
      <c r="CA119" s="78"/>
      <c r="CB119" s="78"/>
      <c r="CC119" s="78"/>
    </row>
    <row r="120" spans="1:91" s="76" customFormat="1" ht="49.5" customHeight="1" x14ac:dyDescent="0.2">
      <c r="A120" s="332" t="s">
        <v>118</v>
      </c>
      <c r="B120" s="337" t="s">
        <v>119</v>
      </c>
      <c r="C120" s="337" t="s">
        <v>120</v>
      </c>
      <c r="D120" s="212" t="s">
        <v>121</v>
      </c>
      <c r="E120" s="213" t="s">
        <v>122</v>
      </c>
      <c r="F120" s="214" t="s">
        <v>123</v>
      </c>
      <c r="G120" s="215" t="s">
        <v>124</v>
      </c>
      <c r="H120" s="214" t="s">
        <v>125</v>
      </c>
      <c r="I120" s="215" t="s">
        <v>126</v>
      </c>
      <c r="J120" s="214" t="s">
        <v>127</v>
      </c>
      <c r="K120" s="329"/>
      <c r="L120" s="329"/>
      <c r="M120" s="329"/>
      <c r="N120" s="75"/>
      <c r="AS120" s="78"/>
      <c r="AT120" s="78"/>
      <c r="AU120" s="78"/>
      <c r="AV120" s="79"/>
      <c r="AW120" s="80"/>
      <c r="AX120" s="78"/>
      <c r="AY120" s="78"/>
      <c r="AZ120" s="78"/>
      <c r="BA120" s="79"/>
      <c r="BB120" s="79"/>
      <c r="BC120" s="79"/>
      <c r="BD120" s="79"/>
      <c r="BE120" s="79"/>
      <c r="BF120" s="79"/>
      <c r="BG120" s="78"/>
      <c r="BH120" s="78"/>
      <c r="BI120" s="78"/>
      <c r="BJ120" s="78"/>
      <c r="BK120" s="78"/>
      <c r="BL120" s="78"/>
      <c r="BM120" s="78"/>
      <c r="BN120" s="78"/>
      <c r="BO120" s="78"/>
      <c r="BP120" s="80"/>
      <c r="BQ120" s="78"/>
      <c r="BR120" s="78"/>
      <c r="BS120" s="78"/>
      <c r="BT120" s="78"/>
      <c r="BU120" s="78"/>
      <c r="BV120" s="78"/>
      <c r="BW120" s="78"/>
      <c r="BX120" s="78"/>
      <c r="BY120" s="78"/>
      <c r="BZ120" s="78"/>
      <c r="CA120" s="78"/>
      <c r="CB120" s="78"/>
      <c r="CC120" s="78"/>
    </row>
    <row r="121" spans="1:91" s="76" customFormat="1" ht="15" customHeight="1" x14ac:dyDescent="0.2">
      <c r="A121" s="385" t="s">
        <v>128</v>
      </c>
      <c r="B121" s="204" t="s">
        <v>129</v>
      </c>
      <c r="C121" s="36"/>
      <c r="D121" s="216"/>
      <c r="E121" s="217"/>
      <c r="F121" s="218"/>
      <c r="G121" s="54"/>
      <c r="H121" s="218"/>
      <c r="I121" s="54"/>
      <c r="J121" s="218"/>
      <c r="K121" s="329"/>
      <c r="L121" s="329"/>
      <c r="M121" s="329"/>
      <c r="N121" s="75"/>
      <c r="AS121" s="78"/>
      <c r="AT121" s="78"/>
      <c r="AU121" s="78"/>
      <c r="AV121" s="79"/>
      <c r="AW121" s="80"/>
      <c r="AX121" s="78"/>
      <c r="AY121" s="78"/>
      <c r="AZ121" s="78"/>
      <c r="BA121" s="79"/>
      <c r="BB121" s="79"/>
      <c r="BC121" s="79"/>
      <c r="BD121" s="79"/>
      <c r="BE121" s="79"/>
      <c r="BF121" s="79"/>
      <c r="BG121" s="78"/>
      <c r="BH121" s="78"/>
      <c r="BI121" s="78"/>
      <c r="BJ121" s="78"/>
      <c r="BK121" s="78"/>
      <c r="BL121" s="78"/>
      <c r="BM121" s="78"/>
      <c r="BN121" s="78"/>
      <c r="BO121" s="78"/>
      <c r="BP121" s="80"/>
      <c r="BQ121" s="78"/>
      <c r="BR121" s="78"/>
      <c r="BS121" s="78"/>
      <c r="BT121" s="78"/>
      <c r="BU121" s="78"/>
      <c r="BV121" s="78"/>
      <c r="BW121" s="78"/>
      <c r="BX121" s="78"/>
      <c r="BY121" s="78"/>
      <c r="BZ121" s="78"/>
      <c r="CA121" s="78"/>
      <c r="CB121" s="78"/>
      <c r="CC121" s="78"/>
    </row>
    <row r="122" spans="1:91" s="76" customFormat="1" ht="34.5" customHeight="1" x14ac:dyDescent="0.2">
      <c r="A122" s="404"/>
      <c r="B122" s="206" t="s">
        <v>130</v>
      </c>
      <c r="C122" s="37"/>
      <c r="D122" s="219"/>
      <c r="E122" s="220"/>
      <c r="F122" s="221"/>
      <c r="G122" s="49"/>
      <c r="H122" s="221"/>
      <c r="I122" s="49"/>
      <c r="J122" s="221"/>
      <c r="K122" s="329"/>
      <c r="L122" s="329"/>
      <c r="M122" s="329"/>
      <c r="N122" s="75"/>
      <c r="AS122" s="78"/>
      <c r="AT122" s="78"/>
      <c r="AU122" s="78"/>
      <c r="AV122" s="79"/>
      <c r="AW122" s="80"/>
      <c r="AX122" s="78"/>
      <c r="AY122" s="78"/>
      <c r="AZ122" s="78"/>
      <c r="BA122" s="79"/>
      <c r="BB122" s="79"/>
      <c r="BC122" s="79"/>
      <c r="BD122" s="79"/>
      <c r="BE122" s="79"/>
      <c r="BF122" s="79"/>
      <c r="BG122" s="78"/>
      <c r="BH122" s="78"/>
      <c r="BI122" s="78"/>
      <c r="BJ122" s="78"/>
      <c r="BK122" s="78"/>
      <c r="BL122" s="78"/>
      <c r="BM122" s="78"/>
      <c r="BN122" s="78"/>
      <c r="BO122" s="78"/>
      <c r="BP122" s="80"/>
      <c r="BQ122" s="78"/>
      <c r="BR122" s="78"/>
      <c r="BS122" s="78"/>
      <c r="BT122" s="78"/>
      <c r="BU122" s="78"/>
      <c r="BV122" s="78"/>
      <c r="BW122" s="78"/>
      <c r="BX122" s="78"/>
      <c r="BY122" s="78"/>
      <c r="BZ122" s="78"/>
      <c r="CA122" s="78"/>
      <c r="CB122" s="78"/>
      <c r="CC122" s="78"/>
    </row>
    <row r="123" spans="1:91" s="76" customFormat="1" ht="22.5" customHeight="1" x14ac:dyDescent="0.2">
      <c r="A123" s="404"/>
      <c r="B123" s="206" t="s">
        <v>131</v>
      </c>
      <c r="C123" s="37"/>
      <c r="D123" s="219"/>
      <c r="E123" s="220"/>
      <c r="F123" s="221"/>
      <c r="G123" s="49"/>
      <c r="H123" s="221"/>
      <c r="I123" s="49"/>
      <c r="J123" s="221"/>
      <c r="K123" s="329"/>
      <c r="L123" s="329"/>
      <c r="M123" s="329"/>
      <c r="N123" s="75"/>
      <c r="AS123" s="78"/>
      <c r="AT123" s="78"/>
      <c r="AU123" s="78"/>
      <c r="AV123" s="79"/>
      <c r="AW123" s="80"/>
      <c r="AX123" s="78"/>
      <c r="AY123" s="78"/>
      <c r="AZ123" s="78"/>
      <c r="BA123" s="79"/>
      <c r="BB123" s="79"/>
      <c r="BC123" s="79"/>
      <c r="BD123" s="79"/>
      <c r="BE123" s="79"/>
      <c r="BF123" s="79"/>
      <c r="BG123" s="78"/>
      <c r="BH123" s="78"/>
      <c r="BI123" s="78"/>
      <c r="BJ123" s="78"/>
      <c r="BK123" s="78"/>
      <c r="BL123" s="78"/>
      <c r="BM123" s="78"/>
      <c r="BN123" s="78"/>
      <c r="BO123" s="78"/>
      <c r="BP123" s="80"/>
      <c r="BQ123" s="78"/>
      <c r="BR123" s="78"/>
      <c r="BS123" s="78"/>
      <c r="BT123" s="78"/>
      <c r="BU123" s="78"/>
      <c r="BV123" s="78"/>
      <c r="BW123" s="78"/>
      <c r="BX123" s="78"/>
      <c r="BY123" s="78"/>
      <c r="BZ123" s="78"/>
      <c r="CA123" s="78"/>
      <c r="CB123" s="78"/>
      <c r="CC123" s="78"/>
    </row>
    <row r="124" spans="1:91" s="76" customFormat="1" ht="15" x14ac:dyDescent="0.2">
      <c r="A124" s="386"/>
      <c r="B124" s="206" t="s">
        <v>132</v>
      </c>
      <c r="C124" s="48"/>
      <c r="D124" s="222"/>
      <c r="E124" s="223"/>
      <c r="F124" s="224"/>
      <c r="G124" s="50"/>
      <c r="H124" s="224"/>
      <c r="I124" s="50"/>
      <c r="J124" s="224"/>
      <c r="K124" s="329"/>
      <c r="L124" s="329"/>
      <c r="M124" s="329"/>
      <c r="N124" s="75"/>
      <c r="AS124" s="78"/>
      <c r="AT124" s="78"/>
      <c r="AU124" s="78"/>
      <c r="AV124" s="79"/>
      <c r="AW124" s="80"/>
      <c r="AX124" s="78"/>
      <c r="AY124" s="78"/>
      <c r="AZ124" s="78"/>
      <c r="BA124" s="79"/>
      <c r="BB124" s="79"/>
      <c r="BC124" s="79"/>
      <c r="BD124" s="79"/>
      <c r="BE124" s="79"/>
      <c r="BF124" s="79"/>
      <c r="BG124" s="78"/>
      <c r="BH124" s="78"/>
      <c r="BI124" s="78"/>
      <c r="BJ124" s="78"/>
      <c r="BK124" s="78"/>
      <c r="BL124" s="78"/>
      <c r="BM124" s="78"/>
      <c r="BN124" s="78"/>
      <c r="BO124" s="78"/>
      <c r="BP124" s="80"/>
      <c r="BQ124" s="78"/>
      <c r="BR124" s="78"/>
      <c r="BS124" s="78"/>
      <c r="BT124" s="78"/>
      <c r="BU124" s="78"/>
      <c r="BV124" s="78"/>
      <c r="BW124" s="78"/>
      <c r="BX124" s="78"/>
      <c r="BY124" s="78"/>
      <c r="BZ124" s="78"/>
      <c r="CA124" s="78"/>
      <c r="CB124" s="78"/>
      <c r="CC124" s="78"/>
    </row>
    <row r="125" spans="1:91" s="76" customFormat="1" ht="14.25" customHeight="1" x14ac:dyDescent="0.2">
      <c r="A125" s="400" t="s">
        <v>133</v>
      </c>
      <c r="B125" s="204" t="s">
        <v>134</v>
      </c>
      <c r="C125" s="36"/>
      <c r="D125" s="216"/>
      <c r="E125" s="217"/>
      <c r="F125" s="218"/>
      <c r="G125" s="54"/>
      <c r="H125" s="218"/>
      <c r="I125" s="54"/>
      <c r="J125" s="218"/>
      <c r="K125" s="329"/>
      <c r="L125" s="329"/>
      <c r="M125" s="329"/>
      <c r="N125" s="75"/>
      <c r="AS125" s="78"/>
      <c r="AT125" s="78"/>
      <c r="AU125" s="78"/>
      <c r="AV125" s="79"/>
      <c r="AW125" s="80"/>
      <c r="AX125" s="78"/>
      <c r="AY125" s="78"/>
      <c r="AZ125" s="78"/>
      <c r="BA125" s="79"/>
      <c r="BB125" s="79"/>
      <c r="BC125" s="79"/>
      <c r="BD125" s="79"/>
      <c r="BE125" s="79"/>
      <c r="BF125" s="79"/>
      <c r="BG125" s="78"/>
      <c r="BH125" s="78"/>
      <c r="BI125" s="78"/>
      <c r="BJ125" s="78"/>
      <c r="BK125" s="78"/>
      <c r="BL125" s="78"/>
      <c r="BM125" s="78"/>
      <c r="BN125" s="78"/>
      <c r="BO125" s="78"/>
      <c r="BP125" s="80"/>
      <c r="BQ125" s="78"/>
      <c r="BR125" s="78"/>
      <c r="BS125" s="78"/>
      <c r="BT125" s="78"/>
      <c r="BU125" s="78"/>
      <c r="BV125" s="78"/>
      <c r="BW125" s="78"/>
      <c r="BX125" s="78"/>
      <c r="BY125" s="78"/>
      <c r="BZ125" s="78"/>
      <c r="CA125" s="78"/>
      <c r="CB125" s="78"/>
      <c r="CC125" s="78"/>
    </row>
    <row r="126" spans="1:91" s="76" customFormat="1" ht="23.25" customHeight="1" x14ac:dyDescent="0.2">
      <c r="A126" s="401"/>
      <c r="B126" s="206" t="s">
        <v>135</v>
      </c>
      <c r="C126" s="37"/>
      <c r="D126" s="219"/>
      <c r="E126" s="220"/>
      <c r="F126" s="221"/>
      <c r="G126" s="49"/>
      <c r="H126" s="221"/>
      <c r="I126" s="49"/>
      <c r="J126" s="221"/>
      <c r="K126" s="329"/>
      <c r="L126" s="329"/>
      <c r="M126" s="329"/>
      <c r="N126" s="75"/>
      <c r="AS126" s="78"/>
      <c r="AT126" s="78"/>
      <c r="AU126" s="78"/>
      <c r="AV126" s="79"/>
      <c r="AW126" s="80"/>
      <c r="AX126" s="78"/>
      <c r="AY126" s="78"/>
      <c r="AZ126" s="78"/>
      <c r="BA126" s="79"/>
      <c r="BB126" s="79"/>
      <c r="BC126" s="79"/>
      <c r="BD126" s="79"/>
      <c r="BE126" s="79"/>
      <c r="BF126" s="79"/>
      <c r="BG126" s="78"/>
      <c r="BH126" s="78"/>
      <c r="BI126" s="78"/>
      <c r="BJ126" s="78"/>
      <c r="BK126" s="78"/>
      <c r="BL126" s="78"/>
      <c r="BM126" s="78"/>
      <c r="BN126" s="78"/>
      <c r="BO126" s="78"/>
      <c r="BP126" s="80"/>
      <c r="BQ126" s="78"/>
      <c r="BR126" s="78"/>
      <c r="BS126" s="78"/>
      <c r="BT126" s="78"/>
      <c r="BU126" s="78"/>
      <c r="BV126" s="78"/>
      <c r="BW126" s="78"/>
      <c r="BX126" s="78"/>
      <c r="BY126" s="78"/>
      <c r="BZ126" s="78"/>
      <c r="CA126" s="78"/>
      <c r="CB126" s="78"/>
      <c r="CC126" s="78"/>
    </row>
    <row r="127" spans="1:91" s="76" customFormat="1" ht="18" customHeight="1" x14ac:dyDescent="0.2">
      <c r="A127" s="401"/>
      <c r="B127" s="206" t="s">
        <v>132</v>
      </c>
      <c r="C127" s="37"/>
      <c r="D127" s="219"/>
      <c r="E127" s="220"/>
      <c r="F127" s="221"/>
      <c r="G127" s="49"/>
      <c r="H127" s="221"/>
      <c r="I127" s="49"/>
      <c r="J127" s="221"/>
      <c r="K127" s="329"/>
      <c r="L127" s="329"/>
      <c r="M127" s="329"/>
      <c r="N127" s="75"/>
      <c r="AS127" s="78"/>
      <c r="AT127" s="78"/>
      <c r="AU127" s="78"/>
      <c r="AV127" s="79"/>
      <c r="AW127" s="80"/>
      <c r="AX127" s="78"/>
      <c r="AY127" s="78"/>
      <c r="AZ127" s="78"/>
      <c r="BA127" s="79"/>
      <c r="BB127" s="79"/>
      <c r="BC127" s="79"/>
      <c r="BD127" s="79"/>
      <c r="BE127" s="79"/>
      <c r="BF127" s="79"/>
      <c r="BG127" s="78"/>
      <c r="BH127" s="78"/>
      <c r="BI127" s="78"/>
      <c r="BJ127" s="78"/>
      <c r="BK127" s="78"/>
      <c r="BL127" s="78"/>
      <c r="BM127" s="78"/>
      <c r="BN127" s="78"/>
      <c r="BO127" s="78"/>
      <c r="BP127" s="80"/>
      <c r="BQ127" s="78"/>
      <c r="BR127" s="78"/>
      <c r="BS127" s="78"/>
      <c r="BT127" s="78"/>
      <c r="BU127" s="78"/>
      <c r="BV127" s="78"/>
      <c r="BW127" s="78"/>
      <c r="BX127" s="78"/>
      <c r="BY127" s="78"/>
      <c r="BZ127" s="78"/>
      <c r="CA127" s="78"/>
      <c r="CB127" s="78"/>
      <c r="CC127" s="78"/>
    </row>
    <row r="128" spans="1:91" s="76" customFormat="1" ht="15" customHeight="1" x14ac:dyDescent="0.2">
      <c r="A128" s="401"/>
      <c r="B128" s="225" t="s">
        <v>136</v>
      </c>
      <c r="C128" s="41"/>
      <c r="D128" s="226"/>
      <c r="E128" s="227"/>
      <c r="F128" s="228"/>
      <c r="G128" s="64"/>
      <c r="H128" s="228"/>
      <c r="I128" s="64"/>
      <c r="J128" s="228"/>
      <c r="K128" s="329"/>
      <c r="L128" s="329"/>
      <c r="M128" s="329"/>
      <c r="N128" s="75"/>
      <c r="AS128" s="78"/>
      <c r="AT128" s="78"/>
      <c r="AU128" s="78"/>
      <c r="AV128" s="79"/>
      <c r="AW128" s="80"/>
      <c r="AX128" s="78"/>
      <c r="AY128" s="78"/>
      <c r="AZ128" s="78"/>
      <c r="BA128" s="79"/>
      <c r="BB128" s="79"/>
      <c r="BC128" s="79"/>
      <c r="BD128" s="79"/>
      <c r="BE128" s="79"/>
      <c r="BF128" s="79"/>
      <c r="BG128" s="78"/>
      <c r="BH128" s="78"/>
      <c r="BI128" s="78"/>
      <c r="BJ128" s="78"/>
      <c r="BK128" s="78"/>
      <c r="BL128" s="78"/>
      <c r="BM128" s="78"/>
      <c r="BN128" s="78"/>
      <c r="BO128" s="78"/>
      <c r="BP128" s="80"/>
      <c r="BQ128" s="78"/>
      <c r="BR128" s="78"/>
      <c r="BS128" s="78"/>
      <c r="BT128" s="78"/>
      <c r="BU128" s="78"/>
      <c r="BV128" s="78"/>
      <c r="BW128" s="78"/>
      <c r="BX128" s="78"/>
      <c r="BY128" s="78"/>
      <c r="BZ128" s="78"/>
      <c r="CA128" s="78"/>
      <c r="CB128" s="78"/>
      <c r="CC128" s="78"/>
    </row>
    <row r="129" spans="1:81" s="76" customFormat="1" ht="15" customHeight="1" x14ac:dyDescent="0.2">
      <c r="A129" s="401"/>
      <c r="B129" s="208" t="s">
        <v>69</v>
      </c>
      <c r="C129" s="48"/>
      <c r="D129" s="222"/>
      <c r="E129" s="223"/>
      <c r="F129" s="224"/>
      <c r="G129" s="50"/>
      <c r="H129" s="224"/>
      <c r="I129" s="50"/>
      <c r="J129" s="224"/>
      <c r="K129" s="329"/>
      <c r="L129" s="329"/>
      <c r="M129" s="329"/>
      <c r="N129" s="75"/>
      <c r="AS129" s="78"/>
      <c r="AT129" s="78"/>
      <c r="AU129" s="78"/>
      <c r="AV129" s="79"/>
      <c r="AW129" s="80"/>
      <c r="AX129" s="78"/>
      <c r="AY129" s="78"/>
      <c r="AZ129" s="78"/>
      <c r="BA129" s="79"/>
      <c r="BB129" s="79"/>
      <c r="BC129" s="79"/>
      <c r="BD129" s="79"/>
      <c r="BE129" s="79"/>
      <c r="BF129" s="79"/>
      <c r="BG129" s="78"/>
      <c r="BH129" s="78"/>
      <c r="BI129" s="78"/>
      <c r="BJ129" s="78"/>
      <c r="BK129" s="78"/>
      <c r="BL129" s="78"/>
      <c r="BM129" s="78"/>
      <c r="BN129" s="78"/>
      <c r="BO129" s="78"/>
      <c r="BP129" s="80"/>
      <c r="BQ129" s="78"/>
      <c r="BR129" s="78"/>
      <c r="BS129" s="78"/>
      <c r="BT129" s="78"/>
      <c r="BU129" s="78"/>
      <c r="BV129" s="78"/>
      <c r="BW129" s="78"/>
      <c r="BX129" s="78"/>
      <c r="BY129" s="78"/>
      <c r="BZ129" s="78"/>
      <c r="CA129" s="78"/>
      <c r="CB129" s="78"/>
      <c r="CC129" s="78"/>
    </row>
    <row r="130" spans="1:81" s="76" customFormat="1" ht="23.25" customHeight="1" x14ac:dyDescent="0.2">
      <c r="A130" s="385" t="s">
        <v>137</v>
      </c>
      <c r="B130" s="204" t="s">
        <v>138</v>
      </c>
      <c r="C130" s="36"/>
      <c r="D130" s="216"/>
      <c r="E130" s="217"/>
      <c r="F130" s="218"/>
      <c r="G130" s="54"/>
      <c r="H130" s="218"/>
      <c r="I130" s="54"/>
      <c r="J130" s="218"/>
      <c r="K130" s="329"/>
      <c r="L130" s="329"/>
      <c r="M130" s="329"/>
      <c r="N130" s="75"/>
      <c r="AS130" s="78"/>
      <c r="AT130" s="78"/>
      <c r="AU130" s="78"/>
      <c r="AV130" s="79"/>
      <c r="AW130" s="80"/>
      <c r="AX130" s="78"/>
      <c r="AY130" s="78"/>
      <c r="AZ130" s="78"/>
      <c r="BA130" s="79"/>
      <c r="BB130" s="79"/>
      <c r="BC130" s="79"/>
      <c r="BD130" s="79"/>
      <c r="BE130" s="79"/>
      <c r="BF130" s="79"/>
      <c r="BG130" s="78"/>
      <c r="BH130" s="78"/>
      <c r="BI130" s="78"/>
      <c r="BJ130" s="78"/>
      <c r="BK130" s="78"/>
      <c r="BL130" s="78"/>
      <c r="BM130" s="78"/>
      <c r="BN130" s="78"/>
      <c r="BO130" s="78"/>
      <c r="BP130" s="80"/>
      <c r="BQ130" s="78"/>
      <c r="BR130" s="78"/>
      <c r="BS130" s="78"/>
      <c r="BT130" s="78"/>
      <c r="BU130" s="78"/>
      <c r="BV130" s="78"/>
      <c r="BW130" s="78"/>
      <c r="BX130" s="78"/>
      <c r="BY130" s="78"/>
      <c r="BZ130" s="78"/>
      <c r="CA130" s="78"/>
      <c r="CB130" s="78"/>
      <c r="CC130" s="78"/>
    </row>
    <row r="131" spans="1:81" s="76" customFormat="1" ht="27" customHeight="1" x14ac:dyDescent="0.2">
      <c r="A131" s="404"/>
      <c r="B131" s="206" t="s">
        <v>135</v>
      </c>
      <c r="C131" s="37"/>
      <c r="D131" s="219"/>
      <c r="E131" s="220"/>
      <c r="F131" s="221"/>
      <c r="G131" s="49"/>
      <c r="H131" s="221"/>
      <c r="I131" s="49"/>
      <c r="J131" s="221"/>
      <c r="K131" s="329"/>
      <c r="L131" s="329"/>
      <c r="M131" s="329"/>
      <c r="N131" s="75"/>
      <c r="AS131" s="78"/>
      <c r="AT131" s="78"/>
      <c r="AU131" s="78"/>
      <c r="AV131" s="79"/>
      <c r="AW131" s="80"/>
      <c r="AX131" s="78"/>
      <c r="AY131" s="78"/>
      <c r="AZ131" s="78"/>
      <c r="BA131" s="79"/>
      <c r="BB131" s="79"/>
      <c r="BC131" s="79"/>
      <c r="BD131" s="79"/>
      <c r="BE131" s="79"/>
      <c r="BF131" s="79"/>
      <c r="BG131" s="78"/>
      <c r="BH131" s="78"/>
      <c r="BI131" s="78"/>
      <c r="BJ131" s="78"/>
      <c r="BK131" s="78"/>
      <c r="BL131" s="78"/>
      <c r="BM131" s="78"/>
      <c r="BN131" s="78"/>
      <c r="BO131" s="78"/>
      <c r="BP131" s="80"/>
      <c r="BQ131" s="78"/>
      <c r="BR131" s="78"/>
      <c r="BS131" s="78"/>
      <c r="BT131" s="78"/>
      <c r="BU131" s="78"/>
      <c r="BV131" s="78"/>
      <c r="BW131" s="78"/>
      <c r="BX131" s="78"/>
      <c r="BY131" s="78"/>
      <c r="BZ131" s="78"/>
      <c r="CA131" s="78"/>
      <c r="CB131" s="78"/>
      <c r="CC131" s="78"/>
    </row>
    <row r="132" spans="1:81" s="76" customFormat="1" ht="15" customHeight="1" x14ac:dyDescent="0.2">
      <c r="A132" s="404"/>
      <c r="B132" s="206" t="s">
        <v>132</v>
      </c>
      <c r="C132" s="37"/>
      <c r="D132" s="219"/>
      <c r="E132" s="220"/>
      <c r="F132" s="221"/>
      <c r="G132" s="49"/>
      <c r="H132" s="221"/>
      <c r="I132" s="49"/>
      <c r="J132" s="221"/>
      <c r="K132" s="75"/>
      <c r="L132" s="75"/>
      <c r="M132" s="75"/>
      <c r="N132" s="75"/>
      <c r="AS132" s="78"/>
      <c r="AT132" s="78"/>
      <c r="AU132" s="78"/>
      <c r="AV132" s="79"/>
      <c r="AW132" s="80"/>
      <c r="AX132" s="78"/>
      <c r="AY132" s="78"/>
      <c r="AZ132" s="78"/>
      <c r="BA132" s="79"/>
      <c r="BB132" s="79"/>
      <c r="BC132" s="79"/>
      <c r="BD132" s="79"/>
      <c r="BE132" s="79"/>
      <c r="BF132" s="79"/>
      <c r="BG132" s="78"/>
      <c r="BH132" s="78"/>
      <c r="BI132" s="78"/>
      <c r="BJ132" s="78"/>
      <c r="BK132" s="78"/>
      <c r="BL132" s="78"/>
      <c r="BM132" s="78"/>
      <c r="BN132" s="78"/>
      <c r="BO132" s="78"/>
      <c r="BP132" s="80"/>
      <c r="BQ132" s="78"/>
      <c r="BR132" s="78"/>
      <c r="BS132" s="78"/>
      <c r="BT132" s="78"/>
      <c r="BU132" s="78"/>
      <c r="BV132" s="78"/>
      <c r="BW132" s="78"/>
      <c r="BX132" s="78"/>
      <c r="BY132" s="78"/>
      <c r="BZ132" s="78"/>
      <c r="CA132" s="78"/>
      <c r="CB132" s="78"/>
      <c r="CC132" s="78"/>
    </row>
    <row r="133" spans="1:81" s="76" customFormat="1" ht="19.5" customHeight="1" x14ac:dyDescent="0.2">
      <c r="A133" s="404"/>
      <c r="B133" s="225" t="s">
        <v>139</v>
      </c>
      <c r="C133" s="37"/>
      <c r="D133" s="219"/>
      <c r="E133" s="220"/>
      <c r="F133" s="221"/>
      <c r="G133" s="49"/>
      <c r="H133" s="221"/>
      <c r="I133" s="49"/>
      <c r="J133" s="221"/>
      <c r="K133" s="75"/>
      <c r="L133" s="75"/>
      <c r="M133" s="75"/>
      <c r="N133" s="75"/>
      <c r="AS133" s="78"/>
      <c r="AT133" s="78"/>
      <c r="AU133" s="78"/>
      <c r="AV133" s="79"/>
      <c r="AW133" s="80"/>
      <c r="AX133" s="78"/>
      <c r="AY133" s="78"/>
      <c r="AZ133" s="78"/>
      <c r="BA133" s="79"/>
      <c r="BB133" s="79"/>
      <c r="BC133" s="79"/>
      <c r="BD133" s="79"/>
      <c r="BE133" s="79"/>
      <c r="BF133" s="79"/>
      <c r="BG133" s="78"/>
      <c r="BH133" s="78"/>
      <c r="BI133" s="78"/>
      <c r="BJ133" s="78"/>
      <c r="BK133" s="78"/>
      <c r="BL133" s="78"/>
      <c r="BM133" s="78"/>
      <c r="BN133" s="78"/>
      <c r="BO133" s="78"/>
      <c r="BP133" s="80"/>
      <c r="BQ133" s="78"/>
      <c r="BR133" s="78"/>
      <c r="BS133" s="78"/>
      <c r="BT133" s="78"/>
      <c r="BU133" s="78"/>
      <c r="BV133" s="78"/>
      <c r="BW133" s="78"/>
      <c r="BX133" s="78"/>
      <c r="BY133" s="78"/>
      <c r="BZ133" s="78"/>
      <c r="CA133" s="78"/>
      <c r="CB133" s="78"/>
      <c r="CC133" s="78"/>
    </row>
    <row r="134" spans="1:81" s="76" customFormat="1" x14ac:dyDescent="0.2">
      <c r="A134" s="404"/>
      <c r="B134" s="225" t="s">
        <v>136</v>
      </c>
      <c r="C134" s="37"/>
      <c r="D134" s="219"/>
      <c r="E134" s="220"/>
      <c r="F134" s="221"/>
      <c r="G134" s="49"/>
      <c r="H134" s="221"/>
      <c r="I134" s="49"/>
      <c r="J134" s="221"/>
      <c r="K134" s="75"/>
      <c r="L134" s="75"/>
      <c r="M134" s="75"/>
      <c r="N134" s="75"/>
      <c r="AS134" s="78"/>
      <c r="AT134" s="78"/>
      <c r="AU134" s="78"/>
      <c r="AV134" s="79"/>
      <c r="AW134" s="80"/>
      <c r="AX134" s="78"/>
      <c r="AY134" s="78"/>
      <c r="AZ134" s="78"/>
      <c r="BA134" s="79"/>
      <c r="BB134" s="79"/>
      <c r="BC134" s="79"/>
      <c r="BD134" s="79"/>
      <c r="BE134" s="79"/>
      <c r="BF134" s="79"/>
      <c r="BG134" s="78"/>
      <c r="BH134" s="78"/>
      <c r="BI134" s="78"/>
      <c r="BJ134" s="78"/>
      <c r="BK134" s="78"/>
      <c r="BL134" s="78"/>
      <c r="BM134" s="78"/>
      <c r="BN134" s="78"/>
      <c r="BO134" s="78"/>
      <c r="BP134" s="80"/>
      <c r="BQ134" s="78"/>
      <c r="BR134" s="78"/>
      <c r="BS134" s="78"/>
      <c r="BT134" s="78"/>
      <c r="BU134" s="78"/>
      <c r="BV134" s="78"/>
      <c r="BW134" s="78"/>
      <c r="BX134" s="78"/>
      <c r="BY134" s="78"/>
      <c r="BZ134" s="78"/>
      <c r="CA134" s="78"/>
      <c r="CB134" s="78"/>
      <c r="CC134" s="78"/>
    </row>
    <row r="135" spans="1:81" s="76" customFormat="1" ht="15" customHeight="1" x14ac:dyDescent="0.2">
      <c r="A135" s="386"/>
      <c r="B135" s="208" t="s">
        <v>69</v>
      </c>
      <c r="C135" s="229"/>
      <c r="D135" s="230"/>
      <c r="E135" s="231"/>
      <c r="F135" s="232"/>
      <c r="G135" s="233"/>
      <c r="H135" s="232"/>
      <c r="I135" s="233"/>
      <c r="J135" s="232"/>
      <c r="K135" s="75"/>
      <c r="L135" s="75"/>
      <c r="M135" s="75"/>
      <c r="N135" s="75"/>
      <c r="AS135" s="78"/>
      <c r="AT135" s="78"/>
      <c r="AU135" s="78"/>
      <c r="AV135" s="79"/>
      <c r="AW135" s="80"/>
      <c r="AX135" s="78"/>
      <c r="AY135" s="78"/>
      <c r="AZ135" s="78"/>
      <c r="BA135" s="79"/>
      <c r="BB135" s="79"/>
      <c r="BC135" s="79"/>
      <c r="BD135" s="79"/>
      <c r="BE135" s="79"/>
      <c r="BF135" s="79"/>
      <c r="BG135" s="78"/>
      <c r="BH135" s="78"/>
      <c r="BI135" s="78"/>
      <c r="BJ135" s="78"/>
      <c r="BK135" s="78"/>
      <c r="BL135" s="78"/>
      <c r="BM135" s="78"/>
      <c r="BN135" s="78"/>
      <c r="BO135" s="78"/>
      <c r="BP135" s="80"/>
      <c r="BQ135" s="78"/>
      <c r="BR135" s="78"/>
      <c r="BS135" s="78"/>
      <c r="BT135" s="78"/>
      <c r="BU135" s="78"/>
      <c r="BV135" s="78"/>
      <c r="BW135" s="78"/>
      <c r="BX135" s="78"/>
      <c r="BY135" s="78"/>
      <c r="BZ135" s="78"/>
      <c r="CA135" s="78"/>
      <c r="CB135" s="78"/>
      <c r="CC135" s="78"/>
    </row>
    <row r="136" spans="1:81" s="76" customFormat="1" ht="15" customHeight="1" x14ac:dyDescent="0.2">
      <c r="A136" s="400" t="s">
        <v>140</v>
      </c>
      <c r="B136" s="204" t="s">
        <v>141</v>
      </c>
      <c r="C136" s="36"/>
      <c r="D136" s="216"/>
      <c r="E136" s="217"/>
      <c r="F136" s="218"/>
      <c r="G136" s="54"/>
      <c r="H136" s="218"/>
      <c r="I136" s="54"/>
      <c r="J136" s="218"/>
      <c r="K136" s="75"/>
      <c r="L136" s="75"/>
      <c r="M136" s="75"/>
      <c r="N136" s="75"/>
      <c r="AS136" s="78"/>
      <c r="AT136" s="78"/>
      <c r="AU136" s="78"/>
      <c r="AV136" s="79"/>
      <c r="AW136" s="80"/>
      <c r="AX136" s="78"/>
      <c r="AY136" s="78"/>
      <c r="AZ136" s="78"/>
      <c r="BA136" s="79"/>
      <c r="BB136" s="79"/>
      <c r="BC136" s="79"/>
      <c r="BD136" s="79"/>
      <c r="BE136" s="79"/>
      <c r="BF136" s="79"/>
      <c r="BG136" s="78"/>
      <c r="BH136" s="78"/>
      <c r="BI136" s="78"/>
      <c r="BJ136" s="78"/>
      <c r="BK136" s="78"/>
      <c r="BL136" s="78"/>
      <c r="BM136" s="78"/>
      <c r="BN136" s="78"/>
      <c r="BO136" s="78"/>
      <c r="BP136" s="80"/>
      <c r="BQ136" s="78"/>
      <c r="BR136" s="78"/>
      <c r="BS136" s="78"/>
      <c r="BT136" s="78"/>
      <c r="BU136" s="78"/>
      <c r="BV136" s="78"/>
      <c r="BW136" s="78"/>
      <c r="BX136" s="78"/>
      <c r="BY136" s="78"/>
      <c r="BZ136" s="78"/>
      <c r="CA136" s="78"/>
      <c r="CB136" s="78"/>
      <c r="CC136" s="78"/>
    </row>
    <row r="137" spans="1:81" s="76" customFormat="1" ht="25.5" customHeight="1" x14ac:dyDescent="0.2">
      <c r="A137" s="401"/>
      <c r="B137" s="208" t="s">
        <v>142</v>
      </c>
      <c r="C137" s="48"/>
      <c r="D137" s="222"/>
      <c r="E137" s="223"/>
      <c r="F137" s="224"/>
      <c r="G137" s="50"/>
      <c r="H137" s="224"/>
      <c r="I137" s="50"/>
      <c r="J137" s="224"/>
      <c r="K137" s="75"/>
      <c r="L137" s="75"/>
      <c r="M137" s="75"/>
      <c r="N137" s="75"/>
      <c r="AS137" s="78"/>
      <c r="AT137" s="78"/>
      <c r="AU137" s="78"/>
      <c r="AV137" s="79"/>
      <c r="AW137" s="80"/>
      <c r="AX137" s="78"/>
      <c r="AY137" s="78"/>
      <c r="AZ137" s="78"/>
      <c r="BA137" s="79"/>
      <c r="BB137" s="79"/>
      <c r="BC137" s="79"/>
      <c r="BD137" s="79"/>
      <c r="BE137" s="79"/>
      <c r="BF137" s="79"/>
      <c r="BG137" s="78"/>
      <c r="BH137" s="78"/>
      <c r="BI137" s="78"/>
      <c r="BJ137" s="78"/>
      <c r="BK137" s="78"/>
      <c r="BL137" s="78"/>
      <c r="BM137" s="78"/>
      <c r="BN137" s="78"/>
      <c r="BO137" s="78"/>
      <c r="BP137" s="80"/>
      <c r="BQ137" s="78"/>
      <c r="BR137" s="78"/>
      <c r="BS137" s="78"/>
      <c r="BT137" s="78"/>
      <c r="BU137" s="78"/>
      <c r="BV137" s="78"/>
      <c r="BW137" s="78"/>
      <c r="BX137" s="78"/>
      <c r="BY137" s="78"/>
      <c r="BZ137" s="78"/>
      <c r="CA137" s="78"/>
      <c r="CB137" s="78"/>
      <c r="CC137" s="78"/>
    </row>
    <row r="138" spans="1:81" s="78" customFormat="1" ht="56.25" customHeight="1" x14ac:dyDescent="0.2">
      <c r="A138" s="234" t="s">
        <v>143</v>
      </c>
      <c r="B138" s="235"/>
      <c r="C138" s="236"/>
      <c r="D138" s="236"/>
      <c r="E138" s="236"/>
      <c r="F138" s="236"/>
      <c r="G138" s="236"/>
      <c r="H138" s="236"/>
      <c r="I138" s="236"/>
      <c r="J138" s="236"/>
      <c r="K138" s="236"/>
      <c r="L138" s="236"/>
      <c r="M138" s="236"/>
      <c r="N138" s="236"/>
      <c r="AV138" s="79"/>
      <c r="AW138" s="80"/>
      <c r="BA138" s="79"/>
      <c r="BB138" s="79"/>
      <c r="BC138" s="79"/>
      <c r="BD138" s="79"/>
      <c r="BE138" s="79"/>
      <c r="BF138" s="79"/>
      <c r="BP138" s="80"/>
    </row>
    <row r="139" spans="1:81" s="78" customFormat="1" ht="18.75" customHeight="1" x14ac:dyDescent="0.2">
      <c r="A139" s="234" t="s">
        <v>144</v>
      </c>
      <c r="B139" s="235"/>
      <c r="C139" s="236"/>
      <c r="D139" s="236"/>
      <c r="E139" s="236"/>
      <c r="F139" s="236"/>
      <c r="G139" s="236"/>
      <c r="H139" s="236"/>
      <c r="I139" s="236"/>
      <c r="J139" s="236"/>
      <c r="K139" s="236"/>
      <c r="L139" s="236"/>
      <c r="M139" s="236"/>
      <c r="N139" s="236"/>
      <c r="AV139" s="79"/>
      <c r="AW139" s="80"/>
      <c r="BA139" s="79"/>
      <c r="BB139" s="79"/>
      <c r="BC139" s="79"/>
      <c r="BD139" s="79"/>
      <c r="BE139" s="79"/>
      <c r="BF139" s="79"/>
      <c r="BP139" s="80"/>
    </row>
    <row r="140" spans="1:81" s="83" customFormat="1" ht="34.5" customHeight="1" x14ac:dyDescent="0.2">
      <c r="A140" s="402" t="s">
        <v>33</v>
      </c>
      <c r="B140" s="385" t="s">
        <v>1</v>
      </c>
      <c r="C140" s="393" t="s">
        <v>14</v>
      </c>
      <c r="D140" s="394"/>
      <c r="E140" s="394"/>
      <c r="F140" s="394"/>
      <c r="G140" s="394"/>
      <c r="H140" s="394"/>
      <c r="I140" s="394"/>
      <c r="J140" s="394"/>
      <c r="K140" s="394"/>
      <c r="L140" s="394"/>
      <c r="M140" s="394"/>
      <c r="N140" s="394"/>
      <c r="O140" s="394"/>
      <c r="P140" s="394"/>
      <c r="Q140" s="394"/>
      <c r="R140" s="394"/>
      <c r="S140" s="394"/>
      <c r="T140" s="394"/>
      <c r="U140" s="395"/>
      <c r="V140" s="383" t="s">
        <v>145</v>
      </c>
      <c r="W140" s="384"/>
      <c r="X140" s="383" t="s">
        <v>146</v>
      </c>
      <c r="Y140" s="384"/>
      <c r="AS140" s="117"/>
      <c r="AT140" s="117"/>
      <c r="AU140" s="117"/>
      <c r="AV140" s="118"/>
      <c r="AW140" s="119"/>
      <c r="AX140" s="117"/>
      <c r="AY140" s="117"/>
      <c r="AZ140" s="117"/>
      <c r="BA140" s="79"/>
      <c r="BB140" s="79"/>
      <c r="BC140" s="79"/>
      <c r="BD140" s="79"/>
      <c r="BE140" s="79"/>
      <c r="BF140" s="79"/>
      <c r="BG140" s="117"/>
      <c r="BH140" s="117"/>
      <c r="BI140" s="117"/>
      <c r="BJ140" s="117"/>
      <c r="BK140" s="117"/>
      <c r="BL140" s="117"/>
      <c r="BM140" s="117"/>
      <c r="BN140" s="117"/>
      <c r="BO140" s="117"/>
      <c r="BP140" s="119"/>
      <c r="BQ140" s="117"/>
      <c r="BR140" s="117"/>
      <c r="BS140" s="117"/>
      <c r="BT140" s="117"/>
      <c r="BU140" s="117"/>
      <c r="BV140" s="117"/>
      <c r="BW140" s="117"/>
      <c r="BX140" s="117"/>
      <c r="BY140" s="117"/>
      <c r="BZ140" s="117"/>
      <c r="CA140" s="117"/>
      <c r="CB140" s="117"/>
      <c r="CC140" s="117"/>
    </row>
    <row r="141" spans="1:81" s="85" customFormat="1" ht="54" customHeight="1" x14ac:dyDescent="0.2">
      <c r="A141" s="403"/>
      <c r="B141" s="404"/>
      <c r="C141" s="237" t="s">
        <v>23</v>
      </c>
      <c r="D141" s="107" t="s">
        <v>24</v>
      </c>
      <c r="E141" s="238" t="s">
        <v>25</v>
      </c>
      <c r="F141" s="238" t="s">
        <v>26</v>
      </c>
      <c r="G141" s="238" t="s">
        <v>27</v>
      </c>
      <c r="H141" s="107" t="s">
        <v>28</v>
      </c>
      <c r="I141" s="107" t="s">
        <v>29</v>
      </c>
      <c r="J141" s="107" t="s">
        <v>30</v>
      </c>
      <c r="K141" s="107" t="s">
        <v>31</v>
      </c>
      <c r="L141" s="107" t="s">
        <v>2</v>
      </c>
      <c r="M141" s="107" t="s">
        <v>3</v>
      </c>
      <c r="N141" s="107" t="s">
        <v>32</v>
      </c>
      <c r="O141" s="107" t="s">
        <v>4</v>
      </c>
      <c r="P141" s="107" t="s">
        <v>5</v>
      </c>
      <c r="Q141" s="107" t="s">
        <v>6</v>
      </c>
      <c r="R141" s="107" t="s">
        <v>7</v>
      </c>
      <c r="S141" s="107" t="s">
        <v>8</v>
      </c>
      <c r="T141" s="107" t="s">
        <v>9</v>
      </c>
      <c r="U141" s="239" t="s">
        <v>10</v>
      </c>
      <c r="V141" s="240" t="s">
        <v>11</v>
      </c>
      <c r="W141" s="239" t="s">
        <v>12</v>
      </c>
      <c r="X141" s="240" t="s">
        <v>147</v>
      </c>
      <c r="Y141" s="239" t="s">
        <v>148</v>
      </c>
      <c r="Z141" s="83"/>
      <c r="AS141" s="241"/>
      <c r="AT141" s="241"/>
      <c r="AU141" s="241"/>
      <c r="AV141" s="118"/>
      <c r="AW141" s="119"/>
      <c r="AX141" s="241"/>
      <c r="AY141" s="241"/>
      <c r="AZ141" s="241"/>
      <c r="BA141" s="79"/>
      <c r="BB141" s="79"/>
      <c r="BC141" s="79"/>
      <c r="BD141" s="79"/>
      <c r="BE141" s="79"/>
      <c r="BF141" s="79"/>
      <c r="BG141" s="241"/>
      <c r="BH141" s="241"/>
      <c r="BI141" s="241"/>
      <c r="BJ141" s="241"/>
      <c r="BK141" s="241"/>
      <c r="BL141" s="241"/>
      <c r="BM141" s="241"/>
      <c r="BN141" s="241"/>
      <c r="BO141" s="241"/>
      <c r="BP141" s="119"/>
      <c r="BQ141" s="241"/>
      <c r="BR141" s="241"/>
      <c r="BS141" s="241"/>
      <c r="BT141" s="241"/>
      <c r="BU141" s="241"/>
      <c r="BV141" s="241"/>
      <c r="BW141" s="241"/>
      <c r="BX141" s="241"/>
      <c r="BY141" s="241"/>
      <c r="BZ141" s="241"/>
      <c r="CA141" s="241"/>
      <c r="CB141" s="241"/>
      <c r="CC141" s="241"/>
    </row>
    <row r="142" spans="1:81" s="83" customFormat="1" ht="22.5" customHeight="1" x14ac:dyDescent="0.2">
      <c r="A142" s="242" t="s">
        <v>52</v>
      </c>
      <c r="B142" s="4">
        <f>+SUM(C142:U142)</f>
        <v>228</v>
      </c>
      <c r="C142" s="6">
        <v>31</v>
      </c>
      <c r="D142" s="5">
        <v>7</v>
      </c>
      <c r="E142" s="5">
        <v>12</v>
      </c>
      <c r="F142" s="5">
        <v>6</v>
      </c>
      <c r="G142" s="5">
        <v>5</v>
      </c>
      <c r="H142" s="5">
        <v>7</v>
      </c>
      <c r="I142" s="5">
        <v>1</v>
      </c>
      <c r="J142" s="5">
        <v>7</v>
      </c>
      <c r="K142" s="5">
        <v>2</v>
      </c>
      <c r="L142" s="5">
        <v>3</v>
      </c>
      <c r="M142" s="5">
        <v>2</v>
      </c>
      <c r="N142" s="5">
        <v>15</v>
      </c>
      <c r="O142" s="5">
        <v>15</v>
      </c>
      <c r="P142" s="5">
        <v>14</v>
      </c>
      <c r="Q142" s="5">
        <v>16</v>
      </c>
      <c r="R142" s="5">
        <v>19</v>
      </c>
      <c r="S142" s="5">
        <v>25</v>
      </c>
      <c r="T142" s="5">
        <v>16</v>
      </c>
      <c r="U142" s="7">
        <v>25</v>
      </c>
      <c r="V142" s="93">
        <v>111</v>
      </c>
      <c r="W142" s="7">
        <v>117</v>
      </c>
      <c r="X142" s="93">
        <v>102</v>
      </c>
      <c r="Y142" s="7">
        <v>126</v>
      </c>
      <c r="Z142" s="86" t="str">
        <f>$BA142&amp;"  "&amp;$BB142</f>
        <v xml:space="preserve">  </v>
      </c>
      <c r="AA142" s="86"/>
      <c r="AB142" s="86"/>
      <c r="AC142" s="86"/>
      <c r="AD142" s="3"/>
      <c r="AE142" s="3"/>
      <c r="AF142" s="3"/>
      <c r="AG142" s="3"/>
      <c r="AH142" s="3"/>
      <c r="AI142" s="86"/>
      <c r="AJ142" s="86"/>
      <c r="AK142" s="86"/>
      <c r="AL142" s="86"/>
      <c r="AM142" s="86"/>
      <c r="AN142" s="3"/>
      <c r="AO142" s="3"/>
      <c r="AP142" s="3"/>
      <c r="AQ142" s="3"/>
      <c r="AR142" s="3"/>
      <c r="AS142" s="3"/>
      <c r="AT142" s="3"/>
      <c r="AU142" s="3"/>
      <c r="AV142" s="3"/>
      <c r="AW142" s="87"/>
      <c r="AX142" s="3"/>
      <c r="AY142" s="3"/>
      <c r="AZ142" s="88"/>
      <c r="BA142" s="98" t="str">
        <f t="shared" ref="BA142:BA159" si="10">IF($B142&lt;&gt;($V142+$W142)," El número de consultas según sexo NO puede ser diferente al Total.","")</f>
        <v/>
      </c>
      <c r="BB142" s="98" t="str">
        <f>IF($B142&lt;&gt;($X142+$Y142)," El número de consultas según tipo atención NO puede ser diferente al Total.","")</f>
        <v/>
      </c>
      <c r="BC142" s="3"/>
      <c r="BD142" s="87">
        <f t="shared" ref="BD142:BD159" si="11">IF($B142&lt;&gt;($V142+$W142),1,0)</f>
        <v>0</v>
      </c>
      <c r="BE142" s="87">
        <f>IF($B142&lt;&gt;($X142+$Y142),1,0)</f>
        <v>0</v>
      </c>
      <c r="BF142" s="3"/>
      <c r="BG142" s="3"/>
      <c r="BH142" s="3"/>
      <c r="BI142" s="3"/>
      <c r="BJ142" s="3"/>
      <c r="BK142" s="3"/>
      <c r="BL142" s="3"/>
      <c r="BM142" s="3"/>
      <c r="BN142" s="3"/>
      <c r="BO142" s="3"/>
      <c r="BP142" s="87"/>
      <c r="BQ142" s="3"/>
      <c r="BR142" s="3"/>
      <c r="BS142" s="117"/>
      <c r="BT142" s="117"/>
      <c r="BU142" s="117"/>
      <c r="BV142" s="117"/>
      <c r="BW142" s="117"/>
      <c r="BX142" s="117"/>
      <c r="BY142" s="117"/>
      <c r="BZ142" s="117"/>
      <c r="CA142" s="117"/>
      <c r="CB142" s="117"/>
      <c r="CC142" s="117"/>
    </row>
    <row r="143" spans="1:81" s="117" customFormat="1" ht="22.5" customHeight="1" x14ac:dyDescent="0.2">
      <c r="A143" s="243" t="s">
        <v>34</v>
      </c>
      <c r="B143" s="55">
        <f>+SUM(C143:U143)</f>
        <v>0</v>
      </c>
      <c r="C143" s="56"/>
      <c r="D143" s="57"/>
      <c r="E143" s="57"/>
      <c r="F143" s="57"/>
      <c r="G143" s="57"/>
      <c r="H143" s="57"/>
      <c r="I143" s="57"/>
      <c r="J143" s="57"/>
      <c r="K143" s="57"/>
      <c r="L143" s="57"/>
      <c r="M143" s="57"/>
      <c r="N143" s="57"/>
      <c r="O143" s="57"/>
      <c r="P143" s="57"/>
      <c r="Q143" s="57"/>
      <c r="R143" s="57"/>
      <c r="S143" s="57"/>
      <c r="T143" s="57"/>
      <c r="U143" s="58"/>
      <c r="V143" s="59"/>
      <c r="W143" s="58"/>
      <c r="X143" s="59"/>
      <c r="Y143" s="7"/>
      <c r="Z143" s="86" t="str">
        <f>$BA143&amp;"  "&amp;$BB143</f>
        <v xml:space="preserve">  </v>
      </c>
      <c r="AA143" s="86"/>
      <c r="AB143" s="86"/>
      <c r="AC143" s="86"/>
      <c r="AD143" s="3"/>
      <c r="AE143" s="3"/>
      <c r="AF143" s="3"/>
      <c r="AG143" s="3"/>
      <c r="AH143" s="3"/>
      <c r="AI143" s="86"/>
      <c r="AJ143" s="86"/>
      <c r="AK143" s="86"/>
      <c r="AL143" s="86"/>
      <c r="AM143" s="86"/>
      <c r="AN143" s="3"/>
      <c r="AO143" s="3"/>
      <c r="AP143" s="3"/>
      <c r="AQ143" s="3"/>
      <c r="AR143" s="3"/>
      <c r="AS143" s="3"/>
      <c r="AT143" s="3"/>
      <c r="AU143" s="3"/>
      <c r="AV143" s="3"/>
      <c r="AW143" s="87"/>
      <c r="AX143" s="3"/>
      <c r="AY143" s="3"/>
      <c r="AZ143" s="88"/>
      <c r="BA143" s="98" t="str">
        <f t="shared" si="10"/>
        <v/>
      </c>
      <c r="BB143" s="98" t="str">
        <f>IF($B143&lt;&gt;($X143+$Y143)," El número de consultas según tipo atención NO puede ser diferente al Total.","")</f>
        <v/>
      </c>
      <c r="BC143" s="3"/>
      <c r="BD143" s="87">
        <f t="shared" si="11"/>
        <v>0</v>
      </c>
      <c r="BE143" s="87">
        <f>IF($B143&lt;&gt;($X143+$Y143),1,0)</f>
        <v>0</v>
      </c>
      <c r="BF143" s="3"/>
      <c r="BG143" s="3"/>
      <c r="BH143" s="3"/>
      <c r="BI143" s="3"/>
      <c r="BJ143" s="3"/>
      <c r="BK143" s="3"/>
      <c r="BL143" s="3"/>
      <c r="BM143" s="3"/>
      <c r="BN143" s="3"/>
      <c r="BO143" s="3"/>
      <c r="BP143" s="87"/>
      <c r="BQ143" s="3"/>
      <c r="BR143" s="3"/>
    </row>
    <row r="144" spans="1:81" s="83" customFormat="1" ht="31.5" customHeight="1" x14ac:dyDescent="0.2">
      <c r="A144" s="244" t="s">
        <v>149</v>
      </c>
      <c r="B144" s="8">
        <f t="shared" ref="B144:B159" si="12">+SUM(C144:U144)</f>
        <v>0</v>
      </c>
      <c r="C144" s="12"/>
      <c r="D144" s="10"/>
      <c r="E144" s="10"/>
      <c r="F144" s="10"/>
      <c r="G144" s="10"/>
      <c r="H144" s="10"/>
      <c r="I144" s="10"/>
      <c r="J144" s="10"/>
      <c r="K144" s="10"/>
      <c r="L144" s="10"/>
      <c r="M144" s="10"/>
      <c r="N144" s="10"/>
      <c r="O144" s="10"/>
      <c r="P144" s="10"/>
      <c r="Q144" s="10"/>
      <c r="R144" s="10"/>
      <c r="S144" s="10"/>
      <c r="T144" s="10"/>
      <c r="U144" s="13"/>
      <c r="V144" s="9"/>
      <c r="W144" s="13"/>
      <c r="X144" s="9"/>
      <c r="Y144" s="13"/>
      <c r="Z144" s="86" t="str">
        <f t="shared" ref="Z144:Z158" si="13">$BA144&amp;"  "&amp;$BB144</f>
        <v xml:space="preserve">  </v>
      </c>
      <c r="AA144" s="86"/>
      <c r="AB144" s="86"/>
      <c r="AC144" s="86"/>
      <c r="AD144" s="3"/>
      <c r="AE144" s="3"/>
      <c r="AF144" s="3"/>
      <c r="AG144" s="3"/>
      <c r="AH144" s="3"/>
      <c r="AI144" s="86"/>
      <c r="AJ144" s="86"/>
      <c r="AK144" s="86"/>
      <c r="AL144" s="86"/>
      <c r="AM144" s="86"/>
      <c r="AN144" s="3"/>
      <c r="AO144" s="3"/>
      <c r="AP144" s="3"/>
      <c r="AQ144" s="3"/>
      <c r="AR144" s="3"/>
      <c r="AS144" s="3"/>
      <c r="AT144" s="3"/>
      <c r="AU144" s="3"/>
      <c r="AV144" s="3"/>
      <c r="AW144" s="87"/>
      <c r="AX144" s="3"/>
      <c r="AY144" s="3"/>
      <c r="AZ144" s="88"/>
      <c r="BA144" s="98" t="str">
        <f t="shared" si="10"/>
        <v/>
      </c>
      <c r="BB144" s="160" t="str">
        <f t="shared" ref="BB144:BB159" si="14">IF($B144&lt;&gt;($X144+$Y144)," El número de consultas según tipo atención NO puede ser diferente al Total.","")</f>
        <v/>
      </c>
      <c r="BC144" s="3"/>
      <c r="BD144" s="87">
        <f t="shared" si="11"/>
        <v>0</v>
      </c>
      <c r="BE144" s="87">
        <f t="shared" ref="BE144:BE159" si="15">IF($B144&lt;&gt;($X144+$Y144),1,0)</f>
        <v>0</v>
      </c>
      <c r="BF144" s="3"/>
      <c r="BG144" s="117"/>
      <c r="BH144" s="117"/>
      <c r="BI144" s="117"/>
      <c r="BJ144" s="117"/>
      <c r="BK144" s="117"/>
      <c r="BL144" s="117"/>
      <c r="BM144" s="117"/>
      <c r="BN144" s="117"/>
      <c r="BO144" s="117"/>
      <c r="BP144" s="119"/>
      <c r="BQ144" s="117"/>
      <c r="BR144" s="117"/>
      <c r="BS144" s="117"/>
      <c r="BT144" s="117"/>
      <c r="BU144" s="117"/>
      <c r="BV144" s="117"/>
      <c r="BW144" s="117"/>
      <c r="BX144" s="117"/>
      <c r="BY144" s="117"/>
      <c r="BZ144" s="117"/>
      <c r="CA144" s="117"/>
      <c r="CB144" s="117"/>
      <c r="CC144" s="117"/>
    </row>
    <row r="145" spans="1:81" s="83" customFormat="1" ht="18" customHeight="1" x14ac:dyDescent="0.2">
      <c r="A145" s="245" t="s">
        <v>150</v>
      </c>
      <c r="B145" s="14">
        <f t="shared" si="12"/>
        <v>0</v>
      </c>
      <c r="C145" s="19"/>
      <c r="D145" s="17"/>
      <c r="E145" s="21"/>
      <c r="F145" s="17"/>
      <c r="G145" s="17"/>
      <c r="H145" s="17"/>
      <c r="I145" s="17"/>
      <c r="J145" s="17"/>
      <c r="K145" s="17"/>
      <c r="L145" s="17"/>
      <c r="M145" s="17"/>
      <c r="N145" s="17"/>
      <c r="O145" s="21"/>
      <c r="P145" s="17"/>
      <c r="Q145" s="17"/>
      <c r="R145" s="17"/>
      <c r="S145" s="17"/>
      <c r="T145" s="17"/>
      <c r="U145" s="20"/>
      <c r="V145" s="21"/>
      <c r="W145" s="20"/>
      <c r="X145" s="21"/>
      <c r="Y145" s="20"/>
      <c r="Z145" s="86" t="str">
        <f t="shared" si="13"/>
        <v xml:space="preserve">  </v>
      </c>
      <c r="AA145" s="86"/>
      <c r="AB145" s="86"/>
      <c r="AC145" s="86"/>
      <c r="AD145" s="3"/>
      <c r="AE145" s="3"/>
      <c r="AF145" s="3"/>
      <c r="AG145" s="3"/>
      <c r="AH145" s="3"/>
      <c r="AI145" s="86"/>
      <c r="AJ145" s="86"/>
      <c r="AK145" s="86"/>
      <c r="AL145" s="86"/>
      <c r="AM145" s="86"/>
      <c r="AN145" s="3"/>
      <c r="AO145" s="3"/>
      <c r="AP145" s="3"/>
      <c r="AQ145" s="3"/>
      <c r="AR145" s="3"/>
      <c r="AS145" s="3"/>
      <c r="AT145" s="3"/>
      <c r="AU145" s="3"/>
      <c r="AV145" s="3"/>
      <c r="AW145" s="87"/>
      <c r="AX145" s="3"/>
      <c r="AY145" s="3"/>
      <c r="AZ145" s="88"/>
      <c r="BA145" s="98" t="str">
        <f t="shared" si="10"/>
        <v/>
      </c>
      <c r="BB145" s="160" t="str">
        <f t="shared" si="14"/>
        <v/>
      </c>
      <c r="BC145" s="3"/>
      <c r="BD145" s="87">
        <f t="shared" si="11"/>
        <v>0</v>
      </c>
      <c r="BE145" s="87">
        <f t="shared" si="15"/>
        <v>0</v>
      </c>
      <c r="BF145" s="3"/>
      <c r="BG145" s="117"/>
      <c r="BH145" s="117"/>
      <c r="BI145" s="117"/>
      <c r="BJ145" s="117"/>
      <c r="BK145" s="117"/>
      <c r="BL145" s="117"/>
      <c r="BM145" s="117"/>
      <c r="BN145" s="117"/>
      <c r="BO145" s="117"/>
      <c r="BP145" s="119"/>
      <c r="BQ145" s="117"/>
      <c r="BR145" s="117"/>
      <c r="BS145" s="117"/>
      <c r="BT145" s="117"/>
      <c r="BU145" s="117"/>
      <c r="BV145" s="117"/>
      <c r="BW145" s="117"/>
      <c r="BX145" s="117"/>
      <c r="BY145" s="117"/>
      <c r="BZ145" s="117"/>
      <c r="CA145" s="117"/>
      <c r="CB145" s="117"/>
      <c r="CC145" s="117"/>
    </row>
    <row r="146" spans="1:81" s="248" customFormat="1" ht="18" customHeight="1" x14ac:dyDescent="0.2">
      <c r="A146" s="245" t="s">
        <v>151</v>
      </c>
      <c r="B146" s="14">
        <f t="shared" si="12"/>
        <v>19</v>
      </c>
      <c r="C146" s="19"/>
      <c r="D146" s="17"/>
      <c r="E146" s="21"/>
      <c r="F146" s="17"/>
      <c r="G146" s="17"/>
      <c r="H146" s="17"/>
      <c r="I146" s="17"/>
      <c r="J146" s="17"/>
      <c r="K146" s="17"/>
      <c r="L146" s="17"/>
      <c r="M146" s="17"/>
      <c r="N146" s="17"/>
      <c r="O146" s="21">
        <v>1</v>
      </c>
      <c r="P146" s="17">
        <v>1</v>
      </c>
      <c r="Q146" s="17">
        <v>2</v>
      </c>
      <c r="R146" s="17">
        <v>1</v>
      </c>
      <c r="S146" s="17">
        <v>6</v>
      </c>
      <c r="T146" s="17">
        <v>1</v>
      </c>
      <c r="U146" s="20">
        <v>7</v>
      </c>
      <c r="V146" s="21">
        <v>9</v>
      </c>
      <c r="W146" s="20">
        <v>10</v>
      </c>
      <c r="X146" s="21">
        <v>7</v>
      </c>
      <c r="Y146" s="20">
        <v>12</v>
      </c>
      <c r="Z146" s="86" t="str">
        <f t="shared" si="13"/>
        <v xml:space="preserve">  </v>
      </c>
      <c r="AA146" s="86"/>
      <c r="AB146" s="86"/>
      <c r="AC146" s="86"/>
      <c r="AD146" s="3"/>
      <c r="AE146" s="3"/>
      <c r="AF146" s="3"/>
      <c r="AG146" s="3"/>
      <c r="AH146" s="3"/>
      <c r="AI146" s="86"/>
      <c r="AJ146" s="86"/>
      <c r="AK146" s="86"/>
      <c r="AL146" s="86"/>
      <c r="AM146" s="86"/>
      <c r="AN146" s="3"/>
      <c r="AO146" s="3"/>
      <c r="AP146" s="3"/>
      <c r="AQ146" s="3"/>
      <c r="AR146" s="3"/>
      <c r="AS146" s="3"/>
      <c r="AT146" s="3"/>
      <c r="AU146" s="3"/>
      <c r="AV146" s="3"/>
      <c r="AW146" s="87"/>
      <c r="AX146" s="3"/>
      <c r="AY146" s="3"/>
      <c r="AZ146" s="88"/>
      <c r="BA146" s="98" t="str">
        <f t="shared" si="10"/>
        <v/>
      </c>
      <c r="BB146" s="160" t="str">
        <f t="shared" si="14"/>
        <v/>
      </c>
      <c r="BC146" s="3"/>
      <c r="BD146" s="87">
        <f t="shared" si="11"/>
        <v>0</v>
      </c>
      <c r="BE146" s="87">
        <f t="shared" si="15"/>
        <v>0</v>
      </c>
      <c r="BF146" s="3"/>
      <c r="BG146" s="246"/>
      <c r="BH146" s="246"/>
      <c r="BI146" s="246"/>
      <c r="BJ146" s="246"/>
      <c r="BK146" s="246"/>
      <c r="BL146" s="246"/>
      <c r="BM146" s="246"/>
      <c r="BN146" s="246"/>
      <c r="BO146" s="246"/>
      <c r="BP146" s="247"/>
      <c r="BQ146" s="246"/>
      <c r="BR146" s="246"/>
      <c r="BS146" s="246"/>
      <c r="BT146" s="246"/>
      <c r="BU146" s="246"/>
      <c r="BV146" s="246"/>
      <c r="BW146" s="246"/>
      <c r="BX146" s="246"/>
      <c r="BY146" s="246"/>
      <c r="BZ146" s="246"/>
      <c r="CA146" s="246"/>
      <c r="CB146" s="246"/>
      <c r="CC146" s="246"/>
    </row>
    <row r="147" spans="1:81" s="248" customFormat="1" ht="18" customHeight="1" x14ac:dyDescent="0.2">
      <c r="A147" s="245" t="s">
        <v>152</v>
      </c>
      <c r="B147" s="14">
        <f t="shared" si="12"/>
        <v>0</v>
      </c>
      <c r="C147" s="19"/>
      <c r="D147" s="17"/>
      <c r="E147" s="21"/>
      <c r="F147" s="17"/>
      <c r="G147" s="17"/>
      <c r="H147" s="17"/>
      <c r="I147" s="17"/>
      <c r="J147" s="17"/>
      <c r="K147" s="17"/>
      <c r="L147" s="17"/>
      <c r="M147" s="17"/>
      <c r="N147" s="17"/>
      <c r="O147" s="21"/>
      <c r="P147" s="17"/>
      <c r="Q147" s="17"/>
      <c r="R147" s="17"/>
      <c r="S147" s="17"/>
      <c r="T147" s="17"/>
      <c r="U147" s="20"/>
      <c r="V147" s="21"/>
      <c r="W147" s="20"/>
      <c r="X147" s="21"/>
      <c r="Y147" s="20"/>
      <c r="Z147" s="86" t="str">
        <f t="shared" si="13"/>
        <v xml:space="preserve">  </v>
      </c>
      <c r="AA147" s="86"/>
      <c r="AB147" s="86"/>
      <c r="AC147" s="86"/>
      <c r="AD147" s="3"/>
      <c r="AE147" s="3"/>
      <c r="AF147" s="3"/>
      <c r="AG147" s="3"/>
      <c r="AH147" s="3"/>
      <c r="AI147" s="86"/>
      <c r="AJ147" s="86"/>
      <c r="AK147" s="86"/>
      <c r="AL147" s="86"/>
      <c r="AM147" s="86"/>
      <c r="AN147" s="3"/>
      <c r="AO147" s="3"/>
      <c r="AP147" s="3"/>
      <c r="AQ147" s="3"/>
      <c r="AR147" s="3"/>
      <c r="AS147" s="3"/>
      <c r="AT147" s="3"/>
      <c r="AU147" s="3"/>
      <c r="AV147" s="3"/>
      <c r="AW147" s="87"/>
      <c r="AX147" s="3"/>
      <c r="AY147" s="3"/>
      <c r="AZ147" s="88"/>
      <c r="BA147" s="98" t="str">
        <f t="shared" si="10"/>
        <v/>
      </c>
      <c r="BB147" s="160" t="str">
        <f t="shared" si="14"/>
        <v/>
      </c>
      <c r="BC147" s="3"/>
      <c r="BD147" s="87">
        <f t="shared" si="11"/>
        <v>0</v>
      </c>
      <c r="BE147" s="87">
        <f t="shared" si="15"/>
        <v>0</v>
      </c>
      <c r="BF147" s="3"/>
      <c r="BG147" s="246"/>
      <c r="BH147" s="246"/>
      <c r="BI147" s="246"/>
      <c r="BJ147" s="246"/>
      <c r="BK147" s="246"/>
      <c r="BL147" s="246"/>
      <c r="BM147" s="246"/>
      <c r="BN147" s="246"/>
      <c r="BO147" s="246"/>
      <c r="BP147" s="247"/>
      <c r="BQ147" s="246"/>
      <c r="BR147" s="246"/>
      <c r="BS147" s="246"/>
      <c r="BT147" s="246"/>
      <c r="BU147" s="246"/>
      <c r="BV147" s="246"/>
      <c r="BW147" s="246"/>
      <c r="BX147" s="246"/>
      <c r="BY147" s="246"/>
      <c r="BZ147" s="246"/>
      <c r="CA147" s="246"/>
      <c r="CB147" s="246"/>
      <c r="CC147" s="246"/>
    </row>
    <row r="148" spans="1:81" s="248" customFormat="1" ht="18" customHeight="1" x14ac:dyDescent="0.2">
      <c r="A148" s="245" t="s">
        <v>153</v>
      </c>
      <c r="B148" s="14">
        <f t="shared" si="12"/>
        <v>1</v>
      </c>
      <c r="C148" s="19"/>
      <c r="D148" s="17"/>
      <c r="E148" s="21"/>
      <c r="F148" s="17"/>
      <c r="G148" s="17"/>
      <c r="H148" s="17"/>
      <c r="I148" s="17"/>
      <c r="J148" s="17"/>
      <c r="K148" s="17"/>
      <c r="L148" s="17"/>
      <c r="M148" s="17"/>
      <c r="N148" s="17"/>
      <c r="O148" s="21"/>
      <c r="P148" s="17"/>
      <c r="Q148" s="17"/>
      <c r="R148" s="17">
        <v>1</v>
      </c>
      <c r="S148" s="17"/>
      <c r="T148" s="17"/>
      <c r="U148" s="20"/>
      <c r="V148" s="21">
        <v>1</v>
      </c>
      <c r="W148" s="20"/>
      <c r="X148" s="21"/>
      <c r="Y148" s="20">
        <v>1</v>
      </c>
      <c r="Z148" s="86" t="str">
        <f t="shared" si="13"/>
        <v xml:space="preserve">  </v>
      </c>
      <c r="AA148" s="86"/>
      <c r="AB148" s="86"/>
      <c r="AC148" s="86"/>
      <c r="AD148" s="3"/>
      <c r="AE148" s="3"/>
      <c r="AF148" s="3"/>
      <c r="AG148" s="3"/>
      <c r="AH148" s="3"/>
      <c r="AI148" s="86"/>
      <c r="AJ148" s="86"/>
      <c r="AK148" s="86"/>
      <c r="AL148" s="86"/>
      <c r="AM148" s="86"/>
      <c r="AN148" s="3"/>
      <c r="AO148" s="3"/>
      <c r="AP148" s="3"/>
      <c r="AQ148" s="3"/>
      <c r="AR148" s="3"/>
      <c r="AS148" s="3"/>
      <c r="AT148" s="3"/>
      <c r="AU148" s="3"/>
      <c r="AV148" s="3"/>
      <c r="AW148" s="87"/>
      <c r="AX148" s="3"/>
      <c r="AY148" s="3"/>
      <c r="AZ148" s="88"/>
      <c r="BA148" s="98" t="str">
        <f t="shared" si="10"/>
        <v/>
      </c>
      <c r="BB148" s="160" t="str">
        <f t="shared" si="14"/>
        <v/>
      </c>
      <c r="BC148" s="3"/>
      <c r="BD148" s="87">
        <f t="shared" si="11"/>
        <v>0</v>
      </c>
      <c r="BE148" s="87">
        <f t="shared" si="15"/>
        <v>0</v>
      </c>
      <c r="BF148" s="3"/>
      <c r="BG148" s="246"/>
      <c r="BH148" s="246"/>
      <c r="BI148" s="246"/>
      <c r="BJ148" s="246"/>
      <c r="BK148" s="246"/>
      <c r="BL148" s="246"/>
      <c r="BM148" s="246"/>
      <c r="BN148" s="246"/>
      <c r="BO148" s="246"/>
      <c r="BP148" s="247"/>
      <c r="BQ148" s="246"/>
      <c r="BR148" s="246"/>
      <c r="BS148" s="246"/>
      <c r="BT148" s="246"/>
      <c r="BU148" s="246"/>
      <c r="BV148" s="246"/>
      <c r="BW148" s="246"/>
      <c r="BX148" s="246"/>
      <c r="BY148" s="246"/>
      <c r="BZ148" s="246"/>
      <c r="CA148" s="246"/>
      <c r="CB148" s="246"/>
      <c r="CC148" s="246"/>
    </row>
    <row r="149" spans="1:81" s="248" customFormat="1" ht="18" customHeight="1" x14ac:dyDescent="0.2">
      <c r="A149" s="245" t="s">
        <v>154</v>
      </c>
      <c r="B149" s="14">
        <f t="shared" si="12"/>
        <v>0</v>
      </c>
      <c r="C149" s="19"/>
      <c r="D149" s="17"/>
      <c r="E149" s="21"/>
      <c r="F149" s="17"/>
      <c r="G149" s="17"/>
      <c r="H149" s="17"/>
      <c r="I149" s="17"/>
      <c r="J149" s="17"/>
      <c r="K149" s="17"/>
      <c r="L149" s="17"/>
      <c r="M149" s="17"/>
      <c r="N149" s="17"/>
      <c r="O149" s="21"/>
      <c r="P149" s="17"/>
      <c r="Q149" s="17"/>
      <c r="R149" s="17"/>
      <c r="S149" s="17"/>
      <c r="T149" s="17"/>
      <c r="U149" s="20"/>
      <c r="V149" s="21"/>
      <c r="W149" s="20"/>
      <c r="X149" s="21"/>
      <c r="Y149" s="20"/>
      <c r="Z149" s="86" t="str">
        <f t="shared" si="13"/>
        <v xml:space="preserve">  </v>
      </c>
      <c r="AA149" s="86"/>
      <c r="AB149" s="86"/>
      <c r="AC149" s="86"/>
      <c r="AD149" s="3"/>
      <c r="AE149" s="3"/>
      <c r="AF149" s="3"/>
      <c r="AG149" s="3"/>
      <c r="AH149" s="3"/>
      <c r="AI149" s="86"/>
      <c r="AJ149" s="86"/>
      <c r="AK149" s="86"/>
      <c r="AL149" s="86"/>
      <c r="AM149" s="86"/>
      <c r="AN149" s="3"/>
      <c r="AO149" s="3"/>
      <c r="AP149" s="3"/>
      <c r="AQ149" s="3"/>
      <c r="AR149" s="3"/>
      <c r="AS149" s="3"/>
      <c r="AT149" s="3"/>
      <c r="AU149" s="3"/>
      <c r="AV149" s="3"/>
      <c r="AW149" s="87"/>
      <c r="AX149" s="3"/>
      <c r="AY149" s="3"/>
      <c r="AZ149" s="88"/>
      <c r="BA149" s="98" t="str">
        <f t="shared" si="10"/>
        <v/>
      </c>
      <c r="BB149" s="160" t="str">
        <f t="shared" si="14"/>
        <v/>
      </c>
      <c r="BC149" s="3"/>
      <c r="BD149" s="87">
        <f t="shared" si="11"/>
        <v>0</v>
      </c>
      <c r="BE149" s="87">
        <f t="shared" si="15"/>
        <v>0</v>
      </c>
      <c r="BF149" s="3"/>
      <c r="BG149" s="246"/>
      <c r="BH149" s="246"/>
      <c r="BI149" s="246"/>
      <c r="BJ149" s="246"/>
      <c r="BK149" s="246"/>
      <c r="BL149" s="246"/>
      <c r="BM149" s="246"/>
      <c r="BN149" s="246"/>
      <c r="BO149" s="246"/>
      <c r="BP149" s="247"/>
      <c r="BQ149" s="246"/>
      <c r="BR149" s="246"/>
      <c r="BS149" s="246"/>
      <c r="BT149" s="246"/>
      <c r="BU149" s="246"/>
      <c r="BV149" s="246"/>
      <c r="BW149" s="246"/>
      <c r="BX149" s="246"/>
      <c r="BY149" s="246"/>
      <c r="BZ149" s="246"/>
      <c r="CA149" s="246"/>
      <c r="CB149" s="246"/>
      <c r="CC149" s="246"/>
    </row>
    <row r="150" spans="1:81" s="248" customFormat="1" ht="18" customHeight="1" x14ac:dyDescent="0.2">
      <c r="A150" s="245" t="s">
        <v>155</v>
      </c>
      <c r="B150" s="14">
        <f t="shared" si="12"/>
        <v>0</v>
      </c>
      <c r="C150" s="19"/>
      <c r="D150" s="17"/>
      <c r="E150" s="21"/>
      <c r="F150" s="17"/>
      <c r="G150" s="17"/>
      <c r="H150" s="17"/>
      <c r="I150" s="17"/>
      <c r="J150" s="17"/>
      <c r="K150" s="17"/>
      <c r="L150" s="17"/>
      <c r="M150" s="17"/>
      <c r="N150" s="17"/>
      <c r="O150" s="21"/>
      <c r="P150" s="17"/>
      <c r="Q150" s="17"/>
      <c r="R150" s="17"/>
      <c r="S150" s="17"/>
      <c r="T150" s="17"/>
      <c r="U150" s="20"/>
      <c r="V150" s="21"/>
      <c r="W150" s="20"/>
      <c r="X150" s="21"/>
      <c r="Y150" s="20"/>
      <c r="Z150" s="86" t="str">
        <f t="shared" si="13"/>
        <v xml:space="preserve">  </v>
      </c>
      <c r="AA150" s="86"/>
      <c r="AB150" s="86"/>
      <c r="AC150" s="86"/>
      <c r="AD150" s="3"/>
      <c r="AE150" s="3"/>
      <c r="AF150" s="3"/>
      <c r="AG150" s="3"/>
      <c r="AH150" s="3"/>
      <c r="AI150" s="86"/>
      <c r="AJ150" s="86"/>
      <c r="AK150" s="86"/>
      <c r="AL150" s="86"/>
      <c r="AM150" s="86"/>
      <c r="AN150" s="3"/>
      <c r="AO150" s="3"/>
      <c r="AP150" s="3"/>
      <c r="AQ150" s="3"/>
      <c r="AR150" s="3"/>
      <c r="AS150" s="3"/>
      <c r="AT150" s="3"/>
      <c r="AU150" s="3"/>
      <c r="AV150" s="3"/>
      <c r="AW150" s="87"/>
      <c r="AX150" s="3"/>
      <c r="AY150" s="3"/>
      <c r="AZ150" s="88"/>
      <c r="BA150" s="98" t="str">
        <f t="shared" si="10"/>
        <v/>
      </c>
      <c r="BB150" s="160" t="str">
        <f t="shared" si="14"/>
        <v/>
      </c>
      <c r="BC150" s="3"/>
      <c r="BD150" s="87">
        <f t="shared" si="11"/>
        <v>0</v>
      </c>
      <c r="BE150" s="87">
        <f t="shared" si="15"/>
        <v>0</v>
      </c>
      <c r="BF150" s="3"/>
      <c r="BG150" s="246"/>
      <c r="BH150" s="246"/>
      <c r="BI150" s="246"/>
      <c r="BJ150" s="246"/>
      <c r="BK150" s="246"/>
      <c r="BL150" s="246"/>
      <c r="BM150" s="246"/>
      <c r="BN150" s="246"/>
      <c r="BO150" s="246"/>
      <c r="BP150" s="247"/>
      <c r="BQ150" s="246"/>
      <c r="BR150" s="246"/>
      <c r="BS150" s="246"/>
      <c r="BT150" s="246"/>
      <c r="BU150" s="246"/>
      <c r="BV150" s="246"/>
      <c r="BW150" s="246"/>
      <c r="BX150" s="246"/>
      <c r="BY150" s="246"/>
      <c r="BZ150" s="246"/>
      <c r="CA150" s="246"/>
      <c r="CB150" s="246"/>
      <c r="CC150" s="246"/>
    </row>
    <row r="151" spans="1:81" s="248" customFormat="1" ht="18" customHeight="1" x14ac:dyDescent="0.2">
      <c r="A151" s="245" t="s">
        <v>156</v>
      </c>
      <c r="B151" s="14">
        <f t="shared" si="12"/>
        <v>0</v>
      </c>
      <c r="C151" s="19"/>
      <c r="D151" s="17"/>
      <c r="E151" s="21"/>
      <c r="F151" s="17"/>
      <c r="G151" s="17"/>
      <c r="H151" s="17"/>
      <c r="I151" s="17"/>
      <c r="J151" s="17"/>
      <c r="K151" s="17"/>
      <c r="L151" s="17"/>
      <c r="M151" s="17"/>
      <c r="N151" s="17"/>
      <c r="O151" s="21"/>
      <c r="P151" s="17"/>
      <c r="Q151" s="17"/>
      <c r="R151" s="17"/>
      <c r="S151" s="17"/>
      <c r="T151" s="17"/>
      <c r="U151" s="20"/>
      <c r="V151" s="21"/>
      <c r="W151" s="20"/>
      <c r="X151" s="21"/>
      <c r="Y151" s="20"/>
      <c r="Z151" s="86" t="str">
        <f t="shared" si="13"/>
        <v xml:space="preserve">  </v>
      </c>
      <c r="AA151" s="86"/>
      <c r="AB151" s="86"/>
      <c r="AC151" s="86"/>
      <c r="AD151" s="3"/>
      <c r="AE151" s="3"/>
      <c r="AF151" s="3"/>
      <c r="AG151" s="3"/>
      <c r="AH151" s="3"/>
      <c r="AI151" s="86"/>
      <c r="AJ151" s="86"/>
      <c r="AK151" s="86"/>
      <c r="AL151" s="86"/>
      <c r="AM151" s="86"/>
      <c r="AN151" s="3"/>
      <c r="AO151" s="3"/>
      <c r="AP151" s="3"/>
      <c r="AQ151" s="3"/>
      <c r="AR151" s="3"/>
      <c r="AS151" s="3"/>
      <c r="AT151" s="3"/>
      <c r="AU151" s="3"/>
      <c r="AV151" s="3"/>
      <c r="AW151" s="87"/>
      <c r="AX151" s="3"/>
      <c r="AY151" s="3"/>
      <c r="AZ151" s="88"/>
      <c r="BA151" s="98" t="str">
        <f t="shared" si="10"/>
        <v/>
      </c>
      <c r="BB151" s="160" t="str">
        <f t="shared" si="14"/>
        <v/>
      </c>
      <c r="BC151" s="3"/>
      <c r="BD151" s="87">
        <f t="shared" si="11"/>
        <v>0</v>
      </c>
      <c r="BE151" s="87">
        <f t="shared" si="15"/>
        <v>0</v>
      </c>
      <c r="BF151" s="3"/>
      <c r="BG151" s="246"/>
      <c r="BH151" s="246"/>
      <c r="BI151" s="246"/>
      <c r="BJ151" s="246"/>
      <c r="BK151" s="246"/>
      <c r="BL151" s="246"/>
      <c r="BM151" s="246"/>
      <c r="BN151" s="246"/>
      <c r="BO151" s="246"/>
      <c r="BP151" s="247"/>
      <c r="BQ151" s="246"/>
      <c r="BR151" s="246"/>
      <c r="BS151" s="246"/>
      <c r="BT151" s="246"/>
      <c r="BU151" s="246"/>
      <c r="BV151" s="246"/>
      <c r="BW151" s="246"/>
      <c r="BX151" s="246"/>
      <c r="BY151" s="246"/>
      <c r="BZ151" s="246"/>
      <c r="CA151" s="246"/>
      <c r="CB151" s="246"/>
      <c r="CC151" s="246"/>
    </row>
    <row r="152" spans="1:81" s="248" customFormat="1" ht="18" customHeight="1" x14ac:dyDescent="0.2">
      <c r="A152" s="245" t="s">
        <v>157</v>
      </c>
      <c r="B152" s="14">
        <f t="shared" si="12"/>
        <v>81</v>
      </c>
      <c r="C152" s="19"/>
      <c r="D152" s="17"/>
      <c r="E152" s="21"/>
      <c r="F152" s="17">
        <v>1</v>
      </c>
      <c r="G152" s="17">
        <v>4</v>
      </c>
      <c r="H152" s="17">
        <v>6</v>
      </c>
      <c r="I152" s="17"/>
      <c r="J152" s="17">
        <v>5</v>
      </c>
      <c r="K152" s="17">
        <v>2</v>
      </c>
      <c r="L152" s="17">
        <v>3</v>
      </c>
      <c r="M152" s="17">
        <v>1</v>
      </c>
      <c r="N152" s="17">
        <v>10</v>
      </c>
      <c r="O152" s="21">
        <v>8</v>
      </c>
      <c r="P152" s="17">
        <v>6</v>
      </c>
      <c r="Q152" s="17">
        <v>9</v>
      </c>
      <c r="R152" s="17">
        <v>9</v>
      </c>
      <c r="S152" s="17">
        <v>6</v>
      </c>
      <c r="T152" s="17">
        <v>7</v>
      </c>
      <c r="U152" s="20">
        <v>4</v>
      </c>
      <c r="V152" s="21">
        <v>32</v>
      </c>
      <c r="W152" s="20">
        <v>49</v>
      </c>
      <c r="X152" s="21">
        <v>73</v>
      </c>
      <c r="Y152" s="20">
        <v>8</v>
      </c>
      <c r="Z152" s="86" t="str">
        <f t="shared" si="13"/>
        <v xml:space="preserve">  </v>
      </c>
      <c r="AA152" s="86"/>
      <c r="AB152" s="86"/>
      <c r="AC152" s="86"/>
      <c r="AD152" s="3"/>
      <c r="AE152" s="3"/>
      <c r="AF152" s="3"/>
      <c r="AG152" s="3"/>
      <c r="AH152" s="3"/>
      <c r="AI152" s="86"/>
      <c r="AJ152" s="86"/>
      <c r="AK152" s="86"/>
      <c r="AL152" s="86"/>
      <c r="AM152" s="86"/>
      <c r="AN152" s="3"/>
      <c r="AO152" s="3"/>
      <c r="AP152" s="3"/>
      <c r="AQ152" s="3"/>
      <c r="AR152" s="3"/>
      <c r="AS152" s="3"/>
      <c r="AT152" s="3"/>
      <c r="AU152" s="3"/>
      <c r="AV152" s="3"/>
      <c r="AW152" s="87"/>
      <c r="AX152" s="3"/>
      <c r="AY152" s="3"/>
      <c r="AZ152" s="88"/>
      <c r="BA152" s="98" t="str">
        <f t="shared" si="10"/>
        <v/>
      </c>
      <c r="BB152" s="160" t="str">
        <f t="shared" si="14"/>
        <v/>
      </c>
      <c r="BC152" s="3"/>
      <c r="BD152" s="87">
        <f t="shared" si="11"/>
        <v>0</v>
      </c>
      <c r="BE152" s="87">
        <f t="shared" si="15"/>
        <v>0</v>
      </c>
      <c r="BF152" s="3"/>
      <c r="BG152" s="246"/>
      <c r="BH152" s="246"/>
      <c r="BI152" s="246"/>
      <c r="BJ152" s="246"/>
      <c r="BK152" s="246"/>
      <c r="BL152" s="246"/>
      <c r="BM152" s="246"/>
      <c r="BN152" s="246"/>
      <c r="BO152" s="246"/>
      <c r="BP152" s="247"/>
      <c r="BQ152" s="246"/>
      <c r="BR152" s="246"/>
      <c r="BS152" s="246"/>
      <c r="BT152" s="246"/>
      <c r="BU152" s="246"/>
      <c r="BV152" s="246"/>
      <c r="BW152" s="246"/>
      <c r="BX152" s="246"/>
      <c r="BY152" s="246"/>
      <c r="BZ152" s="246"/>
      <c r="CA152" s="246"/>
      <c r="CB152" s="246"/>
      <c r="CC152" s="246"/>
    </row>
    <row r="153" spans="1:81" s="248" customFormat="1" ht="18" customHeight="1" x14ac:dyDescent="0.2">
      <c r="A153" s="245" t="s">
        <v>158</v>
      </c>
      <c r="B153" s="14">
        <f t="shared" si="12"/>
        <v>5</v>
      </c>
      <c r="C153" s="19"/>
      <c r="D153" s="17"/>
      <c r="E153" s="21"/>
      <c r="F153" s="17"/>
      <c r="G153" s="17"/>
      <c r="H153" s="17"/>
      <c r="I153" s="17"/>
      <c r="J153" s="17"/>
      <c r="K153" s="17"/>
      <c r="L153" s="17"/>
      <c r="M153" s="17"/>
      <c r="N153" s="17"/>
      <c r="O153" s="21"/>
      <c r="P153" s="17"/>
      <c r="Q153" s="17"/>
      <c r="R153" s="17">
        <v>2</v>
      </c>
      <c r="S153" s="17">
        <v>1</v>
      </c>
      <c r="T153" s="17"/>
      <c r="U153" s="20">
        <v>2</v>
      </c>
      <c r="V153" s="21">
        <v>4</v>
      </c>
      <c r="W153" s="20">
        <v>1</v>
      </c>
      <c r="X153" s="21">
        <v>5</v>
      </c>
      <c r="Y153" s="20"/>
      <c r="Z153" s="86" t="str">
        <f t="shared" si="13"/>
        <v xml:space="preserve">  </v>
      </c>
      <c r="AA153" s="86"/>
      <c r="AB153" s="86"/>
      <c r="AC153" s="86"/>
      <c r="AD153" s="3"/>
      <c r="AE153" s="3"/>
      <c r="AF153" s="3"/>
      <c r="AG153" s="3"/>
      <c r="AH153" s="3"/>
      <c r="AI153" s="86"/>
      <c r="AJ153" s="86"/>
      <c r="AK153" s="86"/>
      <c r="AL153" s="86"/>
      <c r="AM153" s="86"/>
      <c r="AN153" s="3"/>
      <c r="AO153" s="3"/>
      <c r="AP153" s="3"/>
      <c r="AQ153" s="3"/>
      <c r="AR153" s="3"/>
      <c r="AS153" s="3"/>
      <c r="AT153" s="3"/>
      <c r="AU153" s="3"/>
      <c r="AV153" s="3"/>
      <c r="AW153" s="87"/>
      <c r="AX153" s="3"/>
      <c r="AY153" s="3"/>
      <c r="AZ153" s="88"/>
      <c r="BA153" s="98" t="str">
        <f t="shared" si="10"/>
        <v/>
      </c>
      <c r="BB153" s="160" t="str">
        <f t="shared" si="14"/>
        <v/>
      </c>
      <c r="BC153" s="3"/>
      <c r="BD153" s="87">
        <f t="shared" si="11"/>
        <v>0</v>
      </c>
      <c r="BE153" s="87">
        <f t="shared" si="15"/>
        <v>0</v>
      </c>
      <c r="BF153" s="3"/>
      <c r="BG153" s="246"/>
      <c r="BH153" s="246"/>
      <c r="BI153" s="246"/>
      <c r="BJ153" s="246"/>
      <c r="BK153" s="246"/>
      <c r="BL153" s="246"/>
      <c r="BM153" s="246"/>
      <c r="BN153" s="246"/>
      <c r="BO153" s="246"/>
      <c r="BP153" s="247"/>
      <c r="BQ153" s="246"/>
      <c r="BR153" s="246"/>
      <c r="BS153" s="246"/>
      <c r="BT153" s="246"/>
      <c r="BU153" s="246"/>
      <c r="BV153" s="246"/>
      <c r="BW153" s="246"/>
      <c r="BX153" s="246"/>
      <c r="BY153" s="246"/>
      <c r="BZ153" s="246"/>
      <c r="CA153" s="246"/>
      <c r="CB153" s="246"/>
      <c r="CC153" s="246"/>
    </row>
    <row r="154" spans="1:81" s="248" customFormat="1" ht="18" customHeight="1" x14ac:dyDescent="0.2">
      <c r="A154" s="245" t="s">
        <v>159</v>
      </c>
      <c r="B154" s="14">
        <f t="shared" si="12"/>
        <v>0</v>
      </c>
      <c r="C154" s="19"/>
      <c r="D154" s="17"/>
      <c r="E154" s="21"/>
      <c r="F154" s="17"/>
      <c r="G154" s="17"/>
      <c r="H154" s="17"/>
      <c r="I154" s="17"/>
      <c r="J154" s="17"/>
      <c r="K154" s="17"/>
      <c r="L154" s="17"/>
      <c r="M154" s="17"/>
      <c r="N154" s="17"/>
      <c r="O154" s="21"/>
      <c r="P154" s="17"/>
      <c r="Q154" s="17"/>
      <c r="R154" s="17"/>
      <c r="S154" s="17"/>
      <c r="T154" s="17"/>
      <c r="U154" s="20"/>
      <c r="V154" s="21"/>
      <c r="W154" s="20"/>
      <c r="X154" s="21"/>
      <c r="Y154" s="20"/>
      <c r="Z154" s="86" t="str">
        <f t="shared" si="13"/>
        <v xml:space="preserve">  </v>
      </c>
      <c r="AA154" s="86"/>
      <c r="AB154" s="86"/>
      <c r="AC154" s="86"/>
      <c r="AD154" s="3"/>
      <c r="AE154" s="3"/>
      <c r="AF154" s="3"/>
      <c r="AG154" s="3"/>
      <c r="AH154" s="3"/>
      <c r="AI154" s="86"/>
      <c r="AJ154" s="86"/>
      <c r="AK154" s="86"/>
      <c r="AL154" s="86"/>
      <c r="AM154" s="86"/>
      <c r="AN154" s="3"/>
      <c r="AO154" s="3"/>
      <c r="AP154" s="3"/>
      <c r="AQ154" s="3"/>
      <c r="AR154" s="3"/>
      <c r="AS154" s="3"/>
      <c r="AT154" s="3"/>
      <c r="AU154" s="3"/>
      <c r="AV154" s="3"/>
      <c r="AW154" s="87"/>
      <c r="AX154" s="3"/>
      <c r="AY154" s="3"/>
      <c r="AZ154" s="88"/>
      <c r="BA154" s="98" t="str">
        <f t="shared" si="10"/>
        <v/>
      </c>
      <c r="BB154" s="160" t="str">
        <f t="shared" si="14"/>
        <v/>
      </c>
      <c r="BC154" s="3"/>
      <c r="BD154" s="87">
        <f t="shared" si="11"/>
        <v>0</v>
      </c>
      <c r="BE154" s="87">
        <f t="shared" si="15"/>
        <v>0</v>
      </c>
      <c r="BF154" s="3"/>
      <c r="BG154" s="246"/>
      <c r="BH154" s="246"/>
      <c r="BI154" s="246"/>
      <c r="BJ154" s="246"/>
      <c r="BK154" s="246"/>
      <c r="BL154" s="246"/>
      <c r="BM154" s="246"/>
      <c r="BN154" s="246"/>
      <c r="BO154" s="246"/>
      <c r="BP154" s="247"/>
      <c r="BQ154" s="246"/>
      <c r="BR154" s="246"/>
      <c r="BS154" s="246"/>
      <c r="BT154" s="246"/>
      <c r="BU154" s="246"/>
      <c r="BV154" s="246"/>
      <c r="BW154" s="246"/>
      <c r="BX154" s="246"/>
      <c r="BY154" s="246"/>
      <c r="BZ154" s="246"/>
      <c r="CA154" s="246"/>
      <c r="CB154" s="246"/>
      <c r="CC154" s="246"/>
    </row>
    <row r="155" spans="1:81" s="248" customFormat="1" ht="18" customHeight="1" x14ac:dyDescent="0.2">
      <c r="A155" s="245" t="s">
        <v>160</v>
      </c>
      <c r="B155" s="14">
        <f t="shared" si="12"/>
        <v>77</v>
      </c>
      <c r="C155" s="19">
        <v>31</v>
      </c>
      <c r="D155" s="17">
        <v>7</v>
      </c>
      <c r="E155" s="21">
        <v>11</v>
      </c>
      <c r="F155" s="17">
        <v>4</v>
      </c>
      <c r="G155" s="17"/>
      <c r="H155" s="17">
        <v>1</v>
      </c>
      <c r="I155" s="17"/>
      <c r="J155" s="17"/>
      <c r="K155" s="17"/>
      <c r="L155" s="17"/>
      <c r="M155" s="17"/>
      <c r="N155" s="17">
        <v>2</v>
      </c>
      <c r="O155" s="21">
        <v>1</v>
      </c>
      <c r="P155" s="17">
        <v>2</v>
      </c>
      <c r="Q155" s="17">
        <v>2</v>
      </c>
      <c r="R155" s="17">
        <v>2</v>
      </c>
      <c r="S155" s="17">
        <v>4</v>
      </c>
      <c r="T155" s="17">
        <v>3</v>
      </c>
      <c r="U155" s="20">
        <v>7</v>
      </c>
      <c r="V155" s="21">
        <v>48</v>
      </c>
      <c r="W155" s="20">
        <v>29</v>
      </c>
      <c r="X155" s="21"/>
      <c r="Y155" s="20">
        <v>77</v>
      </c>
      <c r="Z155" s="86" t="str">
        <f t="shared" si="13"/>
        <v xml:space="preserve">  </v>
      </c>
      <c r="AA155" s="86"/>
      <c r="AB155" s="86"/>
      <c r="AC155" s="86"/>
      <c r="AD155" s="3"/>
      <c r="AE155" s="3"/>
      <c r="AF155" s="3"/>
      <c r="AG155" s="3"/>
      <c r="AH155" s="3"/>
      <c r="AI155" s="86"/>
      <c r="AJ155" s="86"/>
      <c r="AK155" s="86"/>
      <c r="AL155" s="86"/>
      <c r="AM155" s="86"/>
      <c r="AN155" s="3"/>
      <c r="AO155" s="3"/>
      <c r="AP155" s="3"/>
      <c r="AQ155" s="3"/>
      <c r="AR155" s="3"/>
      <c r="AS155" s="3"/>
      <c r="AT155" s="3"/>
      <c r="AU155" s="3"/>
      <c r="AV155" s="3"/>
      <c r="AW155" s="87"/>
      <c r="AX155" s="3"/>
      <c r="AY155" s="3"/>
      <c r="AZ155" s="88"/>
      <c r="BA155" s="98" t="str">
        <f t="shared" si="10"/>
        <v/>
      </c>
      <c r="BB155" s="160" t="str">
        <f t="shared" si="14"/>
        <v/>
      </c>
      <c r="BC155" s="3"/>
      <c r="BD155" s="87">
        <f t="shared" si="11"/>
        <v>0</v>
      </c>
      <c r="BE155" s="87">
        <f t="shared" si="15"/>
        <v>0</v>
      </c>
      <c r="BF155" s="3"/>
      <c r="BG155" s="246"/>
      <c r="BH155" s="246"/>
      <c r="BI155" s="246"/>
      <c r="BJ155" s="246"/>
      <c r="BK155" s="246"/>
      <c r="BL155" s="246"/>
      <c r="BM155" s="246"/>
      <c r="BN155" s="246"/>
      <c r="BO155" s="246"/>
      <c r="BP155" s="247"/>
      <c r="BQ155" s="246"/>
      <c r="BR155" s="246"/>
      <c r="BS155" s="246"/>
      <c r="BT155" s="246"/>
      <c r="BU155" s="246"/>
      <c r="BV155" s="246"/>
      <c r="BW155" s="246"/>
      <c r="BX155" s="246"/>
      <c r="BY155" s="246"/>
      <c r="BZ155" s="246"/>
      <c r="CA155" s="246"/>
      <c r="CB155" s="246"/>
      <c r="CC155" s="246"/>
    </row>
    <row r="156" spans="1:81" s="248" customFormat="1" ht="18" customHeight="1" x14ac:dyDescent="0.2">
      <c r="A156" s="245" t="s">
        <v>161</v>
      </c>
      <c r="B156" s="14">
        <f t="shared" si="12"/>
        <v>0</v>
      </c>
      <c r="C156" s="19"/>
      <c r="D156" s="17"/>
      <c r="E156" s="21"/>
      <c r="F156" s="17"/>
      <c r="G156" s="17"/>
      <c r="H156" s="17"/>
      <c r="I156" s="17"/>
      <c r="J156" s="17"/>
      <c r="K156" s="17"/>
      <c r="L156" s="17"/>
      <c r="M156" s="17"/>
      <c r="N156" s="17"/>
      <c r="O156" s="21"/>
      <c r="P156" s="17"/>
      <c r="Q156" s="17"/>
      <c r="R156" s="17"/>
      <c r="S156" s="17"/>
      <c r="T156" s="17"/>
      <c r="U156" s="20"/>
      <c r="V156" s="21"/>
      <c r="W156" s="20"/>
      <c r="X156" s="21"/>
      <c r="Y156" s="20"/>
      <c r="Z156" s="86" t="str">
        <f t="shared" si="13"/>
        <v xml:space="preserve">  </v>
      </c>
      <c r="AA156" s="86"/>
      <c r="AB156" s="86"/>
      <c r="AC156" s="86"/>
      <c r="AD156" s="3"/>
      <c r="AE156" s="3"/>
      <c r="AF156" s="3"/>
      <c r="AG156" s="3"/>
      <c r="AH156" s="3"/>
      <c r="AI156" s="86"/>
      <c r="AJ156" s="86"/>
      <c r="AK156" s="86"/>
      <c r="AL156" s="86"/>
      <c r="AM156" s="86"/>
      <c r="AN156" s="3"/>
      <c r="AO156" s="3"/>
      <c r="AP156" s="3"/>
      <c r="AQ156" s="3"/>
      <c r="AR156" s="3"/>
      <c r="AS156" s="3"/>
      <c r="AT156" s="3"/>
      <c r="AU156" s="3"/>
      <c r="AV156" s="3"/>
      <c r="AW156" s="87"/>
      <c r="AX156" s="3"/>
      <c r="AY156" s="3"/>
      <c r="AZ156" s="88"/>
      <c r="BA156" s="98" t="str">
        <f t="shared" si="10"/>
        <v/>
      </c>
      <c r="BB156" s="160" t="str">
        <f t="shared" si="14"/>
        <v/>
      </c>
      <c r="BC156" s="3"/>
      <c r="BD156" s="87">
        <f t="shared" si="11"/>
        <v>0</v>
      </c>
      <c r="BE156" s="87">
        <f t="shared" si="15"/>
        <v>0</v>
      </c>
      <c r="BF156" s="3"/>
      <c r="BG156" s="246"/>
      <c r="BH156" s="246"/>
      <c r="BI156" s="246"/>
      <c r="BJ156" s="246"/>
      <c r="BK156" s="246"/>
      <c r="BL156" s="246"/>
      <c r="BM156" s="246"/>
      <c r="BN156" s="246"/>
      <c r="BO156" s="246"/>
      <c r="BP156" s="247"/>
      <c r="BQ156" s="246"/>
      <c r="BR156" s="246"/>
      <c r="BS156" s="246"/>
      <c r="BT156" s="246"/>
      <c r="BU156" s="246"/>
      <c r="BV156" s="246"/>
      <c r="BW156" s="246"/>
      <c r="BX156" s="246"/>
      <c r="BY156" s="246"/>
      <c r="BZ156" s="246"/>
      <c r="CA156" s="246"/>
      <c r="CB156" s="246"/>
      <c r="CC156" s="246"/>
    </row>
    <row r="157" spans="1:81" s="248" customFormat="1" ht="18" customHeight="1" x14ac:dyDescent="0.2">
      <c r="A157" s="245" t="s">
        <v>162</v>
      </c>
      <c r="B157" s="14">
        <f t="shared" si="12"/>
        <v>0</v>
      </c>
      <c r="C157" s="19"/>
      <c r="D157" s="17"/>
      <c r="E157" s="21"/>
      <c r="F157" s="17"/>
      <c r="G157" s="17"/>
      <c r="H157" s="17"/>
      <c r="I157" s="17"/>
      <c r="J157" s="17"/>
      <c r="K157" s="17"/>
      <c r="L157" s="17"/>
      <c r="M157" s="17"/>
      <c r="N157" s="17"/>
      <c r="O157" s="21"/>
      <c r="P157" s="17"/>
      <c r="Q157" s="17"/>
      <c r="R157" s="17"/>
      <c r="S157" s="17"/>
      <c r="T157" s="17"/>
      <c r="U157" s="20"/>
      <c r="V157" s="21"/>
      <c r="W157" s="20"/>
      <c r="X157" s="21"/>
      <c r="Y157" s="20"/>
      <c r="Z157" s="86" t="str">
        <f t="shared" si="13"/>
        <v xml:space="preserve">  </v>
      </c>
      <c r="AA157" s="86"/>
      <c r="AB157" s="86"/>
      <c r="AC157" s="86"/>
      <c r="AD157" s="3"/>
      <c r="AE157" s="3"/>
      <c r="AF157" s="3"/>
      <c r="AG157" s="3"/>
      <c r="AH157" s="3"/>
      <c r="AI157" s="86"/>
      <c r="AJ157" s="86"/>
      <c r="AK157" s="86"/>
      <c r="AL157" s="86"/>
      <c r="AM157" s="86"/>
      <c r="AN157" s="3"/>
      <c r="AO157" s="3"/>
      <c r="AP157" s="3"/>
      <c r="AQ157" s="3"/>
      <c r="AR157" s="3"/>
      <c r="AS157" s="3"/>
      <c r="AT157" s="3"/>
      <c r="AU157" s="3"/>
      <c r="AV157" s="3"/>
      <c r="AW157" s="87"/>
      <c r="AX157" s="3"/>
      <c r="AY157" s="3"/>
      <c r="AZ157" s="88"/>
      <c r="BA157" s="98" t="str">
        <f t="shared" si="10"/>
        <v/>
      </c>
      <c r="BB157" s="160" t="str">
        <f t="shared" si="14"/>
        <v/>
      </c>
      <c r="BC157" s="3"/>
      <c r="BD157" s="87">
        <f t="shared" si="11"/>
        <v>0</v>
      </c>
      <c r="BE157" s="87">
        <f t="shared" si="15"/>
        <v>0</v>
      </c>
      <c r="BF157" s="3"/>
      <c r="BG157" s="246"/>
      <c r="BH157" s="246"/>
      <c r="BI157" s="246"/>
      <c r="BJ157" s="246"/>
      <c r="BK157" s="246"/>
      <c r="BL157" s="246"/>
      <c r="BM157" s="246"/>
      <c r="BN157" s="246"/>
      <c r="BO157" s="246"/>
      <c r="BP157" s="247"/>
      <c r="BQ157" s="246"/>
      <c r="BR157" s="246"/>
      <c r="BS157" s="246"/>
      <c r="BT157" s="246"/>
      <c r="BU157" s="246"/>
      <c r="BV157" s="246"/>
      <c r="BW157" s="246"/>
      <c r="BX157" s="246"/>
      <c r="BY157" s="246"/>
      <c r="BZ157" s="246"/>
      <c r="CA157" s="246"/>
      <c r="CB157" s="246"/>
      <c r="CC157" s="246"/>
    </row>
    <row r="158" spans="1:81" s="248" customFormat="1" ht="18" customHeight="1" x14ac:dyDescent="0.2">
      <c r="A158" s="245" t="s">
        <v>163</v>
      </c>
      <c r="B158" s="14">
        <f t="shared" si="12"/>
        <v>3</v>
      </c>
      <c r="C158" s="19"/>
      <c r="D158" s="17"/>
      <c r="E158" s="21"/>
      <c r="F158" s="17"/>
      <c r="G158" s="17"/>
      <c r="H158" s="17"/>
      <c r="I158" s="17"/>
      <c r="J158" s="17"/>
      <c r="K158" s="17"/>
      <c r="L158" s="17"/>
      <c r="M158" s="17"/>
      <c r="N158" s="17">
        <v>1</v>
      </c>
      <c r="O158" s="21"/>
      <c r="P158" s="17">
        <v>1</v>
      </c>
      <c r="Q158" s="17"/>
      <c r="R158" s="17">
        <v>1</v>
      </c>
      <c r="S158" s="17"/>
      <c r="T158" s="17"/>
      <c r="U158" s="20"/>
      <c r="V158" s="21">
        <v>1</v>
      </c>
      <c r="W158" s="20">
        <v>2</v>
      </c>
      <c r="X158" s="21">
        <v>3</v>
      </c>
      <c r="Y158" s="20"/>
      <c r="Z158" s="86" t="str">
        <f t="shared" si="13"/>
        <v xml:space="preserve">  </v>
      </c>
      <c r="AA158" s="86"/>
      <c r="AB158" s="86"/>
      <c r="AC158" s="86"/>
      <c r="AD158" s="3"/>
      <c r="AE158" s="3"/>
      <c r="AF158" s="3"/>
      <c r="AG158" s="3"/>
      <c r="AH158" s="3"/>
      <c r="AI158" s="86"/>
      <c r="AJ158" s="86"/>
      <c r="AK158" s="86"/>
      <c r="AL158" s="86"/>
      <c r="AM158" s="86"/>
      <c r="AN158" s="3"/>
      <c r="AO158" s="3"/>
      <c r="AP158" s="3"/>
      <c r="AQ158" s="3"/>
      <c r="AR158" s="3"/>
      <c r="AS158" s="3"/>
      <c r="AT158" s="3"/>
      <c r="AU158" s="3"/>
      <c r="AV158" s="3"/>
      <c r="AW158" s="87"/>
      <c r="AX158" s="3"/>
      <c r="AY158" s="3"/>
      <c r="AZ158" s="88"/>
      <c r="BA158" s="98" t="str">
        <f t="shared" si="10"/>
        <v/>
      </c>
      <c r="BB158" s="160" t="str">
        <f t="shared" si="14"/>
        <v/>
      </c>
      <c r="BC158" s="3"/>
      <c r="BD158" s="87">
        <f t="shared" si="11"/>
        <v>0</v>
      </c>
      <c r="BE158" s="87">
        <f t="shared" si="15"/>
        <v>0</v>
      </c>
      <c r="BF158" s="3"/>
      <c r="BG158" s="246"/>
      <c r="BH158" s="246"/>
      <c r="BI158" s="246"/>
      <c r="BJ158" s="246"/>
      <c r="BK158" s="246"/>
      <c r="BL158" s="246"/>
      <c r="BM158" s="246"/>
      <c r="BN158" s="246"/>
      <c r="BO158" s="246"/>
      <c r="BP158" s="247"/>
      <c r="BQ158" s="246"/>
      <c r="BR158" s="246"/>
      <c r="BS158" s="246"/>
      <c r="BT158" s="246"/>
      <c r="BU158" s="246"/>
      <c r="BV158" s="246"/>
      <c r="BW158" s="246"/>
      <c r="BX158" s="246"/>
      <c r="BY158" s="246"/>
      <c r="BZ158" s="246"/>
      <c r="CA158" s="246"/>
      <c r="CB158" s="246"/>
      <c r="CC158" s="246"/>
    </row>
    <row r="159" spans="1:81" s="248" customFormat="1" ht="18" customHeight="1" x14ac:dyDescent="0.2">
      <c r="A159" s="249" t="s">
        <v>41</v>
      </c>
      <c r="B159" s="23">
        <f t="shared" si="12"/>
        <v>42</v>
      </c>
      <c r="C159" s="27"/>
      <c r="D159" s="25"/>
      <c r="E159" s="25">
        <v>1</v>
      </c>
      <c r="F159" s="25">
        <v>1</v>
      </c>
      <c r="G159" s="25">
        <v>1</v>
      </c>
      <c r="H159" s="25"/>
      <c r="I159" s="25">
        <v>1</v>
      </c>
      <c r="J159" s="25">
        <v>2</v>
      </c>
      <c r="K159" s="25"/>
      <c r="L159" s="25"/>
      <c r="M159" s="25">
        <v>1</v>
      </c>
      <c r="N159" s="25">
        <v>2</v>
      </c>
      <c r="O159" s="25">
        <v>5</v>
      </c>
      <c r="P159" s="25">
        <v>4</v>
      </c>
      <c r="Q159" s="25">
        <v>3</v>
      </c>
      <c r="R159" s="25">
        <v>3</v>
      </c>
      <c r="S159" s="25">
        <v>8</v>
      </c>
      <c r="T159" s="25">
        <v>5</v>
      </c>
      <c r="U159" s="28">
        <v>5</v>
      </c>
      <c r="V159" s="24">
        <v>16</v>
      </c>
      <c r="W159" s="28">
        <v>26</v>
      </c>
      <c r="X159" s="24">
        <v>14</v>
      </c>
      <c r="Y159" s="28">
        <v>28</v>
      </c>
      <c r="Z159" s="86" t="str">
        <f>$BA159&amp;"  "&amp;$BB159</f>
        <v xml:space="preserve">  </v>
      </c>
      <c r="AA159" s="86"/>
      <c r="AB159" s="86"/>
      <c r="AC159" s="86"/>
      <c r="AD159" s="3"/>
      <c r="AE159" s="3"/>
      <c r="AF159" s="3"/>
      <c r="AG159" s="3"/>
      <c r="AH159" s="3"/>
      <c r="AI159" s="86"/>
      <c r="AJ159" s="86"/>
      <c r="AK159" s="86"/>
      <c r="AL159" s="86"/>
      <c r="AM159" s="86"/>
      <c r="AN159" s="3"/>
      <c r="AO159" s="3"/>
      <c r="AP159" s="3"/>
      <c r="AQ159" s="3"/>
      <c r="AR159" s="3"/>
      <c r="AS159" s="3"/>
      <c r="AT159" s="3"/>
      <c r="AU159" s="3"/>
      <c r="AV159" s="3"/>
      <c r="AW159" s="87"/>
      <c r="AX159" s="3"/>
      <c r="AY159" s="3"/>
      <c r="AZ159" s="88"/>
      <c r="BA159" s="98" t="str">
        <f t="shared" si="10"/>
        <v/>
      </c>
      <c r="BB159" s="160" t="str">
        <f t="shared" si="14"/>
        <v/>
      </c>
      <c r="BC159" s="3"/>
      <c r="BD159" s="87">
        <f t="shared" si="11"/>
        <v>0</v>
      </c>
      <c r="BE159" s="87">
        <f t="shared" si="15"/>
        <v>0</v>
      </c>
      <c r="BF159" s="3"/>
      <c r="BG159" s="246"/>
      <c r="BH159" s="246"/>
      <c r="BI159" s="246"/>
      <c r="BJ159" s="246"/>
      <c r="BK159" s="246"/>
      <c r="BL159" s="246"/>
      <c r="BM159" s="246"/>
      <c r="BN159" s="246"/>
      <c r="BO159" s="246"/>
      <c r="BP159" s="247"/>
      <c r="BQ159" s="246"/>
      <c r="BR159" s="246"/>
      <c r="BS159" s="246"/>
      <c r="BT159" s="246"/>
      <c r="BU159" s="246"/>
      <c r="BV159" s="246"/>
      <c r="BW159" s="246"/>
      <c r="BX159" s="246"/>
      <c r="BY159" s="246"/>
      <c r="BZ159" s="246"/>
      <c r="CA159" s="246"/>
      <c r="CB159" s="246"/>
      <c r="CC159" s="246"/>
    </row>
    <row r="160" spans="1:81" s="248" customFormat="1" ht="33" customHeight="1" x14ac:dyDescent="0.2">
      <c r="A160" s="84" t="s">
        <v>164</v>
      </c>
      <c r="B160" s="84"/>
      <c r="C160" s="3"/>
      <c r="D160" s="105"/>
      <c r="E160" s="105"/>
      <c r="F160" s="105"/>
      <c r="G160" s="105"/>
      <c r="H160" s="105"/>
      <c r="I160" s="105"/>
      <c r="J160" s="105"/>
      <c r="K160" s="105"/>
      <c r="L160" s="105"/>
      <c r="M160" s="105"/>
      <c r="N160" s="105"/>
      <c r="O160" s="105"/>
      <c r="P160" s="105"/>
      <c r="Q160" s="105"/>
      <c r="R160" s="105"/>
      <c r="S160" s="105"/>
      <c r="T160" s="105"/>
      <c r="U160" s="83"/>
      <c r="Y160" s="83"/>
      <c r="Z160" s="83"/>
      <c r="AA160" s="83"/>
      <c r="AC160" s="250"/>
      <c r="AS160" s="246"/>
      <c r="AT160" s="246"/>
      <c r="AU160" s="246"/>
      <c r="AV160" s="251"/>
      <c r="AW160" s="247"/>
      <c r="AX160" s="246"/>
      <c r="AY160" s="246"/>
      <c r="AZ160" s="246"/>
      <c r="BA160" s="79"/>
      <c r="BB160" s="79"/>
      <c r="BC160" s="79"/>
      <c r="BD160" s="79"/>
      <c r="BE160" s="79"/>
      <c r="BF160" s="79"/>
      <c r="BG160" s="246"/>
      <c r="BH160" s="246"/>
      <c r="BI160" s="246"/>
      <c r="BJ160" s="246"/>
      <c r="BK160" s="246"/>
      <c r="BL160" s="246"/>
      <c r="BM160" s="246"/>
      <c r="BN160" s="246"/>
      <c r="BO160" s="246"/>
      <c r="BP160" s="247"/>
      <c r="BQ160" s="246"/>
      <c r="BR160" s="246"/>
      <c r="BS160" s="246"/>
      <c r="BT160" s="246"/>
      <c r="BU160" s="246"/>
      <c r="BV160" s="246"/>
      <c r="BW160" s="246"/>
      <c r="BX160" s="246"/>
      <c r="BY160" s="246"/>
      <c r="BZ160" s="246"/>
      <c r="CA160" s="246"/>
      <c r="CB160" s="246"/>
      <c r="CC160" s="246"/>
    </row>
    <row r="161" spans="1:81" s="248" customFormat="1" ht="14.25" customHeight="1" x14ac:dyDescent="0.2">
      <c r="A161" s="385" t="s">
        <v>165</v>
      </c>
      <c r="B161" s="385" t="s">
        <v>1</v>
      </c>
      <c r="C161" s="387" t="s">
        <v>166</v>
      </c>
      <c r="D161" s="388"/>
      <c r="E161" s="105"/>
      <c r="F161" s="105"/>
      <c r="G161" s="105"/>
      <c r="H161" s="105"/>
      <c r="I161" s="105"/>
      <c r="J161" s="105"/>
      <c r="K161" s="105"/>
      <c r="L161" s="105"/>
      <c r="M161" s="105"/>
      <c r="N161" s="105"/>
      <c r="O161" s="105"/>
      <c r="P161" s="105"/>
      <c r="Q161" s="105"/>
      <c r="R161" s="83"/>
      <c r="S161" s="83"/>
      <c r="T161" s="83"/>
      <c r="U161" s="83"/>
      <c r="V161" s="83"/>
      <c r="W161" s="83"/>
      <c r="X161" s="83"/>
      <c r="Z161" s="250"/>
      <c r="AS161" s="246"/>
      <c r="AT161" s="246"/>
      <c r="AU161" s="246"/>
      <c r="AV161" s="251"/>
      <c r="AW161" s="247"/>
      <c r="AX161" s="246"/>
      <c r="AY161" s="246"/>
      <c r="AZ161" s="246"/>
      <c r="BA161" s="79"/>
      <c r="BB161" s="79"/>
      <c r="BC161" s="79"/>
      <c r="BD161" s="79"/>
      <c r="BE161" s="79"/>
      <c r="BF161" s="79"/>
      <c r="BG161" s="246"/>
      <c r="BH161" s="246"/>
      <c r="BI161" s="246"/>
      <c r="BJ161" s="246"/>
      <c r="BK161" s="246"/>
      <c r="BL161" s="246"/>
      <c r="BM161" s="246"/>
      <c r="BN161" s="246"/>
      <c r="BO161" s="246"/>
      <c r="BP161" s="247"/>
      <c r="BQ161" s="246"/>
      <c r="BR161" s="246"/>
      <c r="BS161" s="246"/>
      <c r="BT161" s="246"/>
      <c r="BU161" s="246"/>
      <c r="BV161" s="246"/>
      <c r="BW161" s="246"/>
      <c r="BX161" s="246"/>
      <c r="BY161" s="246"/>
      <c r="BZ161" s="246"/>
      <c r="CA161" s="246"/>
      <c r="CB161" s="246"/>
      <c r="CC161" s="246"/>
    </row>
    <row r="162" spans="1:81" s="248" customFormat="1" ht="14.25" x14ac:dyDescent="0.2">
      <c r="A162" s="386"/>
      <c r="B162" s="386"/>
      <c r="C162" s="334" t="s">
        <v>147</v>
      </c>
      <c r="D162" s="334" t="s">
        <v>148</v>
      </c>
      <c r="E162" s="105"/>
      <c r="F162" s="105"/>
      <c r="G162" s="105"/>
      <c r="H162" s="105"/>
      <c r="I162" s="105"/>
      <c r="J162" s="105"/>
      <c r="K162" s="105"/>
      <c r="L162" s="105"/>
      <c r="M162" s="105"/>
      <c r="N162" s="105"/>
      <c r="O162" s="105"/>
      <c r="P162" s="105"/>
      <c r="Q162" s="105"/>
      <c r="R162" s="83"/>
      <c r="S162" s="83"/>
      <c r="T162" s="83"/>
      <c r="U162" s="83"/>
      <c r="V162" s="83"/>
      <c r="W162" s="83"/>
      <c r="X162" s="83"/>
      <c r="Z162" s="250"/>
      <c r="AS162" s="246"/>
      <c r="AT162" s="246"/>
      <c r="AU162" s="246"/>
      <c r="AV162" s="251"/>
      <c r="AW162" s="247"/>
      <c r="AX162" s="246"/>
      <c r="AY162" s="246"/>
      <c r="AZ162" s="246"/>
      <c r="BA162" s="79"/>
      <c r="BB162" s="79"/>
      <c r="BC162" s="79"/>
      <c r="BD162" s="79"/>
      <c r="BE162" s="79"/>
      <c r="BF162" s="79"/>
      <c r="BG162" s="246"/>
      <c r="BH162" s="246"/>
      <c r="BI162" s="246"/>
      <c r="BJ162" s="246"/>
      <c r="BK162" s="246"/>
      <c r="BL162" s="246"/>
      <c r="BM162" s="246"/>
      <c r="BN162" s="246"/>
      <c r="BO162" s="246"/>
      <c r="BP162" s="247"/>
      <c r="BQ162" s="246"/>
      <c r="BR162" s="246"/>
      <c r="BS162" s="246"/>
      <c r="BT162" s="246"/>
      <c r="BU162" s="246"/>
      <c r="BV162" s="246"/>
      <c r="BW162" s="246"/>
      <c r="BX162" s="246"/>
      <c r="BY162" s="246"/>
      <c r="BZ162" s="246"/>
      <c r="CA162" s="246"/>
      <c r="CB162" s="246"/>
      <c r="CC162" s="246"/>
    </row>
    <row r="163" spans="1:81" s="248" customFormat="1" ht="15.75" customHeight="1" x14ac:dyDescent="0.2">
      <c r="A163" s="245" t="s">
        <v>45</v>
      </c>
      <c r="B163" s="14">
        <f>+SUM(C163:D163)</f>
        <v>97</v>
      </c>
      <c r="C163" s="36">
        <v>20</v>
      </c>
      <c r="D163" s="36">
        <v>77</v>
      </c>
      <c r="E163" s="105"/>
      <c r="F163" s="105"/>
      <c r="G163" s="105"/>
      <c r="H163" s="105"/>
      <c r="I163" s="105"/>
      <c r="J163" s="105"/>
      <c r="K163" s="105"/>
      <c r="L163" s="105"/>
      <c r="M163" s="105"/>
      <c r="N163" s="105"/>
      <c r="O163" s="105"/>
      <c r="P163" s="105"/>
      <c r="Q163" s="105"/>
      <c r="U163" s="85"/>
      <c r="V163" s="85"/>
      <c r="W163" s="83"/>
      <c r="X163" s="83"/>
      <c r="Z163" s="250"/>
      <c r="AS163" s="246"/>
      <c r="AT163" s="246"/>
      <c r="AU163" s="246"/>
      <c r="AV163" s="251"/>
      <c r="AW163" s="247"/>
      <c r="AX163" s="246"/>
      <c r="AY163" s="246"/>
      <c r="AZ163" s="246"/>
      <c r="BA163" s="79"/>
      <c r="BB163" s="79"/>
      <c r="BC163" s="79"/>
      <c r="BD163" s="79"/>
      <c r="BE163" s="79"/>
      <c r="BF163" s="79"/>
      <c r="BG163" s="246"/>
      <c r="BH163" s="246"/>
      <c r="BI163" s="246"/>
      <c r="BJ163" s="246"/>
      <c r="BK163" s="246"/>
      <c r="BL163" s="246"/>
      <c r="BM163" s="246"/>
      <c r="BN163" s="246"/>
      <c r="BO163" s="246"/>
      <c r="BP163" s="247"/>
      <c r="BQ163" s="246"/>
      <c r="BR163" s="246"/>
      <c r="BS163" s="246"/>
      <c r="BT163" s="246"/>
      <c r="BU163" s="246"/>
      <c r="BV163" s="246"/>
      <c r="BW163" s="246"/>
      <c r="BX163" s="246"/>
      <c r="BY163" s="246"/>
      <c r="BZ163" s="246"/>
      <c r="CA163" s="246"/>
      <c r="CB163" s="246"/>
      <c r="CC163" s="246"/>
    </row>
    <row r="164" spans="1:81" s="248" customFormat="1" ht="15.75" customHeight="1" x14ac:dyDescent="0.2">
      <c r="A164" s="245" t="s">
        <v>46</v>
      </c>
      <c r="B164" s="14">
        <f>+SUM(C164:D164)</f>
        <v>0</v>
      </c>
      <c r="C164" s="37"/>
      <c r="D164" s="37"/>
      <c r="E164" s="105"/>
      <c r="F164" s="105"/>
      <c r="G164" s="105"/>
      <c r="H164" s="105"/>
      <c r="I164" s="105"/>
      <c r="J164" s="105"/>
      <c r="K164" s="105"/>
      <c r="L164" s="105"/>
      <c r="M164" s="105"/>
      <c r="N164" s="105"/>
      <c r="O164" s="105"/>
      <c r="P164" s="105"/>
      <c r="Q164" s="105"/>
      <c r="U164" s="85"/>
      <c r="V164" s="85"/>
      <c r="W164" s="83"/>
      <c r="X164" s="83"/>
      <c r="Z164" s="250"/>
      <c r="AS164" s="246"/>
      <c r="AT164" s="246"/>
      <c r="AU164" s="246"/>
      <c r="AV164" s="251"/>
      <c r="AW164" s="247"/>
      <c r="AX164" s="246"/>
      <c r="AY164" s="246"/>
      <c r="AZ164" s="246"/>
      <c r="BA164" s="79"/>
      <c r="BB164" s="79"/>
      <c r="BC164" s="79"/>
      <c r="BD164" s="79"/>
      <c r="BE164" s="79"/>
      <c r="BF164" s="79"/>
      <c r="BG164" s="246"/>
      <c r="BH164" s="246"/>
      <c r="BI164" s="246"/>
      <c r="BJ164" s="246"/>
      <c r="BK164" s="246"/>
      <c r="BL164" s="246"/>
      <c r="BM164" s="246"/>
      <c r="BN164" s="246"/>
      <c r="BO164" s="246"/>
      <c r="BP164" s="247"/>
      <c r="BQ164" s="246"/>
      <c r="BR164" s="246"/>
      <c r="BS164" s="246"/>
      <c r="BT164" s="246"/>
      <c r="BU164" s="246"/>
      <c r="BV164" s="246"/>
      <c r="BW164" s="246"/>
      <c r="BX164" s="246"/>
      <c r="BY164" s="246"/>
      <c r="BZ164" s="246"/>
      <c r="CA164" s="246"/>
      <c r="CB164" s="246"/>
      <c r="CC164" s="246"/>
    </row>
    <row r="165" spans="1:81" s="248" customFormat="1" ht="15.75" customHeight="1" x14ac:dyDescent="0.2">
      <c r="A165" s="252" t="s">
        <v>47</v>
      </c>
      <c r="B165" s="60">
        <f>+SUM(C165:D165)</f>
        <v>6</v>
      </c>
      <c r="C165" s="41"/>
      <c r="D165" s="41">
        <v>6</v>
      </c>
      <c r="E165" s="105"/>
      <c r="F165" s="105"/>
      <c r="G165" s="105"/>
      <c r="H165" s="105"/>
      <c r="I165" s="105"/>
      <c r="J165" s="105"/>
      <c r="K165" s="105"/>
      <c r="L165" s="105"/>
      <c r="M165" s="105"/>
      <c r="N165" s="105"/>
      <c r="O165" s="105"/>
      <c r="P165" s="105"/>
      <c r="Q165" s="105"/>
      <c r="U165" s="85"/>
      <c r="V165" s="85"/>
      <c r="W165" s="83"/>
      <c r="X165" s="83"/>
      <c r="Z165" s="250"/>
      <c r="AS165" s="246"/>
      <c r="AT165" s="246"/>
      <c r="AU165" s="246"/>
      <c r="AV165" s="251"/>
      <c r="AW165" s="247"/>
      <c r="AX165" s="246"/>
      <c r="AY165" s="246"/>
      <c r="AZ165" s="246"/>
      <c r="BA165" s="79"/>
      <c r="BB165" s="79"/>
      <c r="BC165" s="79"/>
      <c r="BD165" s="79"/>
      <c r="BE165" s="79"/>
      <c r="BF165" s="79"/>
      <c r="BG165" s="246"/>
      <c r="BH165" s="246"/>
      <c r="BI165" s="246"/>
      <c r="BJ165" s="246"/>
      <c r="BK165" s="246"/>
      <c r="BL165" s="246"/>
      <c r="BM165" s="246"/>
      <c r="BN165" s="246"/>
      <c r="BO165" s="246"/>
      <c r="BP165" s="247"/>
      <c r="BQ165" s="246"/>
      <c r="BR165" s="246"/>
      <c r="BS165" s="246"/>
      <c r="BT165" s="246"/>
      <c r="BU165" s="246"/>
      <c r="BV165" s="246"/>
      <c r="BW165" s="246"/>
      <c r="BX165" s="246"/>
      <c r="BY165" s="246"/>
      <c r="BZ165" s="246"/>
      <c r="CA165" s="246"/>
      <c r="CB165" s="246"/>
      <c r="CC165" s="246"/>
    </row>
    <row r="166" spans="1:81" s="248" customFormat="1" ht="15.75" customHeight="1" x14ac:dyDescent="0.2">
      <c r="A166" s="252" t="s">
        <v>167</v>
      </c>
      <c r="B166" s="60">
        <f>+SUM(C166:D166)</f>
        <v>0</v>
      </c>
      <c r="C166" s="41"/>
      <c r="D166" s="41"/>
      <c r="E166" s="105"/>
      <c r="F166" s="105"/>
      <c r="G166" s="105"/>
      <c r="H166" s="105"/>
      <c r="I166" s="253"/>
      <c r="J166" s="105"/>
      <c r="K166" s="105"/>
      <c r="L166" s="105"/>
      <c r="M166" s="105"/>
      <c r="N166" s="105"/>
      <c r="O166" s="105"/>
      <c r="P166" s="105"/>
      <c r="Q166" s="105"/>
      <c r="U166" s="85"/>
      <c r="V166" s="85"/>
      <c r="W166" s="83"/>
      <c r="X166" s="83"/>
      <c r="Z166" s="250"/>
      <c r="AS166" s="246"/>
      <c r="AT166" s="246"/>
      <c r="AU166" s="246"/>
      <c r="AV166" s="251"/>
      <c r="AW166" s="247"/>
      <c r="AX166" s="246"/>
      <c r="AY166" s="246"/>
      <c r="AZ166" s="246"/>
      <c r="BA166" s="79"/>
      <c r="BB166" s="79"/>
      <c r="BC166" s="79"/>
      <c r="BD166" s="79"/>
      <c r="BE166" s="79"/>
      <c r="BF166" s="79"/>
      <c r="BG166" s="246"/>
      <c r="BH166" s="246"/>
      <c r="BI166" s="246"/>
      <c r="BJ166" s="246"/>
      <c r="BK166" s="246"/>
      <c r="BL166" s="246"/>
      <c r="BM166" s="246"/>
      <c r="BN166" s="246"/>
      <c r="BO166" s="246"/>
      <c r="BP166" s="247"/>
      <c r="BQ166" s="246"/>
      <c r="BR166" s="246"/>
      <c r="BS166" s="246"/>
      <c r="BT166" s="246"/>
      <c r="BU166" s="246"/>
      <c r="BV166" s="246"/>
      <c r="BW166" s="246"/>
      <c r="BX166" s="246"/>
      <c r="BY166" s="246"/>
      <c r="BZ166" s="246"/>
      <c r="CA166" s="246"/>
      <c r="CB166" s="246"/>
      <c r="CC166" s="246"/>
    </row>
    <row r="167" spans="1:81" s="248" customFormat="1" ht="15.75" customHeight="1" x14ac:dyDescent="0.2">
      <c r="A167" s="242" t="s">
        <v>1</v>
      </c>
      <c r="B167" s="4">
        <f>+SUM(C167:D167)</f>
        <v>103</v>
      </c>
      <c r="C167" s="4">
        <f>+SUM(C163:C166)</f>
        <v>20</v>
      </c>
      <c r="D167" s="4">
        <f>+SUM(D163:D166)</f>
        <v>83</v>
      </c>
      <c r="E167" s="105"/>
      <c r="F167" s="105"/>
      <c r="G167" s="105"/>
      <c r="H167" s="105"/>
      <c r="I167" s="105"/>
      <c r="J167" s="105"/>
      <c r="K167" s="105"/>
      <c r="L167" s="105"/>
      <c r="M167" s="105"/>
      <c r="N167" s="105"/>
      <c r="O167" s="105"/>
      <c r="P167" s="105"/>
      <c r="Q167" s="105"/>
      <c r="U167" s="85"/>
      <c r="V167" s="85"/>
      <c r="W167" s="83"/>
      <c r="X167" s="83"/>
      <c r="Z167" s="250"/>
      <c r="AS167" s="246"/>
      <c r="AT167" s="246"/>
      <c r="AU167" s="246"/>
      <c r="AV167" s="251"/>
      <c r="AW167" s="247"/>
      <c r="AX167" s="246"/>
      <c r="AY167" s="246"/>
      <c r="AZ167" s="246"/>
      <c r="BA167" s="79"/>
      <c r="BB167" s="79"/>
      <c r="BC167" s="79"/>
      <c r="BD167" s="79"/>
      <c r="BE167" s="79"/>
      <c r="BF167" s="79"/>
      <c r="BG167" s="246"/>
      <c r="BH167" s="246"/>
      <c r="BI167" s="246"/>
      <c r="BJ167" s="246"/>
      <c r="BK167" s="246"/>
      <c r="BL167" s="246"/>
      <c r="BM167" s="246"/>
      <c r="BN167" s="246"/>
      <c r="BO167" s="246"/>
      <c r="BP167" s="247"/>
      <c r="BQ167" s="246"/>
      <c r="BR167" s="246"/>
      <c r="BS167" s="246"/>
      <c r="BT167" s="246"/>
      <c r="BU167" s="246"/>
      <c r="BV167" s="246"/>
      <c r="BW167" s="246"/>
      <c r="BX167" s="246"/>
      <c r="BY167" s="246"/>
      <c r="BZ167" s="246"/>
      <c r="CA167" s="246"/>
      <c r="CB167" s="246"/>
      <c r="CC167" s="246"/>
    </row>
    <row r="168" spans="1:81" s="86" customFormat="1" ht="40.5" customHeight="1" x14ac:dyDescent="0.2">
      <c r="A168" s="155" t="s">
        <v>168</v>
      </c>
      <c r="B168" s="155"/>
      <c r="C168" s="155"/>
      <c r="D168" s="155"/>
      <c r="E168" s="155"/>
      <c r="F168" s="155"/>
      <c r="G168" s="155"/>
      <c r="H168" s="83"/>
      <c r="I168" s="83"/>
      <c r="J168" s="83"/>
      <c r="K168" s="83"/>
      <c r="L168" s="83"/>
      <c r="M168" s="155"/>
      <c r="N168" s="155"/>
      <c r="R168" s="83"/>
      <c r="S168" s="83"/>
      <c r="AK168" s="3"/>
      <c r="AL168" s="3"/>
      <c r="AM168" s="3"/>
      <c r="AN168" s="3"/>
      <c r="AO168" s="3"/>
      <c r="AP168" s="3"/>
      <c r="AV168" s="88"/>
      <c r="AW168" s="156"/>
      <c r="BA168" s="79"/>
      <c r="BB168" s="79"/>
      <c r="BC168" s="79"/>
      <c r="BD168" s="79"/>
      <c r="BE168" s="79"/>
      <c r="BF168" s="79"/>
      <c r="BP168" s="87"/>
    </row>
    <row r="169" spans="1:81" s="3" customFormat="1" ht="14.25" customHeight="1" x14ac:dyDescent="0.15">
      <c r="A169" s="389" t="s">
        <v>71</v>
      </c>
      <c r="B169" s="391" t="s">
        <v>72</v>
      </c>
      <c r="C169" s="393" t="s">
        <v>14</v>
      </c>
      <c r="D169" s="394"/>
      <c r="E169" s="394"/>
      <c r="F169" s="394"/>
      <c r="G169" s="394"/>
      <c r="H169" s="394"/>
      <c r="I169" s="394"/>
      <c r="J169" s="394"/>
      <c r="K169" s="394"/>
      <c r="L169" s="394"/>
      <c r="M169" s="394"/>
      <c r="N169" s="394"/>
      <c r="O169" s="394"/>
      <c r="P169" s="394"/>
      <c r="Q169" s="394"/>
      <c r="R169" s="394"/>
      <c r="S169" s="394"/>
      <c r="T169" s="394"/>
      <c r="U169" s="394"/>
      <c r="V169" s="393" t="s">
        <v>20</v>
      </c>
      <c r="W169" s="395"/>
      <c r="X169" s="396" t="s">
        <v>73</v>
      </c>
      <c r="Y169" s="398" t="s">
        <v>169</v>
      </c>
      <c r="Z169" s="86"/>
      <c r="AA169" s="86"/>
      <c r="AB169" s="86"/>
      <c r="AC169" s="86"/>
      <c r="AD169" s="86"/>
      <c r="AE169" s="86"/>
      <c r="AF169" s="86"/>
      <c r="AG169" s="86"/>
      <c r="AH169" s="86"/>
      <c r="AI169" s="86"/>
      <c r="AJ169" s="86"/>
      <c r="AW169" s="156"/>
      <c r="AX169" s="88"/>
      <c r="BA169" s="79"/>
      <c r="BB169" s="79"/>
      <c r="BC169" s="79"/>
      <c r="BD169" s="79"/>
      <c r="BE169" s="79"/>
      <c r="BF169" s="79"/>
      <c r="BP169" s="87"/>
    </row>
    <row r="170" spans="1:81" s="3" customFormat="1" ht="30" customHeight="1" x14ac:dyDescent="0.15">
      <c r="A170" s="390"/>
      <c r="B170" s="392"/>
      <c r="C170" s="157" t="s">
        <v>23</v>
      </c>
      <c r="D170" s="67" t="s">
        <v>24</v>
      </c>
      <c r="E170" s="89" t="s">
        <v>25</v>
      </c>
      <c r="F170" s="89" t="s">
        <v>26</v>
      </c>
      <c r="G170" s="89" t="s">
        <v>27</v>
      </c>
      <c r="H170" s="67" t="s">
        <v>28</v>
      </c>
      <c r="I170" s="67" t="s">
        <v>29</v>
      </c>
      <c r="J170" s="67" t="s">
        <v>30</v>
      </c>
      <c r="K170" s="67" t="s">
        <v>31</v>
      </c>
      <c r="L170" s="67" t="s">
        <v>2</v>
      </c>
      <c r="M170" s="67" t="s">
        <v>3</v>
      </c>
      <c r="N170" s="67" t="s">
        <v>32</v>
      </c>
      <c r="O170" s="67" t="s">
        <v>4</v>
      </c>
      <c r="P170" s="67" t="s">
        <v>5</v>
      </c>
      <c r="Q170" s="67" t="s">
        <v>6</v>
      </c>
      <c r="R170" s="67" t="s">
        <v>7</v>
      </c>
      <c r="S170" s="67" t="s">
        <v>8</v>
      </c>
      <c r="T170" s="67" t="s">
        <v>9</v>
      </c>
      <c r="U170" s="90" t="s">
        <v>10</v>
      </c>
      <c r="V170" s="91" t="s">
        <v>11</v>
      </c>
      <c r="W170" s="92" t="s">
        <v>12</v>
      </c>
      <c r="X170" s="397"/>
      <c r="Y170" s="399"/>
      <c r="Z170" s="86"/>
      <c r="AA170" s="86"/>
      <c r="AB170" s="86"/>
      <c r="AC170" s="86"/>
      <c r="AD170" s="86"/>
      <c r="AE170" s="86"/>
      <c r="AF170" s="76"/>
      <c r="AG170" s="86"/>
      <c r="AH170" s="86"/>
      <c r="AI170" s="86"/>
      <c r="AJ170" s="86"/>
      <c r="AK170" s="86"/>
      <c r="AL170" s="86"/>
      <c r="AM170" s="86"/>
      <c r="AW170" s="87"/>
      <c r="AZ170" s="88"/>
      <c r="BA170" s="79"/>
      <c r="BB170" s="79"/>
      <c r="BC170" s="79"/>
      <c r="BD170" s="79"/>
      <c r="BE170" s="79"/>
      <c r="BF170" s="79"/>
      <c r="BP170" s="87"/>
    </row>
    <row r="171" spans="1:81" s="3" customFormat="1" ht="15.75" customHeight="1" x14ac:dyDescent="0.15">
      <c r="A171" s="158" t="s">
        <v>75</v>
      </c>
      <c r="B171" s="45">
        <f t="shared" ref="B171:B176" si="16">SUM(C171:U171)</f>
        <v>102</v>
      </c>
      <c r="C171" s="19"/>
      <c r="D171" s="17"/>
      <c r="E171" s="17"/>
      <c r="F171" s="17">
        <v>1</v>
      </c>
      <c r="G171" s="17">
        <v>5</v>
      </c>
      <c r="H171" s="17">
        <v>6</v>
      </c>
      <c r="I171" s="17"/>
      <c r="J171" s="17">
        <v>5</v>
      </c>
      <c r="K171" s="17">
        <v>2</v>
      </c>
      <c r="L171" s="17">
        <v>2</v>
      </c>
      <c r="M171" s="22">
        <v>1</v>
      </c>
      <c r="N171" s="22">
        <v>12</v>
      </c>
      <c r="O171" s="22">
        <v>11</v>
      </c>
      <c r="P171" s="22">
        <v>8</v>
      </c>
      <c r="Q171" s="22">
        <v>10</v>
      </c>
      <c r="R171" s="22">
        <v>12</v>
      </c>
      <c r="S171" s="22">
        <v>12</v>
      </c>
      <c r="T171" s="22">
        <v>8</v>
      </c>
      <c r="U171" s="22">
        <v>7</v>
      </c>
      <c r="V171" s="19">
        <v>35</v>
      </c>
      <c r="W171" s="20">
        <v>67</v>
      </c>
      <c r="X171" s="254">
        <v>102</v>
      </c>
      <c r="Y171" s="255"/>
      <c r="Z171" s="137" t="str">
        <f t="shared" ref="Z171:Z176" si="17">+BA171&amp;BB171&amp;BC171</f>
        <v/>
      </c>
      <c r="AA171" s="86"/>
      <c r="AB171" s="86"/>
      <c r="AC171" s="86"/>
      <c r="AI171" s="86"/>
      <c r="AJ171" s="86"/>
      <c r="AK171" s="86"/>
      <c r="AL171" s="86"/>
      <c r="AM171" s="86"/>
      <c r="AW171" s="87"/>
      <c r="AZ171" s="88"/>
      <c r="BA171" s="98" t="str">
        <f t="shared" ref="BA171:BA176" si="18">IF($B171&lt;&gt;($V171+$W171)," El número de consultas según sexo NO puede ser diferente al Total.","")</f>
        <v/>
      </c>
      <c r="BB171" s="160" t="str">
        <f t="shared" ref="BB171:BB176" si="19">IF($B171=0,"",IF($X171="",IF($B171="",""," No olvide escribir la columna Beneficiarios."),""))</f>
        <v/>
      </c>
      <c r="BC171" s="98" t="str">
        <f t="shared" ref="BC171:BC176" si="20">IF($B171&lt;$X171," El número de Beneficiarios NO puede ser mayor que el Total.","")</f>
        <v/>
      </c>
      <c r="BD171" s="87">
        <f t="shared" ref="BD171:BD176" si="21">IF($B171&lt;&gt;($V171+$W171),1,0)</f>
        <v>0</v>
      </c>
      <c r="BE171" s="87">
        <f t="shared" ref="BE171:BE176" si="22">IF($B171&lt;$X171,1,0)</f>
        <v>0</v>
      </c>
      <c r="BF171" s="87">
        <f t="shared" ref="BF171:BF176" si="23">IF($B171=0,"",IF($X171="",IF($B171="","",1),0))</f>
        <v>0</v>
      </c>
      <c r="BP171" s="87"/>
    </row>
    <row r="172" spans="1:81" s="3" customFormat="1" ht="15.75" customHeight="1" x14ac:dyDescent="0.15">
      <c r="A172" s="158" t="s">
        <v>76</v>
      </c>
      <c r="B172" s="14">
        <f t="shared" si="16"/>
        <v>0</v>
      </c>
      <c r="C172" s="19"/>
      <c r="D172" s="17"/>
      <c r="E172" s="17"/>
      <c r="F172" s="17"/>
      <c r="G172" s="17"/>
      <c r="H172" s="17"/>
      <c r="I172" s="17"/>
      <c r="J172" s="17"/>
      <c r="K172" s="17"/>
      <c r="L172" s="17"/>
      <c r="M172" s="22"/>
      <c r="N172" s="22"/>
      <c r="O172" s="22"/>
      <c r="P172" s="22"/>
      <c r="Q172" s="22"/>
      <c r="R172" s="22"/>
      <c r="S172" s="22"/>
      <c r="T172" s="22"/>
      <c r="U172" s="22"/>
      <c r="V172" s="19"/>
      <c r="W172" s="20"/>
      <c r="X172" s="254"/>
      <c r="Y172" s="256"/>
      <c r="Z172" s="137" t="str">
        <f t="shared" si="17"/>
        <v/>
      </c>
      <c r="AA172" s="86"/>
      <c r="AB172" s="86"/>
      <c r="AC172" s="86"/>
      <c r="AI172" s="86"/>
      <c r="AJ172" s="86"/>
      <c r="AK172" s="86"/>
      <c r="AL172" s="86"/>
      <c r="AM172" s="86"/>
      <c r="AW172" s="87"/>
      <c r="AZ172" s="88"/>
      <c r="BA172" s="98" t="str">
        <f t="shared" si="18"/>
        <v/>
      </c>
      <c r="BB172" s="160" t="str">
        <f t="shared" si="19"/>
        <v/>
      </c>
      <c r="BC172" s="98" t="str">
        <f t="shared" si="20"/>
        <v/>
      </c>
      <c r="BD172" s="87">
        <f t="shared" si="21"/>
        <v>0</v>
      </c>
      <c r="BE172" s="87">
        <f t="shared" si="22"/>
        <v>0</v>
      </c>
      <c r="BF172" s="87" t="str">
        <f t="shared" si="23"/>
        <v/>
      </c>
      <c r="BP172" s="87"/>
    </row>
    <row r="173" spans="1:81" s="3" customFormat="1" ht="15.75" customHeight="1" x14ac:dyDescent="0.15">
      <c r="A173" s="158" t="s">
        <v>77</v>
      </c>
      <c r="B173" s="14">
        <f t="shared" si="16"/>
        <v>0</v>
      </c>
      <c r="C173" s="19"/>
      <c r="D173" s="17"/>
      <c r="E173" s="17"/>
      <c r="F173" s="17"/>
      <c r="G173" s="17"/>
      <c r="H173" s="17"/>
      <c r="I173" s="17"/>
      <c r="J173" s="17"/>
      <c r="K173" s="17"/>
      <c r="L173" s="17"/>
      <c r="M173" s="22"/>
      <c r="N173" s="22"/>
      <c r="O173" s="22"/>
      <c r="P173" s="22"/>
      <c r="Q173" s="22"/>
      <c r="R173" s="22"/>
      <c r="S173" s="22"/>
      <c r="T173" s="22"/>
      <c r="U173" s="22"/>
      <c r="V173" s="19"/>
      <c r="W173" s="20"/>
      <c r="X173" s="254"/>
      <c r="Y173" s="256"/>
      <c r="Z173" s="137" t="str">
        <f t="shared" si="17"/>
        <v/>
      </c>
      <c r="AA173" s="86"/>
      <c r="AB173" s="86"/>
      <c r="AC173" s="86"/>
      <c r="AI173" s="86"/>
      <c r="AJ173" s="86"/>
      <c r="AK173" s="86"/>
      <c r="AL173" s="86"/>
      <c r="AM173" s="86"/>
      <c r="AW173" s="87"/>
      <c r="AZ173" s="88"/>
      <c r="BA173" s="98" t="str">
        <f t="shared" si="18"/>
        <v/>
      </c>
      <c r="BB173" s="160" t="str">
        <f t="shared" si="19"/>
        <v/>
      </c>
      <c r="BC173" s="98" t="str">
        <f t="shared" si="20"/>
        <v/>
      </c>
      <c r="BD173" s="87">
        <f t="shared" si="21"/>
        <v>0</v>
      </c>
      <c r="BE173" s="87">
        <f t="shared" si="22"/>
        <v>0</v>
      </c>
      <c r="BF173" s="87" t="str">
        <f t="shared" si="23"/>
        <v/>
      </c>
      <c r="BP173" s="87"/>
    </row>
    <row r="174" spans="1:81" s="3" customFormat="1" ht="15.75" customHeight="1" x14ac:dyDescent="0.15">
      <c r="A174" s="257" t="s">
        <v>78</v>
      </c>
      <c r="B174" s="14">
        <f t="shared" si="16"/>
        <v>0</v>
      </c>
      <c r="C174" s="19"/>
      <c r="D174" s="17"/>
      <c r="E174" s="17"/>
      <c r="F174" s="17"/>
      <c r="G174" s="17"/>
      <c r="H174" s="17"/>
      <c r="I174" s="17"/>
      <c r="J174" s="17"/>
      <c r="K174" s="17"/>
      <c r="L174" s="17"/>
      <c r="M174" s="22"/>
      <c r="N174" s="22"/>
      <c r="O174" s="22"/>
      <c r="P174" s="22"/>
      <c r="Q174" s="22"/>
      <c r="R174" s="22"/>
      <c r="S174" s="22"/>
      <c r="T174" s="22"/>
      <c r="U174" s="22"/>
      <c r="V174" s="19"/>
      <c r="W174" s="20"/>
      <c r="X174" s="254"/>
      <c r="Y174" s="256"/>
      <c r="Z174" s="137" t="str">
        <f t="shared" si="17"/>
        <v/>
      </c>
      <c r="AA174" s="86"/>
      <c r="AB174" s="86"/>
      <c r="AC174" s="86"/>
      <c r="AI174" s="86"/>
      <c r="AJ174" s="86"/>
      <c r="AK174" s="86"/>
      <c r="AL174" s="86"/>
      <c r="AM174" s="86"/>
      <c r="AW174" s="87"/>
      <c r="AZ174" s="88"/>
      <c r="BA174" s="98" t="str">
        <f t="shared" si="18"/>
        <v/>
      </c>
      <c r="BB174" s="160" t="str">
        <f t="shared" si="19"/>
        <v/>
      </c>
      <c r="BC174" s="98" t="str">
        <f t="shared" si="20"/>
        <v/>
      </c>
      <c r="BD174" s="87">
        <f t="shared" si="21"/>
        <v>0</v>
      </c>
      <c r="BE174" s="87">
        <f t="shared" si="22"/>
        <v>0</v>
      </c>
      <c r="BF174" s="87" t="str">
        <f t="shared" si="23"/>
        <v/>
      </c>
      <c r="BP174" s="87"/>
    </row>
    <row r="175" spans="1:81" s="3" customFormat="1" ht="15.75" customHeight="1" x14ac:dyDescent="0.15">
      <c r="A175" s="258" t="s">
        <v>99</v>
      </c>
      <c r="B175" s="23">
        <f t="shared" si="16"/>
        <v>0</v>
      </c>
      <c r="C175" s="27"/>
      <c r="D175" s="25"/>
      <c r="E175" s="25"/>
      <c r="F175" s="25"/>
      <c r="G175" s="25"/>
      <c r="H175" s="25"/>
      <c r="I175" s="25"/>
      <c r="J175" s="25"/>
      <c r="K175" s="25"/>
      <c r="L175" s="25"/>
      <c r="M175" s="26"/>
      <c r="N175" s="26"/>
      <c r="O175" s="26"/>
      <c r="P175" s="26"/>
      <c r="Q175" s="26"/>
      <c r="R175" s="26"/>
      <c r="S175" s="26"/>
      <c r="T175" s="26"/>
      <c r="U175" s="26"/>
      <c r="V175" s="27"/>
      <c r="W175" s="28"/>
      <c r="X175" s="259"/>
      <c r="Y175" s="260"/>
      <c r="Z175" s="137" t="str">
        <f t="shared" si="17"/>
        <v/>
      </c>
      <c r="AA175" s="86"/>
      <c r="AB175" s="86"/>
      <c r="AC175" s="86"/>
      <c r="AI175" s="86"/>
      <c r="AJ175" s="86"/>
      <c r="AK175" s="86"/>
      <c r="AL175" s="86"/>
      <c r="AM175" s="86"/>
      <c r="AW175" s="87"/>
      <c r="AZ175" s="88"/>
      <c r="BA175" s="98" t="str">
        <f t="shared" si="18"/>
        <v/>
      </c>
      <c r="BB175" s="160" t="str">
        <f t="shared" si="19"/>
        <v/>
      </c>
      <c r="BC175" s="98" t="str">
        <f t="shared" si="20"/>
        <v/>
      </c>
      <c r="BD175" s="87">
        <f t="shared" si="21"/>
        <v>0</v>
      </c>
      <c r="BE175" s="87">
        <f t="shared" si="22"/>
        <v>0</v>
      </c>
      <c r="BF175" s="87" t="str">
        <f t="shared" si="23"/>
        <v/>
      </c>
      <c r="BP175" s="87"/>
    </row>
    <row r="176" spans="1:81" s="3" customFormat="1" ht="15.75" customHeight="1" x14ac:dyDescent="0.15">
      <c r="A176" s="242" t="s">
        <v>1</v>
      </c>
      <c r="B176" s="23">
        <f t="shared" si="16"/>
        <v>102</v>
      </c>
      <c r="C176" s="61">
        <f>+SUM(C171:C175)</f>
        <v>0</v>
      </c>
      <c r="D176" s="43">
        <f t="shared" ref="D176:Y176" si="24">+SUM(D171:D175)</f>
        <v>0</v>
      </c>
      <c r="E176" s="43">
        <f t="shared" si="24"/>
        <v>0</v>
      </c>
      <c r="F176" s="43">
        <f t="shared" si="24"/>
        <v>1</v>
      </c>
      <c r="G176" s="43">
        <f t="shared" si="24"/>
        <v>5</v>
      </c>
      <c r="H176" s="43">
        <f t="shared" si="24"/>
        <v>6</v>
      </c>
      <c r="I176" s="43">
        <f t="shared" si="24"/>
        <v>0</v>
      </c>
      <c r="J176" s="43">
        <f t="shared" si="24"/>
        <v>5</v>
      </c>
      <c r="K176" s="43">
        <f t="shared" si="24"/>
        <v>2</v>
      </c>
      <c r="L176" s="43">
        <f t="shared" si="24"/>
        <v>2</v>
      </c>
      <c r="M176" s="43">
        <f t="shared" si="24"/>
        <v>1</v>
      </c>
      <c r="N176" s="43">
        <f t="shared" si="24"/>
        <v>12</v>
      </c>
      <c r="O176" s="43">
        <f t="shared" si="24"/>
        <v>11</v>
      </c>
      <c r="P176" s="43">
        <f t="shared" si="24"/>
        <v>8</v>
      </c>
      <c r="Q176" s="43">
        <f t="shared" si="24"/>
        <v>10</v>
      </c>
      <c r="R176" s="43">
        <f t="shared" si="24"/>
        <v>12</v>
      </c>
      <c r="S176" s="43">
        <f t="shared" si="24"/>
        <v>12</v>
      </c>
      <c r="T176" s="43">
        <f t="shared" si="24"/>
        <v>8</v>
      </c>
      <c r="U176" s="44">
        <f t="shared" si="24"/>
        <v>7</v>
      </c>
      <c r="V176" s="61">
        <f t="shared" si="24"/>
        <v>35</v>
      </c>
      <c r="W176" s="62">
        <f t="shared" si="24"/>
        <v>67</v>
      </c>
      <c r="X176" s="261">
        <f t="shared" si="24"/>
        <v>102</v>
      </c>
      <c r="Y176" s="262">
        <f t="shared" si="24"/>
        <v>0</v>
      </c>
      <c r="Z176" s="137" t="str">
        <f t="shared" si="17"/>
        <v/>
      </c>
      <c r="AA176" s="86"/>
      <c r="AB176" s="86"/>
      <c r="AC176" s="86"/>
      <c r="AI176" s="86"/>
      <c r="AJ176" s="86"/>
      <c r="AK176" s="86"/>
      <c r="AL176" s="86"/>
      <c r="AM176" s="86"/>
      <c r="AW176" s="87"/>
      <c r="AZ176" s="88"/>
      <c r="BA176" s="98" t="str">
        <f t="shared" si="18"/>
        <v/>
      </c>
      <c r="BB176" s="160" t="str">
        <f t="shared" si="19"/>
        <v/>
      </c>
      <c r="BC176" s="98" t="str">
        <f t="shared" si="20"/>
        <v/>
      </c>
      <c r="BD176" s="87">
        <f t="shared" si="21"/>
        <v>0</v>
      </c>
      <c r="BE176" s="87">
        <f t="shared" si="22"/>
        <v>0</v>
      </c>
      <c r="BF176" s="87">
        <f t="shared" si="23"/>
        <v>0</v>
      </c>
      <c r="BP176" s="87"/>
    </row>
    <row r="177" spans="1:68" s="3" customFormat="1" ht="40.5" customHeight="1" x14ac:dyDescent="0.2">
      <c r="A177" s="170" t="s">
        <v>170</v>
      </c>
      <c r="C177" s="155"/>
      <c r="D177" s="155"/>
      <c r="E177" s="155"/>
      <c r="F177" s="155"/>
      <c r="G177" s="155"/>
      <c r="H177" s="155"/>
      <c r="I177" s="155"/>
      <c r="J177" s="155"/>
      <c r="K177" s="155"/>
      <c r="L177" s="155"/>
      <c r="M177" s="155"/>
      <c r="N177" s="155"/>
      <c r="O177" s="86"/>
      <c r="P177" s="86"/>
      <c r="Q177" s="86"/>
      <c r="R177" s="86"/>
      <c r="S177" s="86"/>
      <c r="T177" s="86"/>
      <c r="X177" s="86"/>
      <c r="Y177" s="86"/>
      <c r="Z177" s="86"/>
      <c r="AF177" s="86"/>
      <c r="AG177" s="86"/>
      <c r="AH177" s="86"/>
      <c r="AI177" s="86"/>
      <c r="AJ177" s="86"/>
      <c r="AV177" s="88"/>
      <c r="AW177" s="156"/>
      <c r="BA177" s="79"/>
      <c r="BB177" s="79"/>
      <c r="BC177" s="79"/>
      <c r="BD177" s="79"/>
      <c r="BE177" s="79"/>
      <c r="BF177" s="79"/>
      <c r="BP177" s="87"/>
    </row>
    <row r="178" spans="1:68" s="3" customFormat="1" ht="18.75" customHeight="1" x14ac:dyDescent="0.15">
      <c r="A178" s="331" t="s">
        <v>71</v>
      </c>
      <c r="B178" s="335" t="s">
        <v>72</v>
      </c>
      <c r="C178" s="86"/>
      <c r="D178" s="86"/>
      <c r="E178" s="86"/>
      <c r="F178" s="86"/>
      <c r="G178" s="86"/>
      <c r="H178" s="86"/>
      <c r="I178" s="86"/>
      <c r="J178" s="86"/>
      <c r="P178" s="86"/>
      <c r="Q178" s="86"/>
      <c r="R178" s="86"/>
      <c r="S178" s="86"/>
      <c r="T178" s="86"/>
      <c r="AG178" s="172"/>
      <c r="AH178" s="172"/>
      <c r="AW178" s="87"/>
      <c r="BA178" s="79"/>
      <c r="BB178" s="79"/>
      <c r="BC178" s="79"/>
      <c r="BD178" s="79"/>
      <c r="BE178" s="79"/>
      <c r="BF178" s="79"/>
      <c r="BP178" s="87"/>
    </row>
    <row r="179" spans="1:68" s="3" customFormat="1" ht="15" customHeight="1" x14ac:dyDescent="0.15">
      <c r="A179" s="173" t="s">
        <v>75</v>
      </c>
      <c r="B179" s="36">
        <v>541</v>
      </c>
      <c r="C179" s="86"/>
      <c r="D179" s="86"/>
      <c r="E179" s="86"/>
      <c r="F179" s="86"/>
      <c r="G179" s="86"/>
      <c r="H179" s="86"/>
      <c r="I179" s="86"/>
      <c r="J179" s="86"/>
      <c r="T179" s="86"/>
      <c r="AG179" s="172"/>
      <c r="AH179" s="172"/>
      <c r="AK179" s="47"/>
      <c r="AL179" s="174"/>
      <c r="AM179" s="47"/>
      <c r="AN179" s="47"/>
      <c r="AO179" s="47"/>
      <c r="AP179" s="47"/>
      <c r="AW179" s="87"/>
      <c r="BA179" s="79"/>
      <c r="BB179" s="79"/>
      <c r="BC179" s="79"/>
      <c r="BD179" s="79"/>
      <c r="BE179" s="79"/>
      <c r="BF179" s="79"/>
      <c r="BP179" s="87"/>
    </row>
    <row r="180" spans="1:68" s="3" customFormat="1" ht="15" customHeight="1" x14ac:dyDescent="0.15">
      <c r="A180" s="158" t="s">
        <v>76</v>
      </c>
      <c r="B180" s="37"/>
      <c r="C180" s="86"/>
      <c r="D180" s="86"/>
      <c r="E180" s="86"/>
      <c r="F180" s="86"/>
      <c r="G180" s="86"/>
      <c r="H180" s="86"/>
      <c r="I180" s="86"/>
      <c r="J180" s="86"/>
      <c r="T180" s="86"/>
      <c r="AG180" s="172"/>
      <c r="AH180" s="172"/>
      <c r="AK180" s="47"/>
      <c r="AL180" s="174"/>
      <c r="AM180" s="47"/>
      <c r="AN180" s="47"/>
      <c r="AO180" s="47"/>
      <c r="AP180" s="47"/>
      <c r="AW180" s="87"/>
      <c r="BA180" s="79"/>
      <c r="BB180" s="79"/>
      <c r="BC180" s="79"/>
      <c r="BD180" s="79"/>
      <c r="BE180" s="79"/>
      <c r="BF180" s="79"/>
      <c r="BP180" s="87"/>
    </row>
    <row r="181" spans="1:68" s="3" customFormat="1" ht="15" customHeight="1" x14ac:dyDescent="0.15">
      <c r="A181" s="158" t="s">
        <v>77</v>
      </c>
      <c r="B181" s="37"/>
      <c r="C181" s="86"/>
      <c r="D181" s="86"/>
      <c r="E181" s="86"/>
      <c r="F181" s="86"/>
      <c r="G181" s="86"/>
      <c r="H181" s="86"/>
      <c r="I181" s="86"/>
      <c r="J181" s="86"/>
      <c r="T181" s="86"/>
      <c r="AG181" s="172"/>
      <c r="AH181" s="172"/>
      <c r="AK181" s="47"/>
      <c r="AL181" s="174"/>
      <c r="AM181" s="47"/>
      <c r="AN181" s="47"/>
      <c r="AO181" s="47"/>
      <c r="AP181" s="47"/>
      <c r="AW181" s="87"/>
      <c r="BA181" s="79"/>
      <c r="BB181" s="79"/>
      <c r="BC181" s="79"/>
      <c r="BD181" s="79"/>
      <c r="BE181" s="79"/>
      <c r="BF181" s="79"/>
      <c r="BP181" s="87"/>
    </row>
    <row r="182" spans="1:68" s="3" customFormat="1" ht="16.5" customHeight="1" x14ac:dyDescent="0.15">
      <c r="A182" s="161" t="s">
        <v>78</v>
      </c>
      <c r="B182" s="48"/>
      <c r="C182" s="86"/>
      <c r="D182" s="86"/>
      <c r="E182" s="86"/>
      <c r="F182" s="86"/>
      <c r="G182" s="86"/>
      <c r="H182" s="86"/>
      <c r="I182" s="86"/>
      <c r="J182" s="86"/>
      <c r="T182" s="86"/>
      <c r="AG182" s="172"/>
      <c r="AH182" s="172"/>
      <c r="AK182" s="47"/>
      <c r="AL182" s="174"/>
      <c r="AM182" s="47"/>
      <c r="AN182" s="47"/>
      <c r="AO182" s="47"/>
      <c r="AP182" s="47"/>
      <c r="AW182" s="87"/>
      <c r="BA182" s="79"/>
      <c r="BB182" s="79"/>
      <c r="BC182" s="79"/>
      <c r="BD182" s="79"/>
      <c r="BE182" s="79"/>
      <c r="BF182" s="79"/>
      <c r="BP182" s="87"/>
    </row>
    <row r="183" spans="1:68" s="3" customFormat="1" ht="16.5" customHeight="1" x14ac:dyDescent="0.15">
      <c r="A183" s="242" t="s">
        <v>1</v>
      </c>
      <c r="B183" s="23">
        <f>+SUM(B179:B182)</f>
        <v>541</v>
      </c>
      <c r="C183" s="86"/>
      <c r="D183" s="86"/>
      <c r="E183" s="86"/>
      <c r="F183" s="86"/>
      <c r="G183" s="86"/>
      <c r="H183" s="86"/>
      <c r="I183" s="86"/>
      <c r="J183" s="86"/>
      <c r="T183" s="86"/>
      <c r="AG183" s="172"/>
      <c r="AH183" s="172"/>
      <c r="AK183" s="47"/>
      <c r="AL183" s="174"/>
      <c r="AM183" s="47"/>
      <c r="AN183" s="47"/>
      <c r="AO183" s="47"/>
      <c r="AP183" s="47"/>
      <c r="AW183" s="87"/>
      <c r="BA183" s="79"/>
      <c r="BB183" s="79"/>
      <c r="BC183" s="79"/>
      <c r="BD183" s="79"/>
      <c r="BE183" s="79"/>
      <c r="BF183" s="79"/>
      <c r="BP183" s="87"/>
    </row>
    <row r="184" spans="1:68" s="3" customFormat="1" ht="42" customHeight="1" x14ac:dyDescent="0.2">
      <c r="A184" s="170" t="s">
        <v>171</v>
      </c>
      <c r="B184" s="170"/>
      <c r="C184" s="86"/>
      <c r="D184" s="86"/>
      <c r="E184" s="86"/>
      <c r="F184" s="86"/>
      <c r="G184" s="86"/>
      <c r="H184" s="86"/>
      <c r="I184" s="86"/>
      <c r="J184" s="86"/>
      <c r="T184" s="86"/>
      <c r="AG184" s="172"/>
      <c r="AH184" s="172"/>
      <c r="AK184" s="47"/>
      <c r="AL184" s="174"/>
      <c r="AM184" s="47"/>
      <c r="AN184" s="47"/>
      <c r="AO184" s="47"/>
      <c r="AP184" s="47"/>
      <c r="AW184" s="87"/>
      <c r="BA184" s="79"/>
      <c r="BB184" s="79"/>
      <c r="BC184" s="79"/>
      <c r="BD184" s="79"/>
      <c r="BE184" s="79"/>
      <c r="BF184" s="79"/>
      <c r="BP184" s="87"/>
    </row>
    <row r="185" spans="1:68" s="3" customFormat="1" ht="15" customHeight="1" x14ac:dyDescent="0.15">
      <c r="A185" s="331" t="s">
        <v>71</v>
      </c>
      <c r="B185" s="120" t="s">
        <v>72</v>
      </c>
      <c r="C185" s="86"/>
      <c r="D185" s="86"/>
      <c r="E185" s="86"/>
      <c r="F185" s="86"/>
      <c r="G185" s="86"/>
      <c r="H185" s="86"/>
      <c r="I185" s="86"/>
      <c r="J185" s="86"/>
      <c r="T185" s="86"/>
      <c r="AG185" s="172"/>
      <c r="AH185" s="172"/>
      <c r="AK185" s="47"/>
      <c r="AL185" s="174"/>
      <c r="AM185" s="47"/>
      <c r="AN185" s="47"/>
      <c r="AO185" s="47"/>
      <c r="AP185" s="47"/>
      <c r="AW185" s="87"/>
      <c r="BA185" s="79"/>
      <c r="BB185" s="79"/>
      <c r="BC185" s="79"/>
      <c r="BD185" s="79"/>
      <c r="BE185" s="79"/>
      <c r="BF185" s="79"/>
      <c r="BP185" s="87"/>
    </row>
    <row r="186" spans="1:68" s="3" customFormat="1" ht="15" customHeight="1" x14ac:dyDescent="0.15">
      <c r="A186" s="173" t="s">
        <v>75</v>
      </c>
      <c r="B186" s="46">
        <v>961</v>
      </c>
      <c r="C186" s="86"/>
      <c r="D186" s="86"/>
      <c r="E186" s="86"/>
      <c r="F186" s="86"/>
      <c r="G186" s="86"/>
      <c r="H186" s="86"/>
      <c r="I186" s="86"/>
      <c r="J186" s="86"/>
      <c r="P186" s="86"/>
      <c r="Q186" s="86"/>
      <c r="R186" s="86"/>
      <c r="S186" s="86"/>
      <c r="T186" s="86"/>
      <c r="AG186" s="172"/>
      <c r="AH186" s="172"/>
      <c r="AK186" s="47"/>
      <c r="AL186" s="174"/>
      <c r="AM186" s="47"/>
      <c r="AN186" s="47"/>
      <c r="AO186" s="47"/>
      <c r="AP186" s="47"/>
      <c r="AW186" s="87"/>
      <c r="BA186" s="79"/>
      <c r="BB186" s="79"/>
      <c r="BC186" s="79"/>
      <c r="BD186" s="79"/>
      <c r="BE186" s="79"/>
      <c r="BF186" s="79"/>
      <c r="BP186" s="87"/>
    </row>
    <row r="187" spans="1:68" s="3" customFormat="1" ht="15" customHeight="1" x14ac:dyDescent="0.15">
      <c r="A187" s="158" t="s">
        <v>76</v>
      </c>
      <c r="B187" s="37"/>
      <c r="C187" s="86"/>
      <c r="D187" s="86"/>
      <c r="E187" s="86"/>
      <c r="F187" s="86"/>
      <c r="G187" s="86"/>
      <c r="H187" s="86"/>
      <c r="I187" s="86"/>
      <c r="J187" s="86"/>
      <c r="P187" s="86"/>
      <c r="Q187" s="86"/>
      <c r="R187" s="86"/>
      <c r="S187" s="86"/>
      <c r="T187" s="86"/>
      <c r="AG187" s="172"/>
      <c r="AH187" s="172"/>
      <c r="AK187" s="47"/>
      <c r="AL187" s="174"/>
      <c r="AM187" s="47"/>
      <c r="AN187" s="47"/>
      <c r="AO187" s="47"/>
      <c r="AP187" s="47"/>
      <c r="AW187" s="87"/>
      <c r="BA187" s="79"/>
      <c r="BB187" s="79"/>
      <c r="BC187" s="79"/>
      <c r="BD187" s="79"/>
      <c r="BE187" s="79"/>
      <c r="BF187" s="79"/>
      <c r="BP187" s="87"/>
    </row>
    <row r="188" spans="1:68" s="3" customFormat="1" ht="15" customHeight="1" x14ac:dyDescent="0.15">
      <c r="A188" s="158" t="s">
        <v>77</v>
      </c>
      <c r="B188" s="37"/>
      <c r="C188" s="86"/>
      <c r="D188" s="86"/>
      <c r="E188" s="86"/>
      <c r="F188" s="86"/>
      <c r="G188" s="86"/>
      <c r="H188" s="86"/>
      <c r="I188" s="86"/>
      <c r="J188" s="86"/>
      <c r="P188" s="86"/>
      <c r="Q188" s="86"/>
      <c r="R188" s="86"/>
      <c r="S188" s="86"/>
      <c r="T188" s="86"/>
      <c r="AG188" s="172"/>
      <c r="AH188" s="172"/>
      <c r="AK188" s="47"/>
      <c r="AL188" s="174"/>
      <c r="AM188" s="47"/>
      <c r="AN188" s="47"/>
      <c r="AO188" s="47"/>
      <c r="AP188" s="47"/>
      <c r="AW188" s="87"/>
      <c r="BA188" s="79"/>
      <c r="BB188" s="79"/>
      <c r="BC188" s="79"/>
      <c r="BD188" s="79"/>
      <c r="BE188" s="79"/>
      <c r="BF188" s="79"/>
      <c r="BP188" s="87"/>
    </row>
    <row r="189" spans="1:68" ht="15" customHeight="1" x14ac:dyDescent="0.2">
      <c r="A189" s="161" t="s">
        <v>78</v>
      </c>
      <c r="B189" s="48"/>
      <c r="K189" s="79"/>
      <c r="L189" s="79"/>
    </row>
    <row r="190" spans="1:68" ht="15" customHeight="1" x14ac:dyDescent="0.2">
      <c r="A190" s="242" t="s">
        <v>1</v>
      </c>
      <c r="B190" s="23">
        <f>+SUM(B186:B189)</f>
        <v>961</v>
      </c>
      <c r="K190" s="79"/>
      <c r="L190" s="79"/>
    </row>
    <row r="191" spans="1:68" ht="41.25" customHeight="1" x14ac:dyDescent="0.2">
      <c r="A191" s="82" t="s">
        <v>172</v>
      </c>
      <c r="B191" s="85"/>
      <c r="C191" s="83"/>
      <c r="D191" s="83"/>
      <c r="E191" s="83"/>
      <c r="F191" s="83"/>
      <c r="G191" s="83"/>
      <c r="H191" s="83"/>
      <c r="I191" s="83"/>
      <c r="J191" s="83"/>
      <c r="K191" s="83"/>
      <c r="L191" s="83"/>
      <c r="M191" s="83"/>
      <c r="N191" s="83"/>
      <c r="O191" s="83"/>
      <c r="P191" s="83"/>
      <c r="Q191" s="83"/>
    </row>
    <row r="192" spans="1:68" ht="15.75" customHeight="1" x14ac:dyDescent="0.15">
      <c r="A192" s="65" t="s">
        <v>173</v>
      </c>
      <c r="B192" s="120" t="s">
        <v>72</v>
      </c>
      <c r="C192" s="79"/>
      <c r="D192" s="79"/>
      <c r="E192" s="79"/>
      <c r="F192" s="79"/>
      <c r="G192" s="79"/>
      <c r="H192" s="79"/>
      <c r="I192" s="79"/>
      <c r="J192" s="79"/>
      <c r="K192" s="79"/>
      <c r="L192" s="79"/>
      <c r="M192" s="79"/>
      <c r="N192" s="79"/>
    </row>
    <row r="193" spans="1:14" ht="16.5" customHeight="1" x14ac:dyDescent="0.15">
      <c r="A193" s="264" t="s">
        <v>174</v>
      </c>
      <c r="B193" s="46"/>
      <c r="C193" s="79"/>
      <c r="D193" s="79"/>
      <c r="E193" s="79"/>
      <c r="F193" s="79"/>
      <c r="G193" s="79"/>
      <c r="H193" s="79"/>
      <c r="I193" s="79"/>
      <c r="J193" s="79"/>
      <c r="K193" s="79"/>
      <c r="L193" s="79"/>
      <c r="M193" s="79"/>
      <c r="N193" s="79"/>
    </row>
    <row r="194" spans="1:14" ht="16.5" customHeight="1" x14ac:dyDescent="0.15">
      <c r="A194" s="265" t="s">
        <v>175</v>
      </c>
      <c r="B194" s="37"/>
      <c r="C194" s="79"/>
      <c r="D194" s="79"/>
      <c r="E194" s="79"/>
      <c r="F194" s="79"/>
      <c r="G194" s="79"/>
      <c r="H194" s="79"/>
      <c r="I194" s="79"/>
      <c r="J194" s="79"/>
      <c r="K194" s="79"/>
      <c r="L194" s="79"/>
      <c r="M194" s="79"/>
      <c r="N194" s="79"/>
    </row>
    <row r="195" spans="1:14" ht="16.5" customHeight="1" x14ac:dyDescent="0.15">
      <c r="A195" s="266" t="s">
        <v>176</v>
      </c>
      <c r="B195" s="48"/>
      <c r="C195" s="79"/>
      <c r="D195" s="79"/>
      <c r="E195" s="79"/>
      <c r="F195" s="79"/>
      <c r="G195" s="79"/>
      <c r="H195" s="79"/>
      <c r="I195" s="79"/>
      <c r="J195" s="79"/>
      <c r="K195" s="79"/>
      <c r="L195" s="79"/>
      <c r="M195" s="79"/>
      <c r="N195" s="79"/>
    </row>
    <row r="196" spans="1:14" ht="26.25" customHeight="1" x14ac:dyDescent="0.2">
      <c r="A196" s="267" t="s">
        <v>177</v>
      </c>
      <c r="B196" s="116"/>
      <c r="C196" s="116"/>
      <c r="D196" s="116"/>
    </row>
    <row r="197" spans="1:14" ht="31.5" customHeight="1" x14ac:dyDescent="0.2">
      <c r="A197" s="69" t="s">
        <v>82</v>
      </c>
      <c r="B197" s="120" t="s">
        <v>1</v>
      </c>
      <c r="N197" s="79"/>
    </row>
    <row r="198" spans="1:14" ht="15" customHeight="1" x14ac:dyDescent="0.2">
      <c r="A198" s="268" t="s">
        <v>86</v>
      </c>
      <c r="B198" s="36">
        <v>541</v>
      </c>
      <c r="M198" s="79"/>
      <c r="N198" s="79"/>
    </row>
    <row r="199" spans="1:14" ht="15" customHeight="1" x14ac:dyDescent="0.2">
      <c r="A199" s="183" t="s">
        <v>178</v>
      </c>
      <c r="B199" s="37">
        <v>635</v>
      </c>
      <c r="M199" s="79"/>
      <c r="N199" s="79"/>
    </row>
    <row r="200" spans="1:14" ht="15" customHeight="1" x14ac:dyDescent="0.2">
      <c r="A200" s="183" t="s">
        <v>179</v>
      </c>
      <c r="B200" s="37">
        <v>258</v>
      </c>
      <c r="M200" s="79"/>
      <c r="N200" s="79"/>
    </row>
    <row r="201" spans="1:14" ht="15" customHeight="1" x14ac:dyDescent="0.2">
      <c r="A201" s="269" t="s">
        <v>180</v>
      </c>
      <c r="B201" s="37">
        <v>14</v>
      </c>
      <c r="M201" s="79"/>
      <c r="N201" s="79"/>
    </row>
    <row r="202" spans="1:14" ht="15" customHeight="1" x14ac:dyDescent="0.2">
      <c r="A202" s="183" t="s">
        <v>181</v>
      </c>
      <c r="B202" s="37"/>
      <c r="M202" s="79"/>
      <c r="N202" s="79"/>
    </row>
    <row r="203" spans="1:14" ht="15" customHeight="1" x14ac:dyDescent="0.2">
      <c r="A203" s="183" t="s">
        <v>182</v>
      </c>
      <c r="B203" s="37"/>
      <c r="M203" s="79"/>
      <c r="N203" s="79"/>
    </row>
    <row r="204" spans="1:14" ht="15" customHeight="1" x14ac:dyDescent="0.2">
      <c r="A204" s="183" t="s">
        <v>183</v>
      </c>
      <c r="B204" s="37"/>
      <c r="M204" s="79"/>
      <c r="N204" s="79"/>
    </row>
    <row r="205" spans="1:14" ht="15" customHeight="1" x14ac:dyDescent="0.2">
      <c r="A205" s="183" t="s">
        <v>184</v>
      </c>
      <c r="B205" s="37"/>
      <c r="M205" s="79"/>
      <c r="N205" s="79"/>
    </row>
    <row r="206" spans="1:14" ht="15" customHeight="1" x14ac:dyDescent="0.2">
      <c r="A206" s="270" t="s">
        <v>89</v>
      </c>
      <c r="B206" s="37">
        <v>996</v>
      </c>
      <c r="M206" s="79"/>
      <c r="N206" s="79"/>
    </row>
    <row r="207" spans="1:14" ht="15" customHeight="1" x14ac:dyDescent="0.2">
      <c r="A207" s="269" t="s">
        <v>185</v>
      </c>
      <c r="B207" s="37"/>
      <c r="M207" s="79"/>
      <c r="N207" s="79"/>
    </row>
    <row r="208" spans="1:14" ht="15" customHeight="1" x14ac:dyDescent="0.2">
      <c r="A208" s="269" t="s">
        <v>186</v>
      </c>
      <c r="B208" s="37"/>
      <c r="M208" s="79"/>
      <c r="N208" s="79"/>
    </row>
    <row r="209" spans="1:14" ht="15" customHeight="1" x14ac:dyDescent="0.2">
      <c r="A209" s="183" t="s">
        <v>187</v>
      </c>
      <c r="B209" s="37"/>
      <c r="L209" s="79"/>
      <c r="M209" s="79"/>
      <c r="N209" s="79"/>
    </row>
    <row r="210" spans="1:14" ht="15" customHeight="1" x14ac:dyDescent="0.2">
      <c r="A210" s="270" t="s">
        <v>188</v>
      </c>
      <c r="B210" s="37"/>
      <c r="L210" s="79"/>
      <c r="M210" s="79"/>
      <c r="N210" s="79"/>
    </row>
    <row r="211" spans="1:14" ht="21.75" customHeight="1" x14ac:dyDescent="0.2">
      <c r="A211" s="269" t="s">
        <v>189</v>
      </c>
      <c r="B211" s="37"/>
      <c r="L211" s="79"/>
      <c r="M211" s="79"/>
      <c r="N211" s="79"/>
    </row>
    <row r="212" spans="1:14" ht="15" customHeight="1" x14ac:dyDescent="0.2">
      <c r="A212" s="270" t="s">
        <v>190</v>
      </c>
      <c r="B212" s="37"/>
      <c r="L212" s="79"/>
      <c r="M212" s="79"/>
      <c r="N212" s="79"/>
    </row>
    <row r="213" spans="1:14" ht="15" customHeight="1" x14ac:dyDescent="0.2">
      <c r="A213" s="271" t="s">
        <v>191</v>
      </c>
      <c r="B213" s="37"/>
      <c r="L213" s="79"/>
      <c r="M213" s="79"/>
      <c r="N213" s="79"/>
    </row>
    <row r="214" spans="1:14" ht="15" customHeight="1" x14ac:dyDescent="0.2">
      <c r="A214" s="183" t="s">
        <v>192</v>
      </c>
      <c r="B214" s="37"/>
      <c r="L214" s="79"/>
      <c r="M214" s="79"/>
      <c r="N214" s="79"/>
    </row>
    <row r="215" spans="1:14" ht="23.25" customHeight="1" x14ac:dyDescent="0.2">
      <c r="A215" s="269" t="s">
        <v>193</v>
      </c>
      <c r="B215" s="37"/>
      <c r="L215" s="79"/>
      <c r="M215" s="79"/>
      <c r="N215" s="79"/>
    </row>
    <row r="216" spans="1:14" ht="15" customHeight="1" x14ac:dyDescent="0.2">
      <c r="A216" s="183" t="s">
        <v>194</v>
      </c>
      <c r="B216" s="37"/>
      <c r="L216" s="79"/>
      <c r="M216" s="79"/>
      <c r="N216" s="79"/>
    </row>
    <row r="217" spans="1:14" ht="15" customHeight="1" x14ac:dyDescent="0.2">
      <c r="A217" s="269" t="s">
        <v>195</v>
      </c>
      <c r="B217" s="37"/>
      <c r="L217" s="79"/>
      <c r="M217" s="79"/>
      <c r="N217" s="79"/>
    </row>
    <row r="218" spans="1:14" ht="15" customHeight="1" x14ac:dyDescent="0.2">
      <c r="A218" s="183" t="s">
        <v>95</v>
      </c>
      <c r="B218" s="37"/>
      <c r="L218" s="79"/>
      <c r="M218" s="79"/>
      <c r="N218" s="79"/>
    </row>
    <row r="219" spans="1:14" ht="15" customHeight="1" x14ac:dyDescent="0.2">
      <c r="A219" s="183" t="s">
        <v>96</v>
      </c>
      <c r="B219" s="37"/>
      <c r="L219" s="79"/>
      <c r="M219" s="79"/>
      <c r="N219" s="79"/>
    </row>
    <row r="220" spans="1:14" ht="15" customHeight="1" x14ac:dyDescent="0.2">
      <c r="A220" s="270" t="s">
        <v>196</v>
      </c>
      <c r="B220" s="37"/>
      <c r="L220" s="79"/>
      <c r="M220" s="79"/>
      <c r="N220" s="79"/>
    </row>
    <row r="221" spans="1:14" ht="15" customHeight="1" x14ac:dyDescent="0.2">
      <c r="A221" s="272" t="s">
        <v>197</v>
      </c>
      <c r="B221" s="48"/>
      <c r="L221" s="79"/>
      <c r="M221" s="79"/>
      <c r="N221" s="79"/>
    </row>
    <row r="222" spans="1:14" ht="15" customHeight="1" x14ac:dyDescent="0.2">
      <c r="A222" s="242" t="s">
        <v>1</v>
      </c>
      <c r="B222" s="23">
        <f>+SUM(B198:B221)</f>
        <v>2444</v>
      </c>
    </row>
    <row r="227" spans="1:68" x14ac:dyDescent="0.2">
      <c r="A227" s="79"/>
    </row>
    <row r="228" spans="1:68" x14ac:dyDescent="0.2">
      <c r="A228" s="79"/>
    </row>
    <row r="229" spans="1:68" x14ac:dyDescent="0.2">
      <c r="A229" s="79"/>
    </row>
    <row r="230" spans="1:68" x14ac:dyDescent="0.2">
      <c r="A230" s="79"/>
    </row>
    <row r="231" spans="1:68" s="263" customFormat="1" x14ac:dyDescent="0.2">
      <c r="A231" s="79"/>
      <c r="AW231" s="273"/>
      <c r="BA231" s="79"/>
      <c r="BB231" s="79"/>
      <c r="BC231" s="79"/>
      <c r="BD231" s="79"/>
      <c r="BE231" s="79"/>
      <c r="BF231" s="79"/>
      <c r="BP231" s="273"/>
    </row>
    <row r="232" spans="1:68" s="263" customFormat="1" x14ac:dyDescent="0.2">
      <c r="A232" s="79"/>
      <c r="AW232" s="273"/>
      <c r="BA232" s="79"/>
      <c r="BB232" s="79"/>
      <c r="BC232" s="79"/>
      <c r="BD232" s="79"/>
      <c r="BE232" s="79"/>
      <c r="BF232" s="79"/>
      <c r="BP232" s="273"/>
    </row>
    <row r="233" spans="1:68" s="263" customFormat="1" x14ac:dyDescent="0.2">
      <c r="A233" s="79"/>
      <c r="AW233" s="273"/>
      <c r="BA233" s="79"/>
      <c r="BB233" s="79"/>
      <c r="BC233" s="79"/>
      <c r="BD233" s="79"/>
      <c r="BE233" s="79"/>
      <c r="BF233" s="79"/>
      <c r="BP233" s="273"/>
    </row>
    <row r="234" spans="1:68" s="263" customFormat="1" x14ac:dyDescent="0.2">
      <c r="A234" s="79"/>
      <c r="AW234" s="273"/>
      <c r="BA234" s="79"/>
      <c r="BB234" s="79"/>
      <c r="BC234" s="79"/>
      <c r="BD234" s="79"/>
      <c r="BE234" s="79"/>
      <c r="BF234" s="79"/>
      <c r="BP234" s="273"/>
    </row>
    <row r="235" spans="1:68" s="263" customFormat="1" hidden="1" x14ac:dyDescent="0.2">
      <c r="A235" s="79"/>
      <c r="AW235" s="273"/>
      <c r="BA235" s="79"/>
      <c r="BB235" s="79"/>
      <c r="BC235" s="79"/>
      <c r="BD235" s="79"/>
      <c r="BE235" s="79"/>
      <c r="BF235" s="79"/>
      <c r="BP235" s="273"/>
    </row>
    <row r="236" spans="1:68" s="263" customFormat="1" hidden="1" x14ac:dyDescent="0.2">
      <c r="A236" s="274">
        <f>SUM(A8:Y222)</f>
        <v>10944</v>
      </c>
      <c r="AW236" s="273"/>
      <c r="BA236" s="79"/>
      <c r="BB236" s="79"/>
      <c r="BC236" s="79"/>
      <c r="BD236" s="79"/>
      <c r="BE236" s="274">
        <f>SUM(BD1:BG205)</f>
        <v>0</v>
      </c>
      <c r="BF236" s="79"/>
      <c r="BP236" s="273"/>
    </row>
    <row r="237" spans="1:68" s="263" customFormat="1" hidden="1" x14ac:dyDescent="0.2">
      <c r="A237" s="79"/>
      <c r="AW237" s="273"/>
      <c r="BA237" s="79"/>
      <c r="BB237" s="79"/>
      <c r="BC237" s="79"/>
      <c r="BD237" s="79"/>
      <c r="BF237" s="79"/>
      <c r="BP237" s="273"/>
    </row>
    <row r="238" spans="1:68" s="263" customFormat="1" hidden="1" x14ac:dyDescent="0.2">
      <c r="A238" s="79"/>
      <c r="AW238" s="273"/>
      <c r="BA238" s="79"/>
      <c r="BB238" s="79"/>
      <c r="BC238" s="79"/>
      <c r="BD238" s="79"/>
      <c r="BE238" s="79"/>
      <c r="BF238" s="79"/>
      <c r="BP238" s="273"/>
    </row>
    <row r="239" spans="1:68" s="263" customFormat="1" x14ac:dyDescent="0.2">
      <c r="A239" s="79"/>
      <c r="AW239" s="273"/>
      <c r="BA239" s="79"/>
      <c r="BB239" s="79"/>
      <c r="BC239" s="79"/>
      <c r="BD239" s="79"/>
      <c r="BE239" s="79"/>
      <c r="BF239" s="79"/>
      <c r="BP239" s="273"/>
    </row>
  </sheetData>
  <mergeCells count="80">
    <mergeCell ref="Y169:Y170"/>
    <mergeCell ref="V140:W140"/>
    <mergeCell ref="X140:Y140"/>
    <mergeCell ref="A161:A162"/>
    <mergeCell ref="B161:B162"/>
    <mergeCell ref="C161:D161"/>
    <mergeCell ref="A169:A170"/>
    <mergeCell ref="B169:B170"/>
    <mergeCell ref="C169:U169"/>
    <mergeCell ref="V169:W169"/>
    <mergeCell ref="X169:X170"/>
    <mergeCell ref="A140:A141"/>
    <mergeCell ref="B140:B141"/>
    <mergeCell ref="C140:U140"/>
    <mergeCell ref="K114:K115"/>
    <mergeCell ref="A121:A124"/>
    <mergeCell ref="A125:A129"/>
    <mergeCell ref="A130:A135"/>
    <mergeCell ref="A136:A137"/>
    <mergeCell ref="H110:H111"/>
    <mergeCell ref="A114:A115"/>
    <mergeCell ref="B114:B115"/>
    <mergeCell ref="C114:E114"/>
    <mergeCell ref="F114:F115"/>
    <mergeCell ref="G114:G115"/>
    <mergeCell ref="H114:J114"/>
    <mergeCell ref="E110:G110"/>
    <mergeCell ref="A104:B104"/>
    <mergeCell ref="A105:B105"/>
    <mergeCell ref="A107:C107"/>
    <mergeCell ref="A110:C111"/>
    <mergeCell ref="D110:D111"/>
    <mergeCell ref="B46:C46"/>
    <mergeCell ref="V48:W48"/>
    <mergeCell ref="X48:X49"/>
    <mergeCell ref="A102:B103"/>
    <mergeCell ref="C102:C103"/>
    <mergeCell ref="D102:F102"/>
    <mergeCell ref="G102:G103"/>
    <mergeCell ref="A48:A49"/>
    <mergeCell ref="B48:B49"/>
    <mergeCell ref="C48:U48"/>
    <mergeCell ref="A40:A42"/>
    <mergeCell ref="B40:C40"/>
    <mergeCell ref="B41:C41"/>
    <mergeCell ref="B42:C42"/>
    <mergeCell ref="A43:A45"/>
    <mergeCell ref="B43:C43"/>
    <mergeCell ref="B44:C44"/>
    <mergeCell ref="B45:C45"/>
    <mergeCell ref="A27:C27"/>
    <mergeCell ref="A28:A39"/>
    <mergeCell ref="B28:C28"/>
    <mergeCell ref="B29:C29"/>
    <mergeCell ref="B30:C30"/>
    <mergeCell ref="B31:C31"/>
    <mergeCell ref="B32:C32"/>
    <mergeCell ref="B33:C33"/>
    <mergeCell ref="B34:C34"/>
    <mergeCell ref="B35:C35"/>
    <mergeCell ref="B36:C36"/>
    <mergeCell ref="B37:C37"/>
    <mergeCell ref="B38:C38"/>
    <mergeCell ref="B39:C39"/>
    <mergeCell ref="Y10:Y11"/>
    <mergeCell ref="A18:A19"/>
    <mergeCell ref="B18:B19"/>
    <mergeCell ref="C18:E18"/>
    <mergeCell ref="F18:F19"/>
    <mergeCell ref="X10:X11"/>
    <mergeCell ref="A25:A26"/>
    <mergeCell ref="B25:C26"/>
    <mergeCell ref="D25:D26"/>
    <mergeCell ref="E25:G25"/>
    <mergeCell ref="H25:H26"/>
    <mergeCell ref="A6:N6"/>
    <mergeCell ref="A10:A11"/>
    <mergeCell ref="B10:B11"/>
    <mergeCell ref="C10:U10"/>
    <mergeCell ref="V10:W10"/>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X141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Z1:AA1048576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A2:A43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 B46:C46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I45:I47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I166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C114:K115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C161:D161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A121:A65536 IW121:IW65536 SS121:SS65536 ACO121:ACO65536 AMK121:AMK65536 AWG121:AWG65536 BGC121:BGC65536 BPY121:BPY65536 BZU121:BZU65536 CJQ121:CJQ65536 CTM121:CTM65536 DDI121:DDI65536 DNE121:DNE65536 DXA121:DXA65536 EGW121:EGW65536 EQS121:EQS65536 FAO121:FAO65536 FKK121:FKK65536 FUG121:FUG65536 GEC121:GEC65536 GNY121:GNY65536 GXU121:GXU65536 HHQ121:HHQ65536 HRM121:HRM65536 IBI121:IBI65536 ILE121:ILE65536 IVA121:IVA65536 JEW121:JEW65536 JOS121:JOS65536 JYO121:JYO65536 KIK121:KIK65536 KSG121:KSG65536 LCC121:LCC65536 LLY121:LLY65536 LVU121:LVU65536 MFQ121:MFQ65536 MPM121:MPM65536 MZI121:MZI65536 NJE121:NJE65536 NTA121:NTA65536 OCW121:OCW65536 OMS121:OMS65536 OWO121:OWO65536 PGK121:PGK65536 PQG121:PQG65536 QAC121:QAC65536 QJY121:QJY65536 QTU121:QTU65536 RDQ121:RDQ65536 RNM121:RNM65536 RXI121:RXI65536 SHE121:SHE65536 SRA121:SRA65536 TAW121:TAW65536 TKS121:TKS65536 TUO121:TUO65536 UEK121:UEK65536 UOG121:UOG65536 UYC121:UYC65536 VHY121:VHY65536 VRU121:VRU65536 WBQ121:WBQ65536 WLM121:WLM65536 WVI121:WVI65536 A65657:A131072 IW65657:IW131072 SS65657:SS131072 ACO65657:ACO131072 AMK65657:AMK131072 AWG65657:AWG131072 BGC65657:BGC131072 BPY65657:BPY131072 BZU65657:BZU131072 CJQ65657:CJQ131072 CTM65657:CTM131072 DDI65657:DDI131072 DNE65657:DNE131072 DXA65657:DXA131072 EGW65657:EGW131072 EQS65657:EQS131072 FAO65657:FAO131072 FKK65657:FKK131072 FUG65657:FUG131072 GEC65657:GEC131072 GNY65657:GNY131072 GXU65657:GXU131072 HHQ65657:HHQ131072 HRM65657:HRM131072 IBI65657:IBI131072 ILE65657:ILE131072 IVA65657:IVA131072 JEW65657:JEW131072 JOS65657:JOS131072 JYO65657:JYO131072 KIK65657:KIK131072 KSG65657:KSG131072 LCC65657:LCC131072 LLY65657:LLY131072 LVU65657:LVU131072 MFQ65657:MFQ131072 MPM65657:MPM131072 MZI65657:MZI131072 NJE65657:NJE131072 NTA65657:NTA131072 OCW65657:OCW131072 OMS65657:OMS131072 OWO65657:OWO131072 PGK65657:PGK131072 PQG65657:PQG131072 QAC65657:QAC131072 QJY65657:QJY131072 QTU65657:QTU131072 RDQ65657:RDQ131072 RNM65657:RNM131072 RXI65657:RXI131072 SHE65657:SHE131072 SRA65657:SRA131072 TAW65657:TAW131072 TKS65657:TKS131072 TUO65657:TUO131072 UEK65657:UEK131072 UOG65657:UOG131072 UYC65657:UYC131072 VHY65657:VHY131072 VRU65657:VRU131072 WBQ65657:WBQ131072 WLM65657:WLM131072 WVI65657:WVI131072 A131193:A196608 IW131193:IW196608 SS131193:SS196608 ACO131193:ACO196608 AMK131193:AMK196608 AWG131193:AWG196608 BGC131193:BGC196608 BPY131193:BPY196608 BZU131193:BZU196608 CJQ131193:CJQ196608 CTM131193:CTM196608 DDI131193:DDI196608 DNE131193:DNE196608 DXA131193:DXA196608 EGW131193:EGW196608 EQS131193:EQS196608 FAO131193:FAO196608 FKK131193:FKK196608 FUG131193:FUG196608 GEC131193:GEC196608 GNY131193:GNY196608 GXU131193:GXU196608 HHQ131193:HHQ196608 HRM131193:HRM196608 IBI131193:IBI196608 ILE131193:ILE196608 IVA131193:IVA196608 JEW131193:JEW196608 JOS131193:JOS196608 JYO131193:JYO196608 KIK131193:KIK196608 KSG131193:KSG196608 LCC131193:LCC196608 LLY131193:LLY196608 LVU131193:LVU196608 MFQ131193:MFQ196608 MPM131193:MPM196608 MZI131193:MZI196608 NJE131193:NJE196608 NTA131193:NTA196608 OCW131193:OCW196608 OMS131193:OMS196608 OWO131193:OWO196608 PGK131193:PGK196608 PQG131193:PQG196608 QAC131193:QAC196608 QJY131193:QJY196608 QTU131193:QTU196608 RDQ131193:RDQ196608 RNM131193:RNM196608 RXI131193:RXI196608 SHE131193:SHE196608 SRA131193:SRA196608 TAW131193:TAW196608 TKS131193:TKS196608 TUO131193:TUO196608 UEK131193:UEK196608 UOG131193:UOG196608 UYC131193:UYC196608 VHY131193:VHY196608 VRU131193:VRU196608 WBQ131193:WBQ196608 WLM131193:WLM196608 WVI131193:WVI196608 A196729:A262144 IW196729:IW262144 SS196729:SS262144 ACO196729:ACO262144 AMK196729:AMK262144 AWG196729:AWG262144 BGC196729:BGC262144 BPY196729:BPY262144 BZU196729:BZU262144 CJQ196729:CJQ262144 CTM196729:CTM262144 DDI196729:DDI262144 DNE196729:DNE262144 DXA196729:DXA262144 EGW196729:EGW262144 EQS196729:EQS262144 FAO196729:FAO262144 FKK196729:FKK262144 FUG196729:FUG262144 GEC196729:GEC262144 GNY196729:GNY262144 GXU196729:GXU262144 HHQ196729:HHQ262144 HRM196729:HRM262144 IBI196729:IBI262144 ILE196729:ILE262144 IVA196729:IVA262144 JEW196729:JEW262144 JOS196729:JOS262144 JYO196729:JYO262144 KIK196729:KIK262144 KSG196729:KSG262144 LCC196729:LCC262144 LLY196729:LLY262144 LVU196729:LVU262144 MFQ196729:MFQ262144 MPM196729:MPM262144 MZI196729:MZI262144 NJE196729:NJE262144 NTA196729:NTA262144 OCW196729:OCW262144 OMS196729:OMS262144 OWO196729:OWO262144 PGK196729:PGK262144 PQG196729:PQG262144 QAC196729:QAC262144 QJY196729:QJY262144 QTU196729:QTU262144 RDQ196729:RDQ262144 RNM196729:RNM262144 RXI196729:RXI262144 SHE196729:SHE262144 SRA196729:SRA262144 TAW196729:TAW262144 TKS196729:TKS262144 TUO196729:TUO262144 UEK196729:UEK262144 UOG196729:UOG262144 UYC196729:UYC262144 VHY196729:VHY262144 VRU196729:VRU262144 WBQ196729:WBQ262144 WLM196729:WLM262144 WVI196729:WVI262144 A262265:A327680 IW262265:IW327680 SS262265:SS327680 ACO262265:ACO327680 AMK262265:AMK327680 AWG262265:AWG327680 BGC262265:BGC327680 BPY262265:BPY327680 BZU262265:BZU327680 CJQ262265:CJQ327680 CTM262265:CTM327680 DDI262265:DDI327680 DNE262265:DNE327680 DXA262265:DXA327680 EGW262265:EGW327680 EQS262265:EQS327680 FAO262265:FAO327680 FKK262265:FKK327680 FUG262265:FUG327680 GEC262265:GEC327680 GNY262265:GNY327680 GXU262265:GXU327680 HHQ262265:HHQ327680 HRM262265:HRM327680 IBI262265:IBI327680 ILE262265:ILE327680 IVA262265:IVA327680 JEW262265:JEW327680 JOS262265:JOS327680 JYO262265:JYO327680 KIK262265:KIK327680 KSG262265:KSG327680 LCC262265:LCC327680 LLY262265:LLY327680 LVU262265:LVU327680 MFQ262265:MFQ327680 MPM262265:MPM327680 MZI262265:MZI327680 NJE262265:NJE327680 NTA262265:NTA327680 OCW262265:OCW327680 OMS262265:OMS327680 OWO262265:OWO327680 PGK262265:PGK327680 PQG262265:PQG327680 QAC262265:QAC327680 QJY262265:QJY327680 QTU262265:QTU327680 RDQ262265:RDQ327680 RNM262265:RNM327680 RXI262265:RXI327680 SHE262265:SHE327680 SRA262265:SRA327680 TAW262265:TAW327680 TKS262265:TKS327680 TUO262265:TUO327680 UEK262265:UEK327680 UOG262265:UOG327680 UYC262265:UYC327680 VHY262265:VHY327680 VRU262265:VRU327680 WBQ262265:WBQ327680 WLM262265:WLM327680 WVI262265:WVI327680 A327801:A393216 IW327801:IW393216 SS327801:SS393216 ACO327801:ACO393216 AMK327801:AMK393216 AWG327801:AWG393216 BGC327801:BGC393216 BPY327801:BPY393216 BZU327801:BZU393216 CJQ327801:CJQ393216 CTM327801:CTM393216 DDI327801:DDI393216 DNE327801:DNE393216 DXA327801:DXA393216 EGW327801:EGW393216 EQS327801:EQS393216 FAO327801:FAO393216 FKK327801:FKK393216 FUG327801:FUG393216 GEC327801:GEC393216 GNY327801:GNY393216 GXU327801:GXU393216 HHQ327801:HHQ393216 HRM327801:HRM393216 IBI327801:IBI393216 ILE327801:ILE393216 IVA327801:IVA393216 JEW327801:JEW393216 JOS327801:JOS393216 JYO327801:JYO393216 KIK327801:KIK393216 KSG327801:KSG393216 LCC327801:LCC393216 LLY327801:LLY393216 LVU327801:LVU393216 MFQ327801:MFQ393216 MPM327801:MPM393216 MZI327801:MZI393216 NJE327801:NJE393216 NTA327801:NTA393216 OCW327801:OCW393216 OMS327801:OMS393216 OWO327801:OWO393216 PGK327801:PGK393216 PQG327801:PQG393216 QAC327801:QAC393216 QJY327801:QJY393216 QTU327801:QTU393216 RDQ327801:RDQ393216 RNM327801:RNM393216 RXI327801:RXI393216 SHE327801:SHE393216 SRA327801:SRA393216 TAW327801:TAW393216 TKS327801:TKS393216 TUO327801:TUO393216 UEK327801:UEK393216 UOG327801:UOG393216 UYC327801:UYC393216 VHY327801:VHY393216 VRU327801:VRU393216 WBQ327801:WBQ393216 WLM327801:WLM393216 WVI327801:WVI393216 A393337:A458752 IW393337:IW458752 SS393337:SS458752 ACO393337:ACO458752 AMK393337:AMK458752 AWG393337:AWG458752 BGC393337:BGC458752 BPY393337:BPY458752 BZU393337:BZU458752 CJQ393337:CJQ458752 CTM393337:CTM458752 DDI393337:DDI458752 DNE393337:DNE458752 DXA393337:DXA458752 EGW393337:EGW458752 EQS393337:EQS458752 FAO393337:FAO458752 FKK393337:FKK458752 FUG393337:FUG458752 GEC393337:GEC458752 GNY393337:GNY458752 GXU393337:GXU458752 HHQ393337:HHQ458752 HRM393337:HRM458752 IBI393337:IBI458752 ILE393337:ILE458752 IVA393337:IVA458752 JEW393337:JEW458752 JOS393337:JOS458752 JYO393337:JYO458752 KIK393337:KIK458752 KSG393337:KSG458752 LCC393337:LCC458752 LLY393337:LLY458752 LVU393337:LVU458752 MFQ393337:MFQ458752 MPM393337:MPM458752 MZI393337:MZI458752 NJE393337:NJE458752 NTA393337:NTA458752 OCW393337:OCW458752 OMS393337:OMS458752 OWO393337:OWO458752 PGK393337:PGK458752 PQG393337:PQG458752 QAC393337:QAC458752 QJY393337:QJY458752 QTU393337:QTU458752 RDQ393337:RDQ458752 RNM393337:RNM458752 RXI393337:RXI458752 SHE393337:SHE458752 SRA393337:SRA458752 TAW393337:TAW458752 TKS393337:TKS458752 TUO393337:TUO458752 UEK393337:UEK458752 UOG393337:UOG458752 UYC393337:UYC458752 VHY393337:VHY458752 VRU393337:VRU458752 WBQ393337:WBQ458752 WLM393337:WLM458752 WVI393337:WVI458752 A458873:A524288 IW458873:IW524288 SS458873:SS524288 ACO458873:ACO524288 AMK458873:AMK524288 AWG458873:AWG524288 BGC458873:BGC524288 BPY458873:BPY524288 BZU458873:BZU524288 CJQ458873:CJQ524288 CTM458873:CTM524288 DDI458873:DDI524288 DNE458873:DNE524288 DXA458873:DXA524288 EGW458873:EGW524288 EQS458873:EQS524288 FAO458873:FAO524288 FKK458873:FKK524288 FUG458873:FUG524288 GEC458873:GEC524288 GNY458873:GNY524288 GXU458873:GXU524288 HHQ458873:HHQ524288 HRM458873:HRM524288 IBI458873:IBI524288 ILE458873:ILE524288 IVA458873:IVA524288 JEW458873:JEW524288 JOS458873:JOS524288 JYO458873:JYO524288 KIK458873:KIK524288 KSG458873:KSG524288 LCC458873:LCC524288 LLY458873:LLY524288 LVU458873:LVU524288 MFQ458873:MFQ524288 MPM458873:MPM524288 MZI458873:MZI524288 NJE458873:NJE524288 NTA458873:NTA524288 OCW458873:OCW524288 OMS458873:OMS524288 OWO458873:OWO524288 PGK458873:PGK524288 PQG458873:PQG524288 QAC458873:QAC524288 QJY458873:QJY524288 QTU458873:QTU524288 RDQ458873:RDQ524288 RNM458873:RNM524288 RXI458873:RXI524288 SHE458873:SHE524288 SRA458873:SRA524288 TAW458873:TAW524288 TKS458873:TKS524288 TUO458873:TUO524288 UEK458873:UEK524288 UOG458873:UOG524288 UYC458873:UYC524288 VHY458873:VHY524288 VRU458873:VRU524288 WBQ458873:WBQ524288 WLM458873:WLM524288 WVI458873:WVI524288 A524409:A589824 IW524409:IW589824 SS524409:SS589824 ACO524409:ACO589824 AMK524409:AMK589824 AWG524409:AWG589824 BGC524409:BGC589824 BPY524409:BPY589824 BZU524409:BZU589824 CJQ524409:CJQ589824 CTM524409:CTM589824 DDI524409:DDI589824 DNE524409:DNE589824 DXA524409:DXA589824 EGW524409:EGW589824 EQS524409:EQS589824 FAO524409:FAO589824 FKK524409:FKK589824 FUG524409:FUG589824 GEC524409:GEC589824 GNY524409:GNY589824 GXU524409:GXU589824 HHQ524409:HHQ589824 HRM524409:HRM589824 IBI524409:IBI589824 ILE524409:ILE589824 IVA524409:IVA589824 JEW524409:JEW589824 JOS524409:JOS589824 JYO524409:JYO589824 KIK524409:KIK589824 KSG524409:KSG589824 LCC524409:LCC589824 LLY524409:LLY589824 LVU524409:LVU589824 MFQ524409:MFQ589824 MPM524409:MPM589824 MZI524409:MZI589824 NJE524409:NJE589824 NTA524409:NTA589824 OCW524409:OCW589824 OMS524409:OMS589824 OWO524409:OWO589824 PGK524409:PGK589824 PQG524409:PQG589824 QAC524409:QAC589824 QJY524409:QJY589824 QTU524409:QTU589824 RDQ524409:RDQ589824 RNM524409:RNM589824 RXI524409:RXI589824 SHE524409:SHE589824 SRA524409:SRA589824 TAW524409:TAW589824 TKS524409:TKS589824 TUO524409:TUO589824 UEK524409:UEK589824 UOG524409:UOG589824 UYC524409:UYC589824 VHY524409:VHY589824 VRU524409:VRU589824 WBQ524409:WBQ589824 WLM524409:WLM589824 WVI524409:WVI589824 A589945:A655360 IW589945:IW655360 SS589945:SS655360 ACO589945:ACO655360 AMK589945:AMK655360 AWG589945:AWG655360 BGC589945:BGC655360 BPY589945:BPY655360 BZU589945:BZU655360 CJQ589945:CJQ655360 CTM589945:CTM655360 DDI589945:DDI655360 DNE589945:DNE655360 DXA589945:DXA655360 EGW589945:EGW655360 EQS589945:EQS655360 FAO589945:FAO655360 FKK589945:FKK655360 FUG589945:FUG655360 GEC589945:GEC655360 GNY589945:GNY655360 GXU589945:GXU655360 HHQ589945:HHQ655360 HRM589945:HRM655360 IBI589945:IBI655360 ILE589945:ILE655360 IVA589945:IVA655360 JEW589945:JEW655360 JOS589945:JOS655360 JYO589945:JYO655360 KIK589945:KIK655360 KSG589945:KSG655360 LCC589945:LCC655360 LLY589945:LLY655360 LVU589945:LVU655360 MFQ589945:MFQ655360 MPM589945:MPM655360 MZI589945:MZI655360 NJE589945:NJE655360 NTA589945:NTA655360 OCW589945:OCW655360 OMS589945:OMS655360 OWO589945:OWO655360 PGK589945:PGK655360 PQG589945:PQG655360 QAC589945:QAC655360 QJY589945:QJY655360 QTU589945:QTU655360 RDQ589945:RDQ655360 RNM589945:RNM655360 RXI589945:RXI655360 SHE589945:SHE655360 SRA589945:SRA655360 TAW589945:TAW655360 TKS589945:TKS655360 TUO589945:TUO655360 UEK589945:UEK655360 UOG589945:UOG655360 UYC589945:UYC655360 VHY589945:VHY655360 VRU589945:VRU655360 WBQ589945:WBQ655360 WLM589945:WLM655360 WVI589945:WVI655360 A655481:A720896 IW655481:IW720896 SS655481:SS720896 ACO655481:ACO720896 AMK655481:AMK720896 AWG655481:AWG720896 BGC655481:BGC720896 BPY655481:BPY720896 BZU655481:BZU720896 CJQ655481:CJQ720896 CTM655481:CTM720896 DDI655481:DDI720896 DNE655481:DNE720896 DXA655481:DXA720896 EGW655481:EGW720896 EQS655481:EQS720896 FAO655481:FAO720896 FKK655481:FKK720896 FUG655481:FUG720896 GEC655481:GEC720896 GNY655481:GNY720896 GXU655481:GXU720896 HHQ655481:HHQ720896 HRM655481:HRM720896 IBI655481:IBI720896 ILE655481:ILE720896 IVA655481:IVA720896 JEW655481:JEW720896 JOS655481:JOS720896 JYO655481:JYO720896 KIK655481:KIK720896 KSG655481:KSG720896 LCC655481:LCC720896 LLY655481:LLY720896 LVU655481:LVU720896 MFQ655481:MFQ720896 MPM655481:MPM720896 MZI655481:MZI720896 NJE655481:NJE720896 NTA655481:NTA720896 OCW655481:OCW720896 OMS655481:OMS720896 OWO655481:OWO720896 PGK655481:PGK720896 PQG655481:PQG720896 QAC655481:QAC720896 QJY655481:QJY720896 QTU655481:QTU720896 RDQ655481:RDQ720896 RNM655481:RNM720896 RXI655481:RXI720896 SHE655481:SHE720896 SRA655481:SRA720896 TAW655481:TAW720896 TKS655481:TKS720896 TUO655481:TUO720896 UEK655481:UEK720896 UOG655481:UOG720896 UYC655481:UYC720896 VHY655481:VHY720896 VRU655481:VRU720896 WBQ655481:WBQ720896 WLM655481:WLM720896 WVI655481:WVI720896 A721017:A786432 IW721017:IW786432 SS721017:SS786432 ACO721017:ACO786432 AMK721017:AMK786432 AWG721017:AWG786432 BGC721017:BGC786432 BPY721017:BPY786432 BZU721017:BZU786432 CJQ721017:CJQ786432 CTM721017:CTM786432 DDI721017:DDI786432 DNE721017:DNE786432 DXA721017:DXA786432 EGW721017:EGW786432 EQS721017:EQS786432 FAO721017:FAO786432 FKK721017:FKK786432 FUG721017:FUG786432 GEC721017:GEC786432 GNY721017:GNY786432 GXU721017:GXU786432 HHQ721017:HHQ786432 HRM721017:HRM786432 IBI721017:IBI786432 ILE721017:ILE786432 IVA721017:IVA786432 JEW721017:JEW786432 JOS721017:JOS786432 JYO721017:JYO786432 KIK721017:KIK786432 KSG721017:KSG786432 LCC721017:LCC786432 LLY721017:LLY786432 LVU721017:LVU786432 MFQ721017:MFQ786432 MPM721017:MPM786432 MZI721017:MZI786432 NJE721017:NJE786432 NTA721017:NTA786432 OCW721017:OCW786432 OMS721017:OMS786432 OWO721017:OWO786432 PGK721017:PGK786432 PQG721017:PQG786432 QAC721017:QAC786432 QJY721017:QJY786432 QTU721017:QTU786432 RDQ721017:RDQ786432 RNM721017:RNM786432 RXI721017:RXI786432 SHE721017:SHE786432 SRA721017:SRA786432 TAW721017:TAW786432 TKS721017:TKS786432 TUO721017:TUO786432 UEK721017:UEK786432 UOG721017:UOG786432 UYC721017:UYC786432 VHY721017:VHY786432 VRU721017:VRU786432 WBQ721017:WBQ786432 WLM721017:WLM786432 WVI721017:WVI786432 A786553:A851968 IW786553:IW851968 SS786553:SS851968 ACO786553:ACO851968 AMK786553:AMK851968 AWG786553:AWG851968 BGC786553:BGC851968 BPY786553:BPY851968 BZU786553:BZU851968 CJQ786553:CJQ851968 CTM786553:CTM851968 DDI786553:DDI851968 DNE786553:DNE851968 DXA786553:DXA851968 EGW786553:EGW851968 EQS786553:EQS851968 FAO786553:FAO851968 FKK786553:FKK851968 FUG786553:FUG851968 GEC786553:GEC851968 GNY786553:GNY851968 GXU786553:GXU851968 HHQ786553:HHQ851968 HRM786553:HRM851968 IBI786553:IBI851968 ILE786553:ILE851968 IVA786553:IVA851968 JEW786553:JEW851968 JOS786553:JOS851968 JYO786553:JYO851968 KIK786553:KIK851968 KSG786553:KSG851968 LCC786553:LCC851968 LLY786553:LLY851968 LVU786553:LVU851968 MFQ786553:MFQ851968 MPM786553:MPM851968 MZI786553:MZI851968 NJE786553:NJE851968 NTA786553:NTA851968 OCW786553:OCW851968 OMS786553:OMS851968 OWO786553:OWO851968 PGK786553:PGK851968 PQG786553:PQG851968 QAC786553:QAC851968 QJY786553:QJY851968 QTU786553:QTU851968 RDQ786553:RDQ851968 RNM786553:RNM851968 RXI786553:RXI851968 SHE786553:SHE851968 SRA786553:SRA851968 TAW786553:TAW851968 TKS786553:TKS851968 TUO786553:TUO851968 UEK786553:UEK851968 UOG786553:UOG851968 UYC786553:UYC851968 VHY786553:VHY851968 VRU786553:VRU851968 WBQ786553:WBQ851968 WLM786553:WLM851968 WVI786553:WVI851968 A852089:A917504 IW852089:IW917504 SS852089:SS917504 ACO852089:ACO917504 AMK852089:AMK917504 AWG852089:AWG917504 BGC852089:BGC917504 BPY852089:BPY917504 BZU852089:BZU917504 CJQ852089:CJQ917504 CTM852089:CTM917504 DDI852089:DDI917504 DNE852089:DNE917504 DXA852089:DXA917504 EGW852089:EGW917504 EQS852089:EQS917504 FAO852089:FAO917504 FKK852089:FKK917504 FUG852089:FUG917504 GEC852089:GEC917504 GNY852089:GNY917504 GXU852089:GXU917504 HHQ852089:HHQ917504 HRM852089:HRM917504 IBI852089:IBI917504 ILE852089:ILE917504 IVA852089:IVA917504 JEW852089:JEW917504 JOS852089:JOS917504 JYO852089:JYO917504 KIK852089:KIK917504 KSG852089:KSG917504 LCC852089:LCC917504 LLY852089:LLY917504 LVU852089:LVU917504 MFQ852089:MFQ917504 MPM852089:MPM917504 MZI852089:MZI917504 NJE852089:NJE917504 NTA852089:NTA917504 OCW852089:OCW917504 OMS852089:OMS917504 OWO852089:OWO917504 PGK852089:PGK917504 PQG852089:PQG917504 QAC852089:QAC917504 QJY852089:QJY917504 QTU852089:QTU917504 RDQ852089:RDQ917504 RNM852089:RNM917504 RXI852089:RXI917504 SHE852089:SHE917504 SRA852089:SRA917504 TAW852089:TAW917504 TKS852089:TKS917504 TUO852089:TUO917504 UEK852089:UEK917504 UOG852089:UOG917504 UYC852089:UYC917504 VHY852089:VHY917504 VRU852089:VRU917504 WBQ852089:WBQ917504 WLM852089:WLM917504 WVI852089:WVI917504 A917625:A983040 IW917625:IW983040 SS917625:SS983040 ACO917625:ACO983040 AMK917625:AMK983040 AWG917625:AWG983040 BGC917625:BGC983040 BPY917625:BPY983040 BZU917625:BZU983040 CJQ917625:CJQ983040 CTM917625:CTM983040 DDI917625:DDI983040 DNE917625:DNE983040 DXA917625:DXA983040 EGW917625:EGW983040 EQS917625:EQS983040 FAO917625:FAO983040 FKK917625:FKK983040 FUG917625:FUG983040 GEC917625:GEC983040 GNY917625:GNY983040 GXU917625:GXU983040 HHQ917625:HHQ983040 HRM917625:HRM983040 IBI917625:IBI983040 ILE917625:ILE983040 IVA917625:IVA983040 JEW917625:JEW983040 JOS917625:JOS983040 JYO917625:JYO983040 KIK917625:KIK983040 KSG917625:KSG983040 LCC917625:LCC983040 LLY917625:LLY983040 LVU917625:LVU983040 MFQ917625:MFQ983040 MPM917625:MPM983040 MZI917625:MZI983040 NJE917625:NJE983040 NTA917625:NTA983040 OCW917625:OCW983040 OMS917625:OMS983040 OWO917625:OWO983040 PGK917625:PGK983040 PQG917625:PQG983040 QAC917625:QAC983040 QJY917625:QJY983040 QTU917625:QTU983040 RDQ917625:RDQ983040 RNM917625:RNM983040 RXI917625:RXI983040 SHE917625:SHE983040 SRA917625:SRA983040 TAW917625:TAW983040 TKS917625:TKS983040 TUO917625:TUO983040 UEK917625:UEK983040 UOG917625:UOG983040 UYC917625:UYC983040 VHY917625:VHY983040 VRU917625:VRU983040 WBQ917625:WBQ983040 WLM917625:WLM983040 WVI917625:WVI983040 A983161:A1048576 IW983161:IW1048576 SS983161:SS1048576 ACO983161:ACO1048576 AMK983161:AMK1048576 AWG983161:AWG1048576 BGC983161:BGC1048576 BPY983161:BPY1048576 BZU983161:BZU1048576 CJQ983161:CJQ1048576 CTM983161:CTM1048576 DDI983161:DDI1048576 DNE983161:DNE1048576 DXA983161:DXA1048576 EGW983161:EGW1048576 EQS983161:EQS1048576 FAO983161:FAO1048576 FKK983161:FKK1048576 FUG983161:FUG1048576 GEC983161:GEC1048576 GNY983161:GNY1048576 GXU983161:GXU1048576 HHQ983161:HHQ1048576 HRM983161:HRM1048576 IBI983161:IBI1048576 ILE983161:ILE1048576 IVA983161:IVA1048576 JEW983161:JEW1048576 JOS983161:JOS1048576 JYO983161:JYO1048576 KIK983161:KIK1048576 KSG983161:KSG1048576 LCC983161:LCC1048576 LLY983161:LLY1048576 LVU983161:LVU1048576 MFQ983161:MFQ1048576 MPM983161:MPM1048576 MZI983161:MZI1048576 NJE983161:NJE1048576 NTA983161:NTA1048576 OCW983161:OCW1048576 OMS983161:OMS1048576 OWO983161:OWO1048576 PGK983161:PGK1048576 PQG983161:PQG1048576 QAC983161:QAC1048576 QJY983161:QJY1048576 QTU983161:QTU1048576 RDQ983161:RDQ1048576 RNM983161:RNM1048576 RXI983161:RXI1048576 SHE983161:SHE1048576 SRA983161:SRA1048576 TAW983161:TAW1048576 TKS983161:TKS1048576 TUO983161:TUO1048576 UEK983161:UEK1048576 UOG983161:UOG1048576 UYC983161:UYC1048576 VHY983161:VHY1048576 VRU983161:VRU1048576 WBQ983161:WBQ1048576 WLM983161:WLM1048576 WVI983161:WVI1048576 A46:A93 IW46:IW93 SS46:SS93 ACO46:ACO93 AMK46:AMK93 AWG46:AWG93 BGC46:BGC93 BPY46:BPY93 BZU46:BZU93 CJQ46:CJQ93 CTM46:CTM93 DDI46:DDI93 DNE46:DNE93 DXA46:DXA93 EGW46:EGW93 EQS46:EQS93 FAO46:FAO93 FKK46:FKK93 FUG46:FUG93 GEC46:GEC93 GNY46:GNY93 GXU46:GXU93 HHQ46:HHQ93 HRM46:HRM93 IBI46:IBI93 ILE46:ILE93 IVA46:IVA93 JEW46:JEW93 JOS46:JOS93 JYO46:JYO93 KIK46:KIK93 KSG46:KSG93 LCC46:LCC93 LLY46:LLY93 LVU46:LVU93 MFQ46:MFQ93 MPM46:MPM93 MZI46:MZI93 NJE46:NJE93 NTA46:NTA93 OCW46:OCW93 OMS46:OMS93 OWO46:OWO93 PGK46:PGK93 PQG46:PQG93 QAC46:QAC93 QJY46:QJY93 QTU46:QTU93 RDQ46:RDQ93 RNM46:RNM93 RXI46:RXI93 SHE46:SHE93 SRA46:SRA93 TAW46:TAW93 TKS46:TKS93 TUO46:TUO93 UEK46:UEK93 UOG46:UOG93 UYC46:UYC93 VHY46:VHY93 VRU46:VRU93 WBQ46:WBQ93 WLM46:WLM93 WVI46:WVI93 A65582:A65629 IW65582:IW65629 SS65582:SS65629 ACO65582:ACO65629 AMK65582:AMK65629 AWG65582:AWG65629 BGC65582:BGC65629 BPY65582:BPY65629 BZU65582:BZU65629 CJQ65582:CJQ65629 CTM65582:CTM65629 DDI65582:DDI65629 DNE65582:DNE65629 DXA65582:DXA65629 EGW65582:EGW65629 EQS65582:EQS65629 FAO65582:FAO65629 FKK65582:FKK65629 FUG65582:FUG65629 GEC65582:GEC65629 GNY65582:GNY65629 GXU65582:GXU65629 HHQ65582:HHQ65629 HRM65582:HRM65629 IBI65582:IBI65629 ILE65582:ILE65629 IVA65582:IVA65629 JEW65582:JEW65629 JOS65582:JOS65629 JYO65582:JYO65629 KIK65582:KIK65629 KSG65582:KSG65629 LCC65582:LCC65629 LLY65582:LLY65629 LVU65582:LVU65629 MFQ65582:MFQ65629 MPM65582:MPM65629 MZI65582:MZI65629 NJE65582:NJE65629 NTA65582:NTA65629 OCW65582:OCW65629 OMS65582:OMS65629 OWO65582:OWO65629 PGK65582:PGK65629 PQG65582:PQG65629 QAC65582:QAC65629 QJY65582:QJY65629 QTU65582:QTU65629 RDQ65582:RDQ65629 RNM65582:RNM65629 RXI65582:RXI65629 SHE65582:SHE65629 SRA65582:SRA65629 TAW65582:TAW65629 TKS65582:TKS65629 TUO65582:TUO65629 UEK65582:UEK65629 UOG65582:UOG65629 UYC65582:UYC65629 VHY65582:VHY65629 VRU65582:VRU65629 WBQ65582:WBQ65629 WLM65582:WLM65629 WVI65582:WVI65629 A131118:A131165 IW131118:IW131165 SS131118:SS131165 ACO131118:ACO131165 AMK131118:AMK131165 AWG131118:AWG131165 BGC131118:BGC131165 BPY131118:BPY131165 BZU131118:BZU131165 CJQ131118:CJQ131165 CTM131118:CTM131165 DDI131118:DDI131165 DNE131118:DNE131165 DXA131118:DXA131165 EGW131118:EGW131165 EQS131118:EQS131165 FAO131118:FAO131165 FKK131118:FKK131165 FUG131118:FUG131165 GEC131118:GEC131165 GNY131118:GNY131165 GXU131118:GXU131165 HHQ131118:HHQ131165 HRM131118:HRM131165 IBI131118:IBI131165 ILE131118:ILE131165 IVA131118:IVA131165 JEW131118:JEW131165 JOS131118:JOS131165 JYO131118:JYO131165 KIK131118:KIK131165 KSG131118:KSG131165 LCC131118:LCC131165 LLY131118:LLY131165 LVU131118:LVU131165 MFQ131118:MFQ131165 MPM131118:MPM131165 MZI131118:MZI131165 NJE131118:NJE131165 NTA131118:NTA131165 OCW131118:OCW131165 OMS131118:OMS131165 OWO131118:OWO131165 PGK131118:PGK131165 PQG131118:PQG131165 QAC131118:QAC131165 QJY131118:QJY131165 QTU131118:QTU131165 RDQ131118:RDQ131165 RNM131118:RNM131165 RXI131118:RXI131165 SHE131118:SHE131165 SRA131118:SRA131165 TAW131118:TAW131165 TKS131118:TKS131165 TUO131118:TUO131165 UEK131118:UEK131165 UOG131118:UOG131165 UYC131118:UYC131165 VHY131118:VHY131165 VRU131118:VRU131165 WBQ131118:WBQ131165 WLM131118:WLM131165 WVI131118:WVI131165 A196654:A196701 IW196654:IW196701 SS196654:SS196701 ACO196654:ACO196701 AMK196654:AMK196701 AWG196654:AWG196701 BGC196654:BGC196701 BPY196654:BPY196701 BZU196654:BZU196701 CJQ196654:CJQ196701 CTM196654:CTM196701 DDI196654:DDI196701 DNE196654:DNE196701 DXA196654:DXA196701 EGW196654:EGW196701 EQS196654:EQS196701 FAO196654:FAO196701 FKK196654:FKK196701 FUG196654:FUG196701 GEC196654:GEC196701 GNY196654:GNY196701 GXU196654:GXU196701 HHQ196654:HHQ196701 HRM196654:HRM196701 IBI196654:IBI196701 ILE196654:ILE196701 IVA196654:IVA196701 JEW196654:JEW196701 JOS196654:JOS196701 JYO196654:JYO196701 KIK196654:KIK196701 KSG196654:KSG196701 LCC196654:LCC196701 LLY196654:LLY196701 LVU196654:LVU196701 MFQ196654:MFQ196701 MPM196654:MPM196701 MZI196654:MZI196701 NJE196654:NJE196701 NTA196654:NTA196701 OCW196654:OCW196701 OMS196654:OMS196701 OWO196654:OWO196701 PGK196654:PGK196701 PQG196654:PQG196701 QAC196654:QAC196701 QJY196654:QJY196701 QTU196654:QTU196701 RDQ196654:RDQ196701 RNM196654:RNM196701 RXI196654:RXI196701 SHE196654:SHE196701 SRA196654:SRA196701 TAW196654:TAW196701 TKS196654:TKS196701 TUO196654:TUO196701 UEK196654:UEK196701 UOG196654:UOG196701 UYC196654:UYC196701 VHY196654:VHY196701 VRU196654:VRU196701 WBQ196654:WBQ196701 WLM196654:WLM196701 WVI196654:WVI196701 A262190:A262237 IW262190:IW262237 SS262190:SS262237 ACO262190:ACO262237 AMK262190:AMK262237 AWG262190:AWG262237 BGC262190:BGC262237 BPY262190:BPY262237 BZU262190:BZU262237 CJQ262190:CJQ262237 CTM262190:CTM262237 DDI262190:DDI262237 DNE262190:DNE262237 DXA262190:DXA262237 EGW262190:EGW262237 EQS262190:EQS262237 FAO262190:FAO262237 FKK262190:FKK262237 FUG262190:FUG262237 GEC262190:GEC262237 GNY262190:GNY262237 GXU262190:GXU262237 HHQ262190:HHQ262237 HRM262190:HRM262237 IBI262190:IBI262237 ILE262190:ILE262237 IVA262190:IVA262237 JEW262190:JEW262237 JOS262190:JOS262237 JYO262190:JYO262237 KIK262190:KIK262237 KSG262190:KSG262237 LCC262190:LCC262237 LLY262190:LLY262237 LVU262190:LVU262237 MFQ262190:MFQ262237 MPM262190:MPM262237 MZI262190:MZI262237 NJE262190:NJE262237 NTA262190:NTA262237 OCW262190:OCW262237 OMS262190:OMS262237 OWO262190:OWO262237 PGK262190:PGK262237 PQG262190:PQG262237 QAC262190:QAC262237 QJY262190:QJY262237 QTU262190:QTU262237 RDQ262190:RDQ262237 RNM262190:RNM262237 RXI262190:RXI262237 SHE262190:SHE262237 SRA262190:SRA262237 TAW262190:TAW262237 TKS262190:TKS262237 TUO262190:TUO262237 UEK262190:UEK262237 UOG262190:UOG262237 UYC262190:UYC262237 VHY262190:VHY262237 VRU262190:VRU262237 WBQ262190:WBQ262237 WLM262190:WLM262237 WVI262190:WVI262237 A327726:A327773 IW327726:IW327773 SS327726:SS327773 ACO327726:ACO327773 AMK327726:AMK327773 AWG327726:AWG327773 BGC327726:BGC327773 BPY327726:BPY327773 BZU327726:BZU327773 CJQ327726:CJQ327773 CTM327726:CTM327773 DDI327726:DDI327773 DNE327726:DNE327773 DXA327726:DXA327773 EGW327726:EGW327773 EQS327726:EQS327773 FAO327726:FAO327773 FKK327726:FKK327773 FUG327726:FUG327773 GEC327726:GEC327773 GNY327726:GNY327773 GXU327726:GXU327773 HHQ327726:HHQ327773 HRM327726:HRM327773 IBI327726:IBI327773 ILE327726:ILE327773 IVA327726:IVA327773 JEW327726:JEW327773 JOS327726:JOS327773 JYO327726:JYO327773 KIK327726:KIK327773 KSG327726:KSG327773 LCC327726:LCC327773 LLY327726:LLY327773 LVU327726:LVU327773 MFQ327726:MFQ327773 MPM327726:MPM327773 MZI327726:MZI327773 NJE327726:NJE327773 NTA327726:NTA327773 OCW327726:OCW327773 OMS327726:OMS327773 OWO327726:OWO327773 PGK327726:PGK327773 PQG327726:PQG327773 QAC327726:QAC327773 QJY327726:QJY327773 QTU327726:QTU327773 RDQ327726:RDQ327773 RNM327726:RNM327773 RXI327726:RXI327773 SHE327726:SHE327773 SRA327726:SRA327773 TAW327726:TAW327773 TKS327726:TKS327773 TUO327726:TUO327773 UEK327726:UEK327773 UOG327726:UOG327773 UYC327726:UYC327773 VHY327726:VHY327773 VRU327726:VRU327773 WBQ327726:WBQ327773 WLM327726:WLM327773 WVI327726:WVI327773 A393262:A393309 IW393262:IW393309 SS393262:SS393309 ACO393262:ACO393309 AMK393262:AMK393309 AWG393262:AWG393309 BGC393262:BGC393309 BPY393262:BPY393309 BZU393262:BZU393309 CJQ393262:CJQ393309 CTM393262:CTM393309 DDI393262:DDI393309 DNE393262:DNE393309 DXA393262:DXA393309 EGW393262:EGW393309 EQS393262:EQS393309 FAO393262:FAO393309 FKK393262:FKK393309 FUG393262:FUG393309 GEC393262:GEC393309 GNY393262:GNY393309 GXU393262:GXU393309 HHQ393262:HHQ393309 HRM393262:HRM393309 IBI393262:IBI393309 ILE393262:ILE393309 IVA393262:IVA393309 JEW393262:JEW393309 JOS393262:JOS393309 JYO393262:JYO393309 KIK393262:KIK393309 KSG393262:KSG393309 LCC393262:LCC393309 LLY393262:LLY393309 LVU393262:LVU393309 MFQ393262:MFQ393309 MPM393262:MPM393309 MZI393262:MZI393309 NJE393262:NJE393309 NTA393262:NTA393309 OCW393262:OCW393309 OMS393262:OMS393309 OWO393262:OWO393309 PGK393262:PGK393309 PQG393262:PQG393309 QAC393262:QAC393309 QJY393262:QJY393309 QTU393262:QTU393309 RDQ393262:RDQ393309 RNM393262:RNM393309 RXI393262:RXI393309 SHE393262:SHE393309 SRA393262:SRA393309 TAW393262:TAW393309 TKS393262:TKS393309 TUO393262:TUO393309 UEK393262:UEK393309 UOG393262:UOG393309 UYC393262:UYC393309 VHY393262:VHY393309 VRU393262:VRU393309 WBQ393262:WBQ393309 WLM393262:WLM393309 WVI393262:WVI393309 A458798:A458845 IW458798:IW458845 SS458798:SS458845 ACO458798:ACO458845 AMK458798:AMK458845 AWG458798:AWG458845 BGC458798:BGC458845 BPY458798:BPY458845 BZU458798:BZU458845 CJQ458798:CJQ458845 CTM458798:CTM458845 DDI458798:DDI458845 DNE458798:DNE458845 DXA458798:DXA458845 EGW458798:EGW458845 EQS458798:EQS458845 FAO458798:FAO458845 FKK458798:FKK458845 FUG458798:FUG458845 GEC458798:GEC458845 GNY458798:GNY458845 GXU458798:GXU458845 HHQ458798:HHQ458845 HRM458798:HRM458845 IBI458798:IBI458845 ILE458798:ILE458845 IVA458798:IVA458845 JEW458798:JEW458845 JOS458798:JOS458845 JYO458798:JYO458845 KIK458798:KIK458845 KSG458798:KSG458845 LCC458798:LCC458845 LLY458798:LLY458845 LVU458798:LVU458845 MFQ458798:MFQ458845 MPM458798:MPM458845 MZI458798:MZI458845 NJE458798:NJE458845 NTA458798:NTA458845 OCW458798:OCW458845 OMS458798:OMS458845 OWO458798:OWO458845 PGK458798:PGK458845 PQG458798:PQG458845 QAC458798:QAC458845 QJY458798:QJY458845 QTU458798:QTU458845 RDQ458798:RDQ458845 RNM458798:RNM458845 RXI458798:RXI458845 SHE458798:SHE458845 SRA458798:SRA458845 TAW458798:TAW458845 TKS458798:TKS458845 TUO458798:TUO458845 UEK458798:UEK458845 UOG458798:UOG458845 UYC458798:UYC458845 VHY458798:VHY458845 VRU458798:VRU458845 WBQ458798:WBQ458845 WLM458798:WLM458845 WVI458798:WVI458845 A524334:A524381 IW524334:IW524381 SS524334:SS524381 ACO524334:ACO524381 AMK524334:AMK524381 AWG524334:AWG524381 BGC524334:BGC524381 BPY524334:BPY524381 BZU524334:BZU524381 CJQ524334:CJQ524381 CTM524334:CTM524381 DDI524334:DDI524381 DNE524334:DNE524381 DXA524334:DXA524381 EGW524334:EGW524381 EQS524334:EQS524381 FAO524334:FAO524381 FKK524334:FKK524381 FUG524334:FUG524381 GEC524334:GEC524381 GNY524334:GNY524381 GXU524334:GXU524381 HHQ524334:HHQ524381 HRM524334:HRM524381 IBI524334:IBI524381 ILE524334:ILE524381 IVA524334:IVA524381 JEW524334:JEW524381 JOS524334:JOS524381 JYO524334:JYO524381 KIK524334:KIK524381 KSG524334:KSG524381 LCC524334:LCC524381 LLY524334:LLY524381 LVU524334:LVU524381 MFQ524334:MFQ524381 MPM524334:MPM524381 MZI524334:MZI524381 NJE524334:NJE524381 NTA524334:NTA524381 OCW524334:OCW524381 OMS524334:OMS524381 OWO524334:OWO524381 PGK524334:PGK524381 PQG524334:PQG524381 QAC524334:QAC524381 QJY524334:QJY524381 QTU524334:QTU524381 RDQ524334:RDQ524381 RNM524334:RNM524381 RXI524334:RXI524381 SHE524334:SHE524381 SRA524334:SRA524381 TAW524334:TAW524381 TKS524334:TKS524381 TUO524334:TUO524381 UEK524334:UEK524381 UOG524334:UOG524381 UYC524334:UYC524381 VHY524334:VHY524381 VRU524334:VRU524381 WBQ524334:WBQ524381 WLM524334:WLM524381 WVI524334:WVI524381 A589870:A589917 IW589870:IW589917 SS589870:SS589917 ACO589870:ACO589917 AMK589870:AMK589917 AWG589870:AWG589917 BGC589870:BGC589917 BPY589870:BPY589917 BZU589870:BZU589917 CJQ589870:CJQ589917 CTM589870:CTM589917 DDI589870:DDI589917 DNE589870:DNE589917 DXA589870:DXA589917 EGW589870:EGW589917 EQS589870:EQS589917 FAO589870:FAO589917 FKK589870:FKK589917 FUG589870:FUG589917 GEC589870:GEC589917 GNY589870:GNY589917 GXU589870:GXU589917 HHQ589870:HHQ589917 HRM589870:HRM589917 IBI589870:IBI589917 ILE589870:ILE589917 IVA589870:IVA589917 JEW589870:JEW589917 JOS589870:JOS589917 JYO589870:JYO589917 KIK589870:KIK589917 KSG589870:KSG589917 LCC589870:LCC589917 LLY589870:LLY589917 LVU589870:LVU589917 MFQ589870:MFQ589917 MPM589870:MPM589917 MZI589870:MZI589917 NJE589870:NJE589917 NTA589870:NTA589917 OCW589870:OCW589917 OMS589870:OMS589917 OWO589870:OWO589917 PGK589870:PGK589917 PQG589870:PQG589917 QAC589870:QAC589917 QJY589870:QJY589917 QTU589870:QTU589917 RDQ589870:RDQ589917 RNM589870:RNM589917 RXI589870:RXI589917 SHE589870:SHE589917 SRA589870:SRA589917 TAW589870:TAW589917 TKS589870:TKS589917 TUO589870:TUO589917 UEK589870:UEK589917 UOG589870:UOG589917 UYC589870:UYC589917 VHY589870:VHY589917 VRU589870:VRU589917 WBQ589870:WBQ589917 WLM589870:WLM589917 WVI589870:WVI589917 A655406:A655453 IW655406:IW655453 SS655406:SS655453 ACO655406:ACO655453 AMK655406:AMK655453 AWG655406:AWG655453 BGC655406:BGC655453 BPY655406:BPY655453 BZU655406:BZU655453 CJQ655406:CJQ655453 CTM655406:CTM655453 DDI655406:DDI655453 DNE655406:DNE655453 DXA655406:DXA655453 EGW655406:EGW655453 EQS655406:EQS655453 FAO655406:FAO655453 FKK655406:FKK655453 FUG655406:FUG655453 GEC655406:GEC655453 GNY655406:GNY655453 GXU655406:GXU655453 HHQ655406:HHQ655453 HRM655406:HRM655453 IBI655406:IBI655453 ILE655406:ILE655453 IVA655406:IVA655453 JEW655406:JEW655453 JOS655406:JOS655453 JYO655406:JYO655453 KIK655406:KIK655453 KSG655406:KSG655453 LCC655406:LCC655453 LLY655406:LLY655453 LVU655406:LVU655453 MFQ655406:MFQ655453 MPM655406:MPM655453 MZI655406:MZI655453 NJE655406:NJE655453 NTA655406:NTA655453 OCW655406:OCW655453 OMS655406:OMS655453 OWO655406:OWO655453 PGK655406:PGK655453 PQG655406:PQG655453 QAC655406:QAC655453 QJY655406:QJY655453 QTU655406:QTU655453 RDQ655406:RDQ655453 RNM655406:RNM655453 RXI655406:RXI655453 SHE655406:SHE655453 SRA655406:SRA655453 TAW655406:TAW655453 TKS655406:TKS655453 TUO655406:TUO655453 UEK655406:UEK655453 UOG655406:UOG655453 UYC655406:UYC655453 VHY655406:VHY655453 VRU655406:VRU655453 WBQ655406:WBQ655453 WLM655406:WLM655453 WVI655406:WVI655453 A720942:A720989 IW720942:IW720989 SS720942:SS720989 ACO720942:ACO720989 AMK720942:AMK720989 AWG720942:AWG720989 BGC720942:BGC720989 BPY720942:BPY720989 BZU720942:BZU720989 CJQ720942:CJQ720989 CTM720942:CTM720989 DDI720942:DDI720989 DNE720942:DNE720989 DXA720942:DXA720989 EGW720942:EGW720989 EQS720942:EQS720989 FAO720942:FAO720989 FKK720942:FKK720989 FUG720942:FUG720989 GEC720942:GEC720989 GNY720942:GNY720989 GXU720942:GXU720989 HHQ720942:HHQ720989 HRM720942:HRM720989 IBI720942:IBI720989 ILE720942:ILE720989 IVA720942:IVA720989 JEW720942:JEW720989 JOS720942:JOS720989 JYO720942:JYO720989 KIK720942:KIK720989 KSG720942:KSG720989 LCC720942:LCC720989 LLY720942:LLY720989 LVU720942:LVU720989 MFQ720942:MFQ720989 MPM720942:MPM720989 MZI720942:MZI720989 NJE720942:NJE720989 NTA720942:NTA720989 OCW720942:OCW720989 OMS720942:OMS720989 OWO720942:OWO720989 PGK720942:PGK720989 PQG720942:PQG720989 QAC720942:QAC720989 QJY720942:QJY720989 QTU720942:QTU720989 RDQ720942:RDQ720989 RNM720942:RNM720989 RXI720942:RXI720989 SHE720942:SHE720989 SRA720942:SRA720989 TAW720942:TAW720989 TKS720942:TKS720989 TUO720942:TUO720989 UEK720942:UEK720989 UOG720942:UOG720989 UYC720942:UYC720989 VHY720942:VHY720989 VRU720942:VRU720989 WBQ720942:WBQ720989 WLM720942:WLM720989 WVI720942:WVI720989 A786478:A786525 IW786478:IW786525 SS786478:SS786525 ACO786478:ACO786525 AMK786478:AMK786525 AWG786478:AWG786525 BGC786478:BGC786525 BPY786478:BPY786525 BZU786478:BZU786525 CJQ786478:CJQ786525 CTM786478:CTM786525 DDI786478:DDI786525 DNE786478:DNE786525 DXA786478:DXA786525 EGW786478:EGW786525 EQS786478:EQS786525 FAO786478:FAO786525 FKK786478:FKK786525 FUG786478:FUG786525 GEC786478:GEC786525 GNY786478:GNY786525 GXU786478:GXU786525 HHQ786478:HHQ786525 HRM786478:HRM786525 IBI786478:IBI786525 ILE786478:ILE786525 IVA786478:IVA786525 JEW786478:JEW786525 JOS786478:JOS786525 JYO786478:JYO786525 KIK786478:KIK786525 KSG786478:KSG786525 LCC786478:LCC786525 LLY786478:LLY786525 LVU786478:LVU786525 MFQ786478:MFQ786525 MPM786478:MPM786525 MZI786478:MZI786525 NJE786478:NJE786525 NTA786478:NTA786525 OCW786478:OCW786525 OMS786478:OMS786525 OWO786478:OWO786525 PGK786478:PGK786525 PQG786478:PQG786525 QAC786478:QAC786525 QJY786478:QJY786525 QTU786478:QTU786525 RDQ786478:RDQ786525 RNM786478:RNM786525 RXI786478:RXI786525 SHE786478:SHE786525 SRA786478:SRA786525 TAW786478:TAW786525 TKS786478:TKS786525 TUO786478:TUO786525 UEK786478:UEK786525 UOG786478:UOG786525 UYC786478:UYC786525 VHY786478:VHY786525 VRU786478:VRU786525 WBQ786478:WBQ786525 WLM786478:WLM786525 WVI786478:WVI786525 A852014:A852061 IW852014:IW852061 SS852014:SS852061 ACO852014:ACO852061 AMK852014:AMK852061 AWG852014:AWG852061 BGC852014:BGC852061 BPY852014:BPY852061 BZU852014:BZU852061 CJQ852014:CJQ852061 CTM852014:CTM852061 DDI852014:DDI852061 DNE852014:DNE852061 DXA852014:DXA852061 EGW852014:EGW852061 EQS852014:EQS852061 FAO852014:FAO852061 FKK852014:FKK852061 FUG852014:FUG852061 GEC852014:GEC852061 GNY852014:GNY852061 GXU852014:GXU852061 HHQ852014:HHQ852061 HRM852014:HRM852061 IBI852014:IBI852061 ILE852014:ILE852061 IVA852014:IVA852061 JEW852014:JEW852061 JOS852014:JOS852061 JYO852014:JYO852061 KIK852014:KIK852061 KSG852014:KSG852061 LCC852014:LCC852061 LLY852014:LLY852061 LVU852014:LVU852061 MFQ852014:MFQ852061 MPM852014:MPM852061 MZI852014:MZI852061 NJE852014:NJE852061 NTA852014:NTA852061 OCW852014:OCW852061 OMS852014:OMS852061 OWO852014:OWO852061 PGK852014:PGK852061 PQG852014:PQG852061 QAC852014:QAC852061 QJY852014:QJY852061 QTU852014:QTU852061 RDQ852014:RDQ852061 RNM852014:RNM852061 RXI852014:RXI852061 SHE852014:SHE852061 SRA852014:SRA852061 TAW852014:TAW852061 TKS852014:TKS852061 TUO852014:TUO852061 UEK852014:UEK852061 UOG852014:UOG852061 UYC852014:UYC852061 VHY852014:VHY852061 VRU852014:VRU852061 WBQ852014:WBQ852061 WLM852014:WLM852061 WVI852014:WVI852061 A917550:A917597 IW917550:IW917597 SS917550:SS917597 ACO917550:ACO917597 AMK917550:AMK917597 AWG917550:AWG917597 BGC917550:BGC917597 BPY917550:BPY917597 BZU917550:BZU917597 CJQ917550:CJQ917597 CTM917550:CTM917597 DDI917550:DDI917597 DNE917550:DNE917597 DXA917550:DXA917597 EGW917550:EGW917597 EQS917550:EQS917597 FAO917550:FAO917597 FKK917550:FKK917597 FUG917550:FUG917597 GEC917550:GEC917597 GNY917550:GNY917597 GXU917550:GXU917597 HHQ917550:HHQ917597 HRM917550:HRM917597 IBI917550:IBI917597 ILE917550:ILE917597 IVA917550:IVA917597 JEW917550:JEW917597 JOS917550:JOS917597 JYO917550:JYO917597 KIK917550:KIK917597 KSG917550:KSG917597 LCC917550:LCC917597 LLY917550:LLY917597 LVU917550:LVU917597 MFQ917550:MFQ917597 MPM917550:MPM917597 MZI917550:MZI917597 NJE917550:NJE917597 NTA917550:NTA917597 OCW917550:OCW917597 OMS917550:OMS917597 OWO917550:OWO917597 PGK917550:PGK917597 PQG917550:PQG917597 QAC917550:QAC917597 QJY917550:QJY917597 QTU917550:QTU917597 RDQ917550:RDQ917597 RNM917550:RNM917597 RXI917550:RXI917597 SHE917550:SHE917597 SRA917550:SRA917597 TAW917550:TAW917597 TKS917550:TKS917597 TUO917550:TUO917597 UEK917550:UEK917597 UOG917550:UOG917597 UYC917550:UYC917597 VHY917550:VHY917597 VRU917550:VRU917597 WBQ917550:WBQ917597 WLM917550:WLM917597 WVI917550:WVI917597 A983086:A983133 IW983086:IW983133 SS983086:SS983133 ACO983086:ACO983133 AMK983086:AMK983133 AWG983086:AWG983133 BGC983086:BGC983133 BPY983086:BPY983133 BZU983086:BZU983133 CJQ983086:CJQ983133 CTM983086:CTM983133 DDI983086:DDI983133 DNE983086:DNE983133 DXA983086:DXA983133 EGW983086:EGW983133 EQS983086:EQS983133 FAO983086:FAO983133 FKK983086:FKK983133 FUG983086:FUG983133 GEC983086:GEC983133 GNY983086:GNY983133 GXU983086:GXU983133 HHQ983086:HHQ983133 HRM983086:HRM983133 IBI983086:IBI983133 ILE983086:ILE983133 IVA983086:IVA983133 JEW983086:JEW983133 JOS983086:JOS983133 JYO983086:JYO983133 KIK983086:KIK983133 KSG983086:KSG983133 LCC983086:LCC983133 LLY983086:LLY983133 LVU983086:LVU983133 MFQ983086:MFQ983133 MPM983086:MPM983133 MZI983086:MZI983133 NJE983086:NJE983133 NTA983086:NTA983133 OCW983086:OCW983133 OMS983086:OMS983133 OWO983086:OWO983133 PGK983086:PGK983133 PQG983086:PQG983133 QAC983086:QAC983133 QJY983086:QJY983133 QTU983086:QTU983133 RDQ983086:RDQ983133 RNM983086:RNM983133 RXI983086:RXI983133 SHE983086:SHE983133 SRA983086:SRA983133 TAW983086:TAW983133 TKS983086:TKS983133 TUO983086:TUO983133 UEK983086:UEK983133 UOG983086:UOG983133 UYC983086:UYC983133 VHY983086:VHY983133 VRU983086:VRU983133 WBQ983086:WBQ983133 WLM983086:WLM983133 WVI983086:WVI983133 A95:A119 IW95:IW119 SS95:SS119 ACO95:ACO119 AMK95:AMK119 AWG95:AWG119 BGC95:BGC119 BPY95:BPY119 BZU95:BZU119 CJQ95:CJQ119 CTM95:CTM119 DDI95:DDI119 DNE95:DNE119 DXA95:DXA119 EGW95:EGW119 EQS95:EQS119 FAO95:FAO119 FKK95:FKK119 FUG95:FUG119 GEC95:GEC119 GNY95:GNY119 GXU95:GXU119 HHQ95:HHQ119 HRM95:HRM119 IBI95:IBI119 ILE95:ILE119 IVA95:IVA119 JEW95:JEW119 JOS95:JOS119 JYO95:JYO119 KIK95:KIK119 KSG95:KSG119 LCC95:LCC119 LLY95:LLY119 LVU95:LVU119 MFQ95:MFQ119 MPM95:MPM119 MZI95:MZI119 NJE95:NJE119 NTA95:NTA119 OCW95:OCW119 OMS95:OMS119 OWO95:OWO119 PGK95:PGK119 PQG95:PQG119 QAC95:QAC119 QJY95:QJY119 QTU95:QTU119 RDQ95:RDQ119 RNM95:RNM119 RXI95:RXI119 SHE95:SHE119 SRA95:SRA119 TAW95:TAW119 TKS95:TKS119 TUO95:TUO119 UEK95:UEK119 UOG95:UOG119 UYC95:UYC119 VHY95:VHY119 VRU95:VRU119 WBQ95:WBQ119 WLM95:WLM119 WVI95:WVI119 A65631:A65655 IW65631:IW65655 SS65631:SS65655 ACO65631:ACO65655 AMK65631:AMK65655 AWG65631:AWG65655 BGC65631:BGC65655 BPY65631:BPY65655 BZU65631:BZU65655 CJQ65631:CJQ65655 CTM65631:CTM65655 DDI65631:DDI65655 DNE65631:DNE65655 DXA65631:DXA65655 EGW65631:EGW65655 EQS65631:EQS65655 FAO65631:FAO65655 FKK65631:FKK65655 FUG65631:FUG65655 GEC65631:GEC65655 GNY65631:GNY65655 GXU65631:GXU65655 HHQ65631:HHQ65655 HRM65631:HRM65655 IBI65631:IBI65655 ILE65631:ILE65655 IVA65631:IVA65655 JEW65631:JEW65655 JOS65631:JOS65655 JYO65631:JYO65655 KIK65631:KIK65655 KSG65631:KSG65655 LCC65631:LCC65655 LLY65631:LLY65655 LVU65631:LVU65655 MFQ65631:MFQ65655 MPM65631:MPM65655 MZI65631:MZI65655 NJE65631:NJE65655 NTA65631:NTA65655 OCW65631:OCW65655 OMS65631:OMS65655 OWO65631:OWO65655 PGK65631:PGK65655 PQG65631:PQG65655 QAC65631:QAC65655 QJY65631:QJY65655 QTU65631:QTU65655 RDQ65631:RDQ65655 RNM65631:RNM65655 RXI65631:RXI65655 SHE65631:SHE65655 SRA65631:SRA65655 TAW65631:TAW65655 TKS65631:TKS65655 TUO65631:TUO65655 UEK65631:UEK65655 UOG65631:UOG65655 UYC65631:UYC65655 VHY65631:VHY65655 VRU65631:VRU65655 WBQ65631:WBQ65655 WLM65631:WLM65655 WVI65631:WVI65655 A131167:A131191 IW131167:IW131191 SS131167:SS131191 ACO131167:ACO131191 AMK131167:AMK131191 AWG131167:AWG131191 BGC131167:BGC131191 BPY131167:BPY131191 BZU131167:BZU131191 CJQ131167:CJQ131191 CTM131167:CTM131191 DDI131167:DDI131191 DNE131167:DNE131191 DXA131167:DXA131191 EGW131167:EGW131191 EQS131167:EQS131191 FAO131167:FAO131191 FKK131167:FKK131191 FUG131167:FUG131191 GEC131167:GEC131191 GNY131167:GNY131191 GXU131167:GXU131191 HHQ131167:HHQ131191 HRM131167:HRM131191 IBI131167:IBI131191 ILE131167:ILE131191 IVA131167:IVA131191 JEW131167:JEW131191 JOS131167:JOS131191 JYO131167:JYO131191 KIK131167:KIK131191 KSG131167:KSG131191 LCC131167:LCC131191 LLY131167:LLY131191 LVU131167:LVU131191 MFQ131167:MFQ131191 MPM131167:MPM131191 MZI131167:MZI131191 NJE131167:NJE131191 NTA131167:NTA131191 OCW131167:OCW131191 OMS131167:OMS131191 OWO131167:OWO131191 PGK131167:PGK131191 PQG131167:PQG131191 QAC131167:QAC131191 QJY131167:QJY131191 QTU131167:QTU131191 RDQ131167:RDQ131191 RNM131167:RNM131191 RXI131167:RXI131191 SHE131167:SHE131191 SRA131167:SRA131191 TAW131167:TAW131191 TKS131167:TKS131191 TUO131167:TUO131191 UEK131167:UEK131191 UOG131167:UOG131191 UYC131167:UYC131191 VHY131167:VHY131191 VRU131167:VRU131191 WBQ131167:WBQ131191 WLM131167:WLM131191 WVI131167:WVI131191 A196703:A196727 IW196703:IW196727 SS196703:SS196727 ACO196703:ACO196727 AMK196703:AMK196727 AWG196703:AWG196727 BGC196703:BGC196727 BPY196703:BPY196727 BZU196703:BZU196727 CJQ196703:CJQ196727 CTM196703:CTM196727 DDI196703:DDI196727 DNE196703:DNE196727 DXA196703:DXA196727 EGW196703:EGW196727 EQS196703:EQS196727 FAO196703:FAO196727 FKK196703:FKK196727 FUG196703:FUG196727 GEC196703:GEC196727 GNY196703:GNY196727 GXU196703:GXU196727 HHQ196703:HHQ196727 HRM196703:HRM196727 IBI196703:IBI196727 ILE196703:ILE196727 IVA196703:IVA196727 JEW196703:JEW196727 JOS196703:JOS196727 JYO196703:JYO196727 KIK196703:KIK196727 KSG196703:KSG196727 LCC196703:LCC196727 LLY196703:LLY196727 LVU196703:LVU196727 MFQ196703:MFQ196727 MPM196703:MPM196727 MZI196703:MZI196727 NJE196703:NJE196727 NTA196703:NTA196727 OCW196703:OCW196727 OMS196703:OMS196727 OWO196703:OWO196727 PGK196703:PGK196727 PQG196703:PQG196727 QAC196703:QAC196727 QJY196703:QJY196727 QTU196703:QTU196727 RDQ196703:RDQ196727 RNM196703:RNM196727 RXI196703:RXI196727 SHE196703:SHE196727 SRA196703:SRA196727 TAW196703:TAW196727 TKS196703:TKS196727 TUO196703:TUO196727 UEK196703:UEK196727 UOG196703:UOG196727 UYC196703:UYC196727 VHY196703:VHY196727 VRU196703:VRU196727 WBQ196703:WBQ196727 WLM196703:WLM196727 WVI196703:WVI196727 A262239:A262263 IW262239:IW262263 SS262239:SS262263 ACO262239:ACO262263 AMK262239:AMK262263 AWG262239:AWG262263 BGC262239:BGC262263 BPY262239:BPY262263 BZU262239:BZU262263 CJQ262239:CJQ262263 CTM262239:CTM262263 DDI262239:DDI262263 DNE262239:DNE262263 DXA262239:DXA262263 EGW262239:EGW262263 EQS262239:EQS262263 FAO262239:FAO262263 FKK262239:FKK262263 FUG262239:FUG262263 GEC262239:GEC262263 GNY262239:GNY262263 GXU262239:GXU262263 HHQ262239:HHQ262263 HRM262239:HRM262263 IBI262239:IBI262263 ILE262239:ILE262263 IVA262239:IVA262263 JEW262239:JEW262263 JOS262239:JOS262263 JYO262239:JYO262263 KIK262239:KIK262263 KSG262239:KSG262263 LCC262239:LCC262263 LLY262239:LLY262263 LVU262239:LVU262263 MFQ262239:MFQ262263 MPM262239:MPM262263 MZI262239:MZI262263 NJE262239:NJE262263 NTA262239:NTA262263 OCW262239:OCW262263 OMS262239:OMS262263 OWO262239:OWO262263 PGK262239:PGK262263 PQG262239:PQG262263 QAC262239:QAC262263 QJY262239:QJY262263 QTU262239:QTU262263 RDQ262239:RDQ262263 RNM262239:RNM262263 RXI262239:RXI262263 SHE262239:SHE262263 SRA262239:SRA262263 TAW262239:TAW262263 TKS262239:TKS262263 TUO262239:TUO262263 UEK262239:UEK262263 UOG262239:UOG262263 UYC262239:UYC262263 VHY262239:VHY262263 VRU262239:VRU262263 WBQ262239:WBQ262263 WLM262239:WLM262263 WVI262239:WVI262263 A327775:A327799 IW327775:IW327799 SS327775:SS327799 ACO327775:ACO327799 AMK327775:AMK327799 AWG327775:AWG327799 BGC327775:BGC327799 BPY327775:BPY327799 BZU327775:BZU327799 CJQ327775:CJQ327799 CTM327775:CTM327799 DDI327775:DDI327799 DNE327775:DNE327799 DXA327775:DXA327799 EGW327775:EGW327799 EQS327775:EQS327799 FAO327775:FAO327799 FKK327775:FKK327799 FUG327775:FUG327799 GEC327775:GEC327799 GNY327775:GNY327799 GXU327775:GXU327799 HHQ327775:HHQ327799 HRM327775:HRM327799 IBI327775:IBI327799 ILE327775:ILE327799 IVA327775:IVA327799 JEW327775:JEW327799 JOS327775:JOS327799 JYO327775:JYO327799 KIK327775:KIK327799 KSG327775:KSG327799 LCC327775:LCC327799 LLY327775:LLY327799 LVU327775:LVU327799 MFQ327775:MFQ327799 MPM327775:MPM327799 MZI327775:MZI327799 NJE327775:NJE327799 NTA327775:NTA327799 OCW327775:OCW327799 OMS327775:OMS327799 OWO327775:OWO327799 PGK327775:PGK327799 PQG327775:PQG327799 QAC327775:QAC327799 QJY327775:QJY327799 QTU327775:QTU327799 RDQ327775:RDQ327799 RNM327775:RNM327799 RXI327775:RXI327799 SHE327775:SHE327799 SRA327775:SRA327799 TAW327775:TAW327799 TKS327775:TKS327799 TUO327775:TUO327799 UEK327775:UEK327799 UOG327775:UOG327799 UYC327775:UYC327799 VHY327775:VHY327799 VRU327775:VRU327799 WBQ327775:WBQ327799 WLM327775:WLM327799 WVI327775:WVI327799 A393311:A393335 IW393311:IW393335 SS393311:SS393335 ACO393311:ACO393335 AMK393311:AMK393335 AWG393311:AWG393335 BGC393311:BGC393335 BPY393311:BPY393335 BZU393311:BZU393335 CJQ393311:CJQ393335 CTM393311:CTM393335 DDI393311:DDI393335 DNE393311:DNE393335 DXA393311:DXA393335 EGW393311:EGW393335 EQS393311:EQS393335 FAO393311:FAO393335 FKK393311:FKK393335 FUG393311:FUG393335 GEC393311:GEC393335 GNY393311:GNY393335 GXU393311:GXU393335 HHQ393311:HHQ393335 HRM393311:HRM393335 IBI393311:IBI393335 ILE393311:ILE393335 IVA393311:IVA393335 JEW393311:JEW393335 JOS393311:JOS393335 JYO393311:JYO393335 KIK393311:KIK393335 KSG393311:KSG393335 LCC393311:LCC393335 LLY393311:LLY393335 LVU393311:LVU393335 MFQ393311:MFQ393335 MPM393311:MPM393335 MZI393311:MZI393335 NJE393311:NJE393335 NTA393311:NTA393335 OCW393311:OCW393335 OMS393311:OMS393335 OWO393311:OWO393335 PGK393311:PGK393335 PQG393311:PQG393335 QAC393311:QAC393335 QJY393311:QJY393335 QTU393311:QTU393335 RDQ393311:RDQ393335 RNM393311:RNM393335 RXI393311:RXI393335 SHE393311:SHE393335 SRA393311:SRA393335 TAW393311:TAW393335 TKS393311:TKS393335 TUO393311:TUO393335 UEK393311:UEK393335 UOG393311:UOG393335 UYC393311:UYC393335 VHY393311:VHY393335 VRU393311:VRU393335 WBQ393311:WBQ393335 WLM393311:WLM393335 WVI393311:WVI393335 A458847:A458871 IW458847:IW458871 SS458847:SS458871 ACO458847:ACO458871 AMK458847:AMK458871 AWG458847:AWG458871 BGC458847:BGC458871 BPY458847:BPY458871 BZU458847:BZU458871 CJQ458847:CJQ458871 CTM458847:CTM458871 DDI458847:DDI458871 DNE458847:DNE458871 DXA458847:DXA458871 EGW458847:EGW458871 EQS458847:EQS458871 FAO458847:FAO458871 FKK458847:FKK458871 FUG458847:FUG458871 GEC458847:GEC458871 GNY458847:GNY458871 GXU458847:GXU458871 HHQ458847:HHQ458871 HRM458847:HRM458871 IBI458847:IBI458871 ILE458847:ILE458871 IVA458847:IVA458871 JEW458847:JEW458871 JOS458847:JOS458871 JYO458847:JYO458871 KIK458847:KIK458871 KSG458847:KSG458871 LCC458847:LCC458871 LLY458847:LLY458871 LVU458847:LVU458871 MFQ458847:MFQ458871 MPM458847:MPM458871 MZI458847:MZI458871 NJE458847:NJE458871 NTA458847:NTA458871 OCW458847:OCW458871 OMS458847:OMS458871 OWO458847:OWO458871 PGK458847:PGK458871 PQG458847:PQG458871 QAC458847:QAC458871 QJY458847:QJY458871 QTU458847:QTU458871 RDQ458847:RDQ458871 RNM458847:RNM458871 RXI458847:RXI458871 SHE458847:SHE458871 SRA458847:SRA458871 TAW458847:TAW458871 TKS458847:TKS458871 TUO458847:TUO458871 UEK458847:UEK458871 UOG458847:UOG458871 UYC458847:UYC458871 VHY458847:VHY458871 VRU458847:VRU458871 WBQ458847:WBQ458871 WLM458847:WLM458871 WVI458847:WVI458871 A524383:A524407 IW524383:IW524407 SS524383:SS524407 ACO524383:ACO524407 AMK524383:AMK524407 AWG524383:AWG524407 BGC524383:BGC524407 BPY524383:BPY524407 BZU524383:BZU524407 CJQ524383:CJQ524407 CTM524383:CTM524407 DDI524383:DDI524407 DNE524383:DNE524407 DXA524383:DXA524407 EGW524383:EGW524407 EQS524383:EQS524407 FAO524383:FAO524407 FKK524383:FKK524407 FUG524383:FUG524407 GEC524383:GEC524407 GNY524383:GNY524407 GXU524383:GXU524407 HHQ524383:HHQ524407 HRM524383:HRM524407 IBI524383:IBI524407 ILE524383:ILE524407 IVA524383:IVA524407 JEW524383:JEW524407 JOS524383:JOS524407 JYO524383:JYO524407 KIK524383:KIK524407 KSG524383:KSG524407 LCC524383:LCC524407 LLY524383:LLY524407 LVU524383:LVU524407 MFQ524383:MFQ524407 MPM524383:MPM524407 MZI524383:MZI524407 NJE524383:NJE524407 NTA524383:NTA524407 OCW524383:OCW524407 OMS524383:OMS524407 OWO524383:OWO524407 PGK524383:PGK524407 PQG524383:PQG524407 QAC524383:QAC524407 QJY524383:QJY524407 QTU524383:QTU524407 RDQ524383:RDQ524407 RNM524383:RNM524407 RXI524383:RXI524407 SHE524383:SHE524407 SRA524383:SRA524407 TAW524383:TAW524407 TKS524383:TKS524407 TUO524383:TUO524407 UEK524383:UEK524407 UOG524383:UOG524407 UYC524383:UYC524407 VHY524383:VHY524407 VRU524383:VRU524407 WBQ524383:WBQ524407 WLM524383:WLM524407 WVI524383:WVI524407 A589919:A589943 IW589919:IW589943 SS589919:SS589943 ACO589919:ACO589943 AMK589919:AMK589943 AWG589919:AWG589943 BGC589919:BGC589943 BPY589919:BPY589943 BZU589919:BZU589943 CJQ589919:CJQ589943 CTM589919:CTM589943 DDI589919:DDI589943 DNE589919:DNE589943 DXA589919:DXA589943 EGW589919:EGW589943 EQS589919:EQS589943 FAO589919:FAO589943 FKK589919:FKK589943 FUG589919:FUG589943 GEC589919:GEC589943 GNY589919:GNY589943 GXU589919:GXU589943 HHQ589919:HHQ589943 HRM589919:HRM589943 IBI589919:IBI589943 ILE589919:ILE589943 IVA589919:IVA589943 JEW589919:JEW589943 JOS589919:JOS589943 JYO589919:JYO589943 KIK589919:KIK589943 KSG589919:KSG589943 LCC589919:LCC589943 LLY589919:LLY589943 LVU589919:LVU589943 MFQ589919:MFQ589943 MPM589919:MPM589943 MZI589919:MZI589943 NJE589919:NJE589943 NTA589919:NTA589943 OCW589919:OCW589943 OMS589919:OMS589943 OWO589919:OWO589943 PGK589919:PGK589943 PQG589919:PQG589943 QAC589919:QAC589943 QJY589919:QJY589943 QTU589919:QTU589943 RDQ589919:RDQ589943 RNM589919:RNM589943 RXI589919:RXI589943 SHE589919:SHE589943 SRA589919:SRA589943 TAW589919:TAW589943 TKS589919:TKS589943 TUO589919:TUO589943 UEK589919:UEK589943 UOG589919:UOG589943 UYC589919:UYC589943 VHY589919:VHY589943 VRU589919:VRU589943 WBQ589919:WBQ589943 WLM589919:WLM589943 WVI589919:WVI589943 A655455:A655479 IW655455:IW655479 SS655455:SS655479 ACO655455:ACO655479 AMK655455:AMK655479 AWG655455:AWG655479 BGC655455:BGC655479 BPY655455:BPY655479 BZU655455:BZU655479 CJQ655455:CJQ655479 CTM655455:CTM655479 DDI655455:DDI655479 DNE655455:DNE655479 DXA655455:DXA655479 EGW655455:EGW655479 EQS655455:EQS655479 FAO655455:FAO655479 FKK655455:FKK655479 FUG655455:FUG655479 GEC655455:GEC655479 GNY655455:GNY655479 GXU655455:GXU655479 HHQ655455:HHQ655479 HRM655455:HRM655479 IBI655455:IBI655479 ILE655455:ILE655479 IVA655455:IVA655479 JEW655455:JEW655479 JOS655455:JOS655479 JYO655455:JYO655479 KIK655455:KIK655479 KSG655455:KSG655479 LCC655455:LCC655479 LLY655455:LLY655479 LVU655455:LVU655479 MFQ655455:MFQ655479 MPM655455:MPM655479 MZI655455:MZI655479 NJE655455:NJE655479 NTA655455:NTA655479 OCW655455:OCW655479 OMS655455:OMS655479 OWO655455:OWO655479 PGK655455:PGK655479 PQG655455:PQG655479 QAC655455:QAC655479 QJY655455:QJY655479 QTU655455:QTU655479 RDQ655455:RDQ655479 RNM655455:RNM655479 RXI655455:RXI655479 SHE655455:SHE655479 SRA655455:SRA655479 TAW655455:TAW655479 TKS655455:TKS655479 TUO655455:TUO655479 UEK655455:UEK655479 UOG655455:UOG655479 UYC655455:UYC655479 VHY655455:VHY655479 VRU655455:VRU655479 WBQ655455:WBQ655479 WLM655455:WLM655479 WVI655455:WVI655479 A720991:A721015 IW720991:IW721015 SS720991:SS721015 ACO720991:ACO721015 AMK720991:AMK721015 AWG720991:AWG721015 BGC720991:BGC721015 BPY720991:BPY721015 BZU720991:BZU721015 CJQ720991:CJQ721015 CTM720991:CTM721015 DDI720991:DDI721015 DNE720991:DNE721015 DXA720991:DXA721015 EGW720991:EGW721015 EQS720991:EQS721015 FAO720991:FAO721015 FKK720991:FKK721015 FUG720991:FUG721015 GEC720991:GEC721015 GNY720991:GNY721015 GXU720991:GXU721015 HHQ720991:HHQ721015 HRM720991:HRM721015 IBI720991:IBI721015 ILE720991:ILE721015 IVA720991:IVA721015 JEW720991:JEW721015 JOS720991:JOS721015 JYO720991:JYO721015 KIK720991:KIK721015 KSG720991:KSG721015 LCC720991:LCC721015 LLY720991:LLY721015 LVU720991:LVU721015 MFQ720991:MFQ721015 MPM720991:MPM721015 MZI720991:MZI721015 NJE720991:NJE721015 NTA720991:NTA721015 OCW720991:OCW721015 OMS720991:OMS721015 OWO720991:OWO721015 PGK720991:PGK721015 PQG720991:PQG721015 QAC720991:QAC721015 QJY720991:QJY721015 QTU720991:QTU721015 RDQ720991:RDQ721015 RNM720991:RNM721015 RXI720991:RXI721015 SHE720991:SHE721015 SRA720991:SRA721015 TAW720991:TAW721015 TKS720991:TKS721015 TUO720991:TUO721015 UEK720991:UEK721015 UOG720991:UOG721015 UYC720991:UYC721015 VHY720991:VHY721015 VRU720991:VRU721015 WBQ720991:WBQ721015 WLM720991:WLM721015 WVI720991:WVI721015 A786527:A786551 IW786527:IW786551 SS786527:SS786551 ACO786527:ACO786551 AMK786527:AMK786551 AWG786527:AWG786551 BGC786527:BGC786551 BPY786527:BPY786551 BZU786527:BZU786551 CJQ786527:CJQ786551 CTM786527:CTM786551 DDI786527:DDI786551 DNE786527:DNE786551 DXA786527:DXA786551 EGW786527:EGW786551 EQS786527:EQS786551 FAO786527:FAO786551 FKK786527:FKK786551 FUG786527:FUG786551 GEC786527:GEC786551 GNY786527:GNY786551 GXU786527:GXU786551 HHQ786527:HHQ786551 HRM786527:HRM786551 IBI786527:IBI786551 ILE786527:ILE786551 IVA786527:IVA786551 JEW786527:JEW786551 JOS786527:JOS786551 JYO786527:JYO786551 KIK786527:KIK786551 KSG786527:KSG786551 LCC786527:LCC786551 LLY786527:LLY786551 LVU786527:LVU786551 MFQ786527:MFQ786551 MPM786527:MPM786551 MZI786527:MZI786551 NJE786527:NJE786551 NTA786527:NTA786551 OCW786527:OCW786551 OMS786527:OMS786551 OWO786527:OWO786551 PGK786527:PGK786551 PQG786527:PQG786551 QAC786527:QAC786551 QJY786527:QJY786551 QTU786527:QTU786551 RDQ786527:RDQ786551 RNM786527:RNM786551 RXI786527:RXI786551 SHE786527:SHE786551 SRA786527:SRA786551 TAW786527:TAW786551 TKS786527:TKS786551 TUO786527:TUO786551 UEK786527:UEK786551 UOG786527:UOG786551 UYC786527:UYC786551 VHY786527:VHY786551 VRU786527:VRU786551 WBQ786527:WBQ786551 WLM786527:WLM786551 WVI786527:WVI786551 A852063:A852087 IW852063:IW852087 SS852063:SS852087 ACO852063:ACO852087 AMK852063:AMK852087 AWG852063:AWG852087 BGC852063:BGC852087 BPY852063:BPY852087 BZU852063:BZU852087 CJQ852063:CJQ852087 CTM852063:CTM852087 DDI852063:DDI852087 DNE852063:DNE852087 DXA852063:DXA852087 EGW852063:EGW852087 EQS852063:EQS852087 FAO852063:FAO852087 FKK852063:FKK852087 FUG852063:FUG852087 GEC852063:GEC852087 GNY852063:GNY852087 GXU852063:GXU852087 HHQ852063:HHQ852087 HRM852063:HRM852087 IBI852063:IBI852087 ILE852063:ILE852087 IVA852063:IVA852087 JEW852063:JEW852087 JOS852063:JOS852087 JYO852063:JYO852087 KIK852063:KIK852087 KSG852063:KSG852087 LCC852063:LCC852087 LLY852063:LLY852087 LVU852063:LVU852087 MFQ852063:MFQ852087 MPM852063:MPM852087 MZI852063:MZI852087 NJE852063:NJE852087 NTA852063:NTA852087 OCW852063:OCW852087 OMS852063:OMS852087 OWO852063:OWO852087 PGK852063:PGK852087 PQG852063:PQG852087 QAC852063:QAC852087 QJY852063:QJY852087 QTU852063:QTU852087 RDQ852063:RDQ852087 RNM852063:RNM852087 RXI852063:RXI852087 SHE852063:SHE852087 SRA852063:SRA852087 TAW852063:TAW852087 TKS852063:TKS852087 TUO852063:TUO852087 UEK852063:UEK852087 UOG852063:UOG852087 UYC852063:UYC852087 VHY852063:VHY852087 VRU852063:VRU852087 WBQ852063:WBQ852087 WLM852063:WLM852087 WVI852063:WVI852087 A917599:A917623 IW917599:IW917623 SS917599:SS917623 ACO917599:ACO917623 AMK917599:AMK917623 AWG917599:AWG917623 BGC917599:BGC917623 BPY917599:BPY917623 BZU917599:BZU917623 CJQ917599:CJQ917623 CTM917599:CTM917623 DDI917599:DDI917623 DNE917599:DNE917623 DXA917599:DXA917623 EGW917599:EGW917623 EQS917599:EQS917623 FAO917599:FAO917623 FKK917599:FKK917623 FUG917599:FUG917623 GEC917599:GEC917623 GNY917599:GNY917623 GXU917599:GXU917623 HHQ917599:HHQ917623 HRM917599:HRM917623 IBI917599:IBI917623 ILE917599:ILE917623 IVA917599:IVA917623 JEW917599:JEW917623 JOS917599:JOS917623 JYO917599:JYO917623 KIK917599:KIK917623 KSG917599:KSG917623 LCC917599:LCC917623 LLY917599:LLY917623 LVU917599:LVU917623 MFQ917599:MFQ917623 MPM917599:MPM917623 MZI917599:MZI917623 NJE917599:NJE917623 NTA917599:NTA917623 OCW917599:OCW917623 OMS917599:OMS917623 OWO917599:OWO917623 PGK917599:PGK917623 PQG917599:PQG917623 QAC917599:QAC917623 QJY917599:QJY917623 QTU917599:QTU917623 RDQ917599:RDQ917623 RNM917599:RNM917623 RXI917599:RXI917623 SHE917599:SHE917623 SRA917599:SRA917623 TAW917599:TAW917623 TKS917599:TKS917623 TUO917599:TUO917623 UEK917599:UEK917623 UOG917599:UOG917623 UYC917599:UYC917623 VHY917599:VHY917623 VRU917599:VRU917623 WBQ917599:WBQ917623 WLM917599:WLM917623 WVI917599:WVI917623 A983135:A983159 IW983135:IW983159 SS983135:SS983159 ACO983135:ACO983159 AMK983135:AMK983159 AWG983135:AWG983159 BGC983135:BGC983159 BPY983135:BPY983159 BZU983135:BZU983159 CJQ983135:CJQ983159 CTM983135:CTM983159 DDI983135:DDI983159 DNE983135:DNE983159 DXA983135:DXA983159 EGW983135:EGW983159 EQS983135:EQS983159 FAO983135:FAO983159 FKK983135:FKK983159 FUG983135:FUG983159 GEC983135:GEC983159 GNY983135:GNY983159 GXU983135:GXU983159 HHQ983135:HHQ983159 HRM983135:HRM983159 IBI983135:IBI983159 ILE983135:ILE983159 IVA983135:IVA983159 JEW983135:JEW983159 JOS983135:JOS983159 JYO983135:JYO983159 KIK983135:KIK983159 KSG983135:KSG983159 LCC983135:LCC983159 LLY983135:LLY983159 LVU983135:LVU983159 MFQ983135:MFQ983159 MPM983135:MPM983159 MZI983135:MZI983159 NJE983135:NJE983159 NTA983135:NTA983159 OCW983135:OCW983159 OMS983135:OMS983159 OWO983135:OWO983159 PGK983135:PGK983159 PQG983135:PQG983159 QAC983135:QAC983159 QJY983135:QJY983159 QTU983135:QTU983159 RDQ983135:RDQ983159 RNM983135:RNM983159 RXI983135:RXI983159 SHE983135:SHE983159 SRA983135:SRA983159 TAW983135:TAW983159 TKS983135:TKS983159 TUO983135:TUO983159 UEK983135:UEK983159 UOG983135:UOG983159 UYC983135:UYC983159 VHY983135:VHY983159 VRU983135:VRU983159 WBQ983135:WBQ983159 WLM983135:WLM983159 WVI983135:WVI983159</xm:sqref>
        </x14:dataValidation>
        <x14:dataValidation type="whole" allowBlank="1" showInputMessage="1" showErrorMessage="1" errorTitle="Error" error="Por favor ingrese números enteros">
          <x14:formula1>
            <xm:f>0</xm:f>
          </x14:formula1>
          <x14:formula2>
            <xm:f>1000000000</xm:f>
          </x14:formula2>
          <xm:sqref>AB119:AW65650 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X142:X65536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I1:I26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I167:I65562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I28:I44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X119:X140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B121:B65536 IX121:IX65536 ST121:ST65536 ACP121:ACP65536 AML121:AML65536 AWH121:AWH65536 BGD121:BGD65536 BPZ121:BPZ65536 BZV121:BZV65536 CJR121:CJR65536 CTN121:CTN65536 DDJ121:DDJ65536 DNF121:DNF65536 DXB121:DXB65536 EGX121:EGX65536 EQT121:EQT65536 FAP121:FAP65536 FKL121:FKL65536 FUH121:FUH65536 GED121:GED65536 GNZ121:GNZ65536 GXV121:GXV65536 HHR121:HHR65536 HRN121:HRN65536 IBJ121:IBJ65536 ILF121:ILF65536 IVB121:IVB65536 JEX121:JEX65536 JOT121:JOT65536 JYP121:JYP65536 KIL121:KIL65536 KSH121:KSH65536 LCD121:LCD65536 LLZ121:LLZ65536 LVV121:LVV65536 MFR121:MFR65536 MPN121:MPN65536 MZJ121:MZJ65536 NJF121:NJF65536 NTB121:NTB65536 OCX121:OCX65536 OMT121:OMT65536 OWP121:OWP65536 PGL121:PGL65536 PQH121:PQH65536 QAD121:QAD65536 QJZ121:QJZ65536 QTV121:QTV65536 RDR121:RDR65536 RNN121:RNN65536 RXJ121:RXJ65536 SHF121:SHF65536 SRB121:SRB65536 TAX121:TAX65536 TKT121:TKT65536 TUP121:TUP65536 UEL121:UEL65536 UOH121:UOH65536 UYD121:UYD65536 VHZ121:VHZ65536 VRV121:VRV65536 WBR121:WBR65536 WLN121:WLN65536 WVJ121:WVJ65536 B65657:B131072 IX65657:IX131072 ST65657:ST131072 ACP65657:ACP131072 AML65657:AML131072 AWH65657:AWH131072 BGD65657:BGD131072 BPZ65657:BPZ131072 BZV65657:BZV131072 CJR65657:CJR131072 CTN65657:CTN131072 DDJ65657:DDJ131072 DNF65657:DNF131072 DXB65657:DXB131072 EGX65657:EGX131072 EQT65657:EQT131072 FAP65657:FAP131072 FKL65657:FKL131072 FUH65657:FUH131072 GED65657:GED131072 GNZ65657:GNZ131072 GXV65657:GXV131072 HHR65657:HHR131072 HRN65657:HRN131072 IBJ65657:IBJ131072 ILF65657:ILF131072 IVB65657:IVB131072 JEX65657:JEX131072 JOT65657:JOT131072 JYP65657:JYP131072 KIL65657:KIL131072 KSH65657:KSH131072 LCD65657:LCD131072 LLZ65657:LLZ131072 LVV65657:LVV131072 MFR65657:MFR131072 MPN65657:MPN131072 MZJ65657:MZJ131072 NJF65657:NJF131072 NTB65657:NTB131072 OCX65657:OCX131072 OMT65657:OMT131072 OWP65657:OWP131072 PGL65657:PGL131072 PQH65657:PQH131072 QAD65657:QAD131072 QJZ65657:QJZ131072 QTV65657:QTV131072 RDR65657:RDR131072 RNN65657:RNN131072 RXJ65657:RXJ131072 SHF65657:SHF131072 SRB65657:SRB131072 TAX65657:TAX131072 TKT65657:TKT131072 TUP65657:TUP131072 UEL65657:UEL131072 UOH65657:UOH131072 UYD65657:UYD131072 VHZ65657:VHZ131072 VRV65657:VRV131072 WBR65657:WBR131072 WLN65657:WLN131072 WVJ65657:WVJ131072 B131193:B196608 IX131193:IX196608 ST131193:ST196608 ACP131193:ACP196608 AML131193:AML196608 AWH131193:AWH196608 BGD131193:BGD196608 BPZ131193:BPZ196608 BZV131193:BZV196608 CJR131193:CJR196608 CTN131193:CTN196608 DDJ131193:DDJ196608 DNF131193:DNF196608 DXB131193:DXB196608 EGX131193:EGX196608 EQT131193:EQT196608 FAP131193:FAP196608 FKL131193:FKL196608 FUH131193:FUH196608 GED131193:GED196608 GNZ131193:GNZ196608 GXV131193:GXV196608 HHR131193:HHR196608 HRN131193:HRN196608 IBJ131193:IBJ196608 ILF131193:ILF196608 IVB131193:IVB196608 JEX131193:JEX196608 JOT131193:JOT196608 JYP131193:JYP196608 KIL131193:KIL196608 KSH131193:KSH196608 LCD131193:LCD196608 LLZ131193:LLZ196608 LVV131193:LVV196608 MFR131193:MFR196608 MPN131193:MPN196608 MZJ131193:MZJ196608 NJF131193:NJF196608 NTB131193:NTB196608 OCX131193:OCX196608 OMT131193:OMT196608 OWP131193:OWP196608 PGL131193:PGL196608 PQH131193:PQH196608 QAD131193:QAD196608 QJZ131193:QJZ196608 QTV131193:QTV196608 RDR131193:RDR196608 RNN131193:RNN196608 RXJ131193:RXJ196608 SHF131193:SHF196608 SRB131193:SRB196608 TAX131193:TAX196608 TKT131193:TKT196608 TUP131193:TUP196608 UEL131193:UEL196608 UOH131193:UOH196608 UYD131193:UYD196608 VHZ131193:VHZ196608 VRV131193:VRV196608 WBR131193:WBR196608 WLN131193:WLN196608 WVJ131193:WVJ196608 B196729:B262144 IX196729:IX262144 ST196729:ST262144 ACP196729:ACP262144 AML196729:AML262144 AWH196729:AWH262144 BGD196729:BGD262144 BPZ196729:BPZ262144 BZV196729:BZV262144 CJR196729:CJR262144 CTN196729:CTN262144 DDJ196729:DDJ262144 DNF196729:DNF262144 DXB196729:DXB262144 EGX196729:EGX262144 EQT196729:EQT262144 FAP196729:FAP262144 FKL196729:FKL262144 FUH196729:FUH262144 GED196729:GED262144 GNZ196729:GNZ262144 GXV196729:GXV262144 HHR196729:HHR262144 HRN196729:HRN262144 IBJ196729:IBJ262144 ILF196729:ILF262144 IVB196729:IVB262144 JEX196729:JEX262144 JOT196729:JOT262144 JYP196729:JYP262144 KIL196729:KIL262144 KSH196729:KSH262144 LCD196729:LCD262144 LLZ196729:LLZ262144 LVV196729:LVV262144 MFR196729:MFR262144 MPN196729:MPN262144 MZJ196729:MZJ262144 NJF196729:NJF262144 NTB196729:NTB262144 OCX196729:OCX262144 OMT196729:OMT262144 OWP196729:OWP262144 PGL196729:PGL262144 PQH196729:PQH262144 QAD196729:QAD262144 QJZ196729:QJZ262144 QTV196729:QTV262144 RDR196729:RDR262144 RNN196729:RNN262144 RXJ196729:RXJ262144 SHF196729:SHF262144 SRB196729:SRB262144 TAX196729:TAX262144 TKT196729:TKT262144 TUP196729:TUP262144 UEL196729:UEL262144 UOH196729:UOH262144 UYD196729:UYD262144 VHZ196729:VHZ262144 VRV196729:VRV262144 WBR196729:WBR262144 WLN196729:WLN262144 WVJ196729:WVJ262144 B262265:B327680 IX262265:IX327680 ST262265:ST327680 ACP262265:ACP327680 AML262265:AML327680 AWH262265:AWH327680 BGD262265:BGD327680 BPZ262265:BPZ327680 BZV262265:BZV327680 CJR262265:CJR327680 CTN262265:CTN327680 DDJ262265:DDJ327680 DNF262265:DNF327680 DXB262265:DXB327680 EGX262265:EGX327680 EQT262265:EQT327680 FAP262265:FAP327680 FKL262265:FKL327680 FUH262265:FUH327680 GED262265:GED327680 GNZ262265:GNZ327680 GXV262265:GXV327680 HHR262265:HHR327680 HRN262265:HRN327680 IBJ262265:IBJ327680 ILF262265:ILF327680 IVB262265:IVB327680 JEX262265:JEX327680 JOT262265:JOT327680 JYP262265:JYP327680 KIL262265:KIL327680 KSH262265:KSH327680 LCD262265:LCD327680 LLZ262265:LLZ327680 LVV262265:LVV327680 MFR262265:MFR327680 MPN262265:MPN327680 MZJ262265:MZJ327680 NJF262265:NJF327680 NTB262265:NTB327680 OCX262265:OCX327680 OMT262265:OMT327680 OWP262265:OWP327680 PGL262265:PGL327680 PQH262265:PQH327680 QAD262265:QAD327680 QJZ262265:QJZ327680 QTV262265:QTV327680 RDR262265:RDR327680 RNN262265:RNN327680 RXJ262265:RXJ327680 SHF262265:SHF327680 SRB262265:SRB327680 TAX262265:TAX327680 TKT262265:TKT327680 TUP262265:TUP327680 UEL262265:UEL327680 UOH262265:UOH327680 UYD262265:UYD327680 VHZ262265:VHZ327680 VRV262265:VRV327680 WBR262265:WBR327680 WLN262265:WLN327680 WVJ262265:WVJ327680 B327801:B393216 IX327801:IX393216 ST327801:ST393216 ACP327801:ACP393216 AML327801:AML393216 AWH327801:AWH393216 BGD327801:BGD393216 BPZ327801:BPZ393216 BZV327801:BZV393216 CJR327801:CJR393216 CTN327801:CTN393216 DDJ327801:DDJ393216 DNF327801:DNF393216 DXB327801:DXB393216 EGX327801:EGX393216 EQT327801:EQT393216 FAP327801:FAP393216 FKL327801:FKL393216 FUH327801:FUH393216 GED327801:GED393216 GNZ327801:GNZ393216 GXV327801:GXV393216 HHR327801:HHR393216 HRN327801:HRN393216 IBJ327801:IBJ393216 ILF327801:ILF393216 IVB327801:IVB393216 JEX327801:JEX393216 JOT327801:JOT393216 JYP327801:JYP393216 KIL327801:KIL393216 KSH327801:KSH393216 LCD327801:LCD393216 LLZ327801:LLZ393216 LVV327801:LVV393216 MFR327801:MFR393216 MPN327801:MPN393216 MZJ327801:MZJ393216 NJF327801:NJF393216 NTB327801:NTB393216 OCX327801:OCX393216 OMT327801:OMT393216 OWP327801:OWP393216 PGL327801:PGL393216 PQH327801:PQH393216 QAD327801:QAD393216 QJZ327801:QJZ393216 QTV327801:QTV393216 RDR327801:RDR393216 RNN327801:RNN393216 RXJ327801:RXJ393216 SHF327801:SHF393216 SRB327801:SRB393216 TAX327801:TAX393216 TKT327801:TKT393216 TUP327801:TUP393216 UEL327801:UEL393216 UOH327801:UOH393216 UYD327801:UYD393216 VHZ327801:VHZ393216 VRV327801:VRV393216 WBR327801:WBR393216 WLN327801:WLN393216 WVJ327801:WVJ393216 B393337:B458752 IX393337:IX458752 ST393337:ST458752 ACP393337:ACP458752 AML393337:AML458752 AWH393337:AWH458752 BGD393337:BGD458752 BPZ393337:BPZ458752 BZV393337:BZV458752 CJR393337:CJR458752 CTN393337:CTN458752 DDJ393337:DDJ458752 DNF393337:DNF458752 DXB393337:DXB458752 EGX393337:EGX458752 EQT393337:EQT458752 FAP393337:FAP458752 FKL393337:FKL458752 FUH393337:FUH458752 GED393337:GED458752 GNZ393337:GNZ458752 GXV393337:GXV458752 HHR393337:HHR458752 HRN393337:HRN458752 IBJ393337:IBJ458752 ILF393337:ILF458752 IVB393337:IVB458752 JEX393337:JEX458752 JOT393337:JOT458752 JYP393337:JYP458752 KIL393337:KIL458752 KSH393337:KSH458752 LCD393337:LCD458752 LLZ393337:LLZ458752 LVV393337:LVV458752 MFR393337:MFR458752 MPN393337:MPN458752 MZJ393337:MZJ458752 NJF393337:NJF458752 NTB393337:NTB458752 OCX393337:OCX458752 OMT393337:OMT458752 OWP393337:OWP458752 PGL393337:PGL458752 PQH393337:PQH458752 QAD393337:QAD458752 QJZ393337:QJZ458752 QTV393337:QTV458752 RDR393337:RDR458752 RNN393337:RNN458752 RXJ393337:RXJ458752 SHF393337:SHF458752 SRB393337:SRB458752 TAX393337:TAX458752 TKT393337:TKT458752 TUP393337:TUP458752 UEL393337:UEL458752 UOH393337:UOH458752 UYD393337:UYD458752 VHZ393337:VHZ458752 VRV393337:VRV458752 WBR393337:WBR458752 WLN393337:WLN458752 WVJ393337:WVJ458752 B458873:B524288 IX458873:IX524288 ST458873:ST524288 ACP458873:ACP524288 AML458873:AML524288 AWH458873:AWH524288 BGD458873:BGD524288 BPZ458873:BPZ524288 BZV458873:BZV524288 CJR458873:CJR524288 CTN458873:CTN524288 DDJ458873:DDJ524288 DNF458873:DNF524288 DXB458873:DXB524288 EGX458873:EGX524288 EQT458873:EQT524288 FAP458873:FAP524288 FKL458873:FKL524288 FUH458873:FUH524288 GED458873:GED524288 GNZ458873:GNZ524288 GXV458873:GXV524288 HHR458873:HHR524288 HRN458873:HRN524288 IBJ458873:IBJ524288 ILF458873:ILF524288 IVB458873:IVB524288 JEX458873:JEX524288 JOT458873:JOT524288 JYP458873:JYP524288 KIL458873:KIL524288 KSH458873:KSH524288 LCD458873:LCD524288 LLZ458873:LLZ524288 LVV458873:LVV524288 MFR458873:MFR524288 MPN458873:MPN524288 MZJ458873:MZJ524288 NJF458873:NJF524288 NTB458873:NTB524288 OCX458873:OCX524288 OMT458873:OMT524288 OWP458873:OWP524288 PGL458873:PGL524288 PQH458873:PQH524288 QAD458873:QAD524288 QJZ458873:QJZ524288 QTV458873:QTV524288 RDR458873:RDR524288 RNN458873:RNN524288 RXJ458873:RXJ524288 SHF458873:SHF524288 SRB458873:SRB524288 TAX458873:TAX524288 TKT458873:TKT524288 TUP458873:TUP524288 UEL458873:UEL524288 UOH458873:UOH524288 UYD458873:UYD524288 VHZ458873:VHZ524288 VRV458873:VRV524288 WBR458873:WBR524288 WLN458873:WLN524288 WVJ458873:WVJ524288 B524409:B589824 IX524409:IX589824 ST524409:ST589824 ACP524409:ACP589824 AML524409:AML589824 AWH524409:AWH589824 BGD524409:BGD589824 BPZ524409:BPZ589824 BZV524409:BZV589824 CJR524409:CJR589824 CTN524409:CTN589824 DDJ524409:DDJ589824 DNF524409:DNF589824 DXB524409:DXB589824 EGX524409:EGX589824 EQT524409:EQT589824 FAP524409:FAP589824 FKL524409:FKL589824 FUH524409:FUH589824 GED524409:GED589824 GNZ524409:GNZ589824 GXV524409:GXV589824 HHR524409:HHR589824 HRN524409:HRN589824 IBJ524409:IBJ589824 ILF524409:ILF589824 IVB524409:IVB589824 JEX524409:JEX589824 JOT524409:JOT589824 JYP524409:JYP589824 KIL524409:KIL589824 KSH524409:KSH589824 LCD524409:LCD589824 LLZ524409:LLZ589824 LVV524409:LVV589824 MFR524409:MFR589824 MPN524409:MPN589824 MZJ524409:MZJ589824 NJF524409:NJF589824 NTB524409:NTB589824 OCX524409:OCX589824 OMT524409:OMT589824 OWP524409:OWP589824 PGL524409:PGL589824 PQH524409:PQH589824 QAD524409:QAD589824 QJZ524409:QJZ589824 QTV524409:QTV589824 RDR524409:RDR589824 RNN524409:RNN589824 RXJ524409:RXJ589824 SHF524409:SHF589824 SRB524409:SRB589824 TAX524409:TAX589824 TKT524409:TKT589824 TUP524409:TUP589824 UEL524409:UEL589824 UOH524409:UOH589824 UYD524409:UYD589824 VHZ524409:VHZ589824 VRV524409:VRV589824 WBR524409:WBR589824 WLN524409:WLN589824 WVJ524409:WVJ589824 B589945:B655360 IX589945:IX655360 ST589945:ST655360 ACP589945:ACP655360 AML589945:AML655360 AWH589945:AWH655360 BGD589945:BGD655360 BPZ589945:BPZ655360 BZV589945:BZV655360 CJR589945:CJR655360 CTN589945:CTN655360 DDJ589945:DDJ655360 DNF589945:DNF655360 DXB589945:DXB655360 EGX589945:EGX655360 EQT589945:EQT655360 FAP589945:FAP655360 FKL589945:FKL655360 FUH589945:FUH655360 GED589945:GED655360 GNZ589945:GNZ655360 GXV589945:GXV655360 HHR589945:HHR655360 HRN589945:HRN655360 IBJ589945:IBJ655360 ILF589945:ILF655360 IVB589945:IVB655360 JEX589945:JEX655360 JOT589945:JOT655360 JYP589945:JYP655360 KIL589945:KIL655360 KSH589945:KSH655360 LCD589945:LCD655360 LLZ589945:LLZ655360 LVV589945:LVV655360 MFR589945:MFR655360 MPN589945:MPN655360 MZJ589945:MZJ655360 NJF589945:NJF655360 NTB589945:NTB655360 OCX589945:OCX655360 OMT589945:OMT655360 OWP589945:OWP655360 PGL589945:PGL655360 PQH589945:PQH655360 QAD589945:QAD655360 QJZ589945:QJZ655360 QTV589945:QTV655360 RDR589945:RDR655360 RNN589945:RNN655360 RXJ589945:RXJ655360 SHF589945:SHF655360 SRB589945:SRB655360 TAX589945:TAX655360 TKT589945:TKT655360 TUP589945:TUP655360 UEL589945:UEL655360 UOH589945:UOH655360 UYD589945:UYD655360 VHZ589945:VHZ655360 VRV589945:VRV655360 WBR589945:WBR655360 WLN589945:WLN655360 WVJ589945:WVJ655360 B655481:B720896 IX655481:IX720896 ST655481:ST720896 ACP655481:ACP720896 AML655481:AML720896 AWH655481:AWH720896 BGD655481:BGD720896 BPZ655481:BPZ720896 BZV655481:BZV720896 CJR655481:CJR720896 CTN655481:CTN720896 DDJ655481:DDJ720896 DNF655481:DNF720896 DXB655481:DXB720896 EGX655481:EGX720896 EQT655481:EQT720896 FAP655481:FAP720896 FKL655481:FKL720896 FUH655481:FUH720896 GED655481:GED720896 GNZ655481:GNZ720896 GXV655481:GXV720896 HHR655481:HHR720896 HRN655481:HRN720896 IBJ655481:IBJ720896 ILF655481:ILF720896 IVB655481:IVB720896 JEX655481:JEX720896 JOT655481:JOT720896 JYP655481:JYP720896 KIL655481:KIL720896 KSH655481:KSH720896 LCD655481:LCD720896 LLZ655481:LLZ720896 LVV655481:LVV720896 MFR655481:MFR720896 MPN655481:MPN720896 MZJ655481:MZJ720896 NJF655481:NJF720896 NTB655481:NTB720896 OCX655481:OCX720896 OMT655481:OMT720896 OWP655481:OWP720896 PGL655481:PGL720896 PQH655481:PQH720896 QAD655481:QAD720896 QJZ655481:QJZ720896 QTV655481:QTV720896 RDR655481:RDR720896 RNN655481:RNN720896 RXJ655481:RXJ720896 SHF655481:SHF720896 SRB655481:SRB720896 TAX655481:TAX720896 TKT655481:TKT720896 TUP655481:TUP720896 UEL655481:UEL720896 UOH655481:UOH720896 UYD655481:UYD720896 VHZ655481:VHZ720896 VRV655481:VRV720896 WBR655481:WBR720896 WLN655481:WLN720896 WVJ655481:WVJ720896 B721017:B786432 IX721017:IX786432 ST721017:ST786432 ACP721017:ACP786432 AML721017:AML786432 AWH721017:AWH786432 BGD721017:BGD786432 BPZ721017:BPZ786432 BZV721017:BZV786432 CJR721017:CJR786432 CTN721017:CTN786432 DDJ721017:DDJ786432 DNF721017:DNF786432 DXB721017:DXB786432 EGX721017:EGX786432 EQT721017:EQT786432 FAP721017:FAP786432 FKL721017:FKL786432 FUH721017:FUH786432 GED721017:GED786432 GNZ721017:GNZ786432 GXV721017:GXV786432 HHR721017:HHR786432 HRN721017:HRN786432 IBJ721017:IBJ786432 ILF721017:ILF786432 IVB721017:IVB786432 JEX721017:JEX786432 JOT721017:JOT786432 JYP721017:JYP786432 KIL721017:KIL786432 KSH721017:KSH786432 LCD721017:LCD786432 LLZ721017:LLZ786432 LVV721017:LVV786432 MFR721017:MFR786432 MPN721017:MPN786432 MZJ721017:MZJ786432 NJF721017:NJF786432 NTB721017:NTB786432 OCX721017:OCX786432 OMT721017:OMT786432 OWP721017:OWP786432 PGL721017:PGL786432 PQH721017:PQH786432 QAD721017:QAD786432 QJZ721017:QJZ786432 QTV721017:QTV786432 RDR721017:RDR786432 RNN721017:RNN786432 RXJ721017:RXJ786432 SHF721017:SHF786432 SRB721017:SRB786432 TAX721017:TAX786432 TKT721017:TKT786432 TUP721017:TUP786432 UEL721017:UEL786432 UOH721017:UOH786432 UYD721017:UYD786432 VHZ721017:VHZ786432 VRV721017:VRV786432 WBR721017:WBR786432 WLN721017:WLN786432 WVJ721017:WVJ786432 B786553:B851968 IX786553:IX851968 ST786553:ST851968 ACP786553:ACP851968 AML786553:AML851968 AWH786553:AWH851968 BGD786553:BGD851968 BPZ786553:BPZ851968 BZV786553:BZV851968 CJR786553:CJR851968 CTN786553:CTN851968 DDJ786553:DDJ851968 DNF786553:DNF851968 DXB786553:DXB851968 EGX786553:EGX851968 EQT786553:EQT851968 FAP786553:FAP851968 FKL786553:FKL851968 FUH786553:FUH851968 GED786553:GED851968 GNZ786553:GNZ851968 GXV786553:GXV851968 HHR786553:HHR851968 HRN786553:HRN851968 IBJ786553:IBJ851968 ILF786553:ILF851968 IVB786553:IVB851968 JEX786553:JEX851968 JOT786553:JOT851968 JYP786553:JYP851968 KIL786553:KIL851968 KSH786553:KSH851968 LCD786553:LCD851968 LLZ786553:LLZ851968 LVV786553:LVV851968 MFR786553:MFR851968 MPN786553:MPN851968 MZJ786553:MZJ851968 NJF786553:NJF851968 NTB786553:NTB851968 OCX786553:OCX851968 OMT786553:OMT851968 OWP786553:OWP851968 PGL786553:PGL851968 PQH786553:PQH851968 QAD786553:QAD851968 QJZ786553:QJZ851968 QTV786553:QTV851968 RDR786553:RDR851968 RNN786553:RNN851968 RXJ786553:RXJ851968 SHF786553:SHF851968 SRB786553:SRB851968 TAX786553:TAX851968 TKT786553:TKT851968 TUP786553:TUP851968 UEL786553:UEL851968 UOH786553:UOH851968 UYD786553:UYD851968 VHZ786553:VHZ851968 VRV786553:VRV851968 WBR786553:WBR851968 WLN786553:WLN851968 WVJ786553:WVJ851968 B852089:B917504 IX852089:IX917504 ST852089:ST917504 ACP852089:ACP917504 AML852089:AML917504 AWH852089:AWH917504 BGD852089:BGD917504 BPZ852089:BPZ917504 BZV852089:BZV917504 CJR852089:CJR917504 CTN852089:CTN917504 DDJ852089:DDJ917504 DNF852089:DNF917504 DXB852089:DXB917504 EGX852089:EGX917504 EQT852089:EQT917504 FAP852089:FAP917504 FKL852089:FKL917504 FUH852089:FUH917504 GED852089:GED917504 GNZ852089:GNZ917504 GXV852089:GXV917504 HHR852089:HHR917504 HRN852089:HRN917504 IBJ852089:IBJ917504 ILF852089:ILF917504 IVB852089:IVB917504 JEX852089:JEX917504 JOT852089:JOT917504 JYP852089:JYP917504 KIL852089:KIL917504 KSH852089:KSH917504 LCD852089:LCD917504 LLZ852089:LLZ917504 LVV852089:LVV917504 MFR852089:MFR917504 MPN852089:MPN917504 MZJ852089:MZJ917504 NJF852089:NJF917504 NTB852089:NTB917504 OCX852089:OCX917504 OMT852089:OMT917504 OWP852089:OWP917504 PGL852089:PGL917504 PQH852089:PQH917504 QAD852089:QAD917504 QJZ852089:QJZ917504 QTV852089:QTV917504 RDR852089:RDR917504 RNN852089:RNN917504 RXJ852089:RXJ917504 SHF852089:SHF917504 SRB852089:SRB917504 TAX852089:TAX917504 TKT852089:TKT917504 TUP852089:TUP917504 UEL852089:UEL917504 UOH852089:UOH917504 UYD852089:UYD917504 VHZ852089:VHZ917504 VRV852089:VRV917504 WBR852089:WBR917504 WLN852089:WLN917504 WVJ852089:WVJ917504 B917625:B983040 IX917625:IX983040 ST917625:ST983040 ACP917625:ACP983040 AML917625:AML983040 AWH917625:AWH983040 BGD917625:BGD983040 BPZ917625:BPZ983040 BZV917625:BZV983040 CJR917625:CJR983040 CTN917625:CTN983040 DDJ917625:DDJ983040 DNF917625:DNF983040 DXB917625:DXB983040 EGX917625:EGX983040 EQT917625:EQT983040 FAP917625:FAP983040 FKL917625:FKL983040 FUH917625:FUH983040 GED917625:GED983040 GNZ917625:GNZ983040 GXV917625:GXV983040 HHR917625:HHR983040 HRN917625:HRN983040 IBJ917625:IBJ983040 ILF917625:ILF983040 IVB917625:IVB983040 JEX917625:JEX983040 JOT917625:JOT983040 JYP917625:JYP983040 KIL917625:KIL983040 KSH917625:KSH983040 LCD917625:LCD983040 LLZ917625:LLZ983040 LVV917625:LVV983040 MFR917625:MFR983040 MPN917625:MPN983040 MZJ917625:MZJ983040 NJF917625:NJF983040 NTB917625:NTB983040 OCX917625:OCX983040 OMT917625:OMT983040 OWP917625:OWP983040 PGL917625:PGL983040 PQH917625:PQH983040 QAD917625:QAD983040 QJZ917625:QJZ983040 QTV917625:QTV983040 RDR917625:RDR983040 RNN917625:RNN983040 RXJ917625:RXJ983040 SHF917625:SHF983040 SRB917625:SRB983040 TAX917625:TAX983040 TKT917625:TKT983040 TUP917625:TUP983040 UEL917625:UEL983040 UOH917625:UOH983040 UYD917625:UYD983040 VHZ917625:VHZ983040 VRV917625:VRV983040 WBR917625:WBR983040 WLN917625:WLN983040 WVJ917625:WVJ983040 B983161:B1048576 IX983161:IX1048576 ST983161:ST1048576 ACP983161:ACP1048576 AML983161:AML1048576 AWH983161:AWH1048576 BGD983161:BGD1048576 BPZ983161:BPZ1048576 BZV983161:BZV1048576 CJR983161:CJR1048576 CTN983161:CTN1048576 DDJ983161:DDJ1048576 DNF983161:DNF1048576 DXB983161:DXB1048576 EGX983161:EGX1048576 EQT983161:EQT1048576 FAP983161:FAP1048576 FKL983161:FKL1048576 FUH983161:FUH1048576 GED983161:GED1048576 GNZ983161:GNZ1048576 GXV983161:GXV1048576 HHR983161:HHR1048576 HRN983161:HRN1048576 IBJ983161:IBJ1048576 ILF983161:ILF1048576 IVB983161:IVB1048576 JEX983161:JEX1048576 JOT983161:JOT1048576 JYP983161:JYP1048576 KIL983161:KIL1048576 KSH983161:KSH1048576 LCD983161:LCD1048576 LLZ983161:LLZ1048576 LVV983161:LVV1048576 MFR983161:MFR1048576 MPN983161:MPN1048576 MZJ983161:MZJ1048576 NJF983161:NJF1048576 NTB983161:NTB1048576 OCX983161:OCX1048576 OMT983161:OMT1048576 OWP983161:OWP1048576 PGL983161:PGL1048576 PQH983161:PQH1048576 QAD983161:QAD1048576 QJZ983161:QJZ1048576 QTV983161:QTV1048576 RDR983161:RDR1048576 RNN983161:RNN1048576 RXJ983161:RXJ1048576 SHF983161:SHF1048576 SRB983161:SRB1048576 TAX983161:TAX1048576 TKT983161:TKT1048576 TUP983161:TUP1048576 UEL983161:UEL1048576 UOH983161:UOH1048576 UYD983161:UYD1048576 VHZ983161:VHZ1048576 VRV983161:VRV1048576 WBR983161:WBR1048576 WLN983161:WLN1048576 WVJ983161:WVJ1048576 BP119:IV65650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I48:I113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BQ115:IV118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BP1:IV114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J1:L113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B1:C45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AB115:AX118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C162:D65536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B95:B119 IX95:IX119 ST95:ST119 ACP95:ACP119 AML95:AML119 AWH95:AWH119 BGD95:BGD119 BPZ95:BPZ119 BZV95:BZV119 CJR95:CJR119 CTN95:CTN119 DDJ95:DDJ119 DNF95:DNF119 DXB95:DXB119 EGX95:EGX119 EQT95:EQT119 FAP95:FAP119 FKL95:FKL119 FUH95:FUH119 GED95:GED119 GNZ95:GNZ119 GXV95:GXV119 HHR95:HHR119 HRN95:HRN119 IBJ95:IBJ119 ILF95:ILF119 IVB95:IVB119 JEX95:JEX119 JOT95:JOT119 JYP95:JYP119 KIL95:KIL119 KSH95:KSH119 LCD95:LCD119 LLZ95:LLZ119 LVV95:LVV119 MFR95:MFR119 MPN95:MPN119 MZJ95:MZJ119 NJF95:NJF119 NTB95:NTB119 OCX95:OCX119 OMT95:OMT119 OWP95:OWP119 PGL95:PGL119 PQH95:PQH119 QAD95:QAD119 QJZ95:QJZ119 QTV95:QTV119 RDR95:RDR119 RNN95:RNN119 RXJ95:RXJ119 SHF95:SHF119 SRB95:SRB119 TAX95:TAX119 TKT95:TKT119 TUP95:TUP119 UEL95:UEL119 UOH95:UOH119 UYD95:UYD119 VHZ95:VHZ119 VRV95:VRV119 WBR95:WBR119 WLN95:WLN119 WVJ95:WVJ119 B65631:B65655 IX65631:IX65655 ST65631:ST65655 ACP65631:ACP65655 AML65631:AML65655 AWH65631:AWH65655 BGD65631:BGD65655 BPZ65631:BPZ65655 BZV65631:BZV65655 CJR65631:CJR65655 CTN65631:CTN65655 DDJ65631:DDJ65655 DNF65631:DNF65655 DXB65631:DXB65655 EGX65631:EGX65655 EQT65631:EQT65655 FAP65631:FAP65655 FKL65631:FKL65655 FUH65631:FUH65655 GED65631:GED65655 GNZ65631:GNZ65655 GXV65631:GXV65655 HHR65631:HHR65655 HRN65631:HRN65655 IBJ65631:IBJ65655 ILF65631:ILF65655 IVB65631:IVB65655 JEX65631:JEX65655 JOT65631:JOT65655 JYP65631:JYP65655 KIL65631:KIL65655 KSH65631:KSH65655 LCD65631:LCD65655 LLZ65631:LLZ65655 LVV65631:LVV65655 MFR65631:MFR65655 MPN65631:MPN65655 MZJ65631:MZJ65655 NJF65631:NJF65655 NTB65631:NTB65655 OCX65631:OCX65655 OMT65631:OMT65655 OWP65631:OWP65655 PGL65631:PGL65655 PQH65631:PQH65655 QAD65631:QAD65655 QJZ65631:QJZ65655 QTV65631:QTV65655 RDR65631:RDR65655 RNN65631:RNN65655 RXJ65631:RXJ65655 SHF65631:SHF65655 SRB65631:SRB65655 TAX65631:TAX65655 TKT65631:TKT65655 TUP65631:TUP65655 UEL65631:UEL65655 UOH65631:UOH65655 UYD65631:UYD65655 VHZ65631:VHZ65655 VRV65631:VRV65655 WBR65631:WBR65655 WLN65631:WLN65655 WVJ65631:WVJ65655 B131167:B131191 IX131167:IX131191 ST131167:ST131191 ACP131167:ACP131191 AML131167:AML131191 AWH131167:AWH131191 BGD131167:BGD131191 BPZ131167:BPZ131191 BZV131167:BZV131191 CJR131167:CJR131191 CTN131167:CTN131191 DDJ131167:DDJ131191 DNF131167:DNF131191 DXB131167:DXB131191 EGX131167:EGX131191 EQT131167:EQT131191 FAP131167:FAP131191 FKL131167:FKL131191 FUH131167:FUH131191 GED131167:GED131191 GNZ131167:GNZ131191 GXV131167:GXV131191 HHR131167:HHR131191 HRN131167:HRN131191 IBJ131167:IBJ131191 ILF131167:ILF131191 IVB131167:IVB131191 JEX131167:JEX131191 JOT131167:JOT131191 JYP131167:JYP131191 KIL131167:KIL131191 KSH131167:KSH131191 LCD131167:LCD131191 LLZ131167:LLZ131191 LVV131167:LVV131191 MFR131167:MFR131191 MPN131167:MPN131191 MZJ131167:MZJ131191 NJF131167:NJF131191 NTB131167:NTB131191 OCX131167:OCX131191 OMT131167:OMT131191 OWP131167:OWP131191 PGL131167:PGL131191 PQH131167:PQH131191 QAD131167:QAD131191 QJZ131167:QJZ131191 QTV131167:QTV131191 RDR131167:RDR131191 RNN131167:RNN131191 RXJ131167:RXJ131191 SHF131167:SHF131191 SRB131167:SRB131191 TAX131167:TAX131191 TKT131167:TKT131191 TUP131167:TUP131191 UEL131167:UEL131191 UOH131167:UOH131191 UYD131167:UYD131191 VHZ131167:VHZ131191 VRV131167:VRV131191 WBR131167:WBR131191 WLN131167:WLN131191 WVJ131167:WVJ131191 B196703:B196727 IX196703:IX196727 ST196703:ST196727 ACP196703:ACP196727 AML196703:AML196727 AWH196703:AWH196727 BGD196703:BGD196727 BPZ196703:BPZ196727 BZV196703:BZV196727 CJR196703:CJR196727 CTN196703:CTN196727 DDJ196703:DDJ196727 DNF196703:DNF196727 DXB196703:DXB196727 EGX196703:EGX196727 EQT196703:EQT196727 FAP196703:FAP196727 FKL196703:FKL196727 FUH196703:FUH196727 GED196703:GED196727 GNZ196703:GNZ196727 GXV196703:GXV196727 HHR196703:HHR196727 HRN196703:HRN196727 IBJ196703:IBJ196727 ILF196703:ILF196727 IVB196703:IVB196727 JEX196703:JEX196727 JOT196703:JOT196727 JYP196703:JYP196727 KIL196703:KIL196727 KSH196703:KSH196727 LCD196703:LCD196727 LLZ196703:LLZ196727 LVV196703:LVV196727 MFR196703:MFR196727 MPN196703:MPN196727 MZJ196703:MZJ196727 NJF196703:NJF196727 NTB196703:NTB196727 OCX196703:OCX196727 OMT196703:OMT196727 OWP196703:OWP196727 PGL196703:PGL196727 PQH196703:PQH196727 QAD196703:QAD196727 QJZ196703:QJZ196727 QTV196703:QTV196727 RDR196703:RDR196727 RNN196703:RNN196727 RXJ196703:RXJ196727 SHF196703:SHF196727 SRB196703:SRB196727 TAX196703:TAX196727 TKT196703:TKT196727 TUP196703:TUP196727 UEL196703:UEL196727 UOH196703:UOH196727 UYD196703:UYD196727 VHZ196703:VHZ196727 VRV196703:VRV196727 WBR196703:WBR196727 WLN196703:WLN196727 WVJ196703:WVJ196727 B262239:B262263 IX262239:IX262263 ST262239:ST262263 ACP262239:ACP262263 AML262239:AML262263 AWH262239:AWH262263 BGD262239:BGD262263 BPZ262239:BPZ262263 BZV262239:BZV262263 CJR262239:CJR262263 CTN262239:CTN262263 DDJ262239:DDJ262263 DNF262239:DNF262263 DXB262239:DXB262263 EGX262239:EGX262263 EQT262239:EQT262263 FAP262239:FAP262263 FKL262239:FKL262263 FUH262239:FUH262263 GED262239:GED262263 GNZ262239:GNZ262263 GXV262239:GXV262263 HHR262239:HHR262263 HRN262239:HRN262263 IBJ262239:IBJ262263 ILF262239:ILF262263 IVB262239:IVB262263 JEX262239:JEX262263 JOT262239:JOT262263 JYP262239:JYP262263 KIL262239:KIL262263 KSH262239:KSH262263 LCD262239:LCD262263 LLZ262239:LLZ262263 LVV262239:LVV262263 MFR262239:MFR262263 MPN262239:MPN262263 MZJ262239:MZJ262263 NJF262239:NJF262263 NTB262239:NTB262263 OCX262239:OCX262263 OMT262239:OMT262263 OWP262239:OWP262263 PGL262239:PGL262263 PQH262239:PQH262263 QAD262239:QAD262263 QJZ262239:QJZ262263 QTV262239:QTV262263 RDR262239:RDR262263 RNN262239:RNN262263 RXJ262239:RXJ262263 SHF262239:SHF262263 SRB262239:SRB262263 TAX262239:TAX262263 TKT262239:TKT262263 TUP262239:TUP262263 UEL262239:UEL262263 UOH262239:UOH262263 UYD262239:UYD262263 VHZ262239:VHZ262263 VRV262239:VRV262263 WBR262239:WBR262263 WLN262239:WLN262263 WVJ262239:WVJ262263 B327775:B327799 IX327775:IX327799 ST327775:ST327799 ACP327775:ACP327799 AML327775:AML327799 AWH327775:AWH327799 BGD327775:BGD327799 BPZ327775:BPZ327799 BZV327775:BZV327799 CJR327775:CJR327799 CTN327775:CTN327799 DDJ327775:DDJ327799 DNF327775:DNF327799 DXB327775:DXB327799 EGX327775:EGX327799 EQT327775:EQT327799 FAP327775:FAP327799 FKL327775:FKL327799 FUH327775:FUH327799 GED327775:GED327799 GNZ327775:GNZ327799 GXV327775:GXV327799 HHR327775:HHR327799 HRN327775:HRN327799 IBJ327775:IBJ327799 ILF327775:ILF327799 IVB327775:IVB327799 JEX327775:JEX327799 JOT327775:JOT327799 JYP327775:JYP327799 KIL327775:KIL327799 KSH327775:KSH327799 LCD327775:LCD327799 LLZ327775:LLZ327799 LVV327775:LVV327799 MFR327775:MFR327799 MPN327775:MPN327799 MZJ327775:MZJ327799 NJF327775:NJF327799 NTB327775:NTB327799 OCX327775:OCX327799 OMT327775:OMT327799 OWP327775:OWP327799 PGL327775:PGL327799 PQH327775:PQH327799 QAD327775:QAD327799 QJZ327775:QJZ327799 QTV327775:QTV327799 RDR327775:RDR327799 RNN327775:RNN327799 RXJ327775:RXJ327799 SHF327775:SHF327799 SRB327775:SRB327799 TAX327775:TAX327799 TKT327775:TKT327799 TUP327775:TUP327799 UEL327775:UEL327799 UOH327775:UOH327799 UYD327775:UYD327799 VHZ327775:VHZ327799 VRV327775:VRV327799 WBR327775:WBR327799 WLN327775:WLN327799 WVJ327775:WVJ327799 B393311:B393335 IX393311:IX393335 ST393311:ST393335 ACP393311:ACP393335 AML393311:AML393335 AWH393311:AWH393335 BGD393311:BGD393335 BPZ393311:BPZ393335 BZV393311:BZV393335 CJR393311:CJR393335 CTN393311:CTN393335 DDJ393311:DDJ393335 DNF393311:DNF393335 DXB393311:DXB393335 EGX393311:EGX393335 EQT393311:EQT393335 FAP393311:FAP393335 FKL393311:FKL393335 FUH393311:FUH393335 GED393311:GED393335 GNZ393311:GNZ393335 GXV393311:GXV393335 HHR393311:HHR393335 HRN393311:HRN393335 IBJ393311:IBJ393335 ILF393311:ILF393335 IVB393311:IVB393335 JEX393311:JEX393335 JOT393311:JOT393335 JYP393311:JYP393335 KIL393311:KIL393335 KSH393311:KSH393335 LCD393311:LCD393335 LLZ393311:LLZ393335 LVV393311:LVV393335 MFR393311:MFR393335 MPN393311:MPN393335 MZJ393311:MZJ393335 NJF393311:NJF393335 NTB393311:NTB393335 OCX393311:OCX393335 OMT393311:OMT393335 OWP393311:OWP393335 PGL393311:PGL393335 PQH393311:PQH393335 QAD393311:QAD393335 QJZ393311:QJZ393335 QTV393311:QTV393335 RDR393311:RDR393335 RNN393311:RNN393335 RXJ393311:RXJ393335 SHF393311:SHF393335 SRB393311:SRB393335 TAX393311:TAX393335 TKT393311:TKT393335 TUP393311:TUP393335 UEL393311:UEL393335 UOH393311:UOH393335 UYD393311:UYD393335 VHZ393311:VHZ393335 VRV393311:VRV393335 WBR393311:WBR393335 WLN393311:WLN393335 WVJ393311:WVJ393335 B458847:B458871 IX458847:IX458871 ST458847:ST458871 ACP458847:ACP458871 AML458847:AML458871 AWH458847:AWH458871 BGD458847:BGD458871 BPZ458847:BPZ458871 BZV458847:BZV458871 CJR458847:CJR458871 CTN458847:CTN458871 DDJ458847:DDJ458871 DNF458847:DNF458871 DXB458847:DXB458871 EGX458847:EGX458871 EQT458847:EQT458871 FAP458847:FAP458871 FKL458847:FKL458871 FUH458847:FUH458871 GED458847:GED458871 GNZ458847:GNZ458871 GXV458847:GXV458871 HHR458847:HHR458871 HRN458847:HRN458871 IBJ458847:IBJ458871 ILF458847:ILF458871 IVB458847:IVB458871 JEX458847:JEX458871 JOT458847:JOT458871 JYP458847:JYP458871 KIL458847:KIL458871 KSH458847:KSH458871 LCD458847:LCD458871 LLZ458847:LLZ458871 LVV458847:LVV458871 MFR458847:MFR458871 MPN458847:MPN458871 MZJ458847:MZJ458871 NJF458847:NJF458871 NTB458847:NTB458871 OCX458847:OCX458871 OMT458847:OMT458871 OWP458847:OWP458871 PGL458847:PGL458871 PQH458847:PQH458871 QAD458847:QAD458871 QJZ458847:QJZ458871 QTV458847:QTV458871 RDR458847:RDR458871 RNN458847:RNN458871 RXJ458847:RXJ458871 SHF458847:SHF458871 SRB458847:SRB458871 TAX458847:TAX458871 TKT458847:TKT458871 TUP458847:TUP458871 UEL458847:UEL458871 UOH458847:UOH458871 UYD458847:UYD458871 VHZ458847:VHZ458871 VRV458847:VRV458871 WBR458847:WBR458871 WLN458847:WLN458871 WVJ458847:WVJ458871 B524383:B524407 IX524383:IX524407 ST524383:ST524407 ACP524383:ACP524407 AML524383:AML524407 AWH524383:AWH524407 BGD524383:BGD524407 BPZ524383:BPZ524407 BZV524383:BZV524407 CJR524383:CJR524407 CTN524383:CTN524407 DDJ524383:DDJ524407 DNF524383:DNF524407 DXB524383:DXB524407 EGX524383:EGX524407 EQT524383:EQT524407 FAP524383:FAP524407 FKL524383:FKL524407 FUH524383:FUH524407 GED524383:GED524407 GNZ524383:GNZ524407 GXV524383:GXV524407 HHR524383:HHR524407 HRN524383:HRN524407 IBJ524383:IBJ524407 ILF524383:ILF524407 IVB524383:IVB524407 JEX524383:JEX524407 JOT524383:JOT524407 JYP524383:JYP524407 KIL524383:KIL524407 KSH524383:KSH524407 LCD524383:LCD524407 LLZ524383:LLZ524407 LVV524383:LVV524407 MFR524383:MFR524407 MPN524383:MPN524407 MZJ524383:MZJ524407 NJF524383:NJF524407 NTB524383:NTB524407 OCX524383:OCX524407 OMT524383:OMT524407 OWP524383:OWP524407 PGL524383:PGL524407 PQH524383:PQH524407 QAD524383:QAD524407 QJZ524383:QJZ524407 QTV524383:QTV524407 RDR524383:RDR524407 RNN524383:RNN524407 RXJ524383:RXJ524407 SHF524383:SHF524407 SRB524383:SRB524407 TAX524383:TAX524407 TKT524383:TKT524407 TUP524383:TUP524407 UEL524383:UEL524407 UOH524383:UOH524407 UYD524383:UYD524407 VHZ524383:VHZ524407 VRV524383:VRV524407 WBR524383:WBR524407 WLN524383:WLN524407 WVJ524383:WVJ524407 B589919:B589943 IX589919:IX589943 ST589919:ST589943 ACP589919:ACP589943 AML589919:AML589943 AWH589919:AWH589943 BGD589919:BGD589943 BPZ589919:BPZ589943 BZV589919:BZV589943 CJR589919:CJR589943 CTN589919:CTN589943 DDJ589919:DDJ589943 DNF589919:DNF589943 DXB589919:DXB589943 EGX589919:EGX589943 EQT589919:EQT589943 FAP589919:FAP589943 FKL589919:FKL589943 FUH589919:FUH589943 GED589919:GED589943 GNZ589919:GNZ589943 GXV589919:GXV589943 HHR589919:HHR589943 HRN589919:HRN589943 IBJ589919:IBJ589943 ILF589919:ILF589943 IVB589919:IVB589943 JEX589919:JEX589943 JOT589919:JOT589943 JYP589919:JYP589943 KIL589919:KIL589943 KSH589919:KSH589943 LCD589919:LCD589943 LLZ589919:LLZ589943 LVV589919:LVV589943 MFR589919:MFR589943 MPN589919:MPN589943 MZJ589919:MZJ589943 NJF589919:NJF589943 NTB589919:NTB589943 OCX589919:OCX589943 OMT589919:OMT589943 OWP589919:OWP589943 PGL589919:PGL589943 PQH589919:PQH589943 QAD589919:QAD589943 QJZ589919:QJZ589943 QTV589919:QTV589943 RDR589919:RDR589943 RNN589919:RNN589943 RXJ589919:RXJ589943 SHF589919:SHF589943 SRB589919:SRB589943 TAX589919:TAX589943 TKT589919:TKT589943 TUP589919:TUP589943 UEL589919:UEL589943 UOH589919:UOH589943 UYD589919:UYD589943 VHZ589919:VHZ589943 VRV589919:VRV589943 WBR589919:WBR589943 WLN589919:WLN589943 WVJ589919:WVJ589943 B655455:B655479 IX655455:IX655479 ST655455:ST655479 ACP655455:ACP655479 AML655455:AML655479 AWH655455:AWH655479 BGD655455:BGD655479 BPZ655455:BPZ655479 BZV655455:BZV655479 CJR655455:CJR655479 CTN655455:CTN655479 DDJ655455:DDJ655479 DNF655455:DNF655479 DXB655455:DXB655479 EGX655455:EGX655479 EQT655455:EQT655479 FAP655455:FAP655479 FKL655455:FKL655479 FUH655455:FUH655479 GED655455:GED655479 GNZ655455:GNZ655479 GXV655455:GXV655479 HHR655455:HHR655479 HRN655455:HRN655479 IBJ655455:IBJ655479 ILF655455:ILF655479 IVB655455:IVB655479 JEX655455:JEX655479 JOT655455:JOT655479 JYP655455:JYP655479 KIL655455:KIL655479 KSH655455:KSH655479 LCD655455:LCD655479 LLZ655455:LLZ655479 LVV655455:LVV655479 MFR655455:MFR655479 MPN655455:MPN655479 MZJ655455:MZJ655479 NJF655455:NJF655479 NTB655455:NTB655479 OCX655455:OCX655479 OMT655455:OMT655479 OWP655455:OWP655479 PGL655455:PGL655479 PQH655455:PQH655479 QAD655455:QAD655479 QJZ655455:QJZ655479 QTV655455:QTV655479 RDR655455:RDR655479 RNN655455:RNN655479 RXJ655455:RXJ655479 SHF655455:SHF655479 SRB655455:SRB655479 TAX655455:TAX655479 TKT655455:TKT655479 TUP655455:TUP655479 UEL655455:UEL655479 UOH655455:UOH655479 UYD655455:UYD655479 VHZ655455:VHZ655479 VRV655455:VRV655479 WBR655455:WBR655479 WLN655455:WLN655479 WVJ655455:WVJ655479 B720991:B721015 IX720991:IX721015 ST720991:ST721015 ACP720991:ACP721015 AML720991:AML721015 AWH720991:AWH721015 BGD720991:BGD721015 BPZ720991:BPZ721015 BZV720991:BZV721015 CJR720991:CJR721015 CTN720991:CTN721015 DDJ720991:DDJ721015 DNF720991:DNF721015 DXB720991:DXB721015 EGX720991:EGX721015 EQT720991:EQT721015 FAP720991:FAP721015 FKL720991:FKL721015 FUH720991:FUH721015 GED720991:GED721015 GNZ720991:GNZ721015 GXV720991:GXV721015 HHR720991:HHR721015 HRN720991:HRN721015 IBJ720991:IBJ721015 ILF720991:ILF721015 IVB720991:IVB721015 JEX720991:JEX721015 JOT720991:JOT721015 JYP720991:JYP721015 KIL720991:KIL721015 KSH720991:KSH721015 LCD720991:LCD721015 LLZ720991:LLZ721015 LVV720991:LVV721015 MFR720991:MFR721015 MPN720991:MPN721015 MZJ720991:MZJ721015 NJF720991:NJF721015 NTB720991:NTB721015 OCX720991:OCX721015 OMT720991:OMT721015 OWP720991:OWP721015 PGL720991:PGL721015 PQH720991:PQH721015 QAD720991:QAD721015 QJZ720991:QJZ721015 QTV720991:QTV721015 RDR720991:RDR721015 RNN720991:RNN721015 RXJ720991:RXJ721015 SHF720991:SHF721015 SRB720991:SRB721015 TAX720991:TAX721015 TKT720991:TKT721015 TUP720991:TUP721015 UEL720991:UEL721015 UOH720991:UOH721015 UYD720991:UYD721015 VHZ720991:VHZ721015 VRV720991:VRV721015 WBR720991:WBR721015 WLN720991:WLN721015 WVJ720991:WVJ721015 B786527:B786551 IX786527:IX786551 ST786527:ST786551 ACP786527:ACP786551 AML786527:AML786551 AWH786527:AWH786551 BGD786527:BGD786551 BPZ786527:BPZ786551 BZV786527:BZV786551 CJR786527:CJR786551 CTN786527:CTN786551 DDJ786527:DDJ786551 DNF786527:DNF786551 DXB786527:DXB786551 EGX786527:EGX786551 EQT786527:EQT786551 FAP786527:FAP786551 FKL786527:FKL786551 FUH786527:FUH786551 GED786527:GED786551 GNZ786527:GNZ786551 GXV786527:GXV786551 HHR786527:HHR786551 HRN786527:HRN786551 IBJ786527:IBJ786551 ILF786527:ILF786551 IVB786527:IVB786551 JEX786527:JEX786551 JOT786527:JOT786551 JYP786527:JYP786551 KIL786527:KIL786551 KSH786527:KSH786551 LCD786527:LCD786551 LLZ786527:LLZ786551 LVV786527:LVV786551 MFR786527:MFR786551 MPN786527:MPN786551 MZJ786527:MZJ786551 NJF786527:NJF786551 NTB786527:NTB786551 OCX786527:OCX786551 OMT786527:OMT786551 OWP786527:OWP786551 PGL786527:PGL786551 PQH786527:PQH786551 QAD786527:QAD786551 QJZ786527:QJZ786551 QTV786527:QTV786551 RDR786527:RDR786551 RNN786527:RNN786551 RXJ786527:RXJ786551 SHF786527:SHF786551 SRB786527:SRB786551 TAX786527:TAX786551 TKT786527:TKT786551 TUP786527:TUP786551 UEL786527:UEL786551 UOH786527:UOH786551 UYD786527:UYD786551 VHZ786527:VHZ786551 VRV786527:VRV786551 WBR786527:WBR786551 WLN786527:WLN786551 WVJ786527:WVJ786551 B852063:B852087 IX852063:IX852087 ST852063:ST852087 ACP852063:ACP852087 AML852063:AML852087 AWH852063:AWH852087 BGD852063:BGD852087 BPZ852063:BPZ852087 BZV852063:BZV852087 CJR852063:CJR852087 CTN852063:CTN852087 DDJ852063:DDJ852087 DNF852063:DNF852087 DXB852063:DXB852087 EGX852063:EGX852087 EQT852063:EQT852087 FAP852063:FAP852087 FKL852063:FKL852087 FUH852063:FUH852087 GED852063:GED852087 GNZ852063:GNZ852087 GXV852063:GXV852087 HHR852063:HHR852087 HRN852063:HRN852087 IBJ852063:IBJ852087 ILF852063:ILF852087 IVB852063:IVB852087 JEX852063:JEX852087 JOT852063:JOT852087 JYP852063:JYP852087 KIL852063:KIL852087 KSH852063:KSH852087 LCD852063:LCD852087 LLZ852063:LLZ852087 LVV852063:LVV852087 MFR852063:MFR852087 MPN852063:MPN852087 MZJ852063:MZJ852087 NJF852063:NJF852087 NTB852063:NTB852087 OCX852063:OCX852087 OMT852063:OMT852087 OWP852063:OWP852087 PGL852063:PGL852087 PQH852063:PQH852087 QAD852063:QAD852087 QJZ852063:QJZ852087 QTV852063:QTV852087 RDR852063:RDR852087 RNN852063:RNN852087 RXJ852063:RXJ852087 SHF852063:SHF852087 SRB852063:SRB852087 TAX852063:TAX852087 TKT852063:TKT852087 TUP852063:TUP852087 UEL852063:UEL852087 UOH852063:UOH852087 UYD852063:UYD852087 VHZ852063:VHZ852087 VRV852063:VRV852087 WBR852063:WBR852087 WLN852063:WLN852087 WVJ852063:WVJ852087 B917599:B917623 IX917599:IX917623 ST917599:ST917623 ACP917599:ACP917623 AML917599:AML917623 AWH917599:AWH917623 BGD917599:BGD917623 BPZ917599:BPZ917623 BZV917599:BZV917623 CJR917599:CJR917623 CTN917599:CTN917623 DDJ917599:DDJ917623 DNF917599:DNF917623 DXB917599:DXB917623 EGX917599:EGX917623 EQT917599:EQT917623 FAP917599:FAP917623 FKL917599:FKL917623 FUH917599:FUH917623 GED917599:GED917623 GNZ917599:GNZ917623 GXV917599:GXV917623 HHR917599:HHR917623 HRN917599:HRN917623 IBJ917599:IBJ917623 ILF917599:ILF917623 IVB917599:IVB917623 JEX917599:JEX917623 JOT917599:JOT917623 JYP917599:JYP917623 KIL917599:KIL917623 KSH917599:KSH917623 LCD917599:LCD917623 LLZ917599:LLZ917623 LVV917599:LVV917623 MFR917599:MFR917623 MPN917599:MPN917623 MZJ917599:MZJ917623 NJF917599:NJF917623 NTB917599:NTB917623 OCX917599:OCX917623 OMT917599:OMT917623 OWP917599:OWP917623 PGL917599:PGL917623 PQH917599:PQH917623 QAD917599:QAD917623 QJZ917599:QJZ917623 QTV917599:QTV917623 RDR917599:RDR917623 RNN917599:RNN917623 RXJ917599:RXJ917623 SHF917599:SHF917623 SRB917599:SRB917623 TAX917599:TAX917623 TKT917599:TKT917623 TUP917599:TUP917623 UEL917599:UEL917623 UOH917599:UOH917623 UYD917599:UYD917623 VHZ917599:VHZ917623 VRV917599:VRV917623 WBR917599:WBR917623 WLN917599:WLN917623 WVJ917599:WVJ917623 B983135:B983159 IX983135:IX983159 ST983135:ST983159 ACP983135:ACP983159 AML983135:AML983159 AWH983135:AWH983159 BGD983135:BGD983159 BPZ983135:BPZ983159 BZV983135:BZV983159 CJR983135:CJR983159 CTN983135:CTN983159 DDJ983135:DDJ983159 DNF983135:DNF983159 DXB983135:DXB983159 EGX983135:EGX983159 EQT983135:EQT983159 FAP983135:FAP983159 FKL983135:FKL983159 FUH983135:FUH983159 GED983135:GED983159 GNZ983135:GNZ983159 GXV983135:GXV983159 HHR983135:HHR983159 HRN983135:HRN983159 IBJ983135:IBJ983159 ILF983135:ILF983159 IVB983135:IVB983159 JEX983135:JEX983159 JOT983135:JOT983159 JYP983135:JYP983159 KIL983135:KIL983159 KSH983135:KSH983159 LCD983135:LCD983159 LLZ983135:LLZ983159 LVV983135:LVV983159 MFR983135:MFR983159 MPN983135:MPN983159 MZJ983135:MZJ983159 NJF983135:NJF983159 NTB983135:NTB983159 OCX983135:OCX983159 OMT983135:OMT983159 OWP983135:OWP983159 PGL983135:PGL983159 PQH983135:PQH983159 QAD983135:QAD983159 QJZ983135:QJZ983159 QTV983135:QTV983159 RDR983135:RDR983159 RNN983135:RNN983159 RXJ983135:RXJ983159 SHF983135:SHF983159 SRB983135:SRB983159 TAX983135:TAX983159 TKT983135:TKT983159 TUP983135:TUP983159 UEL983135:UEL983159 UOH983135:UOH983159 UYD983135:UYD983159 VHZ983135:VHZ983159 VRV983135:VRV983159 WBR983135:WBR983159 WLN983135:WLN983159 WVJ983135:WVJ983159 I138:I165 JE138:JE165 TA138:TA165 ACW138:ACW165 AMS138:AMS165 AWO138:AWO165 BGK138:BGK165 BQG138:BQG165 CAC138:CAC165 CJY138:CJY165 CTU138:CTU165 DDQ138:DDQ165 DNM138:DNM165 DXI138:DXI165 EHE138:EHE165 ERA138:ERA165 FAW138:FAW165 FKS138:FKS165 FUO138:FUO165 GEK138:GEK165 GOG138:GOG165 GYC138:GYC165 HHY138:HHY165 HRU138:HRU165 IBQ138:IBQ165 ILM138:ILM165 IVI138:IVI165 JFE138:JFE165 JPA138:JPA165 JYW138:JYW165 KIS138:KIS165 KSO138:KSO165 LCK138:LCK165 LMG138:LMG165 LWC138:LWC165 MFY138:MFY165 MPU138:MPU165 MZQ138:MZQ165 NJM138:NJM165 NTI138:NTI165 ODE138:ODE165 ONA138:ONA165 OWW138:OWW165 PGS138:PGS165 PQO138:PQO165 QAK138:QAK165 QKG138:QKG165 QUC138:QUC165 RDY138:RDY165 RNU138:RNU165 RXQ138:RXQ165 SHM138:SHM165 SRI138:SRI165 TBE138:TBE165 TLA138:TLA165 TUW138:TUW165 UES138:UES165 UOO138:UOO165 UYK138:UYK165 VIG138:VIG165 VSC138:VSC165 WBY138:WBY165 WLU138:WLU165 WVQ138:WVQ165 I65674:I65701 JE65674:JE65701 TA65674:TA65701 ACW65674:ACW65701 AMS65674:AMS65701 AWO65674:AWO65701 BGK65674:BGK65701 BQG65674:BQG65701 CAC65674:CAC65701 CJY65674:CJY65701 CTU65674:CTU65701 DDQ65674:DDQ65701 DNM65674:DNM65701 DXI65674:DXI65701 EHE65674:EHE65701 ERA65674:ERA65701 FAW65674:FAW65701 FKS65674:FKS65701 FUO65674:FUO65701 GEK65674:GEK65701 GOG65674:GOG65701 GYC65674:GYC65701 HHY65674:HHY65701 HRU65674:HRU65701 IBQ65674:IBQ65701 ILM65674:ILM65701 IVI65674:IVI65701 JFE65674:JFE65701 JPA65674:JPA65701 JYW65674:JYW65701 KIS65674:KIS65701 KSO65674:KSO65701 LCK65674:LCK65701 LMG65674:LMG65701 LWC65674:LWC65701 MFY65674:MFY65701 MPU65674:MPU65701 MZQ65674:MZQ65701 NJM65674:NJM65701 NTI65674:NTI65701 ODE65674:ODE65701 ONA65674:ONA65701 OWW65674:OWW65701 PGS65674:PGS65701 PQO65674:PQO65701 QAK65674:QAK65701 QKG65674:QKG65701 QUC65674:QUC65701 RDY65674:RDY65701 RNU65674:RNU65701 RXQ65674:RXQ65701 SHM65674:SHM65701 SRI65674:SRI65701 TBE65674:TBE65701 TLA65674:TLA65701 TUW65674:TUW65701 UES65674:UES65701 UOO65674:UOO65701 UYK65674:UYK65701 VIG65674:VIG65701 VSC65674:VSC65701 WBY65674:WBY65701 WLU65674:WLU65701 WVQ65674:WVQ65701 I131210:I131237 JE131210:JE131237 TA131210:TA131237 ACW131210:ACW131237 AMS131210:AMS131237 AWO131210:AWO131237 BGK131210:BGK131237 BQG131210:BQG131237 CAC131210:CAC131237 CJY131210:CJY131237 CTU131210:CTU131237 DDQ131210:DDQ131237 DNM131210:DNM131237 DXI131210:DXI131237 EHE131210:EHE131237 ERA131210:ERA131237 FAW131210:FAW131237 FKS131210:FKS131237 FUO131210:FUO131237 GEK131210:GEK131237 GOG131210:GOG131237 GYC131210:GYC131237 HHY131210:HHY131237 HRU131210:HRU131237 IBQ131210:IBQ131237 ILM131210:ILM131237 IVI131210:IVI131237 JFE131210:JFE131237 JPA131210:JPA131237 JYW131210:JYW131237 KIS131210:KIS131237 KSO131210:KSO131237 LCK131210:LCK131237 LMG131210:LMG131237 LWC131210:LWC131237 MFY131210:MFY131237 MPU131210:MPU131237 MZQ131210:MZQ131237 NJM131210:NJM131237 NTI131210:NTI131237 ODE131210:ODE131237 ONA131210:ONA131237 OWW131210:OWW131237 PGS131210:PGS131237 PQO131210:PQO131237 QAK131210:QAK131237 QKG131210:QKG131237 QUC131210:QUC131237 RDY131210:RDY131237 RNU131210:RNU131237 RXQ131210:RXQ131237 SHM131210:SHM131237 SRI131210:SRI131237 TBE131210:TBE131237 TLA131210:TLA131237 TUW131210:TUW131237 UES131210:UES131237 UOO131210:UOO131237 UYK131210:UYK131237 VIG131210:VIG131237 VSC131210:VSC131237 WBY131210:WBY131237 WLU131210:WLU131237 WVQ131210:WVQ131237 I196746:I196773 JE196746:JE196773 TA196746:TA196773 ACW196746:ACW196773 AMS196746:AMS196773 AWO196746:AWO196773 BGK196746:BGK196773 BQG196746:BQG196773 CAC196746:CAC196773 CJY196746:CJY196773 CTU196746:CTU196773 DDQ196746:DDQ196773 DNM196746:DNM196773 DXI196746:DXI196773 EHE196746:EHE196773 ERA196746:ERA196773 FAW196746:FAW196773 FKS196746:FKS196773 FUO196746:FUO196773 GEK196746:GEK196773 GOG196746:GOG196773 GYC196746:GYC196773 HHY196746:HHY196773 HRU196746:HRU196773 IBQ196746:IBQ196773 ILM196746:ILM196773 IVI196746:IVI196773 JFE196746:JFE196773 JPA196746:JPA196773 JYW196746:JYW196773 KIS196746:KIS196773 KSO196746:KSO196773 LCK196746:LCK196773 LMG196746:LMG196773 LWC196746:LWC196773 MFY196746:MFY196773 MPU196746:MPU196773 MZQ196746:MZQ196773 NJM196746:NJM196773 NTI196746:NTI196773 ODE196746:ODE196773 ONA196746:ONA196773 OWW196746:OWW196773 PGS196746:PGS196773 PQO196746:PQO196773 QAK196746:QAK196773 QKG196746:QKG196773 QUC196746:QUC196773 RDY196746:RDY196773 RNU196746:RNU196773 RXQ196746:RXQ196773 SHM196746:SHM196773 SRI196746:SRI196773 TBE196746:TBE196773 TLA196746:TLA196773 TUW196746:TUW196773 UES196746:UES196773 UOO196746:UOO196773 UYK196746:UYK196773 VIG196746:VIG196773 VSC196746:VSC196773 WBY196746:WBY196773 WLU196746:WLU196773 WVQ196746:WVQ196773 I262282:I262309 JE262282:JE262309 TA262282:TA262309 ACW262282:ACW262309 AMS262282:AMS262309 AWO262282:AWO262309 BGK262282:BGK262309 BQG262282:BQG262309 CAC262282:CAC262309 CJY262282:CJY262309 CTU262282:CTU262309 DDQ262282:DDQ262309 DNM262282:DNM262309 DXI262282:DXI262309 EHE262282:EHE262309 ERA262282:ERA262309 FAW262282:FAW262309 FKS262282:FKS262309 FUO262282:FUO262309 GEK262282:GEK262309 GOG262282:GOG262309 GYC262282:GYC262309 HHY262282:HHY262309 HRU262282:HRU262309 IBQ262282:IBQ262309 ILM262282:ILM262309 IVI262282:IVI262309 JFE262282:JFE262309 JPA262282:JPA262309 JYW262282:JYW262309 KIS262282:KIS262309 KSO262282:KSO262309 LCK262282:LCK262309 LMG262282:LMG262309 LWC262282:LWC262309 MFY262282:MFY262309 MPU262282:MPU262309 MZQ262282:MZQ262309 NJM262282:NJM262309 NTI262282:NTI262309 ODE262282:ODE262309 ONA262282:ONA262309 OWW262282:OWW262309 PGS262282:PGS262309 PQO262282:PQO262309 QAK262282:QAK262309 QKG262282:QKG262309 QUC262282:QUC262309 RDY262282:RDY262309 RNU262282:RNU262309 RXQ262282:RXQ262309 SHM262282:SHM262309 SRI262282:SRI262309 TBE262282:TBE262309 TLA262282:TLA262309 TUW262282:TUW262309 UES262282:UES262309 UOO262282:UOO262309 UYK262282:UYK262309 VIG262282:VIG262309 VSC262282:VSC262309 WBY262282:WBY262309 WLU262282:WLU262309 WVQ262282:WVQ262309 I327818:I327845 JE327818:JE327845 TA327818:TA327845 ACW327818:ACW327845 AMS327818:AMS327845 AWO327818:AWO327845 BGK327818:BGK327845 BQG327818:BQG327845 CAC327818:CAC327845 CJY327818:CJY327845 CTU327818:CTU327845 DDQ327818:DDQ327845 DNM327818:DNM327845 DXI327818:DXI327845 EHE327818:EHE327845 ERA327818:ERA327845 FAW327818:FAW327845 FKS327818:FKS327845 FUO327818:FUO327845 GEK327818:GEK327845 GOG327818:GOG327845 GYC327818:GYC327845 HHY327818:HHY327845 HRU327818:HRU327845 IBQ327818:IBQ327845 ILM327818:ILM327845 IVI327818:IVI327845 JFE327818:JFE327845 JPA327818:JPA327845 JYW327818:JYW327845 KIS327818:KIS327845 KSO327818:KSO327845 LCK327818:LCK327845 LMG327818:LMG327845 LWC327818:LWC327845 MFY327818:MFY327845 MPU327818:MPU327845 MZQ327818:MZQ327845 NJM327818:NJM327845 NTI327818:NTI327845 ODE327818:ODE327845 ONA327818:ONA327845 OWW327818:OWW327845 PGS327818:PGS327845 PQO327818:PQO327845 QAK327818:QAK327845 QKG327818:QKG327845 QUC327818:QUC327845 RDY327818:RDY327845 RNU327818:RNU327845 RXQ327818:RXQ327845 SHM327818:SHM327845 SRI327818:SRI327845 TBE327818:TBE327845 TLA327818:TLA327845 TUW327818:TUW327845 UES327818:UES327845 UOO327818:UOO327845 UYK327818:UYK327845 VIG327818:VIG327845 VSC327818:VSC327845 WBY327818:WBY327845 WLU327818:WLU327845 WVQ327818:WVQ327845 I393354:I393381 JE393354:JE393381 TA393354:TA393381 ACW393354:ACW393381 AMS393354:AMS393381 AWO393354:AWO393381 BGK393354:BGK393381 BQG393354:BQG393381 CAC393354:CAC393381 CJY393354:CJY393381 CTU393354:CTU393381 DDQ393354:DDQ393381 DNM393354:DNM393381 DXI393354:DXI393381 EHE393354:EHE393381 ERA393354:ERA393381 FAW393354:FAW393381 FKS393354:FKS393381 FUO393354:FUO393381 GEK393354:GEK393381 GOG393354:GOG393381 GYC393354:GYC393381 HHY393354:HHY393381 HRU393354:HRU393381 IBQ393354:IBQ393381 ILM393354:ILM393381 IVI393354:IVI393381 JFE393354:JFE393381 JPA393354:JPA393381 JYW393354:JYW393381 KIS393354:KIS393381 KSO393354:KSO393381 LCK393354:LCK393381 LMG393354:LMG393381 LWC393354:LWC393381 MFY393354:MFY393381 MPU393354:MPU393381 MZQ393354:MZQ393381 NJM393354:NJM393381 NTI393354:NTI393381 ODE393354:ODE393381 ONA393354:ONA393381 OWW393354:OWW393381 PGS393354:PGS393381 PQO393354:PQO393381 QAK393354:QAK393381 QKG393354:QKG393381 QUC393354:QUC393381 RDY393354:RDY393381 RNU393354:RNU393381 RXQ393354:RXQ393381 SHM393354:SHM393381 SRI393354:SRI393381 TBE393354:TBE393381 TLA393354:TLA393381 TUW393354:TUW393381 UES393354:UES393381 UOO393354:UOO393381 UYK393354:UYK393381 VIG393354:VIG393381 VSC393354:VSC393381 WBY393354:WBY393381 WLU393354:WLU393381 WVQ393354:WVQ393381 I458890:I458917 JE458890:JE458917 TA458890:TA458917 ACW458890:ACW458917 AMS458890:AMS458917 AWO458890:AWO458917 BGK458890:BGK458917 BQG458890:BQG458917 CAC458890:CAC458917 CJY458890:CJY458917 CTU458890:CTU458917 DDQ458890:DDQ458917 DNM458890:DNM458917 DXI458890:DXI458917 EHE458890:EHE458917 ERA458890:ERA458917 FAW458890:FAW458917 FKS458890:FKS458917 FUO458890:FUO458917 GEK458890:GEK458917 GOG458890:GOG458917 GYC458890:GYC458917 HHY458890:HHY458917 HRU458890:HRU458917 IBQ458890:IBQ458917 ILM458890:ILM458917 IVI458890:IVI458917 JFE458890:JFE458917 JPA458890:JPA458917 JYW458890:JYW458917 KIS458890:KIS458917 KSO458890:KSO458917 LCK458890:LCK458917 LMG458890:LMG458917 LWC458890:LWC458917 MFY458890:MFY458917 MPU458890:MPU458917 MZQ458890:MZQ458917 NJM458890:NJM458917 NTI458890:NTI458917 ODE458890:ODE458917 ONA458890:ONA458917 OWW458890:OWW458917 PGS458890:PGS458917 PQO458890:PQO458917 QAK458890:QAK458917 QKG458890:QKG458917 QUC458890:QUC458917 RDY458890:RDY458917 RNU458890:RNU458917 RXQ458890:RXQ458917 SHM458890:SHM458917 SRI458890:SRI458917 TBE458890:TBE458917 TLA458890:TLA458917 TUW458890:TUW458917 UES458890:UES458917 UOO458890:UOO458917 UYK458890:UYK458917 VIG458890:VIG458917 VSC458890:VSC458917 WBY458890:WBY458917 WLU458890:WLU458917 WVQ458890:WVQ458917 I524426:I524453 JE524426:JE524453 TA524426:TA524453 ACW524426:ACW524453 AMS524426:AMS524453 AWO524426:AWO524453 BGK524426:BGK524453 BQG524426:BQG524453 CAC524426:CAC524453 CJY524426:CJY524453 CTU524426:CTU524453 DDQ524426:DDQ524453 DNM524426:DNM524453 DXI524426:DXI524453 EHE524426:EHE524453 ERA524426:ERA524453 FAW524426:FAW524453 FKS524426:FKS524453 FUO524426:FUO524453 GEK524426:GEK524453 GOG524426:GOG524453 GYC524426:GYC524453 HHY524426:HHY524453 HRU524426:HRU524453 IBQ524426:IBQ524453 ILM524426:ILM524453 IVI524426:IVI524453 JFE524426:JFE524453 JPA524426:JPA524453 JYW524426:JYW524453 KIS524426:KIS524453 KSO524426:KSO524453 LCK524426:LCK524453 LMG524426:LMG524453 LWC524426:LWC524453 MFY524426:MFY524453 MPU524426:MPU524453 MZQ524426:MZQ524453 NJM524426:NJM524453 NTI524426:NTI524453 ODE524426:ODE524453 ONA524426:ONA524453 OWW524426:OWW524453 PGS524426:PGS524453 PQO524426:PQO524453 QAK524426:QAK524453 QKG524426:QKG524453 QUC524426:QUC524453 RDY524426:RDY524453 RNU524426:RNU524453 RXQ524426:RXQ524453 SHM524426:SHM524453 SRI524426:SRI524453 TBE524426:TBE524453 TLA524426:TLA524453 TUW524426:TUW524453 UES524426:UES524453 UOO524426:UOO524453 UYK524426:UYK524453 VIG524426:VIG524453 VSC524426:VSC524453 WBY524426:WBY524453 WLU524426:WLU524453 WVQ524426:WVQ524453 I589962:I589989 JE589962:JE589989 TA589962:TA589989 ACW589962:ACW589989 AMS589962:AMS589989 AWO589962:AWO589989 BGK589962:BGK589989 BQG589962:BQG589989 CAC589962:CAC589989 CJY589962:CJY589989 CTU589962:CTU589989 DDQ589962:DDQ589989 DNM589962:DNM589989 DXI589962:DXI589989 EHE589962:EHE589989 ERA589962:ERA589989 FAW589962:FAW589989 FKS589962:FKS589989 FUO589962:FUO589989 GEK589962:GEK589989 GOG589962:GOG589989 GYC589962:GYC589989 HHY589962:HHY589989 HRU589962:HRU589989 IBQ589962:IBQ589989 ILM589962:ILM589989 IVI589962:IVI589989 JFE589962:JFE589989 JPA589962:JPA589989 JYW589962:JYW589989 KIS589962:KIS589989 KSO589962:KSO589989 LCK589962:LCK589989 LMG589962:LMG589989 LWC589962:LWC589989 MFY589962:MFY589989 MPU589962:MPU589989 MZQ589962:MZQ589989 NJM589962:NJM589989 NTI589962:NTI589989 ODE589962:ODE589989 ONA589962:ONA589989 OWW589962:OWW589989 PGS589962:PGS589989 PQO589962:PQO589989 QAK589962:QAK589989 QKG589962:QKG589989 QUC589962:QUC589989 RDY589962:RDY589989 RNU589962:RNU589989 RXQ589962:RXQ589989 SHM589962:SHM589989 SRI589962:SRI589989 TBE589962:TBE589989 TLA589962:TLA589989 TUW589962:TUW589989 UES589962:UES589989 UOO589962:UOO589989 UYK589962:UYK589989 VIG589962:VIG589989 VSC589962:VSC589989 WBY589962:WBY589989 WLU589962:WLU589989 WVQ589962:WVQ589989 I655498:I655525 JE655498:JE655525 TA655498:TA655525 ACW655498:ACW655525 AMS655498:AMS655525 AWO655498:AWO655525 BGK655498:BGK655525 BQG655498:BQG655525 CAC655498:CAC655525 CJY655498:CJY655525 CTU655498:CTU655525 DDQ655498:DDQ655525 DNM655498:DNM655525 DXI655498:DXI655525 EHE655498:EHE655525 ERA655498:ERA655525 FAW655498:FAW655525 FKS655498:FKS655525 FUO655498:FUO655525 GEK655498:GEK655525 GOG655498:GOG655525 GYC655498:GYC655525 HHY655498:HHY655525 HRU655498:HRU655525 IBQ655498:IBQ655525 ILM655498:ILM655525 IVI655498:IVI655525 JFE655498:JFE655525 JPA655498:JPA655525 JYW655498:JYW655525 KIS655498:KIS655525 KSO655498:KSO655525 LCK655498:LCK655525 LMG655498:LMG655525 LWC655498:LWC655525 MFY655498:MFY655525 MPU655498:MPU655525 MZQ655498:MZQ655525 NJM655498:NJM655525 NTI655498:NTI655525 ODE655498:ODE655525 ONA655498:ONA655525 OWW655498:OWW655525 PGS655498:PGS655525 PQO655498:PQO655525 QAK655498:QAK655525 QKG655498:QKG655525 QUC655498:QUC655525 RDY655498:RDY655525 RNU655498:RNU655525 RXQ655498:RXQ655525 SHM655498:SHM655525 SRI655498:SRI655525 TBE655498:TBE655525 TLA655498:TLA655525 TUW655498:TUW655525 UES655498:UES655525 UOO655498:UOO655525 UYK655498:UYK655525 VIG655498:VIG655525 VSC655498:VSC655525 WBY655498:WBY655525 WLU655498:WLU655525 WVQ655498:WVQ655525 I721034:I721061 JE721034:JE721061 TA721034:TA721061 ACW721034:ACW721061 AMS721034:AMS721061 AWO721034:AWO721061 BGK721034:BGK721061 BQG721034:BQG721061 CAC721034:CAC721061 CJY721034:CJY721061 CTU721034:CTU721061 DDQ721034:DDQ721061 DNM721034:DNM721061 DXI721034:DXI721061 EHE721034:EHE721061 ERA721034:ERA721061 FAW721034:FAW721061 FKS721034:FKS721061 FUO721034:FUO721061 GEK721034:GEK721061 GOG721034:GOG721061 GYC721034:GYC721061 HHY721034:HHY721061 HRU721034:HRU721061 IBQ721034:IBQ721061 ILM721034:ILM721061 IVI721034:IVI721061 JFE721034:JFE721061 JPA721034:JPA721061 JYW721034:JYW721061 KIS721034:KIS721061 KSO721034:KSO721061 LCK721034:LCK721061 LMG721034:LMG721061 LWC721034:LWC721061 MFY721034:MFY721061 MPU721034:MPU721061 MZQ721034:MZQ721061 NJM721034:NJM721061 NTI721034:NTI721061 ODE721034:ODE721061 ONA721034:ONA721061 OWW721034:OWW721061 PGS721034:PGS721061 PQO721034:PQO721061 QAK721034:QAK721061 QKG721034:QKG721061 QUC721034:QUC721061 RDY721034:RDY721061 RNU721034:RNU721061 RXQ721034:RXQ721061 SHM721034:SHM721061 SRI721034:SRI721061 TBE721034:TBE721061 TLA721034:TLA721061 TUW721034:TUW721061 UES721034:UES721061 UOO721034:UOO721061 UYK721034:UYK721061 VIG721034:VIG721061 VSC721034:VSC721061 WBY721034:WBY721061 WLU721034:WLU721061 WVQ721034:WVQ721061 I786570:I786597 JE786570:JE786597 TA786570:TA786597 ACW786570:ACW786597 AMS786570:AMS786597 AWO786570:AWO786597 BGK786570:BGK786597 BQG786570:BQG786597 CAC786570:CAC786597 CJY786570:CJY786597 CTU786570:CTU786597 DDQ786570:DDQ786597 DNM786570:DNM786597 DXI786570:DXI786597 EHE786570:EHE786597 ERA786570:ERA786597 FAW786570:FAW786597 FKS786570:FKS786597 FUO786570:FUO786597 GEK786570:GEK786597 GOG786570:GOG786597 GYC786570:GYC786597 HHY786570:HHY786597 HRU786570:HRU786597 IBQ786570:IBQ786597 ILM786570:ILM786597 IVI786570:IVI786597 JFE786570:JFE786597 JPA786570:JPA786597 JYW786570:JYW786597 KIS786570:KIS786597 KSO786570:KSO786597 LCK786570:LCK786597 LMG786570:LMG786597 LWC786570:LWC786597 MFY786570:MFY786597 MPU786570:MPU786597 MZQ786570:MZQ786597 NJM786570:NJM786597 NTI786570:NTI786597 ODE786570:ODE786597 ONA786570:ONA786597 OWW786570:OWW786597 PGS786570:PGS786597 PQO786570:PQO786597 QAK786570:QAK786597 QKG786570:QKG786597 QUC786570:QUC786597 RDY786570:RDY786597 RNU786570:RNU786597 RXQ786570:RXQ786597 SHM786570:SHM786597 SRI786570:SRI786597 TBE786570:TBE786597 TLA786570:TLA786597 TUW786570:TUW786597 UES786570:UES786597 UOO786570:UOO786597 UYK786570:UYK786597 VIG786570:VIG786597 VSC786570:VSC786597 WBY786570:WBY786597 WLU786570:WLU786597 WVQ786570:WVQ786597 I852106:I852133 JE852106:JE852133 TA852106:TA852133 ACW852106:ACW852133 AMS852106:AMS852133 AWO852106:AWO852133 BGK852106:BGK852133 BQG852106:BQG852133 CAC852106:CAC852133 CJY852106:CJY852133 CTU852106:CTU852133 DDQ852106:DDQ852133 DNM852106:DNM852133 DXI852106:DXI852133 EHE852106:EHE852133 ERA852106:ERA852133 FAW852106:FAW852133 FKS852106:FKS852133 FUO852106:FUO852133 GEK852106:GEK852133 GOG852106:GOG852133 GYC852106:GYC852133 HHY852106:HHY852133 HRU852106:HRU852133 IBQ852106:IBQ852133 ILM852106:ILM852133 IVI852106:IVI852133 JFE852106:JFE852133 JPA852106:JPA852133 JYW852106:JYW852133 KIS852106:KIS852133 KSO852106:KSO852133 LCK852106:LCK852133 LMG852106:LMG852133 LWC852106:LWC852133 MFY852106:MFY852133 MPU852106:MPU852133 MZQ852106:MZQ852133 NJM852106:NJM852133 NTI852106:NTI852133 ODE852106:ODE852133 ONA852106:ONA852133 OWW852106:OWW852133 PGS852106:PGS852133 PQO852106:PQO852133 QAK852106:QAK852133 QKG852106:QKG852133 QUC852106:QUC852133 RDY852106:RDY852133 RNU852106:RNU852133 RXQ852106:RXQ852133 SHM852106:SHM852133 SRI852106:SRI852133 TBE852106:TBE852133 TLA852106:TLA852133 TUW852106:TUW852133 UES852106:UES852133 UOO852106:UOO852133 UYK852106:UYK852133 VIG852106:VIG852133 VSC852106:VSC852133 WBY852106:WBY852133 WLU852106:WLU852133 WVQ852106:WVQ852133 I917642:I917669 JE917642:JE917669 TA917642:TA917669 ACW917642:ACW917669 AMS917642:AMS917669 AWO917642:AWO917669 BGK917642:BGK917669 BQG917642:BQG917669 CAC917642:CAC917669 CJY917642:CJY917669 CTU917642:CTU917669 DDQ917642:DDQ917669 DNM917642:DNM917669 DXI917642:DXI917669 EHE917642:EHE917669 ERA917642:ERA917669 FAW917642:FAW917669 FKS917642:FKS917669 FUO917642:FUO917669 GEK917642:GEK917669 GOG917642:GOG917669 GYC917642:GYC917669 HHY917642:HHY917669 HRU917642:HRU917669 IBQ917642:IBQ917669 ILM917642:ILM917669 IVI917642:IVI917669 JFE917642:JFE917669 JPA917642:JPA917669 JYW917642:JYW917669 KIS917642:KIS917669 KSO917642:KSO917669 LCK917642:LCK917669 LMG917642:LMG917669 LWC917642:LWC917669 MFY917642:MFY917669 MPU917642:MPU917669 MZQ917642:MZQ917669 NJM917642:NJM917669 NTI917642:NTI917669 ODE917642:ODE917669 ONA917642:ONA917669 OWW917642:OWW917669 PGS917642:PGS917669 PQO917642:PQO917669 QAK917642:QAK917669 QKG917642:QKG917669 QUC917642:QUC917669 RDY917642:RDY917669 RNU917642:RNU917669 RXQ917642:RXQ917669 SHM917642:SHM917669 SRI917642:SRI917669 TBE917642:TBE917669 TLA917642:TLA917669 TUW917642:TUW917669 UES917642:UES917669 UOO917642:UOO917669 UYK917642:UYK917669 VIG917642:VIG917669 VSC917642:VSC917669 WBY917642:WBY917669 WLU917642:WLU917669 WVQ917642:WVQ917669 I983178:I983205 JE983178:JE983205 TA983178:TA983205 ACW983178:ACW983205 AMS983178:AMS983205 AWO983178:AWO983205 BGK983178:BGK983205 BQG983178:BQG983205 CAC983178:CAC983205 CJY983178:CJY983205 CTU983178:CTU983205 DDQ983178:DDQ983205 DNM983178:DNM983205 DXI983178:DXI983205 EHE983178:EHE983205 ERA983178:ERA983205 FAW983178:FAW983205 FKS983178:FKS983205 FUO983178:FUO983205 GEK983178:GEK983205 GOG983178:GOG983205 GYC983178:GYC983205 HHY983178:HHY983205 HRU983178:HRU983205 IBQ983178:IBQ983205 ILM983178:ILM983205 IVI983178:IVI983205 JFE983178:JFE983205 JPA983178:JPA983205 JYW983178:JYW983205 KIS983178:KIS983205 KSO983178:KSO983205 LCK983178:LCK983205 LMG983178:LMG983205 LWC983178:LWC983205 MFY983178:MFY983205 MPU983178:MPU983205 MZQ983178:MZQ983205 NJM983178:NJM983205 NTI983178:NTI983205 ODE983178:ODE983205 ONA983178:ONA983205 OWW983178:OWW983205 PGS983178:PGS983205 PQO983178:PQO983205 QAK983178:QAK983205 QKG983178:QKG983205 QUC983178:QUC983205 RDY983178:RDY983205 RNU983178:RNU983205 RXQ983178:RXQ983205 SHM983178:SHM983205 SRI983178:SRI983205 TBE983178:TBE983205 TLA983178:TLA983205 TUW983178:TUW983205 UES983178:UES983205 UOO983178:UOO983205 UYK983178:UYK983205 VIG983178:VIG983205 VSC983178:VSC983205 WBY983178:WBY983205 WLU983178:WLU983205 WVQ983178:WVQ983205 C95:E113 IY95:JA113 SU95:SW113 ACQ95:ACS113 AMM95:AMO113 AWI95:AWK113 BGE95:BGG113 BQA95:BQC113 BZW95:BZY113 CJS95:CJU113 CTO95:CTQ113 DDK95:DDM113 DNG95:DNI113 DXC95:DXE113 EGY95:EHA113 EQU95:EQW113 FAQ95:FAS113 FKM95:FKO113 FUI95:FUK113 GEE95:GEG113 GOA95:GOC113 GXW95:GXY113 HHS95:HHU113 HRO95:HRQ113 IBK95:IBM113 ILG95:ILI113 IVC95:IVE113 JEY95:JFA113 JOU95:JOW113 JYQ95:JYS113 KIM95:KIO113 KSI95:KSK113 LCE95:LCG113 LMA95:LMC113 LVW95:LVY113 MFS95:MFU113 MPO95:MPQ113 MZK95:MZM113 NJG95:NJI113 NTC95:NTE113 OCY95:ODA113 OMU95:OMW113 OWQ95:OWS113 PGM95:PGO113 PQI95:PQK113 QAE95:QAG113 QKA95:QKC113 QTW95:QTY113 RDS95:RDU113 RNO95:RNQ113 RXK95:RXM113 SHG95:SHI113 SRC95:SRE113 TAY95:TBA113 TKU95:TKW113 TUQ95:TUS113 UEM95:UEO113 UOI95:UOK113 UYE95:UYG113 VIA95:VIC113 VRW95:VRY113 WBS95:WBU113 WLO95:WLQ113 WVK95:WVM113 C65631:E65649 IY65631:JA65649 SU65631:SW65649 ACQ65631:ACS65649 AMM65631:AMO65649 AWI65631:AWK65649 BGE65631:BGG65649 BQA65631:BQC65649 BZW65631:BZY65649 CJS65631:CJU65649 CTO65631:CTQ65649 DDK65631:DDM65649 DNG65631:DNI65649 DXC65631:DXE65649 EGY65631:EHA65649 EQU65631:EQW65649 FAQ65631:FAS65649 FKM65631:FKO65649 FUI65631:FUK65649 GEE65631:GEG65649 GOA65631:GOC65649 GXW65631:GXY65649 HHS65631:HHU65649 HRO65631:HRQ65649 IBK65631:IBM65649 ILG65631:ILI65649 IVC65631:IVE65649 JEY65631:JFA65649 JOU65631:JOW65649 JYQ65631:JYS65649 KIM65631:KIO65649 KSI65631:KSK65649 LCE65631:LCG65649 LMA65631:LMC65649 LVW65631:LVY65649 MFS65631:MFU65649 MPO65631:MPQ65649 MZK65631:MZM65649 NJG65631:NJI65649 NTC65631:NTE65649 OCY65631:ODA65649 OMU65631:OMW65649 OWQ65631:OWS65649 PGM65631:PGO65649 PQI65631:PQK65649 QAE65631:QAG65649 QKA65631:QKC65649 QTW65631:QTY65649 RDS65631:RDU65649 RNO65631:RNQ65649 RXK65631:RXM65649 SHG65631:SHI65649 SRC65631:SRE65649 TAY65631:TBA65649 TKU65631:TKW65649 TUQ65631:TUS65649 UEM65631:UEO65649 UOI65631:UOK65649 UYE65631:UYG65649 VIA65631:VIC65649 VRW65631:VRY65649 WBS65631:WBU65649 WLO65631:WLQ65649 WVK65631:WVM65649 C131167:E131185 IY131167:JA131185 SU131167:SW131185 ACQ131167:ACS131185 AMM131167:AMO131185 AWI131167:AWK131185 BGE131167:BGG131185 BQA131167:BQC131185 BZW131167:BZY131185 CJS131167:CJU131185 CTO131167:CTQ131185 DDK131167:DDM131185 DNG131167:DNI131185 DXC131167:DXE131185 EGY131167:EHA131185 EQU131167:EQW131185 FAQ131167:FAS131185 FKM131167:FKO131185 FUI131167:FUK131185 GEE131167:GEG131185 GOA131167:GOC131185 GXW131167:GXY131185 HHS131167:HHU131185 HRO131167:HRQ131185 IBK131167:IBM131185 ILG131167:ILI131185 IVC131167:IVE131185 JEY131167:JFA131185 JOU131167:JOW131185 JYQ131167:JYS131185 KIM131167:KIO131185 KSI131167:KSK131185 LCE131167:LCG131185 LMA131167:LMC131185 LVW131167:LVY131185 MFS131167:MFU131185 MPO131167:MPQ131185 MZK131167:MZM131185 NJG131167:NJI131185 NTC131167:NTE131185 OCY131167:ODA131185 OMU131167:OMW131185 OWQ131167:OWS131185 PGM131167:PGO131185 PQI131167:PQK131185 QAE131167:QAG131185 QKA131167:QKC131185 QTW131167:QTY131185 RDS131167:RDU131185 RNO131167:RNQ131185 RXK131167:RXM131185 SHG131167:SHI131185 SRC131167:SRE131185 TAY131167:TBA131185 TKU131167:TKW131185 TUQ131167:TUS131185 UEM131167:UEO131185 UOI131167:UOK131185 UYE131167:UYG131185 VIA131167:VIC131185 VRW131167:VRY131185 WBS131167:WBU131185 WLO131167:WLQ131185 WVK131167:WVM131185 C196703:E196721 IY196703:JA196721 SU196703:SW196721 ACQ196703:ACS196721 AMM196703:AMO196721 AWI196703:AWK196721 BGE196703:BGG196721 BQA196703:BQC196721 BZW196703:BZY196721 CJS196703:CJU196721 CTO196703:CTQ196721 DDK196703:DDM196721 DNG196703:DNI196721 DXC196703:DXE196721 EGY196703:EHA196721 EQU196703:EQW196721 FAQ196703:FAS196721 FKM196703:FKO196721 FUI196703:FUK196721 GEE196703:GEG196721 GOA196703:GOC196721 GXW196703:GXY196721 HHS196703:HHU196721 HRO196703:HRQ196721 IBK196703:IBM196721 ILG196703:ILI196721 IVC196703:IVE196721 JEY196703:JFA196721 JOU196703:JOW196721 JYQ196703:JYS196721 KIM196703:KIO196721 KSI196703:KSK196721 LCE196703:LCG196721 LMA196703:LMC196721 LVW196703:LVY196721 MFS196703:MFU196721 MPO196703:MPQ196721 MZK196703:MZM196721 NJG196703:NJI196721 NTC196703:NTE196721 OCY196703:ODA196721 OMU196703:OMW196721 OWQ196703:OWS196721 PGM196703:PGO196721 PQI196703:PQK196721 QAE196703:QAG196721 QKA196703:QKC196721 QTW196703:QTY196721 RDS196703:RDU196721 RNO196703:RNQ196721 RXK196703:RXM196721 SHG196703:SHI196721 SRC196703:SRE196721 TAY196703:TBA196721 TKU196703:TKW196721 TUQ196703:TUS196721 UEM196703:UEO196721 UOI196703:UOK196721 UYE196703:UYG196721 VIA196703:VIC196721 VRW196703:VRY196721 WBS196703:WBU196721 WLO196703:WLQ196721 WVK196703:WVM196721 C262239:E262257 IY262239:JA262257 SU262239:SW262257 ACQ262239:ACS262257 AMM262239:AMO262257 AWI262239:AWK262257 BGE262239:BGG262257 BQA262239:BQC262257 BZW262239:BZY262257 CJS262239:CJU262257 CTO262239:CTQ262257 DDK262239:DDM262257 DNG262239:DNI262257 DXC262239:DXE262257 EGY262239:EHA262257 EQU262239:EQW262257 FAQ262239:FAS262257 FKM262239:FKO262257 FUI262239:FUK262257 GEE262239:GEG262257 GOA262239:GOC262257 GXW262239:GXY262257 HHS262239:HHU262257 HRO262239:HRQ262257 IBK262239:IBM262257 ILG262239:ILI262257 IVC262239:IVE262257 JEY262239:JFA262257 JOU262239:JOW262257 JYQ262239:JYS262257 KIM262239:KIO262257 KSI262239:KSK262257 LCE262239:LCG262257 LMA262239:LMC262257 LVW262239:LVY262257 MFS262239:MFU262257 MPO262239:MPQ262257 MZK262239:MZM262257 NJG262239:NJI262257 NTC262239:NTE262257 OCY262239:ODA262257 OMU262239:OMW262257 OWQ262239:OWS262257 PGM262239:PGO262257 PQI262239:PQK262257 QAE262239:QAG262257 QKA262239:QKC262257 QTW262239:QTY262257 RDS262239:RDU262257 RNO262239:RNQ262257 RXK262239:RXM262257 SHG262239:SHI262257 SRC262239:SRE262257 TAY262239:TBA262257 TKU262239:TKW262257 TUQ262239:TUS262257 UEM262239:UEO262257 UOI262239:UOK262257 UYE262239:UYG262257 VIA262239:VIC262257 VRW262239:VRY262257 WBS262239:WBU262257 WLO262239:WLQ262257 WVK262239:WVM262257 C327775:E327793 IY327775:JA327793 SU327775:SW327793 ACQ327775:ACS327793 AMM327775:AMO327793 AWI327775:AWK327793 BGE327775:BGG327793 BQA327775:BQC327793 BZW327775:BZY327793 CJS327775:CJU327793 CTO327775:CTQ327793 DDK327775:DDM327793 DNG327775:DNI327793 DXC327775:DXE327793 EGY327775:EHA327793 EQU327775:EQW327793 FAQ327775:FAS327793 FKM327775:FKO327793 FUI327775:FUK327793 GEE327775:GEG327793 GOA327775:GOC327793 GXW327775:GXY327793 HHS327775:HHU327793 HRO327775:HRQ327793 IBK327775:IBM327793 ILG327775:ILI327793 IVC327775:IVE327793 JEY327775:JFA327793 JOU327775:JOW327793 JYQ327775:JYS327793 KIM327775:KIO327793 KSI327775:KSK327793 LCE327775:LCG327793 LMA327775:LMC327793 LVW327775:LVY327793 MFS327775:MFU327793 MPO327775:MPQ327793 MZK327775:MZM327793 NJG327775:NJI327793 NTC327775:NTE327793 OCY327775:ODA327793 OMU327775:OMW327793 OWQ327775:OWS327793 PGM327775:PGO327793 PQI327775:PQK327793 QAE327775:QAG327793 QKA327775:QKC327793 QTW327775:QTY327793 RDS327775:RDU327793 RNO327775:RNQ327793 RXK327775:RXM327793 SHG327775:SHI327793 SRC327775:SRE327793 TAY327775:TBA327793 TKU327775:TKW327793 TUQ327775:TUS327793 UEM327775:UEO327793 UOI327775:UOK327793 UYE327775:UYG327793 VIA327775:VIC327793 VRW327775:VRY327793 WBS327775:WBU327793 WLO327775:WLQ327793 WVK327775:WVM327793 C393311:E393329 IY393311:JA393329 SU393311:SW393329 ACQ393311:ACS393329 AMM393311:AMO393329 AWI393311:AWK393329 BGE393311:BGG393329 BQA393311:BQC393329 BZW393311:BZY393329 CJS393311:CJU393329 CTO393311:CTQ393329 DDK393311:DDM393329 DNG393311:DNI393329 DXC393311:DXE393329 EGY393311:EHA393329 EQU393311:EQW393329 FAQ393311:FAS393329 FKM393311:FKO393329 FUI393311:FUK393329 GEE393311:GEG393329 GOA393311:GOC393329 GXW393311:GXY393329 HHS393311:HHU393329 HRO393311:HRQ393329 IBK393311:IBM393329 ILG393311:ILI393329 IVC393311:IVE393329 JEY393311:JFA393329 JOU393311:JOW393329 JYQ393311:JYS393329 KIM393311:KIO393329 KSI393311:KSK393329 LCE393311:LCG393329 LMA393311:LMC393329 LVW393311:LVY393329 MFS393311:MFU393329 MPO393311:MPQ393329 MZK393311:MZM393329 NJG393311:NJI393329 NTC393311:NTE393329 OCY393311:ODA393329 OMU393311:OMW393329 OWQ393311:OWS393329 PGM393311:PGO393329 PQI393311:PQK393329 QAE393311:QAG393329 QKA393311:QKC393329 QTW393311:QTY393329 RDS393311:RDU393329 RNO393311:RNQ393329 RXK393311:RXM393329 SHG393311:SHI393329 SRC393311:SRE393329 TAY393311:TBA393329 TKU393311:TKW393329 TUQ393311:TUS393329 UEM393311:UEO393329 UOI393311:UOK393329 UYE393311:UYG393329 VIA393311:VIC393329 VRW393311:VRY393329 WBS393311:WBU393329 WLO393311:WLQ393329 WVK393311:WVM393329 C458847:E458865 IY458847:JA458865 SU458847:SW458865 ACQ458847:ACS458865 AMM458847:AMO458865 AWI458847:AWK458865 BGE458847:BGG458865 BQA458847:BQC458865 BZW458847:BZY458865 CJS458847:CJU458865 CTO458847:CTQ458865 DDK458847:DDM458865 DNG458847:DNI458865 DXC458847:DXE458865 EGY458847:EHA458865 EQU458847:EQW458865 FAQ458847:FAS458865 FKM458847:FKO458865 FUI458847:FUK458865 GEE458847:GEG458865 GOA458847:GOC458865 GXW458847:GXY458865 HHS458847:HHU458865 HRO458847:HRQ458865 IBK458847:IBM458865 ILG458847:ILI458865 IVC458847:IVE458865 JEY458847:JFA458865 JOU458847:JOW458865 JYQ458847:JYS458865 KIM458847:KIO458865 KSI458847:KSK458865 LCE458847:LCG458865 LMA458847:LMC458865 LVW458847:LVY458865 MFS458847:MFU458865 MPO458847:MPQ458865 MZK458847:MZM458865 NJG458847:NJI458865 NTC458847:NTE458865 OCY458847:ODA458865 OMU458847:OMW458865 OWQ458847:OWS458865 PGM458847:PGO458865 PQI458847:PQK458865 QAE458847:QAG458865 QKA458847:QKC458865 QTW458847:QTY458865 RDS458847:RDU458865 RNO458847:RNQ458865 RXK458847:RXM458865 SHG458847:SHI458865 SRC458847:SRE458865 TAY458847:TBA458865 TKU458847:TKW458865 TUQ458847:TUS458865 UEM458847:UEO458865 UOI458847:UOK458865 UYE458847:UYG458865 VIA458847:VIC458865 VRW458847:VRY458865 WBS458847:WBU458865 WLO458847:WLQ458865 WVK458847:WVM458865 C524383:E524401 IY524383:JA524401 SU524383:SW524401 ACQ524383:ACS524401 AMM524383:AMO524401 AWI524383:AWK524401 BGE524383:BGG524401 BQA524383:BQC524401 BZW524383:BZY524401 CJS524383:CJU524401 CTO524383:CTQ524401 DDK524383:DDM524401 DNG524383:DNI524401 DXC524383:DXE524401 EGY524383:EHA524401 EQU524383:EQW524401 FAQ524383:FAS524401 FKM524383:FKO524401 FUI524383:FUK524401 GEE524383:GEG524401 GOA524383:GOC524401 GXW524383:GXY524401 HHS524383:HHU524401 HRO524383:HRQ524401 IBK524383:IBM524401 ILG524383:ILI524401 IVC524383:IVE524401 JEY524383:JFA524401 JOU524383:JOW524401 JYQ524383:JYS524401 KIM524383:KIO524401 KSI524383:KSK524401 LCE524383:LCG524401 LMA524383:LMC524401 LVW524383:LVY524401 MFS524383:MFU524401 MPO524383:MPQ524401 MZK524383:MZM524401 NJG524383:NJI524401 NTC524383:NTE524401 OCY524383:ODA524401 OMU524383:OMW524401 OWQ524383:OWS524401 PGM524383:PGO524401 PQI524383:PQK524401 QAE524383:QAG524401 QKA524383:QKC524401 QTW524383:QTY524401 RDS524383:RDU524401 RNO524383:RNQ524401 RXK524383:RXM524401 SHG524383:SHI524401 SRC524383:SRE524401 TAY524383:TBA524401 TKU524383:TKW524401 TUQ524383:TUS524401 UEM524383:UEO524401 UOI524383:UOK524401 UYE524383:UYG524401 VIA524383:VIC524401 VRW524383:VRY524401 WBS524383:WBU524401 WLO524383:WLQ524401 WVK524383:WVM524401 C589919:E589937 IY589919:JA589937 SU589919:SW589937 ACQ589919:ACS589937 AMM589919:AMO589937 AWI589919:AWK589937 BGE589919:BGG589937 BQA589919:BQC589937 BZW589919:BZY589937 CJS589919:CJU589937 CTO589919:CTQ589937 DDK589919:DDM589937 DNG589919:DNI589937 DXC589919:DXE589937 EGY589919:EHA589937 EQU589919:EQW589937 FAQ589919:FAS589937 FKM589919:FKO589937 FUI589919:FUK589937 GEE589919:GEG589937 GOA589919:GOC589937 GXW589919:GXY589937 HHS589919:HHU589937 HRO589919:HRQ589937 IBK589919:IBM589937 ILG589919:ILI589937 IVC589919:IVE589937 JEY589919:JFA589937 JOU589919:JOW589937 JYQ589919:JYS589937 KIM589919:KIO589937 KSI589919:KSK589937 LCE589919:LCG589937 LMA589919:LMC589937 LVW589919:LVY589937 MFS589919:MFU589937 MPO589919:MPQ589937 MZK589919:MZM589937 NJG589919:NJI589937 NTC589919:NTE589937 OCY589919:ODA589937 OMU589919:OMW589937 OWQ589919:OWS589937 PGM589919:PGO589937 PQI589919:PQK589937 QAE589919:QAG589937 QKA589919:QKC589937 QTW589919:QTY589937 RDS589919:RDU589937 RNO589919:RNQ589937 RXK589919:RXM589937 SHG589919:SHI589937 SRC589919:SRE589937 TAY589919:TBA589937 TKU589919:TKW589937 TUQ589919:TUS589937 UEM589919:UEO589937 UOI589919:UOK589937 UYE589919:UYG589937 VIA589919:VIC589937 VRW589919:VRY589937 WBS589919:WBU589937 WLO589919:WLQ589937 WVK589919:WVM589937 C655455:E655473 IY655455:JA655473 SU655455:SW655473 ACQ655455:ACS655473 AMM655455:AMO655473 AWI655455:AWK655473 BGE655455:BGG655473 BQA655455:BQC655473 BZW655455:BZY655473 CJS655455:CJU655473 CTO655455:CTQ655473 DDK655455:DDM655473 DNG655455:DNI655473 DXC655455:DXE655473 EGY655455:EHA655473 EQU655455:EQW655473 FAQ655455:FAS655473 FKM655455:FKO655473 FUI655455:FUK655473 GEE655455:GEG655473 GOA655455:GOC655473 GXW655455:GXY655473 HHS655455:HHU655473 HRO655455:HRQ655473 IBK655455:IBM655473 ILG655455:ILI655473 IVC655455:IVE655473 JEY655455:JFA655473 JOU655455:JOW655473 JYQ655455:JYS655473 KIM655455:KIO655473 KSI655455:KSK655473 LCE655455:LCG655473 LMA655455:LMC655473 LVW655455:LVY655473 MFS655455:MFU655473 MPO655455:MPQ655473 MZK655455:MZM655473 NJG655455:NJI655473 NTC655455:NTE655473 OCY655455:ODA655473 OMU655455:OMW655473 OWQ655455:OWS655473 PGM655455:PGO655473 PQI655455:PQK655473 QAE655455:QAG655473 QKA655455:QKC655473 QTW655455:QTY655473 RDS655455:RDU655473 RNO655455:RNQ655473 RXK655455:RXM655473 SHG655455:SHI655473 SRC655455:SRE655473 TAY655455:TBA655473 TKU655455:TKW655473 TUQ655455:TUS655473 UEM655455:UEO655473 UOI655455:UOK655473 UYE655455:UYG655473 VIA655455:VIC655473 VRW655455:VRY655473 WBS655455:WBU655473 WLO655455:WLQ655473 WVK655455:WVM655473 C720991:E721009 IY720991:JA721009 SU720991:SW721009 ACQ720991:ACS721009 AMM720991:AMO721009 AWI720991:AWK721009 BGE720991:BGG721009 BQA720991:BQC721009 BZW720991:BZY721009 CJS720991:CJU721009 CTO720991:CTQ721009 DDK720991:DDM721009 DNG720991:DNI721009 DXC720991:DXE721009 EGY720991:EHA721009 EQU720991:EQW721009 FAQ720991:FAS721009 FKM720991:FKO721009 FUI720991:FUK721009 GEE720991:GEG721009 GOA720991:GOC721009 GXW720991:GXY721009 HHS720991:HHU721009 HRO720991:HRQ721009 IBK720991:IBM721009 ILG720991:ILI721009 IVC720991:IVE721009 JEY720991:JFA721009 JOU720991:JOW721009 JYQ720991:JYS721009 KIM720991:KIO721009 KSI720991:KSK721009 LCE720991:LCG721009 LMA720991:LMC721009 LVW720991:LVY721009 MFS720991:MFU721009 MPO720991:MPQ721009 MZK720991:MZM721009 NJG720991:NJI721009 NTC720991:NTE721009 OCY720991:ODA721009 OMU720991:OMW721009 OWQ720991:OWS721009 PGM720991:PGO721009 PQI720991:PQK721009 QAE720991:QAG721009 QKA720991:QKC721009 QTW720991:QTY721009 RDS720991:RDU721009 RNO720991:RNQ721009 RXK720991:RXM721009 SHG720991:SHI721009 SRC720991:SRE721009 TAY720991:TBA721009 TKU720991:TKW721009 TUQ720991:TUS721009 UEM720991:UEO721009 UOI720991:UOK721009 UYE720991:UYG721009 VIA720991:VIC721009 VRW720991:VRY721009 WBS720991:WBU721009 WLO720991:WLQ721009 WVK720991:WVM721009 C786527:E786545 IY786527:JA786545 SU786527:SW786545 ACQ786527:ACS786545 AMM786527:AMO786545 AWI786527:AWK786545 BGE786527:BGG786545 BQA786527:BQC786545 BZW786527:BZY786545 CJS786527:CJU786545 CTO786527:CTQ786545 DDK786527:DDM786545 DNG786527:DNI786545 DXC786527:DXE786545 EGY786527:EHA786545 EQU786527:EQW786545 FAQ786527:FAS786545 FKM786527:FKO786545 FUI786527:FUK786545 GEE786527:GEG786545 GOA786527:GOC786545 GXW786527:GXY786545 HHS786527:HHU786545 HRO786527:HRQ786545 IBK786527:IBM786545 ILG786527:ILI786545 IVC786527:IVE786545 JEY786527:JFA786545 JOU786527:JOW786545 JYQ786527:JYS786545 KIM786527:KIO786545 KSI786527:KSK786545 LCE786527:LCG786545 LMA786527:LMC786545 LVW786527:LVY786545 MFS786527:MFU786545 MPO786527:MPQ786545 MZK786527:MZM786545 NJG786527:NJI786545 NTC786527:NTE786545 OCY786527:ODA786545 OMU786527:OMW786545 OWQ786527:OWS786545 PGM786527:PGO786545 PQI786527:PQK786545 QAE786527:QAG786545 QKA786527:QKC786545 QTW786527:QTY786545 RDS786527:RDU786545 RNO786527:RNQ786545 RXK786527:RXM786545 SHG786527:SHI786545 SRC786527:SRE786545 TAY786527:TBA786545 TKU786527:TKW786545 TUQ786527:TUS786545 UEM786527:UEO786545 UOI786527:UOK786545 UYE786527:UYG786545 VIA786527:VIC786545 VRW786527:VRY786545 WBS786527:WBU786545 WLO786527:WLQ786545 WVK786527:WVM786545 C852063:E852081 IY852063:JA852081 SU852063:SW852081 ACQ852063:ACS852081 AMM852063:AMO852081 AWI852063:AWK852081 BGE852063:BGG852081 BQA852063:BQC852081 BZW852063:BZY852081 CJS852063:CJU852081 CTO852063:CTQ852081 DDK852063:DDM852081 DNG852063:DNI852081 DXC852063:DXE852081 EGY852063:EHA852081 EQU852063:EQW852081 FAQ852063:FAS852081 FKM852063:FKO852081 FUI852063:FUK852081 GEE852063:GEG852081 GOA852063:GOC852081 GXW852063:GXY852081 HHS852063:HHU852081 HRO852063:HRQ852081 IBK852063:IBM852081 ILG852063:ILI852081 IVC852063:IVE852081 JEY852063:JFA852081 JOU852063:JOW852081 JYQ852063:JYS852081 KIM852063:KIO852081 KSI852063:KSK852081 LCE852063:LCG852081 LMA852063:LMC852081 LVW852063:LVY852081 MFS852063:MFU852081 MPO852063:MPQ852081 MZK852063:MZM852081 NJG852063:NJI852081 NTC852063:NTE852081 OCY852063:ODA852081 OMU852063:OMW852081 OWQ852063:OWS852081 PGM852063:PGO852081 PQI852063:PQK852081 QAE852063:QAG852081 QKA852063:QKC852081 QTW852063:QTY852081 RDS852063:RDU852081 RNO852063:RNQ852081 RXK852063:RXM852081 SHG852063:SHI852081 SRC852063:SRE852081 TAY852063:TBA852081 TKU852063:TKW852081 TUQ852063:TUS852081 UEM852063:UEO852081 UOI852063:UOK852081 UYE852063:UYG852081 VIA852063:VIC852081 VRW852063:VRY852081 WBS852063:WBU852081 WLO852063:WLQ852081 WVK852063:WVM852081 C917599:E917617 IY917599:JA917617 SU917599:SW917617 ACQ917599:ACS917617 AMM917599:AMO917617 AWI917599:AWK917617 BGE917599:BGG917617 BQA917599:BQC917617 BZW917599:BZY917617 CJS917599:CJU917617 CTO917599:CTQ917617 DDK917599:DDM917617 DNG917599:DNI917617 DXC917599:DXE917617 EGY917599:EHA917617 EQU917599:EQW917617 FAQ917599:FAS917617 FKM917599:FKO917617 FUI917599:FUK917617 GEE917599:GEG917617 GOA917599:GOC917617 GXW917599:GXY917617 HHS917599:HHU917617 HRO917599:HRQ917617 IBK917599:IBM917617 ILG917599:ILI917617 IVC917599:IVE917617 JEY917599:JFA917617 JOU917599:JOW917617 JYQ917599:JYS917617 KIM917599:KIO917617 KSI917599:KSK917617 LCE917599:LCG917617 LMA917599:LMC917617 LVW917599:LVY917617 MFS917599:MFU917617 MPO917599:MPQ917617 MZK917599:MZM917617 NJG917599:NJI917617 NTC917599:NTE917617 OCY917599:ODA917617 OMU917599:OMW917617 OWQ917599:OWS917617 PGM917599:PGO917617 PQI917599:PQK917617 QAE917599:QAG917617 QKA917599:QKC917617 QTW917599:QTY917617 RDS917599:RDU917617 RNO917599:RNQ917617 RXK917599:RXM917617 SHG917599:SHI917617 SRC917599:SRE917617 TAY917599:TBA917617 TKU917599:TKW917617 TUQ917599:TUS917617 UEM917599:UEO917617 UOI917599:UOK917617 UYE917599:UYG917617 VIA917599:VIC917617 VRW917599:VRY917617 WBS917599:WBU917617 WLO917599:WLQ917617 WVK917599:WVM917617 C983135:E983153 IY983135:JA983153 SU983135:SW983153 ACQ983135:ACS983153 AMM983135:AMO983153 AWI983135:AWK983153 BGE983135:BGG983153 BQA983135:BQC983153 BZW983135:BZY983153 CJS983135:CJU983153 CTO983135:CTQ983153 DDK983135:DDM983153 DNG983135:DNI983153 DXC983135:DXE983153 EGY983135:EHA983153 EQU983135:EQW983153 FAQ983135:FAS983153 FKM983135:FKO983153 FUI983135:FUK983153 GEE983135:GEG983153 GOA983135:GOC983153 GXW983135:GXY983153 HHS983135:HHU983153 HRO983135:HRQ983153 IBK983135:IBM983153 ILG983135:ILI983153 IVC983135:IVE983153 JEY983135:JFA983153 JOU983135:JOW983153 JYQ983135:JYS983153 KIM983135:KIO983153 KSI983135:KSK983153 LCE983135:LCG983153 LMA983135:LMC983153 LVW983135:LVY983153 MFS983135:MFU983153 MPO983135:MPQ983153 MZK983135:MZM983153 NJG983135:NJI983153 NTC983135:NTE983153 OCY983135:ODA983153 OMU983135:OMW983153 OWQ983135:OWS983153 PGM983135:PGO983153 PQI983135:PQK983153 QAE983135:QAG983153 QKA983135:QKC983153 QTW983135:QTY983153 RDS983135:RDU983153 RNO983135:RNQ983153 RXK983135:RXM983153 SHG983135:SHI983153 SRC983135:SRE983153 TAY983135:TBA983153 TKU983135:TKW983153 TUQ983135:TUS983153 UEM983135:UEO983153 UOI983135:UOK983153 UYE983135:UYG983153 VIA983135:VIC983153 VRW983135:VRY983153 WBS983135:WBU983153 WLO983135:WLQ983153 WVK983135:WVM983153 C121:D160 IY121:IZ160 SU121:SV160 ACQ121:ACR160 AMM121:AMN160 AWI121:AWJ160 BGE121:BGF160 BQA121:BQB160 BZW121:BZX160 CJS121:CJT160 CTO121:CTP160 DDK121:DDL160 DNG121:DNH160 DXC121:DXD160 EGY121:EGZ160 EQU121:EQV160 FAQ121:FAR160 FKM121:FKN160 FUI121:FUJ160 GEE121:GEF160 GOA121:GOB160 GXW121:GXX160 HHS121:HHT160 HRO121:HRP160 IBK121:IBL160 ILG121:ILH160 IVC121:IVD160 JEY121:JEZ160 JOU121:JOV160 JYQ121:JYR160 KIM121:KIN160 KSI121:KSJ160 LCE121:LCF160 LMA121:LMB160 LVW121:LVX160 MFS121:MFT160 MPO121:MPP160 MZK121:MZL160 NJG121:NJH160 NTC121:NTD160 OCY121:OCZ160 OMU121:OMV160 OWQ121:OWR160 PGM121:PGN160 PQI121:PQJ160 QAE121:QAF160 QKA121:QKB160 QTW121:QTX160 RDS121:RDT160 RNO121:RNP160 RXK121:RXL160 SHG121:SHH160 SRC121:SRD160 TAY121:TAZ160 TKU121:TKV160 TUQ121:TUR160 UEM121:UEN160 UOI121:UOJ160 UYE121:UYF160 VIA121:VIB160 VRW121:VRX160 WBS121:WBT160 WLO121:WLP160 WVK121:WVL160 C65657:D65696 IY65657:IZ65696 SU65657:SV65696 ACQ65657:ACR65696 AMM65657:AMN65696 AWI65657:AWJ65696 BGE65657:BGF65696 BQA65657:BQB65696 BZW65657:BZX65696 CJS65657:CJT65696 CTO65657:CTP65696 DDK65657:DDL65696 DNG65657:DNH65696 DXC65657:DXD65696 EGY65657:EGZ65696 EQU65657:EQV65696 FAQ65657:FAR65696 FKM65657:FKN65696 FUI65657:FUJ65696 GEE65657:GEF65696 GOA65657:GOB65696 GXW65657:GXX65696 HHS65657:HHT65696 HRO65657:HRP65696 IBK65657:IBL65696 ILG65657:ILH65696 IVC65657:IVD65696 JEY65657:JEZ65696 JOU65657:JOV65696 JYQ65657:JYR65696 KIM65657:KIN65696 KSI65657:KSJ65696 LCE65657:LCF65696 LMA65657:LMB65696 LVW65657:LVX65696 MFS65657:MFT65696 MPO65657:MPP65696 MZK65657:MZL65696 NJG65657:NJH65696 NTC65657:NTD65696 OCY65657:OCZ65696 OMU65657:OMV65696 OWQ65657:OWR65696 PGM65657:PGN65696 PQI65657:PQJ65696 QAE65657:QAF65696 QKA65657:QKB65696 QTW65657:QTX65696 RDS65657:RDT65696 RNO65657:RNP65696 RXK65657:RXL65696 SHG65657:SHH65696 SRC65657:SRD65696 TAY65657:TAZ65696 TKU65657:TKV65696 TUQ65657:TUR65696 UEM65657:UEN65696 UOI65657:UOJ65696 UYE65657:UYF65696 VIA65657:VIB65696 VRW65657:VRX65696 WBS65657:WBT65696 WLO65657:WLP65696 WVK65657:WVL65696 C131193:D131232 IY131193:IZ131232 SU131193:SV131232 ACQ131193:ACR131232 AMM131193:AMN131232 AWI131193:AWJ131232 BGE131193:BGF131232 BQA131193:BQB131232 BZW131193:BZX131232 CJS131193:CJT131232 CTO131193:CTP131232 DDK131193:DDL131232 DNG131193:DNH131232 DXC131193:DXD131232 EGY131193:EGZ131232 EQU131193:EQV131232 FAQ131193:FAR131232 FKM131193:FKN131232 FUI131193:FUJ131232 GEE131193:GEF131232 GOA131193:GOB131232 GXW131193:GXX131232 HHS131193:HHT131232 HRO131193:HRP131232 IBK131193:IBL131232 ILG131193:ILH131232 IVC131193:IVD131232 JEY131193:JEZ131232 JOU131193:JOV131232 JYQ131193:JYR131232 KIM131193:KIN131232 KSI131193:KSJ131232 LCE131193:LCF131232 LMA131193:LMB131232 LVW131193:LVX131232 MFS131193:MFT131232 MPO131193:MPP131232 MZK131193:MZL131232 NJG131193:NJH131232 NTC131193:NTD131232 OCY131193:OCZ131232 OMU131193:OMV131232 OWQ131193:OWR131232 PGM131193:PGN131232 PQI131193:PQJ131232 QAE131193:QAF131232 QKA131193:QKB131232 QTW131193:QTX131232 RDS131193:RDT131232 RNO131193:RNP131232 RXK131193:RXL131232 SHG131193:SHH131232 SRC131193:SRD131232 TAY131193:TAZ131232 TKU131193:TKV131232 TUQ131193:TUR131232 UEM131193:UEN131232 UOI131193:UOJ131232 UYE131193:UYF131232 VIA131193:VIB131232 VRW131193:VRX131232 WBS131193:WBT131232 WLO131193:WLP131232 WVK131193:WVL131232 C196729:D196768 IY196729:IZ196768 SU196729:SV196768 ACQ196729:ACR196768 AMM196729:AMN196768 AWI196729:AWJ196768 BGE196729:BGF196768 BQA196729:BQB196768 BZW196729:BZX196768 CJS196729:CJT196768 CTO196729:CTP196768 DDK196729:DDL196768 DNG196729:DNH196768 DXC196729:DXD196768 EGY196729:EGZ196768 EQU196729:EQV196768 FAQ196729:FAR196768 FKM196729:FKN196768 FUI196729:FUJ196768 GEE196729:GEF196768 GOA196729:GOB196768 GXW196729:GXX196768 HHS196729:HHT196768 HRO196729:HRP196768 IBK196729:IBL196768 ILG196729:ILH196768 IVC196729:IVD196768 JEY196729:JEZ196768 JOU196729:JOV196768 JYQ196729:JYR196768 KIM196729:KIN196768 KSI196729:KSJ196768 LCE196729:LCF196768 LMA196729:LMB196768 LVW196729:LVX196768 MFS196729:MFT196768 MPO196729:MPP196768 MZK196729:MZL196768 NJG196729:NJH196768 NTC196729:NTD196768 OCY196729:OCZ196768 OMU196729:OMV196768 OWQ196729:OWR196768 PGM196729:PGN196768 PQI196729:PQJ196768 QAE196729:QAF196768 QKA196729:QKB196768 QTW196729:QTX196768 RDS196729:RDT196768 RNO196729:RNP196768 RXK196729:RXL196768 SHG196729:SHH196768 SRC196729:SRD196768 TAY196729:TAZ196768 TKU196729:TKV196768 TUQ196729:TUR196768 UEM196729:UEN196768 UOI196729:UOJ196768 UYE196729:UYF196768 VIA196729:VIB196768 VRW196729:VRX196768 WBS196729:WBT196768 WLO196729:WLP196768 WVK196729:WVL196768 C262265:D262304 IY262265:IZ262304 SU262265:SV262304 ACQ262265:ACR262304 AMM262265:AMN262304 AWI262265:AWJ262304 BGE262265:BGF262304 BQA262265:BQB262304 BZW262265:BZX262304 CJS262265:CJT262304 CTO262265:CTP262304 DDK262265:DDL262304 DNG262265:DNH262304 DXC262265:DXD262304 EGY262265:EGZ262304 EQU262265:EQV262304 FAQ262265:FAR262304 FKM262265:FKN262304 FUI262265:FUJ262304 GEE262265:GEF262304 GOA262265:GOB262304 GXW262265:GXX262304 HHS262265:HHT262304 HRO262265:HRP262304 IBK262265:IBL262304 ILG262265:ILH262304 IVC262265:IVD262304 JEY262265:JEZ262304 JOU262265:JOV262304 JYQ262265:JYR262304 KIM262265:KIN262304 KSI262265:KSJ262304 LCE262265:LCF262304 LMA262265:LMB262304 LVW262265:LVX262304 MFS262265:MFT262304 MPO262265:MPP262304 MZK262265:MZL262304 NJG262265:NJH262304 NTC262265:NTD262304 OCY262265:OCZ262304 OMU262265:OMV262304 OWQ262265:OWR262304 PGM262265:PGN262304 PQI262265:PQJ262304 QAE262265:QAF262304 QKA262265:QKB262304 QTW262265:QTX262304 RDS262265:RDT262304 RNO262265:RNP262304 RXK262265:RXL262304 SHG262265:SHH262304 SRC262265:SRD262304 TAY262265:TAZ262304 TKU262265:TKV262304 TUQ262265:TUR262304 UEM262265:UEN262304 UOI262265:UOJ262304 UYE262265:UYF262304 VIA262265:VIB262304 VRW262265:VRX262304 WBS262265:WBT262304 WLO262265:WLP262304 WVK262265:WVL262304 C327801:D327840 IY327801:IZ327840 SU327801:SV327840 ACQ327801:ACR327840 AMM327801:AMN327840 AWI327801:AWJ327840 BGE327801:BGF327840 BQA327801:BQB327840 BZW327801:BZX327840 CJS327801:CJT327840 CTO327801:CTP327840 DDK327801:DDL327840 DNG327801:DNH327840 DXC327801:DXD327840 EGY327801:EGZ327840 EQU327801:EQV327840 FAQ327801:FAR327840 FKM327801:FKN327840 FUI327801:FUJ327840 GEE327801:GEF327840 GOA327801:GOB327840 GXW327801:GXX327840 HHS327801:HHT327840 HRO327801:HRP327840 IBK327801:IBL327840 ILG327801:ILH327840 IVC327801:IVD327840 JEY327801:JEZ327840 JOU327801:JOV327840 JYQ327801:JYR327840 KIM327801:KIN327840 KSI327801:KSJ327840 LCE327801:LCF327840 LMA327801:LMB327840 LVW327801:LVX327840 MFS327801:MFT327840 MPO327801:MPP327840 MZK327801:MZL327840 NJG327801:NJH327840 NTC327801:NTD327840 OCY327801:OCZ327840 OMU327801:OMV327840 OWQ327801:OWR327840 PGM327801:PGN327840 PQI327801:PQJ327840 QAE327801:QAF327840 QKA327801:QKB327840 QTW327801:QTX327840 RDS327801:RDT327840 RNO327801:RNP327840 RXK327801:RXL327840 SHG327801:SHH327840 SRC327801:SRD327840 TAY327801:TAZ327840 TKU327801:TKV327840 TUQ327801:TUR327840 UEM327801:UEN327840 UOI327801:UOJ327840 UYE327801:UYF327840 VIA327801:VIB327840 VRW327801:VRX327840 WBS327801:WBT327840 WLO327801:WLP327840 WVK327801:WVL327840 C393337:D393376 IY393337:IZ393376 SU393337:SV393376 ACQ393337:ACR393376 AMM393337:AMN393376 AWI393337:AWJ393376 BGE393337:BGF393376 BQA393337:BQB393376 BZW393337:BZX393376 CJS393337:CJT393376 CTO393337:CTP393376 DDK393337:DDL393376 DNG393337:DNH393376 DXC393337:DXD393376 EGY393337:EGZ393376 EQU393337:EQV393376 FAQ393337:FAR393376 FKM393337:FKN393376 FUI393337:FUJ393376 GEE393337:GEF393376 GOA393337:GOB393376 GXW393337:GXX393376 HHS393337:HHT393376 HRO393337:HRP393376 IBK393337:IBL393376 ILG393337:ILH393376 IVC393337:IVD393376 JEY393337:JEZ393376 JOU393337:JOV393376 JYQ393337:JYR393376 KIM393337:KIN393376 KSI393337:KSJ393376 LCE393337:LCF393376 LMA393337:LMB393376 LVW393337:LVX393376 MFS393337:MFT393376 MPO393337:MPP393376 MZK393337:MZL393376 NJG393337:NJH393376 NTC393337:NTD393376 OCY393337:OCZ393376 OMU393337:OMV393376 OWQ393337:OWR393376 PGM393337:PGN393376 PQI393337:PQJ393376 QAE393337:QAF393376 QKA393337:QKB393376 QTW393337:QTX393376 RDS393337:RDT393376 RNO393337:RNP393376 RXK393337:RXL393376 SHG393337:SHH393376 SRC393337:SRD393376 TAY393337:TAZ393376 TKU393337:TKV393376 TUQ393337:TUR393376 UEM393337:UEN393376 UOI393337:UOJ393376 UYE393337:UYF393376 VIA393337:VIB393376 VRW393337:VRX393376 WBS393337:WBT393376 WLO393337:WLP393376 WVK393337:WVL393376 C458873:D458912 IY458873:IZ458912 SU458873:SV458912 ACQ458873:ACR458912 AMM458873:AMN458912 AWI458873:AWJ458912 BGE458873:BGF458912 BQA458873:BQB458912 BZW458873:BZX458912 CJS458873:CJT458912 CTO458873:CTP458912 DDK458873:DDL458912 DNG458873:DNH458912 DXC458873:DXD458912 EGY458873:EGZ458912 EQU458873:EQV458912 FAQ458873:FAR458912 FKM458873:FKN458912 FUI458873:FUJ458912 GEE458873:GEF458912 GOA458873:GOB458912 GXW458873:GXX458912 HHS458873:HHT458912 HRO458873:HRP458912 IBK458873:IBL458912 ILG458873:ILH458912 IVC458873:IVD458912 JEY458873:JEZ458912 JOU458873:JOV458912 JYQ458873:JYR458912 KIM458873:KIN458912 KSI458873:KSJ458912 LCE458873:LCF458912 LMA458873:LMB458912 LVW458873:LVX458912 MFS458873:MFT458912 MPO458873:MPP458912 MZK458873:MZL458912 NJG458873:NJH458912 NTC458873:NTD458912 OCY458873:OCZ458912 OMU458873:OMV458912 OWQ458873:OWR458912 PGM458873:PGN458912 PQI458873:PQJ458912 QAE458873:QAF458912 QKA458873:QKB458912 QTW458873:QTX458912 RDS458873:RDT458912 RNO458873:RNP458912 RXK458873:RXL458912 SHG458873:SHH458912 SRC458873:SRD458912 TAY458873:TAZ458912 TKU458873:TKV458912 TUQ458873:TUR458912 UEM458873:UEN458912 UOI458873:UOJ458912 UYE458873:UYF458912 VIA458873:VIB458912 VRW458873:VRX458912 WBS458873:WBT458912 WLO458873:WLP458912 WVK458873:WVL458912 C524409:D524448 IY524409:IZ524448 SU524409:SV524448 ACQ524409:ACR524448 AMM524409:AMN524448 AWI524409:AWJ524448 BGE524409:BGF524448 BQA524409:BQB524448 BZW524409:BZX524448 CJS524409:CJT524448 CTO524409:CTP524448 DDK524409:DDL524448 DNG524409:DNH524448 DXC524409:DXD524448 EGY524409:EGZ524448 EQU524409:EQV524448 FAQ524409:FAR524448 FKM524409:FKN524448 FUI524409:FUJ524448 GEE524409:GEF524448 GOA524409:GOB524448 GXW524409:GXX524448 HHS524409:HHT524448 HRO524409:HRP524448 IBK524409:IBL524448 ILG524409:ILH524448 IVC524409:IVD524448 JEY524409:JEZ524448 JOU524409:JOV524448 JYQ524409:JYR524448 KIM524409:KIN524448 KSI524409:KSJ524448 LCE524409:LCF524448 LMA524409:LMB524448 LVW524409:LVX524448 MFS524409:MFT524448 MPO524409:MPP524448 MZK524409:MZL524448 NJG524409:NJH524448 NTC524409:NTD524448 OCY524409:OCZ524448 OMU524409:OMV524448 OWQ524409:OWR524448 PGM524409:PGN524448 PQI524409:PQJ524448 QAE524409:QAF524448 QKA524409:QKB524448 QTW524409:QTX524448 RDS524409:RDT524448 RNO524409:RNP524448 RXK524409:RXL524448 SHG524409:SHH524448 SRC524409:SRD524448 TAY524409:TAZ524448 TKU524409:TKV524448 TUQ524409:TUR524448 UEM524409:UEN524448 UOI524409:UOJ524448 UYE524409:UYF524448 VIA524409:VIB524448 VRW524409:VRX524448 WBS524409:WBT524448 WLO524409:WLP524448 WVK524409:WVL524448 C589945:D589984 IY589945:IZ589984 SU589945:SV589984 ACQ589945:ACR589984 AMM589945:AMN589984 AWI589945:AWJ589984 BGE589945:BGF589984 BQA589945:BQB589984 BZW589945:BZX589984 CJS589945:CJT589984 CTO589945:CTP589984 DDK589945:DDL589984 DNG589945:DNH589984 DXC589945:DXD589984 EGY589945:EGZ589984 EQU589945:EQV589984 FAQ589945:FAR589984 FKM589945:FKN589984 FUI589945:FUJ589984 GEE589945:GEF589984 GOA589945:GOB589984 GXW589945:GXX589984 HHS589945:HHT589984 HRO589945:HRP589984 IBK589945:IBL589984 ILG589945:ILH589984 IVC589945:IVD589984 JEY589945:JEZ589984 JOU589945:JOV589984 JYQ589945:JYR589984 KIM589945:KIN589984 KSI589945:KSJ589984 LCE589945:LCF589984 LMA589945:LMB589984 LVW589945:LVX589984 MFS589945:MFT589984 MPO589945:MPP589984 MZK589945:MZL589984 NJG589945:NJH589984 NTC589945:NTD589984 OCY589945:OCZ589984 OMU589945:OMV589984 OWQ589945:OWR589984 PGM589945:PGN589984 PQI589945:PQJ589984 QAE589945:QAF589984 QKA589945:QKB589984 QTW589945:QTX589984 RDS589945:RDT589984 RNO589945:RNP589984 RXK589945:RXL589984 SHG589945:SHH589984 SRC589945:SRD589984 TAY589945:TAZ589984 TKU589945:TKV589984 TUQ589945:TUR589984 UEM589945:UEN589984 UOI589945:UOJ589984 UYE589945:UYF589984 VIA589945:VIB589984 VRW589945:VRX589984 WBS589945:WBT589984 WLO589945:WLP589984 WVK589945:WVL589984 C655481:D655520 IY655481:IZ655520 SU655481:SV655520 ACQ655481:ACR655520 AMM655481:AMN655520 AWI655481:AWJ655520 BGE655481:BGF655520 BQA655481:BQB655520 BZW655481:BZX655520 CJS655481:CJT655520 CTO655481:CTP655520 DDK655481:DDL655520 DNG655481:DNH655520 DXC655481:DXD655520 EGY655481:EGZ655520 EQU655481:EQV655520 FAQ655481:FAR655520 FKM655481:FKN655520 FUI655481:FUJ655520 GEE655481:GEF655520 GOA655481:GOB655520 GXW655481:GXX655520 HHS655481:HHT655520 HRO655481:HRP655520 IBK655481:IBL655520 ILG655481:ILH655520 IVC655481:IVD655520 JEY655481:JEZ655520 JOU655481:JOV655520 JYQ655481:JYR655520 KIM655481:KIN655520 KSI655481:KSJ655520 LCE655481:LCF655520 LMA655481:LMB655520 LVW655481:LVX655520 MFS655481:MFT655520 MPO655481:MPP655520 MZK655481:MZL655520 NJG655481:NJH655520 NTC655481:NTD655520 OCY655481:OCZ655520 OMU655481:OMV655520 OWQ655481:OWR655520 PGM655481:PGN655520 PQI655481:PQJ655520 QAE655481:QAF655520 QKA655481:QKB655520 QTW655481:QTX655520 RDS655481:RDT655520 RNO655481:RNP655520 RXK655481:RXL655520 SHG655481:SHH655520 SRC655481:SRD655520 TAY655481:TAZ655520 TKU655481:TKV655520 TUQ655481:TUR655520 UEM655481:UEN655520 UOI655481:UOJ655520 UYE655481:UYF655520 VIA655481:VIB655520 VRW655481:VRX655520 WBS655481:WBT655520 WLO655481:WLP655520 WVK655481:WVL655520 C721017:D721056 IY721017:IZ721056 SU721017:SV721056 ACQ721017:ACR721056 AMM721017:AMN721056 AWI721017:AWJ721056 BGE721017:BGF721056 BQA721017:BQB721056 BZW721017:BZX721056 CJS721017:CJT721056 CTO721017:CTP721056 DDK721017:DDL721056 DNG721017:DNH721056 DXC721017:DXD721056 EGY721017:EGZ721056 EQU721017:EQV721056 FAQ721017:FAR721056 FKM721017:FKN721056 FUI721017:FUJ721056 GEE721017:GEF721056 GOA721017:GOB721056 GXW721017:GXX721056 HHS721017:HHT721056 HRO721017:HRP721056 IBK721017:IBL721056 ILG721017:ILH721056 IVC721017:IVD721056 JEY721017:JEZ721056 JOU721017:JOV721056 JYQ721017:JYR721056 KIM721017:KIN721056 KSI721017:KSJ721056 LCE721017:LCF721056 LMA721017:LMB721056 LVW721017:LVX721056 MFS721017:MFT721056 MPO721017:MPP721056 MZK721017:MZL721056 NJG721017:NJH721056 NTC721017:NTD721056 OCY721017:OCZ721056 OMU721017:OMV721056 OWQ721017:OWR721056 PGM721017:PGN721056 PQI721017:PQJ721056 QAE721017:QAF721056 QKA721017:QKB721056 QTW721017:QTX721056 RDS721017:RDT721056 RNO721017:RNP721056 RXK721017:RXL721056 SHG721017:SHH721056 SRC721017:SRD721056 TAY721017:TAZ721056 TKU721017:TKV721056 TUQ721017:TUR721056 UEM721017:UEN721056 UOI721017:UOJ721056 UYE721017:UYF721056 VIA721017:VIB721056 VRW721017:VRX721056 WBS721017:WBT721056 WLO721017:WLP721056 WVK721017:WVL721056 C786553:D786592 IY786553:IZ786592 SU786553:SV786592 ACQ786553:ACR786592 AMM786553:AMN786592 AWI786553:AWJ786592 BGE786553:BGF786592 BQA786553:BQB786592 BZW786553:BZX786592 CJS786553:CJT786592 CTO786553:CTP786592 DDK786553:DDL786592 DNG786553:DNH786592 DXC786553:DXD786592 EGY786553:EGZ786592 EQU786553:EQV786592 FAQ786553:FAR786592 FKM786553:FKN786592 FUI786553:FUJ786592 GEE786553:GEF786592 GOA786553:GOB786592 GXW786553:GXX786592 HHS786553:HHT786592 HRO786553:HRP786592 IBK786553:IBL786592 ILG786553:ILH786592 IVC786553:IVD786592 JEY786553:JEZ786592 JOU786553:JOV786592 JYQ786553:JYR786592 KIM786553:KIN786592 KSI786553:KSJ786592 LCE786553:LCF786592 LMA786553:LMB786592 LVW786553:LVX786592 MFS786553:MFT786592 MPO786553:MPP786592 MZK786553:MZL786592 NJG786553:NJH786592 NTC786553:NTD786592 OCY786553:OCZ786592 OMU786553:OMV786592 OWQ786553:OWR786592 PGM786553:PGN786592 PQI786553:PQJ786592 QAE786553:QAF786592 QKA786553:QKB786592 QTW786553:QTX786592 RDS786553:RDT786592 RNO786553:RNP786592 RXK786553:RXL786592 SHG786553:SHH786592 SRC786553:SRD786592 TAY786553:TAZ786592 TKU786553:TKV786592 TUQ786553:TUR786592 UEM786553:UEN786592 UOI786553:UOJ786592 UYE786553:UYF786592 VIA786553:VIB786592 VRW786553:VRX786592 WBS786553:WBT786592 WLO786553:WLP786592 WVK786553:WVL786592 C852089:D852128 IY852089:IZ852128 SU852089:SV852128 ACQ852089:ACR852128 AMM852089:AMN852128 AWI852089:AWJ852128 BGE852089:BGF852128 BQA852089:BQB852128 BZW852089:BZX852128 CJS852089:CJT852128 CTO852089:CTP852128 DDK852089:DDL852128 DNG852089:DNH852128 DXC852089:DXD852128 EGY852089:EGZ852128 EQU852089:EQV852128 FAQ852089:FAR852128 FKM852089:FKN852128 FUI852089:FUJ852128 GEE852089:GEF852128 GOA852089:GOB852128 GXW852089:GXX852128 HHS852089:HHT852128 HRO852089:HRP852128 IBK852089:IBL852128 ILG852089:ILH852128 IVC852089:IVD852128 JEY852089:JEZ852128 JOU852089:JOV852128 JYQ852089:JYR852128 KIM852089:KIN852128 KSI852089:KSJ852128 LCE852089:LCF852128 LMA852089:LMB852128 LVW852089:LVX852128 MFS852089:MFT852128 MPO852089:MPP852128 MZK852089:MZL852128 NJG852089:NJH852128 NTC852089:NTD852128 OCY852089:OCZ852128 OMU852089:OMV852128 OWQ852089:OWR852128 PGM852089:PGN852128 PQI852089:PQJ852128 QAE852089:QAF852128 QKA852089:QKB852128 QTW852089:QTX852128 RDS852089:RDT852128 RNO852089:RNP852128 RXK852089:RXL852128 SHG852089:SHH852128 SRC852089:SRD852128 TAY852089:TAZ852128 TKU852089:TKV852128 TUQ852089:TUR852128 UEM852089:UEN852128 UOI852089:UOJ852128 UYE852089:UYF852128 VIA852089:VIB852128 VRW852089:VRX852128 WBS852089:WBT852128 WLO852089:WLP852128 WVK852089:WVL852128 C917625:D917664 IY917625:IZ917664 SU917625:SV917664 ACQ917625:ACR917664 AMM917625:AMN917664 AWI917625:AWJ917664 BGE917625:BGF917664 BQA917625:BQB917664 BZW917625:BZX917664 CJS917625:CJT917664 CTO917625:CTP917664 DDK917625:DDL917664 DNG917625:DNH917664 DXC917625:DXD917664 EGY917625:EGZ917664 EQU917625:EQV917664 FAQ917625:FAR917664 FKM917625:FKN917664 FUI917625:FUJ917664 GEE917625:GEF917664 GOA917625:GOB917664 GXW917625:GXX917664 HHS917625:HHT917664 HRO917625:HRP917664 IBK917625:IBL917664 ILG917625:ILH917664 IVC917625:IVD917664 JEY917625:JEZ917664 JOU917625:JOV917664 JYQ917625:JYR917664 KIM917625:KIN917664 KSI917625:KSJ917664 LCE917625:LCF917664 LMA917625:LMB917664 LVW917625:LVX917664 MFS917625:MFT917664 MPO917625:MPP917664 MZK917625:MZL917664 NJG917625:NJH917664 NTC917625:NTD917664 OCY917625:OCZ917664 OMU917625:OMV917664 OWQ917625:OWR917664 PGM917625:PGN917664 PQI917625:PQJ917664 QAE917625:QAF917664 QKA917625:QKB917664 QTW917625:QTX917664 RDS917625:RDT917664 RNO917625:RNP917664 RXK917625:RXL917664 SHG917625:SHH917664 SRC917625:SRD917664 TAY917625:TAZ917664 TKU917625:TKV917664 TUQ917625:TUR917664 UEM917625:UEN917664 UOI917625:UOJ917664 UYE917625:UYF917664 VIA917625:VIB917664 VRW917625:VRX917664 WBS917625:WBT917664 WLO917625:WLP917664 WVK917625:WVL917664 C983161:D983200 IY983161:IZ983200 SU983161:SV983200 ACQ983161:ACR983200 AMM983161:AMN983200 AWI983161:AWJ983200 BGE983161:BGF983200 BQA983161:BQB983200 BZW983161:BZX983200 CJS983161:CJT983200 CTO983161:CTP983200 DDK983161:DDL983200 DNG983161:DNH983200 DXC983161:DXD983200 EGY983161:EGZ983200 EQU983161:EQV983200 FAQ983161:FAR983200 FKM983161:FKN983200 FUI983161:FUJ983200 GEE983161:GEF983200 GOA983161:GOB983200 GXW983161:GXX983200 HHS983161:HHT983200 HRO983161:HRP983200 IBK983161:IBL983200 ILG983161:ILH983200 IVC983161:IVD983200 JEY983161:JEZ983200 JOU983161:JOV983200 JYQ983161:JYR983200 KIM983161:KIN983200 KSI983161:KSJ983200 LCE983161:LCF983200 LMA983161:LMB983200 LVW983161:LVX983200 MFS983161:MFT983200 MPO983161:MPP983200 MZK983161:MZL983200 NJG983161:NJH983200 NTC983161:NTD983200 OCY983161:OCZ983200 OMU983161:OMV983200 OWQ983161:OWR983200 PGM983161:PGN983200 PQI983161:PQJ983200 QAE983161:QAF983200 QKA983161:QKB983200 QTW983161:QTX983200 RDS983161:RDT983200 RNO983161:RNP983200 RXK983161:RXL983200 SHG983161:SHH983200 SRC983161:SRD983200 TAY983161:TAZ983200 TKU983161:TKV983200 TUQ983161:TUR983200 UEM983161:UEN983200 UOI983161:UOJ983200 UYE983161:UYF983200 VIA983161:VIB983200 VRW983161:VRX983200 WBS983161:WBT983200 WLO983161:WLP983200 WVK983161:WVL983200 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 C116:Y118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Y119:Y65536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M1:Y115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AB1:AW114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E121:H65536 JA121:JD65536 SW121:SZ65536 ACS121:ACV65536 AMO121:AMR65536 AWK121:AWN65536 BGG121:BGJ65536 BQC121:BQF65536 BZY121:CAB65536 CJU121:CJX65536 CTQ121:CTT65536 DDM121:DDP65536 DNI121:DNL65536 DXE121:DXH65536 EHA121:EHD65536 EQW121:EQZ65536 FAS121:FAV65536 FKO121:FKR65536 FUK121:FUN65536 GEG121:GEJ65536 GOC121:GOF65536 GXY121:GYB65536 HHU121:HHX65536 HRQ121:HRT65536 IBM121:IBP65536 ILI121:ILL65536 IVE121:IVH65536 JFA121:JFD65536 JOW121:JOZ65536 JYS121:JYV65536 KIO121:KIR65536 KSK121:KSN65536 LCG121:LCJ65536 LMC121:LMF65536 LVY121:LWB65536 MFU121:MFX65536 MPQ121:MPT65536 MZM121:MZP65536 NJI121:NJL65536 NTE121:NTH65536 ODA121:ODD65536 OMW121:OMZ65536 OWS121:OWV65536 PGO121:PGR65536 PQK121:PQN65536 QAG121:QAJ65536 QKC121:QKF65536 QTY121:QUB65536 RDU121:RDX65536 RNQ121:RNT65536 RXM121:RXP65536 SHI121:SHL65536 SRE121:SRH65536 TBA121:TBD65536 TKW121:TKZ65536 TUS121:TUV65536 UEO121:UER65536 UOK121:UON65536 UYG121:UYJ65536 VIC121:VIF65536 VRY121:VSB65536 WBU121:WBX65536 WLQ121:WLT65536 WVM121:WVP65536 E65657:H131072 JA65657:JD131072 SW65657:SZ131072 ACS65657:ACV131072 AMO65657:AMR131072 AWK65657:AWN131072 BGG65657:BGJ131072 BQC65657:BQF131072 BZY65657:CAB131072 CJU65657:CJX131072 CTQ65657:CTT131072 DDM65657:DDP131072 DNI65657:DNL131072 DXE65657:DXH131072 EHA65657:EHD131072 EQW65657:EQZ131072 FAS65657:FAV131072 FKO65657:FKR131072 FUK65657:FUN131072 GEG65657:GEJ131072 GOC65657:GOF131072 GXY65657:GYB131072 HHU65657:HHX131072 HRQ65657:HRT131072 IBM65657:IBP131072 ILI65657:ILL131072 IVE65657:IVH131072 JFA65657:JFD131072 JOW65657:JOZ131072 JYS65657:JYV131072 KIO65657:KIR131072 KSK65657:KSN131072 LCG65657:LCJ131072 LMC65657:LMF131072 LVY65657:LWB131072 MFU65657:MFX131072 MPQ65657:MPT131072 MZM65657:MZP131072 NJI65657:NJL131072 NTE65657:NTH131072 ODA65657:ODD131072 OMW65657:OMZ131072 OWS65657:OWV131072 PGO65657:PGR131072 PQK65657:PQN131072 QAG65657:QAJ131072 QKC65657:QKF131072 QTY65657:QUB131072 RDU65657:RDX131072 RNQ65657:RNT131072 RXM65657:RXP131072 SHI65657:SHL131072 SRE65657:SRH131072 TBA65657:TBD131072 TKW65657:TKZ131072 TUS65657:TUV131072 UEO65657:UER131072 UOK65657:UON131072 UYG65657:UYJ131072 VIC65657:VIF131072 VRY65657:VSB131072 WBU65657:WBX131072 WLQ65657:WLT131072 WVM65657:WVP131072 E131193:H196608 JA131193:JD196608 SW131193:SZ196608 ACS131193:ACV196608 AMO131193:AMR196608 AWK131193:AWN196608 BGG131193:BGJ196608 BQC131193:BQF196608 BZY131193:CAB196608 CJU131193:CJX196608 CTQ131193:CTT196608 DDM131193:DDP196608 DNI131193:DNL196608 DXE131193:DXH196608 EHA131193:EHD196608 EQW131193:EQZ196608 FAS131193:FAV196608 FKO131193:FKR196608 FUK131193:FUN196608 GEG131193:GEJ196608 GOC131193:GOF196608 GXY131193:GYB196608 HHU131193:HHX196608 HRQ131193:HRT196608 IBM131193:IBP196608 ILI131193:ILL196608 IVE131193:IVH196608 JFA131193:JFD196608 JOW131193:JOZ196608 JYS131193:JYV196608 KIO131193:KIR196608 KSK131193:KSN196608 LCG131193:LCJ196608 LMC131193:LMF196608 LVY131193:LWB196608 MFU131193:MFX196608 MPQ131193:MPT196608 MZM131193:MZP196608 NJI131193:NJL196608 NTE131193:NTH196608 ODA131193:ODD196608 OMW131193:OMZ196608 OWS131193:OWV196608 PGO131193:PGR196608 PQK131193:PQN196608 QAG131193:QAJ196608 QKC131193:QKF196608 QTY131193:QUB196608 RDU131193:RDX196608 RNQ131193:RNT196608 RXM131193:RXP196608 SHI131193:SHL196608 SRE131193:SRH196608 TBA131193:TBD196608 TKW131193:TKZ196608 TUS131193:TUV196608 UEO131193:UER196608 UOK131193:UON196608 UYG131193:UYJ196608 VIC131193:VIF196608 VRY131193:VSB196608 WBU131193:WBX196608 WLQ131193:WLT196608 WVM131193:WVP196608 E196729:H262144 JA196729:JD262144 SW196729:SZ262144 ACS196729:ACV262144 AMO196729:AMR262144 AWK196729:AWN262144 BGG196729:BGJ262144 BQC196729:BQF262144 BZY196729:CAB262144 CJU196729:CJX262144 CTQ196729:CTT262144 DDM196729:DDP262144 DNI196729:DNL262144 DXE196729:DXH262144 EHA196729:EHD262144 EQW196729:EQZ262144 FAS196729:FAV262144 FKO196729:FKR262144 FUK196729:FUN262144 GEG196729:GEJ262144 GOC196729:GOF262144 GXY196729:GYB262144 HHU196729:HHX262144 HRQ196729:HRT262144 IBM196729:IBP262144 ILI196729:ILL262144 IVE196729:IVH262144 JFA196729:JFD262144 JOW196729:JOZ262144 JYS196729:JYV262144 KIO196729:KIR262144 KSK196729:KSN262144 LCG196729:LCJ262144 LMC196729:LMF262144 LVY196729:LWB262144 MFU196729:MFX262144 MPQ196729:MPT262144 MZM196729:MZP262144 NJI196729:NJL262144 NTE196729:NTH262144 ODA196729:ODD262144 OMW196729:OMZ262144 OWS196729:OWV262144 PGO196729:PGR262144 PQK196729:PQN262144 QAG196729:QAJ262144 QKC196729:QKF262144 QTY196729:QUB262144 RDU196729:RDX262144 RNQ196729:RNT262144 RXM196729:RXP262144 SHI196729:SHL262144 SRE196729:SRH262144 TBA196729:TBD262144 TKW196729:TKZ262144 TUS196729:TUV262144 UEO196729:UER262144 UOK196729:UON262144 UYG196729:UYJ262144 VIC196729:VIF262144 VRY196729:VSB262144 WBU196729:WBX262144 WLQ196729:WLT262144 WVM196729:WVP262144 E262265:H327680 JA262265:JD327680 SW262265:SZ327680 ACS262265:ACV327680 AMO262265:AMR327680 AWK262265:AWN327680 BGG262265:BGJ327680 BQC262265:BQF327680 BZY262265:CAB327680 CJU262265:CJX327680 CTQ262265:CTT327680 DDM262265:DDP327680 DNI262265:DNL327680 DXE262265:DXH327680 EHA262265:EHD327680 EQW262265:EQZ327680 FAS262265:FAV327680 FKO262265:FKR327680 FUK262265:FUN327680 GEG262265:GEJ327680 GOC262265:GOF327680 GXY262265:GYB327680 HHU262265:HHX327680 HRQ262265:HRT327680 IBM262265:IBP327680 ILI262265:ILL327680 IVE262265:IVH327680 JFA262265:JFD327680 JOW262265:JOZ327680 JYS262265:JYV327680 KIO262265:KIR327680 KSK262265:KSN327680 LCG262265:LCJ327680 LMC262265:LMF327680 LVY262265:LWB327680 MFU262265:MFX327680 MPQ262265:MPT327680 MZM262265:MZP327680 NJI262265:NJL327680 NTE262265:NTH327680 ODA262265:ODD327680 OMW262265:OMZ327680 OWS262265:OWV327680 PGO262265:PGR327680 PQK262265:PQN327680 QAG262265:QAJ327680 QKC262265:QKF327680 QTY262265:QUB327680 RDU262265:RDX327680 RNQ262265:RNT327680 RXM262265:RXP327680 SHI262265:SHL327680 SRE262265:SRH327680 TBA262265:TBD327680 TKW262265:TKZ327680 TUS262265:TUV327680 UEO262265:UER327680 UOK262265:UON327680 UYG262265:UYJ327680 VIC262265:VIF327680 VRY262265:VSB327680 WBU262265:WBX327680 WLQ262265:WLT327680 WVM262265:WVP327680 E327801:H393216 JA327801:JD393216 SW327801:SZ393216 ACS327801:ACV393216 AMO327801:AMR393216 AWK327801:AWN393216 BGG327801:BGJ393216 BQC327801:BQF393216 BZY327801:CAB393216 CJU327801:CJX393216 CTQ327801:CTT393216 DDM327801:DDP393216 DNI327801:DNL393216 DXE327801:DXH393216 EHA327801:EHD393216 EQW327801:EQZ393216 FAS327801:FAV393216 FKO327801:FKR393216 FUK327801:FUN393216 GEG327801:GEJ393216 GOC327801:GOF393216 GXY327801:GYB393216 HHU327801:HHX393216 HRQ327801:HRT393216 IBM327801:IBP393216 ILI327801:ILL393216 IVE327801:IVH393216 JFA327801:JFD393216 JOW327801:JOZ393216 JYS327801:JYV393216 KIO327801:KIR393216 KSK327801:KSN393216 LCG327801:LCJ393216 LMC327801:LMF393216 LVY327801:LWB393216 MFU327801:MFX393216 MPQ327801:MPT393216 MZM327801:MZP393216 NJI327801:NJL393216 NTE327801:NTH393216 ODA327801:ODD393216 OMW327801:OMZ393216 OWS327801:OWV393216 PGO327801:PGR393216 PQK327801:PQN393216 QAG327801:QAJ393216 QKC327801:QKF393216 QTY327801:QUB393216 RDU327801:RDX393216 RNQ327801:RNT393216 RXM327801:RXP393216 SHI327801:SHL393216 SRE327801:SRH393216 TBA327801:TBD393216 TKW327801:TKZ393216 TUS327801:TUV393216 UEO327801:UER393216 UOK327801:UON393216 UYG327801:UYJ393216 VIC327801:VIF393216 VRY327801:VSB393216 WBU327801:WBX393216 WLQ327801:WLT393216 WVM327801:WVP393216 E393337:H458752 JA393337:JD458752 SW393337:SZ458752 ACS393337:ACV458752 AMO393337:AMR458752 AWK393337:AWN458752 BGG393337:BGJ458752 BQC393337:BQF458752 BZY393337:CAB458752 CJU393337:CJX458752 CTQ393337:CTT458752 DDM393337:DDP458752 DNI393337:DNL458752 DXE393337:DXH458752 EHA393337:EHD458752 EQW393337:EQZ458752 FAS393337:FAV458752 FKO393337:FKR458752 FUK393337:FUN458752 GEG393337:GEJ458752 GOC393337:GOF458752 GXY393337:GYB458752 HHU393337:HHX458752 HRQ393337:HRT458752 IBM393337:IBP458752 ILI393337:ILL458752 IVE393337:IVH458752 JFA393337:JFD458752 JOW393337:JOZ458752 JYS393337:JYV458752 KIO393337:KIR458752 KSK393337:KSN458752 LCG393337:LCJ458752 LMC393337:LMF458752 LVY393337:LWB458752 MFU393337:MFX458752 MPQ393337:MPT458752 MZM393337:MZP458752 NJI393337:NJL458752 NTE393337:NTH458752 ODA393337:ODD458752 OMW393337:OMZ458752 OWS393337:OWV458752 PGO393337:PGR458752 PQK393337:PQN458752 QAG393337:QAJ458752 QKC393337:QKF458752 QTY393337:QUB458752 RDU393337:RDX458752 RNQ393337:RNT458752 RXM393337:RXP458752 SHI393337:SHL458752 SRE393337:SRH458752 TBA393337:TBD458752 TKW393337:TKZ458752 TUS393337:TUV458752 UEO393337:UER458752 UOK393337:UON458752 UYG393337:UYJ458752 VIC393337:VIF458752 VRY393337:VSB458752 WBU393337:WBX458752 WLQ393337:WLT458752 WVM393337:WVP458752 E458873:H524288 JA458873:JD524288 SW458873:SZ524288 ACS458873:ACV524288 AMO458873:AMR524288 AWK458873:AWN524288 BGG458873:BGJ524288 BQC458873:BQF524288 BZY458873:CAB524288 CJU458873:CJX524288 CTQ458873:CTT524288 DDM458873:DDP524288 DNI458873:DNL524288 DXE458873:DXH524288 EHA458873:EHD524288 EQW458873:EQZ524288 FAS458873:FAV524288 FKO458873:FKR524288 FUK458873:FUN524288 GEG458873:GEJ524288 GOC458873:GOF524288 GXY458873:GYB524288 HHU458873:HHX524288 HRQ458873:HRT524288 IBM458873:IBP524288 ILI458873:ILL524288 IVE458873:IVH524288 JFA458873:JFD524288 JOW458873:JOZ524288 JYS458873:JYV524288 KIO458873:KIR524288 KSK458873:KSN524288 LCG458873:LCJ524288 LMC458873:LMF524288 LVY458873:LWB524288 MFU458873:MFX524288 MPQ458873:MPT524288 MZM458873:MZP524288 NJI458873:NJL524288 NTE458873:NTH524288 ODA458873:ODD524288 OMW458873:OMZ524288 OWS458873:OWV524288 PGO458873:PGR524288 PQK458873:PQN524288 QAG458873:QAJ524288 QKC458873:QKF524288 QTY458873:QUB524288 RDU458873:RDX524288 RNQ458873:RNT524288 RXM458873:RXP524288 SHI458873:SHL524288 SRE458873:SRH524288 TBA458873:TBD524288 TKW458873:TKZ524288 TUS458873:TUV524288 UEO458873:UER524288 UOK458873:UON524288 UYG458873:UYJ524288 VIC458873:VIF524288 VRY458873:VSB524288 WBU458873:WBX524288 WLQ458873:WLT524288 WVM458873:WVP524288 E524409:H589824 JA524409:JD589824 SW524409:SZ589824 ACS524409:ACV589824 AMO524409:AMR589824 AWK524409:AWN589824 BGG524409:BGJ589824 BQC524409:BQF589824 BZY524409:CAB589824 CJU524409:CJX589824 CTQ524409:CTT589824 DDM524409:DDP589824 DNI524409:DNL589824 DXE524409:DXH589824 EHA524409:EHD589824 EQW524409:EQZ589824 FAS524409:FAV589824 FKO524409:FKR589824 FUK524409:FUN589824 GEG524409:GEJ589824 GOC524409:GOF589824 GXY524409:GYB589824 HHU524409:HHX589824 HRQ524409:HRT589824 IBM524409:IBP589824 ILI524409:ILL589824 IVE524409:IVH589824 JFA524409:JFD589824 JOW524409:JOZ589824 JYS524409:JYV589824 KIO524409:KIR589824 KSK524409:KSN589824 LCG524409:LCJ589824 LMC524409:LMF589824 LVY524409:LWB589824 MFU524409:MFX589824 MPQ524409:MPT589824 MZM524409:MZP589824 NJI524409:NJL589824 NTE524409:NTH589824 ODA524409:ODD589824 OMW524409:OMZ589824 OWS524409:OWV589824 PGO524409:PGR589824 PQK524409:PQN589824 QAG524409:QAJ589824 QKC524409:QKF589824 QTY524409:QUB589824 RDU524409:RDX589824 RNQ524409:RNT589824 RXM524409:RXP589824 SHI524409:SHL589824 SRE524409:SRH589824 TBA524409:TBD589824 TKW524409:TKZ589824 TUS524409:TUV589824 UEO524409:UER589824 UOK524409:UON589824 UYG524409:UYJ589824 VIC524409:VIF589824 VRY524409:VSB589824 WBU524409:WBX589824 WLQ524409:WLT589824 WVM524409:WVP589824 E589945:H655360 JA589945:JD655360 SW589945:SZ655360 ACS589945:ACV655360 AMO589945:AMR655360 AWK589945:AWN655360 BGG589945:BGJ655360 BQC589945:BQF655360 BZY589945:CAB655360 CJU589945:CJX655360 CTQ589945:CTT655360 DDM589945:DDP655360 DNI589945:DNL655360 DXE589945:DXH655360 EHA589945:EHD655360 EQW589945:EQZ655360 FAS589945:FAV655360 FKO589945:FKR655360 FUK589945:FUN655360 GEG589945:GEJ655360 GOC589945:GOF655360 GXY589945:GYB655360 HHU589945:HHX655360 HRQ589945:HRT655360 IBM589945:IBP655360 ILI589945:ILL655360 IVE589945:IVH655360 JFA589945:JFD655360 JOW589945:JOZ655360 JYS589945:JYV655360 KIO589945:KIR655360 KSK589945:KSN655360 LCG589945:LCJ655360 LMC589945:LMF655360 LVY589945:LWB655360 MFU589945:MFX655360 MPQ589945:MPT655360 MZM589945:MZP655360 NJI589945:NJL655360 NTE589945:NTH655360 ODA589945:ODD655360 OMW589945:OMZ655360 OWS589945:OWV655360 PGO589945:PGR655360 PQK589945:PQN655360 QAG589945:QAJ655360 QKC589945:QKF655360 QTY589945:QUB655360 RDU589945:RDX655360 RNQ589945:RNT655360 RXM589945:RXP655360 SHI589945:SHL655360 SRE589945:SRH655360 TBA589945:TBD655360 TKW589945:TKZ655360 TUS589945:TUV655360 UEO589945:UER655360 UOK589945:UON655360 UYG589945:UYJ655360 VIC589945:VIF655360 VRY589945:VSB655360 WBU589945:WBX655360 WLQ589945:WLT655360 WVM589945:WVP655360 E655481:H720896 JA655481:JD720896 SW655481:SZ720896 ACS655481:ACV720896 AMO655481:AMR720896 AWK655481:AWN720896 BGG655481:BGJ720896 BQC655481:BQF720896 BZY655481:CAB720896 CJU655481:CJX720896 CTQ655481:CTT720896 DDM655481:DDP720896 DNI655481:DNL720896 DXE655481:DXH720896 EHA655481:EHD720896 EQW655481:EQZ720896 FAS655481:FAV720896 FKO655481:FKR720896 FUK655481:FUN720896 GEG655481:GEJ720896 GOC655481:GOF720896 GXY655481:GYB720896 HHU655481:HHX720896 HRQ655481:HRT720896 IBM655481:IBP720896 ILI655481:ILL720896 IVE655481:IVH720896 JFA655481:JFD720896 JOW655481:JOZ720896 JYS655481:JYV720896 KIO655481:KIR720896 KSK655481:KSN720896 LCG655481:LCJ720896 LMC655481:LMF720896 LVY655481:LWB720896 MFU655481:MFX720896 MPQ655481:MPT720896 MZM655481:MZP720896 NJI655481:NJL720896 NTE655481:NTH720896 ODA655481:ODD720896 OMW655481:OMZ720896 OWS655481:OWV720896 PGO655481:PGR720896 PQK655481:PQN720896 QAG655481:QAJ720896 QKC655481:QKF720896 QTY655481:QUB720896 RDU655481:RDX720896 RNQ655481:RNT720896 RXM655481:RXP720896 SHI655481:SHL720896 SRE655481:SRH720896 TBA655481:TBD720896 TKW655481:TKZ720896 TUS655481:TUV720896 UEO655481:UER720896 UOK655481:UON720896 UYG655481:UYJ720896 VIC655481:VIF720896 VRY655481:VSB720896 WBU655481:WBX720896 WLQ655481:WLT720896 WVM655481:WVP720896 E721017:H786432 JA721017:JD786432 SW721017:SZ786432 ACS721017:ACV786432 AMO721017:AMR786432 AWK721017:AWN786432 BGG721017:BGJ786432 BQC721017:BQF786432 BZY721017:CAB786432 CJU721017:CJX786432 CTQ721017:CTT786432 DDM721017:DDP786432 DNI721017:DNL786432 DXE721017:DXH786432 EHA721017:EHD786432 EQW721017:EQZ786432 FAS721017:FAV786432 FKO721017:FKR786432 FUK721017:FUN786432 GEG721017:GEJ786432 GOC721017:GOF786432 GXY721017:GYB786432 HHU721017:HHX786432 HRQ721017:HRT786432 IBM721017:IBP786432 ILI721017:ILL786432 IVE721017:IVH786432 JFA721017:JFD786432 JOW721017:JOZ786432 JYS721017:JYV786432 KIO721017:KIR786432 KSK721017:KSN786432 LCG721017:LCJ786432 LMC721017:LMF786432 LVY721017:LWB786432 MFU721017:MFX786432 MPQ721017:MPT786432 MZM721017:MZP786432 NJI721017:NJL786432 NTE721017:NTH786432 ODA721017:ODD786432 OMW721017:OMZ786432 OWS721017:OWV786432 PGO721017:PGR786432 PQK721017:PQN786432 QAG721017:QAJ786432 QKC721017:QKF786432 QTY721017:QUB786432 RDU721017:RDX786432 RNQ721017:RNT786432 RXM721017:RXP786432 SHI721017:SHL786432 SRE721017:SRH786432 TBA721017:TBD786432 TKW721017:TKZ786432 TUS721017:TUV786432 UEO721017:UER786432 UOK721017:UON786432 UYG721017:UYJ786432 VIC721017:VIF786432 VRY721017:VSB786432 WBU721017:WBX786432 WLQ721017:WLT786432 WVM721017:WVP786432 E786553:H851968 JA786553:JD851968 SW786553:SZ851968 ACS786553:ACV851968 AMO786553:AMR851968 AWK786553:AWN851968 BGG786553:BGJ851968 BQC786553:BQF851968 BZY786553:CAB851968 CJU786553:CJX851968 CTQ786553:CTT851968 DDM786553:DDP851968 DNI786553:DNL851968 DXE786553:DXH851968 EHA786553:EHD851968 EQW786553:EQZ851968 FAS786553:FAV851968 FKO786553:FKR851968 FUK786553:FUN851968 GEG786553:GEJ851968 GOC786553:GOF851968 GXY786553:GYB851968 HHU786553:HHX851968 HRQ786553:HRT851968 IBM786553:IBP851968 ILI786553:ILL851968 IVE786553:IVH851968 JFA786553:JFD851968 JOW786553:JOZ851968 JYS786553:JYV851968 KIO786553:KIR851968 KSK786553:KSN851968 LCG786553:LCJ851968 LMC786553:LMF851968 LVY786553:LWB851968 MFU786553:MFX851968 MPQ786553:MPT851968 MZM786553:MZP851968 NJI786553:NJL851968 NTE786553:NTH851968 ODA786553:ODD851968 OMW786553:OMZ851968 OWS786553:OWV851968 PGO786553:PGR851968 PQK786553:PQN851968 QAG786553:QAJ851968 QKC786553:QKF851968 QTY786553:QUB851968 RDU786553:RDX851968 RNQ786553:RNT851968 RXM786553:RXP851968 SHI786553:SHL851968 SRE786553:SRH851968 TBA786553:TBD851968 TKW786553:TKZ851968 TUS786553:TUV851968 UEO786553:UER851968 UOK786553:UON851968 UYG786553:UYJ851968 VIC786553:VIF851968 VRY786553:VSB851968 WBU786553:WBX851968 WLQ786553:WLT851968 WVM786553:WVP851968 E852089:H917504 JA852089:JD917504 SW852089:SZ917504 ACS852089:ACV917504 AMO852089:AMR917504 AWK852089:AWN917504 BGG852089:BGJ917504 BQC852089:BQF917504 BZY852089:CAB917504 CJU852089:CJX917504 CTQ852089:CTT917504 DDM852089:DDP917504 DNI852089:DNL917504 DXE852089:DXH917504 EHA852089:EHD917504 EQW852089:EQZ917504 FAS852089:FAV917504 FKO852089:FKR917504 FUK852089:FUN917504 GEG852089:GEJ917504 GOC852089:GOF917504 GXY852089:GYB917504 HHU852089:HHX917504 HRQ852089:HRT917504 IBM852089:IBP917504 ILI852089:ILL917504 IVE852089:IVH917504 JFA852089:JFD917504 JOW852089:JOZ917504 JYS852089:JYV917504 KIO852089:KIR917504 KSK852089:KSN917504 LCG852089:LCJ917504 LMC852089:LMF917504 LVY852089:LWB917504 MFU852089:MFX917504 MPQ852089:MPT917504 MZM852089:MZP917504 NJI852089:NJL917504 NTE852089:NTH917504 ODA852089:ODD917504 OMW852089:OMZ917504 OWS852089:OWV917504 PGO852089:PGR917504 PQK852089:PQN917504 QAG852089:QAJ917504 QKC852089:QKF917504 QTY852089:QUB917504 RDU852089:RDX917504 RNQ852089:RNT917504 RXM852089:RXP917504 SHI852089:SHL917504 SRE852089:SRH917504 TBA852089:TBD917504 TKW852089:TKZ917504 TUS852089:TUV917504 UEO852089:UER917504 UOK852089:UON917504 UYG852089:UYJ917504 VIC852089:VIF917504 VRY852089:VSB917504 WBU852089:WBX917504 WLQ852089:WLT917504 WVM852089:WVP917504 E917625:H983040 JA917625:JD983040 SW917625:SZ983040 ACS917625:ACV983040 AMO917625:AMR983040 AWK917625:AWN983040 BGG917625:BGJ983040 BQC917625:BQF983040 BZY917625:CAB983040 CJU917625:CJX983040 CTQ917625:CTT983040 DDM917625:DDP983040 DNI917625:DNL983040 DXE917625:DXH983040 EHA917625:EHD983040 EQW917625:EQZ983040 FAS917625:FAV983040 FKO917625:FKR983040 FUK917625:FUN983040 GEG917625:GEJ983040 GOC917625:GOF983040 GXY917625:GYB983040 HHU917625:HHX983040 HRQ917625:HRT983040 IBM917625:IBP983040 ILI917625:ILL983040 IVE917625:IVH983040 JFA917625:JFD983040 JOW917625:JOZ983040 JYS917625:JYV983040 KIO917625:KIR983040 KSK917625:KSN983040 LCG917625:LCJ983040 LMC917625:LMF983040 LVY917625:LWB983040 MFU917625:MFX983040 MPQ917625:MPT983040 MZM917625:MZP983040 NJI917625:NJL983040 NTE917625:NTH983040 ODA917625:ODD983040 OMW917625:OMZ983040 OWS917625:OWV983040 PGO917625:PGR983040 PQK917625:PQN983040 QAG917625:QAJ983040 QKC917625:QKF983040 QTY917625:QUB983040 RDU917625:RDX983040 RNQ917625:RNT983040 RXM917625:RXP983040 SHI917625:SHL983040 SRE917625:SRH983040 TBA917625:TBD983040 TKW917625:TKZ983040 TUS917625:TUV983040 UEO917625:UER983040 UOK917625:UON983040 UYG917625:UYJ983040 VIC917625:VIF983040 VRY917625:VSB983040 WBU917625:WBX983040 WLQ917625:WLT983040 WVM917625:WVP983040 E983161:H1048576 JA983161:JD1048576 SW983161:SZ1048576 ACS983161:ACV1048576 AMO983161:AMR1048576 AWK983161:AWN1048576 BGG983161:BGJ1048576 BQC983161:BQF1048576 BZY983161:CAB1048576 CJU983161:CJX1048576 CTQ983161:CTT1048576 DDM983161:DDP1048576 DNI983161:DNL1048576 DXE983161:DXH1048576 EHA983161:EHD1048576 EQW983161:EQZ1048576 FAS983161:FAV1048576 FKO983161:FKR1048576 FUK983161:FUN1048576 GEG983161:GEJ1048576 GOC983161:GOF1048576 GXY983161:GYB1048576 HHU983161:HHX1048576 HRQ983161:HRT1048576 IBM983161:IBP1048576 ILI983161:ILL1048576 IVE983161:IVH1048576 JFA983161:JFD1048576 JOW983161:JOZ1048576 JYS983161:JYV1048576 KIO983161:KIR1048576 KSK983161:KSN1048576 LCG983161:LCJ1048576 LMC983161:LMF1048576 LVY983161:LWB1048576 MFU983161:MFX1048576 MPQ983161:MPT1048576 MZM983161:MZP1048576 NJI983161:NJL1048576 NTE983161:NTH1048576 ODA983161:ODD1048576 OMW983161:OMZ1048576 OWS983161:OWV1048576 PGO983161:PGR1048576 PQK983161:PQN1048576 QAG983161:QAJ1048576 QKC983161:QKF1048576 QTY983161:QUB1048576 RDU983161:RDX1048576 RNQ983161:RNT1048576 RXM983161:RXP1048576 SHI983161:SHL1048576 SRE983161:SRH1048576 TBA983161:TBD1048576 TKW983161:TKZ1048576 TUS983161:TUV1048576 UEO983161:UER1048576 UOK983161:UON1048576 UYG983161:UYJ1048576 VIC983161:VIF1048576 VRY983161:VSB1048576 WBU983161:WBX1048576 WLQ983161:WLT1048576 WVM983161:WVP1048576 B47:C70 IX47:IY70 ST47:SU70 ACP47:ACQ70 AML47:AMM70 AWH47:AWI70 BGD47:BGE70 BPZ47:BQA70 BZV47:BZW70 CJR47:CJS70 CTN47:CTO70 DDJ47:DDK70 DNF47:DNG70 DXB47:DXC70 EGX47:EGY70 EQT47:EQU70 FAP47:FAQ70 FKL47:FKM70 FUH47:FUI70 GED47:GEE70 GNZ47:GOA70 GXV47:GXW70 HHR47:HHS70 HRN47:HRO70 IBJ47:IBK70 ILF47:ILG70 IVB47:IVC70 JEX47:JEY70 JOT47:JOU70 JYP47:JYQ70 KIL47:KIM70 KSH47:KSI70 LCD47:LCE70 LLZ47:LMA70 LVV47:LVW70 MFR47:MFS70 MPN47:MPO70 MZJ47:MZK70 NJF47:NJG70 NTB47:NTC70 OCX47:OCY70 OMT47:OMU70 OWP47:OWQ70 PGL47:PGM70 PQH47:PQI70 QAD47:QAE70 QJZ47:QKA70 QTV47:QTW70 RDR47:RDS70 RNN47:RNO70 RXJ47:RXK70 SHF47:SHG70 SRB47:SRC70 TAX47:TAY70 TKT47:TKU70 TUP47:TUQ70 UEL47:UEM70 UOH47:UOI70 UYD47:UYE70 VHZ47:VIA70 VRV47:VRW70 WBR47:WBS70 WLN47:WLO70 WVJ47:WVK70 B65583:C65606 IX65583:IY65606 ST65583:SU65606 ACP65583:ACQ65606 AML65583:AMM65606 AWH65583:AWI65606 BGD65583:BGE65606 BPZ65583:BQA65606 BZV65583:BZW65606 CJR65583:CJS65606 CTN65583:CTO65606 DDJ65583:DDK65606 DNF65583:DNG65606 DXB65583:DXC65606 EGX65583:EGY65606 EQT65583:EQU65606 FAP65583:FAQ65606 FKL65583:FKM65606 FUH65583:FUI65606 GED65583:GEE65606 GNZ65583:GOA65606 GXV65583:GXW65606 HHR65583:HHS65606 HRN65583:HRO65606 IBJ65583:IBK65606 ILF65583:ILG65606 IVB65583:IVC65606 JEX65583:JEY65606 JOT65583:JOU65606 JYP65583:JYQ65606 KIL65583:KIM65606 KSH65583:KSI65606 LCD65583:LCE65606 LLZ65583:LMA65606 LVV65583:LVW65606 MFR65583:MFS65606 MPN65583:MPO65606 MZJ65583:MZK65606 NJF65583:NJG65606 NTB65583:NTC65606 OCX65583:OCY65606 OMT65583:OMU65606 OWP65583:OWQ65606 PGL65583:PGM65606 PQH65583:PQI65606 QAD65583:QAE65606 QJZ65583:QKA65606 QTV65583:QTW65606 RDR65583:RDS65606 RNN65583:RNO65606 RXJ65583:RXK65606 SHF65583:SHG65606 SRB65583:SRC65606 TAX65583:TAY65606 TKT65583:TKU65606 TUP65583:TUQ65606 UEL65583:UEM65606 UOH65583:UOI65606 UYD65583:UYE65606 VHZ65583:VIA65606 VRV65583:VRW65606 WBR65583:WBS65606 WLN65583:WLO65606 WVJ65583:WVK65606 B131119:C131142 IX131119:IY131142 ST131119:SU131142 ACP131119:ACQ131142 AML131119:AMM131142 AWH131119:AWI131142 BGD131119:BGE131142 BPZ131119:BQA131142 BZV131119:BZW131142 CJR131119:CJS131142 CTN131119:CTO131142 DDJ131119:DDK131142 DNF131119:DNG131142 DXB131119:DXC131142 EGX131119:EGY131142 EQT131119:EQU131142 FAP131119:FAQ131142 FKL131119:FKM131142 FUH131119:FUI131142 GED131119:GEE131142 GNZ131119:GOA131142 GXV131119:GXW131142 HHR131119:HHS131142 HRN131119:HRO131142 IBJ131119:IBK131142 ILF131119:ILG131142 IVB131119:IVC131142 JEX131119:JEY131142 JOT131119:JOU131142 JYP131119:JYQ131142 KIL131119:KIM131142 KSH131119:KSI131142 LCD131119:LCE131142 LLZ131119:LMA131142 LVV131119:LVW131142 MFR131119:MFS131142 MPN131119:MPO131142 MZJ131119:MZK131142 NJF131119:NJG131142 NTB131119:NTC131142 OCX131119:OCY131142 OMT131119:OMU131142 OWP131119:OWQ131142 PGL131119:PGM131142 PQH131119:PQI131142 QAD131119:QAE131142 QJZ131119:QKA131142 QTV131119:QTW131142 RDR131119:RDS131142 RNN131119:RNO131142 RXJ131119:RXK131142 SHF131119:SHG131142 SRB131119:SRC131142 TAX131119:TAY131142 TKT131119:TKU131142 TUP131119:TUQ131142 UEL131119:UEM131142 UOH131119:UOI131142 UYD131119:UYE131142 VHZ131119:VIA131142 VRV131119:VRW131142 WBR131119:WBS131142 WLN131119:WLO131142 WVJ131119:WVK131142 B196655:C196678 IX196655:IY196678 ST196655:SU196678 ACP196655:ACQ196678 AML196655:AMM196678 AWH196655:AWI196678 BGD196655:BGE196678 BPZ196655:BQA196678 BZV196655:BZW196678 CJR196655:CJS196678 CTN196655:CTO196678 DDJ196655:DDK196678 DNF196655:DNG196678 DXB196655:DXC196678 EGX196655:EGY196678 EQT196655:EQU196678 FAP196655:FAQ196678 FKL196655:FKM196678 FUH196655:FUI196678 GED196655:GEE196678 GNZ196655:GOA196678 GXV196655:GXW196678 HHR196655:HHS196678 HRN196655:HRO196678 IBJ196655:IBK196678 ILF196655:ILG196678 IVB196655:IVC196678 JEX196655:JEY196678 JOT196655:JOU196678 JYP196655:JYQ196678 KIL196655:KIM196678 KSH196655:KSI196678 LCD196655:LCE196678 LLZ196655:LMA196678 LVV196655:LVW196678 MFR196655:MFS196678 MPN196655:MPO196678 MZJ196655:MZK196678 NJF196655:NJG196678 NTB196655:NTC196678 OCX196655:OCY196678 OMT196655:OMU196678 OWP196655:OWQ196678 PGL196655:PGM196678 PQH196655:PQI196678 QAD196655:QAE196678 QJZ196655:QKA196678 QTV196655:QTW196678 RDR196655:RDS196678 RNN196655:RNO196678 RXJ196655:RXK196678 SHF196655:SHG196678 SRB196655:SRC196678 TAX196655:TAY196678 TKT196655:TKU196678 TUP196655:TUQ196678 UEL196655:UEM196678 UOH196655:UOI196678 UYD196655:UYE196678 VHZ196655:VIA196678 VRV196655:VRW196678 WBR196655:WBS196678 WLN196655:WLO196678 WVJ196655:WVK196678 B262191:C262214 IX262191:IY262214 ST262191:SU262214 ACP262191:ACQ262214 AML262191:AMM262214 AWH262191:AWI262214 BGD262191:BGE262214 BPZ262191:BQA262214 BZV262191:BZW262214 CJR262191:CJS262214 CTN262191:CTO262214 DDJ262191:DDK262214 DNF262191:DNG262214 DXB262191:DXC262214 EGX262191:EGY262214 EQT262191:EQU262214 FAP262191:FAQ262214 FKL262191:FKM262214 FUH262191:FUI262214 GED262191:GEE262214 GNZ262191:GOA262214 GXV262191:GXW262214 HHR262191:HHS262214 HRN262191:HRO262214 IBJ262191:IBK262214 ILF262191:ILG262214 IVB262191:IVC262214 JEX262191:JEY262214 JOT262191:JOU262214 JYP262191:JYQ262214 KIL262191:KIM262214 KSH262191:KSI262214 LCD262191:LCE262214 LLZ262191:LMA262214 LVV262191:LVW262214 MFR262191:MFS262214 MPN262191:MPO262214 MZJ262191:MZK262214 NJF262191:NJG262214 NTB262191:NTC262214 OCX262191:OCY262214 OMT262191:OMU262214 OWP262191:OWQ262214 PGL262191:PGM262214 PQH262191:PQI262214 QAD262191:QAE262214 QJZ262191:QKA262214 QTV262191:QTW262214 RDR262191:RDS262214 RNN262191:RNO262214 RXJ262191:RXK262214 SHF262191:SHG262214 SRB262191:SRC262214 TAX262191:TAY262214 TKT262191:TKU262214 TUP262191:TUQ262214 UEL262191:UEM262214 UOH262191:UOI262214 UYD262191:UYE262214 VHZ262191:VIA262214 VRV262191:VRW262214 WBR262191:WBS262214 WLN262191:WLO262214 WVJ262191:WVK262214 B327727:C327750 IX327727:IY327750 ST327727:SU327750 ACP327727:ACQ327750 AML327727:AMM327750 AWH327727:AWI327750 BGD327727:BGE327750 BPZ327727:BQA327750 BZV327727:BZW327750 CJR327727:CJS327750 CTN327727:CTO327750 DDJ327727:DDK327750 DNF327727:DNG327750 DXB327727:DXC327750 EGX327727:EGY327750 EQT327727:EQU327750 FAP327727:FAQ327750 FKL327727:FKM327750 FUH327727:FUI327750 GED327727:GEE327750 GNZ327727:GOA327750 GXV327727:GXW327750 HHR327727:HHS327750 HRN327727:HRO327750 IBJ327727:IBK327750 ILF327727:ILG327750 IVB327727:IVC327750 JEX327727:JEY327750 JOT327727:JOU327750 JYP327727:JYQ327750 KIL327727:KIM327750 KSH327727:KSI327750 LCD327727:LCE327750 LLZ327727:LMA327750 LVV327727:LVW327750 MFR327727:MFS327750 MPN327727:MPO327750 MZJ327727:MZK327750 NJF327727:NJG327750 NTB327727:NTC327750 OCX327727:OCY327750 OMT327727:OMU327750 OWP327727:OWQ327750 PGL327727:PGM327750 PQH327727:PQI327750 QAD327727:QAE327750 QJZ327727:QKA327750 QTV327727:QTW327750 RDR327727:RDS327750 RNN327727:RNO327750 RXJ327727:RXK327750 SHF327727:SHG327750 SRB327727:SRC327750 TAX327727:TAY327750 TKT327727:TKU327750 TUP327727:TUQ327750 UEL327727:UEM327750 UOH327727:UOI327750 UYD327727:UYE327750 VHZ327727:VIA327750 VRV327727:VRW327750 WBR327727:WBS327750 WLN327727:WLO327750 WVJ327727:WVK327750 B393263:C393286 IX393263:IY393286 ST393263:SU393286 ACP393263:ACQ393286 AML393263:AMM393286 AWH393263:AWI393286 BGD393263:BGE393286 BPZ393263:BQA393286 BZV393263:BZW393286 CJR393263:CJS393286 CTN393263:CTO393286 DDJ393263:DDK393286 DNF393263:DNG393286 DXB393263:DXC393286 EGX393263:EGY393286 EQT393263:EQU393286 FAP393263:FAQ393286 FKL393263:FKM393286 FUH393263:FUI393286 GED393263:GEE393286 GNZ393263:GOA393286 GXV393263:GXW393286 HHR393263:HHS393286 HRN393263:HRO393286 IBJ393263:IBK393286 ILF393263:ILG393286 IVB393263:IVC393286 JEX393263:JEY393286 JOT393263:JOU393286 JYP393263:JYQ393286 KIL393263:KIM393286 KSH393263:KSI393286 LCD393263:LCE393286 LLZ393263:LMA393286 LVV393263:LVW393286 MFR393263:MFS393286 MPN393263:MPO393286 MZJ393263:MZK393286 NJF393263:NJG393286 NTB393263:NTC393286 OCX393263:OCY393286 OMT393263:OMU393286 OWP393263:OWQ393286 PGL393263:PGM393286 PQH393263:PQI393286 QAD393263:QAE393286 QJZ393263:QKA393286 QTV393263:QTW393286 RDR393263:RDS393286 RNN393263:RNO393286 RXJ393263:RXK393286 SHF393263:SHG393286 SRB393263:SRC393286 TAX393263:TAY393286 TKT393263:TKU393286 TUP393263:TUQ393286 UEL393263:UEM393286 UOH393263:UOI393286 UYD393263:UYE393286 VHZ393263:VIA393286 VRV393263:VRW393286 WBR393263:WBS393286 WLN393263:WLO393286 WVJ393263:WVK393286 B458799:C458822 IX458799:IY458822 ST458799:SU458822 ACP458799:ACQ458822 AML458799:AMM458822 AWH458799:AWI458822 BGD458799:BGE458822 BPZ458799:BQA458822 BZV458799:BZW458822 CJR458799:CJS458822 CTN458799:CTO458822 DDJ458799:DDK458822 DNF458799:DNG458822 DXB458799:DXC458822 EGX458799:EGY458822 EQT458799:EQU458822 FAP458799:FAQ458822 FKL458799:FKM458822 FUH458799:FUI458822 GED458799:GEE458822 GNZ458799:GOA458822 GXV458799:GXW458822 HHR458799:HHS458822 HRN458799:HRO458822 IBJ458799:IBK458822 ILF458799:ILG458822 IVB458799:IVC458822 JEX458799:JEY458822 JOT458799:JOU458822 JYP458799:JYQ458822 KIL458799:KIM458822 KSH458799:KSI458822 LCD458799:LCE458822 LLZ458799:LMA458822 LVV458799:LVW458822 MFR458799:MFS458822 MPN458799:MPO458822 MZJ458799:MZK458822 NJF458799:NJG458822 NTB458799:NTC458822 OCX458799:OCY458822 OMT458799:OMU458822 OWP458799:OWQ458822 PGL458799:PGM458822 PQH458799:PQI458822 QAD458799:QAE458822 QJZ458799:QKA458822 QTV458799:QTW458822 RDR458799:RDS458822 RNN458799:RNO458822 RXJ458799:RXK458822 SHF458799:SHG458822 SRB458799:SRC458822 TAX458799:TAY458822 TKT458799:TKU458822 TUP458799:TUQ458822 UEL458799:UEM458822 UOH458799:UOI458822 UYD458799:UYE458822 VHZ458799:VIA458822 VRV458799:VRW458822 WBR458799:WBS458822 WLN458799:WLO458822 WVJ458799:WVK458822 B524335:C524358 IX524335:IY524358 ST524335:SU524358 ACP524335:ACQ524358 AML524335:AMM524358 AWH524335:AWI524358 BGD524335:BGE524358 BPZ524335:BQA524358 BZV524335:BZW524358 CJR524335:CJS524358 CTN524335:CTO524358 DDJ524335:DDK524358 DNF524335:DNG524358 DXB524335:DXC524358 EGX524335:EGY524358 EQT524335:EQU524358 FAP524335:FAQ524358 FKL524335:FKM524358 FUH524335:FUI524358 GED524335:GEE524358 GNZ524335:GOA524358 GXV524335:GXW524358 HHR524335:HHS524358 HRN524335:HRO524358 IBJ524335:IBK524358 ILF524335:ILG524358 IVB524335:IVC524358 JEX524335:JEY524358 JOT524335:JOU524358 JYP524335:JYQ524358 KIL524335:KIM524358 KSH524335:KSI524358 LCD524335:LCE524358 LLZ524335:LMA524358 LVV524335:LVW524358 MFR524335:MFS524358 MPN524335:MPO524358 MZJ524335:MZK524358 NJF524335:NJG524358 NTB524335:NTC524358 OCX524335:OCY524358 OMT524335:OMU524358 OWP524335:OWQ524358 PGL524335:PGM524358 PQH524335:PQI524358 QAD524335:QAE524358 QJZ524335:QKA524358 QTV524335:QTW524358 RDR524335:RDS524358 RNN524335:RNO524358 RXJ524335:RXK524358 SHF524335:SHG524358 SRB524335:SRC524358 TAX524335:TAY524358 TKT524335:TKU524358 TUP524335:TUQ524358 UEL524335:UEM524358 UOH524335:UOI524358 UYD524335:UYE524358 VHZ524335:VIA524358 VRV524335:VRW524358 WBR524335:WBS524358 WLN524335:WLO524358 WVJ524335:WVK524358 B589871:C589894 IX589871:IY589894 ST589871:SU589894 ACP589871:ACQ589894 AML589871:AMM589894 AWH589871:AWI589894 BGD589871:BGE589894 BPZ589871:BQA589894 BZV589871:BZW589894 CJR589871:CJS589894 CTN589871:CTO589894 DDJ589871:DDK589894 DNF589871:DNG589894 DXB589871:DXC589894 EGX589871:EGY589894 EQT589871:EQU589894 FAP589871:FAQ589894 FKL589871:FKM589894 FUH589871:FUI589894 GED589871:GEE589894 GNZ589871:GOA589894 GXV589871:GXW589894 HHR589871:HHS589894 HRN589871:HRO589894 IBJ589871:IBK589894 ILF589871:ILG589894 IVB589871:IVC589894 JEX589871:JEY589894 JOT589871:JOU589894 JYP589871:JYQ589894 KIL589871:KIM589894 KSH589871:KSI589894 LCD589871:LCE589894 LLZ589871:LMA589894 LVV589871:LVW589894 MFR589871:MFS589894 MPN589871:MPO589894 MZJ589871:MZK589894 NJF589871:NJG589894 NTB589871:NTC589894 OCX589871:OCY589894 OMT589871:OMU589894 OWP589871:OWQ589894 PGL589871:PGM589894 PQH589871:PQI589894 QAD589871:QAE589894 QJZ589871:QKA589894 QTV589871:QTW589894 RDR589871:RDS589894 RNN589871:RNO589894 RXJ589871:RXK589894 SHF589871:SHG589894 SRB589871:SRC589894 TAX589871:TAY589894 TKT589871:TKU589894 TUP589871:TUQ589894 UEL589871:UEM589894 UOH589871:UOI589894 UYD589871:UYE589894 VHZ589871:VIA589894 VRV589871:VRW589894 WBR589871:WBS589894 WLN589871:WLO589894 WVJ589871:WVK589894 B655407:C655430 IX655407:IY655430 ST655407:SU655430 ACP655407:ACQ655430 AML655407:AMM655430 AWH655407:AWI655430 BGD655407:BGE655430 BPZ655407:BQA655430 BZV655407:BZW655430 CJR655407:CJS655430 CTN655407:CTO655430 DDJ655407:DDK655430 DNF655407:DNG655430 DXB655407:DXC655430 EGX655407:EGY655430 EQT655407:EQU655430 FAP655407:FAQ655430 FKL655407:FKM655430 FUH655407:FUI655430 GED655407:GEE655430 GNZ655407:GOA655430 GXV655407:GXW655430 HHR655407:HHS655430 HRN655407:HRO655430 IBJ655407:IBK655430 ILF655407:ILG655430 IVB655407:IVC655430 JEX655407:JEY655430 JOT655407:JOU655430 JYP655407:JYQ655430 KIL655407:KIM655430 KSH655407:KSI655430 LCD655407:LCE655430 LLZ655407:LMA655430 LVV655407:LVW655430 MFR655407:MFS655430 MPN655407:MPO655430 MZJ655407:MZK655430 NJF655407:NJG655430 NTB655407:NTC655430 OCX655407:OCY655430 OMT655407:OMU655430 OWP655407:OWQ655430 PGL655407:PGM655430 PQH655407:PQI655430 QAD655407:QAE655430 QJZ655407:QKA655430 QTV655407:QTW655430 RDR655407:RDS655430 RNN655407:RNO655430 RXJ655407:RXK655430 SHF655407:SHG655430 SRB655407:SRC655430 TAX655407:TAY655430 TKT655407:TKU655430 TUP655407:TUQ655430 UEL655407:UEM655430 UOH655407:UOI655430 UYD655407:UYE655430 VHZ655407:VIA655430 VRV655407:VRW655430 WBR655407:WBS655430 WLN655407:WLO655430 WVJ655407:WVK655430 B720943:C720966 IX720943:IY720966 ST720943:SU720966 ACP720943:ACQ720966 AML720943:AMM720966 AWH720943:AWI720966 BGD720943:BGE720966 BPZ720943:BQA720966 BZV720943:BZW720966 CJR720943:CJS720966 CTN720943:CTO720966 DDJ720943:DDK720966 DNF720943:DNG720966 DXB720943:DXC720966 EGX720943:EGY720966 EQT720943:EQU720966 FAP720943:FAQ720966 FKL720943:FKM720966 FUH720943:FUI720966 GED720943:GEE720966 GNZ720943:GOA720966 GXV720943:GXW720966 HHR720943:HHS720966 HRN720943:HRO720966 IBJ720943:IBK720966 ILF720943:ILG720966 IVB720943:IVC720966 JEX720943:JEY720966 JOT720943:JOU720966 JYP720943:JYQ720966 KIL720943:KIM720966 KSH720943:KSI720966 LCD720943:LCE720966 LLZ720943:LMA720966 LVV720943:LVW720966 MFR720943:MFS720966 MPN720943:MPO720966 MZJ720943:MZK720966 NJF720943:NJG720966 NTB720943:NTC720966 OCX720943:OCY720966 OMT720943:OMU720966 OWP720943:OWQ720966 PGL720943:PGM720966 PQH720943:PQI720966 QAD720943:QAE720966 QJZ720943:QKA720966 QTV720943:QTW720966 RDR720943:RDS720966 RNN720943:RNO720966 RXJ720943:RXK720966 SHF720943:SHG720966 SRB720943:SRC720966 TAX720943:TAY720966 TKT720943:TKU720966 TUP720943:TUQ720966 UEL720943:UEM720966 UOH720943:UOI720966 UYD720943:UYE720966 VHZ720943:VIA720966 VRV720943:VRW720966 WBR720943:WBS720966 WLN720943:WLO720966 WVJ720943:WVK720966 B786479:C786502 IX786479:IY786502 ST786479:SU786502 ACP786479:ACQ786502 AML786479:AMM786502 AWH786479:AWI786502 BGD786479:BGE786502 BPZ786479:BQA786502 BZV786479:BZW786502 CJR786479:CJS786502 CTN786479:CTO786502 DDJ786479:DDK786502 DNF786479:DNG786502 DXB786479:DXC786502 EGX786479:EGY786502 EQT786479:EQU786502 FAP786479:FAQ786502 FKL786479:FKM786502 FUH786479:FUI786502 GED786479:GEE786502 GNZ786479:GOA786502 GXV786479:GXW786502 HHR786479:HHS786502 HRN786479:HRO786502 IBJ786479:IBK786502 ILF786479:ILG786502 IVB786479:IVC786502 JEX786479:JEY786502 JOT786479:JOU786502 JYP786479:JYQ786502 KIL786479:KIM786502 KSH786479:KSI786502 LCD786479:LCE786502 LLZ786479:LMA786502 LVV786479:LVW786502 MFR786479:MFS786502 MPN786479:MPO786502 MZJ786479:MZK786502 NJF786479:NJG786502 NTB786479:NTC786502 OCX786479:OCY786502 OMT786479:OMU786502 OWP786479:OWQ786502 PGL786479:PGM786502 PQH786479:PQI786502 QAD786479:QAE786502 QJZ786479:QKA786502 QTV786479:QTW786502 RDR786479:RDS786502 RNN786479:RNO786502 RXJ786479:RXK786502 SHF786479:SHG786502 SRB786479:SRC786502 TAX786479:TAY786502 TKT786479:TKU786502 TUP786479:TUQ786502 UEL786479:UEM786502 UOH786479:UOI786502 UYD786479:UYE786502 VHZ786479:VIA786502 VRV786479:VRW786502 WBR786479:WBS786502 WLN786479:WLO786502 WVJ786479:WVK786502 B852015:C852038 IX852015:IY852038 ST852015:SU852038 ACP852015:ACQ852038 AML852015:AMM852038 AWH852015:AWI852038 BGD852015:BGE852038 BPZ852015:BQA852038 BZV852015:BZW852038 CJR852015:CJS852038 CTN852015:CTO852038 DDJ852015:DDK852038 DNF852015:DNG852038 DXB852015:DXC852038 EGX852015:EGY852038 EQT852015:EQU852038 FAP852015:FAQ852038 FKL852015:FKM852038 FUH852015:FUI852038 GED852015:GEE852038 GNZ852015:GOA852038 GXV852015:GXW852038 HHR852015:HHS852038 HRN852015:HRO852038 IBJ852015:IBK852038 ILF852015:ILG852038 IVB852015:IVC852038 JEX852015:JEY852038 JOT852015:JOU852038 JYP852015:JYQ852038 KIL852015:KIM852038 KSH852015:KSI852038 LCD852015:LCE852038 LLZ852015:LMA852038 LVV852015:LVW852038 MFR852015:MFS852038 MPN852015:MPO852038 MZJ852015:MZK852038 NJF852015:NJG852038 NTB852015:NTC852038 OCX852015:OCY852038 OMT852015:OMU852038 OWP852015:OWQ852038 PGL852015:PGM852038 PQH852015:PQI852038 QAD852015:QAE852038 QJZ852015:QKA852038 QTV852015:QTW852038 RDR852015:RDS852038 RNN852015:RNO852038 RXJ852015:RXK852038 SHF852015:SHG852038 SRB852015:SRC852038 TAX852015:TAY852038 TKT852015:TKU852038 TUP852015:TUQ852038 UEL852015:UEM852038 UOH852015:UOI852038 UYD852015:UYE852038 VHZ852015:VIA852038 VRV852015:VRW852038 WBR852015:WBS852038 WLN852015:WLO852038 WVJ852015:WVK852038 B917551:C917574 IX917551:IY917574 ST917551:SU917574 ACP917551:ACQ917574 AML917551:AMM917574 AWH917551:AWI917574 BGD917551:BGE917574 BPZ917551:BQA917574 BZV917551:BZW917574 CJR917551:CJS917574 CTN917551:CTO917574 DDJ917551:DDK917574 DNF917551:DNG917574 DXB917551:DXC917574 EGX917551:EGY917574 EQT917551:EQU917574 FAP917551:FAQ917574 FKL917551:FKM917574 FUH917551:FUI917574 GED917551:GEE917574 GNZ917551:GOA917574 GXV917551:GXW917574 HHR917551:HHS917574 HRN917551:HRO917574 IBJ917551:IBK917574 ILF917551:ILG917574 IVB917551:IVC917574 JEX917551:JEY917574 JOT917551:JOU917574 JYP917551:JYQ917574 KIL917551:KIM917574 KSH917551:KSI917574 LCD917551:LCE917574 LLZ917551:LMA917574 LVV917551:LVW917574 MFR917551:MFS917574 MPN917551:MPO917574 MZJ917551:MZK917574 NJF917551:NJG917574 NTB917551:NTC917574 OCX917551:OCY917574 OMT917551:OMU917574 OWP917551:OWQ917574 PGL917551:PGM917574 PQH917551:PQI917574 QAD917551:QAE917574 QJZ917551:QKA917574 QTV917551:QTW917574 RDR917551:RDS917574 RNN917551:RNO917574 RXJ917551:RXK917574 SHF917551:SHG917574 SRB917551:SRC917574 TAX917551:TAY917574 TKT917551:TKU917574 TUP917551:TUQ917574 UEL917551:UEM917574 UOH917551:UOI917574 UYD917551:UYE917574 VHZ917551:VIA917574 VRV917551:VRW917574 WBR917551:WBS917574 WLN917551:WLO917574 WVJ917551:WVK917574 B983087:C983110 IX983087:IY983110 ST983087:SU983110 ACP983087:ACQ983110 AML983087:AMM983110 AWH983087:AWI983110 BGD983087:BGE983110 BPZ983087:BQA983110 BZV983087:BZW983110 CJR983087:CJS983110 CTN983087:CTO983110 DDJ983087:DDK983110 DNF983087:DNG983110 DXB983087:DXC983110 EGX983087:EGY983110 EQT983087:EQU983110 FAP983087:FAQ983110 FKL983087:FKM983110 FUH983087:FUI983110 GED983087:GEE983110 GNZ983087:GOA983110 GXV983087:GXW983110 HHR983087:HHS983110 HRN983087:HRO983110 IBJ983087:IBK983110 ILF983087:ILG983110 IVB983087:IVC983110 JEX983087:JEY983110 JOT983087:JOU983110 JYP983087:JYQ983110 KIL983087:KIM983110 KSH983087:KSI983110 LCD983087:LCE983110 LLZ983087:LMA983110 LVV983087:LVW983110 MFR983087:MFS983110 MPN983087:MPO983110 MZJ983087:MZK983110 NJF983087:NJG983110 NTB983087:NTC983110 OCX983087:OCY983110 OMT983087:OMU983110 OWP983087:OWQ983110 PGL983087:PGM983110 PQH983087:PQI983110 QAD983087:QAE983110 QJZ983087:QKA983110 QTV983087:QTW983110 RDR983087:RDS983110 RNN983087:RNO983110 RXJ983087:RXK983110 SHF983087:SHG983110 SRB983087:SRC983110 TAX983087:TAY983110 TKT983087:TKU983110 TUP983087:TUQ983110 UEL983087:UEM983110 UOH983087:UOI983110 UYD983087:UYE983110 VHZ983087:VIA983110 VRV983087:VRW983110 WBR983087:WBS983110 WLN983087:WLO983110 WVJ983087:WVK983110 F1:H113 JB1:JD113 SX1:SZ113 ACT1:ACV113 AMP1:AMR113 AWL1:AWN113 BGH1:BGJ113 BQD1:BQF113 BZZ1:CAB113 CJV1:CJX113 CTR1:CTT113 DDN1:DDP113 DNJ1:DNL113 DXF1:DXH113 EHB1:EHD113 EQX1:EQZ113 FAT1:FAV113 FKP1:FKR113 FUL1:FUN113 GEH1:GEJ113 GOD1:GOF113 GXZ1:GYB113 HHV1:HHX113 HRR1:HRT113 IBN1:IBP113 ILJ1:ILL113 IVF1:IVH113 JFB1:JFD113 JOX1:JOZ113 JYT1:JYV113 KIP1:KIR113 KSL1:KSN113 LCH1:LCJ113 LMD1:LMF113 LVZ1:LWB113 MFV1:MFX113 MPR1:MPT113 MZN1:MZP113 NJJ1:NJL113 NTF1:NTH113 ODB1:ODD113 OMX1:OMZ113 OWT1:OWV113 PGP1:PGR113 PQL1:PQN113 QAH1:QAJ113 QKD1:QKF113 QTZ1:QUB113 RDV1:RDX113 RNR1:RNT113 RXN1:RXP113 SHJ1:SHL113 SRF1:SRH113 TBB1:TBD113 TKX1:TKZ113 TUT1:TUV113 UEP1:UER113 UOL1:UON113 UYH1:UYJ113 VID1:VIF113 VRZ1:VSB113 WBV1:WBX113 WLR1:WLT113 WVN1:WVP113 F65537:H65649 JB65537:JD65649 SX65537:SZ65649 ACT65537:ACV65649 AMP65537:AMR65649 AWL65537:AWN65649 BGH65537:BGJ65649 BQD65537:BQF65649 BZZ65537:CAB65649 CJV65537:CJX65649 CTR65537:CTT65649 DDN65537:DDP65649 DNJ65537:DNL65649 DXF65537:DXH65649 EHB65537:EHD65649 EQX65537:EQZ65649 FAT65537:FAV65649 FKP65537:FKR65649 FUL65537:FUN65649 GEH65537:GEJ65649 GOD65537:GOF65649 GXZ65537:GYB65649 HHV65537:HHX65649 HRR65537:HRT65649 IBN65537:IBP65649 ILJ65537:ILL65649 IVF65537:IVH65649 JFB65537:JFD65649 JOX65537:JOZ65649 JYT65537:JYV65649 KIP65537:KIR65649 KSL65537:KSN65649 LCH65537:LCJ65649 LMD65537:LMF65649 LVZ65537:LWB65649 MFV65537:MFX65649 MPR65537:MPT65649 MZN65537:MZP65649 NJJ65537:NJL65649 NTF65537:NTH65649 ODB65537:ODD65649 OMX65537:OMZ65649 OWT65537:OWV65649 PGP65537:PGR65649 PQL65537:PQN65649 QAH65537:QAJ65649 QKD65537:QKF65649 QTZ65537:QUB65649 RDV65537:RDX65649 RNR65537:RNT65649 RXN65537:RXP65649 SHJ65537:SHL65649 SRF65537:SRH65649 TBB65537:TBD65649 TKX65537:TKZ65649 TUT65537:TUV65649 UEP65537:UER65649 UOL65537:UON65649 UYH65537:UYJ65649 VID65537:VIF65649 VRZ65537:VSB65649 WBV65537:WBX65649 WLR65537:WLT65649 WVN65537:WVP65649 F131073:H131185 JB131073:JD131185 SX131073:SZ131185 ACT131073:ACV131185 AMP131073:AMR131185 AWL131073:AWN131185 BGH131073:BGJ131185 BQD131073:BQF131185 BZZ131073:CAB131185 CJV131073:CJX131185 CTR131073:CTT131185 DDN131073:DDP131185 DNJ131073:DNL131185 DXF131073:DXH131185 EHB131073:EHD131185 EQX131073:EQZ131185 FAT131073:FAV131185 FKP131073:FKR131185 FUL131073:FUN131185 GEH131073:GEJ131185 GOD131073:GOF131185 GXZ131073:GYB131185 HHV131073:HHX131185 HRR131073:HRT131185 IBN131073:IBP131185 ILJ131073:ILL131185 IVF131073:IVH131185 JFB131073:JFD131185 JOX131073:JOZ131185 JYT131073:JYV131185 KIP131073:KIR131185 KSL131073:KSN131185 LCH131073:LCJ131185 LMD131073:LMF131185 LVZ131073:LWB131185 MFV131073:MFX131185 MPR131073:MPT131185 MZN131073:MZP131185 NJJ131073:NJL131185 NTF131073:NTH131185 ODB131073:ODD131185 OMX131073:OMZ131185 OWT131073:OWV131185 PGP131073:PGR131185 PQL131073:PQN131185 QAH131073:QAJ131185 QKD131073:QKF131185 QTZ131073:QUB131185 RDV131073:RDX131185 RNR131073:RNT131185 RXN131073:RXP131185 SHJ131073:SHL131185 SRF131073:SRH131185 TBB131073:TBD131185 TKX131073:TKZ131185 TUT131073:TUV131185 UEP131073:UER131185 UOL131073:UON131185 UYH131073:UYJ131185 VID131073:VIF131185 VRZ131073:VSB131185 WBV131073:WBX131185 WLR131073:WLT131185 WVN131073:WVP131185 F196609:H196721 JB196609:JD196721 SX196609:SZ196721 ACT196609:ACV196721 AMP196609:AMR196721 AWL196609:AWN196721 BGH196609:BGJ196721 BQD196609:BQF196721 BZZ196609:CAB196721 CJV196609:CJX196721 CTR196609:CTT196721 DDN196609:DDP196721 DNJ196609:DNL196721 DXF196609:DXH196721 EHB196609:EHD196721 EQX196609:EQZ196721 FAT196609:FAV196721 FKP196609:FKR196721 FUL196609:FUN196721 GEH196609:GEJ196721 GOD196609:GOF196721 GXZ196609:GYB196721 HHV196609:HHX196721 HRR196609:HRT196721 IBN196609:IBP196721 ILJ196609:ILL196721 IVF196609:IVH196721 JFB196609:JFD196721 JOX196609:JOZ196721 JYT196609:JYV196721 KIP196609:KIR196721 KSL196609:KSN196721 LCH196609:LCJ196721 LMD196609:LMF196721 LVZ196609:LWB196721 MFV196609:MFX196721 MPR196609:MPT196721 MZN196609:MZP196721 NJJ196609:NJL196721 NTF196609:NTH196721 ODB196609:ODD196721 OMX196609:OMZ196721 OWT196609:OWV196721 PGP196609:PGR196721 PQL196609:PQN196721 QAH196609:QAJ196721 QKD196609:QKF196721 QTZ196609:QUB196721 RDV196609:RDX196721 RNR196609:RNT196721 RXN196609:RXP196721 SHJ196609:SHL196721 SRF196609:SRH196721 TBB196609:TBD196721 TKX196609:TKZ196721 TUT196609:TUV196721 UEP196609:UER196721 UOL196609:UON196721 UYH196609:UYJ196721 VID196609:VIF196721 VRZ196609:VSB196721 WBV196609:WBX196721 WLR196609:WLT196721 WVN196609:WVP196721 F262145:H262257 JB262145:JD262257 SX262145:SZ262257 ACT262145:ACV262257 AMP262145:AMR262257 AWL262145:AWN262257 BGH262145:BGJ262257 BQD262145:BQF262257 BZZ262145:CAB262257 CJV262145:CJX262257 CTR262145:CTT262257 DDN262145:DDP262257 DNJ262145:DNL262257 DXF262145:DXH262257 EHB262145:EHD262257 EQX262145:EQZ262257 FAT262145:FAV262257 FKP262145:FKR262257 FUL262145:FUN262257 GEH262145:GEJ262257 GOD262145:GOF262257 GXZ262145:GYB262257 HHV262145:HHX262257 HRR262145:HRT262257 IBN262145:IBP262257 ILJ262145:ILL262257 IVF262145:IVH262257 JFB262145:JFD262257 JOX262145:JOZ262257 JYT262145:JYV262257 KIP262145:KIR262257 KSL262145:KSN262257 LCH262145:LCJ262257 LMD262145:LMF262257 LVZ262145:LWB262257 MFV262145:MFX262257 MPR262145:MPT262257 MZN262145:MZP262257 NJJ262145:NJL262257 NTF262145:NTH262257 ODB262145:ODD262257 OMX262145:OMZ262257 OWT262145:OWV262257 PGP262145:PGR262257 PQL262145:PQN262257 QAH262145:QAJ262257 QKD262145:QKF262257 QTZ262145:QUB262257 RDV262145:RDX262257 RNR262145:RNT262257 RXN262145:RXP262257 SHJ262145:SHL262257 SRF262145:SRH262257 TBB262145:TBD262257 TKX262145:TKZ262257 TUT262145:TUV262257 UEP262145:UER262257 UOL262145:UON262257 UYH262145:UYJ262257 VID262145:VIF262257 VRZ262145:VSB262257 WBV262145:WBX262257 WLR262145:WLT262257 WVN262145:WVP262257 F327681:H327793 JB327681:JD327793 SX327681:SZ327793 ACT327681:ACV327793 AMP327681:AMR327793 AWL327681:AWN327793 BGH327681:BGJ327793 BQD327681:BQF327793 BZZ327681:CAB327793 CJV327681:CJX327793 CTR327681:CTT327793 DDN327681:DDP327793 DNJ327681:DNL327793 DXF327681:DXH327793 EHB327681:EHD327793 EQX327681:EQZ327793 FAT327681:FAV327793 FKP327681:FKR327793 FUL327681:FUN327793 GEH327681:GEJ327793 GOD327681:GOF327793 GXZ327681:GYB327793 HHV327681:HHX327793 HRR327681:HRT327793 IBN327681:IBP327793 ILJ327681:ILL327793 IVF327681:IVH327793 JFB327681:JFD327793 JOX327681:JOZ327793 JYT327681:JYV327793 KIP327681:KIR327793 KSL327681:KSN327793 LCH327681:LCJ327793 LMD327681:LMF327793 LVZ327681:LWB327793 MFV327681:MFX327793 MPR327681:MPT327793 MZN327681:MZP327793 NJJ327681:NJL327793 NTF327681:NTH327793 ODB327681:ODD327793 OMX327681:OMZ327793 OWT327681:OWV327793 PGP327681:PGR327793 PQL327681:PQN327793 QAH327681:QAJ327793 QKD327681:QKF327793 QTZ327681:QUB327793 RDV327681:RDX327793 RNR327681:RNT327793 RXN327681:RXP327793 SHJ327681:SHL327793 SRF327681:SRH327793 TBB327681:TBD327793 TKX327681:TKZ327793 TUT327681:TUV327793 UEP327681:UER327793 UOL327681:UON327793 UYH327681:UYJ327793 VID327681:VIF327793 VRZ327681:VSB327793 WBV327681:WBX327793 WLR327681:WLT327793 WVN327681:WVP327793 F393217:H393329 JB393217:JD393329 SX393217:SZ393329 ACT393217:ACV393329 AMP393217:AMR393329 AWL393217:AWN393329 BGH393217:BGJ393329 BQD393217:BQF393329 BZZ393217:CAB393329 CJV393217:CJX393329 CTR393217:CTT393329 DDN393217:DDP393329 DNJ393217:DNL393329 DXF393217:DXH393329 EHB393217:EHD393329 EQX393217:EQZ393329 FAT393217:FAV393329 FKP393217:FKR393329 FUL393217:FUN393329 GEH393217:GEJ393329 GOD393217:GOF393329 GXZ393217:GYB393329 HHV393217:HHX393329 HRR393217:HRT393329 IBN393217:IBP393329 ILJ393217:ILL393329 IVF393217:IVH393329 JFB393217:JFD393329 JOX393217:JOZ393329 JYT393217:JYV393329 KIP393217:KIR393329 KSL393217:KSN393329 LCH393217:LCJ393329 LMD393217:LMF393329 LVZ393217:LWB393329 MFV393217:MFX393329 MPR393217:MPT393329 MZN393217:MZP393329 NJJ393217:NJL393329 NTF393217:NTH393329 ODB393217:ODD393329 OMX393217:OMZ393329 OWT393217:OWV393329 PGP393217:PGR393329 PQL393217:PQN393329 QAH393217:QAJ393329 QKD393217:QKF393329 QTZ393217:QUB393329 RDV393217:RDX393329 RNR393217:RNT393329 RXN393217:RXP393329 SHJ393217:SHL393329 SRF393217:SRH393329 TBB393217:TBD393329 TKX393217:TKZ393329 TUT393217:TUV393329 UEP393217:UER393329 UOL393217:UON393329 UYH393217:UYJ393329 VID393217:VIF393329 VRZ393217:VSB393329 WBV393217:WBX393329 WLR393217:WLT393329 WVN393217:WVP393329 F458753:H458865 JB458753:JD458865 SX458753:SZ458865 ACT458753:ACV458865 AMP458753:AMR458865 AWL458753:AWN458865 BGH458753:BGJ458865 BQD458753:BQF458865 BZZ458753:CAB458865 CJV458753:CJX458865 CTR458753:CTT458865 DDN458753:DDP458865 DNJ458753:DNL458865 DXF458753:DXH458865 EHB458753:EHD458865 EQX458753:EQZ458865 FAT458753:FAV458865 FKP458753:FKR458865 FUL458753:FUN458865 GEH458753:GEJ458865 GOD458753:GOF458865 GXZ458753:GYB458865 HHV458753:HHX458865 HRR458753:HRT458865 IBN458753:IBP458865 ILJ458753:ILL458865 IVF458753:IVH458865 JFB458753:JFD458865 JOX458753:JOZ458865 JYT458753:JYV458865 KIP458753:KIR458865 KSL458753:KSN458865 LCH458753:LCJ458865 LMD458753:LMF458865 LVZ458753:LWB458865 MFV458753:MFX458865 MPR458753:MPT458865 MZN458753:MZP458865 NJJ458753:NJL458865 NTF458753:NTH458865 ODB458753:ODD458865 OMX458753:OMZ458865 OWT458753:OWV458865 PGP458753:PGR458865 PQL458753:PQN458865 QAH458753:QAJ458865 QKD458753:QKF458865 QTZ458753:QUB458865 RDV458753:RDX458865 RNR458753:RNT458865 RXN458753:RXP458865 SHJ458753:SHL458865 SRF458753:SRH458865 TBB458753:TBD458865 TKX458753:TKZ458865 TUT458753:TUV458865 UEP458753:UER458865 UOL458753:UON458865 UYH458753:UYJ458865 VID458753:VIF458865 VRZ458753:VSB458865 WBV458753:WBX458865 WLR458753:WLT458865 WVN458753:WVP458865 F524289:H524401 JB524289:JD524401 SX524289:SZ524401 ACT524289:ACV524401 AMP524289:AMR524401 AWL524289:AWN524401 BGH524289:BGJ524401 BQD524289:BQF524401 BZZ524289:CAB524401 CJV524289:CJX524401 CTR524289:CTT524401 DDN524289:DDP524401 DNJ524289:DNL524401 DXF524289:DXH524401 EHB524289:EHD524401 EQX524289:EQZ524401 FAT524289:FAV524401 FKP524289:FKR524401 FUL524289:FUN524401 GEH524289:GEJ524401 GOD524289:GOF524401 GXZ524289:GYB524401 HHV524289:HHX524401 HRR524289:HRT524401 IBN524289:IBP524401 ILJ524289:ILL524401 IVF524289:IVH524401 JFB524289:JFD524401 JOX524289:JOZ524401 JYT524289:JYV524401 KIP524289:KIR524401 KSL524289:KSN524401 LCH524289:LCJ524401 LMD524289:LMF524401 LVZ524289:LWB524401 MFV524289:MFX524401 MPR524289:MPT524401 MZN524289:MZP524401 NJJ524289:NJL524401 NTF524289:NTH524401 ODB524289:ODD524401 OMX524289:OMZ524401 OWT524289:OWV524401 PGP524289:PGR524401 PQL524289:PQN524401 QAH524289:QAJ524401 QKD524289:QKF524401 QTZ524289:QUB524401 RDV524289:RDX524401 RNR524289:RNT524401 RXN524289:RXP524401 SHJ524289:SHL524401 SRF524289:SRH524401 TBB524289:TBD524401 TKX524289:TKZ524401 TUT524289:TUV524401 UEP524289:UER524401 UOL524289:UON524401 UYH524289:UYJ524401 VID524289:VIF524401 VRZ524289:VSB524401 WBV524289:WBX524401 WLR524289:WLT524401 WVN524289:WVP524401 F589825:H589937 JB589825:JD589937 SX589825:SZ589937 ACT589825:ACV589937 AMP589825:AMR589937 AWL589825:AWN589937 BGH589825:BGJ589937 BQD589825:BQF589937 BZZ589825:CAB589937 CJV589825:CJX589937 CTR589825:CTT589937 DDN589825:DDP589937 DNJ589825:DNL589937 DXF589825:DXH589937 EHB589825:EHD589937 EQX589825:EQZ589937 FAT589825:FAV589937 FKP589825:FKR589937 FUL589825:FUN589937 GEH589825:GEJ589937 GOD589825:GOF589937 GXZ589825:GYB589937 HHV589825:HHX589937 HRR589825:HRT589937 IBN589825:IBP589937 ILJ589825:ILL589937 IVF589825:IVH589937 JFB589825:JFD589937 JOX589825:JOZ589937 JYT589825:JYV589937 KIP589825:KIR589937 KSL589825:KSN589937 LCH589825:LCJ589937 LMD589825:LMF589937 LVZ589825:LWB589937 MFV589825:MFX589937 MPR589825:MPT589937 MZN589825:MZP589937 NJJ589825:NJL589937 NTF589825:NTH589937 ODB589825:ODD589937 OMX589825:OMZ589937 OWT589825:OWV589937 PGP589825:PGR589937 PQL589825:PQN589937 QAH589825:QAJ589937 QKD589825:QKF589937 QTZ589825:QUB589937 RDV589825:RDX589937 RNR589825:RNT589937 RXN589825:RXP589937 SHJ589825:SHL589937 SRF589825:SRH589937 TBB589825:TBD589937 TKX589825:TKZ589937 TUT589825:TUV589937 UEP589825:UER589937 UOL589825:UON589937 UYH589825:UYJ589937 VID589825:VIF589937 VRZ589825:VSB589937 WBV589825:WBX589937 WLR589825:WLT589937 WVN589825:WVP589937 F655361:H655473 JB655361:JD655473 SX655361:SZ655473 ACT655361:ACV655473 AMP655361:AMR655473 AWL655361:AWN655473 BGH655361:BGJ655473 BQD655361:BQF655473 BZZ655361:CAB655473 CJV655361:CJX655473 CTR655361:CTT655473 DDN655361:DDP655473 DNJ655361:DNL655473 DXF655361:DXH655473 EHB655361:EHD655473 EQX655361:EQZ655473 FAT655361:FAV655473 FKP655361:FKR655473 FUL655361:FUN655473 GEH655361:GEJ655473 GOD655361:GOF655473 GXZ655361:GYB655473 HHV655361:HHX655473 HRR655361:HRT655473 IBN655361:IBP655473 ILJ655361:ILL655473 IVF655361:IVH655473 JFB655361:JFD655473 JOX655361:JOZ655473 JYT655361:JYV655473 KIP655361:KIR655473 KSL655361:KSN655473 LCH655361:LCJ655473 LMD655361:LMF655473 LVZ655361:LWB655473 MFV655361:MFX655473 MPR655361:MPT655473 MZN655361:MZP655473 NJJ655361:NJL655473 NTF655361:NTH655473 ODB655361:ODD655473 OMX655361:OMZ655473 OWT655361:OWV655473 PGP655361:PGR655473 PQL655361:PQN655473 QAH655361:QAJ655473 QKD655361:QKF655473 QTZ655361:QUB655473 RDV655361:RDX655473 RNR655361:RNT655473 RXN655361:RXP655473 SHJ655361:SHL655473 SRF655361:SRH655473 TBB655361:TBD655473 TKX655361:TKZ655473 TUT655361:TUV655473 UEP655361:UER655473 UOL655361:UON655473 UYH655361:UYJ655473 VID655361:VIF655473 VRZ655361:VSB655473 WBV655361:WBX655473 WLR655361:WLT655473 WVN655361:WVP655473 F720897:H721009 JB720897:JD721009 SX720897:SZ721009 ACT720897:ACV721009 AMP720897:AMR721009 AWL720897:AWN721009 BGH720897:BGJ721009 BQD720897:BQF721009 BZZ720897:CAB721009 CJV720897:CJX721009 CTR720897:CTT721009 DDN720897:DDP721009 DNJ720897:DNL721009 DXF720897:DXH721009 EHB720897:EHD721009 EQX720897:EQZ721009 FAT720897:FAV721009 FKP720897:FKR721009 FUL720897:FUN721009 GEH720897:GEJ721009 GOD720897:GOF721009 GXZ720897:GYB721009 HHV720897:HHX721009 HRR720897:HRT721009 IBN720897:IBP721009 ILJ720897:ILL721009 IVF720897:IVH721009 JFB720897:JFD721009 JOX720897:JOZ721009 JYT720897:JYV721009 KIP720897:KIR721009 KSL720897:KSN721009 LCH720897:LCJ721009 LMD720897:LMF721009 LVZ720897:LWB721009 MFV720897:MFX721009 MPR720897:MPT721009 MZN720897:MZP721009 NJJ720897:NJL721009 NTF720897:NTH721009 ODB720897:ODD721009 OMX720897:OMZ721009 OWT720897:OWV721009 PGP720897:PGR721009 PQL720897:PQN721009 QAH720897:QAJ721009 QKD720897:QKF721009 QTZ720897:QUB721009 RDV720897:RDX721009 RNR720897:RNT721009 RXN720897:RXP721009 SHJ720897:SHL721009 SRF720897:SRH721009 TBB720897:TBD721009 TKX720897:TKZ721009 TUT720897:TUV721009 UEP720897:UER721009 UOL720897:UON721009 UYH720897:UYJ721009 VID720897:VIF721009 VRZ720897:VSB721009 WBV720897:WBX721009 WLR720897:WLT721009 WVN720897:WVP721009 F786433:H786545 JB786433:JD786545 SX786433:SZ786545 ACT786433:ACV786545 AMP786433:AMR786545 AWL786433:AWN786545 BGH786433:BGJ786545 BQD786433:BQF786545 BZZ786433:CAB786545 CJV786433:CJX786545 CTR786433:CTT786545 DDN786433:DDP786545 DNJ786433:DNL786545 DXF786433:DXH786545 EHB786433:EHD786545 EQX786433:EQZ786545 FAT786433:FAV786545 FKP786433:FKR786545 FUL786433:FUN786545 GEH786433:GEJ786545 GOD786433:GOF786545 GXZ786433:GYB786545 HHV786433:HHX786545 HRR786433:HRT786545 IBN786433:IBP786545 ILJ786433:ILL786545 IVF786433:IVH786545 JFB786433:JFD786545 JOX786433:JOZ786545 JYT786433:JYV786545 KIP786433:KIR786545 KSL786433:KSN786545 LCH786433:LCJ786545 LMD786433:LMF786545 LVZ786433:LWB786545 MFV786433:MFX786545 MPR786433:MPT786545 MZN786433:MZP786545 NJJ786433:NJL786545 NTF786433:NTH786545 ODB786433:ODD786545 OMX786433:OMZ786545 OWT786433:OWV786545 PGP786433:PGR786545 PQL786433:PQN786545 QAH786433:QAJ786545 QKD786433:QKF786545 QTZ786433:QUB786545 RDV786433:RDX786545 RNR786433:RNT786545 RXN786433:RXP786545 SHJ786433:SHL786545 SRF786433:SRH786545 TBB786433:TBD786545 TKX786433:TKZ786545 TUT786433:TUV786545 UEP786433:UER786545 UOL786433:UON786545 UYH786433:UYJ786545 VID786433:VIF786545 VRZ786433:VSB786545 WBV786433:WBX786545 WLR786433:WLT786545 WVN786433:WVP786545 F851969:H852081 JB851969:JD852081 SX851969:SZ852081 ACT851969:ACV852081 AMP851969:AMR852081 AWL851969:AWN852081 BGH851969:BGJ852081 BQD851969:BQF852081 BZZ851969:CAB852081 CJV851969:CJX852081 CTR851969:CTT852081 DDN851969:DDP852081 DNJ851969:DNL852081 DXF851969:DXH852081 EHB851969:EHD852081 EQX851969:EQZ852081 FAT851969:FAV852081 FKP851969:FKR852081 FUL851969:FUN852081 GEH851969:GEJ852081 GOD851969:GOF852081 GXZ851969:GYB852081 HHV851969:HHX852081 HRR851969:HRT852081 IBN851969:IBP852081 ILJ851969:ILL852081 IVF851969:IVH852081 JFB851969:JFD852081 JOX851969:JOZ852081 JYT851969:JYV852081 KIP851969:KIR852081 KSL851969:KSN852081 LCH851969:LCJ852081 LMD851969:LMF852081 LVZ851969:LWB852081 MFV851969:MFX852081 MPR851969:MPT852081 MZN851969:MZP852081 NJJ851969:NJL852081 NTF851969:NTH852081 ODB851969:ODD852081 OMX851969:OMZ852081 OWT851969:OWV852081 PGP851969:PGR852081 PQL851969:PQN852081 QAH851969:QAJ852081 QKD851969:QKF852081 QTZ851969:QUB852081 RDV851969:RDX852081 RNR851969:RNT852081 RXN851969:RXP852081 SHJ851969:SHL852081 SRF851969:SRH852081 TBB851969:TBD852081 TKX851969:TKZ852081 TUT851969:TUV852081 UEP851969:UER852081 UOL851969:UON852081 UYH851969:UYJ852081 VID851969:VIF852081 VRZ851969:VSB852081 WBV851969:WBX852081 WLR851969:WLT852081 WVN851969:WVP852081 F917505:H917617 JB917505:JD917617 SX917505:SZ917617 ACT917505:ACV917617 AMP917505:AMR917617 AWL917505:AWN917617 BGH917505:BGJ917617 BQD917505:BQF917617 BZZ917505:CAB917617 CJV917505:CJX917617 CTR917505:CTT917617 DDN917505:DDP917617 DNJ917505:DNL917617 DXF917505:DXH917617 EHB917505:EHD917617 EQX917505:EQZ917617 FAT917505:FAV917617 FKP917505:FKR917617 FUL917505:FUN917617 GEH917505:GEJ917617 GOD917505:GOF917617 GXZ917505:GYB917617 HHV917505:HHX917617 HRR917505:HRT917617 IBN917505:IBP917617 ILJ917505:ILL917617 IVF917505:IVH917617 JFB917505:JFD917617 JOX917505:JOZ917617 JYT917505:JYV917617 KIP917505:KIR917617 KSL917505:KSN917617 LCH917505:LCJ917617 LMD917505:LMF917617 LVZ917505:LWB917617 MFV917505:MFX917617 MPR917505:MPT917617 MZN917505:MZP917617 NJJ917505:NJL917617 NTF917505:NTH917617 ODB917505:ODD917617 OMX917505:OMZ917617 OWT917505:OWV917617 PGP917505:PGR917617 PQL917505:PQN917617 QAH917505:QAJ917617 QKD917505:QKF917617 QTZ917505:QUB917617 RDV917505:RDX917617 RNR917505:RNT917617 RXN917505:RXP917617 SHJ917505:SHL917617 SRF917505:SRH917617 TBB917505:TBD917617 TKX917505:TKZ917617 TUT917505:TUV917617 UEP917505:UER917617 UOL917505:UON917617 UYH917505:UYJ917617 VID917505:VIF917617 VRZ917505:VSB917617 WBV917505:WBX917617 WLR917505:WLT917617 WVN917505:WVP917617 F983041:H983153 JB983041:JD983153 SX983041:SZ983153 ACT983041:ACV983153 AMP983041:AMR983153 AWL983041:AWN983153 BGH983041:BGJ983153 BQD983041:BQF983153 BZZ983041:CAB983153 CJV983041:CJX983153 CTR983041:CTT983153 DDN983041:DDP983153 DNJ983041:DNL983153 DXF983041:DXH983153 EHB983041:EHD983153 EQX983041:EQZ983153 FAT983041:FAV983153 FKP983041:FKR983153 FUL983041:FUN983153 GEH983041:GEJ983153 GOD983041:GOF983153 GXZ983041:GYB983153 HHV983041:HHX983153 HRR983041:HRT983153 IBN983041:IBP983153 ILJ983041:ILL983153 IVF983041:IVH983153 JFB983041:JFD983153 JOX983041:JOZ983153 JYT983041:JYV983153 KIP983041:KIR983153 KSL983041:KSN983153 LCH983041:LCJ983153 LMD983041:LMF983153 LVZ983041:LWB983153 MFV983041:MFX983153 MPR983041:MPT983153 MZN983041:MZP983153 NJJ983041:NJL983153 NTF983041:NTH983153 ODB983041:ODD983153 OMX983041:OMZ983153 OWT983041:OWV983153 PGP983041:PGR983153 PQL983041:PQN983153 QAH983041:QAJ983153 QKD983041:QKF983153 QTZ983041:QUB983153 RDV983041:RDX983153 RNR983041:RNT983153 RXN983041:RXP983153 SHJ983041:SHL983153 SRF983041:SRH983153 TBB983041:TBD983153 TKX983041:TKZ983153 TUT983041:TUV983153 UEP983041:UER983153 UOL983041:UON983153 UYH983041:UYJ983153 VID983041:VIF983153 VRZ983041:VSB983153 WBV983041:WBX983153 WLR983041:WLT983153 WVN983041:WVP983153 D1:E70 IZ1:JA70 SV1:SW70 ACR1:ACS70 AMN1:AMO70 AWJ1:AWK70 BGF1:BGG70 BQB1:BQC70 BZX1:BZY70 CJT1:CJU70 CTP1:CTQ70 DDL1:DDM70 DNH1:DNI70 DXD1:DXE70 EGZ1:EHA70 EQV1:EQW70 FAR1:FAS70 FKN1:FKO70 FUJ1:FUK70 GEF1:GEG70 GOB1:GOC70 GXX1:GXY70 HHT1:HHU70 HRP1:HRQ70 IBL1:IBM70 ILH1:ILI70 IVD1:IVE70 JEZ1:JFA70 JOV1:JOW70 JYR1:JYS70 KIN1:KIO70 KSJ1:KSK70 LCF1:LCG70 LMB1:LMC70 LVX1:LVY70 MFT1:MFU70 MPP1:MPQ70 MZL1:MZM70 NJH1:NJI70 NTD1:NTE70 OCZ1:ODA70 OMV1:OMW70 OWR1:OWS70 PGN1:PGO70 PQJ1:PQK70 QAF1:QAG70 QKB1:QKC70 QTX1:QTY70 RDT1:RDU70 RNP1:RNQ70 RXL1:RXM70 SHH1:SHI70 SRD1:SRE70 TAZ1:TBA70 TKV1:TKW70 TUR1:TUS70 UEN1:UEO70 UOJ1:UOK70 UYF1:UYG70 VIB1:VIC70 VRX1:VRY70 WBT1:WBU70 WLP1:WLQ70 WVL1:WVM70 D65537:E65606 IZ65537:JA65606 SV65537:SW65606 ACR65537:ACS65606 AMN65537:AMO65606 AWJ65537:AWK65606 BGF65537:BGG65606 BQB65537:BQC65606 BZX65537:BZY65606 CJT65537:CJU65606 CTP65537:CTQ65606 DDL65537:DDM65606 DNH65537:DNI65606 DXD65537:DXE65606 EGZ65537:EHA65606 EQV65537:EQW65606 FAR65537:FAS65606 FKN65537:FKO65606 FUJ65537:FUK65606 GEF65537:GEG65606 GOB65537:GOC65606 GXX65537:GXY65606 HHT65537:HHU65606 HRP65537:HRQ65606 IBL65537:IBM65606 ILH65537:ILI65606 IVD65537:IVE65606 JEZ65537:JFA65606 JOV65537:JOW65606 JYR65537:JYS65606 KIN65537:KIO65606 KSJ65537:KSK65606 LCF65537:LCG65606 LMB65537:LMC65606 LVX65537:LVY65606 MFT65537:MFU65606 MPP65537:MPQ65606 MZL65537:MZM65606 NJH65537:NJI65606 NTD65537:NTE65606 OCZ65537:ODA65606 OMV65537:OMW65606 OWR65537:OWS65606 PGN65537:PGO65606 PQJ65537:PQK65606 QAF65537:QAG65606 QKB65537:QKC65606 QTX65537:QTY65606 RDT65537:RDU65606 RNP65537:RNQ65606 RXL65537:RXM65606 SHH65537:SHI65606 SRD65537:SRE65606 TAZ65537:TBA65606 TKV65537:TKW65606 TUR65537:TUS65606 UEN65537:UEO65606 UOJ65537:UOK65606 UYF65537:UYG65606 VIB65537:VIC65606 VRX65537:VRY65606 WBT65537:WBU65606 WLP65537:WLQ65606 WVL65537:WVM65606 D131073:E131142 IZ131073:JA131142 SV131073:SW131142 ACR131073:ACS131142 AMN131073:AMO131142 AWJ131073:AWK131142 BGF131073:BGG131142 BQB131073:BQC131142 BZX131073:BZY131142 CJT131073:CJU131142 CTP131073:CTQ131142 DDL131073:DDM131142 DNH131073:DNI131142 DXD131073:DXE131142 EGZ131073:EHA131142 EQV131073:EQW131142 FAR131073:FAS131142 FKN131073:FKO131142 FUJ131073:FUK131142 GEF131073:GEG131142 GOB131073:GOC131142 GXX131073:GXY131142 HHT131073:HHU131142 HRP131073:HRQ131142 IBL131073:IBM131142 ILH131073:ILI131142 IVD131073:IVE131142 JEZ131073:JFA131142 JOV131073:JOW131142 JYR131073:JYS131142 KIN131073:KIO131142 KSJ131073:KSK131142 LCF131073:LCG131142 LMB131073:LMC131142 LVX131073:LVY131142 MFT131073:MFU131142 MPP131073:MPQ131142 MZL131073:MZM131142 NJH131073:NJI131142 NTD131073:NTE131142 OCZ131073:ODA131142 OMV131073:OMW131142 OWR131073:OWS131142 PGN131073:PGO131142 PQJ131073:PQK131142 QAF131073:QAG131142 QKB131073:QKC131142 QTX131073:QTY131142 RDT131073:RDU131142 RNP131073:RNQ131142 RXL131073:RXM131142 SHH131073:SHI131142 SRD131073:SRE131142 TAZ131073:TBA131142 TKV131073:TKW131142 TUR131073:TUS131142 UEN131073:UEO131142 UOJ131073:UOK131142 UYF131073:UYG131142 VIB131073:VIC131142 VRX131073:VRY131142 WBT131073:WBU131142 WLP131073:WLQ131142 WVL131073:WVM131142 D196609:E196678 IZ196609:JA196678 SV196609:SW196678 ACR196609:ACS196678 AMN196609:AMO196678 AWJ196609:AWK196678 BGF196609:BGG196678 BQB196609:BQC196678 BZX196609:BZY196678 CJT196609:CJU196678 CTP196609:CTQ196678 DDL196609:DDM196678 DNH196609:DNI196678 DXD196609:DXE196678 EGZ196609:EHA196678 EQV196609:EQW196678 FAR196609:FAS196678 FKN196609:FKO196678 FUJ196609:FUK196678 GEF196609:GEG196678 GOB196609:GOC196678 GXX196609:GXY196678 HHT196609:HHU196678 HRP196609:HRQ196678 IBL196609:IBM196678 ILH196609:ILI196678 IVD196609:IVE196678 JEZ196609:JFA196678 JOV196609:JOW196678 JYR196609:JYS196678 KIN196609:KIO196678 KSJ196609:KSK196678 LCF196609:LCG196678 LMB196609:LMC196678 LVX196609:LVY196678 MFT196609:MFU196678 MPP196609:MPQ196678 MZL196609:MZM196678 NJH196609:NJI196678 NTD196609:NTE196678 OCZ196609:ODA196678 OMV196609:OMW196678 OWR196609:OWS196678 PGN196609:PGO196678 PQJ196609:PQK196678 QAF196609:QAG196678 QKB196609:QKC196678 QTX196609:QTY196678 RDT196609:RDU196678 RNP196609:RNQ196678 RXL196609:RXM196678 SHH196609:SHI196678 SRD196609:SRE196678 TAZ196609:TBA196678 TKV196609:TKW196678 TUR196609:TUS196678 UEN196609:UEO196678 UOJ196609:UOK196678 UYF196609:UYG196678 VIB196609:VIC196678 VRX196609:VRY196678 WBT196609:WBU196678 WLP196609:WLQ196678 WVL196609:WVM196678 D262145:E262214 IZ262145:JA262214 SV262145:SW262214 ACR262145:ACS262214 AMN262145:AMO262214 AWJ262145:AWK262214 BGF262145:BGG262214 BQB262145:BQC262214 BZX262145:BZY262214 CJT262145:CJU262214 CTP262145:CTQ262214 DDL262145:DDM262214 DNH262145:DNI262214 DXD262145:DXE262214 EGZ262145:EHA262214 EQV262145:EQW262214 FAR262145:FAS262214 FKN262145:FKO262214 FUJ262145:FUK262214 GEF262145:GEG262214 GOB262145:GOC262214 GXX262145:GXY262214 HHT262145:HHU262214 HRP262145:HRQ262214 IBL262145:IBM262214 ILH262145:ILI262214 IVD262145:IVE262214 JEZ262145:JFA262214 JOV262145:JOW262214 JYR262145:JYS262214 KIN262145:KIO262214 KSJ262145:KSK262214 LCF262145:LCG262214 LMB262145:LMC262214 LVX262145:LVY262214 MFT262145:MFU262214 MPP262145:MPQ262214 MZL262145:MZM262214 NJH262145:NJI262214 NTD262145:NTE262214 OCZ262145:ODA262214 OMV262145:OMW262214 OWR262145:OWS262214 PGN262145:PGO262214 PQJ262145:PQK262214 QAF262145:QAG262214 QKB262145:QKC262214 QTX262145:QTY262214 RDT262145:RDU262214 RNP262145:RNQ262214 RXL262145:RXM262214 SHH262145:SHI262214 SRD262145:SRE262214 TAZ262145:TBA262214 TKV262145:TKW262214 TUR262145:TUS262214 UEN262145:UEO262214 UOJ262145:UOK262214 UYF262145:UYG262214 VIB262145:VIC262214 VRX262145:VRY262214 WBT262145:WBU262214 WLP262145:WLQ262214 WVL262145:WVM262214 D327681:E327750 IZ327681:JA327750 SV327681:SW327750 ACR327681:ACS327750 AMN327681:AMO327750 AWJ327681:AWK327750 BGF327681:BGG327750 BQB327681:BQC327750 BZX327681:BZY327750 CJT327681:CJU327750 CTP327681:CTQ327750 DDL327681:DDM327750 DNH327681:DNI327750 DXD327681:DXE327750 EGZ327681:EHA327750 EQV327681:EQW327750 FAR327681:FAS327750 FKN327681:FKO327750 FUJ327681:FUK327750 GEF327681:GEG327750 GOB327681:GOC327750 GXX327681:GXY327750 HHT327681:HHU327750 HRP327681:HRQ327750 IBL327681:IBM327750 ILH327681:ILI327750 IVD327681:IVE327750 JEZ327681:JFA327750 JOV327681:JOW327750 JYR327681:JYS327750 KIN327681:KIO327750 KSJ327681:KSK327750 LCF327681:LCG327750 LMB327681:LMC327750 LVX327681:LVY327750 MFT327681:MFU327750 MPP327681:MPQ327750 MZL327681:MZM327750 NJH327681:NJI327750 NTD327681:NTE327750 OCZ327681:ODA327750 OMV327681:OMW327750 OWR327681:OWS327750 PGN327681:PGO327750 PQJ327681:PQK327750 QAF327681:QAG327750 QKB327681:QKC327750 QTX327681:QTY327750 RDT327681:RDU327750 RNP327681:RNQ327750 RXL327681:RXM327750 SHH327681:SHI327750 SRD327681:SRE327750 TAZ327681:TBA327750 TKV327681:TKW327750 TUR327681:TUS327750 UEN327681:UEO327750 UOJ327681:UOK327750 UYF327681:UYG327750 VIB327681:VIC327750 VRX327681:VRY327750 WBT327681:WBU327750 WLP327681:WLQ327750 WVL327681:WVM327750 D393217:E393286 IZ393217:JA393286 SV393217:SW393286 ACR393217:ACS393286 AMN393217:AMO393286 AWJ393217:AWK393286 BGF393217:BGG393286 BQB393217:BQC393286 BZX393217:BZY393286 CJT393217:CJU393286 CTP393217:CTQ393286 DDL393217:DDM393286 DNH393217:DNI393286 DXD393217:DXE393286 EGZ393217:EHA393286 EQV393217:EQW393286 FAR393217:FAS393286 FKN393217:FKO393286 FUJ393217:FUK393286 GEF393217:GEG393286 GOB393217:GOC393286 GXX393217:GXY393286 HHT393217:HHU393286 HRP393217:HRQ393286 IBL393217:IBM393286 ILH393217:ILI393286 IVD393217:IVE393286 JEZ393217:JFA393286 JOV393217:JOW393286 JYR393217:JYS393286 KIN393217:KIO393286 KSJ393217:KSK393286 LCF393217:LCG393286 LMB393217:LMC393286 LVX393217:LVY393286 MFT393217:MFU393286 MPP393217:MPQ393286 MZL393217:MZM393286 NJH393217:NJI393286 NTD393217:NTE393286 OCZ393217:ODA393286 OMV393217:OMW393286 OWR393217:OWS393286 PGN393217:PGO393286 PQJ393217:PQK393286 QAF393217:QAG393286 QKB393217:QKC393286 QTX393217:QTY393286 RDT393217:RDU393286 RNP393217:RNQ393286 RXL393217:RXM393286 SHH393217:SHI393286 SRD393217:SRE393286 TAZ393217:TBA393286 TKV393217:TKW393286 TUR393217:TUS393286 UEN393217:UEO393286 UOJ393217:UOK393286 UYF393217:UYG393286 VIB393217:VIC393286 VRX393217:VRY393286 WBT393217:WBU393286 WLP393217:WLQ393286 WVL393217:WVM393286 D458753:E458822 IZ458753:JA458822 SV458753:SW458822 ACR458753:ACS458822 AMN458753:AMO458822 AWJ458753:AWK458822 BGF458753:BGG458822 BQB458753:BQC458822 BZX458753:BZY458822 CJT458753:CJU458822 CTP458753:CTQ458822 DDL458753:DDM458822 DNH458753:DNI458822 DXD458753:DXE458822 EGZ458753:EHA458822 EQV458753:EQW458822 FAR458753:FAS458822 FKN458753:FKO458822 FUJ458753:FUK458822 GEF458753:GEG458822 GOB458753:GOC458822 GXX458753:GXY458822 HHT458753:HHU458822 HRP458753:HRQ458822 IBL458753:IBM458822 ILH458753:ILI458822 IVD458753:IVE458822 JEZ458753:JFA458822 JOV458753:JOW458822 JYR458753:JYS458822 KIN458753:KIO458822 KSJ458753:KSK458822 LCF458753:LCG458822 LMB458753:LMC458822 LVX458753:LVY458822 MFT458753:MFU458822 MPP458753:MPQ458822 MZL458753:MZM458822 NJH458753:NJI458822 NTD458753:NTE458822 OCZ458753:ODA458822 OMV458753:OMW458822 OWR458753:OWS458822 PGN458753:PGO458822 PQJ458753:PQK458822 QAF458753:QAG458822 QKB458753:QKC458822 QTX458753:QTY458822 RDT458753:RDU458822 RNP458753:RNQ458822 RXL458753:RXM458822 SHH458753:SHI458822 SRD458753:SRE458822 TAZ458753:TBA458822 TKV458753:TKW458822 TUR458753:TUS458822 UEN458753:UEO458822 UOJ458753:UOK458822 UYF458753:UYG458822 VIB458753:VIC458822 VRX458753:VRY458822 WBT458753:WBU458822 WLP458753:WLQ458822 WVL458753:WVM458822 D524289:E524358 IZ524289:JA524358 SV524289:SW524358 ACR524289:ACS524358 AMN524289:AMO524358 AWJ524289:AWK524358 BGF524289:BGG524358 BQB524289:BQC524358 BZX524289:BZY524358 CJT524289:CJU524358 CTP524289:CTQ524358 DDL524289:DDM524358 DNH524289:DNI524358 DXD524289:DXE524358 EGZ524289:EHA524358 EQV524289:EQW524358 FAR524289:FAS524358 FKN524289:FKO524358 FUJ524289:FUK524358 GEF524289:GEG524358 GOB524289:GOC524358 GXX524289:GXY524358 HHT524289:HHU524358 HRP524289:HRQ524358 IBL524289:IBM524358 ILH524289:ILI524358 IVD524289:IVE524358 JEZ524289:JFA524358 JOV524289:JOW524358 JYR524289:JYS524358 KIN524289:KIO524358 KSJ524289:KSK524358 LCF524289:LCG524358 LMB524289:LMC524358 LVX524289:LVY524358 MFT524289:MFU524358 MPP524289:MPQ524358 MZL524289:MZM524358 NJH524289:NJI524358 NTD524289:NTE524358 OCZ524289:ODA524358 OMV524289:OMW524358 OWR524289:OWS524358 PGN524289:PGO524358 PQJ524289:PQK524358 QAF524289:QAG524358 QKB524289:QKC524358 QTX524289:QTY524358 RDT524289:RDU524358 RNP524289:RNQ524358 RXL524289:RXM524358 SHH524289:SHI524358 SRD524289:SRE524358 TAZ524289:TBA524358 TKV524289:TKW524358 TUR524289:TUS524358 UEN524289:UEO524358 UOJ524289:UOK524358 UYF524289:UYG524358 VIB524289:VIC524358 VRX524289:VRY524358 WBT524289:WBU524358 WLP524289:WLQ524358 WVL524289:WVM524358 D589825:E589894 IZ589825:JA589894 SV589825:SW589894 ACR589825:ACS589894 AMN589825:AMO589894 AWJ589825:AWK589894 BGF589825:BGG589894 BQB589825:BQC589894 BZX589825:BZY589894 CJT589825:CJU589894 CTP589825:CTQ589894 DDL589825:DDM589894 DNH589825:DNI589894 DXD589825:DXE589894 EGZ589825:EHA589894 EQV589825:EQW589894 FAR589825:FAS589894 FKN589825:FKO589894 FUJ589825:FUK589894 GEF589825:GEG589894 GOB589825:GOC589894 GXX589825:GXY589894 HHT589825:HHU589894 HRP589825:HRQ589894 IBL589825:IBM589894 ILH589825:ILI589894 IVD589825:IVE589894 JEZ589825:JFA589894 JOV589825:JOW589894 JYR589825:JYS589894 KIN589825:KIO589894 KSJ589825:KSK589894 LCF589825:LCG589894 LMB589825:LMC589894 LVX589825:LVY589894 MFT589825:MFU589894 MPP589825:MPQ589894 MZL589825:MZM589894 NJH589825:NJI589894 NTD589825:NTE589894 OCZ589825:ODA589894 OMV589825:OMW589894 OWR589825:OWS589894 PGN589825:PGO589894 PQJ589825:PQK589894 QAF589825:QAG589894 QKB589825:QKC589894 QTX589825:QTY589894 RDT589825:RDU589894 RNP589825:RNQ589894 RXL589825:RXM589894 SHH589825:SHI589894 SRD589825:SRE589894 TAZ589825:TBA589894 TKV589825:TKW589894 TUR589825:TUS589894 UEN589825:UEO589894 UOJ589825:UOK589894 UYF589825:UYG589894 VIB589825:VIC589894 VRX589825:VRY589894 WBT589825:WBU589894 WLP589825:WLQ589894 WVL589825:WVM589894 D655361:E655430 IZ655361:JA655430 SV655361:SW655430 ACR655361:ACS655430 AMN655361:AMO655430 AWJ655361:AWK655430 BGF655361:BGG655430 BQB655361:BQC655430 BZX655361:BZY655430 CJT655361:CJU655430 CTP655361:CTQ655430 DDL655361:DDM655430 DNH655361:DNI655430 DXD655361:DXE655430 EGZ655361:EHA655430 EQV655361:EQW655430 FAR655361:FAS655430 FKN655361:FKO655430 FUJ655361:FUK655430 GEF655361:GEG655430 GOB655361:GOC655430 GXX655361:GXY655430 HHT655361:HHU655430 HRP655361:HRQ655430 IBL655361:IBM655430 ILH655361:ILI655430 IVD655361:IVE655430 JEZ655361:JFA655430 JOV655361:JOW655430 JYR655361:JYS655430 KIN655361:KIO655430 KSJ655361:KSK655430 LCF655361:LCG655430 LMB655361:LMC655430 LVX655361:LVY655430 MFT655361:MFU655430 MPP655361:MPQ655430 MZL655361:MZM655430 NJH655361:NJI655430 NTD655361:NTE655430 OCZ655361:ODA655430 OMV655361:OMW655430 OWR655361:OWS655430 PGN655361:PGO655430 PQJ655361:PQK655430 QAF655361:QAG655430 QKB655361:QKC655430 QTX655361:QTY655430 RDT655361:RDU655430 RNP655361:RNQ655430 RXL655361:RXM655430 SHH655361:SHI655430 SRD655361:SRE655430 TAZ655361:TBA655430 TKV655361:TKW655430 TUR655361:TUS655430 UEN655361:UEO655430 UOJ655361:UOK655430 UYF655361:UYG655430 VIB655361:VIC655430 VRX655361:VRY655430 WBT655361:WBU655430 WLP655361:WLQ655430 WVL655361:WVM655430 D720897:E720966 IZ720897:JA720966 SV720897:SW720966 ACR720897:ACS720966 AMN720897:AMO720966 AWJ720897:AWK720966 BGF720897:BGG720966 BQB720897:BQC720966 BZX720897:BZY720966 CJT720897:CJU720966 CTP720897:CTQ720966 DDL720897:DDM720966 DNH720897:DNI720966 DXD720897:DXE720966 EGZ720897:EHA720966 EQV720897:EQW720966 FAR720897:FAS720966 FKN720897:FKO720966 FUJ720897:FUK720966 GEF720897:GEG720966 GOB720897:GOC720966 GXX720897:GXY720966 HHT720897:HHU720966 HRP720897:HRQ720966 IBL720897:IBM720966 ILH720897:ILI720966 IVD720897:IVE720966 JEZ720897:JFA720966 JOV720897:JOW720966 JYR720897:JYS720966 KIN720897:KIO720966 KSJ720897:KSK720966 LCF720897:LCG720966 LMB720897:LMC720966 LVX720897:LVY720966 MFT720897:MFU720966 MPP720897:MPQ720966 MZL720897:MZM720966 NJH720897:NJI720966 NTD720897:NTE720966 OCZ720897:ODA720966 OMV720897:OMW720966 OWR720897:OWS720966 PGN720897:PGO720966 PQJ720897:PQK720966 QAF720897:QAG720966 QKB720897:QKC720966 QTX720897:QTY720966 RDT720897:RDU720966 RNP720897:RNQ720966 RXL720897:RXM720966 SHH720897:SHI720966 SRD720897:SRE720966 TAZ720897:TBA720966 TKV720897:TKW720966 TUR720897:TUS720966 UEN720897:UEO720966 UOJ720897:UOK720966 UYF720897:UYG720966 VIB720897:VIC720966 VRX720897:VRY720966 WBT720897:WBU720966 WLP720897:WLQ720966 WVL720897:WVM720966 D786433:E786502 IZ786433:JA786502 SV786433:SW786502 ACR786433:ACS786502 AMN786433:AMO786502 AWJ786433:AWK786502 BGF786433:BGG786502 BQB786433:BQC786502 BZX786433:BZY786502 CJT786433:CJU786502 CTP786433:CTQ786502 DDL786433:DDM786502 DNH786433:DNI786502 DXD786433:DXE786502 EGZ786433:EHA786502 EQV786433:EQW786502 FAR786433:FAS786502 FKN786433:FKO786502 FUJ786433:FUK786502 GEF786433:GEG786502 GOB786433:GOC786502 GXX786433:GXY786502 HHT786433:HHU786502 HRP786433:HRQ786502 IBL786433:IBM786502 ILH786433:ILI786502 IVD786433:IVE786502 JEZ786433:JFA786502 JOV786433:JOW786502 JYR786433:JYS786502 KIN786433:KIO786502 KSJ786433:KSK786502 LCF786433:LCG786502 LMB786433:LMC786502 LVX786433:LVY786502 MFT786433:MFU786502 MPP786433:MPQ786502 MZL786433:MZM786502 NJH786433:NJI786502 NTD786433:NTE786502 OCZ786433:ODA786502 OMV786433:OMW786502 OWR786433:OWS786502 PGN786433:PGO786502 PQJ786433:PQK786502 QAF786433:QAG786502 QKB786433:QKC786502 QTX786433:QTY786502 RDT786433:RDU786502 RNP786433:RNQ786502 RXL786433:RXM786502 SHH786433:SHI786502 SRD786433:SRE786502 TAZ786433:TBA786502 TKV786433:TKW786502 TUR786433:TUS786502 UEN786433:UEO786502 UOJ786433:UOK786502 UYF786433:UYG786502 VIB786433:VIC786502 VRX786433:VRY786502 WBT786433:WBU786502 WLP786433:WLQ786502 WVL786433:WVM786502 D851969:E852038 IZ851969:JA852038 SV851969:SW852038 ACR851969:ACS852038 AMN851969:AMO852038 AWJ851969:AWK852038 BGF851969:BGG852038 BQB851969:BQC852038 BZX851969:BZY852038 CJT851969:CJU852038 CTP851969:CTQ852038 DDL851969:DDM852038 DNH851969:DNI852038 DXD851969:DXE852038 EGZ851969:EHA852038 EQV851969:EQW852038 FAR851969:FAS852038 FKN851969:FKO852038 FUJ851969:FUK852038 GEF851969:GEG852038 GOB851969:GOC852038 GXX851969:GXY852038 HHT851969:HHU852038 HRP851969:HRQ852038 IBL851969:IBM852038 ILH851969:ILI852038 IVD851969:IVE852038 JEZ851969:JFA852038 JOV851969:JOW852038 JYR851969:JYS852038 KIN851969:KIO852038 KSJ851969:KSK852038 LCF851969:LCG852038 LMB851969:LMC852038 LVX851969:LVY852038 MFT851969:MFU852038 MPP851969:MPQ852038 MZL851969:MZM852038 NJH851969:NJI852038 NTD851969:NTE852038 OCZ851969:ODA852038 OMV851969:OMW852038 OWR851969:OWS852038 PGN851969:PGO852038 PQJ851969:PQK852038 QAF851969:QAG852038 QKB851969:QKC852038 QTX851969:QTY852038 RDT851969:RDU852038 RNP851969:RNQ852038 RXL851969:RXM852038 SHH851969:SHI852038 SRD851969:SRE852038 TAZ851969:TBA852038 TKV851969:TKW852038 TUR851969:TUS852038 UEN851969:UEO852038 UOJ851969:UOK852038 UYF851969:UYG852038 VIB851969:VIC852038 VRX851969:VRY852038 WBT851969:WBU852038 WLP851969:WLQ852038 WVL851969:WVM852038 D917505:E917574 IZ917505:JA917574 SV917505:SW917574 ACR917505:ACS917574 AMN917505:AMO917574 AWJ917505:AWK917574 BGF917505:BGG917574 BQB917505:BQC917574 BZX917505:BZY917574 CJT917505:CJU917574 CTP917505:CTQ917574 DDL917505:DDM917574 DNH917505:DNI917574 DXD917505:DXE917574 EGZ917505:EHA917574 EQV917505:EQW917574 FAR917505:FAS917574 FKN917505:FKO917574 FUJ917505:FUK917574 GEF917505:GEG917574 GOB917505:GOC917574 GXX917505:GXY917574 HHT917505:HHU917574 HRP917505:HRQ917574 IBL917505:IBM917574 ILH917505:ILI917574 IVD917505:IVE917574 JEZ917505:JFA917574 JOV917505:JOW917574 JYR917505:JYS917574 KIN917505:KIO917574 KSJ917505:KSK917574 LCF917505:LCG917574 LMB917505:LMC917574 LVX917505:LVY917574 MFT917505:MFU917574 MPP917505:MPQ917574 MZL917505:MZM917574 NJH917505:NJI917574 NTD917505:NTE917574 OCZ917505:ODA917574 OMV917505:OMW917574 OWR917505:OWS917574 PGN917505:PGO917574 PQJ917505:PQK917574 QAF917505:QAG917574 QKB917505:QKC917574 QTX917505:QTY917574 RDT917505:RDU917574 RNP917505:RNQ917574 RXL917505:RXM917574 SHH917505:SHI917574 SRD917505:SRE917574 TAZ917505:TBA917574 TKV917505:TKW917574 TUR917505:TUS917574 UEN917505:UEO917574 UOJ917505:UOK917574 UYF917505:UYG917574 VIB917505:VIC917574 VRX917505:VRY917574 WBT917505:WBU917574 WLP917505:WLQ917574 WVL917505:WVM917574 D983041:E983110 IZ983041:JA983110 SV983041:SW983110 ACR983041:ACS983110 AMN983041:AMO983110 AWJ983041:AWK983110 BGF983041:BGG983110 BQB983041:BQC983110 BZX983041:BZY983110 CJT983041:CJU983110 CTP983041:CTQ983110 DDL983041:DDM983110 DNH983041:DNI983110 DXD983041:DXE983110 EGZ983041:EHA983110 EQV983041:EQW983110 FAR983041:FAS983110 FKN983041:FKO983110 FUJ983041:FUK983110 GEF983041:GEG983110 GOB983041:GOC983110 GXX983041:GXY983110 HHT983041:HHU983110 HRP983041:HRQ983110 IBL983041:IBM983110 ILH983041:ILI983110 IVD983041:IVE983110 JEZ983041:JFA983110 JOV983041:JOW983110 JYR983041:JYS983110 KIN983041:KIO983110 KSJ983041:KSK983110 LCF983041:LCG983110 LMB983041:LMC983110 LVX983041:LVY983110 MFT983041:MFU983110 MPP983041:MPQ983110 MZL983041:MZM983110 NJH983041:NJI983110 NTD983041:NTE983110 OCZ983041:ODA983110 OMV983041:OMW983110 OWR983041:OWS983110 PGN983041:PGO983110 PQJ983041:PQK983110 QAF983041:QAG983110 QKB983041:QKC983110 QTX983041:QTY983110 RDT983041:RDU983110 RNP983041:RNQ983110 RXL983041:RXM983110 SHH983041:SHI983110 SRD983041:SRE983110 TAZ983041:TBA983110 TKV983041:TKW983110 TUR983041:TUS983110 UEN983041:UEO983110 UOJ983041:UOK983110 UYF983041:UYG983110 VIB983041:VIC983110 VRX983041:VRY983110 WBT983041:WBU983110 WLP983041:WLQ983110 WVL983041:WVM983110 B72:E85 IX72:JA85 ST72:SW85 ACP72:ACS85 AML72:AMO85 AWH72:AWK85 BGD72:BGG85 BPZ72:BQC85 BZV72:BZY85 CJR72:CJU85 CTN72:CTQ85 DDJ72:DDM85 DNF72:DNI85 DXB72:DXE85 EGX72:EHA85 EQT72:EQW85 FAP72:FAS85 FKL72:FKO85 FUH72:FUK85 GED72:GEG85 GNZ72:GOC85 GXV72:GXY85 HHR72:HHU85 HRN72:HRQ85 IBJ72:IBM85 ILF72:ILI85 IVB72:IVE85 JEX72:JFA85 JOT72:JOW85 JYP72:JYS85 KIL72:KIO85 KSH72:KSK85 LCD72:LCG85 LLZ72:LMC85 LVV72:LVY85 MFR72:MFU85 MPN72:MPQ85 MZJ72:MZM85 NJF72:NJI85 NTB72:NTE85 OCX72:ODA85 OMT72:OMW85 OWP72:OWS85 PGL72:PGO85 PQH72:PQK85 QAD72:QAG85 QJZ72:QKC85 QTV72:QTY85 RDR72:RDU85 RNN72:RNQ85 RXJ72:RXM85 SHF72:SHI85 SRB72:SRE85 TAX72:TBA85 TKT72:TKW85 TUP72:TUS85 UEL72:UEO85 UOH72:UOK85 UYD72:UYG85 VHZ72:VIC85 VRV72:VRY85 WBR72:WBU85 WLN72:WLQ85 WVJ72:WVM85 B65608:E65621 IX65608:JA65621 ST65608:SW65621 ACP65608:ACS65621 AML65608:AMO65621 AWH65608:AWK65621 BGD65608:BGG65621 BPZ65608:BQC65621 BZV65608:BZY65621 CJR65608:CJU65621 CTN65608:CTQ65621 DDJ65608:DDM65621 DNF65608:DNI65621 DXB65608:DXE65621 EGX65608:EHA65621 EQT65608:EQW65621 FAP65608:FAS65621 FKL65608:FKO65621 FUH65608:FUK65621 GED65608:GEG65621 GNZ65608:GOC65621 GXV65608:GXY65621 HHR65608:HHU65621 HRN65608:HRQ65621 IBJ65608:IBM65621 ILF65608:ILI65621 IVB65608:IVE65621 JEX65608:JFA65621 JOT65608:JOW65621 JYP65608:JYS65621 KIL65608:KIO65621 KSH65608:KSK65621 LCD65608:LCG65621 LLZ65608:LMC65621 LVV65608:LVY65621 MFR65608:MFU65621 MPN65608:MPQ65621 MZJ65608:MZM65621 NJF65608:NJI65621 NTB65608:NTE65621 OCX65608:ODA65621 OMT65608:OMW65621 OWP65608:OWS65621 PGL65608:PGO65621 PQH65608:PQK65621 QAD65608:QAG65621 QJZ65608:QKC65621 QTV65608:QTY65621 RDR65608:RDU65621 RNN65608:RNQ65621 RXJ65608:RXM65621 SHF65608:SHI65621 SRB65608:SRE65621 TAX65608:TBA65621 TKT65608:TKW65621 TUP65608:TUS65621 UEL65608:UEO65621 UOH65608:UOK65621 UYD65608:UYG65621 VHZ65608:VIC65621 VRV65608:VRY65621 WBR65608:WBU65621 WLN65608:WLQ65621 WVJ65608:WVM65621 B131144:E131157 IX131144:JA131157 ST131144:SW131157 ACP131144:ACS131157 AML131144:AMO131157 AWH131144:AWK131157 BGD131144:BGG131157 BPZ131144:BQC131157 BZV131144:BZY131157 CJR131144:CJU131157 CTN131144:CTQ131157 DDJ131144:DDM131157 DNF131144:DNI131157 DXB131144:DXE131157 EGX131144:EHA131157 EQT131144:EQW131157 FAP131144:FAS131157 FKL131144:FKO131157 FUH131144:FUK131157 GED131144:GEG131157 GNZ131144:GOC131157 GXV131144:GXY131157 HHR131144:HHU131157 HRN131144:HRQ131157 IBJ131144:IBM131157 ILF131144:ILI131157 IVB131144:IVE131157 JEX131144:JFA131157 JOT131144:JOW131157 JYP131144:JYS131157 KIL131144:KIO131157 KSH131144:KSK131157 LCD131144:LCG131157 LLZ131144:LMC131157 LVV131144:LVY131157 MFR131144:MFU131157 MPN131144:MPQ131157 MZJ131144:MZM131157 NJF131144:NJI131157 NTB131144:NTE131157 OCX131144:ODA131157 OMT131144:OMW131157 OWP131144:OWS131157 PGL131144:PGO131157 PQH131144:PQK131157 QAD131144:QAG131157 QJZ131144:QKC131157 QTV131144:QTY131157 RDR131144:RDU131157 RNN131144:RNQ131157 RXJ131144:RXM131157 SHF131144:SHI131157 SRB131144:SRE131157 TAX131144:TBA131157 TKT131144:TKW131157 TUP131144:TUS131157 UEL131144:UEO131157 UOH131144:UOK131157 UYD131144:UYG131157 VHZ131144:VIC131157 VRV131144:VRY131157 WBR131144:WBU131157 WLN131144:WLQ131157 WVJ131144:WVM131157 B196680:E196693 IX196680:JA196693 ST196680:SW196693 ACP196680:ACS196693 AML196680:AMO196693 AWH196680:AWK196693 BGD196680:BGG196693 BPZ196680:BQC196693 BZV196680:BZY196693 CJR196680:CJU196693 CTN196680:CTQ196693 DDJ196680:DDM196693 DNF196680:DNI196693 DXB196680:DXE196693 EGX196680:EHA196693 EQT196680:EQW196693 FAP196680:FAS196693 FKL196680:FKO196693 FUH196680:FUK196693 GED196680:GEG196693 GNZ196680:GOC196693 GXV196680:GXY196693 HHR196680:HHU196693 HRN196680:HRQ196693 IBJ196680:IBM196693 ILF196680:ILI196693 IVB196680:IVE196693 JEX196680:JFA196693 JOT196680:JOW196693 JYP196680:JYS196693 KIL196680:KIO196693 KSH196680:KSK196693 LCD196680:LCG196693 LLZ196680:LMC196693 LVV196680:LVY196693 MFR196680:MFU196693 MPN196680:MPQ196693 MZJ196680:MZM196693 NJF196680:NJI196693 NTB196680:NTE196693 OCX196680:ODA196693 OMT196680:OMW196693 OWP196680:OWS196693 PGL196680:PGO196693 PQH196680:PQK196693 QAD196680:QAG196693 QJZ196680:QKC196693 QTV196680:QTY196693 RDR196680:RDU196693 RNN196680:RNQ196693 RXJ196680:RXM196693 SHF196680:SHI196693 SRB196680:SRE196693 TAX196680:TBA196693 TKT196680:TKW196693 TUP196680:TUS196693 UEL196680:UEO196693 UOH196680:UOK196693 UYD196680:UYG196693 VHZ196680:VIC196693 VRV196680:VRY196693 WBR196680:WBU196693 WLN196680:WLQ196693 WVJ196680:WVM196693 B262216:E262229 IX262216:JA262229 ST262216:SW262229 ACP262216:ACS262229 AML262216:AMO262229 AWH262216:AWK262229 BGD262216:BGG262229 BPZ262216:BQC262229 BZV262216:BZY262229 CJR262216:CJU262229 CTN262216:CTQ262229 DDJ262216:DDM262229 DNF262216:DNI262229 DXB262216:DXE262229 EGX262216:EHA262229 EQT262216:EQW262229 FAP262216:FAS262229 FKL262216:FKO262229 FUH262216:FUK262229 GED262216:GEG262229 GNZ262216:GOC262229 GXV262216:GXY262229 HHR262216:HHU262229 HRN262216:HRQ262229 IBJ262216:IBM262229 ILF262216:ILI262229 IVB262216:IVE262229 JEX262216:JFA262229 JOT262216:JOW262229 JYP262216:JYS262229 KIL262216:KIO262229 KSH262216:KSK262229 LCD262216:LCG262229 LLZ262216:LMC262229 LVV262216:LVY262229 MFR262216:MFU262229 MPN262216:MPQ262229 MZJ262216:MZM262229 NJF262216:NJI262229 NTB262216:NTE262229 OCX262216:ODA262229 OMT262216:OMW262229 OWP262216:OWS262229 PGL262216:PGO262229 PQH262216:PQK262229 QAD262216:QAG262229 QJZ262216:QKC262229 QTV262216:QTY262229 RDR262216:RDU262229 RNN262216:RNQ262229 RXJ262216:RXM262229 SHF262216:SHI262229 SRB262216:SRE262229 TAX262216:TBA262229 TKT262216:TKW262229 TUP262216:TUS262229 UEL262216:UEO262229 UOH262216:UOK262229 UYD262216:UYG262229 VHZ262216:VIC262229 VRV262216:VRY262229 WBR262216:WBU262229 WLN262216:WLQ262229 WVJ262216:WVM262229 B327752:E327765 IX327752:JA327765 ST327752:SW327765 ACP327752:ACS327765 AML327752:AMO327765 AWH327752:AWK327765 BGD327752:BGG327765 BPZ327752:BQC327765 BZV327752:BZY327765 CJR327752:CJU327765 CTN327752:CTQ327765 DDJ327752:DDM327765 DNF327752:DNI327765 DXB327752:DXE327765 EGX327752:EHA327765 EQT327752:EQW327765 FAP327752:FAS327765 FKL327752:FKO327765 FUH327752:FUK327765 GED327752:GEG327765 GNZ327752:GOC327765 GXV327752:GXY327765 HHR327752:HHU327765 HRN327752:HRQ327765 IBJ327752:IBM327765 ILF327752:ILI327765 IVB327752:IVE327765 JEX327752:JFA327765 JOT327752:JOW327765 JYP327752:JYS327765 KIL327752:KIO327765 KSH327752:KSK327765 LCD327752:LCG327765 LLZ327752:LMC327765 LVV327752:LVY327765 MFR327752:MFU327765 MPN327752:MPQ327765 MZJ327752:MZM327765 NJF327752:NJI327765 NTB327752:NTE327765 OCX327752:ODA327765 OMT327752:OMW327765 OWP327752:OWS327765 PGL327752:PGO327765 PQH327752:PQK327765 QAD327752:QAG327765 QJZ327752:QKC327765 QTV327752:QTY327765 RDR327752:RDU327765 RNN327752:RNQ327765 RXJ327752:RXM327765 SHF327752:SHI327765 SRB327752:SRE327765 TAX327752:TBA327765 TKT327752:TKW327765 TUP327752:TUS327765 UEL327752:UEO327765 UOH327752:UOK327765 UYD327752:UYG327765 VHZ327752:VIC327765 VRV327752:VRY327765 WBR327752:WBU327765 WLN327752:WLQ327765 WVJ327752:WVM327765 B393288:E393301 IX393288:JA393301 ST393288:SW393301 ACP393288:ACS393301 AML393288:AMO393301 AWH393288:AWK393301 BGD393288:BGG393301 BPZ393288:BQC393301 BZV393288:BZY393301 CJR393288:CJU393301 CTN393288:CTQ393301 DDJ393288:DDM393301 DNF393288:DNI393301 DXB393288:DXE393301 EGX393288:EHA393301 EQT393288:EQW393301 FAP393288:FAS393301 FKL393288:FKO393301 FUH393288:FUK393301 GED393288:GEG393301 GNZ393288:GOC393301 GXV393288:GXY393301 HHR393288:HHU393301 HRN393288:HRQ393301 IBJ393288:IBM393301 ILF393288:ILI393301 IVB393288:IVE393301 JEX393288:JFA393301 JOT393288:JOW393301 JYP393288:JYS393301 KIL393288:KIO393301 KSH393288:KSK393301 LCD393288:LCG393301 LLZ393288:LMC393301 LVV393288:LVY393301 MFR393288:MFU393301 MPN393288:MPQ393301 MZJ393288:MZM393301 NJF393288:NJI393301 NTB393288:NTE393301 OCX393288:ODA393301 OMT393288:OMW393301 OWP393288:OWS393301 PGL393288:PGO393301 PQH393288:PQK393301 QAD393288:QAG393301 QJZ393288:QKC393301 QTV393288:QTY393301 RDR393288:RDU393301 RNN393288:RNQ393301 RXJ393288:RXM393301 SHF393288:SHI393301 SRB393288:SRE393301 TAX393288:TBA393301 TKT393288:TKW393301 TUP393288:TUS393301 UEL393288:UEO393301 UOH393288:UOK393301 UYD393288:UYG393301 VHZ393288:VIC393301 VRV393288:VRY393301 WBR393288:WBU393301 WLN393288:WLQ393301 WVJ393288:WVM393301 B458824:E458837 IX458824:JA458837 ST458824:SW458837 ACP458824:ACS458837 AML458824:AMO458837 AWH458824:AWK458837 BGD458824:BGG458837 BPZ458824:BQC458837 BZV458824:BZY458837 CJR458824:CJU458837 CTN458824:CTQ458837 DDJ458824:DDM458837 DNF458824:DNI458837 DXB458824:DXE458837 EGX458824:EHA458837 EQT458824:EQW458837 FAP458824:FAS458837 FKL458824:FKO458837 FUH458824:FUK458837 GED458824:GEG458837 GNZ458824:GOC458837 GXV458824:GXY458837 HHR458824:HHU458837 HRN458824:HRQ458837 IBJ458824:IBM458837 ILF458824:ILI458837 IVB458824:IVE458837 JEX458824:JFA458837 JOT458824:JOW458837 JYP458824:JYS458837 KIL458824:KIO458837 KSH458824:KSK458837 LCD458824:LCG458837 LLZ458824:LMC458837 LVV458824:LVY458837 MFR458824:MFU458837 MPN458824:MPQ458837 MZJ458824:MZM458837 NJF458824:NJI458837 NTB458824:NTE458837 OCX458824:ODA458837 OMT458824:OMW458837 OWP458824:OWS458837 PGL458824:PGO458837 PQH458824:PQK458837 QAD458824:QAG458837 QJZ458824:QKC458837 QTV458824:QTY458837 RDR458824:RDU458837 RNN458824:RNQ458837 RXJ458824:RXM458837 SHF458824:SHI458837 SRB458824:SRE458837 TAX458824:TBA458837 TKT458824:TKW458837 TUP458824:TUS458837 UEL458824:UEO458837 UOH458824:UOK458837 UYD458824:UYG458837 VHZ458824:VIC458837 VRV458824:VRY458837 WBR458824:WBU458837 WLN458824:WLQ458837 WVJ458824:WVM458837 B524360:E524373 IX524360:JA524373 ST524360:SW524373 ACP524360:ACS524373 AML524360:AMO524373 AWH524360:AWK524373 BGD524360:BGG524373 BPZ524360:BQC524373 BZV524360:BZY524373 CJR524360:CJU524373 CTN524360:CTQ524373 DDJ524360:DDM524373 DNF524360:DNI524373 DXB524360:DXE524373 EGX524360:EHA524373 EQT524360:EQW524373 FAP524360:FAS524373 FKL524360:FKO524373 FUH524360:FUK524373 GED524360:GEG524373 GNZ524360:GOC524373 GXV524360:GXY524373 HHR524360:HHU524373 HRN524360:HRQ524373 IBJ524360:IBM524373 ILF524360:ILI524373 IVB524360:IVE524373 JEX524360:JFA524373 JOT524360:JOW524373 JYP524360:JYS524373 KIL524360:KIO524373 KSH524360:KSK524373 LCD524360:LCG524373 LLZ524360:LMC524373 LVV524360:LVY524373 MFR524360:MFU524373 MPN524360:MPQ524373 MZJ524360:MZM524373 NJF524360:NJI524373 NTB524360:NTE524373 OCX524360:ODA524373 OMT524360:OMW524373 OWP524360:OWS524373 PGL524360:PGO524373 PQH524360:PQK524373 QAD524360:QAG524373 QJZ524360:QKC524373 QTV524360:QTY524373 RDR524360:RDU524373 RNN524360:RNQ524373 RXJ524360:RXM524373 SHF524360:SHI524373 SRB524360:SRE524373 TAX524360:TBA524373 TKT524360:TKW524373 TUP524360:TUS524373 UEL524360:UEO524373 UOH524360:UOK524373 UYD524360:UYG524373 VHZ524360:VIC524373 VRV524360:VRY524373 WBR524360:WBU524373 WLN524360:WLQ524373 WVJ524360:WVM524373 B589896:E589909 IX589896:JA589909 ST589896:SW589909 ACP589896:ACS589909 AML589896:AMO589909 AWH589896:AWK589909 BGD589896:BGG589909 BPZ589896:BQC589909 BZV589896:BZY589909 CJR589896:CJU589909 CTN589896:CTQ589909 DDJ589896:DDM589909 DNF589896:DNI589909 DXB589896:DXE589909 EGX589896:EHA589909 EQT589896:EQW589909 FAP589896:FAS589909 FKL589896:FKO589909 FUH589896:FUK589909 GED589896:GEG589909 GNZ589896:GOC589909 GXV589896:GXY589909 HHR589896:HHU589909 HRN589896:HRQ589909 IBJ589896:IBM589909 ILF589896:ILI589909 IVB589896:IVE589909 JEX589896:JFA589909 JOT589896:JOW589909 JYP589896:JYS589909 KIL589896:KIO589909 KSH589896:KSK589909 LCD589896:LCG589909 LLZ589896:LMC589909 LVV589896:LVY589909 MFR589896:MFU589909 MPN589896:MPQ589909 MZJ589896:MZM589909 NJF589896:NJI589909 NTB589896:NTE589909 OCX589896:ODA589909 OMT589896:OMW589909 OWP589896:OWS589909 PGL589896:PGO589909 PQH589896:PQK589909 QAD589896:QAG589909 QJZ589896:QKC589909 QTV589896:QTY589909 RDR589896:RDU589909 RNN589896:RNQ589909 RXJ589896:RXM589909 SHF589896:SHI589909 SRB589896:SRE589909 TAX589896:TBA589909 TKT589896:TKW589909 TUP589896:TUS589909 UEL589896:UEO589909 UOH589896:UOK589909 UYD589896:UYG589909 VHZ589896:VIC589909 VRV589896:VRY589909 WBR589896:WBU589909 WLN589896:WLQ589909 WVJ589896:WVM589909 B655432:E655445 IX655432:JA655445 ST655432:SW655445 ACP655432:ACS655445 AML655432:AMO655445 AWH655432:AWK655445 BGD655432:BGG655445 BPZ655432:BQC655445 BZV655432:BZY655445 CJR655432:CJU655445 CTN655432:CTQ655445 DDJ655432:DDM655445 DNF655432:DNI655445 DXB655432:DXE655445 EGX655432:EHA655445 EQT655432:EQW655445 FAP655432:FAS655445 FKL655432:FKO655445 FUH655432:FUK655445 GED655432:GEG655445 GNZ655432:GOC655445 GXV655432:GXY655445 HHR655432:HHU655445 HRN655432:HRQ655445 IBJ655432:IBM655445 ILF655432:ILI655445 IVB655432:IVE655445 JEX655432:JFA655445 JOT655432:JOW655445 JYP655432:JYS655445 KIL655432:KIO655445 KSH655432:KSK655445 LCD655432:LCG655445 LLZ655432:LMC655445 LVV655432:LVY655445 MFR655432:MFU655445 MPN655432:MPQ655445 MZJ655432:MZM655445 NJF655432:NJI655445 NTB655432:NTE655445 OCX655432:ODA655445 OMT655432:OMW655445 OWP655432:OWS655445 PGL655432:PGO655445 PQH655432:PQK655445 QAD655432:QAG655445 QJZ655432:QKC655445 QTV655432:QTY655445 RDR655432:RDU655445 RNN655432:RNQ655445 RXJ655432:RXM655445 SHF655432:SHI655445 SRB655432:SRE655445 TAX655432:TBA655445 TKT655432:TKW655445 TUP655432:TUS655445 UEL655432:UEO655445 UOH655432:UOK655445 UYD655432:UYG655445 VHZ655432:VIC655445 VRV655432:VRY655445 WBR655432:WBU655445 WLN655432:WLQ655445 WVJ655432:WVM655445 B720968:E720981 IX720968:JA720981 ST720968:SW720981 ACP720968:ACS720981 AML720968:AMO720981 AWH720968:AWK720981 BGD720968:BGG720981 BPZ720968:BQC720981 BZV720968:BZY720981 CJR720968:CJU720981 CTN720968:CTQ720981 DDJ720968:DDM720981 DNF720968:DNI720981 DXB720968:DXE720981 EGX720968:EHA720981 EQT720968:EQW720981 FAP720968:FAS720981 FKL720968:FKO720981 FUH720968:FUK720981 GED720968:GEG720981 GNZ720968:GOC720981 GXV720968:GXY720981 HHR720968:HHU720981 HRN720968:HRQ720981 IBJ720968:IBM720981 ILF720968:ILI720981 IVB720968:IVE720981 JEX720968:JFA720981 JOT720968:JOW720981 JYP720968:JYS720981 KIL720968:KIO720981 KSH720968:KSK720981 LCD720968:LCG720981 LLZ720968:LMC720981 LVV720968:LVY720981 MFR720968:MFU720981 MPN720968:MPQ720981 MZJ720968:MZM720981 NJF720968:NJI720981 NTB720968:NTE720981 OCX720968:ODA720981 OMT720968:OMW720981 OWP720968:OWS720981 PGL720968:PGO720981 PQH720968:PQK720981 QAD720968:QAG720981 QJZ720968:QKC720981 QTV720968:QTY720981 RDR720968:RDU720981 RNN720968:RNQ720981 RXJ720968:RXM720981 SHF720968:SHI720981 SRB720968:SRE720981 TAX720968:TBA720981 TKT720968:TKW720981 TUP720968:TUS720981 UEL720968:UEO720981 UOH720968:UOK720981 UYD720968:UYG720981 VHZ720968:VIC720981 VRV720968:VRY720981 WBR720968:WBU720981 WLN720968:WLQ720981 WVJ720968:WVM720981 B786504:E786517 IX786504:JA786517 ST786504:SW786517 ACP786504:ACS786517 AML786504:AMO786517 AWH786504:AWK786517 BGD786504:BGG786517 BPZ786504:BQC786517 BZV786504:BZY786517 CJR786504:CJU786517 CTN786504:CTQ786517 DDJ786504:DDM786517 DNF786504:DNI786517 DXB786504:DXE786517 EGX786504:EHA786517 EQT786504:EQW786517 FAP786504:FAS786517 FKL786504:FKO786517 FUH786504:FUK786517 GED786504:GEG786517 GNZ786504:GOC786517 GXV786504:GXY786517 HHR786504:HHU786517 HRN786504:HRQ786517 IBJ786504:IBM786517 ILF786504:ILI786517 IVB786504:IVE786517 JEX786504:JFA786517 JOT786504:JOW786517 JYP786504:JYS786517 KIL786504:KIO786517 KSH786504:KSK786517 LCD786504:LCG786517 LLZ786504:LMC786517 LVV786504:LVY786517 MFR786504:MFU786517 MPN786504:MPQ786517 MZJ786504:MZM786517 NJF786504:NJI786517 NTB786504:NTE786517 OCX786504:ODA786517 OMT786504:OMW786517 OWP786504:OWS786517 PGL786504:PGO786517 PQH786504:PQK786517 QAD786504:QAG786517 QJZ786504:QKC786517 QTV786504:QTY786517 RDR786504:RDU786517 RNN786504:RNQ786517 RXJ786504:RXM786517 SHF786504:SHI786517 SRB786504:SRE786517 TAX786504:TBA786517 TKT786504:TKW786517 TUP786504:TUS786517 UEL786504:UEO786517 UOH786504:UOK786517 UYD786504:UYG786517 VHZ786504:VIC786517 VRV786504:VRY786517 WBR786504:WBU786517 WLN786504:WLQ786517 WVJ786504:WVM786517 B852040:E852053 IX852040:JA852053 ST852040:SW852053 ACP852040:ACS852053 AML852040:AMO852053 AWH852040:AWK852053 BGD852040:BGG852053 BPZ852040:BQC852053 BZV852040:BZY852053 CJR852040:CJU852053 CTN852040:CTQ852053 DDJ852040:DDM852053 DNF852040:DNI852053 DXB852040:DXE852053 EGX852040:EHA852053 EQT852040:EQW852053 FAP852040:FAS852053 FKL852040:FKO852053 FUH852040:FUK852053 GED852040:GEG852053 GNZ852040:GOC852053 GXV852040:GXY852053 HHR852040:HHU852053 HRN852040:HRQ852053 IBJ852040:IBM852053 ILF852040:ILI852053 IVB852040:IVE852053 JEX852040:JFA852053 JOT852040:JOW852053 JYP852040:JYS852053 KIL852040:KIO852053 KSH852040:KSK852053 LCD852040:LCG852053 LLZ852040:LMC852053 LVV852040:LVY852053 MFR852040:MFU852053 MPN852040:MPQ852053 MZJ852040:MZM852053 NJF852040:NJI852053 NTB852040:NTE852053 OCX852040:ODA852053 OMT852040:OMW852053 OWP852040:OWS852053 PGL852040:PGO852053 PQH852040:PQK852053 QAD852040:QAG852053 QJZ852040:QKC852053 QTV852040:QTY852053 RDR852040:RDU852053 RNN852040:RNQ852053 RXJ852040:RXM852053 SHF852040:SHI852053 SRB852040:SRE852053 TAX852040:TBA852053 TKT852040:TKW852053 TUP852040:TUS852053 UEL852040:UEO852053 UOH852040:UOK852053 UYD852040:UYG852053 VHZ852040:VIC852053 VRV852040:VRY852053 WBR852040:WBU852053 WLN852040:WLQ852053 WVJ852040:WVM852053 B917576:E917589 IX917576:JA917589 ST917576:SW917589 ACP917576:ACS917589 AML917576:AMO917589 AWH917576:AWK917589 BGD917576:BGG917589 BPZ917576:BQC917589 BZV917576:BZY917589 CJR917576:CJU917589 CTN917576:CTQ917589 DDJ917576:DDM917589 DNF917576:DNI917589 DXB917576:DXE917589 EGX917576:EHA917589 EQT917576:EQW917589 FAP917576:FAS917589 FKL917576:FKO917589 FUH917576:FUK917589 GED917576:GEG917589 GNZ917576:GOC917589 GXV917576:GXY917589 HHR917576:HHU917589 HRN917576:HRQ917589 IBJ917576:IBM917589 ILF917576:ILI917589 IVB917576:IVE917589 JEX917576:JFA917589 JOT917576:JOW917589 JYP917576:JYS917589 KIL917576:KIO917589 KSH917576:KSK917589 LCD917576:LCG917589 LLZ917576:LMC917589 LVV917576:LVY917589 MFR917576:MFU917589 MPN917576:MPQ917589 MZJ917576:MZM917589 NJF917576:NJI917589 NTB917576:NTE917589 OCX917576:ODA917589 OMT917576:OMW917589 OWP917576:OWS917589 PGL917576:PGO917589 PQH917576:PQK917589 QAD917576:QAG917589 QJZ917576:QKC917589 QTV917576:QTY917589 RDR917576:RDU917589 RNN917576:RNQ917589 RXJ917576:RXM917589 SHF917576:SHI917589 SRB917576:SRE917589 TAX917576:TBA917589 TKT917576:TKW917589 TUP917576:TUS917589 UEL917576:UEO917589 UOH917576:UOK917589 UYD917576:UYG917589 VHZ917576:VIC917589 VRV917576:VRY917589 WBR917576:WBU917589 WLN917576:WLQ917589 WVJ917576:WVM917589 B983112:E983125 IX983112:JA983125 ST983112:SW983125 ACP983112:ACS983125 AML983112:AMO983125 AWH983112:AWK983125 BGD983112:BGG983125 BPZ983112:BQC983125 BZV983112:BZY983125 CJR983112:CJU983125 CTN983112:CTQ983125 DDJ983112:DDM983125 DNF983112:DNI983125 DXB983112:DXE983125 EGX983112:EHA983125 EQT983112:EQW983125 FAP983112:FAS983125 FKL983112:FKO983125 FUH983112:FUK983125 GED983112:GEG983125 GNZ983112:GOC983125 GXV983112:GXY983125 HHR983112:HHU983125 HRN983112:HRQ983125 IBJ983112:IBM983125 ILF983112:ILI983125 IVB983112:IVE983125 JEX983112:JFA983125 JOT983112:JOW983125 JYP983112:JYS983125 KIL983112:KIO983125 KSH983112:KSK983125 LCD983112:LCG983125 LLZ983112:LMC983125 LVV983112:LVY983125 MFR983112:MFU983125 MPN983112:MPQ983125 MZJ983112:MZM983125 NJF983112:NJI983125 NTB983112:NTE983125 OCX983112:ODA983125 OMT983112:OMW983125 OWP983112:OWS983125 PGL983112:PGO983125 PQH983112:PQK983125 QAD983112:QAG983125 QJZ983112:QKC983125 QTV983112:QTY983125 RDR983112:RDU983125 RNN983112:RNQ983125 RXJ983112:RXM983125 SHF983112:SHI983125 SRB983112:SRE983125 TAX983112:TBA983125 TKT983112:TKW983125 TUP983112:TUS983125 UEL983112:UEO983125 UOH983112:UOK983125 UYD983112:UYG983125 VHZ983112:VIC983125 VRV983112:VRY983125 WBR983112:WBU983125 WLN983112:WLQ983125 WVJ983112:WVM983125 B87:E93 IX87:JA93 ST87:SW93 ACP87:ACS93 AML87:AMO93 AWH87:AWK93 BGD87:BGG93 BPZ87:BQC93 BZV87:BZY93 CJR87:CJU93 CTN87:CTQ93 DDJ87:DDM93 DNF87:DNI93 DXB87:DXE93 EGX87:EHA93 EQT87:EQW93 FAP87:FAS93 FKL87:FKO93 FUH87:FUK93 GED87:GEG93 GNZ87:GOC93 GXV87:GXY93 HHR87:HHU93 HRN87:HRQ93 IBJ87:IBM93 ILF87:ILI93 IVB87:IVE93 JEX87:JFA93 JOT87:JOW93 JYP87:JYS93 KIL87:KIO93 KSH87:KSK93 LCD87:LCG93 LLZ87:LMC93 LVV87:LVY93 MFR87:MFU93 MPN87:MPQ93 MZJ87:MZM93 NJF87:NJI93 NTB87:NTE93 OCX87:ODA93 OMT87:OMW93 OWP87:OWS93 PGL87:PGO93 PQH87:PQK93 QAD87:QAG93 QJZ87:QKC93 QTV87:QTY93 RDR87:RDU93 RNN87:RNQ93 RXJ87:RXM93 SHF87:SHI93 SRB87:SRE93 TAX87:TBA93 TKT87:TKW93 TUP87:TUS93 UEL87:UEO93 UOH87:UOK93 UYD87:UYG93 VHZ87:VIC93 VRV87:VRY93 WBR87:WBU93 WLN87:WLQ93 WVJ87:WVM93 B65623:E65629 IX65623:JA65629 ST65623:SW65629 ACP65623:ACS65629 AML65623:AMO65629 AWH65623:AWK65629 BGD65623:BGG65629 BPZ65623:BQC65629 BZV65623:BZY65629 CJR65623:CJU65629 CTN65623:CTQ65629 DDJ65623:DDM65629 DNF65623:DNI65629 DXB65623:DXE65629 EGX65623:EHA65629 EQT65623:EQW65629 FAP65623:FAS65629 FKL65623:FKO65629 FUH65623:FUK65629 GED65623:GEG65629 GNZ65623:GOC65629 GXV65623:GXY65629 HHR65623:HHU65629 HRN65623:HRQ65629 IBJ65623:IBM65629 ILF65623:ILI65629 IVB65623:IVE65629 JEX65623:JFA65629 JOT65623:JOW65629 JYP65623:JYS65629 KIL65623:KIO65629 KSH65623:KSK65629 LCD65623:LCG65629 LLZ65623:LMC65629 LVV65623:LVY65629 MFR65623:MFU65629 MPN65623:MPQ65629 MZJ65623:MZM65629 NJF65623:NJI65629 NTB65623:NTE65629 OCX65623:ODA65629 OMT65623:OMW65629 OWP65623:OWS65629 PGL65623:PGO65629 PQH65623:PQK65629 QAD65623:QAG65629 QJZ65623:QKC65629 QTV65623:QTY65629 RDR65623:RDU65629 RNN65623:RNQ65629 RXJ65623:RXM65629 SHF65623:SHI65629 SRB65623:SRE65629 TAX65623:TBA65629 TKT65623:TKW65629 TUP65623:TUS65629 UEL65623:UEO65629 UOH65623:UOK65629 UYD65623:UYG65629 VHZ65623:VIC65629 VRV65623:VRY65629 WBR65623:WBU65629 WLN65623:WLQ65629 WVJ65623:WVM65629 B131159:E131165 IX131159:JA131165 ST131159:SW131165 ACP131159:ACS131165 AML131159:AMO131165 AWH131159:AWK131165 BGD131159:BGG131165 BPZ131159:BQC131165 BZV131159:BZY131165 CJR131159:CJU131165 CTN131159:CTQ131165 DDJ131159:DDM131165 DNF131159:DNI131165 DXB131159:DXE131165 EGX131159:EHA131165 EQT131159:EQW131165 FAP131159:FAS131165 FKL131159:FKO131165 FUH131159:FUK131165 GED131159:GEG131165 GNZ131159:GOC131165 GXV131159:GXY131165 HHR131159:HHU131165 HRN131159:HRQ131165 IBJ131159:IBM131165 ILF131159:ILI131165 IVB131159:IVE131165 JEX131159:JFA131165 JOT131159:JOW131165 JYP131159:JYS131165 KIL131159:KIO131165 KSH131159:KSK131165 LCD131159:LCG131165 LLZ131159:LMC131165 LVV131159:LVY131165 MFR131159:MFU131165 MPN131159:MPQ131165 MZJ131159:MZM131165 NJF131159:NJI131165 NTB131159:NTE131165 OCX131159:ODA131165 OMT131159:OMW131165 OWP131159:OWS131165 PGL131159:PGO131165 PQH131159:PQK131165 QAD131159:QAG131165 QJZ131159:QKC131165 QTV131159:QTY131165 RDR131159:RDU131165 RNN131159:RNQ131165 RXJ131159:RXM131165 SHF131159:SHI131165 SRB131159:SRE131165 TAX131159:TBA131165 TKT131159:TKW131165 TUP131159:TUS131165 UEL131159:UEO131165 UOH131159:UOK131165 UYD131159:UYG131165 VHZ131159:VIC131165 VRV131159:VRY131165 WBR131159:WBU131165 WLN131159:WLQ131165 WVJ131159:WVM131165 B196695:E196701 IX196695:JA196701 ST196695:SW196701 ACP196695:ACS196701 AML196695:AMO196701 AWH196695:AWK196701 BGD196695:BGG196701 BPZ196695:BQC196701 BZV196695:BZY196701 CJR196695:CJU196701 CTN196695:CTQ196701 DDJ196695:DDM196701 DNF196695:DNI196701 DXB196695:DXE196701 EGX196695:EHA196701 EQT196695:EQW196701 FAP196695:FAS196701 FKL196695:FKO196701 FUH196695:FUK196701 GED196695:GEG196701 GNZ196695:GOC196701 GXV196695:GXY196701 HHR196695:HHU196701 HRN196695:HRQ196701 IBJ196695:IBM196701 ILF196695:ILI196701 IVB196695:IVE196701 JEX196695:JFA196701 JOT196695:JOW196701 JYP196695:JYS196701 KIL196695:KIO196701 KSH196695:KSK196701 LCD196695:LCG196701 LLZ196695:LMC196701 LVV196695:LVY196701 MFR196695:MFU196701 MPN196695:MPQ196701 MZJ196695:MZM196701 NJF196695:NJI196701 NTB196695:NTE196701 OCX196695:ODA196701 OMT196695:OMW196701 OWP196695:OWS196701 PGL196695:PGO196701 PQH196695:PQK196701 QAD196695:QAG196701 QJZ196695:QKC196701 QTV196695:QTY196701 RDR196695:RDU196701 RNN196695:RNQ196701 RXJ196695:RXM196701 SHF196695:SHI196701 SRB196695:SRE196701 TAX196695:TBA196701 TKT196695:TKW196701 TUP196695:TUS196701 UEL196695:UEO196701 UOH196695:UOK196701 UYD196695:UYG196701 VHZ196695:VIC196701 VRV196695:VRY196701 WBR196695:WBU196701 WLN196695:WLQ196701 WVJ196695:WVM196701 B262231:E262237 IX262231:JA262237 ST262231:SW262237 ACP262231:ACS262237 AML262231:AMO262237 AWH262231:AWK262237 BGD262231:BGG262237 BPZ262231:BQC262237 BZV262231:BZY262237 CJR262231:CJU262237 CTN262231:CTQ262237 DDJ262231:DDM262237 DNF262231:DNI262237 DXB262231:DXE262237 EGX262231:EHA262237 EQT262231:EQW262237 FAP262231:FAS262237 FKL262231:FKO262237 FUH262231:FUK262237 GED262231:GEG262237 GNZ262231:GOC262237 GXV262231:GXY262237 HHR262231:HHU262237 HRN262231:HRQ262237 IBJ262231:IBM262237 ILF262231:ILI262237 IVB262231:IVE262237 JEX262231:JFA262237 JOT262231:JOW262237 JYP262231:JYS262237 KIL262231:KIO262237 KSH262231:KSK262237 LCD262231:LCG262237 LLZ262231:LMC262237 LVV262231:LVY262237 MFR262231:MFU262237 MPN262231:MPQ262237 MZJ262231:MZM262237 NJF262231:NJI262237 NTB262231:NTE262237 OCX262231:ODA262237 OMT262231:OMW262237 OWP262231:OWS262237 PGL262231:PGO262237 PQH262231:PQK262237 QAD262231:QAG262237 QJZ262231:QKC262237 QTV262231:QTY262237 RDR262231:RDU262237 RNN262231:RNQ262237 RXJ262231:RXM262237 SHF262231:SHI262237 SRB262231:SRE262237 TAX262231:TBA262237 TKT262231:TKW262237 TUP262231:TUS262237 UEL262231:UEO262237 UOH262231:UOK262237 UYD262231:UYG262237 VHZ262231:VIC262237 VRV262231:VRY262237 WBR262231:WBU262237 WLN262231:WLQ262237 WVJ262231:WVM262237 B327767:E327773 IX327767:JA327773 ST327767:SW327773 ACP327767:ACS327773 AML327767:AMO327773 AWH327767:AWK327773 BGD327767:BGG327773 BPZ327767:BQC327773 BZV327767:BZY327773 CJR327767:CJU327773 CTN327767:CTQ327773 DDJ327767:DDM327773 DNF327767:DNI327773 DXB327767:DXE327773 EGX327767:EHA327773 EQT327767:EQW327773 FAP327767:FAS327773 FKL327767:FKO327773 FUH327767:FUK327773 GED327767:GEG327773 GNZ327767:GOC327773 GXV327767:GXY327773 HHR327767:HHU327773 HRN327767:HRQ327773 IBJ327767:IBM327773 ILF327767:ILI327773 IVB327767:IVE327773 JEX327767:JFA327773 JOT327767:JOW327773 JYP327767:JYS327773 KIL327767:KIO327773 KSH327767:KSK327773 LCD327767:LCG327773 LLZ327767:LMC327773 LVV327767:LVY327773 MFR327767:MFU327773 MPN327767:MPQ327773 MZJ327767:MZM327773 NJF327767:NJI327773 NTB327767:NTE327773 OCX327767:ODA327773 OMT327767:OMW327773 OWP327767:OWS327773 PGL327767:PGO327773 PQH327767:PQK327773 QAD327767:QAG327773 QJZ327767:QKC327773 QTV327767:QTY327773 RDR327767:RDU327773 RNN327767:RNQ327773 RXJ327767:RXM327773 SHF327767:SHI327773 SRB327767:SRE327773 TAX327767:TBA327773 TKT327767:TKW327773 TUP327767:TUS327773 UEL327767:UEO327773 UOH327767:UOK327773 UYD327767:UYG327773 VHZ327767:VIC327773 VRV327767:VRY327773 WBR327767:WBU327773 WLN327767:WLQ327773 WVJ327767:WVM327773 B393303:E393309 IX393303:JA393309 ST393303:SW393309 ACP393303:ACS393309 AML393303:AMO393309 AWH393303:AWK393309 BGD393303:BGG393309 BPZ393303:BQC393309 BZV393303:BZY393309 CJR393303:CJU393309 CTN393303:CTQ393309 DDJ393303:DDM393309 DNF393303:DNI393309 DXB393303:DXE393309 EGX393303:EHA393309 EQT393303:EQW393309 FAP393303:FAS393309 FKL393303:FKO393309 FUH393303:FUK393309 GED393303:GEG393309 GNZ393303:GOC393309 GXV393303:GXY393309 HHR393303:HHU393309 HRN393303:HRQ393309 IBJ393303:IBM393309 ILF393303:ILI393309 IVB393303:IVE393309 JEX393303:JFA393309 JOT393303:JOW393309 JYP393303:JYS393309 KIL393303:KIO393309 KSH393303:KSK393309 LCD393303:LCG393309 LLZ393303:LMC393309 LVV393303:LVY393309 MFR393303:MFU393309 MPN393303:MPQ393309 MZJ393303:MZM393309 NJF393303:NJI393309 NTB393303:NTE393309 OCX393303:ODA393309 OMT393303:OMW393309 OWP393303:OWS393309 PGL393303:PGO393309 PQH393303:PQK393309 QAD393303:QAG393309 QJZ393303:QKC393309 QTV393303:QTY393309 RDR393303:RDU393309 RNN393303:RNQ393309 RXJ393303:RXM393309 SHF393303:SHI393309 SRB393303:SRE393309 TAX393303:TBA393309 TKT393303:TKW393309 TUP393303:TUS393309 UEL393303:UEO393309 UOH393303:UOK393309 UYD393303:UYG393309 VHZ393303:VIC393309 VRV393303:VRY393309 WBR393303:WBU393309 WLN393303:WLQ393309 WVJ393303:WVM393309 B458839:E458845 IX458839:JA458845 ST458839:SW458845 ACP458839:ACS458845 AML458839:AMO458845 AWH458839:AWK458845 BGD458839:BGG458845 BPZ458839:BQC458845 BZV458839:BZY458845 CJR458839:CJU458845 CTN458839:CTQ458845 DDJ458839:DDM458845 DNF458839:DNI458845 DXB458839:DXE458845 EGX458839:EHA458845 EQT458839:EQW458845 FAP458839:FAS458845 FKL458839:FKO458845 FUH458839:FUK458845 GED458839:GEG458845 GNZ458839:GOC458845 GXV458839:GXY458845 HHR458839:HHU458845 HRN458839:HRQ458845 IBJ458839:IBM458845 ILF458839:ILI458845 IVB458839:IVE458845 JEX458839:JFA458845 JOT458839:JOW458845 JYP458839:JYS458845 KIL458839:KIO458845 KSH458839:KSK458845 LCD458839:LCG458845 LLZ458839:LMC458845 LVV458839:LVY458845 MFR458839:MFU458845 MPN458839:MPQ458845 MZJ458839:MZM458845 NJF458839:NJI458845 NTB458839:NTE458845 OCX458839:ODA458845 OMT458839:OMW458845 OWP458839:OWS458845 PGL458839:PGO458845 PQH458839:PQK458845 QAD458839:QAG458845 QJZ458839:QKC458845 QTV458839:QTY458845 RDR458839:RDU458845 RNN458839:RNQ458845 RXJ458839:RXM458845 SHF458839:SHI458845 SRB458839:SRE458845 TAX458839:TBA458845 TKT458839:TKW458845 TUP458839:TUS458845 UEL458839:UEO458845 UOH458839:UOK458845 UYD458839:UYG458845 VHZ458839:VIC458845 VRV458839:VRY458845 WBR458839:WBU458845 WLN458839:WLQ458845 WVJ458839:WVM458845 B524375:E524381 IX524375:JA524381 ST524375:SW524381 ACP524375:ACS524381 AML524375:AMO524381 AWH524375:AWK524381 BGD524375:BGG524381 BPZ524375:BQC524381 BZV524375:BZY524381 CJR524375:CJU524381 CTN524375:CTQ524381 DDJ524375:DDM524381 DNF524375:DNI524381 DXB524375:DXE524381 EGX524375:EHA524381 EQT524375:EQW524381 FAP524375:FAS524381 FKL524375:FKO524381 FUH524375:FUK524381 GED524375:GEG524381 GNZ524375:GOC524381 GXV524375:GXY524381 HHR524375:HHU524381 HRN524375:HRQ524381 IBJ524375:IBM524381 ILF524375:ILI524381 IVB524375:IVE524381 JEX524375:JFA524381 JOT524375:JOW524381 JYP524375:JYS524381 KIL524375:KIO524381 KSH524375:KSK524381 LCD524375:LCG524381 LLZ524375:LMC524381 LVV524375:LVY524381 MFR524375:MFU524381 MPN524375:MPQ524381 MZJ524375:MZM524381 NJF524375:NJI524381 NTB524375:NTE524381 OCX524375:ODA524381 OMT524375:OMW524381 OWP524375:OWS524381 PGL524375:PGO524381 PQH524375:PQK524381 QAD524375:QAG524381 QJZ524375:QKC524381 QTV524375:QTY524381 RDR524375:RDU524381 RNN524375:RNQ524381 RXJ524375:RXM524381 SHF524375:SHI524381 SRB524375:SRE524381 TAX524375:TBA524381 TKT524375:TKW524381 TUP524375:TUS524381 UEL524375:UEO524381 UOH524375:UOK524381 UYD524375:UYG524381 VHZ524375:VIC524381 VRV524375:VRY524381 WBR524375:WBU524381 WLN524375:WLQ524381 WVJ524375:WVM524381 B589911:E589917 IX589911:JA589917 ST589911:SW589917 ACP589911:ACS589917 AML589911:AMO589917 AWH589911:AWK589917 BGD589911:BGG589917 BPZ589911:BQC589917 BZV589911:BZY589917 CJR589911:CJU589917 CTN589911:CTQ589917 DDJ589911:DDM589917 DNF589911:DNI589917 DXB589911:DXE589917 EGX589911:EHA589917 EQT589911:EQW589917 FAP589911:FAS589917 FKL589911:FKO589917 FUH589911:FUK589917 GED589911:GEG589917 GNZ589911:GOC589917 GXV589911:GXY589917 HHR589911:HHU589917 HRN589911:HRQ589917 IBJ589911:IBM589917 ILF589911:ILI589917 IVB589911:IVE589917 JEX589911:JFA589917 JOT589911:JOW589917 JYP589911:JYS589917 KIL589911:KIO589917 KSH589911:KSK589917 LCD589911:LCG589917 LLZ589911:LMC589917 LVV589911:LVY589917 MFR589911:MFU589917 MPN589911:MPQ589917 MZJ589911:MZM589917 NJF589911:NJI589917 NTB589911:NTE589917 OCX589911:ODA589917 OMT589911:OMW589917 OWP589911:OWS589917 PGL589911:PGO589917 PQH589911:PQK589917 QAD589911:QAG589917 QJZ589911:QKC589917 QTV589911:QTY589917 RDR589911:RDU589917 RNN589911:RNQ589917 RXJ589911:RXM589917 SHF589911:SHI589917 SRB589911:SRE589917 TAX589911:TBA589917 TKT589911:TKW589917 TUP589911:TUS589917 UEL589911:UEO589917 UOH589911:UOK589917 UYD589911:UYG589917 VHZ589911:VIC589917 VRV589911:VRY589917 WBR589911:WBU589917 WLN589911:WLQ589917 WVJ589911:WVM589917 B655447:E655453 IX655447:JA655453 ST655447:SW655453 ACP655447:ACS655453 AML655447:AMO655453 AWH655447:AWK655453 BGD655447:BGG655453 BPZ655447:BQC655453 BZV655447:BZY655453 CJR655447:CJU655453 CTN655447:CTQ655453 DDJ655447:DDM655453 DNF655447:DNI655453 DXB655447:DXE655453 EGX655447:EHA655453 EQT655447:EQW655453 FAP655447:FAS655453 FKL655447:FKO655453 FUH655447:FUK655453 GED655447:GEG655453 GNZ655447:GOC655453 GXV655447:GXY655453 HHR655447:HHU655453 HRN655447:HRQ655453 IBJ655447:IBM655453 ILF655447:ILI655453 IVB655447:IVE655453 JEX655447:JFA655453 JOT655447:JOW655453 JYP655447:JYS655453 KIL655447:KIO655453 KSH655447:KSK655453 LCD655447:LCG655453 LLZ655447:LMC655453 LVV655447:LVY655453 MFR655447:MFU655453 MPN655447:MPQ655453 MZJ655447:MZM655453 NJF655447:NJI655453 NTB655447:NTE655453 OCX655447:ODA655453 OMT655447:OMW655453 OWP655447:OWS655453 PGL655447:PGO655453 PQH655447:PQK655453 QAD655447:QAG655453 QJZ655447:QKC655453 QTV655447:QTY655453 RDR655447:RDU655453 RNN655447:RNQ655453 RXJ655447:RXM655453 SHF655447:SHI655453 SRB655447:SRE655453 TAX655447:TBA655453 TKT655447:TKW655453 TUP655447:TUS655453 UEL655447:UEO655453 UOH655447:UOK655453 UYD655447:UYG655453 VHZ655447:VIC655453 VRV655447:VRY655453 WBR655447:WBU655453 WLN655447:WLQ655453 WVJ655447:WVM655453 B720983:E720989 IX720983:JA720989 ST720983:SW720989 ACP720983:ACS720989 AML720983:AMO720989 AWH720983:AWK720989 BGD720983:BGG720989 BPZ720983:BQC720989 BZV720983:BZY720989 CJR720983:CJU720989 CTN720983:CTQ720989 DDJ720983:DDM720989 DNF720983:DNI720989 DXB720983:DXE720989 EGX720983:EHA720989 EQT720983:EQW720989 FAP720983:FAS720989 FKL720983:FKO720989 FUH720983:FUK720989 GED720983:GEG720989 GNZ720983:GOC720989 GXV720983:GXY720989 HHR720983:HHU720989 HRN720983:HRQ720989 IBJ720983:IBM720989 ILF720983:ILI720989 IVB720983:IVE720989 JEX720983:JFA720989 JOT720983:JOW720989 JYP720983:JYS720989 KIL720983:KIO720989 KSH720983:KSK720989 LCD720983:LCG720989 LLZ720983:LMC720989 LVV720983:LVY720989 MFR720983:MFU720989 MPN720983:MPQ720989 MZJ720983:MZM720989 NJF720983:NJI720989 NTB720983:NTE720989 OCX720983:ODA720989 OMT720983:OMW720989 OWP720983:OWS720989 PGL720983:PGO720989 PQH720983:PQK720989 QAD720983:QAG720989 QJZ720983:QKC720989 QTV720983:QTY720989 RDR720983:RDU720989 RNN720983:RNQ720989 RXJ720983:RXM720989 SHF720983:SHI720989 SRB720983:SRE720989 TAX720983:TBA720989 TKT720983:TKW720989 TUP720983:TUS720989 UEL720983:UEO720989 UOH720983:UOK720989 UYD720983:UYG720989 VHZ720983:VIC720989 VRV720983:VRY720989 WBR720983:WBU720989 WLN720983:WLQ720989 WVJ720983:WVM720989 B786519:E786525 IX786519:JA786525 ST786519:SW786525 ACP786519:ACS786525 AML786519:AMO786525 AWH786519:AWK786525 BGD786519:BGG786525 BPZ786519:BQC786525 BZV786519:BZY786525 CJR786519:CJU786525 CTN786519:CTQ786525 DDJ786519:DDM786525 DNF786519:DNI786525 DXB786519:DXE786525 EGX786519:EHA786525 EQT786519:EQW786525 FAP786519:FAS786525 FKL786519:FKO786525 FUH786519:FUK786525 GED786519:GEG786525 GNZ786519:GOC786525 GXV786519:GXY786525 HHR786519:HHU786525 HRN786519:HRQ786525 IBJ786519:IBM786525 ILF786519:ILI786525 IVB786519:IVE786525 JEX786519:JFA786525 JOT786519:JOW786525 JYP786519:JYS786525 KIL786519:KIO786525 KSH786519:KSK786525 LCD786519:LCG786525 LLZ786519:LMC786525 LVV786519:LVY786525 MFR786519:MFU786525 MPN786519:MPQ786525 MZJ786519:MZM786525 NJF786519:NJI786525 NTB786519:NTE786525 OCX786519:ODA786525 OMT786519:OMW786525 OWP786519:OWS786525 PGL786519:PGO786525 PQH786519:PQK786525 QAD786519:QAG786525 QJZ786519:QKC786525 QTV786519:QTY786525 RDR786519:RDU786525 RNN786519:RNQ786525 RXJ786519:RXM786525 SHF786519:SHI786525 SRB786519:SRE786525 TAX786519:TBA786525 TKT786519:TKW786525 TUP786519:TUS786525 UEL786519:UEO786525 UOH786519:UOK786525 UYD786519:UYG786525 VHZ786519:VIC786525 VRV786519:VRY786525 WBR786519:WBU786525 WLN786519:WLQ786525 WVJ786519:WVM786525 B852055:E852061 IX852055:JA852061 ST852055:SW852061 ACP852055:ACS852061 AML852055:AMO852061 AWH852055:AWK852061 BGD852055:BGG852061 BPZ852055:BQC852061 BZV852055:BZY852061 CJR852055:CJU852061 CTN852055:CTQ852061 DDJ852055:DDM852061 DNF852055:DNI852061 DXB852055:DXE852061 EGX852055:EHA852061 EQT852055:EQW852061 FAP852055:FAS852061 FKL852055:FKO852061 FUH852055:FUK852061 GED852055:GEG852061 GNZ852055:GOC852061 GXV852055:GXY852061 HHR852055:HHU852061 HRN852055:HRQ852061 IBJ852055:IBM852061 ILF852055:ILI852061 IVB852055:IVE852061 JEX852055:JFA852061 JOT852055:JOW852061 JYP852055:JYS852061 KIL852055:KIO852061 KSH852055:KSK852061 LCD852055:LCG852061 LLZ852055:LMC852061 LVV852055:LVY852061 MFR852055:MFU852061 MPN852055:MPQ852061 MZJ852055:MZM852061 NJF852055:NJI852061 NTB852055:NTE852061 OCX852055:ODA852061 OMT852055:OMW852061 OWP852055:OWS852061 PGL852055:PGO852061 PQH852055:PQK852061 QAD852055:QAG852061 QJZ852055:QKC852061 QTV852055:QTY852061 RDR852055:RDU852061 RNN852055:RNQ852061 RXJ852055:RXM852061 SHF852055:SHI852061 SRB852055:SRE852061 TAX852055:TBA852061 TKT852055:TKW852061 TUP852055:TUS852061 UEL852055:UEO852061 UOH852055:UOK852061 UYD852055:UYG852061 VHZ852055:VIC852061 VRV852055:VRY852061 WBR852055:WBU852061 WLN852055:WLQ852061 WVJ852055:WVM852061 B917591:E917597 IX917591:JA917597 ST917591:SW917597 ACP917591:ACS917597 AML917591:AMO917597 AWH917591:AWK917597 BGD917591:BGG917597 BPZ917591:BQC917597 BZV917591:BZY917597 CJR917591:CJU917597 CTN917591:CTQ917597 DDJ917591:DDM917597 DNF917591:DNI917597 DXB917591:DXE917597 EGX917591:EHA917597 EQT917591:EQW917597 FAP917591:FAS917597 FKL917591:FKO917597 FUH917591:FUK917597 GED917591:GEG917597 GNZ917591:GOC917597 GXV917591:GXY917597 HHR917591:HHU917597 HRN917591:HRQ917597 IBJ917591:IBM917597 ILF917591:ILI917597 IVB917591:IVE917597 JEX917591:JFA917597 JOT917591:JOW917597 JYP917591:JYS917597 KIL917591:KIO917597 KSH917591:KSK917597 LCD917591:LCG917597 LLZ917591:LMC917597 LVV917591:LVY917597 MFR917591:MFU917597 MPN917591:MPQ917597 MZJ917591:MZM917597 NJF917591:NJI917597 NTB917591:NTE917597 OCX917591:ODA917597 OMT917591:OMW917597 OWP917591:OWS917597 PGL917591:PGO917597 PQH917591:PQK917597 QAD917591:QAG917597 QJZ917591:QKC917597 QTV917591:QTY917597 RDR917591:RDU917597 RNN917591:RNQ917597 RXJ917591:RXM917597 SHF917591:SHI917597 SRB917591:SRE917597 TAX917591:TBA917597 TKT917591:TKW917597 TUP917591:TUS917597 UEL917591:UEO917597 UOH917591:UOK917597 UYD917591:UYG917597 VHZ917591:VIC917597 VRV917591:VRY917597 WBR917591:WBU917597 WLN917591:WLQ917597 WVJ917591:WVM917597 B983127:E983133 IX983127:JA983133 ST983127:SW983133 ACP983127:ACS983133 AML983127:AMO983133 AWH983127:AWK983133 BGD983127:BGG983133 BPZ983127:BQC983133 BZV983127:BZY983133 CJR983127:CJU983133 CTN983127:CTQ983133 DDJ983127:DDM983133 DNF983127:DNI983133 DXB983127:DXE983133 EGX983127:EHA983133 EQT983127:EQW983133 FAP983127:FAS983133 FKL983127:FKO983133 FUH983127:FUK983133 GED983127:GEG983133 GNZ983127:GOC983133 GXV983127:GXY983133 HHR983127:HHU983133 HRN983127:HRQ983133 IBJ983127:IBM983133 ILF983127:ILI983133 IVB983127:IVE983133 JEX983127:JFA983133 JOT983127:JOW983133 JYP983127:JYS983133 KIL983127:KIO983133 KSH983127:KSK983133 LCD983127:LCG983133 LLZ983127:LMC983133 LVV983127:LVY983133 MFR983127:MFU983133 MPN983127:MPQ983133 MZJ983127:MZM983133 NJF983127:NJI983133 NTB983127:NTE983133 OCX983127:ODA983133 OMT983127:OMW983133 OWP983127:OWS983133 PGL983127:PGO983133 PQH983127:PQK983133 QAD983127:QAG983133 QJZ983127:QKC983133 QTV983127:QTY983133 RDR983127:RDU983133 RNN983127:RNQ983133 RXJ983127:RXM983133 SHF983127:SHI983133 SRB983127:SRE983133 TAX983127:TBA983133 TKT983127:TKW983133 TUP983127:TUS983133 UEL983127:UEO983133 UOH983127:UOK983133 UYD983127:UYG983133 VHZ983127:VIC983133 VRV983127:VRY983133 WBR983127:WBU983133 WLN983127:WLQ983133 WVJ983127:WVM983133 K119:W65536 JG119:JS65536 TC119:TO65536 ACY119:ADK65536 AMU119:ANG65536 AWQ119:AXC65536 BGM119:BGY65536 BQI119:BQU65536 CAE119:CAQ65536 CKA119:CKM65536 CTW119:CUI65536 DDS119:DEE65536 DNO119:DOA65536 DXK119:DXW65536 EHG119:EHS65536 ERC119:ERO65536 FAY119:FBK65536 FKU119:FLG65536 FUQ119:FVC65536 GEM119:GEY65536 GOI119:GOU65536 GYE119:GYQ65536 HIA119:HIM65536 HRW119:HSI65536 IBS119:ICE65536 ILO119:IMA65536 IVK119:IVW65536 JFG119:JFS65536 JPC119:JPO65536 JYY119:JZK65536 KIU119:KJG65536 KSQ119:KTC65536 LCM119:LCY65536 LMI119:LMU65536 LWE119:LWQ65536 MGA119:MGM65536 MPW119:MQI65536 MZS119:NAE65536 NJO119:NKA65536 NTK119:NTW65536 ODG119:ODS65536 ONC119:ONO65536 OWY119:OXK65536 PGU119:PHG65536 PQQ119:PRC65536 QAM119:QAY65536 QKI119:QKU65536 QUE119:QUQ65536 REA119:REM65536 RNW119:ROI65536 RXS119:RYE65536 SHO119:SIA65536 SRK119:SRW65536 TBG119:TBS65536 TLC119:TLO65536 TUY119:TVK65536 UEU119:UFG65536 UOQ119:UPC65536 UYM119:UYY65536 VII119:VIU65536 VSE119:VSQ65536 WCA119:WCM65536 WLW119:WMI65536 WVS119:WWE65536 K65655:W131072 JG65655:JS131072 TC65655:TO131072 ACY65655:ADK131072 AMU65655:ANG131072 AWQ65655:AXC131072 BGM65655:BGY131072 BQI65655:BQU131072 CAE65655:CAQ131072 CKA65655:CKM131072 CTW65655:CUI131072 DDS65655:DEE131072 DNO65655:DOA131072 DXK65655:DXW131072 EHG65655:EHS131072 ERC65655:ERO131072 FAY65655:FBK131072 FKU65655:FLG131072 FUQ65655:FVC131072 GEM65655:GEY131072 GOI65655:GOU131072 GYE65655:GYQ131072 HIA65655:HIM131072 HRW65655:HSI131072 IBS65655:ICE131072 ILO65655:IMA131072 IVK65655:IVW131072 JFG65655:JFS131072 JPC65655:JPO131072 JYY65655:JZK131072 KIU65655:KJG131072 KSQ65655:KTC131072 LCM65655:LCY131072 LMI65655:LMU131072 LWE65655:LWQ131072 MGA65655:MGM131072 MPW65655:MQI131072 MZS65655:NAE131072 NJO65655:NKA131072 NTK65655:NTW131072 ODG65655:ODS131072 ONC65655:ONO131072 OWY65655:OXK131072 PGU65655:PHG131072 PQQ65655:PRC131072 QAM65655:QAY131072 QKI65655:QKU131072 QUE65655:QUQ131072 REA65655:REM131072 RNW65655:ROI131072 RXS65655:RYE131072 SHO65655:SIA131072 SRK65655:SRW131072 TBG65655:TBS131072 TLC65655:TLO131072 TUY65655:TVK131072 UEU65655:UFG131072 UOQ65655:UPC131072 UYM65655:UYY131072 VII65655:VIU131072 VSE65655:VSQ131072 WCA65655:WCM131072 WLW65655:WMI131072 WVS65655:WWE131072 K131191:W196608 JG131191:JS196608 TC131191:TO196608 ACY131191:ADK196608 AMU131191:ANG196608 AWQ131191:AXC196608 BGM131191:BGY196608 BQI131191:BQU196608 CAE131191:CAQ196608 CKA131191:CKM196608 CTW131191:CUI196608 DDS131191:DEE196608 DNO131191:DOA196608 DXK131191:DXW196608 EHG131191:EHS196608 ERC131191:ERO196608 FAY131191:FBK196608 FKU131191:FLG196608 FUQ131191:FVC196608 GEM131191:GEY196608 GOI131191:GOU196608 GYE131191:GYQ196608 HIA131191:HIM196608 HRW131191:HSI196608 IBS131191:ICE196608 ILO131191:IMA196608 IVK131191:IVW196608 JFG131191:JFS196608 JPC131191:JPO196608 JYY131191:JZK196608 KIU131191:KJG196608 KSQ131191:KTC196608 LCM131191:LCY196608 LMI131191:LMU196608 LWE131191:LWQ196608 MGA131191:MGM196608 MPW131191:MQI196608 MZS131191:NAE196608 NJO131191:NKA196608 NTK131191:NTW196608 ODG131191:ODS196608 ONC131191:ONO196608 OWY131191:OXK196608 PGU131191:PHG196608 PQQ131191:PRC196608 QAM131191:QAY196608 QKI131191:QKU196608 QUE131191:QUQ196608 REA131191:REM196608 RNW131191:ROI196608 RXS131191:RYE196608 SHO131191:SIA196608 SRK131191:SRW196608 TBG131191:TBS196608 TLC131191:TLO196608 TUY131191:TVK196608 UEU131191:UFG196608 UOQ131191:UPC196608 UYM131191:UYY196608 VII131191:VIU196608 VSE131191:VSQ196608 WCA131191:WCM196608 WLW131191:WMI196608 WVS131191:WWE196608 K196727:W262144 JG196727:JS262144 TC196727:TO262144 ACY196727:ADK262144 AMU196727:ANG262144 AWQ196727:AXC262144 BGM196727:BGY262144 BQI196727:BQU262144 CAE196727:CAQ262144 CKA196727:CKM262144 CTW196727:CUI262144 DDS196727:DEE262144 DNO196727:DOA262144 DXK196727:DXW262144 EHG196727:EHS262144 ERC196727:ERO262144 FAY196727:FBK262144 FKU196727:FLG262144 FUQ196727:FVC262144 GEM196727:GEY262144 GOI196727:GOU262144 GYE196727:GYQ262144 HIA196727:HIM262144 HRW196727:HSI262144 IBS196727:ICE262144 ILO196727:IMA262144 IVK196727:IVW262144 JFG196727:JFS262144 JPC196727:JPO262144 JYY196727:JZK262144 KIU196727:KJG262144 KSQ196727:KTC262144 LCM196727:LCY262144 LMI196727:LMU262144 LWE196727:LWQ262144 MGA196727:MGM262144 MPW196727:MQI262144 MZS196727:NAE262144 NJO196727:NKA262144 NTK196727:NTW262144 ODG196727:ODS262144 ONC196727:ONO262144 OWY196727:OXK262144 PGU196727:PHG262144 PQQ196727:PRC262144 QAM196727:QAY262144 QKI196727:QKU262144 QUE196727:QUQ262144 REA196727:REM262144 RNW196727:ROI262144 RXS196727:RYE262144 SHO196727:SIA262144 SRK196727:SRW262144 TBG196727:TBS262144 TLC196727:TLO262144 TUY196727:TVK262144 UEU196727:UFG262144 UOQ196727:UPC262144 UYM196727:UYY262144 VII196727:VIU262144 VSE196727:VSQ262144 WCA196727:WCM262144 WLW196727:WMI262144 WVS196727:WWE262144 K262263:W327680 JG262263:JS327680 TC262263:TO327680 ACY262263:ADK327680 AMU262263:ANG327680 AWQ262263:AXC327680 BGM262263:BGY327680 BQI262263:BQU327680 CAE262263:CAQ327680 CKA262263:CKM327680 CTW262263:CUI327680 DDS262263:DEE327680 DNO262263:DOA327680 DXK262263:DXW327680 EHG262263:EHS327680 ERC262263:ERO327680 FAY262263:FBK327680 FKU262263:FLG327680 FUQ262263:FVC327680 GEM262263:GEY327680 GOI262263:GOU327680 GYE262263:GYQ327680 HIA262263:HIM327680 HRW262263:HSI327680 IBS262263:ICE327680 ILO262263:IMA327680 IVK262263:IVW327680 JFG262263:JFS327680 JPC262263:JPO327680 JYY262263:JZK327680 KIU262263:KJG327680 KSQ262263:KTC327680 LCM262263:LCY327680 LMI262263:LMU327680 LWE262263:LWQ327680 MGA262263:MGM327680 MPW262263:MQI327680 MZS262263:NAE327680 NJO262263:NKA327680 NTK262263:NTW327680 ODG262263:ODS327680 ONC262263:ONO327680 OWY262263:OXK327680 PGU262263:PHG327680 PQQ262263:PRC327680 QAM262263:QAY327680 QKI262263:QKU327680 QUE262263:QUQ327680 REA262263:REM327680 RNW262263:ROI327680 RXS262263:RYE327680 SHO262263:SIA327680 SRK262263:SRW327680 TBG262263:TBS327680 TLC262263:TLO327680 TUY262263:TVK327680 UEU262263:UFG327680 UOQ262263:UPC327680 UYM262263:UYY327680 VII262263:VIU327680 VSE262263:VSQ327680 WCA262263:WCM327680 WLW262263:WMI327680 WVS262263:WWE327680 K327799:W393216 JG327799:JS393216 TC327799:TO393216 ACY327799:ADK393216 AMU327799:ANG393216 AWQ327799:AXC393216 BGM327799:BGY393216 BQI327799:BQU393216 CAE327799:CAQ393216 CKA327799:CKM393216 CTW327799:CUI393216 DDS327799:DEE393216 DNO327799:DOA393216 DXK327799:DXW393216 EHG327799:EHS393216 ERC327799:ERO393216 FAY327799:FBK393216 FKU327799:FLG393216 FUQ327799:FVC393216 GEM327799:GEY393216 GOI327799:GOU393216 GYE327799:GYQ393216 HIA327799:HIM393216 HRW327799:HSI393216 IBS327799:ICE393216 ILO327799:IMA393216 IVK327799:IVW393216 JFG327799:JFS393216 JPC327799:JPO393216 JYY327799:JZK393216 KIU327799:KJG393216 KSQ327799:KTC393216 LCM327799:LCY393216 LMI327799:LMU393216 LWE327799:LWQ393216 MGA327799:MGM393216 MPW327799:MQI393216 MZS327799:NAE393216 NJO327799:NKA393216 NTK327799:NTW393216 ODG327799:ODS393216 ONC327799:ONO393216 OWY327799:OXK393216 PGU327799:PHG393216 PQQ327799:PRC393216 QAM327799:QAY393216 QKI327799:QKU393216 QUE327799:QUQ393216 REA327799:REM393216 RNW327799:ROI393216 RXS327799:RYE393216 SHO327799:SIA393216 SRK327799:SRW393216 TBG327799:TBS393216 TLC327799:TLO393216 TUY327799:TVK393216 UEU327799:UFG393216 UOQ327799:UPC393216 UYM327799:UYY393216 VII327799:VIU393216 VSE327799:VSQ393216 WCA327799:WCM393216 WLW327799:WMI393216 WVS327799:WWE393216 K393335:W458752 JG393335:JS458752 TC393335:TO458752 ACY393335:ADK458752 AMU393335:ANG458752 AWQ393335:AXC458752 BGM393335:BGY458752 BQI393335:BQU458752 CAE393335:CAQ458752 CKA393335:CKM458752 CTW393335:CUI458752 DDS393335:DEE458752 DNO393335:DOA458752 DXK393335:DXW458752 EHG393335:EHS458752 ERC393335:ERO458752 FAY393335:FBK458752 FKU393335:FLG458752 FUQ393335:FVC458752 GEM393335:GEY458752 GOI393335:GOU458752 GYE393335:GYQ458752 HIA393335:HIM458752 HRW393335:HSI458752 IBS393335:ICE458752 ILO393335:IMA458752 IVK393335:IVW458752 JFG393335:JFS458752 JPC393335:JPO458752 JYY393335:JZK458752 KIU393335:KJG458752 KSQ393335:KTC458752 LCM393335:LCY458752 LMI393335:LMU458752 LWE393335:LWQ458752 MGA393335:MGM458752 MPW393335:MQI458752 MZS393335:NAE458752 NJO393335:NKA458752 NTK393335:NTW458752 ODG393335:ODS458752 ONC393335:ONO458752 OWY393335:OXK458752 PGU393335:PHG458752 PQQ393335:PRC458752 QAM393335:QAY458752 QKI393335:QKU458752 QUE393335:QUQ458752 REA393335:REM458752 RNW393335:ROI458752 RXS393335:RYE458752 SHO393335:SIA458752 SRK393335:SRW458752 TBG393335:TBS458752 TLC393335:TLO458752 TUY393335:TVK458752 UEU393335:UFG458752 UOQ393335:UPC458752 UYM393335:UYY458752 VII393335:VIU458752 VSE393335:VSQ458752 WCA393335:WCM458752 WLW393335:WMI458752 WVS393335:WWE458752 K458871:W524288 JG458871:JS524288 TC458871:TO524288 ACY458871:ADK524288 AMU458871:ANG524288 AWQ458871:AXC524288 BGM458871:BGY524288 BQI458871:BQU524288 CAE458871:CAQ524288 CKA458871:CKM524288 CTW458871:CUI524288 DDS458871:DEE524288 DNO458871:DOA524288 DXK458871:DXW524288 EHG458871:EHS524288 ERC458871:ERO524288 FAY458871:FBK524288 FKU458871:FLG524288 FUQ458871:FVC524288 GEM458871:GEY524288 GOI458871:GOU524288 GYE458871:GYQ524288 HIA458871:HIM524288 HRW458871:HSI524288 IBS458871:ICE524288 ILO458871:IMA524288 IVK458871:IVW524288 JFG458871:JFS524288 JPC458871:JPO524288 JYY458871:JZK524288 KIU458871:KJG524288 KSQ458871:KTC524288 LCM458871:LCY524288 LMI458871:LMU524288 LWE458871:LWQ524288 MGA458871:MGM524288 MPW458871:MQI524288 MZS458871:NAE524288 NJO458871:NKA524288 NTK458871:NTW524288 ODG458871:ODS524288 ONC458871:ONO524288 OWY458871:OXK524288 PGU458871:PHG524288 PQQ458871:PRC524288 QAM458871:QAY524288 QKI458871:QKU524288 QUE458871:QUQ524288 REA458871:REM524288 RNW458871:ROI524288 RXS458871:RYE524288 SHO458871:SIA524288 SRK458871:SRW524288 TBG458871:TBS524288 TLC458871:TLO524288 TUY458871:TVK524288 UEU458871:UFG524288 UOQ458871:UPC524288 UYM458871:UYY524288 VII458871:VIU524288 VSE458871:VSQ524288 WCA458871:WCM524288 WLW458871:WMI524288 WVS458871:WWE524288 K524407:W589824 JG524407:JS589824 TC524407:TO589824 ACY524407:ADK589824 AMU524407:ANG589824 AWQ524407:AXC589824 BGM524407:BGY589824 BQI524407:BQU589824 CAE524407:CAQ589824 CKA524407:CKM589824 CTW524407:CUI589824 DDS524407:DEE589824 DNO524407:DOA589824 DXK524407:DXW589824 EHG524407:EHS589824 ERC524407:ERO589824 FAY524407:FBK589824 FKU524407:FLG589824 FUQ524407:FVC589824 GEM524407:GEY589824 GOI524407:GOU589824 GYE524407:GYQ589824 HIA524407:HIM589824 HRW524407:HSI589824 IBS524407:ICE589824 ILO524407:IMA589824 IVK524407:IVW589824 JFG524407:JFS589824 JPC524407:JPO589824 JYY524407:JZK589824 KIU524407:KJG589824 KSQ524407:KTC589824 LCM524407:LCY589824 LMI524407:LMU589824 LWE524407:LWQ589824 MGA524407:MGM589824 MPW524407:MQI589824 MZS524407:NAE589824 NJO524407:NKA589824 NTK524407:NTW589824 ODG524407:ODS589824 ONC524407:ONO589824 OWY524407:OXK589824 PGU524407:PHG589824 PQQ524407:PRC589824 QAM524407:QAY589824 QKI524407:QKU589824 QUE524407:QUQ589824 REA524407:REM589824 RNW524407:ROI589824 RXS524407:RYE589824 SHO524407:SIA589824 SRK524407:SRW589824 TBG524407:TBS589824 TLC524407:TLO589824 TUY524407:TVK589824 UEU524407:UFG589824 UOQ524407:UPC589824 UYM524407:UYY589824 VII524407:VIU589824 VSE524407:VSQ589824 WCA524407:WCM589824 WLW524407:WMI589824 WVS524407:WWE589824 K589943:W655360 JG589943:JS655360 TC589943:TO655360 ACY589943:ADK655360 AMU589943:ANG655360 AWQ589943:AXC655360 BGM589943:BGY655360 BQI589943:BQU655360 CAE589943:CAQ655360 CKA589943:CKM655360 CTW589943:CUI655360 DDS589943:DEE655360 DNO589943:DOA655360 DXK589943:DXW655360 EHG589943:EHS655360 ERC589943:ERO655360 FAY589943:FBK655360 FKU589943:FLG655360 FUQ589943:FVC655360 GEM589943:GEY655360 GOI589943:GOU655360 GYE589943:GYQ655360 HIA589943:HIM655360 HRW589943:HSI655360 IBS589943:ICE655360 ILO589943:IMA655360 IVK589943:IVW655360 JFG589943:JFS655360 JPC589943:JPO655360 JYY589943:JZK655360 KIU589943:KJG655360 KSQ589943:KTC655360 LCM589943:LCY655360 LMI589943:LMU655360 LWE589943:LWQ655360 MGA589943:MGM655360 MPW589943:MQI655360 MZS589943:NAE655360 NJO589943:NKA655360 NTK589943:NTW655360 ODG589943:ODS655360 ONC589943:ONO655360 OWY589943:OXK655360 PGU589943:PHG655360 PQQ589943:PRC655360 QAM589943:QAY655360 QKI589943:QKU655360 QUE589943:QUQ655360 REA589943:REM655360 RNW589943:ROI655360 RXS589943:RYE655360 SHO589943:SIA655360 SRK589943:SRW655360 TBG589943:TBS655360 TLC589943:TLO655360 TUY589943:TVK655360 UEU589943:UFG655360 UOQ589943:UPC655360 UYM589943:UYY655360 VII589943:VIU655360 VSE589943:VSQ655360 WCA589943:WCM655360 WLW589943:WMI655360 WVS589943:WWE655360 K655479:W720896 JG655479:JS720896 TC655479:TO720896 ACY655479:ADK720896 AMU655479:ANG720896 AWQ655479:AXC720896 BGM655479:BGY720896 BQI655479:BQU720896 CAE655479:CAQ720896 CKA655479:CKM720896 CTW655479:CUI720896 DDS655479:DEE720896 DNO655479:DOA720896 DXK655479:DXW720896 EHG655479:EHS720896 ERC655479:ERO720896 FAY655479:FBK720896 FKU655479:FLG720896 FUQ655479:FVC720896 GEM655479:GEY720896 GOI655479:GOU720896 GYE655479:GYQ720896 HIA655479:HIM720896 HRW655479:HSI720896 IBS655479:ICE720896 ILO655479:IMA720896 IVK655479:IVW720896 JFG655479:JFS720896 JPC655479:JPO720896 JYY655479:JZK720896 KIU655479:KJG720896 KSQ655479:KTC720896 LCM655479:LCY720896 LMI655479:LMU720896 LWE655479:LWQ720896 MGA655479:MGM720896 MPW655479:MQI720896 MZS655479:NAE720896 NJO655479:NKA720896 NTK655479:NTW720896 ODG655479:ODS720896 ONC655479:ONO720896 OWY655479:OXK720896 PGU655479:PHG720896 PQQ655479:PRC720896 QAM655479:QAY720896 QKI655479:QKU720896 QUE655479:QUQ720896 REA655479:REM720896 RNW655479:ROI720896 RXS655479:RYE720896 SHO655479:SIA720896 SRK655479:SRW720896 TBG655479:TBS720896 TLC655479:TLO720896 TUY655479:TVK720896 UEU655479:UFG720896 UOQ655479:UPC720896 UYM655479:UYY720896 VII655479:VIU720896 VSE655479:VSQ720896 WCA655479:WCM720896 WLW655479:WMI720896 WVS655479:WWE720896 K721015:W786432 JG721015:JS786432 TC721015:TO786432 ACY721015:ADK786432 AMU721015:ANG786432 AWQ721015:AXC786432 BGM721015:BGY786432 BQI721015:BQU786432 CAE721015:CAQ786432 CKA721015:CKM786432 CTW721015:CUI786432 DDS721015:DEE786432 DNO721015:DOA786432 DXK721015:DXW786432 EHG721015:EHS786432 ERC721015:ERO786432 FAY721015:FBK786432 FKU721015:FLG786432 FUQ721015:FVC786432 GEM721015:GEY786432 GOI721015:GOU786432 GYE721015:GYQ786432 HIA721015:HIM786432 HRW721015:HSI786432 IBS721015:ICE786432 ILO721015:IMA786432 IVK721015:IVW786432 JFG721015:JFS786432 JPC721015:JPO786432 JYY721015:JZK786432 KIU721015:KJG786432 KSQ721015:KTC786432 LCM721015:LCY786432 LMI721015:LMU786432 LWE721015:LWQ786432 MGA721015:MGM786432 MPW721015:MQI786432 MZS721015:NAE786432 NJO721015:NKA786432 NTK721015:NTW786432 ODG721015:ODS786432 ONC721015:ONO786432 OWY721015:OXK786432 PGU721015:PHG786432 PQQ721015:PRC786432 QAM721015:QAY786432 QKI721015:QKU786432 QUE721015:QUQ786432 REA721015:REM786432 RNW721015:ROI786432 RXS721015:RYE786432 SHO721015:SIA786432 SRK721015:SRW786432 TBG721015:TBS786432 TLC721015:TLO786432 TUY721015:TVK786432 UEU721015:UFG786432 UOQ721015:UPC786432 UYM721015:UYY786432 VII721015:VIU786432 VSE721015:VSQ786432 WCA721015:WCM786432 WLW721015:WMI786432 WVS721015:WWE786432 K786551:W851968 JG786551:JS851968 TC786551:TO851968 ACY786551:ADK851968 AMU786551:ANG851968 AWQ786551:AXC851968 BGM786551:BGY851968 BQI786551:BQU851968 CAE786551:CAQ851968 CKA786551:CKM851968 CTW786551:CUI851968 DDS786551:DEE851968 DNO786551:DOA851968 DXK786551:DXW851968 EHG786551:EHS851968 ERC786551:ERO851968 FAY786551:FBK851968 FKU786551:FLG851968 FUQ786551:FVC851968 GEM786551:GEY851968 GOI786551:GOU851968 GYE786551:GYQ851968 HIA786551:HIM851968 HRW786551:HSI851968 IBS786551:ICE851968 ILO786551:IMA851968 IVK786551:IVW851968 JFG786551:JFS851968 JPC786551:JPO851968 JYY786551:JZK851968 KIU786551:KJG851968 KSQ786551:KTC851968 LCM786551:LCY851968 LMI786551:LMU851968 LWE786551:LWQ851968 MGA786551:MGM851968 MPW786551:MQI851968 MZS786551:NAE851968 NJO786551:NKA851968 NTK786551:NTW851968 ODG786551:ODS851968 ONC786551:ONO851968 OWY786551:OXK851968 PGU786551:PHG851968 PQQ786551:PRC851968 QAM786551:QAY851968 QKI786551:QKU851968 QUE786551:QUQ851968 REA786551:REM851968 RNW786551:ROI851968 RXS786551:RYE851968 SHO786551:SIA851968 SRK786551:SRW851968 TBG786551:TBS851968 TLC786551:TLO851968 TUY786551:TVK851968 UEU786551:UFG851968 UOQ786551:UPC851968 UYM786551:UYY851968 VII786551:VIU851968 VSE786551:VSQ851968 WCA786551:WCM851968 WLW786551:WMI851968 WVS786551:WWE851968 K852087:W917504 JG852087:JS917504 TC852087:TO917504 ACY852087:ADK917504 AMU852087:ANG917504 AWQ852087:AXC917504 BGM852087:BGY917504 BQI852087:BQU917504 CAE852087:CAQ917504 CKA852087:CKM917504 CTW852087:CUI917504 DDS852087:DEE917504 DNO852087:DOA917504 DXK852087:DXW917504 EHG852087:EHS917504 ERC852087:ERO917504 FAY852087:FBK917504 FKU852087:FLG917504 FUQ852087:FVC917504 GEM852087:GEY917504 GOI852087:GOU917504 GYE852087:GYQ917504 HIA852087:HIM917504 HRW852087:HSI917504 IBS852087:ICE917504 ILO852087:IMA917504 IVK852087:IVW917504 JFG852087:JFS917504 JPC852087:JPO917504 JYY852087:JZK917504 KIU852087:KJG917504 KSQ852087:KTC917504 LCM852087:LCY917504 LMI852087:LMU917504 LWE852087:LWQ917504 MGA852087:MGM917504 MPW852087:MQI917504 MZS852087:NAE917504 NJO852087:NKA917504 NTK852087:NTW917504 ODG852087:ODS917504 ONC852087:ONO917504 OWY852087:OXK917504 PGU852087:PHG917504 PQQ852087:PRC917504 QAM852087:QAY917504 QKI852087:QKU917504 QUE852087:QUQ917504 REA852087:REM917504 RNW852087:ROI917504 RXS852087:RYE917504 SHO852087:SIA917504 SRK852087:SRW917504 TBG852087:TBS917504 TLC852087:TLO917504 TUY852087:TVK917504 UEU852087:UFG917504 UOQ852087:UPC917504 UYM852087:UYY917504 VII852087:VIU917504 VSE852087:VSQ917504 WCA852087:WCM917504 WLW852087:WMI917504 WVS852087:WWE917504 K917623:W983040 JG917623:JS983040 TC917623:TO983040 ACY917623:ADK983040 AMU917623:ANG983040 AWQ917623:AXC983040 BGM917623:BGY983040 BQI917623:BQU983040 CAE917623:CAQ983040 CKA917623:CKM983040 CTW917623:CUI983040 DDS917623:DEE983040 DNO917623:DOA983040 DXK917623:DXW983040 EHG917623:EHS983040 ERC917623:ERO983040 FAY917623:FBK983040 FKU917623:FLG983040 FUQ917623:FVC983040 GEM917623:GEY983040 GOI917623:GOU983040 GYE917623:GYQ983040 HIA917623:HIM983040 HRW917623:HSI983040 IBS917623:ICE983040 ILO917623:IMA983040 IVK917623:IVW983040 JFG917623:JFS983040 JPC917623:JPO983040 JYY917623:JZK983040 KIU917623:KJG983040 KSQ917623:KTC983040 LCM917623:LCY983040 LMI917623:LMU983040 LWE917623:LWQ983040 MGA917623:MGM983040 MPW917623:MQI983040 MZS917623:NAE983040 NJO917623:NKA983040 NTK917623:NTW983040 ODG917623:ODS983040 ONC917623:ONO983040 OWY917623:OXK983040 PGU917623:PHG983040 PQQ917623:PRC983040 QAM917623:QAY983040 QKI917623:QKU983040 QUE917623:QUQ983040 REA917623:REM983040 RNW917623:ROI983040 RXS917623:RYE983040 SHO917623:SIA983040 SRK917623:SRW983040 TBG917623:TBS983040 TLC917623:TLO983040 TUY917623:TVK983040 UEU917623:UFG983040 UOQ917623:UPC983040 UYM917623:UYY983040 VII917623:VIU983040 VSE917623:VSQ983040 WCA917623:WCM983040 WLW917623:WMI983040 WVS917623:WWE983040 K983159:W1048576 JG983159:JS1048576 TC983159:TO1048576 ACY983159:ADK1048576 AMU983159:ANG1048576 AWQ983159:AXC1048576 BGM983159:BGY1048576 BQI983159:BQU1048576 CAE983159:CAQ1048576 CKA983159:CKM1048576 CTW983159:CUI1048576 DDS983159:DEE1048576 DNO983159:DOA1048576 DXK983159:DXW1048576 EHG983159:EHS1048576 ERC983159:ERO1048576 FAY983159:FBK1048576 FKU983159:FLG1048576 FUQ983159:FVC1048576 GEM983159:GEY1048576 GOI983159:GOU1048576 GYE983159:GYQ1048576 HIA983159:HIM1048576 HRW983159:HSI1048576 IBS983159:ICE1048576 ILO983159:IMA1048576 IVK983159:IVW1048576 JFG983159:JFS1048576 JPC983159:JPO1048576 JYY983159:JZK1048576 KIU983159:KJG1048576 KSQ983159:KTC1048576 LCM983159:LCY1048576 LMI983159:LMU1048576 LWE983159:LWQ1048576 MGA983159:MGM1048576 MPW983159:MQI1048576 MZS983159:NAE1048576 NJO983159:NKA1048576 NTK983159:NTW1048576 ODG983159:ODS1048576 ONC983159:ONO1048576 OWY983159:OXK1048576 PGU983159:PHG1048576 PQQ983159:PRC1048576 QAM983159:QAY1048576 QKI983159:QKU1048576 QUE983159:QUQ1048576 REA983159:REM1048576 RNW983159:ROI1048576 RXS983159:RYE1048576 SHO983159:SIA1048576 SRK983159:SRW1048576 TBG983159:TBS1048576 TLC983159:TLO1048576 TUY983159:TVK1048576 UEU983159:UFG1048576 UOQ983159:UPC1048576 UYM983159:UYY1048576 VII983159:VIU1048576 VSE983159:VSQ1048576 WCA983159:WCM1048576 WLW983159:WMI1048576 WVS983159:WWE1048576 C119:J119 IY119:JF119 SU119:TB119 ACQ119:ACX119 AMM119:AMT119 AWI119:AWP119 BGE119:BGL119 BQA119:BQH119 BZW119:CAD119 CJS119:CJZ119 CTO119:CTV119 DDK119:DDR119 DNG119:DNN119 DXC119:DXJ119 EGY119:EHF119 EQU119:ERB119 FAQ119:FAX119 FKM119:FKT119 FUI119:FUP119 GEE119:GEL119 GOA119:GOH119 GXW119:GYD119 HHS119:HHZ119 HRO119:HRV119 IBK119:IBR119 ILG119:ILN119 IVC119:IVJ119 JEY119:JFF119 JOU119:JPB119 JYQ119:JYX119 KIM119:KIT119 KSI119:KSP119 LCE119:LCL119 LMA119:LMH119 LVW119:LWD119 MFS119:MFZ119 MPO119:MPV119 MZK119:MZR119 NJG119:NJN119 NTC119:NTJ119 OCY119:ODF119 OMU119:ONB119 OWQ119:OWX119 PGM119:PGT119 PQI119:PQP119 QAE119:QAL119 QKA119:QKH119 QTW119:QUD119 RDS119:RDZ119 RNO119:RNV119 RXK119:RXR119 SHG119:SHN119 SRC119:SRJ119 TAY119:TBF119 TKU119:TLB119 TUQ119:TUX119 UEM119:UET119 UOI119:UOP119 UYE119:UYL119 VIA119:VIH119 VRW119:VSD119 WBS119:WBZ119 WLO119:WLV119 WVK119:WVR119 C65655:J65655 IY65655:JF65655 SU65655:TB65655 ACQ65655:ACX65655 AMM65655:AMT65655 AWI65655:AWP65655 BGE65655:BGL65655 BQA65655:BQH65655 BZW65655:CAD65655 CJS65655:CJZ65655 CTO65655:CTV65655 DDK65655:DDR65655 DNG65655:DNN65655 DXC65655:DXJ65655 EGY65655:EHF65655 EQU65655:ERB65655 FAQ65655:FAX65655 FKM65655:FKT65655 FUI65655:FUP65655 GEE65655:GEL65655 GOA65655:GOH65655 GXW65655:GYD65655 HHS65655:HHZ65655 HRO65655:HRV65655 IBK65655:IBR65655 ILG65655:ILN65655 IVC65655:IVJ65655 JEY65655:JFF65655 JOU65655:JPB65655 JYQ65655:JYX65655 KIM65655:KIT65655 KSI65655:KSP65655 LCE65655:LCL65655 LMA65655:LMH65655 LVW65655:LWD65655 MFS65655:MFZ65655 MPO65655:MPV65655 MZK65655:MZR65655 NJG65655:NJN65655 NTC65655:NTJ65655 OCY65655:ODF65655 OMU65655:ONB65655 OWQ65655:OWX65655 PGM65655:PGT65655 PQI65655:PQP65655 QAE65655:QAL65655 QKA65655:QKH65655 QTW65655:QUD65655 RDS65655:RDZ65655 RNO65655:RNV65655 RXK65655:RXR65655 SHG65655:SHN65655 SRC65655:SRJ65655 TAY65655:TBF65655 TKU65655:TLB65655 TUQ65655:TUX65655 UEM65655:UET65655 UOI65655:UOP65655 UYE65655:UYL65655 VIA65655:VIH65655 VRW65655:VSD65655 WBS65655:WBZ65655 WLO65655:WLV65655 WVK65655:WVR65655 C131191:J131191 IY131191:JF131191 SU131191:TB131191 ACQ131191:ACX131191 AMM131191:AMT131191 AWI131191:AWP131191 BGE131191:BGL131191 BQA131191:BQH131191 BZW131191:CAD131191 CJS131191:CJZ131191 CTO131191:CTV131191 DDK131191:DDR131191 DNG131191:DNN131191 DXC131191:DXJ131191 EGY131191:EHF131191 EQU131191:ERB131191 FAQ131191:FAX131191 FKM131191:FKT131191 FUI131191:FUP131191 GEE131191:GEL131191 GOA131191:GOH131191 GXW131191:GYD131191 HHS131191:HHZ131191 HRO131191:HRV131191 IBK131191:IBR131191 ILG131191:ILN131191 IVC131191:IVJ131191 JEY131191:JFF131191 JOU131191:JPB131191 JYQ131191:JYX131191 KIM131191:KIT131191 KSI131191:KSP131191 LCE131191:LCL131191 LMA131191:LMH131191 LVW131191:LWD131191 MFS131191:MFZ131191 MPO131191:MPV131191 MZK131191:MZR131191 NJG131191:NJN131191 NTC131191:NTJ131191 OCY131191:ODF131191 OMU131191:ONB131191 OWQ131191:OWX131191 PGM131191:PGT131191 PQI131191:PQP131191 QAE131191:QAL131191 QKA131191:QKH131191 QTW131191:QUD131191 RDS131191:RDZ131191 RNO131191:RNV131191 RXK131191:RXR131191 SHG131191:SHN131191 SRC131191:SRJ131191 TAY131191:TBF131191 TKU131191:TLB131191 TUQ131191:TUX131191 UEM131191:UET131191 UOI131191:UOP131191 UYE131191:UYL131191 VIA131191:VIH131191 VRW131191:VSD131191 WBS131191:WBZ131191 WLO131191:WLV131191 WVK131191:WVR131191 C196727:J196727 IY196727:JF196727 SU196727:TB196727 ACQ196727:ACX196727 AMM196727:AMT196727 AWI196727:AWP196727 BGE196727:BGL196727 BQA196727:BQH196727 BZW196727:CAD196727 CJS196727:CJZ196727 CTO196727:CTV196727 DDK196727:DDR196727 DNG196727:DNN196727 DXC196727:DXJ196727 EGY196727:EHF196727 EQU196727:ERB196727 FAQ196727:FAX196727 FKM196727:FKT196727 FUI196727:FUP196727 GEE196727:GEL196727 GOA196727:GOH196727 GXW196727:GYD196727 HHS196727:HHZ196727 HRO196727:HRV196727 IBK196727:IBR196727 ILG196727:ILN196727 IVC196727:IVJ196727 JEY196727:JFF196727 JOU196727:JPB196727 JYQ196727:JYX196727 KIM196727:KIT196727 KSI196727:KSP196727 LCE196727:LCL196727 LMA196727:LMH196727 LVW196727:LWD196727 MFS196727:MFZ196727 MPO196727:MPV196727 MZK196727:MZR196727 NJG196727:NJN196727 NTC196727:NTJ196727 OCY196727:ODF196727 OMU196727:ONB196727 OWQ196727:OWX196727 PGM196727:PGT196727 PQI196727:PQP196727 QAE196727:QAL196727 QKA196727:QKH196727 QTW196727:QUD196727 RDS196727:RDZ196727 RNO196727:RNV196727 RXK196727:RXR196727 SHG196727:SHN196727 SRC196727:SRJ196727 TAY196727:TBF196727 TKU196727:TLB196727 TUQ196727:TUX196727 UEM196727:UET196727 UOI196727:UOP196727 UYE196727:UYL196727 VIA196727:VIH196727 VRW196727:VSD196727 WBS196727:WBZ196727 WLO196727:WLV196727 WVK196727:WVR196727 C262263:J262263 IY262263:JF262263 SU262263:TB262263 ACQ262263:ACX262263 AMM262263:AMT262263 AWI262263:AWP262263 BGE262263:BGL262263 BQA262263:BQH262263 BZW262263:CAD262263 CJS262263:CJZ262263 CTO262263:CTV262263 DDK262263:DDR262263 DNG262263:DNN262263 DXC262263:DXJ262263 EGY262263:EHF262263 EQU262263:ERB262263 FAQ262263:FAX262263 FKM262263:FKT262263 FUI262263:FUP262263 GEE262263:GEL262263 GOA262263:GOH262263 GXW262263:GYD262263 HHS262263:HHZ262263 HRO262263:HRV262263 IBK262263:IBR262263 ILG262263:ILN262263 IVC262263:IVJ262263 JEY262263:JFF262263 JOU262263:JPB262263 JYQ262263:JYX262263 KIM262263:KIT262263 KSI262263:KSP262263 LCE262263:LCL262263 LMA262263:LMH262263 LVW262263:LWD262263 MFS262263:MFZ262263 MPO262263:MPV262263 MZK262263:MZR262263 NJG262263:NJN262263 NTC262263:NTJ262263 OCY262263:ODF262263 OMU262263:ONB262263 OWQ262263:OWX262263 PGM262263:PGT262263 PQI262263:PQP262263 QAE262263:QAL262263 QKA262263:QKH262263 QTW262263:QUD262263 RDS262263:RDZ262263 RNO262263:RNV262263 RXK262263:RXR262263 SHG262263:SHN262263 SRC262263:SRJ262263 TAY262263:TBF262263 TKU262263:TLB262263 TUQ262263:TUX262263 UEM262263:UET262263 UOI262263:UOP262263 UYE262263:UYL262263 VIA262263:VIH262263 VRW262263:VSD262263 WBS262263:WBZ262263 WLO262263:WLV262263 WVK262263:WVR262263 C327799:J327799 IY327799:JF327799 SU327799:TB327799 ACQ327799:ACX327799 AMM327799:AMT327799 AWI327799:AWP327799 BGE327799:BGL327799 BQA327799:BQH327799 BZW327799:CAD327799 CJS327799:CJZ327799 CTO327799:CTV327799 DDK327799:DDR327799 DNG327799:DNN327799 DXC327799:DXJ327799 EGY327799:EHF327799 EQU327799:ERB327799 FAQ327799:FAX327799 FKM327799:FKT327799 FUI327799:FUP327799 GEE327799:GEL327799 GOA327799:GOH327799 GXW327799:GYD327799 HHS327799:HHZ327799 HRO327799:HRV327799 IBK327799:IBR327799 ILG327799:ILN327799 IVC327799:IVJ327799 JEY327799:JFF327799 JOU327799:JPB327799 JYQ327799:JYX327799 KIM327799:KIT327799 KSI327799:KSP327799 LCE327799:LCL327799 LMA327799:LMH327799 LVW327799:LWD327799 MFS327799:MFZ327799 MPO327799:MPV327799 MZK327799:MZR327799 NJG327799:NJN327799 NTC327799:NTJ327799 OCY327799:ODF327799 OMU327799:ONB327799 OWQ327799:OWX327799 PGM327799:PGT327799 PQI327799:PQP327799 QAE327799:QAL327799 QKA327799:QKH327799 QTW327799:QUD327799 RDS327799:RDZ327799 RNO327799:RNV327799 RXK327799:RXR327799 SHG327799:SHN327799 SRC327799:SRJ327799 TAY327799:TBF327799 TKU327799:TLB327799 TUQ327799:TUX327799 UEM327799:UET327799 UOI327799:UOP327799 UYE327799:UYL327799 VIA327799:VIH327799 VRW327799:VSD327799 WBS327799:WBZ327799 WLO327799:WLV327799 WVK327799:WVR327799 C393335:J393335 IY393335:JF393335 SU393335:TB393335 ACQ393335:ACX393335 AMM393335:AMT393335 AWI393335:AWP393335 BGE393335:BGL393335 BQA393335:BQH393335 BZW393335:CAD393335 CJS393335:CJZ393335 CTO393335:CTV393335 DDK393335:DDR393335 DNG393335:DNN393335 DXC393335:DXJ393335 EGY393335:EHF393335 EQU393335:ERB393335 FAQ393335:FAX393335 FKM393335:FKT393335 FUI393335:FUP393335 GEE393335:GEL393335 GOA393335:GOH393335 GXW393335:GYD393335 HHS393335:HHZ393335 HRO393335:HRV393335 IBK393335:IBR393335 ILG393335:ILN393335 IVC393335:IVJ393335 JEY393335:JFF393335 JOU393335:JPB393335 JYQ393335:JYX393335 KIM393335:KIT393335 KSI393335:KSP393335 LCE393335:LCL393335 LMA393335:LMH393335 LVW393335:LWD393335 MFS393335:MFZ393335 MPO393335:MPV393335 MZK393335:MZR393335 NJG393335:NJN393335 NTC393335:NTJ393335 OCY393335:ODF393335 OMU393335:ONB393335 OWQ393335:OWX393335 PGM393335:PGT393335 PQI393335:PQP393335 QAE393335:QAL393335 QKA393335:QKH393335 QTW393335:QUD393335 RDS393335:RDZ393335 RNO393335:RNV393335 RXK393335:RXR393335 SHG393335:SHN393335 SRC393335:SRJ393335 TAY393335:TBF393335 TKU393335:TLB393335 TUQ393335:TUX393335 UEM393335:UET393335 UOI393335:UOP393335 UYE393335:UYL393335 VIA393335:VIH393335 VRW393335:VSD393335 WBS393335:WBZ393335 WLO393335:WLV393335 WVK393335:WVR393335 C458871:J458871 IY458871:JF458871 SU458871:TB458871 ACQ458871:ACX458871 AMM458871:AMT458871 AWI458871:AWP458871 BGE458871:BGL458871 BQA458871:BQH458871 BZW458871:CAD458871 CJS458871:CJZ458871 CTO458871:CTV458871 DDK458871:DDR458871 DNG458871:DNN458871 DXC458871:DXJ458871 EGY458871:EHF458871 EQU458871:ERB458871 FAQ458871:FAX458871 FKM458871:FKT458871 FUI458871:FUP458871 GEE458871:GEL458871 GOA458871:GOH458871 GXW458871:GYD458871 HHS458871:HHZ458871 HRO458871:HRV458871 IBK458871:IBR458871 ILG458871:ILN458871 IVC458871:IVJ458871 JEY458871:JFF458871 JOU458871:JPB458871 JYQ458871:JYX458871 KIM458871:KIT458871 KSI458871:KSP458871 LCE458871:LCL458871 LMA458871:LMH458871 LVW458871:LWD458871 MFS458871:MFZ458871 MPO458871:MPV458871 MZK458871:MZR458871 NJG458871:NJN458871 NTC458871:NTJ458871 OCY458871:ODF458871 OMU458871:ONB458871 OWQ458871:OWX458871 PGM458871:PGT458871 PQI458871:PQP458871 QAE458871:QAL458871 QKA458871:QKH458871 QTW458871:QUD458871 RDS458871:RDZ458871 RNO458871:RNV458871 RXK458871:RXR458871 SHG458871:SHN458871 SRC458871:SRJ458871 TAY458871:TBF458871 TKU458871:TLB458871 TUQ458871:TUX458871 UEM458871:UET458871 UOI458871:UOP458871 UYE458871:UYL458871 VIA458871:VIH458871 VRW458871:VSD458871 WBS458871:WBZ458871 WLO458871:WLV458871 WVK458871:WVR458871 C524407:J524407 IY524407:JF524407 SU524407:TB524407 ACQ524407:ACX524407 AMM524407:AMT524407 AWI524407:AWP524407 BGE524407:BGL524407 BQA524407:BQH524407 BZW524407:CAD524407 CJS524407:CJZ524407 CTO524407:CTV524407 DDK524407:DDR524407 DNG524407:DNN524407 DXC524407:DXJ524407 EGY524407:EHF524407 EQU524407:ERB524407 FAQ524407:FAX524407 FKM524407:FKT524407 FUI524407:FUP524407 GEE524407:GEL524407 GOA524407:GOH524407 GXW524407:GYD524407 HHS524407:HHZ524407 HRO524407:HRV524407 IBK524407:IBR524407 ILG524407:ILN524407 IVC524407:IVJ524407 JEY524407:JFF524407 JOU524407:JPB524407 JYQ524407:JYX524407 KIM524407:KIT524407 KSI524407:KSP524407 LCE524407:LCL524407 LMA524407:LMH524407 LVW524407:LWD524407 MFS524407:MFZ524407 MPO524407:MPV524407 MZK524407:MZR524407 NJG524407:NJN524407 NTC524407:NTJ524407 OCY524407:ODF524407 OMU524407:ONB524407 OWQ524407:OWX524407 PGM524407:PGT524407 PQI524407:PQP524407 QAE524407:QAL524407 QKA524407:QKH524407 QTW524407:QUD524407 RDS524407:RDZ524407 RNO524407:RNV524407 RXK524407:RXR524407 SHG524407:SHN524407 SRC524407:SRJ524407 TAY524407:TBF524407 TKU524407:TLB524407 TUQ524407:TUX524407 UEM524407:UET524407 UOI524407:UOP524407 UYE524407:UYL524407 VIA524407:VIH524407 VRW524407:VSD524407 WBS524407:WBZ524407 WLO524407:WLV524407 WVK524407:WVR524407 C589943:J589943 IY589943:JF589943 SU589943:TB589943 ACQ589943:ACX589943 AMM589943:AMT589943 AWI589943:AWP589943 BGE589943:BGL589943 BQA589943:BQH589943 BZW589943:CAD589943 CJS589943:CJZ589943 CTO589943:CTV589943 DDK589943:DDR589943 DNG589943:DNN589943 DXC589943:DXJ589943 EGY589943:EHF589943 EQU589943:ERB589943 FAQ589943:FAX589943 FKM589943:FKT589943 FUI589943:FUP589943 GEE589943:GEL589943 GOA589943:GOH589943 GXW589943:GYD589943 HHS589943:HHZ589943 HRO589943:HRV589943 IBK589943:IBR589943 ILG589943:ILN589943 IVC589943:IVJ589943 JEY589943:JFF589943 JOU589943:JPB589943 JYQ589943:JYX589943 KIM589943:KIT589943 KSI589943:KSP589943 LCE589943:LCL589943 LMA589943:LMH589943 LVW589943:LWD589943 MFS589943:MFZ589943 MPO589943:MPV589943 MZK589943:MZR589943 NJG589943:NJN589943 NTC589943:NTJ589943 OCY589943:ODF589943 OMU589943:ONB589943 OWQ589943:OWX589943 PGM589943:PGT589943 PQI589943:PQP589943 QAE589943:QAL589943 QKA589943:QKH589943 QTW589943:QUD589943 RDS589943:RDZ589943 RNO589943:RNV589943 RXK589943:RXR589943 SHG589943:SHN589943 SRC589943:SRJ589943 TAY589943:TBF589943 TKU589943:TLB589943 TUQ589943:TUX589943 UEM589943:UET589943 UOI589943:UOP589943 UYE589943:UYL589943 VIA589943:VIH589943 VRW589943:VSD589943 WBS589943:WBZ589943 WLO589943:WLV589943 WVK589943:WVR589943 C655479:J655479 IY655479:JF655479 SU655479:TB655479 ACQ655479:ACX655479 AMM655479:AMT655479 AWI655479:AWP655479 BGE655479:BGL655479 BQA655479:BQH655479 BZW655479:CAD655479 CJS655479:CJZ655479 CTO655479:CTV655479 DDK655479:DDR655479 DNG655479:DNN655479 DXC655479:DXJ655479 EGY655479:EHF655479 EQU655479:ERB655479 FAQ655479:FAX655479 FKM655479:FKT655479 FUI655479:FUP655479 GEE655479:GEL655479 GOA655479:GOH655479 GXW655479:GYD655479 HHS655479:HHZ655479 HRO655479:HRV655479 IBK655479:IBR655479 ILG655479:ILN655479 IVC655479:IVJ655479 JEY655479:JFF655479 JOU655479:JPB655479 JYQ655479:JYX655479 KIM655479:KIT655479 KSI655479:KSP655479 LCE655479:LCL655479 LMA655479:LMH655479 LVW655479:LWD655479 MFS655479:MFZ655479 MPO655479:MPV655479 MZK655479:MZR655479 NJG655479:NJN655479 NTC655479:NTJ655479 OCY655479:ODF655479 OMU655479:ONB655479 OWQ655479:OWX655479 PGM655479:PGT655479 PQI655479:PQP655479 QAE655479:QAL655479 QKA655479:QKH655479 QTW655479:QUD655479 RDS655479:RDZ655479 RNO655479:RNV655479 RXK655479:RXR655479 SHG655479:SHN655479 SRC655479:SRJ655479 TAY655479:TBF655479 TKU655479:TLB655479 TUQ655479:TUX655479 UEM655479:UET655479 UOI655479:UOP655479 UYE655479:UYL655479 VIA655479:VIH655479 VRW655479:VSD655479 WBS655479:WBZ655479 WLO655479:WLV655479 WVK655479:WVR655479 C721015:J721015 IY721015:JF721015 SU721015:TB721015 ACQ721015:ACX721015 AMM721015:AMT721015 AWI721015:AWP721015 BGE721015:BGL721015 BQA721015:BQH721015 BZW721015:CAD721015 CJS721015:CJZ721015 CTO721015:CTV721015 DDK721015:DDR721015 DNG721015:DNN721015 DXC721015:DXJ721015 EGY721015:EHF721015 EQU721015:ERB721015 FAQ721015:FAX721015 FKM721015:FKT721015 FUI721015:FUP721015 GEE721015:GEL721015 GOA721015:GOH721015 GXW721015:GYD721015 HHS721015:HHZ721015 HRO721015:HRV721015 IBK721015:IBR721015 ILG721015:ILN721015 IVC721015:IVJ721015 JEY721015:JFF721015 JOU721015:JPB721015 JYQ721015:JYX721015 KIM721015:KIT721015 KSI721015:KSP721015 LCE721015:LCL721015 LMA721015:LMH721015 LVW721015:LWD721015 MFS721015:MFZ721015 MPO721015:MPV721015 MZK721015:MZR721015 NJG721015:NJN721015 NTC721015:NTJ721015 OCY721015:ODF721015 OMU721015:ONB721015 OWQ721015:OWX721015 PGM721015:PGT721015 PQI721015:PQP721015 QAE721015:QAL721015 QKA721015:QKH721015 QTW721015:QUD721015 RDS721015:RDZ721015 RNO721015:RNV721015 RXK721015:RXR721015 SHG721015:SHN721015 SRC721015:SRJ721015 TAY721015:TBF721015 TKU721015:TLB721015 TUQ721015:TUX721015 UEM721015:UET721015 UOI721015:UOP721015 UYE721015:UYL721015 VIA721015:VIH721015 VRW721015:VSD721015 WBS721015:WBZ721015 WLO721015:WLV721015 WVK721015:WVR721015 C786551:J786551 IY786551:JF786551 SU786551:TB786551 ACQ786551:ACX786551 AMM786551:AMT786551 AWI786551:AWP786551 BGE786551:BGL786551 BQA786551:BQH786551 BZW786551:CAD786551 CJS786551:CJZ786551 CTO786551:CTV786551 DDK786551:DDR786551 DNG786551:DNN786551 DXC786551:DXJ786551 EGY786551:EHF786551 EQU786551:ERB786551 FAQ786551:FAX786551 FKM786551:FKT786551 FUI786551:FUP786551 GEE786551:GEL786551 GOA786551:GOH786551 GXW786551:GYD786551 HHS786551:HHZ786551 HRO786551:HRV786551 IBK786551:IBR786551 ILG786551:ILN786551 IVC786551:IVJ786551 JEY786551:JFF786551 JOU786551:JPB786551 JYQ786551:JYX786551 KIM786551:KIT786551 KSI786551:KSP786551 LCE786551:LCL786551 LMA786551:LMH786551 LVW786551:LWD786551 MFS786551:MFZ786551 MPO786551:MPV786551 MZK786551:MZR786551 NJG786551:NJN786551 NTC786551:NTJ786551 OCY786551:ODF786551 OMU786551:ONB786551 OWQ786551:OWX786551 PGM786551:PGT786551 PQI786551:PQP786551 QAE786551:QAL786551 QKA786551:QKH786551 QTW786551:QUD786551 RDS786551:RDZ786551 RNO786551:RNV786551 RXK786551:RXR786551 SHG786551:SHN786551 SRC786551:SRJ786551 TAY786551:TBF786551 TKU786551:TLB786551 TUQ786551:TUX786551 UEM786551:UET786551 UOI786551:UOP786551 UYE786551:UYL786551 VIA786551:VIH786551 VRW786551:VSD786551 WBS786551:WBZ786551 WLO786551:WLV786551 WVK786551:WVR786551 C852087:J852087 IY852087:JF852087 SU852087:TB852087 ACQ852087:ACX852087 AMM852087:AMT852087 AWI852087:AWP852087 BGE852087:BGL852087 BQA852087:BQH852087 BZW852087:CAD852087 CJS852087:CJZ852087 CTO852087:CTV852087 DDK852087:DDR852087 DNG852087:DNN852087 DXC852087:DXJ852087 EGY852087:EHF852087 EQU852087:ERB852087 FAQ852087:FAX852087 FKM852087:FKT852087 FUI852087:FUP852087 GEE852087:GEL852087 GOA852087:GOH852087 GXW852087:GYD852087 HHS852087:HHZ852087 HRO852087:HRV852087 IBK852087:IBR852087 ILG852087:ILN852087 IVC852087:IVJ852087 JEY852087:JFF852087 JOU852087:JPB852087 JYQ852087:JYX852087 KIM852087:KIT852087 KSI852087:KSP852087 LCE852087:LCL852087 LMA852087:LMH852087 LVW852087:LWD852087 MFS852087:MFZ852087 MPO852087:MPV852087 MZK852087:MZR852087 NJG852087:NJN852087 NTC852087:NTJ852087 OCY852087:ODF852087 OMU852087:ONB852087 OWQ852087:OWX852087 PGM852087:PGT852087 PQI852087:PQP852087 QAE852087:QAL852087 QKA852087:QKH852087 QTW852087:QUD852087 RDS852087:RDZ852087 RNO852087:RNV852087 RXK852087:RXR852087 SHG852087:SHN852087 SRC852087:SRJ852087 TAY852087:TBF852087 TKU852087:TLB852087 TUQ852087:TUX852087 UEM852087:UET852087 UOI852087:UOP852087 UYE852087:UYL852087 VIA852087:VIH852087 VRW852087:VSD852087 WBS852087:WBZ852087 WLO852087:WLV852087 WVK852087:WVR852087 C917623:J917623 IY917623:JF917623 SU917623:TB917623 ACQ917623:ACX917623 AMM917623:AMT917623 AWI917623:AWP917623 BGE917623:BGL917623 BQA917623:BQH917623 BZW917623:CAD917623 CJS917623:CJZ917623 CTO917623:CTV917623 DDK917623:DDR917623 DNG917623:DNN917623 DXC917623:DXJ917623 EGY917623:EHF917623 EQU917623:ERB917623 FAQ917623:FAX917623 FKM917623:FKT917623 FUI917623:FUP917623 GEE917623:GEL917623 GOA917623:GOH917623 GXW917623:GYD917623 HHS917623:HHZ917623 HRO917623:HRV917623 IBK917623:IBR917623 ILG917623:ILN917623 IVC917623:IVJ917623 JEY917623:JFF917623 JOU917623:JPB917623 JYQ917623:JYX917623 KIM917623:KIT917623 KSI917623:KSP917623 LCE917623:LCL917623 LMA917623:LMH917623 LVW917623:LWD917623 MFS917623:MFZ917623 MPO917623:MPV917623 MZK917623:MZR917623 NJG917623:NJN917623 NTC917623:NTJ917623 OCY917623:ODF917623 OMU917623:ONB917623 OWQ917623:OWX917623 PGM917623:PGT917623 PQI917623:PQP917623 QAE917623:QAL917623 QKA917623:QKH917623 QTW917623:QUD917623 RDS917623:RDZ917623 RNO917623:RNV917623 RXK917623:RXR917623 SHG917623:SHN917623 SRC917623:SRJ917623 TAY917623:TBF917623 TKU917623:TLB917623 TUQ917623:TUX917623 UEM917623:UET917623 UOI917623:UOP917623 UYE917623:UYL917623 VIA917623:VIH917623 VRW917623:VSD917623 WBS917623:WBZ917623 WLO917623:WLV917623 WVK917623:WVR917623 C983159:J983159 IY983159:JF983159 SU983159:TB983159 ACQ983159:ACX983159 AMM983159:AMT983159 AWI983159:AWP983159 BGE983159:BGL983159 BQA983159:BQH983159 BZW983159:CAD983159 CJS983159:CJZ983159 CTO983159:CTV983159 DDK983159:DDR983159 DNG983159:DNN983159 DXC983159:DXJ983159 EGY983159:EHF983159 EQU983159:ERB983159 FAQ983159:FAX983159 FKM983159:FKT983159 FUI983159:FUP983159 GEE983159:GEL983159 GOA983159:GOH983159 GXW983159:GYD983159 HHS983159:HHZ983159 HRO983159:HRV983159 IBK983159:IBR983159 ILG983159:ILN983159 IVC983159:IVJ983159 JEY983159:JFF983159 JOU983159:JPB983159 JYQ983159:JYX983159 KIM983159:KIT983159 KSI983159:KSP983159 LCE983159:LCL983159 LMA983159:LMH983159 LVW983159:LWD983159 MFS983159:MFZ983159 MPO983159:MPV983159 MZK983159:MZR983159 NJG983159:NJN983159 NTC983159:NTJ983159 OCY983159:ODF983159 OMU983159:ONB983159 OWQ983159:OWX983159 PGM983159:PGT983159 PQI983159:PQP983159 QAE983159:QAL983159 QKA983159:QKH983159 QTW983159:QUD983159 RDS983159:RDZ983159 RNO983159:RNV983159 RXK983159:RXR983159 SHG983159:SHN983159 SRC983159:SRJ983159 TAY983159:TBF983159 TKU983159:TLB983159 TUQ983159:TUX983159 UEM983159:UET983159 UOI983159:UOP983159 UYE983159:UYL983159 VIA983159:VIH983159 VRW983159:VSD983159 WBS983159:WBZ983159 WLO983159:WLV983159 WVK983159:WVR983159 J138:J65536 JF138:JF65536 TB138:TB65536 ACX138:ACX65536 AMT138:AMT65536 AWP138:AWP65536 BGL138:BGL65536 BQH138:BQH65536 CAD138:CAD65536 CJZ138:CJZ65536 CTV138:CTV65536 DDR138:DDR65536 DNN138:DNN65536 DXJ138:DXJ65536 EHF138:EHF65536 ERB138:ERB65536 FAX138:FAX65536 FKT138:FKT65536 FUP138:FUP65536 GEL138:GEL65536 GOH138:GOH65536 GYD138:GYD65536 HHZ138:HHZ65536 HRV138:HRV65536 IBR138:IBR65536 ILN138:ILN65536 IVJ138:IVJ65536 JFF138:JFF65536 JPB138:JPB65536 JYX138:JYX65536 KIT138:KIT65536 KSP138:KSP65536 LCL138:LCL65536 LMH138:LMH65536 LWD138:LWD65536 MFZ138:MFZ65536 MPV138:MPV65536 MZR138:MZR65536 NJN138:NJN65536 NTJ138:NTJ65536 ODF138:ODF65536 ONB138:ONB65536 OWX138:OWX65536 PGT138:PGT65536 PQP138:PQP65536 QAL138:QAL65536 QKH138:QKH65536 QUD138:QUD65536 RDZ138:RDZ65536 RNV138:RNV65536 RXR138:RXR65536 SHN138:SHN65536 SRJ138:SRJ65536 TBF138:TBF65536 TLB138:TLB65536 TUX138:TUX65536 UET138:UET65536 UOP138:UOP65536 UYL138:UYL65536 VIH138:VIH65536 VSD138:VSD65536 WBZ138:WBZ65536 WLV138:WLV65536 WVR138:WVR65536 J65674:J131072 JF65674:JF131072 TB65674:TB131072 ACX65674:ACX131072 AMT65674:AMT131072 AWP65674:AWP131072 BGL65674:BGL131072 BQH65674:BQH131072 CAD65674:CAD131072 CJZ65674:CJZ131072 CTV65674:CTV131072 DDR65674:DDR131072 DNN65674:DNN131072 DXJ65674:DXJ131072 EHF65674:EHF131072 ERB65674:ERB131072 FAX65674:FAX131072 FKT65674:FKT131072 FUP65674:FUP131072 GEL65674:GEL131072 GOH65674:GOH131072 GYD65674:GYD131072 HHZ65674:HHZ131072 HRV65674:HRV131072 IBR65674:IBR131072 ILN65674:ILN131072 IVJ65674:IVJ131072 JFF65674:JFF131072 JPB65674:JPB131072 JYX65674:JYX131072 KIT65674:KIT131072 KSP65674:KSP131072 LCL65674:LCL131072 LMH65674:LMH131072 LWD65674:LWD131072 MFZ65674:MFZ131072 MPV65674:MPV131072 MZR65674:MZR131072 NJN65674:NJN131072 NTJ65674:NTJ131072 ODF65674:ODF131072 ONB65674:ONB131072 OWX65674:OWX131072 PGT65674:PGT131072 PQP65674:PQP131072 QAL65674:QAL131072 QKH65674:QKH131072 QUD65674:QUD131072 RDZ65674:RDZ131072 RNV65674:RNV131072 RXR65674:RXR131072 SHN65674:SHN131072 SRJ65674:SRJ131072 TBF65674:TBF131072 TLB65674:TLB131072 TUX65674:TUX131072 UET65674:UET131072 UOP65674:UOP131072 UYL65674:UYL131072 VIH65674:VIH131072 VSD65674:VSD131072 WBZ65674:WBZ131072 WLV65674:WLV131072 WVR65674:WVR131072 J131210:J196608 JF131210:JF196608 TB131210:TB196608 ACX131210:ACX196608 AMT131210:AMT196608 AWP131210:AWP196608 BGL131210:BGL196608 BQH131210:BQH196608 CAD131210:CAD196608 CJZ131210:CJZ196608 CTV131210:CTV196608 DDR131210:DDR196608 DNN131210:DNN196608 DXJ131210:DXJ196608 EHF131210:EHF196608 ERB131210:ERB196608 FAX131210:FAX196608 FKT131210:FKT196608 FUP131210:FUP196608 GEL131210:GEL196608 GOH131210:GOH196608 GYD131210:GYD196608 HHZ131210:HHZ196608 HRV131210:HRV196608 IBR131210:IBR196608 ILN131210:ILN196608 IVJ131210:IVJ196608 JFF131210:JFF196608 JPB131210:JPB196608 JYX131210:JYX196608 KIT131210:KIT196608 KSP131210:KSP196608 LCL131210:LCL196608 LMH131210:LMH196608 LWD131210:LWD196608 MFZ131210:MFZ196608 MPV131210:MPV196608 MZR131210:MZR196608 NJN131210:NJN196608 NTJ131210:NTJ196608 ODF131210:ODF196608 ONB131210:ONB196608 OWX131210:OWX196608 PGT131210:PGT196608 PQP131210:PQP196608 QAL131210:QAL196608 QKH131210:QKH196608 QUD131210:QUD196608 RDZ131210:RDZ196608 RNV131210:RNV196608 RXR131210:RXR196608 SHN131210:SHN196608 SRJ131210:SRJ196608 TBF131210:TBF196608 TLB131210:TLB196608 TUX131210:TUX196608 UET131210:UET196608 UOP131210:UOP196608 UYL131210:UYL196608 VIH131210:VIH196608 VSD131210:VSD196608 WBZ131210:WBZ196608 WLV131210:WLV196608 WVR131210:WVR196608 J196746:J262144 JF196746:JF262144 TB196746:TB262144 ACX196746:ACX262144 AMT196746:AMT262144 AWP196746:AWP262144 BGL196746:BGL262144 BQH196746:BQH262144 CAD196746:CAD262144 CJZ196746:CJZ262144 CTV196746:CTV262144 DDR196746:DDR262144 DNN196746:DNN262144 DXJ196746:DXJ262144 EHF196746:EHF262144 ERB196746:ERB262144 FAX196746:FAX262144 FKT196746:FKT262144 FUP196746:FUP262144 GEL196746:GEL262144 GOH196746:GOH262144 GYD196746:GYD262144 HHZ196746:HHZ262144 HRV196746:HRV262144 IBR196746:IBR262144 ILN196746:ILN262144 IVJ196746:IVJ262144 JFF196746:JFF262144 JPB196746:JPB262144 JYX196746:JYX262144 KIT196746:KIT262144 KSP196746:KSP262144 LCL196746:LCL262144 LMH196746:LMH262144 LWD196746:LWD262144 MFZ196746:MFZ262144 MPV196746:MPV262144 MZR196746:MZR262144 NJN196746:NJN262144 NTJ196746:NTJ262144 ODF196746:ODF262144 ONB196746:ONB262144 OWX196746:OWX262144 PGT196746:PGT262144 PQP196746:PQP262144 QAL196746:QAL262144 QKH196746:QKH262144 QUD196746:QUD262144 RDZ196746:RDZ262144 RNV196746:RNV262144 RXR196746:RXR262144 SHN196746:SHN262144 SRJ196746:SRJ262144 TBF196746:TBF262144 TLB196746:TLB262144 TUX196746:TUX262144 UET196746:UET262144 UOP196746:UOP262144 UYL196746:UYL262144 VIH196746:VIH262144 VSD196746:VSD262144 WBZ196746:WBZ262144 WLV196746:WLV262144 WVR196746:WVR262144 J262282:J327680 JF262282:JF327680 TB262282:TB327680 ACX262282:ACX327680 AMT262282:AMT327680 AWP262282:AWP327680 BGL262282:BGL327680 BQH262282:BQH327680 CAD262282:CAD327680 CJZ262282:CJZ327680 CTV262282:CTV327680 DDR262282:DDR327680 DNN262282:DNN327680 DXJ262282:DXJ327680 EHF262282:EHF327680 ERB262282:ERB327680 FAX262282:FAX327680 FKT262282:FKT327680 FUP262282:FUP327680 GEL262282:GEL327680 GOH262282:GOH327680 GYD262282:GYD327680 HHZ262282:HHZ327680 HRV262282:HRV327680 IBR262282:IBR327680 ILN262282:ILN327680 IVJ262282:IVJ327680 JFF262282:JFF327680 JPB262282:JPB327680 JYX262282:JYX327680 KIT262282:KIT327680 KSP262282:KSP327680 LCL262282:LCL327680 LMH262282:LMH327680 LWD262282:LWD327680 MFZ262282:MFZ327680 MPV262282:MPV327680 MZR262282:MZR327680 NJN262282:NJN327680 NTJ262282:NTJ327680 ODF262282:ODF327680 ONB262282:ONB327680 OWX262282:OWX327680 PGT262282:PGT327680 PQP262282:PQP327680 QAL262282:QAL327680 QKH262282:QKH327680 QUD262282:QUD327680 RDZ262282:RDZ327680 RNV262282:RNV327680 RXR262282:RXR327680 SHN262282:SHN327680 SRJ262282:SRJ327680 TBF262282:TBF327680 TLB262282:TLB327680 TUX262282:TUX327680 UET262282:UET327680 UOP262282:UOP327680 UYL262282:UYL327680 VIH262282:VIH327680 VSD262282:VSD327680 WBZ262282:WBZ327680 WLV262282:WLV327680 WVR262282:WVR327680 J327818:J393216 JF327818:JF393216 TB327818:TB393216 ACX327818:ACX393216 AMT327818:AMT393216 AWP327818:AWP393216 BGL327818:BGL393216 BQH327818:BQH393216 CAD327818:CAD393216 CJZ327818:CJZ393216 CTV327818:CTV393216 DDR327818:DDR393216 DNN327818:DNN393216 DXJ327818:DXJ393216 EHF327818:EHF393216 ERB327818:ERB393216 FAX327818:FAX393216 FKT327818:FKT393216 FUP327818:FUP393216 GEL327818:GEL393216 GOH327818:GOH393216 GYD327818:GYD393216 HHZ327818:HHZ393216 HRV327818:HRV393216 IBR327818:IBR393216 ILN327818:ILN393216 IVJ327818:IVJ393216 JFF327818:JFF393216 JPB327818:JPB393216 JYX327818:JYX393216 KIT327818:KIT393216 KSP327818:KSP393216 LCL327818:LCL393216 LMH327818:LMH393216 LWD327818:LWD393216 MFZ327818:MFZ393216 MPV327818:MPV393216 MZR327818:MZR393216 NJN327818:NJN393216 NTJ327818:NTJ393216 ODF327818:ODF393216 ONB327818:ONB393216 OWX327818:OWX393216 PGT327818:PGT393216 PQP327818:PQP393216 QAL327818:QAL393216 QKH327818:QKH393216 QUD327818:QUD393216 RDZ327818:RDZ393216 RNV327818:RNV393216 RXR327818:RXR393216 SHN327818:SHN393216 SRJ327818:SRJ393216 TBF327818:TBF393216 TLB327818:TLB393216 TUX327818:TUX393216 UET327818:UET393216 UOP327818:UOP393216 UYL327818:UYL393216 VIH327818:VIH393216 VSD327818:VSD393216 WBZ327818:WBZ393216 WLV327818:WLV393216 WVR327818:WVR393216 J393354:J458752 JF393354:JF458752 TB393354:TB458752 ACX393354:ACX458752 AMT393354:AMT458752 AWP393354:AWP458752 BGL393354:BGL458752 BQH393354:BQH458752 CAD393354:CAD458752 CJZ393354:CJZ458752 CTV393354:CTV458752 DDR393354:DDR458752 DNN393354:DNN458752 DXJ393354:DXJ458752 EHF393354:EHF458752 ERB393354:ERB458752 FAX393354:FAX458752 FKT393354:FKT458752 FUP393354:FUP458752 GEL393354:GEL458752 GOH393354:GOH458752 GYD393354:GYD458752 HHZ393354:HHZ458752 HRV393354:HRV458752 IBR393354:IBR458752 ILN393354:ILN458752 IVJ393354:IVJ458752 JFF393354:JFF458752 JPB393354:JPB458752 JYX393354:JYX458752 KIT393354:KIT458752 KSP393354:KSP458752 LCL393354:LCL458752 LMH393354:LMH458752 LWD393354:LWD458752 MFZ393354:MFZ458752 MPV393354:MPV458752 MZR393354:MZR458752 NJN393354:NJN458752 NTJ393354:NTJ458752 ODF393354:ODF458752 ONB393354:ONB458752 OWX393354:OWX458752 PGT393354:PGT458752 PQP393354:PQP458752 QAL393354:QAL458752 QKH393354:QKH458752 QUD393354:QUD458752 RDZ393354:RDZ458752 RNV393354:RNV458752 RXR393354:RXR458752 SHN393354:SHN458752 SRJ393354:SRJ458752 TBF393354:TBF458752 TLB393354:TLB458752 TUX393354:TUX458752 UET393354:UET458752 UOP393354:UOP458752 UYL393354:UYL458752 VIH393354:VIH458752 VSD393354:VSD458752 WBZ393354:WBZ458752 WLV393354:WLV458752 WVR393354:WVR458752 J458890:J524288 JF458890:JF524288 TB458890:TB524288 ACX458890:ACX524288 AMT458890:AMT524288 AWP458890:AWP524288 BGL458890:BGL524288 BQH458890:BQH524288 CAD458890:CAD524288 CJZ458890:CJZ524288 CTV458890:CTV524288 DDR458890:DDR524288 DNN458890:DNN524288 DXJ458890:DXJ524288 EHF458890:EHF524288 ERB458890:ERB524288 FAX458890:FAX524288 FKT458890:FKT524288 FUP458890:FUP524288 GEL458890:GEL524288 GOH458890:GOH524288 GYD458890:GYD524288 HHZ458890:HHZ524288 HRV458890:HRV524288 IBR458890:IBR524288 ILN458890:ILN524288 IVJ458890:IVJ524288 JFF458890:JFF524288 JPB458890:JPB524288 JYX458890:JYX524288 KIT458890:KIT524288 KSP458890:KSP524288 LCL458890:LCL524288 LMH458890:LMH524288 LWD458890:LWD524288 MFZ458890:MFZ524288 MPV458890:MPV524288 MZR458890:MZR524288 NJN458890:NJN524288 NTJ458890:NTJ524288 ODF458890:ODF524288 ONB458890:ONB524288 OWX458890:OWX524288 PGT458890:PGT524288 PQP458890:PQP524288 QAL458890:QAL524288 QKH458890:QKH524288 QUD458890:QUD524288 RDZ458890:RDZ524288 RNV458890:RNV524288 RXR458890:RXR524288 SHN458890:SHN524288 SRJ458890:SRJ524288 TBF458890:TBF524288 TLB458890:TLB524288 TUX458890:TUX524288 UET458890:UET524288 UOP458890:UOP524288 UYL458890:UYL524288 VIH458890:VIH524288 VSD458890:VSD524288 WBZ458890:WBZ524288 WLV458890:WLV524288 WVR458890:WVR524288 J524426:J589824 JF524426:JF589824 TB524426:TB589824 ACX524426:ACX589824 AMT524426:AMT589824 AWP524426:AWP589824 BGL524426:BGL589824 BQH524426:BQH589824 CAD524426:CAD589824 CJZ524426:CJZ589824 CTV524426:CTV589824 DDR524426:DDR589824 DNN524426:DNN589824 DXJ524426:DXJ589824 EHF524426:EHF589824 ERB524426:ERB589824 FAX524426:FAX589824 FKT524426:FKT589824 FUP524426:FUP589824 GEL524426:GEL589824 GOH524426:GOH589824 GYD524426:GYD589824 HHZ524426:HHZ589824 HRV524426:HRV589824 IBR524426:IBR589824 ILN524426:ILN589824 IVJ524426:IVJ589824 JFF524426:JFF589824 JPB524426:JPB589824 JYX524426:JYX589824 KIT524426:KIT589824 KSP524426:KSP589824 LCL524426:LCL589824 LMH524426:LMH589824 LWD524426:LWD589824 MFZ524426:MFZ589824 MPV524426:MPV589824 MZR524426:MZR589824 NJN524426:NJN589824 NTJ524426:NTJ589824 ODF524426:ODF589824 ONB524426:ONB589824 OWX524426:OWX589824 PGT524426:PGT589824 PQP524426:PQP589824 QAL524426:QAL589824 QKH524426:QKH589824 QUD524426:QUD589824 RDZ524426:RDZ589824 RNV524426:RNV589824 RXR524426:RXR589824 SHN524426:SHN589824 SRJ524426:SRJ589824 TBF524426:TBF589824 TLB524426:TLB589824 TUX524426:TUX589824 UET524426:UET589824 UOP524426:UOP589824 UYL524426:UYL589824 VIH524426:VIH589824 VSD524426:VSD589824 WBZ524426:WBZ589824 WLV524426:WLV589824 WVR524426:WVR589824 J589962:J655360 JF589962:JF655360 TB589962:TB655360 ACX589962:ACX655360 AMT589962:AMT655360 AWP589962:AWP655360 BGL589962:BGL655360 BQH589962:BQH655360 CAD589962:CAD655360 CJZ589962:CJZ655360 CTV589962:CTV655360 DDR589962:DDR655360 DNN589962:DNN655360 DXJ589962:DXJ655360 EHF589962:EHF655360 ERB589962:ERB655360 FAX589962:FAX655360 FKT589962:FKT655360 FUP589962:FUP655360 GEL589962:GEL655360 GOH589962:GOH655360 GYD589962:GYD655360 HHZ589962:HHZ655360 HRV589962:HRV655360 IBR589962:IBR655360 ILN589962:ILN655360 IVJ589962:IVJ655360 JFF589962:JFF655360 JPB589962:JPB655360 JYX589962:JYX655360 KIT589962:KIT655360 KSP589962:KSP655360 LCL589962:LCL655360 LMH589962:LMH655360 LWD589962:LWD655360 MFZ589962:MFZ655360 MPV589962:MPV655360 MZR589962:MZR655360 NJN589962:NJN655360 NTJ589962:NTJ655360 ODF589962:ODF655360 ONB589962:ONB655360 OWX589962:OWX655360 PGT589962:PGT655360 PQP589962:PQP655360 QAL589962:QAL655360 QKH589962:QKH655360 QUD589962:QUD655360 RDZ589962:RDZ655360 RNV589962:RNV655360 RXR589962:RXR655360 SHN589962:SHN655360 SRJ589962:SRJ655360 TBF589962:TBF655360 TLB589962:TLB655360 TUX589962:TUX655360 UET589962:UET655360 UOP589962:UOP655360 UYL589962:UYL655360 VIH589962:VIH655360 VSD589962:VSD655360 WBZ589962:WBZ655360 WLV589962:WLV655360 WVR589962:WVR655360 J655498:J720896 JF655498:JF720896 TB655498:TB720896 ACX655498:ACX720896 AMT655498:AMT720896 AWP655498:AWP720896 BGL655498:BGL720896 BQH655498:BQH720896 CAD655498:CAD720896 CJZ655498:CJZ720896 CTV655498:CTV720896 DDR655498:DDR720896 DNN655498:DNN720896 DXJ655498:DXJ720896 EHF655498:EHF720896 ERB655498:ERB720896 FAX655498:FAX720896 FKT655498:FKT720896 FUP655498:FUP720896 GEL655498:GEL720896 GOH655498:GOH720896 GYD655498:GYD720896 HHZ655498:HHZ720896 HRV655498:HRV720896 IBR655498:IBR720896 ILN655498:ILN720896 IVJ655498:IVJ720896 JFF655498:JFF720896 JPB655498:JPB720896 JYX655498:JYX720896 KIT655498:KIT720896 KSP655498:KSP720896 LCL655498:LCL720896 LMH655498:LMH720896 LWD655498:LWD720896 MFZ655498:MFZ720896 MPV655498:MPV720896 MZR655498:MZR720896 NJN655498:NJN720896 NTJ655498:NTJ720896 ODF655498:ODF720896 ONB655498:ONB720896 OWX655498:OWX720896 PGT655498:PGT720896 PQP655498:PQP720896 QAL655498:QAL720896 QKH655498:QKH720896 QUD655498:QUD720896 RDZ655498:RDZ720896 RNV655498:RNV720896 RXR655498:RXR720896 SHN655498:SHN720896 SRJ655498:SRJ720896 TBF655498:TBF720896 TLB655498:TLB720896 TUX655498:TUX720896 UET655498:UET720896 UOP655498:UOP720896 UYL655498:UYL720896 VIH655498:VIH720896 VSD655498:VSD720896 WBZ655498:WBZ720896 WLV655498:WLV720896 WVR655498:WVR720896 J721034:J786432 JF721034:JF786432 TB721034:TB786432 ACX721034:ACX786432 AMT721034:AMT786432 AWP721034:AWP786432 BGL721034:BGL786432 BQH721034:BQH786432 CAD721034:CAD786432 CJZ721034:CJZ786432 CTV721034:CTV786432 DDR721034:DDR786432 DNN721034:DNN786432 DXJ721034:DXJ786432 EHF721034:EHF786432 ERB721034:ERB786432 FAX721034:FAX786432 FKT721034:FKT786432 FUP721034:FUP786432 GEL721034:GEL786432 GOH721034:GOH786432 GYD721034:GYD786432 HHZ721034:HHZ786432 HRV721034:HRV786432 IBR721034:IBR786432 ILN721034:ILN786432 IVJ721034:IVJ786432 JFF721034:JFF786432 JPB721034:JPB786432 JYX721034:JYX786432 KIT721034:KIT786432 KSP721034:KSP786432 LCL721034:LCL786432 LMH721034:LMH786432 LWD721034:LWD786432 MFZ721034:MFZ786432 MPV721034:MPV786432 MZR721034:MZR786432 NJN721034:NJN786432 NTJ721034:NTJ786432 ODF721034:ODF786432 ONB721034:ONB786432 OWX721034:OWX786432 PGT721034:PGT786432 PQP721034:PQP786432 QAL721034:QAL786432 QKH721034:QKH786432 QUD721034:QUD786432 RDZ721034:RDZ786432 RNV721034:RNV786432 RXR721034:RXR786432 SHN721034:SHN786432 SRJ721034:SRJ786432 TBF721034:TBF786432 TLB721034:TLB786432 TUX721034:TUX786432 UET721034:UET786432 UOP721034:UOP786432 UYL721034:UYL786432 VIH721034:VIH786432 VSD721034:VSD786432 WBZ721034:WBZ786432 WLV721034:WLV786432 WVR721034:WVR786432 J786570:J851968 JF786570:JF851968 TB786570:TB851968 ACX786570:ACX851968 AMT786570:AMT851968 AWP786570:AWP851968 BGL786570:BGL851968 BQH786570:BQH851968 CAD786570:CAD851968 CJZ786570:CJZ851968 CTV786570:CTV851968 DDR786570:DDR851968 DNN786570:DNN851968 DXJ786570:DXJ851968 EHF786570:EHF851968 ERB786570:ERB851968 FAX786570:FAX851968 FKT786570:FKT851968 FUP786570:FUP851968 GEL786570:GEL851968 GOH786570:GOH851968 GYD786570:GYD851968 HHZ786570:HHZ851968 HRV786570:HRV851968 IBR786570:IBR851968 ILN786570:ILN851968 IVJ786570:IVJ851968 JFF786570:JFF851968 JPB786570:JPB851968 JYX786570:JYX851968 KIT786570:KIT851968 KSP786570:KSP851968 LCL786570:LCL851968 LMH786570:LMH851968 LWD786570:LWD851968 MFZ786570:MFZ851968 MPV786570:MPV851968 MZR786570:MZR851968 NJN786570:NJN851968 NTJ786570:NTJ851968 ODF786570:ODF851968 ONB786570:ONB851968 OWX786570:OWX851968 PGT786570:PGT851968 PQP786570:PQP851968 QAL786570:QAL851968 QKH786570:QKH851968 QUD786570:QUD851968 RDZ786570:RDZ851968 RNV786570:RNV851968 RXR786570:RXR851968 SHN786570:SHN851968 SRJ786570:SRJ851968 TBF786570:TBF851968 TLB786570:TLB851968 TUX786570:TUX851968 UET786570:UET851968 UOP786570:UOP851968 UYL786570:UYL851968 VIH786570:VIH851968 VSD786570:VSD851968 WBZ786570:WBZ851968 WLV786570:WLV851968 WVR786570:WVR851968 J852106:J917504 JF852106:JF917504 TB852106:TB917504 ACX852106:ACX917504 AMT852106:AMT917504 AWP852106:AWP917504 BGL852106:BGL917504 BQH852106:BQH917504 CAD852106:CAD917504 CJZ852106:CJZ917504 CTV852106:CTV917504 DDR852106:DDR917504 DNN852106:DNN917504 DXJ852106:DXJ917504 EHF852106:EHF917504 ERB852106:ERB917504 FAX852106:FAX917504 FKT852106:FKT917504 FUP852106:FUP917504 GEL852106:GEL917504 GOH852106:GOH917504 GYD852106:GYD917504 HHZ852106:HHZ917504 HRV852106:HRV917504 IBR852106:IBR917504 ILN852106:ILN917504 IVJ852106:IVJ917504 JFF852106:JFF917504 JPB852106:JPB917504 JYX852106:JYX917504 KIT852106:KIT917504 KSP852106:KSP917504 LCL852106:LCL917504 LMH852106:LMH917504 LWD852106:LWD917504 MFZ852106:MFZ917504 MPV852106:MPV917504 MZR852106:MZR917504 NJN852106:NJN917504 NTJ852106:NTJ917504 ODF852106:ODF917504 ONB852106:ONB917504 OWX852106:OWX917504 PGT852106:PGT917504 PQP852106:PQP917504 QAL852106:QAL917504 QKH852106:QKH917504 QUD852106:QUD917504 RDZ852106:RDZ917504 RNV852106:RNV917504 RXR852106:RXR917504 SHN852106:SHN917504 SRJ852106:SRJ917504 TBF852106:TBF917504 TLB852106:TLB917504 TUX852106:TUX917504 UET852106:UET917504 UOP852106:UOP917504 UYL852106:UYL917504 VIH852106:VIH917504 VSD852106:VSD917504 WBZ852106:WBZ917504 WLV852106:WLV917504 WVR852106:WVR917504 J917642:J983040 JF917642:JF983040 TB917642:TB983040 ACX917642:ACX983040 AMT917642:AMT983040 AWP917642:AWP983040 BGL917642:BGL983040 BQH917642:BQH983040 CAD917642:CAD983040 CJZ917642:CJZ983040 CTV917642:CTV983040 DDR917642:DDR983040 DNN917642:DNN983040 DXJ917642:DXJ983040 EHF917642:EHF983040 ERB917642:ERB983040 FAX917642:FAX983040 FKT917642:FKT983040 FUP917642:FUP983040 GEL917642:GEL983040 GOH917642:GOH983040 GYD917642:GYD983040 HHZ917642:HHZ983040 HRV917642:HRV983040 IBR917642:IBR983040 ILN917642:ILN983040 IVJ917642:IVJ983040 JFF917642:JFF983040 JPB917642:JPB983040 JYX917642:JYX983040 KIT917642:KIT983040 KSP917642:KSP983040 LCL917642:LCL983040 LMH917642:LMH983040 LWD917642:LWD983040 MFZ917642:MFZ983040 MPV917642:MPV983040 MZR917642:MZR983040 NJN917642:NJN983040 NTJ917642:NTJ983040 ODF917642:ODF983040 ONB917642:ONB983040 OWX917642:OWX983040 PGT917642:PGT983040 PQP917642:PQP983040 QAL917642:QAL983040 QKH917642:QKH983040 QUD917642:QUD983040 RDZ917642:RDZ983040 RNV917642:RNV983040 RXR917642:RXR983040 SHN917642:SHN983040 SRJ917642:SRJ983040 TBF917642:TBF983040 TLB917642:TLB983040 TUX917642:TUX983040 UET917642:UET983040 UOP917642:UOP983040 UYL917642:UYL983040 VIH917642:VIH983040 VSD917642:VSD983040 WBZ917642:WBZ983040 WLV917642:WLV983040 WVR917642:WVR983040 J983178:J1048576 JF983178:JF1048576 TB983178:TB1048576 ACX983178:ACX1048576 AMT983178:AMT1048576 AWP983178:AWP1048576 BGL983178:BGL1048576 BQH983178:BQH1048576 CAD983178:CAD1048576 CJZ983178:CJZ1048576 CTV983178:CTV1048576 DDR983178:DDR1048576 DNN983178:DNN1048576 DXJ983178:DXJ1048576 EHF983178:EHF1048576 ERB983178:ERB1048576 FAX983178:FAX1048576 FKT983178:FKT1048576 FUP983178:FUP1048576 GEL983178:GEL1048576 GOH983178:GOH1048576 GYD983178:GYD1048576 HHZ983178:HHZ1048576 HRV983178:HRV1048576 IBR983178:IBR1048576 ILN983178:ILN1048576 IVJ983178:IVJ1048576 JFF983178:JFF1048576 JPB983178:JPB1048576 JYX983178:JYX1048576 KIT983178:KIT1048576 KSP983178:KSP1048576 LCL983178:LCL1048576 LMH983178:LMH1048576 LWD983178:LWD1048576 MFZ983178:MFZ1048576 MPV983178:MPV1048576 MZR983178:MZR1048576 NJN983178:NJN1048576 NTJ983178:NTJ1048576 ODF983178:ODF1048576 ONB983178:ONB1048576 OWX983178:OWX1048576 PGT983178:PGT1048576 PQP983178:PQP1048576 QAL983178:QAL1048576 QKH983178:QKH1048576 QUD983178:QUD1048576 RDZ983178:RDZ1048576 RNV983178:RNV1048576 RXR983178:RXR1048576 SHN983178:SHN1048576 SRJ983178:SRJ1048576 TBF983178:TBF1048576 TLB983178:TLB1048576 TUX983178:TUX1048576 UET983178:UET1048576 UOP983178:UOP1048576 UYL983178:UYL1048576 VIH983178:VIH1048576 VSD983178:VSD1048576 WBZ983178:WBZ1048576 WLV983178:WLV1048576 WVR983178:WVR1048576 I121:J137 JE121:JF137 TA121:TB137 ACW121:ACX137 AMS121:AMT137 AWO121:AWP137 BGK121:BGL137 BQG121:BQH137 CAC121:CAD137 CJY121:CJZ137 CTU121:CTV137 DDQ121:DDR137 DNM121:DNN137 DXI121:DXJ137 EHE121:EHF137 ERA121:ERB137 FAW121:FAX137 FKS121:FKT137 FUO121:FUP137 GEK121:GEL137 GOG121:GOH137 GYC121:GYD137 HHY121:HHZ137 HRU121:HRV137 IBQ121:IBR137 ILM121:ILN137 IVI121:IVJ137 JFE121:JFF137 JPA121:JPB137 JYW121:JYX137 KIS121:KIT137 KSO121:KSP137 LCK121:LCL137 LMG121:LMH137 LWC121:LWD137 MFY121:MFZ137 MPU121:MPV137 MZQ121:MZR137 NJM121:NJN137 NTI121:NTJ137 ODE121:ODF137 ONA121:ONB137 OWW121:OWX137 PGS121:PGT137 PQO121:PQP137 QAK121:QAL137 QKG121:QKH137 QUC121:QUD137 RDY121:RDZ137 RNU121:RNV137 RXQ121:RXR137 SHM121:SHN137 SRI121:SRJ137 TBE121:TBF137 TLA121:TLB137 TUW121:TUX137 UES121:UET137 UOO121:UOP137 UYK121:UYL137 VIG121:VIH137 VSC121:VSD137 WBY121:WBZ137 WLU121:WLV137 WVQ121:WVR137 I65657:J65673 JE65657:JF65673 TA65657:TB65673 ACW65657:ACX65673 AMS65657:AMT65673 AWO65657:AWP65673 BGK65657:BGL65673 BQG65657:BQH65673 CAC65657:CAD65673 CJY65657:CJZ65673 CTU65657:CTV65673 DDQ65657:DDR65673 DNM65657:DNN65673 DXI65657:DXJ65673 EHE65657:EHF65673 ERA65657:ERB65673 FAW65657:FAX65673 FKS65657:FKT65673 FUO65657:FUP65673 GEK65657:GEL65673 GOG65657:GOH65673 GYC65657:GYD65673 HHY65657:HHZ65673 HRU65657:HRV65673 IBQ65657:IBR65673 ILM65657:ILN65673 IVI65657:IVJ65673 JFE65657:JFF65673 JPA65657:JPB65673 JYW65657:JYX65673 KIS65657:KIT65673 KSO65657:KSP65673 LCK65657:LCL65673 LMG65657:LMH65673 LWC65657:LWD65673 MFY65657:MFZ65673 MPU65657:MPV65673 MZQ65657:MZR65673 NJM65657:NJN65673 NTI65657:NTJ65673 ODE65657:ODF65673 ONA65657:ONB65673 OWW65657:OWX65673 PGS65657:PGT65673 PQO65657:PQP65673 QAK65657:QAL65673 QKG65657:QKH65673 QUC65657:QUD65673 RDY65657:RDZ65673 RNU65657:RNV65673 RXQ65657:RXR65673 SHM65657:SHN65673 SRI65657:SRJ65673 TBE65657:TBF65673 TLA65657:TLB65673 TUW65657:TUX65673 UES65657:UET65673 UOO65657:UOP65673 UYK65657:UYL65673 VIG65657:VIH65673 VSC65657:VSD65673 WBY65657:WBZ65673 WLU65657:WLV65673 WVQ65657:WVR65673 I131193:J131209 JE131193:JF131209 TA131193:TB131209 ACW131193:ACX131209 AMS131193:AMT131209 AWO131193:AWP131209 BGK131193:BGL131209 BQG131193:BQH131209 CAC131193:CAD131209 CJY131193:CJZ131209 CTU131193:CTV131209 DDQ131193:DDR131209 DNM131193:DNN131209 DXI131193:DXJ131209 EHE131193:EHF131209 ERA131193:ERB131209 FAW131193:FAX131209 FKS131193:FKT131209 FUO131193:FUP131209 GEK131193:GEL131209 GOG131193:GOH131209 GYC131193:GYD131209 HHY131193:HHZ131209 HRU131193:HRV131209 IBQ131193:IBR131209 ILM131193:ILN131209 IVI131193:IVJ131209 JFE131193:JFF131209 JPA131193:JPB131209 JYW131193:JYX131209 KIS131193:KIT131209 KSO131193:KSP131209 LCK131193:LCL131209 LMG131193:LMH131209 LWC131193:LWD131209 MFY131193:MFZ131209 MPU131193:MPV131209 MZQ131193:MZR131209 NJM131193:NJN131209 NTI131193:NTJ131209 ODE131193:ODF131209 ONA131193:ONB131209 OWW131193:OWX131209 PGS131193:PGT131209 PQO131193:PQP131209 QAK131193:QAL131209 QKG131193:QKH131209 QUC131193:QUD131209 RDY131193:RDZ131209 RNU131193:RNV131209 RXQ131193:RXR131209 SHM131193:SHN131209 SRI131193:SRJ131209 TBE131193:TBF131209 TLA131193:TLB131209 TUW131193:TUX131209 UES131193:UET131209 UOO131193:UOP131209 UYK131193:UYL131209 VIG131193:VIH131209 VSC131193:VSD131209 WBY131193:WBZ131209 WLU131193:WLV131209 WVQ131193:WVR131209 I196729:J196745 JE196729:JF196745 TA196729:TB196745 ACW196729:ACX196745 AMS196729:AMT196745 AWO196729:AWP196745 BGK196729:BGL196745 BQG196729:BQH196745 CAC196729:CAD196745 CJY196729:CJZ196745 CTU196729:CTV196745 DDQ196729:DDR196745 DNM196729:DNN196745 DXI196729:DXJ196745 EHE196729:EHF196745 ERA196729:ERB196745 FAW196729:FAX196745 FKS196729:FKT196745 FUO196729:FUP196745 GEK196729:GEL196745 GOG196729:GOH196745 GYC196729:GYD196745 HHY196729:HHZ196745 HRU196729:HRV196745 IBQ196729:IBR196745 ILM196729:ILN196745 IVI196729:IVJ196745 JFE196729:JFF196745 JPA196729:JPB196745 JYW196729:JYX196745 KIS196729:KIT196745 KSO196729:KSP196745 LCK196729:LCL196745 LMG196729:LMH196745 LWC196729:LWD196745 MFY196729:MFZ196745 MPU196729:MPV196745 MZQ196729:MZR196745 NJM196729:NJN196745 NTI196729:NTJ196745 ODE196729:ODF196745 ONA196729:ONB196745 OWW196729:OWX196745 PGS196729:PGT196745 PQO196729:PQP196745 QAK196729:QAL196745 QKG196729:QKH196745 QUC196729:QUD196745 RDY196729:RDZ196745 RNU196729:RNV196745 RXQ196729:RXR196745 SHM196729:SHN196745 SRI196729:SRJ196745 TBE196729:TBF196745 TLA196729:TLB196745 TUW196729:TUX196745 UES196729:UET196745 UOO196729:UOP196745 UYK196729:UYL196745 VIG196729:VIH196745 VSC196729:VSD196745 WBY196729:WBZ196745 WLU196729:WLV196745 WVQ196729:WVR196745 I262265:J262281 JE262265:JF262281 TA262265:TB262281 ACW262265:ACX262281 AMS262265:AMT262281 AWO262265:AWP262281 BGK262265:BGL262281 BQG262265:BQH262281 CAC262265:CAD262281 CJY262265:CJZ262281 CTU262265:CTV262281 DDQ262265:DDR262281 DNM262265:DNN262281 DXI262265:DXJ262281 EHE262265:EHF262281 ERA262265:ERB262281 FAW262265:FAX262281 FKS262265:FKT262281 FUO262265:FUP262281 GEK262265:GEL262281 GOG262265:GOH262281 GYC262265:GYD262281 HHY262265:HHZ262281 HRU262265:HRV262281 IBQ262265:IBR262281 ILM262265:ILN262281 IVI262265:IVJ262281 JFE262265:JFF262281 JPA262265:JPB262281 JYW262265:JYX262281 KIS262265:KIT262281 KSO262265:KSP262281 LCK262265:LCL262281 LMG262265:LMH262281 LWC262265:LWD262281 MFY262265:MFZ262281 MPU262265:MPV262281 MZQ262265:MZR262281 NJM262265:NJN262281 NTI262265:NTJ262281 ODE262265:ODF262281 ONA262265:ONB262281 OWW262265:OWX262281 PGS262265:PGT262281 PQO262265:PQP262281 QAK262265:QAL262281 QKG262265:QKH262281 QUC262265:QUD262281 RDY262265:RDZ262281 RNU262265:RNV262281 RXQ262265:RXR262281 SHM262265:SHN262281 SRI262265:SRJ262281 TBE262265:TBF262281 TLA262265:TLB262281 TUW262265:TUX262281 UES262265:UET262281 UOO262265:UOP262281 UYK262265:UYL262281 VIG262265:VIH262281 VSC262265:VSD262281 WBY262265:WBZ262281 WLU262265:WLV262281 WVQ262265:WVR262281 I327801:J327817 JE327801:JF327817 TA327801:TB327817 ACW327801:ACX327817 AMS327801:AMT327817 AWO327801:AWP327817 BGK327801:BGL327817 BQG327801:BQH327817 CAC327801:CAD327817 CJY327801:CJZ327817 CTU327801:CTV327817 DDQ327801:DDR327817 DNM327801:DNN327817 DXI327801:DXJ327817 EHE327801:EHF327817 ERA327801:ERB327817 FAW327801:FAX327817 FKS327801:FKT327817 FUO327801:FUP327817 GEK327801:GEL327817 GOG327801:GOH327817 GYC327801:GYD327817 HHY327801:HHZ327817 HRU327801:HRV327817 IBQ327801:IBR327817 ILM327801:ILN327817 IVI327801:IVJ327817 JFE327801:JFF327817 JPA327801:JPB327817 JYW327801:JYX327817 KIS327801:KIT327817 KSO327801:KSP327817 LCK327801:LCL327817 LMG327801:LMH327817 LWC327801:LWD327817 MFY327801:MFZ327817 MPU327801:MPV327817 MZQ327801:MZR327817 NJM327801:NJN327817 NTI327801:NTJ327817 ODE327801:ODF327817 ONA327801:ONB327817 OWW327801:OWX327817 PGS327801:PGT327817 PQO327801:PQP327817 QAK327801:QAL327817 QKG327801:QKH327817 QUC327801:QUD327817 RDY327801:RDZ327817 RNU327801:RNV327817 RXQ327801:RXR327817 SHM327801:SHN327817 SRI327801:SRJ327817 TBE327801:TBF327817 TLA327801:TLB327817 TUW327801:TUX327817 UES327801:UET327817 UOO327801:UOP327817 UYK327801:UYL327817 VIG327801:VIH327817 VSC327801:VSD327817 WBY327801:WBZ327817 WLU327801:WLV327817 WVQ327801:WVR327817 I393337:J393353 JE393337:JF393353 TA393337:TB393353 ACW393337:ACX393353 AMS393337:AMT393353 AWO393337:AWP393353 BGK393337:BGL393353 BQG393337:BQH393353 CAC393337:CAD393353 CJY393337:CJZ393353 CTU393337:CTV393353 DDQ393337:DDR393353 DNM393337:DNN393353 DXI393337:DXJ393353 EHE393337:EHF393353 ERA393337:ERB393353 FAW393337:FAX393353 FKS393337:FKT393353 FUO393337:FUP393353 GEK393337:GEL393353 GOG393337:GOH393353 GYC393337:GYD393353 HHY393337:HHZ393353 HRU393337:HRV393353 IBQ393337:IBR393353 ILM393337:ILN393353 IVI393337:IVJ393353 JFE393337:JFF393353 JPA393337:JPB393353 JYW393337:JYX393353 KIS393337:KIT393353 KSO393337:KSP393353 LCK393337:LCL393353 LMG393337:LMH393353 LWC393337:LWD393353 MFY393337:MFZ393353 MPU393337:MPV393353 MZQ393337:MZR393353 NJM393337:NJN393353 NTI393337:NTJ393353 ODE393337:ODF393353 ONA393337:ONB393353 OWW393337:OWX393353 PGS393337:PGT393353 PQO393337:PQP393353 QAK393337:QAL393353 QKG393337:QKH393353 QUC393337:QUD393353 RDY393337:RDZ393353 RNU393337:RNV393353 RXQ393337:RXR393353 SHM393337:SHN393353 SRI393337:SRJ393353 TBE393337:TBF393353 TLA393337:TLB393353 TUW393337:TUX393353 UES393337:UET393353 UOO393337:UOP393353 UYK393337:UYL393353 VIG393337:VIH393353 VSC393337:VSD393353 WBY393337:WBZ393353 WLU393337:WLV393353 WVQ393337:WVR393353 I458873:J458889 JE458873:JF458889 TA458873:TB458889 ACW458873:ACX458889 AMS458873:AMT458889 AWO458873:AWP458889 BGK458873:BGL458889 BQG458873:BQH458889 CAC458873:CAD458889 CJY458873:CJZ458889 CTU458873:CTV458889 DDQ458873:DDR458889 DNM458873:DNN458889 DXI458873:DXJ458889 EHE458873:EHF458889 ERA458873:ERB458889 FAW458873:FAX458889 FKS458873:FKT458889 FUO458873:FUP458889 GEK458873:GEL458889 GOG458873:GOH458889 GYC458873:GYD458889 HHY458873:HHZ458889 HRU458873:HRV458889 IBQ458873:IBR458889 ILM458873:ILN458889 IVI458873:IVJ458889 JFE458873:JFF458889 JPA458873:JPB458889 JYW458873:JYX458889 KIS458873:KIT458889 KSO458873:KSP458889 LCK458873:LCL458889 LMG458873:LMH458889 LWC458873:LWD458889 MFY458873:MFZ458889 MPU458873:MPV458889 MZQ458873:MZR458889 NJM458873:NJN458889 NTI458873:NTJ458889 ODE458873:ODF458889 ONA458873:ONB458889 OWW458873:OWX458889 PGS458873:PGT458889 PQO458873:PQP458889 QAK458873:QAL458889 QKG458873:QKH458889 QUC458873:QUD458889 RDY458873:RDZ458889 RNU458873:RNV458889 RXQ458873:RXR458889 SHM458873:SHN458889 SRI458873:SRJ458889 TBE458873:TBF458889 TLA458873:TLB458889 TUW458873:TUX458889 UES458873:UET458889 UOO458873:UOP458889 UYK458873:UYL458889 VIG458873:VIH458889 VSC458873:VSD458889 WBY458873:WBZ458889 WLU458873:WLV458889 WVQ458873:WVR458889 I524409:J524425 JE524409:JF524425 TA524409:TB524425 ACW524409:ACX524425 AMS524409:AMT524425 AWO524409:AWP524425 BGK524409:BGL524425 BQG524409:BQH524425 CAC524409:CAD524425 CJY524409:CJZ524425 CTU524409:CTV524425 DDQ524409:DDR524425 DNM524409:DNN524425 DXI524409:DXJ524425 EHE524409:EHF524425 ERA524409:ERB524425 FAW524409:FAX524425 FKS524409:FKT524425 FUO524409:FUP524425 GEK524409:GEL524425 GOG524409:GOH524425 GYC524409:GYD524425 HHY524409:HHZ524425 HRU524409:HRV524425 IBQ524409:IBR524425 ILM524409:ILN524425 IVI524409:IVJ524425 JFE524409:JFF524425 JPA524409:JPB524425 JYW524409:JYX524425 KIS524409:KIT524425 KSO524409:KSP524425 LCK524409:LCL524425 LMG524409:LMH524425 LWC524409:LWD524425 MFY524409:MFZ524425 MPU524409:MPV524425 MZQ524409:MZR524425 NJM524409:NJN524425 NTI524409:NTJ524425 ODE524409:ODF524425 ONA524409:ONB524425 OWW524409:OWX524425 PGS524409:PGT524425 PQO524409:PQP524425 QAK524409:QAL524425 QKG524409:QKH524425 QUC524409:QUD524425 RDY524409:RDZ524425 RNU524409:RNV524425 RXQ524409:RXR524425 SHM524409:SHN524425 SRI524409:SRJ524425 TBE524409:TBF524425 TLA524409:TLB524425 TUW524409:TUX524425 UES524409:UET524425 UOO524409:UOP524425 UYK524409:UYL524425 VIG524409:VIH524425 VSC524409:VSD524425 WBY524409:WBZ524425 WLU524409:WLV524425 WVQ524409:WVR524425 I589945:J589961 JE589945:JF589961 TA589945:TB589961 ACW589945:ACX589961 AMS589945:AMT589961 AWO589945:AWP589961 BGK589945:BGL589961 BQG589945:BQH589961 CAC589945:CAD589961 CJY589945:CJZ589961 CTU589945:CTV589961 DDQ589945:DDR589961 DNM589945:DNN589961 DXI589945:DXJ589961 EHE589945:EHF589961 ERA589945:ERB589961 FAW589945:FAX589961 FKS589945:FKT589961 FUO589945:FUP589961 GEK589945:GEL589961 GOG589945:GOH589961 GYC589945:GYD589961 HHY589945:HHZ589961 HRU589945:HRV589961 IBQ589945:IBR589961 ILM589945:ILN589961 IVI589945:IVJ589961 JFE589945:JFF589961 JPA589945:JPB589961 JYW589945:JYX589961 KIS589945:KIT589961 KSO589945:KSP589961 LCK589945:LCL589961 LMG589945:LMH589961 LWC589945:LWD589961 MFY589945:MFZ589961 MPU589945:MPV589961 MZQ589945:MZR589961 NJM589945:NJN589961 NTI589945:NTJ589961 ODE589945:ODF589961 ONA589945:ONB589961 OWW589945:OWX589961 PGS589945:PGT589961 PQO589945:PQP589961 QAK589945:QAL589961 QKG589945:QKH589961 QUC589945:QUD589961 RDY589945:RDZ589961 RNU589945:RNV589961 RXQ589945:RXR589961 SHM589945:SHN589961 SRI589945:SRJ589961 TBE589945:TBF589961 TLA589945:TLB589961 TUW589945:TUX589961 UES589945:UET589961 UOO589945:UOP589961 UYK589945:UYL589961 VIG589945:VIH589961 VSC589945:VSD589961 WBY589945:WBZ589961 WLU589945:WLV589961 WVQ589945:WVR589961 I655481:J655497 JE655481:JF655497 TA655481:TB655497 ACW655481:ACX655497 AMS655481:AMT655497 AWO655481:AWP655497 BGK655481:BGL655497 BQG655481:BQH655497 CAC655481:CAD655497 CJY655481:CJZ655497 CTU655481:CTV655497 DDQ655481:DDR655497 DNM655481:DNN655497 DXI655481:DXJ655497 EHE655481:EHF655497 ERA655481:ERB655497 FAW655481:FAX655497 FKS655481:FKT655497 FUO655481:FUP655497 GEK655481:GEL655497 GOG655481:GOH655497 GYC655481:GYD655497 HHY655481:HHZ655497 HRU655481:HRV655497 IBQ655481:IBR655497 ILM655481:ILN655497 IVI655481:IVJ655497 JFE655481:JFF655497 JPA655481:JPB655497 JYW655481:JYX655497 KIS655481:KIT655497 KSO655481:KSP655497 LCK655481:LCL655497 LMG655481:LMH655497 LWC655481:LWD655497 MFY655481:MFZ655497 MPU655481:MPV655497 MZQ655481:MZR655497 NJM655481:NJN655497 NTI655481:NTJ655497 ODE655481:ODF655497 ONA655481:ONB655497 OWW655481:OWX655497 PGS655481:PGT655497 PQO655481:PQP655497 QAK655481:QAL655497 QKG655481:QKH655497 QUC655481:QUD655497 RDY655481:RDZ655497 RNU655481:RNV655497 RXQ655481:RXR655497 SHM655481:SHN655497 SRI655481:SRJ655497 TBE655481:TBF655497 TLA655481:TLB655497 TUW655481:TUX655497 UES655481:UET655497 UOO655481:UOP655497 UYK655481:UYL655497 VIG655481:VIH655497 VSC655481:VSD655497 WBY655481:WBZ655497 WLU655481:WLV655497 WVQ655481:WVR655497 I721017:J721033 JE721017:JF721033 TA721017:TB721033 ACW721017:ACX721033 AMS721017:AMT721033 AWO721017:AWP721033 BGK721017:BGL721033 BQG721017:BQH721033 CAC721017:CAD721033 CJY721017:CJZ721033 CTU721017:CTV721033 DDQ721017:DDR721033 DNM721017:DNN721033 DXI721017:DXJ721033 EHE721017:EHF721033 ERA721017:ERB721033 FAW721017:FAX721033 FKS721017:FKT721033 FUO721017:FUP721033 GEK721017:GEL721033 GOG721017:GOH721033 GYC721017:GYD721033 HHY721017:HHZ721033 HRU721017:HRV721033 IBQ721017:IBR721033 ILM721017:ILN721033 IVI721017:IVJ721033 JFE721017:JFF721033 JPA721017:JPB721033 JYW721017:JYX721033 KIS721017:KIT721033 KSO721017:KSP721033 LCK721017:LCL721033 LMG721017:LMH721033 LWC721017:LWD721033 MFY721017:MFZ721033 MPU721017:MPV721033 MZQ721017:MZR721033 NJM721017:NJN721033 NTI721017:NTJ721033 ODE721017:ODF721033 ONA721017:ONB721033 OWW721017:OWX721033 PGS721017:PGT721033 PQO721017:PQP721033 QAK721017:QAL721033 QKG721017:QKH721033 QUC721017:QUD721033 RDY721017:RDZ721033 RNU721017:RNV721033 RXQ721017:RXR721033 SHM721017:SHN721033 SRI721017:SRJ721033 TBE721017:TBF721033 TLA721017:TLB721033 TUW721017:TUX721033 UES721017:UET721033 UOO721017:UOP721033 UYK721017:UYL721033 VIG721017:VIH721033 VSC721017:VSD721033 WBY721017:WBZ721033 WLU721017:WLV721033 WVQ721017:WVR721033 I786553:J786569 JE786553:JF786569 TA786553:TB786569 ACW786553:ACX786569 AMS786553:AMT786569 AWO786553:AWP786569 BGK786553:BGL786569 BQG786553:BQH786569 CAC786553:CAD786569 CJY786553:CJZ786569 CTU786553:CTV786569 DDQ786553:DDR786569 DNM786553:DNN786569 DXI786553:DXJ786569 EHE786553:EHF786569 ERA786553:ERB786569 FAW786553:FAX786569 FKS786553:FKT786569 FUO786553:FUP786569 GEK786553:GEL786569 GOG786553:GOH786569 GYC786553:GYD786569 HHY786553:HHZ786569 HRU786553:HRV786569 IBQ786553:IBR786569 ILM786553:ILN786569 IVI786553:IVJ786569 JFE786553:JFF786569 JPA786553:JPB786569 JYW786553:JYX786569 KIS786553:KIT786569 KSO786553:KSP786569 LCK786553:LCL786569 LMG786553:LMH786569 LWC786553:LWD786569 MFY786553:MFZ786569 MPU786553:MPV786569 MZQ786553:MZR786569 NJM786553:NJN786569 NTI786553:NTJ786569 ODE786553:ODF786569 ONA786553:ONB786569 OWW786553:OWX786569 PGS786553:PGT786569 PQO786553:PQP786569 QAK786553:QAL786569 QKG786553:QKH786569 QUC786553:QUD786569 RDY786553:RDZ786569 RNU786553:RNV786569 RXQ786553:RXR786569 SHM786553:SHN786569 SRI786553:SRJ786569 TBE786553:TBF786569 TLA786553:TLB786569 TUW786553:TUX786569 UES786553:UET786569 UOO786553:UOP786569 UYK786553:UYL786569 VIG786553:VIH786569 VSC786553:VSD786569 WBY786553:WBZ786569 WLU786553:WLV786569 WVQ786553:WVR786569 I852089:J852105 JE852089:JF852105 TA852089:TB852105 ACW852089:ACX852105 AMS852089:AMT852105 AWO852089:AWP852105 BGK852089:BGL852105 BQG852089:BQH852105 CAC852089:CAD852105 CJY852089:CJZ852105 CTU852089:CTV852105 DDQ852089:DDR852105 DNM852089:DNN852105 DXI852089:DXJ852105 EHE852089:EHF852105 ERA852089:ERB852105 FAW852089:FAX852105 FKS852089:FKT852105 FUO852089:FUP852105 GEK852089:GEL852105 GOG852089:GOH852105 GYC852089:GYD852105 HHY852089:HHZ852105 HRU852089:HRV852105 IBQ852089:IBR852105 ILM852089:ILN852105 IVI852089:IVJ852105 JFE852089:JFF852105 JPA852089:JPB852105 JYW852089:JYX852105 KIS852089:KIT852105 KSO852089:KSP852105 LCK852089:LCL852105 LMG852089:LMH852105 LWC852089:LWD852105 MFY852089:MFZ852105 MPU852089:MPV852105 MZQ852089:MZR852105 NJM852089:NJN852105 NTI852089:NTJ852105 ODE852089:ODF852105 ONA852089:ONB852105 OWW852089:OWX852105 PGS852089:PGT852105 PQO852089:PQP852105 QAK852089:QAL852105 QKG852089:QKH852105 QUC852089:QUD852105 RDY852089:RDZ852105 RNU852089:RNV852105 RXQ852089:RXR852105 SHM852089:SHN852105 SRI852089:SRJ852105 TBE852089:TBF852105 TLA852089:TLB852105 TUW852089:TUX852105 UES852089:UET852105 UOO852089:UOP852105 UYK852089:UYL852105 VIG852089:VIH852105 VSC852089:VSD852105 WBY852089:WBZ852105 WLU852089:WLV852105 WVQ852089:WVR852105 I917625:J917641 JE917625:JF917641 TA917625:TB917641 ACW917625:ACX917641 AMS917625:AMT917641 AWO917625:AWP917641 BGK917625:BGL917641 BQG917625:BQH917641 CAC917625:CAD917641 CJY917625:CJZ917641 CTU917625:CTV917641 DDQ917625:DDR917641 DNM917625:DNN917641 DXI917625:DXJ917641 EHE917625:EHF917641 ERA917625:ERB917641 FAW917625:FAX917641 FKS917625:FKT917641 FUO917625:FUP917641 GEK917625:GEL917641 GOG917625:GOH917641 GYC917625:GYD917641 HHY917625:HHZ917641 HRU917625:HRV917641 IBQ917625:IBR917641 ILM917625:ILN917641 IVI917625:IVJ917641 JFE917625:JFF917641 JPA917625:JPB917641 JYW917625:JYX917641 KIS917625:KIT917641 KSO917625:KSP917641 LCK917625:LCL917641 LMG917625:LMH917641 LWC917625:LWD917641 MFY917625:MFZ917641 MPU917625:MPV917641 MZQ917625:MZR917641 NJM917625:NJN917641 NTI917625:NTJ917641 ODE917625:ODF917641 ONA917625:ONB917641 OWW917625:OWX917641 PGS917625:PGT917641 PQO917625:PQP917641 QAK917625:QAL917641 QKG917625:QKH917641 QUC917625:QUD917641 RDY917625:RDZ917641 RNU917625:RNV917641 RXQ917625:RXR917641 SHM917625:SHN917641 SRI917625:SRJ917641 TBE917625:TBF917641 TLA917625:TLB917641 TUW917625:TUX917641 UES917625:UET917641 UOO917625:UOP917641 UYK917625:UYL917641 VIG917625:VIH917641 VSC917625:VSD917641 WBY917625:WBZ917641 WLU917625:WLV917641 WVQ917625:WVR917641 I983161:J983177 JE983161:JF983177 TA983161:TB983177 ACW983161:ACX983177 AMS983161:AMT983177 AWO983161:AWP983177 BGK983161:BGL983177 BQG983161:BQH983177 CAC983161:CAD983177 CJY983161:CJZ983177 CTU983161:CTV983177 DDQ983161:DDR983177 DNM983161:DNN983177 DXI983161:DXJ983177 EHE983161:EHF983177 ERA983161:ERB983177 FAW983161:FAX983177 FKS983161:FKT983177 FUO983161:FUP983177 GEK983161:GEL983177 GOG983161:GOH983177 GYC983161:GYD983177 HHY983161:HHZ983177 HRU983161:HRV983177 IBQ983161:IBR983177 ILM983161:ILN983177 IVI983161:IVJ983177 JFE983161:JFF983177 JPA983161:JPB983177 JYW983161:JYX983177 KIS983161:KIT983177 KSO983161:KSP983177 LCK983161:LCL983177 LMG983161:LMH983177 LWC983161:LWD983177 MFY983161:MFZ983177 MPU983161:MPV983177 MZQ983161:MZR983177 NJM983161:NJN983177 NTI983161:NTJ983177 ODE983161:ODF983177 ONA983161:ONB983177 OWW983161:OWX983177 PGS983161:PGT983177 PQO983161:PQP983177 QAK983161:QAL983177 QKG983161:QKH983177 QUC983161:QUD983177 RDY983161:RDZ983177 RNU983161:RNV983177 RXQ983161:RXR983177 SHM983161:SHN983177 SRI983161:SRJ983177 TBE983161:TBF983177 TLA983161:TLB983177 TUW983161:TUX983177 UES983161:UET983177 UOO983161:UOP983177 UYK983161:UYL983177 VIG983161:VIH983177 VSC983161:VSD983177 WBY983161:WBZ983177 WLU983161:WLV983177 WVQ983161:WVR983177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39"/>
  <sheetViews>
    <sheetView workbookViewId="0">
      <selection activeCell="D7" sqref="D7"/>
    </sheetView>
  </sheetViews>
  <sheetFormatPr baseColWidth="10" defaultRowHeight="12.75" x14ac:dyDescent="0.2"/>
  <cols>
    <col min="1" max="1" width="35.42578125" style="263" customWidth="1"/>
    <col min="2" max="2" width="23.5703125" style="263" customWidth="1"/>
    <col min="3" max="3" width="15" style="263" customWidth="1"/>
    <col min="4" max="4" width="15.7109375" style="263" customWidth="1"/>
    <col min="5" max="5" width="13.42578125" style="263" customWidth="1"/>
    <col min="6" max="6" width="13.5703125" style="263" customWidth="1"/>
    <col min="7" max="7" width="14.7109375" style="263" customWidth="1"/>
    <col min="8" max="8" width="13.85546875" style="263" customWidth="1"/>
    <col min="9" max="9" width="12.5703125" style="263" customWidth="1"/>
    <col min="10" max="10" width="11.85546875" style="263" customWidth="1"/>
    <col min="11" max="11" width="10.28515625" style="263" customWidth="1"/>
    <col min="12" max="12" width="9.28515625" style="263" customWidth="1"/>
    <col min="13" max="13" width="9.42578125" style="263" customWidth="1"/>
    <col min="14" max="14" width="9.140625" style="263" customWidth="1"/>
    <col min="15" max="15" width="9.28515625" style="79" customWidth="1"/>
    <col min="16" max="16" width="9.42578125" style="79" customWidth="1"/>
    <col min="17" max="17" width="9.7109375" style="79" customWidth="1"/>
    <col min="18" max="18" width="9.5703125" style="79" customWidth="1"/>
    <col min="19" max="19" width="9.28515625" style="79" customWidth="1"/>
    <col min="20" max="20" width="8.5703125" style="79" customWidth="1"/>
    <col min="21" max="21" width="8.85546875" style="79" customWidth="1"/>
    <col min="22" max="22" width="9.7109375" style="79" customWidth="1"/>
    <col min="23" max="23" width="8.7109375" style="79" customWidth="1"/>
    <col min="24" max="24" width="13.5703125" style="79" customWidth="1"/>
    <col min="25" max="25" width="16.28515625" style="79" customWidth="1"/>
    <col min="26" max="43" width="9.42578125" style="79" customWidth="1"/>
    <col min="44" max="47" width="10.28515625" style="79" customWidth="1"/>
    <col min="48" max="48" width="9.140625" style="79" customWidth="1"/>
    <col min="49" max="49" width="11.42578125" style="80" hidden="1" customWidth="1"/>
    <col min="50" max="67" width="11.42578125" style="79" hidden="1" customWidth="1"/>
    <col min="68" max="68" width="11.42578125" style="80" hidden="1" customWidth="1"/>
    <col min="69" max="78" width="11.42578125" style="79" customWidth="1"/>
    <col min="79" max="83" width="10.28515625" style="79" customWidth="1"/>
    <col min="84" max="92" width="9.42578125" style="79" customWidth="1"/>
    <col min="93" max="256" width="11.42578125" style="79"/>
    <col min="257" max="257" width="35.42578125" style="79" customWidth="1"/>
    <col min="258" max="258" width="23.5703125" style="79" customWidth="1"/>
    <col min="259" max="259" width="15" style="79" customWidth="1"/>
    <col min="260" max="260" width="15.7109375" style="79" customWidth="1"/>
    <col min="261" max="261" width="13.42578125" style="79" customWidth="1"/>
    <col min="262" max="262" width="13.5703125" style="79" customWidth="1"/>
    <col min="263" max="263" width="14.7109375" style="79" customWidth="1"/>
    <col min="264" max="264" width="13.85546875" style="79" customWidth="1"/>
    <col min="265" max="265" width="12.5703125" style="79" customWidth="1"/>
    <col min="266" max="266" width="11.85546875" style="79" customWidth="1"/>
    <col min="267" max="267" width="10.28515625" style="79" customWidth="1"/>
    <col min="268" max="268" width="9.28515625" style="79" customWidth="1"/>
    <col min="269" max="269" width="9.42578125" style="79" customWidth="1"/>
    <col min="270" max="270" width="9.140625" style="79" customWidth="1"/>
    <col min="271" max="271" width="9.28515625" style="79" customWidth="1"/>
    <col min="272" max="272" width="9.42578125" style="79" customWidth="1"/>
    <col min="273" max="273" width="9.7109375" style="79" customWidth="1"/>
    <col min="274" max="274" width="9.5703125" style="79" customWidth="1"/>
    <col min="275" max="275" width="9.28515625" style="79" customWidth="1"/>
    <col min="276" max="276" width="8.5703125" style="79" customWidth="1"/>
    <col min="277" max="277" width="8.85546875" style="79" customWidth="1"/>
    <col min="278" max="278" width="9.7109375" style="79" customWidth="1"/>
    <col min="279" max="279" width="8.7109375" style="79" customWidth="1"/>
    <col min="280" max="280" width="13.5703125" style="79" customWidth="1"/>
    <col min="281" max="281" width="16.28515625" style="79" customWidth="1"/>
    <col min="282" max="299" width="9.42578125" style="79" customWidth="1"/>
    <col min="300" max="303" width="10.28515625" style="79" customWidth="1"/>
    <col min="304" max="304" width="9.140625" style="79" customWidth="1"/>
    <col min="305" max="324" width="0" style="79" hidden="1" customWidth="1"/>
    <col min="325" max="334" width="11.42578125" style="79" customWidth="1"/>
    <col min="335" max="339" width="10.28515625" style="79" customWidth="1"/>
    <col min="340" max="348" width="9.42578125" style="79" customWidth="1"/>
    <col min="349" max="512" width="11.42578125" style="79"/>
    <col min="513" max="513" width="35.42578125" style="79" customWidth="1"/>
    <col min="514" max="514" width="23.5703125" style="79" customWidth="1"/>
    <col min="515" max="515" width="15" style="79" customWidth="1"/>
    <col min="516" max="516" width="15.7109375" style="79" customWidth="1"/>
    <col min="517" max="517" width="13.42578125" style="79" customWidth="1"/>
    <col min="518" max="518" width="13.5703125" style="79" customWidth="1"/>
    <col min="519" max="519" width="14.7109375" style="79" customWidth="1"/>
    <col min="520" max="520" width="13.85546875" style="79" customWidth="1"/>
    <col min="521" max="521" width="12.5703125" style="79" customWidth="1"/>
    <col min="522" max="522" width="11.85546875" style="79" customWidth="1"/>
    <col min="523" max="523" width="10.28515625" style="79" customWidth="1"/>
    <col min="524" max="524" width="9.28515625" style="79" customWidth="1"/>
    <col min="525" max="525" width="9.42578125" style="79" customWidth="1"/>
    <col min="526" max="526" width="9.140625" style="79" customWidth="1"/>
    <col min="527" max="527" width="9.28515625" style="79" customWidth="1"/>
    <col min="528" max="528" width="9.42578125" style="79" customWidth="1"/>
    <col min="529" max="529" width="9.7109375" style="79" customWidth="1"/>
    <col min="530" max="530" width="9.5703125" style="79" customWidth="1"/>
    <col min="531" max="531" width="9.28515625" style="79" customWidth="1"/>
    <col min="532" max="532" width="8.5703125" style="79" customWidth="1"/>
    <col min="533" max="533" width="8.85546875" style="79" customWidth="1"/>
    <col min="534" max="534" width="9.7109375" style="79" customWidth="1"/>
    <col min="535" max="535" width="8.7109375" style="79" customWidth="1"/>
    <col min="536" max="536" width="13.5703125" style="79" customWidth="1"/>
    <col min="537" max="537" width="16.28515625" style="79" customWidth="1"/>
    <col min="538" max="555" width="9.42578125" style="79" customWidth="1"/>
    <col min="556" max="559" width="10.28515625" style="79" customWidth="1"/>
    <col min="560" max="560" width="9.140625" style="79" customWidth="1"/>
    <col min="561" max="580" width="0" style="79" hidden="1" customWidth="1"/>
    <col min="581" max="590" width="11.42578125" style="79" customWidth="1"/>
    <col min="591" max="595" width="10.28515625" style="79" customWidth="1"/>
    <col min="596" max="604" width="9.42578125" style="79" customWidth="1"/>
    <col min="605" max="768" width="11.42578125" style="79"/>
    <col min="769" max="769" width="35.42578125" style="79" customWidth="1"/>
    <col min="770" max="770" width="23.5703125" style="79" customWidth="1"/>
    <col min="771" max="771" width="15" style="79" customWidth="1"/>
    <col min="772" max="772" width="15.7109375" style="79" customWidth="1"/>
    <col min="773" max="773" width="13.42578125" style="79" customWidth="1"/>
    <col min="774" max="774" width="13.5703125" style="79" customWidth="1"/>
    <col min="775" max="775" width="14.7109375" style="79" customWidth="1"/>
    <col min="776" max="776" width="13.85546875" style="79" customWidth="1"/>
    <col min="777" max="777" width="12.5703125" style="79" customWidth="1"/>
    <col min="778" max="778" width="11.85546875" style="79" customWidth="1"/>
    <col min="779" max="779" width="10.28515625" style="79" customWidth="1"/>
    <col min="780" max="780" width="9.28515625" style="79" customWidth="1"/>
    <col min="781" max="781" width="9.42578125" style="79" customWidth="1"/>
    <col min="782" max="782" width="9.140625" style="79" customWidth="1"/>
    <col min="783" max="783" width="9.28515625" style="79" customWidth="1"/>
    <col min="784" max="784" width="9.42578125" style="79" customWidth="1"/>
    <col min="785" max="785" width="9.7109375" style="79" customWidth="1"/>
    <col min="786" max="786" width="9.5703125" style="79" customWidth="1"/>
    <col min="787" max="787" width="9.28515625" style="79" customWidth="1"/>
    <col min="788" max="788" width="8.5703125" style="79" customWidth="1"/>
    <col min="789" max="789" width="8.85546875" style="79" customWidth="1"/>
    <col min="790" max="790" width="9.7109375" style="79" customWidth="1"/>
    <col min="791" max="791" width="8.7109375" style="79" customWidth="1"/>
    <col min="792" max="792" width="13.5703125" style="79" customWidth="1"/>
    <col min="793" max="793" width="16.28515625" style="79" customWidth="1"/>
    <col min="794" max="811" width="9.42578125" style="79" customWidth="1"/>
    <col min="812" max="815" width="10.28515625" style="79" customWidth="1"/>
    <col min="816" max="816" width="9.140625" style="79" customWidth="1"/>
    <col min="817" max="836" width="0" style="79" hidden="1" customWidth="1"/>
    <col min="837" max="846" width="11.42578125" style="79" customWidth="1"/>
    <col min="847" max="851" width="10.28515625" style="79" customWidth="1"/>
    <col min="852" max="860" width="9.42578125" style="79" customWidth="1"/>
    <col min="861" max="1024" width="11.42578125" style="79"/>
    <col min="1025" max="1025" width="35.42578125" style="79" customWidth="1"/>
    <col min="1026" max="1026" width="23.5703125" style="79" customWidth="1"/>
    <col min="1027" max="1027" width="15" style="79" customWidth="1"/>
    <col min="1028" max="1028" width="15.7109375" style="79" customWidth="1"/>
    <col min="1029" max="1029" width="13.42578125" style="79" customWidth="1"/>
    <col min="1030" max="1030" width="13.5703125" style="79" customWidth="1"/>
    <col min="1031" max="1031" width="14.7109375" style="79" customWidth="1"/>
    <col min="1032" max="1032" width="13.85546875" style="79" customWidth="1"/>
    <col min="1033" max="1033" width="12.5703125" style="79" customWidth="1"/>
    <col min="1034" max="1034" width="11.85546875" style="79" customWidth="1"/>
    <col min="1035" max="1035" width="10.28515625" style="79" customWidth="1"/>
    <col min="1036" max="1036" width="9.28515625" style="79" customWidth="1"/>
    <col min="1037" max="1037" width="9.42578125" style="79" customWidth="1"/>
    <col min="1038" max="1038" width="9.140625" style="79" customWidth="1"/>
    <col min="1039" max="1039" width="9.28515625" style="79" customWidth="1"/>
    <col min="1040" max="1040" width="9.42578125" style="79" customWidth="1"/>
    <col min="1041" max="1041" width="9.7109375" style="79" customWidth="1"/>
    <col min="1042" max="1042" width="9.5703125" style="79" customWidth="1"/>
    <col min="1043" max="1043" width="9.28515625" style="79" customWidth="1"/>
    <col min="1044" max="1044" width="8.5703125" style="79" customWidth="1"/>
    <col min="1045" max="1045" width="8.85546875" style="79" customWidth="1"/>
    <col min="1046" max="1046" width="9.7109375" style="79" customWidth="1"/>
    <col min="1047" max="1047" width="8.7109375" style="79" customWidth="1"/>
    <col min="1048" max="1048" width="13.5703125" style="79" customWidth="1"/>
    <col min="1049" max="1049" width="16.28515625" style="79" customWidth="1"/>
    <col min="1050" max="1067" width="9.42578125" style="79" customWidth="1"/>
    <col min="1068" max="1071" width="10.28515625" style="79" customWidth="1"/>
    <col min="1072" max="1072" width="9.140625" style="79" customWidth="1"/>
    <col min="1073" max="1092" width="0" style="79" hidden="1" customWidth="1"/>
    <col min="1093" max="1102" width="11.42578125" style="79" customWidth="1"/>
    <col min="1103" max="1107" width="10.28515625" style="79" customWidth="1"/>
    <col min="1108" max="1116" width="9.42578125" style="79" customWidth="1"/>
    <col min="1117" max="1280" width="11.42578125" style="79"/>
    <col min="1281" max="1281" width="35.42578125" style="79" customWidth="1"/>
    <col min="1282" max="1282" width="23.5703125" style="79" customWidth="1"/>
    <col min="1283" max="1283" width="15" style="79" customWidth="1"/>
    <col min="1284" max="1284" width="15.7109375" style="79" customWidth="1"/>
    <col min="1285" max="1285" width="13.42578125" style="79" customWidth="1"/>
    <col min="1286" max="1286" width="13.5703125" style="79" customWidth="1"/>
    <col min="1287" max="1287" width="14.7109375" style="79" customWidth="1"/>
    <col min="1288" max="1288" width="13.85546875" style="79" customWidth="1"/>
    <col min="1289" max="1289" width="12.5703125" style="79" customWidth="1"/>
    <col min="1290" max="1290" width="11.85546875" style="79" customWidth="1"/>
    <col min="1291" max="1291" width="10.28515625" style="79" customWidth="1"/>
    <col min="1292" max="1292" width="9.28515625" style="79" customWidth="1"/>
    <col min="1293" max="1293" width="9.42578125" style="79" customWidth="1"/>
    <col min="1294" max="1294" width="9.140625" style="79" customWidth="1"/>
    <col min="1295" max="1295" width="9.28515625" style="79" customWidth="1"/>
    <col min="1296" max="1296" width="9.42578125" style="79" customWidth="1"/>
    <col min="1297" max="1297" width="9.7109375" style="79" customWidth="1"/>
    <col min="1298" max="1298" width="9.5703125" style="79" customWidth="1"/>
    <col min="1299" max="1299" width="9.28515625" style="79" customWidth="1"/>
    <col min="1300" max="1300" width="8.5703125" style="79" customWidth="1"/>
    <col min="1301" max="1301" width="8.85546875" style="79" customWidth="1"/>
    <col min="1302" max="1302" width="9.7109375" style="79" customWidth="1"/>
    <col min="1303" max="1303" width="8.7109375" style="79" customWidth="1"/>
    <col min="1304" max="1304" width="13.5703125" style="79" customWidth="1"/>
    <col min="1305" max="1305" width="16.28515625" style="79" customWidth="1"/>
    <col min="1306" max="1323" width="9.42578125" style="79" customWidth="1"/>
    <col min="1324" max="1327" width="10.28515625" style="79" customWidth="1"/>
    <col min="1328" max="1328" width="9.140625" style="79" customWidth="1"/>
    <col min="1329" max="1348" width="0" style="79" hidden="1" customWidth="1"/>
    <col min="1349" max="1358" width="11.42578125" style="79" customWidth="1"/>
    <col min="1359" max="1363" width="10.28515625" style="79" customWidth="1"/>
    <col min="1364" max="1372" width="9.42578125" style="79" customWidth="1"/>
    <col min="1373" max="1536" width="11.42578125" style="79"/>
    <col min="1537" max="1537" width="35.42578125" style="79" customWidth="1"/>
    <col min="1538" max="1538" width="23.5703125" style="79" customWidth="1"/>
    <col min="1539" max="1539" width="15" style="79" customWidth="1"/>
    <col min="1540" max="1540" width="15.7109375" style="79" customWidth="1"/>
    <col min="1541" max="1541" width="13.42578125" style="79" customWidth="1"/>
    <col min="1542" max="1542" width="13.5703125" style="79" customWidth="1"/>
    <col min="1543" max="1543" width="14.7109375" style="79" customWidth="1"/>
    <col min="1544" max="1544" width="13.85546875" style="79" customWidth="1"/>
    <col min="1545" max="1545" width="12.5703125" style="79" customWidth="1"/>
    <col min="1546" max="1546" width="11.85546875" style="79" customWidth="1"/>
    <col min="1547" max="1547" width="10.28515625" style="79" customWidth="1"/>
    <col min="1548" max="1548" width="9.28515625" style="79" customWidth="1"/>
    <col min="1549" max="1549" width="9.42578125" style="79" customWidth="1"/>
    <col min="1550" max="1550" width="9.140625" style="79" customWidth="1"/>
    <col min="1551" max="1551" width="9.28515625" style="79" customWidth="1"/>
    <col min="1552" max="1552" width="9.42578125" style="79" customWidth="1"/>
    <col min="1553" max="1553" width="9.7109375" style="79" customWidth="1"/>
    <col min="1554" max="1554" width="9.5703125" style="79" customWidth="1"/>
    <col min="1555" max="1555" width="9.28515625" style="79" customWidth="1"/>
    <col min="1556" max="1556" width="8.5703125" style="79" customWidth="1"/>
    <col min="1557" max="1557" width="8.85546875" style="79" customWidth="1"/>
    <col min="1558" max="1558" width="9.7109375" style="79" customWidth="1"/>
    <col min="1559" max="1559" width="8.7109375" style="79" customWidth="1"/>
    <col min="1560" max="1560" width="13.5703125" style="79" customWidth="1"/>
    <col min="1561" max="1561" width="16.28515625" style="79" customWidth="1"/>
    <col min="1562" max="1579" width="9.42578125" style="79" customWidth="1"/>
    <col min="1580" max="1583" width="10.28515625" style="79" customWidth="1"/>
    <col min="1584" max="1584" width="9.140625" style="79" customWidth="1"/>
    <col min="1585" max="1604" width="0" style="79" hidden="1" customWidth="1"/>
    <col min="1605" max="1614" width="11.42578125" style="79" customWidth="1"/>
    <col min="1615" max="1619" width="10.28515625" style="79" customWidth="1"/>
    <col min="1620" max="1628" width="9.42578125" style="79" customWidth="1"/>
    <col min="1629" max="1792" width="11.42578125" style="79"/>
    <col min="1793" max="1793" width="35.42578125" style="79" customWidth="1"/>
    <col min="1794" max="1794" width="23.5703125" style="79" customWidth="1"/>
    <col min="1795" max="1795" width="15" style="79" customWidth="1"/>
    <col min="1796" max="1796" width="15.7109375" style="79" customWidth="1"/>
    <col min="1797" max="1797" width="13.42578125" style="79" customWidth="1"/>
    <col min="1798" max="1798" width="13.5703125" style="79" customWidth="1"/>
    <col min="1799" max="1799" width="14.7109375" style="79" customWidth="1"/>
    <col min="1800" max="1800" width="13.85546875" style="79" customWidth="1"/>
    <col min="1801" max="1801" width="12.5703125" style="79" customWidth="1"/>
    <col min="1802" max="1802" width="11.85546875" style="79" customWidth="1"/>
    <col min="1803" max="1803" width="10.28515625" style="79" customWidth="1"/>
    <col min="1804" max="1804" width="9.28515625" style="79" customWidth="1"/>
    <col min="1805" max="1805" width="9.42578125" style="79" customWidth="1"/>
    <col min="1806" max="1806" width="9.140625" style="79" customWidth="1"/>
    <col min="1807" max="1807" width="9.28515625" style="79" customWidth="1"/>
    <col min="1808" max="1808" width="9.42578125" style="79" customWidth="1"/>
    <col min="1809" max="1809" width="9.7109375" style="79" customWidth="1"/>
    <col min="1810" max="1810" width="9.5703125" style="79" customWidth="1"/>
    <col min="1811" max="1811" width="9.28515625" style="79" customWidth="1"/>
    <col min="1812" max="1812" width="8.5703125" style="79" customWidth="1"/>
    <col min="1813" max="1813" width="8.85546875" style="79" customWidth="1"/>
    <col min="1814" max="1814" width="9.7109375" style="79" customWidth="1"/>
    <col min="1815" max="1815" width="8.7109375" style="79" customWidth="1"/>
    <col min="1816" max="1816" width="13.5703125" style="79" customWidth="1"/>
    <col min="1817" max="1817" width="16.28515625" style="79" customWidth="1"/>
    <col min="1818" max="1835" width="9.42578125" style="79" customWidth="1"/>
    <col min="1836" max="1839" width="10.28515625" style="79" customWidth="1"/>
    <col min="1840" max="1840" width="9.140625" style="79" customWidth="1"/>
    <col min="1841" max="1860" width="0" style="79" hidden="1" customWidth="1"/>
    <col min="1861" max="1870" width="11.42578125" style="79" customWidth="1"/>
    <col min="1871" max="1875" width="10.28515625" style="79" customWidth="1"/>
    <col min="1876" max="1884" width="9.42578125" style="79" customWidth="1"/>
    <col min="1885" max="2048" width="11.42578125" style="79"/>
    <col min="2049" max="2049" width="35.42578125" style="79" customWidth="1"/>
    <col min="2050" max="2050" width="23.5703125" style="79" customWidth="1"/>
    <col min="2051" max="2051" width="15" style="79" customWidth="1"/>
    <col min="2052" max="2052" width="15.7109375" style="79" customWidth="1"/>
    <col min="2053" max="2053" width="13.42578125" style="79" customWidth="1"/>
    <col min="2054" max="2054" width="13.5703125" style="79" customWidth="1"/>
    <col min="2055" max="2055" width="14.7109375" style="79" customWidth="1"/>
    <col min="2056" max="2056" width="13.85546875" style="79" customWidth="1"/>
    <col min="2057" max="2057" width="12.5703125" style="79" customWidth="1"/>
    <col min="2058" max="2058" width="11.85546875" style="79" customWidth="1"/>
    <col min="2059" max="2059" width="10.28515625" style="79" customWidth="1"/>
    <col min="2060" max="2060" width="9.28515625" style="79" customWidth="1"/>
    <col min="2061" max="2061" width="9.42578125" style="79" customWidth="1"/>
    <col min="2062" max="2062" width="9.140625" style="79" customWidth="1"/>
    <col min="2063" max="2063" width="9.28515625" style="79" customWidth="1"/>
    <col min="2064" max="2064" width="9.42578125" style="79" customWidth="1"/>
    <col min="2065" max="2065" width="9.7109375" style="79" customWidth="1"/>
    <col min="2066" max="2066" width="9.5703125" style="79" customWidth="1"/>
    <col min="2067" max="2067" width="9.28515625" style="79" customWidth="1"/>
    <col min="2068" max="2068" width="8.5703125" style="79" customWidth="1"/>
    <col min="2069" max="2069" width="8.85546875" style="79" customWidth="1"/>
    <col min="2070" max="2070" width="9.7109375" style="79" customWidth="1"/>
    <col min="2071" max="2071" width="8.7109375" style="79" customWidth="1"/>
    <col min="2072" max="2072" width="13.5703125" style="79" customWidth="1"/>
    <col min="2073" max="2073" width="16.28515625" style="79" customWidth="1"/>
    <col min="2074" max="2091" width="9.42578125" style="79" customWidth="1"/>
    <col min="2092" max="2095" width="10.28515625" style="79" customWidth="1"/>
    <col min="2096" max="2096" width="9.140625" style="79" customWidth="1"/>
    <col min="2097" max="2116" width="0" style="79" hidden="1" customWidth="1"/>
    <col min="2117" max="2126" width="11.42578125" style="79" customWidth="1"/>
    <col min="2127" max="2131" width="10.28515625" style="79" customWidth="1"/>
    <col min="2132" max="2140" width="9.42578125" style="79" customWidth="1"/>
    <col min="2141" max="2304" width="11.42578125" style="79"/>
    <col min="2305" max="2305" width="35.42578125" style="79" customWidth="1"/>
    <col min="2306" max="2306" width="23.5703125" style="79" customWidth="1"/>
    <col min="2307" max="2307" width="15" style="79" customWidth="1"/>
    <col min="2308" max="2308" width="15.7109375" style="79" customWidth="1"/>
    <col min="2309" max="2309" width="13.42578125" style="79" customWidth="1"/>
    <col min="2310" max="2310" width="13.5703125" style="79" customWidth="1"/>
    <col min="2311" max="2311" width="14.7109375" style="79" customWidth="1"/>
    <col min="2312" max="2312" width="13.85546875" style="79" customWidth="1"/>
    <col min="2313" max="2313" width="12.5703125" style="79" customWidth="1"/>
    <col min="2314" max="2314" width="11.85546875" style="79" customWidth="1"/>
    <col min="2315" max="2315" width="10.28515625" style="79" customWidth="1"/>
    <col min="2316" max="2316" width="9.28515625" style="79" customWidth="1"/>
    <col min="2317" max="2317" width="9.42578125" style="79" customWidth="1"/>
    <col min="2318" max="2318" width="9.140625" style="79" customWidth="1"/>
    <col min="2319" max="2319" width="9.28515625" style="79" customWidth="1"/>
    <col min="2320" max="2320" width="9.42578125" style="79" customWidth="1"/>
    <col min="2321" max="2321" width="9.7109375" style="79" customWidth="1"/>
    <col min="2322" max="2322" width="9.5703125" style="79" customWidth="1"/>
    <col min="2323" max="2323" width="9.28515625" style="79" customWidth="1"/>
    <col min="2324" max="2324" width="8.5703125" style="79" customWidth="1"/>
    <col min="2325" max="2325" width="8.85546875" style="79" customWidth="1"/>
    <col min="2326" max="2326" width="9.7109375" style="79" customWidth="1"/>
    <col min="2327" max="2327" width="8.7109375" style="79" customWidth="1"/>
    <col min="2328" max="2328" width="13.5703125" style="79" customWidth="1"/>
    <col min="2329" max="2329" width="16.28515625" style="79" customWidth="1"/>
    <col min="2330" max="2347" width="9.42578125" style="79" customWidth="1"/>
    <col min="2348" max="2351" width="10.28515625" style="79" customWidth="1"/>
    <col min="2352" max="2352" width="9.140625" style="79" customWidth="1"/>
    <col min="2353" max="2372" width="0" style="79" hidden="1" customWidth="1"/>
    <col min="2373" max="2382" width="11.42578125" style="79" customWidth="1"/>
    <col min="2383" max="2387" width="10.28515625" style="79" customWidth="1"/>
    <col min="2388" max="2396" width="9.42578125" style="79" customWidth="1"/>
    <col min="2397" max="2560" width="11.42578125" style="79"/>
    <col min="2561" max="2561" width="35.42578125" style="79" customWidth="1"/>
    <col min="2562" max="2562" width="23.5703125" style="79" customWidth="1"/>
    <col min="2563" max="2563" width="15" style="79" customWidth="1"/>
    <col min="2564" max="2564" width="15.7109375" style="79" customWidth="1"/>
    <col min="2565" max="2565" width="13.42578125" style="79" customWidth="1"/>
    <col min="2566" max="2566" width="13.5703125" style="79" customWidth="1"/>
    <col min="2567" max="2567" width="14.7109375" style="79" customWidth="1"/>
    <col min="2568" max="2568" width="13.85546875" style="79" customWidth="1"/>
    <col min="2569" max="2569" width="12.5703125" style="79" customWidth="1"/>
    <col min="2570" max="2570" width="11.85546875" style="79" customWidth="1"/>
    <col min="2571" max="2571" width="10.28515625" style="79" customWidth="1"/>
    <col min="2572" max="2572" width="9.28515625" style="79" customWidth="1"/>
    <col min="2573" max="2573" width="9.42578125" style="79" customWidth="1"/>
    <col min="2574" max="2574" width="9.140625" style="79" customWidth="1"/>
    <col min="2575" max="2575" width="9.28515625" style="79" customWidth="1"/>
    <col min="2576" max="2576" width="9.42578125" style="79" customWidth="1"/>
    <col min="2577" max="2577" width="9.7109375" style="79" customWidth="1"/>
    <col min="2578" max="2578" width="9.5703125" style="79" customWidth="1"/>
    <col min="2579" max="2579" width="9.28515625" style="79" customWidth="1"/>
    <col min="2580" max="2580" width="8.5703125" style="79" customWidth="1"/>
    <col min="2581" max="2581" width="8.85546875" style="79" customWidth="1"/>
    <col min="2582" max="2582" width="9.7109375" style="79" customWidth="1"/>
    <col min="2583" max="2583" width="8.7109375" style="79" customWidth="1"/>
    <col min="2584" max="2584" width="13.5703125" style="79" customWidth="1"/>
    <col min="2585" max="2585" width="16.28515625" style="79" customWidth="1"/>
    <col min="2586" max="2603" width="9.42578125" style="79" customWidth="1"/>
    <col min="2604" max="2607" width="10.28515625" style="79" customWidth="1"/>
    <col min="2608" max="2608" width="9.140625" style="79" customWidth="1"/>
    <col min="2609" max="2628" width="0" style="79" hidden="1" customWidth="1"/>
    <col min="2629" max="2638" width="11.42578125" style="79" customWidth="1"/>
    <col min="2639" max="2643" width="10.28515625" style="79" customWidth="1"/>
    <col min="2644" max="2652" width="9.42578125" style="79" customWidth="1"/>
    <col min="2653" max="2816" width="11.42578125" style="79"/>
    <col min="2817" max="2817" width="35.42578125" style="79" customWidth="1"/>
    <col min="2818" max="2818" width="23.5703125" style="79" customWidth="1"/>
    <col min="2819" max="2819" width="15" style="79" customWidth="1"/>
    <col min="2820" max="2820" width="15.7109375" style="79" customWidth="1"/>
    <col min="2821" max="2821" width="13.42578125" style="79" customWidth="1"/>
    <col min="2822" max="2822" width="13.5703125" style="79" customWidth="1"/>
    <col min="2823" max="2823" width="14.7109375" style="79" customWidth="1"/>
    <col min="2824" max="2824" width="13.85546875" style="79" customWidth="1"/>
    <col min="2825" max="2825" width="12.5703125" style="79" customWidth="1"/>
    <col min="2826" max="2826" width="11.85546875" style="79" customWidth="1"/>
    <col min="2827" max="2827" width="10.28515625" style="79" customWidth="1"/>
    <col min="2828" max="2828" width="9.28515625" style="79" customWidth="1"/>
    <col min="2829" max="2829" width="9.42578125" style="79" customWidth="1"/>
    <col min="2830" max="2830" width="9.140625" style="79" customWidth="1"/>
    <col min="2831" max="2831" width="9.28515625" style="79" customWidth="1"/>
    <col min="2832" max="2832" width="9.42578125" style="79" customWidth="1"/>
    <col min="2833" max="2833" width="9.7109375" style="79" customWidth="1"/>
    <col min="2834" max="2834" width="9.5703125" style="79" customWidth="1"/>
    <col min="2835" max="2835" width="9.28515625" style="79" customWidth="1"/>
    <col min="2836" max="2836" width="8.5703125" style="79" customWidth="1"/>
    <col min="2837" max="2837" width="8.85546875" style="79" customWidth="1"/>
    <col min="2838" max="2838" width="9.7109375" style="79" customWidth="1"/>
    <col min="2839" max="2839" width="8.7109375" style="79" customWidth="1"/>
    <col min="2840" max="2840" width="13.5703125" style="79" customWidth="1"/>
    <col min="2841" max="2841" width="16.28515625" style="79" customWidth="1"/>
    <col min="2842" max="2859" width="9.42578125" style="79" customWidth="1"/>
    <col min="2860" max="2863" width="10.28515625" style="79" customWidth="1"/>
    <col min="2864" max="2864" width="9.140625" style="79" customWidth="1"/>
    <col min="2865" max="2884" width="0" style="79" hidden="1" customWidth="1"/>
    <col min="2885" max="2894" width="11.42578125" style="79" customWidth="1"/>
    <col min="2895" max="2899" width="10.28515625" style="79" customWidth="1"/>
    <col min="2900" max="2908" width="9.42578125" style="79" customWidth="1"/>
    <col min="2909" max="3072" width="11.42578125" style="79"/>
    <col min="3073" max="3073" width="35.42578125" style="79" customWidth="1"/>
    <col min="3074" max="3074" width="23.5703125" style="79" customWidth="1"/>
    <col min="3075" max="3075" width="15" style="79" customWidth="1"/>
    <col min="3076" max="3076" width="15.7109375" style="79" customWidth="1"/>
    <col min="3077" max="3077" width="13.42578125" style="79" customWidth="1"/>
    <col min="3078" max="3078" width="13.5703125" style="79" customWidth="1"/>
    <col min="3079" max="3079" width="14.7109375" style="79" customWidth="1"/>
    <col min="3080" max="3080" width="13.85546875" style="79" customWidth="1"/>
    <col min="3081" max="3081" width="12.5703125" style="79" customWidth="1"/>
    <col min="3082" max="3082" width="11.85546875" style="79" customWidth="1"/>
    <col min="3083" max="3083" width="10.28515625" style="79" customWidth="1"/>
    <col min="3084" max="3084" width="9.28515625" style="79" customWidth="1"/>
    <col min="3085" max="3085" width="9.42578125" style="79" customWidth="1"/>
    <col min="3086" max="3086" width="9.140625" style="79" customWidth="1"/>
    <col min="3087" max="3087" width="9.28515625" style="79" customWidth="1"/>
    <col min="3088" max="3088" width="9.42578125" style="79" customWidth="1"/>
    <col min="3089" max="3089" width="9.7109375" style="79" customWidth="1"/>
    <col min="3090" max="3090" width="9.5703125" style="79" customWidth="1"/>
    <col min="3091" max="3091" width="9.28515625" style="79" customWidth="1"/>
    <col min="3092" max="3092" width="8.5703125" style="79" customWidth="1"/>
    <col min="3093" max="3093" width="8.85546875" style="79" customWidth="1"/>
    <col min="3094" max="3094" width="9.7109375" style="79" customWidth="1"/>
    <col min="3095" max="3095" width="8.7109375" style="79" customWidth="1"/>
    <col min="3096" max="3096" width="13.5703125" style="79" customWidth="1"/>
    <col min="3097" max="3097" width="16.28515625" style="79" customWidth="1"/>
    <col min="3098" max="3115" width="9.42578125" style="79" customWidth="1"/>
    <col min="3116" max="3119" width="10.28515625" style="79" customWidth="1"/>
    <col min="3120" max="3120" width="9.140625" style="79" customWidth="1"/>
    <col min="3121" max="3140" width="0" style="79" hidden="1" customWidth="1"/>
    <col min="3141" max="3150" width="11.42578125" style="79" customWidth="1"/>
    <col min="3151" max="3155" width="10.28515625" style="79" customWidth="1"/>
    <col min="3156" max="3164" width="9.42578125" style="79" customWidth="1"/>
    <col min="3165" max="3328" width="11.42578125" style="79"/>
    <col min="3329" max="3329" width="35.42578125" style="79" customWidth="1"/>
    <col min="3330" max="3330" width="23.5703125" style="79" customWidth="1"/>
    <col min="3331" max="3331" width="15" style="79" customWidth="1"/>
    <col min="3332" max="3332" width="15.7109375" style="79" customWidth="1"/>
    <col min="3333" max="3333" width="13.42578125" style="79" customWidth="1"/>
    <col min="3334" max="3334" width="13.5703125" style="79" customWidth="1"/>
    <col min="3335" max="3335" width="14.7109375" style="79" customWidth="1"/>
    <col min="3336" max="3336" width="13.85546875" style="79" customWidth="1"/>
    <col min="3337" max="3337" width="12.5703125" style="79" customWidth="1"/>
    <col min="3338" max="3338" width="11.85546875" style="79" customWidth="1"/>
    <col min="3339" max="3339" width="10.28515625" style="79" customWidth="1"/>
    <col min="3340" max="3340" width="9.28515625" style="79" customWidth="1"/>
    <col min="3341" max="3341" width="9.42578125" style="79" customWidth="1"/>
    <col min="3342" max="3342" width="9.140625" style="79" customWidth="1"/>
    <col min="3343" max="3343" width="9.28515625" style="79" customWidth="1"/>
    <col min="3344" max="3344" width="9.42578125" style="79" customWidth="1"/>
    <col min="3345" max="3345" width="9.7109375" style="79" customWidth="1"/>
    <col min="3346" max="3346" width="9.5703125" style="79" customWidth="1"/>
    <col min="3347" max="3347" width="9.28515625" style="79" customWidth="1"/>
    <col min="3348" max="3348" width="8.5703125" style="79" customWidth="1"/>
    <col min="3349" max="3349" width="8.85546875" style="79" customWidth="1"/>
    <col min="3350" max="3350" width="9.7109375" style="79" customWidth="1"/>
    <col min="3351" max="3351" width="8.7109375" style="79" customWidth="1"/>
    <col min="3352" max="3352" width="13.5703125" style="79" customWidth="1"/>
    <col min="3353" max="3353" width="16.28515625" style="79" customWidth="1"/>
    <col min="3354" max="3371" width="9.42578125" style="79" customWidth="1"/>
    <col min="3372" max="3375" width="10.28515625" style="79" customWidth="1"/>
    <col min="3376" max="3376" width="9.140625" style="79" customWidth="1"/>
    <col min="3377" max="3396" width="0" style="79" hidden="1" customWidth="1"/>
    <col min="3397" max="3406" width="11.42578125" style="79" customWidth="1"/>
    <col min="3407" max="3411" width="10.28515625" style="79" customWidth="1"/>
    <col min="3412" max="3420" width="9.42578125" style="79" customWidth="1"/>
    <col min="3421" max="3584" width="11.42578125" style="79"/>
    <col min="3585" max="3585" width="35.42578125" style="79" customWidth="1"/>
    <col min="3586" max="3586" width="23.5703125" style="79" customWidth="1"/>
    <col min="3587" max="3587" width="15" style="79" customWidth="1"/>
    <col min="3588" max="3588" width="15.7109375" style="79" customWidth="1"/>
    <col min="3589" max="3589" width="13.42578125" style="79" customWidth="1"/>
    <col min="3590" max="3590" width="13.5703125" style="79" customWidth="1"/>
    <col min="3591" max="3591" width="14.7109375" style="79" customWidth="1"/>
    <col min="3592" max="3592" width="13.85546875" style="79" customWidth="1"/>
    <col min="3593" max="3593" width="12.5703125" style="79" customWidth="1"/>
    <col min="3594" max="3594" width="11.85546875" style="79" customWidth="1"/>
    <col min="3595" max="3595" width="10.28515625" style="79" customWidth="1"/>
    <col min="3596" max="3596" width="9.28515625" style="79" customWidth="1"/>
    <col min="3597" max="3597" width="9.42578125" style="79" customWidth="1"/>
    <col min="3598" max="3598" width="9.140625" style="79" customWidth="1"/>
    <col min="3599" max="3599" width="9.28515625" style="79" customWidth="1"/>
    <col min="3600" max="3600" width="9.42578125" style="79" customWidth="1"/>
    <col min="3601" max="3601" width="9.7109375" style="79" customWidth="1"/>
    <col min="3602" max="3602" width="9.5703125" style="79" customWidth="1"/>
    <col min="3603" max="3603" width="9.28515625" style="79" customWidth="1"/>
    <col min="3604" max="3604" width="8.5703125" style="79" customWidth="1"/>
    <col min="3605" max="3605" width="8.85546875" style="79" customWidth="1"/>
    <col min="3606" max="3606" width="9.7109375" style="79" customWidth="1"/>
    <col min="3607" max="3607" width="8.7109375" style="79" customWidth="1"/>
    <col min="3608" max="3608" width="13.5703125" style="79" customWidth="1"/>
    <col min="3609" max="3609" width="16.28515625" style="79" customWidth="1"/>
    <col min="3610" max="3627" width="9.42578125" style="79" customWidth="1"/>
    <col min="3628" max="3631" width="10.28515625" style="79" customWidth="1"/>
    <col min="3632" max="3632" width="9.140625" style="79" customWidth="1"/>
    <col min="3633" max="3652" width="0" style="79" hidden="1" customWidth="1"/>
    <col min="3653" max="3662" width="11.42578125" style="79" customWidth="1"/>
    <col min="3663" max="3667" width="10.28515625" style="79" customWidth="1"/>
    <col min="3668" max="3676" width="9.42578125" style="79" customWidth="1"/>
    <col min="3677" max="3840" width="11.42578125" style="79"/>
    <col min="3841" max="3841" width="35.42578125" style="79" customWidth="1"/>
    <col min="3842" max="3842" width="23.5703125" style="79" customWidth="1"/>
    <col min="3843" max="3843" width="15" style="79" customWidth="1"/>
    <col min="3844" max="3844" width="15.7109375" style="79" customWidth="1"/>
    <col min="3845" max="3845" width="13.42578125" style="79" customWidth="1"/>
    <col min="3846" max="3846" width="13.5703125" style="79" customWidth="1"/>
    <col min="3847" max="3847" width="14.7109375" style="79" customWidth="1"/>
    <col min="3848" max="3848" width="13.85546875" style="79" customWidth="1"/>
    <col min="3849" max="3849" width="12.5703125" style="79" customWidth="1"/>
    <col min="3850" max="3850" width="11.85546875" style="79" customWidth="1"/>
    <col min="3851" max="3851" width="10.28515625" style="79" customWidth="1"/>
    <col min="3852" max="3852" width="9.28515625" style="79" customWidth="1"/>
    <col min="3853" max="3853" width="9.42578125" style="79" customWidth="1"/>
    <col min="3854" max="3854" width="9.140625" style="79" customWidth="1"/>
    <col min="3855" max="3855" width="9.28515625" style="79" customWidth="1"/>
    <col min="3856" max="3856" width="9.42578125" style="79" customWidth="1"/>
    <col min="3857" max="3857" width="9.7109375" style="79" customWidth="1"/>
    <col min="3858" max="3858" width="9.5703125" style="79" customWidth="1"/>
    <col min="3859" max="3859" width="9.28515625" style="79" customWidth="1"/>
    <col min="3860" max="3860" width="8.5703125" style="79" customWidth="1"/>
    <col min="3861" max="3861" width="8.85546875" style="79" customWidth="1"/>
    <col min="3862" max="3862" width="9.7109375" style="79" customWidth="1"/>
    <col min="3863" max="3863" width="8.7109375" style="79" customWidth="1"/>
    <col min="3864" max="3864" width="13.5703125" style="79" customWidth="1"/>
    <col min="3865" max="3865" width="16.28515625" style="79" customWidth="1"/>
    <col min="3866" max="3883" width="9.42578125" style="79" customWidth="1"/>
    <col min="3884" max="3887" width="10.28515625" style="79" customWidth="1"/>
    <col min="3888" max="3888" width="9.140625" style="79" customWidth="1"/>
    <col min="3889" max="3908" width="0" style="79" hidden="1" customWidth="1"/>
    <col min="3909" max="3918" width="11.42578125" style="79" customWidth="1"/>
    <col min="3919" max="3923" width="10.28515625" style="79" customWidth="1"/>
    <col min="3924" max="3932" width="9.42578125" style="79" customWidth="1"/>
    <col min="3933" max="4096" width="11.42578125" style="79"/>
    <col min="4097" max="4097" width="35.42578125" style="79" customWidth="1"/>
    <col min="4098" max="4098" width="23.5703125" style="79" customWidth="1"/>
    <col min="4099" max="4099" width="15" style="79" customWidth="1"/>
    <col min="4100" max="4100" width="15.7109375" style="79" customWidth="1"/>
    <col min="4101" max="4101" width="13.42578125" style="79" customWidth="1"/>
    <col min="4102" max="4102" width="13.5703125" style="79" customWidth="1"/>
    <col min="4103" max="4103" width="14.7109375" style="79" customWidth="1"/>
    <col min="4104" max="4104" width="13.85546875" style="79" customWidth="1"/>
    <col min="4105" max="4105" width="12.5703125" style="79" customWidth="1"/>
    <col min="4106" max="4106" width="11.85546875" style="79" customWidth="1"/>
    <col min="4107" max="4107" width="10.28515625" style="79" customWidth="1"/>
    <col min="4108" max="4108" width="9.28515625" style="79" customWidth="1"/>
    <col min="4109" max="4109" width="9.42578125" style="79" customWidth="1"/>
    <col min="4110" max="4110" width="9.140625" style="79" customWidth="1"/>
    <col min="4111" max="4111" width="9.28515625" style="79" customWidth="1"/>
    <col min="4112" max="4112" width="9.42578125" style="79" customWidth="1"/>
    <col min="4113" max="4113" width="9.7109375" style="79" customWidth="1"/>
    <col min="4114" max="4114" width="9.5703125" style="79" customWidth="1"/>
    <col min="4115" max="4115" width="9.28515625" style="79" customWidth="1"/>
    <col min="4116" max="4116" width="8.5703125" style="79" customWidth="1"/>
    <col min="4117" max="4117" width="8.85546875" style="79" customWidth="1"/>
    <col min="4118" max="4118" width="9.7109375" style="79" customWidth="1"/>
    <col min="4119" max="4119" width="8.7109375" style="79" customWidth="1"/>
    <col min="4120" max="4120" width="13.5703125" style="79" customWidth="1"/>
    <col min="4121" max="4121" width="16.28515625" style="79" customWidth="1"/>
    <col min="4122" max="4139" width="9.42578125" style="79" customWidth="1"/>
    <col min="4140" max="4143" width="10.28515625" style="79" customWidth="1"/>
    <col min="4144" max="4144" width="9.140625" style="79" customWidth="1"/>
    <col min="4145" max="4164" width="0" style="79" hidden="1" customWidth="1"/>
    <col min="4165" max="4174" width="11.42578125" style="79" customWidth="1"/>
    <col min="4175" max="4179" width="10.28515625" style="79" customWidth="1"/>
    <col min="4180" max="4188" width="9.42578125" style="79" customWidth="1"/>
    <col min="4189" max="4352" width="11.42578125" style="79"/>
    <col min="4353" max="4353" width="35.42578125" style="79" customWidth="1"/>
    <col min="4354" max="4354" width="23.5703125" style="79" customWidth="1"/>
    <col min="4355" max="4355" width="15" style="79" customWidth="1"/>
    <col min="4356" max="4356" width="15.7109375" style="79" customWidth="1"/>
    <col min="4357" max="4357" width="13.42578125" style="79" customWidth="1"/>
    <col min="4358" max="4358" width="13.5703125" style="79" customWidth="1"/>
    <col min="4359" max="4359" width="14.7109375" style="79" customWidth="1"/>
    <col min="4360" max="4360" width="13.85546875" style="79" customWidth="1"/>
    <col min="4361" max="4361" width="12.5703125" style="79" customWidth="1"/>
    <col min="4362" max="4362" width="11.85546875" style="79" customWidth="1"/>
    <col min="4363" max="4363" width="10.28515625" style="79" customWidth="1"/>
    <col min="4364" max="4364" width="9.28515625" style="79" customWidth="1"/>
    <col min="4365" max="4365" width="9.42578125" style="79" customWidth="1"/>
    <col min="4366" max="4366" width="9.140625" style="79" customWidth="1"/>
    <col min="4367" max="4367" width="9.28515625" style="79" customWidth="1"/>
    <col min="4368" max="4368" width="9.42578125" style="79" customWidth="1"/>
    <col min="4369" max="4369" width="9.7109375" style="79" customWidth="1"/>
    <col min="4370" max="4370" width="9.5703125" style="79" customWidth="1"/>
    <col min="4371" max="4371" width="9.28515625" style="79" customWidth="1"/>
    <col min="4372" max="4372" width="8.5703125" style="79" customWidth="1"/>
    <col min="4373" max="4373" width="8.85546875" style="79" customWidth="1"/>
    <col min="4374" max="4374" width="9.7109375" style="79" customWidth="1"/>
    <col min="4375" max="4375" width="8.7109375" style="79" customWidth="1"/>
    <col min="4376" max="4376" width="13.5703125" style="79" customWidth="1"/>
    <col min="4377" max="4377" width="16.28515625" style="79" customWidth="1"/>
    <col min="4378" max="4395" width="9.42578125" style="79" customWidth="1"/>
    <col min="4396" max="4399" width="10.28515625" style="79" customWidth="1"/>
    <col min="4400" max="4400" width="9.140625" style="79" customWidth="1"/>
    <col min="4401" max="4420" width="0" style="79" hidden="1" customWidth="1"/>
    <col min="4421" max="4430" width="11.42578125" style="79" customWidth="1"/>
    <col min="4431" max="4435" width="10.28515625" style="79" customWidth="1"/>
    <col min="4436" max="4444" width="9.42578125" style="79" customWidth="1"/>
    <col min="4445" max="4608" width="11.42578125" style="79"/>
    <col min="4609" max="4609" width="35.42578125" style="79" customWidth="1"/>
    <col min="4610" max="4610" width="23.5703125" style="79" customWidth="1"/>
    <col min="4611" max="4611" width="15" style="79" customWidth="1"/>
    <col min="4612" max="4612" width="15.7109375" style="79" customWidth="1"/>
    <col min="4613" max="4613" width="13.42578125" style="79" customWidth="1"/>
    <col min="4614" max="4614" width="13.5703125" style="79" customWidth="1"/>
    <col min="4615" max="4615" width="14.7109375" style="79" customWidth="1"/>
    <col min="4616" max="4616" width="13.85546875" style="79" customWidth="1"/>
    <col min="4617" max="4617" width="12.5703125" style="79" customWidth="1"/>
    <col min="4618" max="4618" width="11.85546875" style="79" customWidth="1"/>
    <col min="4619" max="4619" width="10.28515625" style="79" customWidth="1"/>
    <col min="4620" max="4620" width="9.28515625" style="79" customWidth="1"/>
    <col min="4621" max="4621" width="9.42578125" style="79" customWidth="1"/>
    <col min="4622" max="4622" width="9.140625" style="79" customWidth="1"/>
    <col min="4623" max="4623" width="9.28515625" style="79" customWidth="1"/>
    <col min="4624" max="4624" width="9.42578125" style="79" customWidth="1"/>
    <col min="4625" max="4625" width="9.7109375" style="79" customWidth="1"/>
    <col min="4626" max="4626" width="9.5703125" style="79" customWidth="1"/>
    <col min="4627" max="4627" width="9.28515625" style="79" customWidth="1"/>
    <col min="4628" max="4628" width="8.5703125" style="79" customWidth="1"/>
    <col min="4629" max="4629" width="8.85546875" style="79" customWidth="1"/>
    <col min="4630" max="4630" width="9.7109375" style="79" customWidth="1"/>
    <col min="4631" max="4631" width="8.7109375" style="79" customWidth="1"/>
    <col min="4632" max="4632" width="13.5703125" style="79" customWidth="1"/>
    <col min="4633" max="4633" width="16.28515625" style="79" customWidth="1"/>
    <col min="4634" max="4651" width="9.42578125" style="79" customWidth="1"/>
    <col min="4652" max="4655" width="10.28515625" style="79" customWidth="1"/>
    <col min="4656" max="4656" width="9.140625" style="79" customWidth="1"/>
    <col min="4657" max="4676" width="0" style="79" hidden="1" customWidth="1"/>
    <col min="4677" max="4686" width="11.42578125" style="79" customWidth="1"/>
    <col min="4687" max="4691" width="10.28515625" style="79" customWidth="1"/>
    <col min="4692" max="4700" width="9.42578125" style="79" customWidth="1"/>
    <col min="4701" max="4864" width="11.42578125" style="79"/>
    <col min="4865" max="4865" width="35.42578125" style="79" customWidth="1"/>
    <col min="4866" max="4866" width="23.5703125" style="79" customWidth="1"/>
    <col min="4867" max="4867" width="15" style="79" customWidth="1"/>
    <col min="4868" max="4868" width="15.7109375" style="79" customWidth="1"/>
    <col min="4869" max="4869" width="13.42578125" style="79" customWidth="1"/>
    <col min="4870" max="4870" width="13.5703125" style="79" customWidth="1"/>
    <col min="4871" max="4871" width="14.7109375" style="79" customWidth="1"/>
    <col min="4872" max="4872" width="13.85546875" style="79" customWidth="1"/>
    <col min="4873" max="4873" width="12.5703125" style="79" customWidth="1"/>
    <col min="4874" max="4874" width="11.85546875" style="79" customWidth="1"/>
    <col min="4875" max="4875" width="10.28515625" style="79" customWidth="1"/>
    <col min="4876" max="4876" width="9.28515625" style="79" customWidth="1"/>
    <col min="4877" max="4877" width="9.42578125" style="79" customWidth="1"/>
    <col min="4878" max="4878" width="9.140625" style="79" customWidth="1"/>
    <col min="4879" max="4879" width="9.28515625" style="79" customWidth="1"/>
    <col min="4880" max="4880" width="9.42578125" style="79" customWidth="1"/>
    <col min="4881" max="4881" width="9.7109375" style="79" customWidth="1"/>
    <col min="4882" max="4882" width="9.5703125" style="79" customWidth="1"/>
    <col min="4883" max="4883" width="9.28515625" style="79" customWidth="1"/>
    <col min="4884" max="4884" width="8.5703125" style="79" customWidth="1"/>
    <col min="4885" max="4885" width="8.85546875" style="79" customWidth="1"/>
    <col min="4886" max="4886" width="9.7109375" style="79" customWidth="1"/>
    <col min="4887" max="4887" width="8.7109375" style="79" customWidth="1"/>
    <col min="4888" max="4888" width="13.5703125" style="79" customWidth="1"/>
    <col min="4889" max="4889" width="16.28515625" style="79" customWidth="1"/>
    <col min="4890" max="4907" width="9.42578125" style="79" customWidth="1"/>
    <col min="4908" max="4911" width="10.28515625" style="79" customWidth="1"/>
    <col min="4912" max="4912" width="9.140625" style="79" customWidth="1"/>
    <col min="4913" max="4932" width="0" style="79" hidden="1" customWidth="1"/>
    <col min="4933" max="4942" width="11.42578125" style="79" customWidth="1"/>
    <col min="4943" max="4947" width="10.28515625" style="79" customWidth="1"/>
    <col min="4948" max="4956" width="9.42578125" style="79" customWidth="1"/>
    <col min="4957" max="5120" width="11.42578125" style="79"/>
    <col min="5121" max="5121" width="35.42578125" style="79" customWidth="1"/>
    <col min="5122" max="5122" width="23.5703125" style="79" customWidth="1"/>
    <col min="5123" max="5123" width="15" style="79" customWidth="1"/>
    <col min="5124" max="5124" width="15.7109375" style="79" customWidth="1"/>
    <col min="5125" max="5125" width="13.42578125" style="79" customWidth="1"/>
    <col min="5126" max="5126" width="13.5703125" style="79" customWidth="1"/>
    <col min="5127" max="5127" width="14.7109375" style="79" customWidth="1"/>
    <col min="5128" max="5128" width="13.85546875" style="79" customWidth="1"/>
    <col min="5129" max="5129" width="12.5703125" style="79" customWidth="1"/>
    <col min="5130" max="5130" width="11.85546875" style="79" customWidth="1"/>
    <col min="5131" max="5131" width="10.28515625" style="79" customWidth="1"/>
    <col min="5132" max="5132" width="9.28515625" style="79" customWidth="1"/>
    <col min="5133" max="5133" width="9.42578125" style="79" customWidth="1"/>
    <col min="5134" max="5134" width="9.140625" style="79" customWidth="1"/>
    <col min="5135" max="5135" width="9.28515625" style="79" customWidth="1"/>
    <col min="5136" max="5136" width="9.42578125" style="79" customWidth="1"/>
    <col min="5137" max="5137" width="9.7109375" style="79" customWidth="1"/>
    <col min="5138" max="5138" width="9.5703125" style="79" customWidth="1"/>
    <col min="5139" max="5139" width="9.28515625" style="79" customWidth="1"/>
    <col min="5140" max="5140" width="8.5703125" style="79" customWidth="1"/>
    <col min="5141" max="5141" width="8.85546875" style="79" customWidth="1"/>
    <col min="5142" max="5142" width="9.7109375" style="79" customWidth="1"/>
    <col min="5143" max="5143" width="8.7109375" style="79" customWidth="1"/>
    <col min="5144" max="5144" width="13.5703125" style="79" customWidth="1"/>
    <col min="5145" max="5145" width="16.28515625" style="79" customWidth="1"/>
    <col min="5146" max="5163" width="9.42578125" style="79" customWidth="1"/>
    <col min="5164" max="5167" width="10.28515625" style="79" customWidth="1"/>
    <col min="5168" max="5168" width="9.140625" style="79" customWidth="1"/>
    <col min="5169" max="5188" width="0" style="79" hidden="1" customWidth="1"/>
    <col min="5189" max="5198" width="11.42578125" style="79" customWidth="1"/>
    <col min="5199" max="5203" width="10.28515625" style="79" customWidth="1"/>
    <col min="5204" max="5212" width="9.42578125" style="79" customWidth="1"/>
    <col min="5213" max="5376" width="11.42578125" style="79"/>
    <col min="5377" max="5377" width="35.42578125" style="79" customWidth="1"/>
    <col min="5378" max="5378" width="23.5703125" style="79" customWidth="1"/>
    <col min="5379" max="5379" width="15" style="79" customWidth="1"/>
    <col min="5380" max="5380" width="15.7109375" style="79" customWidth="1"/>
    <col min="5381" max="5381" width="13.42578125" style="79" customWidth="1"/>
    <col min="5382" max="5382" width="13.5703125" style="79" customWidth="1"/>
    <col min="5383" max="5383" width="14.7109375" style="79" customWidth="1"/>
    <col min="5384" max="5384" width="13.85546875" style="79" customWidth="1"/>
    <col min="5385" max="5385" width="12.5703125" style="79" customWidth="1"/>
    <col min="5386" max="5386" width="11.85546875" style="79" customWidth="1"/>
    <col min="5387" max="5387" width="10.28515625" style="79" customWidth="1"/>
    <col min="5388" max="5388" width="9.28515625" style="79" customWidth="1"/>
    <col min="5389" max="5389" width="9.42578125" style="79" customWidth="1"/>
    <col min="5390" max="5390" width="9.140625" style="79" customWidth="1"/>
    <col min="5391" max="5391" width="9.28515625" style="79" customWidth="1"/>
    <col min="5392" max="5392" width="9.42578125" style="79" customWidth="1"/>
    <col min="5393" max="5393" width="9.7109375" style="79" customWidth="1"/>
    <col min="5394" max="5394" width="9.5703125" style="79" customWidth="1"/>
    <col min="5395" max="5395" width="9.28515625" style="79" customWidth="1"/>
    <col min="5396" max="5396" width="8.5703125" style="79" customWidth="1"/>
    <col min="5397" max="5397" width="8.85546875" style="79" customWidth="1"/>
    <col min="5398" max="5398" width="9.7109375" style="79" customWidth="1"/>
    <col min="5399" max="5399" width="8.7109375" style="79" customWidth="1"/>
    <col min="5400" max="5400" width="13.5703125" style="79" customWidth="1"/>
    <col min="5401" max="5401" width="16.28515625" style="79" customWidth="1"/>
    <col min="5402" max="5419" width="9.42578125" style="79" customWidth="1"/>
    <col min="5420" max="5423" width="10.28515625" style="79" customWidth="1"/>
    <col min="5424" max="5424" width="9.140625" style="79" customWidth="1"/>
    <col min="5425" max="5444" width="0" style="79" hidden="1" customWidth="1"/>
    <col min="5445" max="5454" width="11.42578125" style="79" customWidth="1"/>
    <col min="5455" max="5459" width="10.28515625" style="79" customWidth="1"/>
    <col min="5460" max="5468" width="9.42578125" style="79" customWidth="1"/>
    <col min="5469" max="5632" width="11.42578125" style="79"/>
    <col min="5633" max="5633" width="35.42578125" style="79" customWidth="1"/>
    <col min="5634" max="5634" width="23.5703125" style="79" customWidth="1"/>
    <col min="5635" max="5635" width="15" style="79" customWidth="1"/>
    <col min="5636" max="5636" width="15.7109375" style="79" customWidth="1"/>
    <col min="5637" max="5637" width="13.42578125" style="79" customWidth="1"/>
    <col min="5638" max="5638" width="13.5703125" style="79" customWidth="1"/>
    <col min="5639" max="5639" width="14.7109375" style="79" customWidth="1"/>
    <col min="5640" max="5640" width="13.85546875" style="79" customWidth="1"/>
    <col min="5641" max="5641" width="12.5703125" style="79" customWidth="1"/>
    <col min="5642" max="5642" width="11.85546875" style="79" customWidth="1"/>
    <col min="5643" max="5643" width="10.28515625" style="79" customWidth="1"/>
    <col min="5644" max="5644" width="9.28515625" style="79" customWidth="1"/>
    <col min="5645" max="5645" width="9.42578125" style="79" customWidth="1"/>
    <col min="5646" max="5646" width="9.140625" style="79" customWidth="1"/>
    <col min="5647" max="5647" width="9.28515625" style="79" customWidth="1"/>
    <col min="5648" max="5648" width="9.42578125" style="79" customWidth="1"/>
    <col min="5649" max="5649" width="9.7109375" style="79" customWidth="1"/>
    <col min="5650" max="5650" width="9.5703125" style="79" customWidth="1"/>
    <col min="5651" max="5651" width="9.28515625" style="79" customWidth="1"/>
    <col min="5652" max="5652" width="8.5703125" style="79" customWidth="1"/>
    <col min="5653" max="5653" width="8.85546875" style="79" customWidth="1"/>
    <col min="5654" max="5654" width="9.7109375" style="79" customWidth="1"/>
    <col min="5655" max="5655" width="8.7109375" style="79" customWidth="1"/>
    <col min="5656" max="5656" width="13.5703125" style="79" customWidth="1"/>
    <col min="5657" max="5657" width="16.28515625" style="79" customWidth="1"/>
    <col min="5658" max="5675" width="9.42578125" style="79" customWidth="1"/>
    <col min="5676" max="5679" width="10.28515625" style="79" customWidth="1"/>
    <col min="5680" max="5680" width="9.140625" style="79" customWidth="1"/>
    <col min="5681" max="5700" width="0" style="79" hidden="1" customWidth="1"/>
    <col min="5701" max="5710" width="11.42578125" style="79" customWidth="1"/>
    <col min="5711" max="5715" width="10.28515625" style="79" customWidth="1"/>
    <col min="5716" max="5724" width="9.42578125" style="79" customWidth="1"/>
    <col min="5725" max="5888" width="11.42578125" style="79"/>
    <col min="5889" max="5889" width="35.42578125" style="79" customWidth="1"/>
    <col min="5890" max="5890" width="23.5703125" style="79" customWidth="1"/>
    <col min="5891" max="5891" width="15" style="79" customWidth="1"/>
    <col min="5892" max="5892" width="15.7109375" style="79" customWidth="1"/>
    <col min="5893" max="5893" width="13.42578125" style="79" customWidth="1"/>
    <col min="5894" max="5894" width="13.5703125" style="79" customWidth="1"/>
    <col min="5895" max="5895" width="14.7109375" style="79" customWidth="1"/>
    <col min="5896" max="5896" width="13.85546875" style="79" customWidth="1"/>
    <col min="5897" max="5897" width="12.5703125" style="79" customWidth="1"/>
    <col min="5898" max="5898" width="11.85546875" style="79" customWidth="1"/>
    <col min="5899" max="5899" width="10.28515625" style="79" customWidth="1"/>
    <col min="5900" max="5900" width="9.28515625" style="79" customWidth="1"/>
    <col min="5901" max="5901" width="9.42578125" style="79" customWidth="1"/>
    <col min="5902" max="5902" width="9.140625" style="79" customWidth="1"/>
    <col min="5903" max="5903" width="9.28515625" style="79" customWidth="1"/>
    <col min="5904" max="5904" width="9.42578125" style="79" customWidth="1"/>
    <col min="5905" max="5905" width="9.7109375" style="79" customWidth="1"/>
    <col min="5906" max="5906" width="9.5703125" style="79" customWidth="1"/>
    <col min="5907" max="5907" width="9.28515625" style="79" customWidth="1"/>
    <col min="5908" max="5908" width="8.5703125" style="79" customWidth="1"/>
    <col min="5909" max="5909" width="8.85546875" style="79" customWidth="1"/>
    <col min="5910" max="5910" width="9.7109375" style="79" customWidth="1"/>
    <col min="5911" max="5911" width="8.7109375" style="79" customWidth="1"/>
    <col min="5912" max="5912" width="13.5703125" style="79" customWidth="1"/>
    <col min="5913" max="5913" width="16.28515625" style="79" customWidth="1"/>
    <col min="5914" max="5931" width="9.42578125" style="79" customWidth="1"/>
    <col min="5932" max="5935" width="10.28515625" style="79" customWidth="1"/>
    <col min="5936" max="5936" width="9.140625" style="79" customWidth="1"/>
    <col min="5937" max="5956" width="0" style="79" hidden="1" customWidth="1"/>
    <col min="5957" max="5966" width="11.42578125" style="79" customWidth="1"/>
    <col min="5967" max="5971" width="10.28515625" style="79" customWidth="1"/>
    <col min="5972" max="5980" width="9.42578125" style="79" customWidth="1"/>
    <col min="5981" max="6144" width="11.42578125" style="79"/>
    <col min="6145" max="6145" width="35.42578125" style="79" customWidth="1"/>
    <col min="6146" max="6146" width="23.5703125" style="79" customWidth="1"/>
    <col min="6147" max="6147" width="15" style="79" customWidth="1"/>
    <col min="6148" max="6148" width="15.7109375" style="79" customWidth="1"/>
    <col min="6149" max="6149" width="13.42578125" style="79" customWidth="1"/>
    <col min="6150" max="6150" width="13.5703125" style="79" customWidth="1"/>
    <col min="6151" max="6151" width="14.7109375" style="79" customWidth="1"/>
    <col min="6152" max="6152" width="13.85546875" style="79" customWidth="1"/>
    <col min="6153" max="6153" width="12.5703125" style="79" customWidth="1"/>
    <col min="6154" max="6154" width="11.85546875" style="79" customWidth="1"/>
    <col min="6155" max="6155" width="10.28515625" style="79" customWidth="1"/>
    <col min="6156" max="6156" width="9.28515625" style="79" customWidth="1"/>
    <col min="6157" max="6157" width="9.42578125" style="79" customWidth="1"/>
    <col min="6158" max="6158" width="9.140625" style="79" customWidth="1"/>
    <col min="6159" max="6159" width="9.28515625" style="79" customWidth="1"/>
    <col min="6160" max="6160" width="9.42578125" style="79" customWidth="1"/>
    <col min="6161" max="6161" width="9.7109375" style="79" customWidth="1"/>
    <col min="6162" max="6162" width="9.5703125" style="79" customWidth="1"/>
    <col min="6163" max="6163" width="9.28515625" style="79" customWidth="1"/>
    <col min="6164" max="6164" width="8.5703125" style="79" customWidth="1"/>
    <col min="6165" max="6165" width="8.85546875" style="79" customWidth="1"/>
    <col min="6166" max="6166" width="9.7109375" style="79" customWidth="1"/>
    <col min="6167" max="6167" width="8.7109375" style="79" customWidth="1"/>
    <col min="6168" max="6168" width="13.5703125" style="79" customWidth="1"/>
    <col min="6169" max="6169" width="16.28515625" style="79" customWidth="1"/>
    <col min="6170" max="6187" width="9.42578125" style="79" customWidth="1"/>
    <col min="6188" max="6191" width="10.28515625" style="79" customWidth="1"/>
    <col min="6192" max="6192" width="9.140625" style="79" customWidth="1"/>
    <col min="6193" max="6212" width="0" style="79" hidden="1" customWidth="1"/>
    <col min="6213" max="6222" width="11.42578125" style="79" customWidth="1"/>
    <col min="6223" max="6227" width="10.28515625" style="79" customWidth="1"/>
    <col min="6228" max="6236" width="9.42578125" style="79" customWidth="1"/>
    <col min="6237" max="6400" width="11.42578125" style="79"/>
    <col min="6401" max="6401" width="35.42578125" style="79" customWidth="1"/>
    <col min="6402" max="6402" width="23.5703125" style="79" customWidth="1"/>
    <col min="6403" max="6403" width="15" style="79" customWidth="1"/>
    <col min="6404" max="6404" width="15.7109375" style="79" customWidth="1"/>
    <col min="6405" max="6405" width="13.42578125" style="79" customWidth="1"/>
    <col min="6406" max="6406" width="13.5703125" style="79" customWidth="1"/>
    <col min="6407" max="6407" width="14.7109375" style="79" customWidth="1"/>
    <col min="6408" max="6408" width="13.85546875" style="79" customWidth="1"/>
    <col min="6409" max="6409" width="12.5703125" style="79" customWidth="1"/>
    <col min="6410" max="6410" width="11.85546875" style="79" customWidth="1"/>
    <col min="6411" max="6411" width="10.28515625" style="79" customWidth="1"/>
    <col min="6412" max="6412" width="9.28515625" style="79" customWidth="1"/>
    <col min="6413" max="6413" width="9.42578125" style="79" customWidth="1"/>
    <col min="6414" max="6414" width="9.140625" style="79" customWidth="1"/>
    <col min="6415" max="6415" width="9.28515625" style="79" customWidth="1"/>
    <col min="6416" max="6416" width="9.42578125" style="79" customWidth="1"/>
    <col min="6417" max="6417" width="9.7109375" style="79" customWidth="1"/>
    <col min="6418" max="6418" width="9.5703125" style="79" customWidth="1"/>
    <col min="6419" max="6419" width="9.28515625" style="79" customWidth="1"/>
    <col min="6420" max="6420" width="8.5703125" style="79" customWidth="1"/>
    <col min="6421" max="6421" width="8.85546875" style="79" customWidth="1"/>
    <col min="6422" max="6422" width="9.7109375" style="79" customWidth="1"/>
    <col min="6423" max="6423" width="8.7109375" style="79" customWidth="1"/>
    <col min="6424" max="6424" width="13.5703125" style="79" customWidth="1"/>
    <col min="6425" max="6425" width="16.28515625" style="79" customWidth="1"/>
    <col min="6426" max="6443" width="9.42578125" style="79" customWidth="1"/>
    <col min="6444" max="6447" width="10.28515625" style="79" customWidth="1"/>
    <col min="6448" max="6448" width="9.140625" style="79" customWidth="1"/>
    <col min="6449" max="6468" width="0" style="79" hidden="1" customWidth="1"/>
    <col min="6469" max="6478" width="11.42578125" style="79" customWidth="1"/>
    <col min="6479" max="6483" width="10.28515625" style="79" customWidth="1"/>
    <col min="6484" max="6492" width="9.42578125" style="79" customWidth="1"/>
    <col min="6493" max="6656" width="11.42578125" style="79"/>
    <col min="6657" max="6657" width="35.42578125" style="79" customWidth="1"/>
    <col min="6658" max="6658" width="23.5703125" style="79" customWidth="1"/>
    <col min="6659" max="6659" width="15" style="79" customWidth="1"/>
    <col min="6660" max="6660" width="15.7109375" style="79" customWidth="1"/>
    <col min="6661" max="6661" width="13.42578125" style="79" customWidth="1"/>
    <col min="6662" max="6662" width="13.5703125" style="79" customWidth="1"/>
    <col min="6663" max="6663" width="14.7109375" style="79" customWidth="1"/>
    <col min="6664" max="6664" width="13.85546875" style="79" customWidth="1"/>
    <col min="6665" max="6665" width="12.5703125" style="79" customWidth="1"/>
    <col min="6666" max="6666" width="11.85546875" style="79" customWidth="1"/>
    <col min="6667" max="6667" width="10.28515625" style="79" customWidth="1"/>
    <col min="6668" max="6668" width="9.28515625" style="79" customWidth="1"/>
    <col min="6669" max="6669" width="9.42578125" style="79" customWidth="1"/>
    <col min="6670" max="6670" width="9.140625" style="79" customWidth="1"/>
    <col min="6671" max="6671" width="9.28515625" style="79" customWidth="1"/>
    <col min="6672" max="6672" width="9.42578125" style="79" customWidth="1"/>
    <col min="6673" max="6673" width="9.7109375" style="79" customWidth="1"/>
    <col min="6674" max="6674" width="9.5703125" style="79" customWidth="1"/>
    <col min="6675" max="6675" width="9.28515625" style="79" customWidth="1"/>
    <col min="6676" max="6676" width="8.5703125" style="79" customWidth="1"/>
    <col min="6677" max="6677" width="8.85546875" style="79" customWidth="1"/>
    <col min="6678" max="6678" width="9.7109375" style="79" customWidth="1"/>
    <col min="6679" max="6679" width="8.7109375" style="79" customWidth="1"/>
    <col min="6680" max="6680" width="13.5703125" style="79" customWidth="1"/>
    <col min="6681" max="6681" width="16.28515625" style="79" customWidth="1"/>
    <col min="6682" max="6699" width="9.42578125" style="79" customWidth="1"/>
    <col min="6700" max="6703" width="10.28515625" style="79" customWidth="1"/>
    <col min="6704" max="6704" width="9.140625" style="79" customWidth="1"/>
    <col min="6705" max="6724" width="0" style="79" hidden="1" customWidth="1"/>
    <col min="6725" max="6734" width="11.42578125" style="79" customWidth="1"/>
    <col min="6735" max="6739" width="10.28515625" style="79" customWidth="1"/>
    <col min="6740" max="6748" width="9.42578125" style="79" customWidth="1"/>
    <col min="6749" max="6912" width="11.42578125" style="79"/>
    <col min="6913" max="6913" width="35.42578125" style="79" customWidth="1"/>
    <col min="6914" max="6914" width="23.5703125" style="79" customWidth="1"/>
    <col min="6915" max="6915" width="15" style="79" customWidth="1"/>
    <col min="6916" max="6916" width="15.7109375" style="79" customWidth="1"/>
    <col min="6917" max="6917" width="13.42578125" style="79" customWidth="1"/>
    <col min="6918" max="6918" width="13.5703125" style="79" customWidth="1"/>
    <col min="6919" max="6919" width="14.7109375" style="79" customWidth="1"/>
    <col min="6920" max="6920" width="13.85546875" style="79" customWidth="1"/>
    <col min="6921" max="6921" width="12.5703125" style="79" customWidth="1"/>
    <col min="6922" max="6922" width="11.85546875" style="79" customWidth="1"/>
    <col min="6923" max="6923" width="10.28515625" style="79" customWidth="1"/>
    <col min="6924" max="6924" width="9.28515625" style="79" customWidth="1"/>
    <col min="6925" max="6925" width="9.42578125" style="79" customWidth="1"/>
    <col min="6926" max="6926" width="9.140625" style="79" customWidth="1"/>
    <col min="6927" max="6927" width="9.28515625" style="79" customWidth="1"/>
    <col min="6928" max="6928" width="9.42578125" style="79" customWidth="1"/>
    <col min="6929" max="6929" width="9.7109375" style="79" customWidth="1"/>
    <col min="6930" max="6930" width="9.5703125" style="79" customWidth="1"/>
    <col min="6931" max="6931" width="9.28515625" style="79" customWidth="1"/>
    <col min="6932" max="6932" width="8.5703125" style="79" customWidth="1"/>
    <col min="6933" max="6933" width="8.85546875" style="79" customWidth="1"/>
    <col min="6934" max="6934" width="9.7109375" style="79" customWidth="1"/>
    <col min="6935" max="6935" width="8.7109375" style="79" customWidth="1"/>
    <col min="6936" max="6936" width="13.5703125" style="79" customWidth="1"/>
    <col min="6937" max="6937" width="16.28515625" style="79" customWidth="1"/>
    <col min="6938" max="6955" width="9.42578125" style="79" customWidth="1"/>
    <col min="6956" max="6959" width="10.28515625" style="79" customWidth="1"/>
    <col min="6960" max="6960" width="9.140625" style="79" customWidth="1"/>
    <col min="6961" max="6980" width="0" style="79" hidden="1" customWidth="1"/>
    <col min="6981" max="6990" width="11.42578125" style="79" customWidth="1"/>
    <col min="6991" max="6995" width="10.28515625" style="79" customWidth="1"/>
    <col min="6996" max="7004" width="9.42578125" style="79" customWidth="1"/>
    <col min="7005" max="7168" width="11.42578125" style="79"/>
    <col min="7169" max="7169" width="35.42578125" style="79" customWidth="1"/>
    <col min="7170" max="7170" width="23.5703125" style="79" customWidth="1"/>
    <col min="7171" max="7171" width="15" style="79" customWidth="1"/>
    <col min="7172" max="7172" width="15.7109375" style="79" customWidth="1"/>
    <col min="7173" max="7173" width="13.42578125" style="79" customWidth="1"/>
    <col min="7174" max="7174" width="13.5703125" style="79" customWidth="1"/>
    <col min="7175" max="7175" width="14.7109375" style="79" customWidth="1"/>
    <col min="7176" max="7176" width="13.85546875" style="79" customWidth="1"/>
    <col min="7177" max="7177" width="12.5703125" style="79" customWidth="1"/>
    <col min="7178" max="7178" width="11.85546875" style="79" customWidth="1"/>
    <col min="7179" max="7179" width="10.28515625" style="79" customWidth="1"/>
    <col min="7180" max="7180" width="9.28515625" style="79" customWidth="1"/>
    <col min="7181" max="7181" width="9.42578125" style="79" customWidth="1"/>
    <col min="7182" max="7182" width="9.140625" style="79" customWidth="1"/>
    <col min="7183" max="7183" width="9.28515625" style="79" customWidth="1"/>
    <col min="7184" max="7184" width="9.42578125" style="79" customWidth="1"/>
    <col min="7185" max="7185" width="9.7109375" style="79" customWidth="1"/>
    <col min="7186" max="7186" width="9.5703125" style="79" customWidth="1"/>
    <col min="7187" max="7187" width="9.28515625" style="79" customWidth="1"/>
    <col min="7188" max="7188" width="8.5703125" style="79" customWidth="1"/>
    <col min="7189" max="7189" width="8.85546875" style="79" customWidth="1"/>
    <col min="7190" max="7190" width="9.7109375" style="79" customWidth="1"/>
    <col min="7191" max="7191" width="8.7109375" style="79" customWidth="1"/>
    <col min="7192" max="7192" width="13.5703125" style="79" customWidth="1"/>
    <col min="7193" max="7193" width="16.28515625" style="79" customWidth="1"/>
    <col min="7194" max="7211" width="9.42578125" style="79" customWidth="1"/>
    <col min="7212" max="7215" width="10.28515625" style="79" customWidth="1"/>
    <col min="7216" max="7216" width="9.140625" style="79" customWidth="1"/>
    <col min="7217" max="7236" width="0" style="79" hidden="1" customWidth="1"/>
    <col min="7237" max="7246" width="11.42578125" style="79" customWidth="1"/>
    <col min="7247" max="7251" width="10.28515625" style="79" customWidth="1"/>
    <col min="7252" max="7260" width="9.42578125" style="79" customWidth="1"/>
    <col min="7261" max="7424" width="11.42578125" style="79"/>
    <col min="7425" max="7425" width="35.42578125" style="79" customWidth="1"/>
    <col min="7426" max="7426" width="23.5703125" style="79" customWidth="1"/>
    <col min="7427" max="7427" width="15" style="79" customWidth="1"/>
    <col min="7428" max="7428" width="15.7109375" style="79" customWidth="1"/>
    <col min="7429" max="7429" width="13.42578125" style="79" customWidth="1"/>
    <col min="7430" max="7430" width="13.5703125" style="79" customWidth="1"/>
    <col min="7431" max="7431" width="14.7109375" style="79" customWidth="1"/>
    <col min="7432" max="7432" width="13.85546875" style="79" customWidth="1"/>
    <col min="7433" max="7433" width="12.5703125" style="79" customWidth="1"/>
    <col min="7434" max="7434" width="11.85546875" style="79" customWidth="1"/>
    <col min="7435" max="7435" width="10.28515625" style="79" customWidth="1"/>
    <col min="7436" max="7436" width="9.28515625" style="79" customWidth="1"/>
    <col min="7437" max="7437" width="9.42578125" style="79" customWidth="1"/>
    <col min="7438" max="7438" width="9.140625" style="79" customWidth="1"/>
    <col min="7439" max="7439" width="9.28515625" style="79" customWidth="1"/>
    <col min="7440" max="7440" width="9.42578125" style="79" customWidth="1"/>
    <col min="7441" max="7441" width="9.7109375" style="79" customWidth="1"/>
    <col min="7442" max="7442" width="9.5703125" style="79" customWidth="1"/>
    <col min="7443" max="7443" width="9.28515625" style="79" customWidth="1"/>
    <col min="7444" max="7444" width="8.5703125" style="79" customWidth="1"/>
    <col min="7445" max="7445" width="8.85546875" style="79" customWidth="1"/>
    <col min="7446" max="7446" width="9.7109375" style="79" customWidth="1"/>
    <col min="7447" max="7447" width="8.7109375" style="79" customWidth="1"/>
    <col min="7448" max="7448" width="13.5703125" style="79" customWidth="1"/>
    <col min="7449" max="7449" width="16.28515625" style="79" customWidth="1"/>
    <col min="7450" max="7467" width="9.42578125" style="79" customWidth="1"/>
    <col min="7468" max="7471" width="10.28515625" style="79" customWidth="1"/>
    <col min="7472" max="7472" width="9.140625" style="79" customWidth="1"/>
    <col min="7473" max="7492" width="0" style="79" hidden="1" customWidth="1"/>
    <col min="7493" max="7502" width="11.42578125" style="79" customWidth="1"/>
    <col min="7503" max="7507" width="10.28515625" style="79" customWidth="1"/>
    <col min="7508" max="7516" width="9.42578125" style="79" customWidth="1"/>
    <col min="7517" max="7680" width="11.42578125" style="79"/>
    <col min="7681" max="7681" width="35.42578125" style="79" customWidth="1"/>
    <col min="7682" max="7682" width="23.5703125" style="79" customWidth="1"/>
    <col min="7683" max="7683" width="15" style="79" customWidth="1"/>
    <col min="7684" max="7684" width="15.7109375" style="79" customWidth="1"/>
    <col min="7685" max="7685" width="13.42578125" style="79" customWidth="1"/>
    <col min="7686" max="7686" width="13.5703125" style="79" customWidth="1"/>
    <col min="7687" max="7687" width="14.7109375" style="79" customWidth="1"/>
    <col min="7688" max="7688" width="13.85546875" style="79" customWidth="1"/>
    <col min="7689" max="7689" width="12.5703125" style="79" customWidth="1"/>
    <col min="7690" max="7690" width="11.85546875" style="79" customWidth="1"/>
    <col min="7691" max="7691" width="10.28515625" style="79" customWidth="1"/>
    <col min="7692" max="7692" width="9.28515625" style="79" customWidth="1"/>
    <col min="7693" max="7693" width="9.42578125" style="79" customWidth="1"/>
    <col min="7694" max="7694" width="9.140625" style="79" customWidth="1"/>
    <col min="7695" max="7695" width="9.28515625" style="79" customWidth="1"/>
    <col min="7696" max="7696" width="9.42578125" style="79" customWidth="1"/>
    <col min="7697" max="7697" width="9.7109375" style="79" customWidth="1"/>
    <col min="7698" max="7698" width="9.5703125" style="79" customWidth="1"/>
    <col min="7699" max="7699" width="9.28515625" style="79" customWidth="1"/>
    <col min="7700" max="7700" width="8.5703125" style="79" customWidth="1"/>
    <col min="7701" max="7701" width="8.85546875" style="79" customWidth="1"/>
    <col min="7702" max="7702" width="9.7109375" style="79" customWidth="1"/>
    <col min="7703" max="7703" width="8.7109375" style="79" customWidth="1"/>
    <col min="7704" max="7704" width="13.5703125" style="79" customWidth="1"/>
    <col min="7705" max="7705" width="16.28515625" style="79" customWidth="1"/>
    <col min="7706" max="7723" width="9.42578125" style="79" customWidth="1"/>
    <col min="7724" max="7727" width="10.28515625" style="79" customWidth="1"/>
    <col min="7728" max="7728" width="9.140625" style="79" customWidth="1"/>
    <col min="7729" max="7748" width="0" style="79" hidden="1" customWidth="1"/>
    <col min="7749" max="7758" width="11.42578125" style="79" customWidth="1"/>
    <col min="7759" max="7763" width="10.28515625" style="79" customWidth="1"/>
    <col min="7764" max="7772" width="9.42578125" style="79" customWidth="1"/>
    <col min="7773" max="7936" width="11.42578125" style="79"/>
    <col min="7937" max="7937" width="35.42578125" style="79" customWidth="1"/>
    <col min="7938" max="7938" width="23.5703125" style="79" customWidth="1"/>
    <col min="7939" max="7939" width="15" style="79" customWidth="1"/>
    <col min="7940" max="7940" width="15.7109375" style="79" customWidth="1"/>
    <col min="7941" max="7941" width="13.42578125" style="79" customWidth="1"/>
    <col min="7942" max="7942" width="13.5703125" style="79" customWidth="1"/>
    <col min="7943" max="7943" width="14.7109375" style="79" customWidth="1"/>
    <col min="7944" max="7944" width="13.85546875" style="79" customWidth="1"/>
    <col min="7945" max="7945" width="12.5703125" style="79" customWidth="1"/>
    <col min="7946" max="7946" width="11.85546875" style="79" customWidth="1"/>
    <col min="7947" max="7947" width="10.28515625" style="79" customWidth="1"/>
    <col min="7948" max="7948" width="9.28515625" style="79" customWidth="1"/>
    <col min="7949" max="7949" width="9.42578125" style="79" customWidth="1"/>
    <col min="7950" max="7950" width="9.140625" style="79" customWidth="1"/>
    <col min="7951" max="7951" width="9.28515625" style="79" customWidth="1"/>
    <col min="7952" max="7952" width="9.42578125" style="79" customWidth="1"/>
    <col min="7953" max="7953" width="9.7109375" style="79" customWidth="1"/>
    <col min="7954" max="7954" width="9.5703125" style="79" customWidth="1"/>
    <col min="7955" max="7955" width="9.28515625" style="79" customWidth="1"/>
    <col min="7956" max="7956" width="8.5703125" style="79" customWidth="1"/>
    <col min="7957" max="7957" width="8.85546875" style="79" customWidth="1"/>
    <col min="7958" max="7958" width="9.7109375" style="79" customWidth="1"/>
    <col min="7959" max="7959" width="8.7109375" style="79" customWidth="1"/>
    <col min="7960" max="7960" width="13.5703125" style="79" customWidth="1"/>
    <col min="7961" max="7961" width="16.28515625" style="79" customWidth="1"/>
    <col min="7962" max="7979" width="9.42578125" style="79" customWidth="1"/>
    <col min="7980" max="7983" width="10.28515625" style="79" customWidth="1"/>
    <col min="7984" max="7984" width="9.140625" style="79" customWidth="1"/>
    <col min="7985" max="8004" width="0" style="79" hidden="1" customWidth="1"/>
    <col min="8005" max="8014" width="11.42578125" style="79" customWidth="1"/>
    <col min="8015" max="8019" width="10.28515625" style="79" customWidth="1"/>
    <col min="8020" max="8028" width="9.42578125" style="79" customWidth="1"/>
    <col min="8029" max="8192" width="11.42578125" style="79"/>
    <col min="8193" max="8193" width="35.42578125" style="79" customWidth="1"/>
    <col min="8194" max="8194" width="23.5703125" style="79" customWidth="1"/>
    <col min="8195" max="8195" width="15" style="79" customWidth="1"/>
    <col min="8196" max="8196" width="15.7109375" style="79" customWidth="1"/>
    <col min="8197" max="8197" width="13.42578125" style="79" customWidth="1"/>
    <col min="8198" max="8198" width="13.5703125" style="79" customWidth="1"/>
    <col min="8199" max="8199" width="14.7109375" style="79" customWidth="1"/>
    <col min="8200" max="8200" width="13.85546875" style="79" customWidth="1"/>
    <col min="8201" max="8201" width="12.5703125" style="79" customWidth="1"/>
    <col min="8202" max="8202" width="11.85546875" style="79" customWidth="1"/>
    <col min="8203" max="8203" width="10.28515625" style="79" customWidth="1"/>
    <col min="8204" max="8204" width="9.28515625" style="79" customWidth="1"/>
    <col min="8205" max="8205" width="9.42578125" style="79" customWidth="1"/>
    <col min="8206" max="8206" width="9.140625" style="79" customWidth="1"/>
    <col min="8207" max="8207" width="9.28515625" style="79" customWidth="1"/>
    <col min="8208" max="8208" width="9.42578125" style="79" customWidth="1"/>
    <col min="8209" max="8209" width="9.7109375" style="79" customWidth="1"/>
    <col min="8210" max="8210" width="9.5703125" style="79" customWidth="1"/>
    <col min="8211" max="8211" width="9.28515625" style="79" customWidth="1"/>
    <col min="8212" max="8212" width="8.5703125" style="79" customWidth="1"/>
    <col min="8213" max="8213" width="8.85546875" style="79" customWidth="1"/>
    <col min="8214" max="8214" width="9.7109375" style="79" customWidth="1"/>
    <col min="8215" max="8215" width="8.7109375" style="79" customWidth="1"/>
    <col min="8216" max="8216" width="13.5703125" style="79" customWidth="1"/>
    <col min="8217" max="8217" width="16.28515625" style="79" customWidth="1"/>
    <col min="8218" max="8235" width="9.42578125" style="79" customWidth="1"/>
    <col min="8236" max="8239" width="10.28515625" style="79" customWidth="1"/>
    <col min="8240" max="8240" width="9.140625" style="79" customWidth="1"/>
    <col min="8241" max="8260" width="0" style="79" hidden="1" customWidth="1"/>
    <col min="8261" max="8270" width="11.42578125" style="79" customWidth="1"/>
    <col min="8271" max="8275" width="10.28515625" style="79" customWidth="1"/>
    <col min="8276" max="8284" width="9.42578125" style="79" customWidth="1"/>
    <col min="8285" max="8448" width="11.42578125" style="79"/>
    <col min="8449" max="8449" width="35.42578125" style="79" customWidth="1"/>
    <col min="8450" max="8450" width="23.5703125" style="79" customWidth="1"/>
    <col min="8451" max="8451" width="15" style="79" customWidth="1"/>
    <col min="8452" max="8452" width="15.7109375" style="79" customWidth="1"/>
    <col min="8453" max="8453" width="13.42578125" style="79" customWidth="1"/>
    <col min="8454" max="8454" width="13.5703125" style="79" customWidth="1"/>
    <col min="8455" max="8455" width="14.7109375" style="79" customWidth="1"/>
    <col min="8456" max="8456" width="13.85546875" style="79" customWidth="1"/>
    <col min="8457" max="8457" width="12.5703125" style="79" customWidth="1"/>
    <col min="8458" max="8458" width="11.85546875" style="79" customWidth="1"/>
    <col min="8459" max="8459" width="10.28515625" style="79" customWidth="1"/>
    <col min="8460" max="8460" width="9.28515625" style="79" customWidth="1"/>
    <col min="8461" max="8461" width="9.42578125" style="79" customWidth="1"/>
    <col min="8462" max="8462" width="9.140625" style="79" customWidth="1"/>
    <col min="8463" max="8463" width="9.28515625" style="79" customWidth="1"/>
    <col min="8464" max="8464" width="9.42578125" style="79" customWidth="1"/>
    <col min="8465" max="8465" width="9.7109375" style="79" customWidth="1"/>
    <col min="8466" max="8466" width="9.5703125" style="79" customWidth="1"/>
    <col min="8467" max="8467" width="9.28515625" style="79" customWidth="1"/>
    <col min="8468" max="8468" width="8.5703125" style="79" customWidth="1"/>
    <col min="8469" max="8469" width="8.85546875" style="79" customWidth="1"/>
    <col min="8470" max="8470" width="9.7109375" style="79" customWidth="1"/>
    <col min="8471" max="8471" width="8.7109375" style="79" customWidth="1"/>
    <col min="8472" max="8472" width="13.5703125" style="79" customWidth="1"/>
    <col min="8473" max="8473" width="16.28515625" style="79" customWidth="1"/>
    <col min="8474" max="8491" width="9.42578125" style="79" customWidth="1"/>
    <col min="8492" max="8495" width="10.28515625" style="79" customWidth="1"/>
    <col min="8496" max="8496" width="9.140625" style="79" customWidth="1"/>
    <col min="8497" max="8516" width="0" style="79" hidden="1" customWidth="1"/>
    <col min="8517" max="8526" width="11.42578125" style="79" customWidth="1"/>
    <col min="8527" max="8531" width="10.28515625" style="79" customWidth="1"/>
    <col min="8532" max="8540" width="9.42578125" style="79" customWidth="1"/>
    <col min="8541" max="8704" width="11.42578125" style="79"/>
    <col min="8705" max="8705" width="35.42578125" style="79" customWidth="1"/>
    <col min="8706" max="8706" width="23.5703125" style="79" customWidth="1"/>
    <col min="8707" max="8707" width="15" style="79" customWidth="1"/>
    <col min="8708" max="8708" width="15.7109375" style="79" customWidth="1"/>
    <col min="8709" max="8709" width="13.42578125" style="79" customWidth="1"/>
    <col min="8710" max="8710" width="13.5703125" style="79" customWidth="1"/>
    <col min="8711" max="8711" width="14.7109375" style="79" customWidth="1"/>
    <col min="8712" max="8712" width="13.85546875" style="79" customWidth="1"/>
    <col min="8713" max="8713" width="12.5703125" style="79" customWidth="1"/>
    <col min="8714" max="8714" width="11.85546875" style="79" customWidth="1"/>
    <col min="8715" max="8715" width="10.28515625" style="79" customWidth="1"/>
    <col min="8716" max="8716" width="9.28515625" style="79" customWidth="1"/>
    <col min="8717" max="8717" width="9.42578125" style="79" customWidth="1"/>
    <col min="8718" max="8718" width="9.140625" style="79" customWidth="1"/>
    <col min="8719" max="8719" width="9.28515625" style="79" customWidth="1"/>
    <col min="8720" max="8720" width="9.42578125" style="79" customWidth="1"/>
    <col min="8721" max="8721" width="9.7109375" style="79" customWidth="1"/>
    <col min="8722" max="8722" width="9.5703125" style="79" customWidth="1"/>
    <col min="8723" max="8723" width="9.28515625" style="79" customWidth="1"/>
    <col min="8724" max="8724" width="8.5703125" style="79" customWidth="1"/>
    <col min="8725" max="8725" width="8.85546875" style="79" customWidth="1"/>
    <col min="8726" max="8726" width="9.7109375" style="79" customWidth="1"/>
    <col min="8727" max="8727" width="8.7109375" style="79" customWidth="1"/>
    <col min="8728" max="8728" width="13.5703125" style="79" customWidth="1"/>
    <col min="8729" max="8729" width="16.28515625" style="79" customWidth="1"/>
    <col min="8730" max="8747" width="9.42578125" style="79" customWidth="1"/>
    <col min="8748" max="8751" width="10.28515625" style="79" customWidth="1"/>
    <col min="8752" max="8752" width="9.140625" style="79" customWidth="1"/>
    <col min="8753" max="8772" width="0" style="79" hidden="1" customWidth="1"/>
    <col min="8773" max="8782" width="11.42578125" style="79" customWidth="1"/>
    <col min="8783" max="8787" width="10.28515625" style="79" customWidth="1"/>
    <col min="8788" max="8796" width="9.42578125" style="79" customWidth="1"/>
    <col min="8797" max="8960" width="11.42578125" style="79"/>
    <col min="8961" max="8961" width="35.42578125" style="79" customWidth="1"/>
    <col min="8962" max="8962" width="23.5703125" style="79" customWidth="1"/>
    <col min="8963" max="8963" width="15" style="79" customWidth="1"/>
    <col min="8964" max="8964" width="15.7109375" style="79" customWidth="1"/>
    <col min="8965" max="8965" width="13.42578125" style="79" customWidth="1"/>
    <col min="8966" max="8966" width="13.5703125" style="79" customWidth="1"/>
    <col min="8967" max="8967" width="14.7109375" style="79" customWidth="1"/>
    <col min="8968" max="8968" width="13.85546875" style="79" customWidth="1"/>
    <col min="8969" max="8969" width="12.5703125" style="79" customWidth="1"/>
    <col min="8970" max="8970" width="11.85546875" style="79" customWidth="1"/>
    <col min="8971" max="8971" width="10.28515625" style="79" customWidth="1"/>
    <col min="8972" max="8972" width="9.28515625" style="79" customWidth="1"/>
    <col min="8973" max="8973" width="9.42578125" style="79" customWidth="1"/>
    <col min="8974" max="8974" width="9.140625" style="79" customWidth="1"/>
    <col min="8975" max="8975" width="9.28515625" style="79" customWidth="1"/>
    <col min="8976" max="8976" width="9.42578125" style="79" customWidth="1"/>
    <col min="8977" max="8977" width="9.7109375" style="79" customWidth="1"/>
    <col min="8978" max="8978" width="9.5703125" style="79" customWidth="1"/>
    <col min="8979" max="8979" width="9.28515625" style="79" customWidth="1"/>
    <col min="8980" max="8980" width="8.5703125" style="79" customWidth="1"/>
    <col min="8981" max="8981" width="8.85546875" style="79" customWidth="1"/>
    <col min="8982" max="8982" width="9.7109375" style="79" customWidth="1"/>
    <col min="8983" max="8983" width="8.7109375" style="79" customWidth="1"/>
    <col min="8984" max="8984" width="13.5703125" style="79" customWidth="1"/>
    <col min="8985" max="8985" width="16.28515625" style="79" customWidth="1"/>
    <col min="8986" max="9003" width="9.42578125" style="79" customWidth="1"/>
    <col min="9004" max="9007" width="10.28515625" style="79" customWidth="1"/>
    <col min="9008" max="9008" width="9.140625" style="79" customWidth="1"/>
    <col min="9009" max="9028" width="0" style="79" hidden="1" customWidth="1"/>
    <col min="9029" max="9038" width="11.42578125" style="79" customWidth="1"/>
    <col min="9039" max="9043" width="10.28515625" style="79" customWidth="1"/>
    <col min="9044" max="9052" width="9.42578125" style="79" customWidth="1"/>
    <col min="9053" max="9216" width="11.42578125" style="79"/>
    <col min="9217" max="9217" width="35.42578125" style="79" customWidth="1"/>
    <col min="9218" max="9218" width="23.5703125" style="79" customWidth="1"/>
    <col min="9219" max="9219" width="15" style="79" customWidth="1"/>
    <col min="9220" max="9220" width="15.7109375" style="79" customWidth="1"/>
    <col min="9221" max="9221" width="13.42578125" style="79" customWidth="1"/>
    <col min="9222" max="9222" width="13.5703125" style="79" customWidth="1"/>
    <col min="9223" max="9223" width="14.7109375" style="79" customWidth="1"/>
    <col min="9224" max="9224" width="13.85546875" style="79" customWidth="1"/>
    <col min="9225" max="9225" width="12.5703125" style="79" customWidth="1"/>
    <col min="9226" max="9226" width="11.85546875" style="79" customWidth="1"/>
    <col min="9227" max="9227" width="10.28515625" style="79" customWidth="1"/>
    <col min="9228" max="9228" width="9.28515625" style="79" customWidth="1"/>
    <col min="9229" max="9229" width="9.42578125" style="79" customWidth="1"/>
    <col min="9230" max="9230" width="9.140625" style="79" customWidth="1"/>
    <col min="9231" max="9231" width="9.28515625" style="79" customWidth="1"/>
    <col min="9232" max="9232" width="9.42578125" style="79" customWidth="1"/>
    <col min="9233" max="9233" width="9.7109375" style="79" customWidth="1"/>
    <col min="9234" max="9234" width="9.5703125" style="79" customWidth="1"/>
    <col min="9235" max="9235" width="9.28515625" style="79" customWidth="1"/>
    <col min="9236" max="9236" width="8.5703125" style="79" customWidth="1"/>
    <col min="9237" max="9237" width="8.85546875" style="79" customWidth="1"/>
    <col min="9238" max="9238" width="9.7109375" style="79" customWidth="1"/>
    <col min="9239" max="9239" width="8.7109375" style="79" customWidth="1"/>
    <col min="9240" max="9240" width="13.5703125" style="79" customWidth="1"/>
    <col min="9241" max="9241" width="16.28515625" style="79" customWidth="1"/>
    <col min="9242" max="9259" width="9.42578125" style="79" customWidth="1"/>
    <col min="9260" max="9263" width="10.28515625" style="79" customWidth="1"/>
    <col min="9264" max="9264" width="9.140625" style="79" customWidth="1"/>
    <col min="9265" max="9284" width="0" style="79" hidden="1" customWidth="1"/>
    <col min="9285" max="9294" width="11.42578125" style="79" customWidth="1"/>
    <col min="9295" max="9299" width="10.28515625" style="79" customWidth="1"/>
    <col min="9300" max="9308" width="9.42578125" style="79" customWidth="1"/>
    <col min="9309" max="9472" width="11.42578125" style="79"/>
    <col min="9473" max="9473" width="35.42578125" style="79" customWidth="1"/>
    <col min="9474" max="9474" width="23.5703125" style="79" customWidth="1"/>
    <col min="9475" max="9475" width="15" style="79" customWidth="1"/>
    <col min="9476" max="9476" width="15.7109375" style="79" customWidth="1"/>
    <col min="9477" max="9477" width="13.42578125" style="79" customWidth="1"/>
    <col min="9478" max="9478" width="13.5703125" style="79" customWidth="1"/>
    <col min="9479" max="9479" width="14.7109375" style="79" customWidth="1"/>
    <col min="9480" max="9480" width="13.85546875" style="79" customWidth="1"/>
    <col min="9481" max="9481" width="12.5703125" style="79" customWidth="1"/>
    <col min="9482" max="9482" width="11.85546875" style="79" customWidth="1"/>
    <col min="9483" max="9483" width="10.28515625" style="79" customWidth="1"/>
    <col min="9484" max="9484" width="9.28515625" style="79" customWidth="1"/>
    <col min="9485" max="9485" width="9.42578125" style="79" customWidth="1"/>
    <col min="9486" max="9486" width="9.140625" style="79" customWidth="1"/>
    <col min="9487" max="9487" width="9.28515625" style="79" customWidth="1"/>
    <col min="9488" max="9488" width="9.42578125" style="79" customWidth="1"/>
    <col min="9489" max="9489" width="9.7109375" style="79" customWidth="1"/>
    <col min="9490" max="9490" width="9.5703125" style="79" customWidth="1"/>
    <col min="9491" max="9491" width="9.28515625" style="79" customWidth="1"/>
    <col min="9492" max="9492" width="8.5703125" style="79" customWidth="1"/>
    <col min="9493" max="9493" width="8.85546875" style="79" customWidth="1"/>
    <col min="9494" max="9494" width="9.7109375" style="79" customWidth="1"/>
    <col min="9495" max="9495" width="8.7109375" style="79" customWidth="1"/>
    <col min="9496" max="9496" width="13.5703125" style="79" customWidth="1"/>
    <col min="9497" max="9497" width="16.28515625" style="79" customWidth="1"/>
    <col min="9498" max="9515" width="9.42578125" style="79" customWidth="1"/>
    <col min="9516" max="9519" width="10.28515625" style="79" customWidth="1"/>
    <col min="9520" max="9520" width="9.140625" style="79" customWidth="1"/>
    <col min="9521" max="9540" width="0" style="79" hidden="1" customWidth="1"/>
    <col min="9541" max="9550" width="11.42578125" style="79" customWidth="1"/>
    <col min="9551" max="9555" width="10.28515625" style="79" customWidth="1"/>
    <col min="9556" max="9564" width="9.42578125" style="79" customWidth="1"/>
    <col min="9565" max="9728" width="11.42578125" style="79"/>
    <col min="9729" max="9729" width="35.42578125" style="79" customWidth="1"/>
    <col min="9730" max="9730" width="23.5703125" style="79" customWidth="1"/>
    <col min="9731" max="9731" width="15" style="79" customWidth="1"/>
    <col min="9732" max="9732" width="15.7109375" style="79" customWidth="1"/>
    <col min="9733" max="9733" width="13.42578125" style="79" customWidth="1"/>
    <col min="9734" max="9734" width="13.5703125" style="79" customWidth="1"/>
    <col min="9735" max="9735" width="14.7109375" style="79" customWidth="1"/>
    <col min="9736" max="9736" width="13.85546875" style="79" customWidth="1"/>
    <col min="9737" max="9737" width="12.5703125" style="79" customWidth="1"/>
    <col min="9738" max="9738" width="11.85546875" style="79" customWidth="1"/>
    <col min="9739" max="9739" width="10.28515625" style="79" customWidth="1"/>
    <col min="9740" max="9740" width="9.28515625" style="79" customWidth="1"/>
    <col min="9741" max="9741" width="9.42578125" style="79" customWidth="1"/>
    <col min="9742" max="9742" width="9.140625" style="79" customWidth="1"/>
    <col min="9743" max="9743" width="9.28515625" style="79" customWidth="1"/>
    <col min="9744" max="9744" width="9.42578125" style="79" customWidth="1"/>
    <col min="9745" max="9745" width="9.7109375" style="79" customWidth="1"/>
    <col min="9746" max="9746" width="9.5703125" style="79" customWidth="1"/>
    <col min="9747" max="9747" width="9.28515625" style="79" customWidth="1"/>
    <col min="9748" max="9748" width="8.5703125" style="79" customWidth="1"/>
    <col min="9749" max="9749" width="8.85546875" style="79" customWidth="1"/>
    <col min="9750" max="9750" width="9.7109375" style="79" customWidth="1"/>
    <col min="9751" max="9751" width="8.7109375" style="79" customWidth="1"/>
    <col min="9752" max="9752" width="13.5703125" style="79" customWidth="1"/>
    <col min="9753" max="9753" width="16.28515625" style="79" customWidth="1"/>
    <col min="9754" max="9771" width="9.42578125" style="79" customWidth="1"/>
    <col min="9772" max="9775" width="10.28515625" style="79" customWidth="1"/>
    <col min="9776" max="9776" width="9.140625" style="79" customWidth="1"/>
    <col min="9777" max="9796" width="0" style="79" hidden="1" customWidth="1"/>
    <col min="9797" max="9806" width="11.42578125" style="79" customWidth="1"/>
    <col min="9807" max="9811" width="10.28515625" style="79" customWidth="1"/>
    <col min="9812" max="9820" width="9.42578125" style="79" customWidth="1"/>
    <col min="9821" max="9984" width="11.42578125" style="79"/>
    <col min="9985" max="9985" width="35.42578125" style="79" customWidth="1"/>
    <col min="9986" max="9986" width="23.5703125" style="79" customWidth="1"/>
    <col min="9987" max="9987" width="15" style="79" customWidth="1"/>
    <col min="9988" max="9988" width="15.7109375" style="79" customWidth="1"/>
    <col min="9989" max="9989" width="13.42578125" style="79" customWidth="1"/>
    <col min="9990" max="9990" width="13.5703125" style="79" customWidth="1"/>
    <col min="9991" max="9991" width="14.7109375" style="79" customWidth="1"/>
    <col min="9992" max="9992" width="13.85546875" style="79" customWidth="1"/>
    <col min="9993" max="9993" width="12.5703125" style="79" customWidth="1"/>
    <col min="9994" max="9994" width="11.85546875" style="79" customWidth="1"/>
    <col min="9995" max="9995" width="10.28515625" style="79" customWidth="1"/>
    <col min="9996" max="9996" width="9.28515625" style="79" customWidth="1"/>
    <col min="9997" max="9997" width="9.42578125" style="79" customWidth="1"/>
    <col min="9998" max="9998" width="9.140625" style="79" customWidth="1"/>
    <col min="9999" max="9999" width="9.28515625" style="79" customWidth="1"/>
    <col min="10000" max="10000" width="9.42578125" style="79" customWidth="1"/>
    <col min="10001" max="10001" width="9.7109375" style="79" customWidth="1"/>
    <col min="10002" max="10002" width="9.5703125" style="79" customWidth="1"/>
    <col min="10003" max="10003" width="9.28515625" style="79" customWidth="1"/>
    <col min="10004" max="10004" width="8.5703125" style="79" customWidth="1"/>
    <col min="10005" max="10005" width="8.85546875" style="79" customWidth="1"/>
    <col min="10006" max="10006" width="9.7109375" style="79" customWidth="1"/>
    <col min="10007" max="10007" width="8.7109375" style="79" customWidth="1"/>
    <col min="10008" max="10008" width="13.5703125" style="79" customWidth="1"/>
    <col min="10009" max="10009" width="16.28515625" style="79" customWidth="1"/>
    <col min="10010" max="10027" width="9.42578125" style="79" customWidth="1"/>
    <col min="10028" max="10031" width="10.28515625" style="79" customWidth="1"/>
    <col min="10032" max="10032" width="9.140625" style="79" customWidth="1"/>
    <col min="10033" max="10052" width="0" style="79" hidden="1" customWidth="1"/>
    <col min="10053" max="10062" width="11.42578125" style="79" customWidth="1"/>
    <col min="10063" max="10067" width="10.28515625" style="79" customWidth="1"/>
    <col min="10068" max="10076" width="9.42578125" style="79" customWidth="1"/>
    <col min="10077" max="10240" width="11.42578125" style="79"/>
    <col min="10241" max="10241" width="35.42578125" style="79" customWidth="1"/>
    <col min="10242" max="10242" width="23.5703125" style="79" customWidth="1"/>
    <col min="10243" max="10243" width="15" style="79" customWidth="1"/>
    <col min="10244" max="10244" width="15.7109375" style="79" customWidth="1"/>
    <col min="10245" max="10245" width="13.42578125" style="79" customWidth="1"/>
    <col min="10246" max="10246" width="13.5703125" style="79" customWidth="1"/>
    <col min="10247" max="10247" width="14.7109375" style="79" customWidth="1"/>
    <col min="10248" max="10248" width="13.85546875" style="79" customWidth="1"/>
    <col min="10249" max="10249" width="12.5703125" style="79" customWidth="1"/>
    <col min="10250" max="10250" width="11.85546875" style="79" customWidth="1"/>
    <col min="10251" max="10251" width="10.28515625" style="79" customWidth="1"/>
    <col min="10252" max="10252" width="9.28515625" style="79" customWidth="1"/>
    <col min="10253" max="10253" width="9.42578125" style="79" customWidth="1"/>
    <col min="10254" max="10254" width="9.140625" style="79" customWidth="1"/>
    <col min="10255" max="10255" width="9.28515625" style="79" customWidth="1"/>
    <col min="10256" max="10256" width="9.42578125" style="79" customWidth="1"/>
    <col min="10257" max="10257" width="9.7109375" style="79" customWidth="1"/>
    <col min="10258" max="10258" width="9.5703125" style="79" customWidth="1"/>
    <col min="10259" max="10259" width="9.28515625" style="79" customWidth="1"/>
    <col min="10260" max="10260" width="8.5703125" style="79" customWidth="1"/>
    <col min="10261" max="10261" width="8.85546875" style="79" customWidth="1"/>
    <col min="10262" max="10262" width="9.7109375" style="79" customWidth="1"/>
    <col min="10263" max="10263" width="8.7109375" style="79" customWidth="1"/>
    <col min="10264" max="10264" width="13.5703125" style="79" customWidth="1"/>
    <col min="10265" max="10265" width="16.28515625" style="79" customWidth="1"/>
    <col min="10266" max="10283" width="9.42578125" style="79" customWidth="1"/>
    <col min="10284" max="10287" width="10.28515625" style="79" customWidth="1"/>
    <col min="10288" max="10288" width="9.140625" style="79" customWidth="1"/>
    <col min="10289" max="10308" width="0" style="79" hidden="1" customWidth="1"/>
    <col min="10309" max="10318" width="11.42578125" style="79" customWidth="1"/>
    <col min="10319" max="10323" width="10.28515625" style="79" customWidth="1"/>
    <col min="10324" max="10332" width="9.42578125" style="79" customWidth="1"/>
    <col min="10333" max="10496" width="11.42578125" style="79"/>
    <col min="10497" max="10497" width="35.42578125" style="79" customWidth="1"/>
    <col min="10498" max="10498" width="23.5703125" style="79" customWidth="1"/>
    <col min="10499" max="10499" width="15" style="79" customWidth="1"/>
    <col min="10500" max="10500" width="15.7109375" style="79" customWidth="1"/>
    <col min="10501" max="10501" width="13.42578125" style="79" customWidth="1"/>
    <col min="10502" max="10502" width="13.5703125" style="79" customWidth="1"/>
    <col min="10503" max="10503" width="14.7109375" style="79" customWidth="1"/>
    <col min="10504" max="10504" width="13.85546875" style="79" customWidth="1"/>
    <col min="10505" max="10505" width="12.5703125" style="79" customWidth="1"/>
    <col min="10506" max="10506" width="11.85546875" style="79" customWidth="1"/>
    <col min="10507" max="10507" width="10.28515625" style="79" customWidth="1"/>
    <col min="10508" max="10508" width="9.28515625" style="79" customWidth="1"/>
    <col min="10509" max="10509" width="9.42578125" style="79" customWidth="1"/>
    <col min="10510" max="10510" width="9.140625" style="79" customWidth="1"/>
    <col min="10511" max="10511" width="9.28515625" style="79" customWidth="1"/>
    <col min="10512" max="10512" width="9.42578125" style="79" customWidth="1"/>
    <col min="10513" max="10513" width="9.7109375" style="79" customWidth="1"/>
    <col min="10514" max="10514" width="9.5703125" style="79" customWidth="1"/>
    <col min="10515" max="10515" width="9.28515625" style="79" customWidth="1"/>
    <col min="10516" max="10516" width="8.5703125" style="79" customWidth="1"/>
    <col min="10517" max="10517" width="8.85546875" style="79" customWidth="1"/>
    <col min="10518" max="10518" width="9.7109375" style="79" customWidth="1"/>
    <col min="10519" max="10519" width="8.7109375" style="79" customWidth="1"/>
    <col min="10520" max="10520" width="13.5703125" style="79" customWidth="1"/>
    <col min="10521" max="10521" width="16.28515625" style="79" customWidth="1"/>
    <col min="10522" max="10539" width="9.42578125" style="79" customWidth="1"/>
    <col min="10540" max="10543" width="10.28515625" style="79" customWidth="1"/>
    <col min="10544" max="10544" width="9.140625" style="79" customWidth="1"/>
    <col min="10545" max="10564" width="0" style="79" hidden="1" customWidth="1"/>
    <col min="10565" max="10574" width="11.42578125" style="79" customWidth="1"/>
    <col min="10575" max="10579" width="10.28515625" style="79" customWidth="1"/>
    <col min="10580" max="10588" width="9.42578125" style="79" customWidth="1"/>
    <col min="10589" max="10752" width="11.42578125" style="79"/>
    <col min="10753" max="10753" width="35.42578125" style="79" customWidth="1"/>
    <col min="10754" max="10754" width="23.5703125" style="79" customWidth="1"/>
    <col min="10755" max="10755" width="15" style="79" customWidth="1"/>
    <col min="10756" max="10756" width="15.7109375" style="79" customWidth="1"/>
    <col min="10757" max="10757" width="13.42578125" style="79" customWidth="1"/>
    <col min="10758" max="10758" width="13.5703125" style="79" customWidth="1"/>
    <col min="10759" max="10759" width="14.7109375" style="79" customWidth="1"/>
    <col min="10760" max="10760" width="13.85546875" style="79" customWidth="1"/>
    <col min="10761" max="10761" width="12.5703125" style="79" customWidth="1"/>
    <col min="10762" max="10762" width="11.85546875" style="79" customWidth="1"/>
    <col min="10763" max="10763" width="10.28515625" style="79" customWidth="1"/>
    <col min="10764" max="10764" width="9.28515625" style="79" customWidth="1"/>
    <col min="10765" max="10765" width="9.42578125" style="79" customWidth="1"/>
    <col min="10766" max="10766" width="9.140625" style="79" customWidth="1"/>
    <col min="10767" max="10767" width="9.28515625" style="79" customWidth="1"/>
    <col min="10768" max="10768" width="9.42578125" style="79" customWidth="1"/>
    <col min="10769" max="10769" width="9.7109375" style="79" customWidth="1"/>
    <col min="10770" max="10770" width="9.5703125" style="79" customWidth="1"/>
    <col min="10771" max="10771" width="9.28515625" style="79" customWidth="1"/>
    <col min="10772" max="10772" width="8.5703125" style="79" customWidth="1"/>
    <col min="10773" max="10773" width="8.85546875" style="79" customWidth="1"/>
    <col min="10774" max="10774" width="9.7109375" style="79" customWidth="1"/>
    <col min="10775" max="10775" width="8.7109375" style="79" customWidth="1"/>
    <col min="10776" max="10776" width="13.5703125" style="79" customWidth="1"/>
    <col min="10777" max="10777" width="16.28515625" style="79" customWidth="1"/>
    <col min="10778" max="10795" width="9.42578125" style="79" customWidth="1"/>
    <col min="10796" max="10799" width="10.28515625" style="79" customWidth="1"/>
    <col min="10800" max="10800" width="9.140625" style="79" customWidth="1"/>
    <col min="10801" max="10820" width="0" style="79" hidden="1" customWidth="1"/>
    <col min="10821" max="10830" width="11.42578125" style="79" customWidth="1"/>
    <col min="10831" max="10835" width="10.28515625" style="79" customWidth="1"/>
    <col min="10836" max="10844" width="9.42578125" style="79" customWidth="1"/>
    <col min="10845" max="11008" width="11.42578125" style="79"/>
    <col min="11009" max="11009" width="35.42578125" style="79" customWidth="1"/>
    <col min="11010" max="11010" width="23.5703125" style="79" customWidth="1"/>
    <col min="11011" max="11011" width="15" style="79" customWidth="1"/>
    <col min="11012" max="11012" width="15.7109375" style="79" customWidth="1"/>
    <col min="11013" max="11013" width="13.42578125" style="79" customWidth="1"/>
    <col min="11014" max="11014" width="13.5703125" style="79" customWidth="1"/>
    <col min="11015" max="11015" width="14.7109375" style="79" customWidth="1"/>
    <col min="11016" max="11016" width="13.85546875" style="79" customWidth="1"/>
    <col min="11017" max="11017" width="12.5703125" style="79" customWidth="1"/>
    <col min="11018" max="11018" width="11.85546875" style="79" customWidth="1"/>
    <col min="11019" max="11019" width="10.28515625" style="79" customWidth="1"/>
    <col min="11020" max="11020" width="9.28515625" style="79" customWidth="1"/>
    <col min="11021" max="11021" width="9.42578125" style="79" customWidth="1"/>
    <col min="11022" max="11022" width="9.140625" style="79" customWidth="1"/>
    <col min="11023" max="11023" width="9.28515625" style="79" customWidth="1"/>
    <col min="11024" max="11024" width="9.42578125" style="79" customWidth="1"/>
    <col min="11025" max="11025" width="9.7109375" style="79" customWidth="1"/>
    <col min="11026" max="11026" width="9.5703125" style="79" customWidth="1"/>
    <col min="11027" max="11027" width="9.28515625" style="79" customWidth="1"/>
    <col min="11028" max="11028" width="8.5703125" style="79" customWidth="1"/>
    <col min="11029" max="11029" width="8.85546875" style="79" customWidth="1"/>
    <col min="11030" max="11030" width="9.7109375" style="79" customWidth="1"/>
    <col min="11031" max="11031" width="8.7109375" style="79" customWidth="1"/>
    <col min="11032" max="11032" width="13.5703125" style="79" customWidth="1"/>
    <col min="11033" max="11033" width="16.28515625" style="79" customWidth="1"/>
    <col min="11034" max="11051" width="9.42578125" style="79" customWidth="1"/>
    <col min="11052" max="11055" width="10.28515625" style="79" customWidth="1"/>
    <col min="11056" max="11056" width="9.140625" style="79" customWidth="1"/>
    <col min="11057" max="11076" width="0" style="79" hidden="1" customWidth="1"/>
    <col min="11077" max="11086" width="11.42578125" style="79" customWidth="1"/>
    <col min="11087" max="11091" width="10.28515625" style="79" customWidth="1"/>
    <col min="11092" max="11100" width="9.42578125" style="79" customWidth="1"/>
    <col min="11101" max="11264" width="11.42578125" style="79"/>
    <col min="11265" max="11265" width="35.42578125" style="79" customWidth="1"/>
    <col min="11266" max="11266" width="23.5703125" style="79" customWidth="1"/>
    <col min="11267" max="11267" width="15" style="79" customWidth="1"/>
    <col min="11268" max="11268" width="15.7109375" style="79" customWidth="1"/>
    <col min="11269" max="11269" width="13.42578125" style="79" customWidth="1"/>
    <col min="11270" max="11270" width="13.5703125" style="79" customWidth="1"/>
    <col min="11271" max="11271" width="14.7109375" style="79" customWidth="1"/>
    <col min="11272" max="11272" width="13.85546875" style="79" customWidth="1"/>
    <col min="11273" max="11273" width="12.5703125" style="79" customWidth="1"/>
    <col min="11274" max="11274" width="11.85546875" style="79" customWidth="1"/>
    <col min="11275" max="11275" width="10.28515625" style="79" customWidth="1"/>
    <col min="11276" max="11276" width="9.28515625" style="79" customWidth="1"/>
    <col min="11277" max="11277" width="9.42578125" style="79" customWidth="1"/>
    <col min="11278" max="11278" width="9.140625" style="79" customWidth="1"/>
    <col min="11279" max="11279" width="9.28515625" style="79" customWidth="1"/>
    <col min="11280" max="11280" width="9.42578125" style="79" customWidth="1"/>
    <col min="11281" max="11281" width="9.7109375" style="79" customWidth="1"/>
    <col min="11282" max="11282" width="9.5703125" style="79" customWidth="1"/>
    <col min="11283" max="11283" width="9.28515625" style="79" customWidth="1"/>
    <col min="11284" max="11284" width="8.5703125" style="79" customWidth="1"/>
    <col min="11285" max="11285" width="8.85546875" style="79" customWidth="1"/>
    <col min="11286" max="11286" width="9.7109375" style="79" customWidth="1"/>
    <col min="11287" max="11287" width="8.7109375" style="79" customWidth="1"/>
    <col min="11288" max="11288" width="13.5703125" style="79" customWidth="1"/>
    <col min="11289" max="11289" width="16.28515625" style="79" customWidth="1"/>
    <col min="11290" max="11307" width="9.42578125" style="79" customWidth="1"/>
    <col min="11308" max="11311" width="10.28515625" style="79" customWidth="1"/>
    <col min="11312" max="11312" width="9.140625" style="79" customWidth="1"/>
    <col min="11313" max="11332" width="0" style="79" hidden="1" customWidth="1"/>
    <col min="11333" max="11342" width="11.42578125" style="79" customWidth="1"/>
    <col min="11343" max="11347" width="10.28515625" style="79" customWidth="1"/>
    <col min="11348" max="11356" width="9.42578125" style="79" customWidth="1"/>
    <col min="11357" max="11520" width="11.42578125" style="79"/>
    <col min="11521" max="11521" width="35.42578125" style="79" customWidth="1"/>
    <col min="11522" max="11522" width="23.5703125" style="79" customWidth="1"/>
    <col min="11523" max="11523" width="15" style="79" customWidth="1"/>
    <col min="11524" max="11524" width="15.7109375" style="79" customWidth="1"/>
    <col min="11525" max="11525" width="13.42578125" style="79" customWidth="1"/>
    <col min="11526" max="11526" width="13.5703125" style="79" customWidth="1"/>
    <col min="11527" max="11527" width="14.7109375" style="79" customWidth="1"/>
    <col min="11528" max="11528" width="13.85546875" style="79" customWidth="1"/>
    <col min="11529" max="11529" width="12.5703125" style="79" customWidth="1"/>
    <col min="11530" max="11530" width="11.85546875" style="79" customWidth="1"/>
    <col min="11531" max="11531" width="10.28515625" style="79" customWidth="1"/>
    <col min="11532" max="11532" width="9.28515625" style="79" customWidth="1"/>
    <col min="11533" max="11533" width="9.42578125" style="79" customWidth="1"/>
    <col min="11534" max="11534" width="9.140625" style="79" customWidth="1"/>
    <col min="11535" max="11535" width="9.28515625" style="79" customWidth="1"/>
    <col min="11536" max="11536" width="9.42578125" style="79" customWidth="1"/>
    <col min="11537" max="11537" width="9.7109375" style="79" customWidth="1"/>
    <col min="11538" max="11538" width="9.5703125" style="79" customWidth="1"/>
    <col min="11539" max="11539" width="9.28515625" style="79" customWidth="1"/>
    <col min="11540" max="11540" width="8.5703125" style="79" customWidth="1"/>
    <col min="11541" max="11541" width="8.85546875" style="79" customWidth="1"/>
    <col min="11542" max="11542" width="9.7109375" style="79" customWidth="1"/>
    <col min="11543" max="11543" width="8.7109375" style="79" customWidth="1"/>
    <col min="11544" max="11544" width="13.5703125" style="79" customWidth="1"/>
    <col min="11545" max="11545" width="16.28515625" style="79" customWidth="1"/>
    <col min="11546" max="11563" width="9.42578125" style="79" customWidth="1"/>
    <col min="11564" max="11567" width="10.28515625" style="79" customWidth="1"/>
    <col min="11568" max="11568" width="9.140625" style="79" customWidth="1"/>
    <col min="11569" max="11588" width="0" style="79" hidden="1" customWidth="1"/>
    <col min="11589" max="11598" width="11.42578125" style="79" customWidth="1"/>
    <col min="11599" max="11603" width="10.28515625" style="79" customWidth="1"/>
    <col min="11604" max="11612" width="9.42578125" style="79" customWidth="1"/>
    <col min="11613" max="11776" width="11.42578125" style="79"/>
    <col min="11777" max="11777" width="35.42578125" style="79" customWidth="1"/>
    <col min="11778" max="11778" width="23.5703125" style="79" customWidth="1"/>
    <col min="11779" max="11779" width="15" style="79" customWidth="1"/>
    <col min="11780" max="11780" width="15.7109375" style="79" customWidth="1"/>
    <col min="11781" max="11781" width="13.42578125" style="79" customWidth="1"/>
    <col min="11782" max="11782" width="13.5703125" style="79" customWidth="1"/>
    <col min="11783" max="11783" width="14.7109375" style="79" customWidth="1"/>
    <col min="11784" max="11784" width="13.85546875" style="79" customWidth="1"/>
    <col min="11785" max="11785" width="12.5703125" style="79" customWidth="1"/>
    <col min="11786" max="11786" width="11.85546875" style="79" customWidth="1"/>
    <col min="11787" max="11787" width="10.28515625" style="79" customWidth="1"/>
    <col min="11788" max="11788" width="9.28515625" style="79" customWidth="1"/>
    <col min="11789" max="11789" width="9.42578125" style="79" customWidth="1"/>
    <col min="11790" max="11790" width="9.140625" style="79" customWidth="1"/>
    <col min="11791" max="11791" width="9.28515625" style="79" customWidth="1"/>
    <col min="11792" max="11792" width="9.42578125" style="79" customWidth="1"/>
    <col min="11793" max="11793" width="9.7109375" style="79" customWidth="1"/>
    <col min="11794" max="11794" width="9.5703125" style="79" customWidth="1"/>
    <col min="11795" max="11795" width="9.28515625" style="79" customWidth="1"/>
    <col min="11796" max="11796" width="8.5703125" style="79" customWidth="1"/>
    <col min="11797" max="11797" width="8.85546875" style="79" customWidth="1"/>
    <col min="11798" max="11798" width="9.7109375" style="79" customWidth="1"/>
    <col min="11799" max="11799" width="8.7109375" style="79" customWidth="1"/>
    <col min="11800" max="11800" width="13.5703125" style="79" customWidth="1"/>
    <col min="11801" max="11801" width="16.28515625" style="79" customWidth="1"/>
    <col min="11802" max="11819" width="9.42578125" style="79" customWidth="1"/>
    <col min="11820" max="11823" width="10.28515625" style="79" customWidth="1"/>
    <col min="11824" max="11824" width="9.140625" style="79" customWidth="1"/>
    <col min="11825" max="11844" width="0" style="79" hidden="1" customWidth="1"/>
    <col min="11845" max="11854" width="11.42578125" style="79" customWidth="1"/>
    <col min="11855" max="11859" width="10.28515625" style="79" customWidth="1"/>
    <col min="11860" max="11868" width="9.42578125" style="79" customWidth="1"/>
    <col min="11869" max="12032" width="11.42578125" style="79"/>
    <col min="12033" max="12033" width="35.42578125" style="79" customWidth="1"/>
    <col min="12034" max="12034" width="23.5703125" style="79" customWidth="1"/>
    <col min="12035" max="12035" width="15" style="79" customWidth="1"/>
    <col min="12036" max="12036" width="15.7109375" style="79" customWidth="1"/>
    <col min="12037" max="12037" width="13.42578125" style="79" customWidth="1"/>
    <col min="12038" max="12038" width="13.5703125" style="79" customWidth="1"/>
    <col min="12039" max="12039" width="14.7109375" style="79" customWidth="1"/>
    <col min="12040" max="12040" width="13.85546875" style="79" customWidth="1"/>
    <col min="12041" max="12041" width="12.5703125" style="79" customWidth="1"/>
    <col min="12042" max="12042" width="11.85546875" style="79" customWidth="1"/>
    <col min="12043" max="12043" width="10.28515625" style="79" customWidth="1"/>
    <col min="12044" max="12044" width="9.28515625" style="79" customWidth="1"/>
    <col min="12045" max="12045" width="9.42578125" style="79" customWidth="1"/>
    <col min="12046" max="12046" width="9.140625" style="79" customWidth="1"/>
    <col min="12047" max="12047" width="9.28515625" style="79" customWidth="1"/>
    <col min="12048" max="12048" width="9.42578125" style="79" customWidth="1"/>
    <col min="12049" max="12049" width="9.7109375" style="79" customWidth="1"/>
    <col min="12050" max="12050" width="9.5703125" style="79" customWidth="1"/>
    <col min="12051" max="12051" width="9.28515625" style="79" customWidth="1"/>
    <col min="12052" max="12052" width="8.5703125" style="79" customWidth="1"/>
    <col min="12053" max="12053" width="8.85546875" style="79" customWidth="1"/>
    <col min="12054" max="12054" width="9.7109375" style="79" customWidth="1"/>
    <col min="12055" max="12055" width="8.7109375" style="79" customWidth="1"/>
    <col min="12056" max="12056" width="13.5703125" style="79" customWidth="1"/>
    <col min="12057" max="12057" width="16.28515625" style="79" customWidth="1"/>
    <col min="12058" max="12075" width="9.42578125" style="79" customWidth="1"/>
    <col min="12076" max="12079" width="10.28515625" style="79" customWidth="1"/>
    <col min="12080" max="12080" width="9.140625" style="79" customWidth="1"/>
    <col min="12081" max="12100" width="0" style="79" hidden="1" customWidth="1"/>
    <col min="12101" max="12110" width="11.42578125" style="79" customWidth="1"/>
    <col min="12111" max="12115" width="10.28515625" style="79" customWidth="1"/>
    <col min="12116" max="12124" width="9.42578125" style="79" customWidth="1"/>
    <col min="12125" max="12288" width="11.42578125" style="79"/>
    <col min="12289" max="12289" width="35.42578125" style="79" customWidth="1"/>
    <col min="12290" max="12290" width="23.5703125" style="79" customWidth="1"/>
    <col min="12291" max="12291" width="15" style="79" customWidth="1"/>
    <col min="12292" max="12292" width="15.7109375" style="79" customWidth="1"/>
    <col min="12293" max="12293" width="13.42578125" style="79" customWidth="1"/>
    <col min="12294" max="12294" width="13.5703125" style="79" customWidth="1"/>
    <col min="12295" max="12295" width="14.7109375" style="79" customWidth="1"/>
    <col min="12296" max="12296" width="13.85546875" style="79" customWidth="1"/>
    <col min="12297" max="12297" width="12.5703125" style="79" customWidth="1"/>
    <col min="12298" max="12298" width="11.85546875" style="79" customWidth="1"/>
    <col min="12299" max="12299" width="10.28515625" style="79" customWidth="1"/>
    <col min="12300" max="12300" width="9.28515625" style="79" customWidth="1"/>
    <col min="12301" max="12301" width="9.42578125" style="79" customWidth="1"/>
    <col min="12302" max="12302" width="9.140625" style="79" customWidth="1"/>
    <col min="12303" max="12303" width="9.28515625" style="79" customWidth="1"/>
    <col min="12304" max="12304" width="9.42578125" style="79" customWidth="1"/>
    <col min="12305" max="12305" width="9.7109375" style="79" customWidth="1"/>
    <col min="12306" max="12306" width="9.5703125" style="79" customWidth="1"/>
    <col min="12307" max="12307" width="9.28515625" style="79" customWidth="1"/>
    <col min="12308" max="12308" width="8.5703125" style="79" customWidth="1"/>
    <col min="12309" max="12309" width="8.85546875" style="79" customWidth="1"/>
    <col min="12310" max="12310" width="9.7109375" style="79" customWidth="1"/>
    <col min="12311" max="12311" width="8.7109375" style="79" customWidth="1"/>
    <col min="12312" max="12312" width="13.5703125" style="79" customWidth="1"/>
    <col min="12313" max="12313" width="16.28515625" style="79" customWidth="1"/>
    <col min="12314" max="12331" width="9.42578125" style="79" customWidth="1"/>
    <col min="12332" max="12335" width="10.28515625" style="79" customWidth="1"/>
    <col min="12336" max="12336" width="9.140625" style="79" customWidth="1"/>
    <col min="12337" max="12356" width="0" style="79" hidden="1" customWidth="1"/>
    <col min="12357" max="12366" width="11.42578125" style="79" customWidth="1"/>
    <col min="12367" max="12371" width="10.28515625" style="79" customWidth="1"/>
    <col min="12372" max="12380" width="9.42578125" style="79" customWidth="1"/>
    <col min="12381" max="12544" width="11.42578125" style="79"/>
    <col min="12545" max="12545" width="35.42578125" style="79" customWidth="1"/>
    <col min="12546" max="12546" width="23.5703125" style="79" customWidth="1"/>
    <col min="12547" max="12547" width="15" style="79" customWidth="1"/>
    <col min="12548" max="12548" width="15.7109375" style="79" customWidth="1"/>
    <col min="12549" max="12549" width="13.42578125" style="79" customWidth="1"/>
    <col min="12550" max="12550" width="13.5703125" style="79" customWidth="1"/>
    <col min="12551" max="12551" width="14.7109375" style="79" customWidth="1"/>
    <col min="12552" max="12552" width="13.85546875" style="79" customWidth="1"/>
    <col min="12553" max="12553" width="12.5703125" style="79" customWidth="1"/>
    <col min="12554" max="12554" width="11.85546875" style="79" customWidth="1"/>
    <col min="12555" max="12555" width="10.28515625" style="79" customWidth="1"/>
    <col min="12556" max="12556" width="9.28515625" style="79" customWidth="1"/>
    <col min="12557" max="12557" width="9.42578125" style="79" customWidth="1"/>
    <col min="12558" max="12558" width="9.140625" style="79" customWidth="1"/>
    <col min="12559" max="12559" width="9.28515625" style="79" customWidth="1"/>
    <col min="12560" max="12560" width="9.42578125" style="79" customWidth="1"/>
    <col min="12561" max="12561" width="9.7109375" style="79" customWidth="1"/>
    <col min="12562" max="12562" width="9.5703125" style="79" customWidth="1"/>
    <col min="12563" max="12563" width="9.28515625" style="79" customWidth="1"/>
    <col min="12564" max="12564" width="8.5703125" style="79" customWidth="1"/>
    <col min="12565" max="12565" width="8.85546875" style="79" customWidth="1"/>
    <col min="12566" max="12566" width="9.7109375" style="79" customWidth="1"/>
    <col min="12567" max="12567" width="8.7109375" style="79" customWidth="1"/>
    <col min="12568" max="12568" width="13.5703125" style="79" customWidth="1"/>
    <col min="12569" max="12569" width="16.28515625" style="79" customWidth="1"/>
    <col min="12570" max="12587" width="9.42578125" style="79" customWidth="1"/>
    <col min="12588" max="12591" width="10.28515625" style="79" customWidth="1"/>
    <col min="12592" max="12592" width="9.140625" style="79" customWidth="1"/>
    <col min="12593" max="12612" width="0" style="79" hidden="1" customWidth="1"/>
    <col min="12613" max="12622" width="11.42578125" style="79" customWidth="1"/>
    <col min="12623" max="12627" width="10.28515625" style="79" customWidth="1"/>
    <col min="12628" max="12636" width="9.42578125" style="79" customWidth="1"/>
    <col min="12637" max="12800" width="11.42578125" style="79"/>
    <col min="12801" max="12801" width="35.42578125" style="79" customWidth="1"/>
    <col min="12802" max="12802" width="23.5703125" style="79" customWidth="1"/>
    <col min="12803" max="12803" width="15" style="79" customWidth="1"/>
    <col min="12804" max="12804" width="15.7109375" style="79" customWidth="1"/>
    <col min="12805" max="12805" width="13.42578125" style="79" customWidth="1"/>
    <col min="12806" max="12806" width="13.5703125" style="79" customWidth="1"/>
    <col min="12807" max="12807" width="14.7109375" style="79" customWidth="1"/>
    <col min="12808" max="12808" width="13.85546875" style="79" customWidth="1"/>
    <col min="12809" max="12809" width="12.5703125" style="79" customWidth="1"/>
    <col min="12810" max="12810" width="11.85546875" style="79" customWidth="1"/>
    <col min="12811" max="12811" width="10.28515625" style="79" customWidth="1"/>
    <col min="12812" max="12812" width="9.28515625" style="79" customWidth="1"/>
    <col min="12813" max="12813" width="9.42578125" style="79" customWidth="1"/>
    <col min="12814" max="12814" width="9.140625" style="79" customWidth="1"/>
    <col min="12815" max="12815" width="9.28515625" style="79" customWidth="1"/>
    <col min="12816" max="12816" width="9.42578125" style="79" customWidth="1"/>
    <col min="12817" max="12817" width="9.7109375" style="79" customWidth="1"/>
    <col min="12818" max="12818" width="9.5703125" style="79" customWidth="1"/>
    <col min="12819" max="12819" width="9.28515625" style="79" customWidth="1"/>
    <col min="12820" max="12820" width="8.5703125" style="79" customWidth="1"/>
    <col min="12821" max="12821" width="8.85546875" style="79" customWidth="1"/>
    <col min="12822" max="12822" width="9.7109375" style="79" customWidth="1"/>
    <col min="12823" max="12823" width="8.7109375" style="79" customWidth="1"/>
    <col min="12824" max="12824" width="13.5703125" style="79" customWidth="1"/>
    <col min="12825" max="12825" width="16.28515625" style="79" customWidth="1"/>
    <col min="12826" max="12843" width="9.42578125" style="79" customWidth="1"/>
    <col min="12844" max="12847" width="10.28515625" style="79" customWidth="1"/>
    <col min="12848" max="12848" width="9.140625" style="79" customWidth="1"/>
    <col min="12849" max="12868" width="0" style="79" hidden="1" customWidth="1"/>
    <col min="12869" max="12878" width="11.42578125" style="79" customWidth="1"/>
    <col min="12879" max="12883" width="10.28515625" style="79" customWidth="1"/>
    <col min="12884" max="12892" width="9.42578125" style="79" customWidth="1"/>
    <col min="12893" max="13056" width="11.42578125" style="79"/>
    <col min="13057" max="13057" width="35.42578125" style="79" customWidth="1"/>
    <col min="13058" max="13058" width="23.5703125" style="79" customWidth="1"/>
    <col min="13059" max="13059" width="15" style="79" customWidth="1"/>
    <col min="13060" max="13060" width="15.7109375" style="79" customWidth="1"/>
    <col min="13061" max="13061" width="13.42578125" style="79" customWidth="1"/>
    <col min="13062" max="13062" width="13.5703125" style="79" customWidth="1"/>
    <col min="13063" max="13063" width="14.7109375" style="79" customWidth="1"/>
    <col min="13064" max="13064" width="13.85546875" style="79" customWidth="1"/>
    <col min="13065" max="13065" width="12.5703125" style="79" customWidth="1"/>
    <col min="13066" max="13066" width="11.85546875" style="79" customWidth="1"/>
    <col min="13067" max="13067" width="10.28515625" style="79" customWidth="1"/>
    <col min="13068" max="13068" width="9.28515625" style="79" customWidth="1"/>
    <col min="13069" max="13069" width="9.42578125" style="79" customWidth="1"/>
    <col min="13070" max="13070" width="9.140625" style="79" customWidth="1"/>
    <col min="13071" max="13071" width="9.28515625" style="79" customWidth="1"/>
    <col min="13072" max="13072" width="9.42578125" style="79" customWidth="1"/>
    <col min="13073" max="13073" width="9.7109375" style="79" customWidth="1"/>
    <col min="13074" max="13074" width="9.5703125" style="79" customWidth="1"/>
    <col min="13075" max="13075" width="9.28515625" style="79" customWidth="1"/>
    <col min="13076" max="13076" width="8.5703125" style="79" customWidth="1"/>
    <col min="13077" max="13077" width="8.85546875" style="79" customWidth="1"/>
    <col min="13078" max="13078" width="9.7109375" style="79" customWidth="1"/>
    <col min="13079" max="13079" width="8.7109375" style="79" customWidth="1"/>
    <col min="13080" max="13080" width="13.5703125" style="79" customWidth="1"/>
    <col min="13081" max="13081" width="16.28515625" style="79" customWidth="1"/>
    <col min="13082" max="13099" width="9.42578125" style="79" customWidth="1"/>
    <col min="13100" max="13103" width="10.28515625" style="79" customWidth="1"/>
    <col min="13104" max="13104" width="9.140625" style="79" customWidth="1"/>
    <col min="13105" max="13124" width="0" style="79" hidden="1" customWidth="1"/>
    <col min="13125" max="13134" width="11.42578125" style="79" customWidth="1"/>
    <col min="13135" max="13139" width="10.28515625" style="79" customWidth="1"/>
    <col min="13140" max="13148" width="9.42578125" style="79" customWidth="1"/>
    <col min="13149" max="13312" width="11.42578125" style="79"/>
    <col min="13313" max="13313" width="35.42578125" style="79" customWidth="1"/>
    <col min="13314" max="13314" width="23.5703125" style="79" customWidth="1"/>
    <col min="13315" max="13315" width="15" style="79" customWidth="1"/>
    <col min="13316" max="13316" width="15.7109375" style="79" customWidth="1"/>
    <col min="13317" max="13317" width="13.42578125" style="79" customWidth="1"/>
    <col min="13318" max="13318" width="13.5703125" style="79" customWidth="1"/>
    <col min="13319" max="13319" width="14.7109375" style="79" customWidth="1"/>
    <col min="13320" max="13320" width="13.85546875" style="79" customWidth="1"/>
    <col min="13321" max="13321" width="12.5703125" style="79" customWidth="1"/>
    <col min="13322" max="13322" width="11.85546875" style="79" customWidth="1"/>
    <col min="13323" max="13323" width="10.28515625" style="79" customWidth="1"/>
    <col min="13324" max="13324" width="9.28515625" style="79" customWidth="1"/>
    <col min="13325" max="13325" width="9.42578125" style="79" customWidth="1"/>
    <col min="13326" max="13326" width="9.140625" style="79" customWidth="1"/>
    <col min="13327" max="13327" width="9.28515625" style="79" customWidth="1"/>
    <col min="13328" max="13328" width="9.42578125" style="79" customWidth="1"/>
    <col min="13329" max="13329" width="9.7109375" style="79" customWidth="1"/>
    <col min="13330" max="13330" width="9.5703125" style="79" customWidth="1"/>
    <col min="13331" max="13331" width="9.28515625" style="79" customWidth="1"/>
    <col min="13332" max="13332" width="8.5703125" style="79" customWidth="1"/>
    <col min="13333" max="13333" width="8.85546875" style="79" customWidth="1"/>
    <col min="13334" max="13334" width="9.7109375" style="79" customWidth="1"/>
    <col min="13335" max="13335" width="8.7109375" style="79" customWidth="1"/>
    <col min="13336" max="13336" width="13.5703125" style="79" customWidth="1"/>
    <col min="13337" max="13337" width="16.28515625" style="79" customWidth="1"/>
    <col min="13338" max="13355" width="9.42578125" style="79" customWidth="1"/>
    <col min="13356" max="13359" width="10.28515625" style="79" customWidth="1"/>
    <col min="13360" max="13360" width="9.140625" style="79" customWidth="1"/>
    <col min="13361" max="13380" width="0" style="79" hidden="1" customWidth="1"/>
    <col min="13381" max="13390" width="11.42578125" style="79" customWidth="1"/>
    <col min="13391" max="13395" width="10.28515625" style="79" customWidth="1"/>
    <col min="13396" max="13404" width="9.42578125" style="79" customWidth="1"/>
    <col min="13405" max="13568" width="11.42578125" style="79"/>
    <col min="13569" max="13569" width="35.42578125" style="79" customWidth="1"/>
    <col min="13570" max="13570" width="23.5703125" style="79" customWidth="1"/>
    <col min="13571" max="13571" width="15" style="79" customWidth="1"/>
    <col min="13572" max="13572" width="15.7109375" style="79" customWidth="1"/>
    <col min="13573" max="13573" width="13.42578125" style="79" customWidth="1"/>
    <col min="13574" max="13574" width="13.5703125" style="79" customWidth="1"/>
    <col min="13575" max="13575" width="14.7109375" style="79" customWidth="1"/>
    <col min="13576" max="13576" width="13.85546875" style="79" customWidth="1"/>
    <col min="13577" max="13577" width="12.5703125" style="79" customWidth="1"/>
    <col min="13578" max="13578" width="11.85546875" style="79" customWidth="1"/>
    <col min="13579" max="13579" width="10.28515625" style="79" customWidth="1"/>
    <col min="13580" max="13580" width="9.28515625" style="79" customWidth="1"/>
    <col min="13581" max="13581" width="9.42578125" style="79" customWidth="1"/>
    <col min="13582" max="13582" width="9.140625" style="79" customWidth="1"/>
    <col min="13583" max="13583" width="9.28515625" style="79" customWidth="1"/>
    <col min="13584" max="13584" width="9.42578125" style="79" customWidth="1"/>
    <col min="13585" max="13585" width="9.7109375" style="79" customWidth="1"/>
    <col min="13586" max="13586" width="9.5703125" style="79" customWidth="1"/>
    <col min="13587" max="13587" width="9.28515625" style="79" customWidth="1"/>
    <col min="13588" max="13588" width="8.5703125" style="79" customWidth="1"/>
    <col min="13589" max="13589" width="8.85546875" style="79" customWidth="1"/>
    <col min="13590" max="13590" width="9.7109375" style="79" customWidth="1"/>
    <col min="13591" max="13591" width="8.7109375" style="79" customWidth="1"/>
    <col min="13592" max="13592" width="13.5703125" style="79" customWidth="1"/>
    <col min="13593" max="13593" width="16.28515625" style="79" customWidth="1"/>
    <col min="13594" max="13611" width="9.42578125" style="79" customWidth="1"/>
    <col min="13612" max="13615" width="10.28515625" style="79" customWidth="1"/>
    <col min="13616" max="13616" width="9.140625" style="79" customWidth="1"/>
    <col min="13617" max="13636" width="0" style="79" hidden="1" customWidth="1"/>
    <col min="13637" max="13646" width="11.42578125" style="79" customWidth="1"/>
    <col min="13647" max="13651" width="10.28515625" style="79" customWidth="1"/>
    <col min="13652" max="13660" width="9.42578125" style="79" customWidth="1"/>
    <col min="13661" max="13824" width="11.42578125" style="79"/>
    <col min="13825" max="13825" width="35.42578125" style="79" customWidth="1"/>
    <col min="13826" max="13826" width="23.5703125" style="79" customWidth="1"/>
    <col min="13827" max="13827" width="15" style="79" customWidth="1"/>
    <col min="13828" max="13828" width="15.7109375" style="79" customWidth="1"/>
    <col min="13829" max="13829" width="13.42578125" style="79" customWidth="1"/>
    <col min="13830" max="13830" width="13.5703125" style="79" customWidth="1"/>
    <col min="13831" max="13831" width="14.7109375" style="79" customWidth="1"/>
    <col min="13832" max="13832" width="13.85546875" style="79" customWidth="1"/>
    <col min="13833" max="13833" width="12.5703125" style="79" customWidth="1"/>
    <col min="13834" max="13834" width="11.85546875" style="79" customWidth="1"/>
    <col min="13835" max="13835" width="10.28515625" style="79" customWidth="1"/>
    <col min="13836" max="13836" width="9.28515625" style="79" customWidth="1"/>
    <col min="13837" max="13837" width="9.42578125" style="79" customWidth="1"/>
    <col min="13838" max="13838" width="9.140625" style="79" customWidth="1"/>
    <col min="13839" max="13839" width="9.28515625" style="79" customWidth="1"/>
    <col min="13840" max="13840" width="9.42578125" style="79" customWidth="1"/>
    <col min="13841" max="13841" width="9.7109375" style="79" customWidth="1"/>
    <col min="13842" max="13842" width="9.5703125" style="79" customWidth="1"/>
    <col min="13843" max="13843" width="9.28515625" style="79" customWidth="1"/>
    <col min="13844" max="13844" width="8.5703125" style="79" customWidth="1"/>
    <col min="13845" max="13845" width="8.85546875" style="79" customWidth="1"/>
    <col min="13846" max="13846" width="9.7109375" style="79" customWidth="1"/>
    <col min="13847" max="13847" width="8.7109375" style="79" customWidth="1"/>
    <col min="13848" max="13848" width="13.5703125" style="79" customWidth="1"/>
    <col min="13849" max="13849" width="16.28515625" style="79" customWidth="1"/>
    <col min="13850" max="13867" width="9.42578125" style="79" customWidth="1"/>
    <col min="13868" max="13871" width="10.28515625" style="79" customWidth="1"/>
    <col min="13872" max="13872" width="9.140625" style="79" customWidth="1"/>
    <col min="13873" max="13892" width="0" style="79" hidden="1" customWidth="1"/>
    <col min="13893" max="13902" width="11.42578125" style="79" customWidth="1"/>
    <col min="13903" max="13907" width="10.28515625" style="79" customWidth="1"/>
    <col min="13908" max="13916" width="9.42578125" style="79" customWidth="1"/>
    <col min="13917" max="14080" width="11.42578125" style="79"/>
    <col min="14081" max="14081" width="35.42578125" style="79" customWidth="1"/>
    <col min="14082" max="14082" width="23.5703125" style="79" customWidth="1"/>
    <col min="14083" max="14083" width="15" style="79" customWidth="1"/>
    <col min="14084" max="14084" width="15.7109375" style="79" customWidth="1"/>
    <col min="14085" max="14085" width="13.42578125" style="79" customWidth="1"/>
    <col min="14086" max="14086" width="13.5703125" style="79" customWidth="1"/>
    <col min="14087" max="14087" width="14.7109375" style="79" customWidth="1"/>
    <col min="14088" max="14088" width="13.85546875" style="79" customWidth="1"/>
    <col min="14089" max="14089" width="12.5703125" style="79" customWidth="1"/>
    <col min="14090" max="14090" width="11.85546875" style="79" customWidth="1"/>
    <col min="14091" max="14091" width="10.28515625" style="79" customWidth="1"/>
    <col min="14092" max="14092" width="9.28515625" style="79" customWidth="1"/>
    <col min="14093" max="14093" width="9.42578125" style="79" customWidth="1"/>
    <col min="14094" max="14094" width="9.140625" style="79" customWidth="1"/>
    <col min="14095" max="14095" width="9.28515625" style="79" customWidth="1"/>
    <col min="14096" max="14096" width="9.42578125" style="79" customWidth="1"/>
    <col min="14097" max="14097" width="9.7109375" style="79" customWidth="1"/>
    <col min="14098" max="14098" width="9.5703125" style="79" customWidth="1"/>
    <col min="14099" max="14099" width="9.28515625" style="79" customWidth="1"/>
    <col min="14100" max="14100" width="8.5703125" style="79" customWidth="1"/>
    <col min="14101" max="14101" width="8.85546875" style="79" customWidth="1"/>
    <col min="14102" max="14102" width="9.7109375" style="79" customWidth="1"/>
    <col min="14103" max="14103" width="8.7109375" style="79" customWidth="1"/>
    <col min="14104" max="14104" width="13.5703125" style="79" customWidth="1"/>
    <col min="14105" max="14105" width="16.28515625" style="79" customWidth="1"/>
    <col min="14106" max="14123" width="9.42578125" style="79" customWidth="1"/>
    <col min="14124" max="14127" width="10.28515625" style="79" customWidth="1"/>
    <col min="14128" max="14128" width="9.140625" style="79" customWidth="1"/>
    <col min="14129" max="14148" width="0" style="79" hidden="1" customWidth="1"/>
    <col min="14149" max="14158" width="11.42578125" style="79" customWidth="1"/>
    <col min="14159" max="14163" width="10.28515625" style="79" customWidth="1"/>
    <col min="14164" max="14172" width="9.42578125" style="79" customWidth="1"/>
    <col min="14173" max="14336" width="11.42578125" style="79"/>
    <col min="14337" max="14337" width="35.42578125" style="79" customWidth="1"/>
    <col min="14338" max="14338" width="23.5703125" style="79" customWidth="1"/>
    <col min="14339" max="14339" width="15" style="79" customWidth="1"/>
    <col min="14340" max="14340" width="15.7109375" style="79" customWidth="1"/>
    <col min="14341" max="14341" width="13.42578125" style="79" customWidth="1"/>
    <col min="14342" max="14342" width="13.5703125" style="79" customWidth="1"/>
    <col min="14343" max="14343" width="14.7109375" style="79" customWidth="1"/>
    <col min="14344" max="14344" width="13.85546875" style="79" customWidth="1"/>
    <col min="14345" max="14345" width="12.5703125" style="79" customWidth="1"/>
    <col min="14346" max="14346" width="11.85546875" style="79" customWidth="1"/>
    <col min="14347" max="14347" width="10.28515625" style="79" customWidth="1"/>
    <col min="14348" max="14348" width="9.28515625" style="79" customWidth="1"/>
    <col min="14349" max="14349" width="9.42578125" style="79" customWidth="1"/>
    <col min="14350" max="14350" width="9.140625" style="79" customWidth="1"/>
    <col min="14351" max="14351" width="9.28515625" style="79" customWidth="1"/>
    <col min="14352" max="14352" width="9.42578125" style="79" customWidth="1"/>
    <col min="14353" max="14353" width="9.7109375" style="79" customWidth="1"/>
    <col min="14354" max="14354" width="9.5703125" style="79" customWidth="1"/>
    <col min="14355" max="14355" width="9.28515625" style="79" customWidth="1"/>
    <col min="14356" max="14356" width="8.5703125" style="79" customWidth="1"/>
    <col min="14357" max="14357" width="8.85546875" style="79" customWidth="1"/>
    <col min="14358" max="14358" width="9.7109375" style="79" customWidth="1"/>
    <col min="14359" max="14359" width="8.7109375" style="79" customWidth="1"/>
    <col min="14360" max="14360" width="13.5703125" style="79" customWidth="1"/>
    <col min="14361" max="14361" width="16.28515625" style="79" customWidth="1"/>
    <col min="14362" max="14379" width="9.42578125" style="79" customWidth="1"/>
    <col min="14380" max="14383" width="10.28515625" style="79" customWidth="1"/>
    <col min="14384" max="14384" width="9.140625" style="79" customWidth="1"/>
    <col min="14385" max="14404" width="0" style="79" hidden="1" customWidth="1"/>
    <col min="14405" max="14414" width="11.42578125" style="79" customWidth="1"/>
    <col min="14415" max="14419" width="10.28515625" style="79" customWidth="1"/>
    <col min="14420" max="14428" width="9.42578125" style="79" customWidth="1"/>
    <col min="14429" max="14592" width="11.42578125" style="79"/>
    <col min="14593" max="14593" width="35.42578125" style="79" customWidth="1"/>
    <col min="14594" max="14594" width="23.5703125" style="79" customWidth="1"/>
    <col min="14595" max="14595" width="15" style="79" customWidth="1"/>
    <col min="14596" max="14596" width="15.7109375" style="79" customWidth="1"/>
    <col min="14597" max="14597" width="13.42578125" style="79" customWidth="1"/>
    <col min="14598" max="14598" width="13.5703125" style="79" customWidth="1"/>
    <col min="14599" max="14599" width="14.7109375" style="79" customWidth="1"/>
    <col min="14600" max="14600" width="13.85546875" style="79" customWidth="1"/>
    <col min="14601" max="14601" width="12.5703125" style="79" customWidth="1"/>
    <col min="14602" max="14602" width="11.85546875" style="79" customWidth="1"/>
    <col min="14603" max="14603" width="10.28515625" style="79" customWidth="1"/>
    <col min="14604" max="14604" width="9.28515625" style="79" customWidth="1"/>
    <col min="14605" max="14605" width="9.42578125" style="79" customWidth="1"/>
    <col min="14606" max="14606" width="9.140625" style="79" customWidth="1"/>
    <col min="14607" max="14607" width="9.28515625" style="79" customWidth="1"/>
    <col min="14608" max="14608" width="9.42578125" style="79" customWidth="1"/>
    <col min="14609" max="14609" width="9.7109375" style="79" customWidth="1"/>
    <col min="14610" max="14610" width="9.5703125" style="79" customWidth="1"/>
    <col min="14611" max="14611" width="9.28515625" style="79" customWidth="1"/>
    <col min="14612" max="14612" width="8.5703125" style="79" customWidth="1"/>
    <col min="14613" max="14613" width="8.85546875" style="79" customWidth="1"/>
    <col min="14614" max="14614" width="9.7109375" style="79" customWidth="1"/>
    <col min="14615" max="14615" width="8.7109375" style="79" customWidth="1"/>
    <col min="14616" max="14616" width="13.5703125" style="79" customWidth="1"/>
    <col min="14617" max="14617" width="16.28515625" style="79" customWidth="1"/>
    <col min="14618" max="14635" width="9.42578125" style="79" customWidth="1"/>
    <col min="14636" max="14639" width="10.28515625" style="79" customWidth="1"/>
    <col min="14640" max="14640" width="9.140625" style="79" customWidth="1"/>
    <col min="14641" max="14660" width="0" style="79" hidden="1" customWidth="1"/>
    <col min="14661" max="14670" width="11.42578125" style="79" customWidth="1"/>
    <col min="14671" max="14675" width="10.28515625" style="79" customWidth="1"/>
    <col min="14676" max="14684" width="9.42578125" style="79" customWidth="1"/>
    <col min="14685" max="14848" width="11.42578125" style="79"/>
    <col min="14849" max="14849" width="35.42578125" style="79" customWidth="1"/>
    <col min="14850" max="14850" width="23.5703125" style="79" customWidth="1"/>
    <col min="14851" max="14851" width="15" style="79" customWidth="1"/>
    <col min="14852" max="14852" width="15.7109375" style="79" customWidth="1"/>
    <col min="14853" max="14853" width="13.42578125" style="79" customWidth="1"/>
    <col min="14854" max="14854" width="13.5703125" style="79" customWidth="1"/>
    <col min="14855" max="14855" width="14.7109375" style="79" customWidth="1"/>
    <col min="14856" max="14856" width="13.85546875" style="79" customWidth="1"/>
    <col min="14857" max="14857" width="12.5703125" style="79" customWidth="1"/>
    <col min="14858" max="14858" width="11.85546875" style="79" customWidth="1"/>
    <col min="14859" max="14859" width="10.28515625" style="79" customWidth="1"/>
    <col min="14860" max="14860" width="9.28515625" style="79" customWidth="1"/>
    <col min="14861" max="14861" width="9.42578125" style="79" customWidth="1"/>
    <col min="14862" max="14862" width="9.140625" style="79" customWidth="1"/>
    <col min="14863" max="14863" width="9.28515625" style="79" customWidth="1"/>
    <col min="14864" max="14864" width="9.42578125" style="79" customWidth="1"/>
    <col min="14865" max="14865" width="9.7109375" style="79" customWidth="1"/>
    <col min="14866" max="14866" width="9.5703125" style="79" customWidth="1"/>
    <col min="14867" max="14867" width="9.28515625" style="79" customWidth="1"/>
    <col min="14868" max="14868" width="8.5703125" style="79" customWidth="1"/>
    <col min="14869" max="14869" width="8.85546875" style="79" customWidth="1"/>
    <col min="14870" max="14870" width="9.7109375" style="79" customWidth="1"/>
    <col min="14871" max="14871" width="8.7109375" style="79" customWidth="1"/>
    <col min="14872" max="14872" width="13.5703125" style="79" customWidth="1"/>
    <col min="14873" max="14873" width="16.28515625" style="79" customWidth="1"/>
    <col min="14874" max="14891" width="9.42578125" style="79" customWidth="1"/>
    <col min="14892" max="14895" width="10.28515625" style="79" customWidth="1"/>
    <col min="14896" max="14896" width="9.140625" style="79" customWidth="1"/>
    <col min="14897" max="14916" width="0" style="79" hidden="1" customWidth="1"/>
    <col min="14917" max="14926" width="11.42578125" style="79" customWidth="1"/>
    <col min="14927" max="14931" width="10.28515625" style="79" customWidth="1"/>
    <col min="14932" max="14940" width="9.42578125" style="79" customWidth="1"/>
    <col min="14941" max="15104" width="11.42578125" style="79"/>
    <col min="15105" max="15105" width="35.42578125" style="79" customWidth="1"/>
    <col min="15106" max="15106" width="23.5703125" style="79" customWidth="1"/>
    <col min="15107" max="15107" width="15" style="79" customWidth="1"/>
    <col min="15108" max="15108" width="15.7109375" style="79" customWidth="1"/>
    <col min="15109" max="15109" width="13.42578125" style="79" customWidth="1"/>
    <col min="15110" max="15110" width="13.5703125" style="79" customWidth="1"/>
    <col min="15111" max="15111" width="14.7109375" style="79" customWidth="1"/>
    <col min="15112" max="15112" width="13.85546875" style="79" customWidth="1"/>
    <col min="15113" max="15113" width="12.5703125" style="79" customWidth="1"/>
    <col min="15114" max="15114" width="11.85546875" style="79" customWidth="1"/>
    <col min="15115" max="15115" width="10.28515625" style="79" customWidth="1"/>
    <col min="15116" max="15116" width="9.28515625" style="79" customWidth="1"/>
    <col min="15117" max="15117" width="9.42578125" style="79" customWidth="1"/>
    <col min="15118" max="15118" width="9.140625" style="79" customWidth="1"/>
    <col min="15119" max="15119" width="9.28515625" style="79" customWidth="1"/>
    <col min="15120" max="15120" width="9.42578125" style="79" customWidth="1"/>
    <col min="15121" max="15121" width="9.7109375" style="79" customWidth="1"/>
    <col min="15122" max="15122" width="9.5703125" style="79" customWidth="1"/>
    <col min="15123" max="15123" width="9.28515625" style="79" customWidth="1"/>
    <col min="15124" max="15124" width="8.5703125" style="79" customWidth="1"/>
    <col min="15125" max="15125" width="8.85546875" style="79" customWidth="1"/>
    <col min="15126" max="15126" width="9.7109375" style="79" customWidth="1"/>
    <col min="15127" max="15127" width="8.7109375" style="79" customWidth="1"/>
    <col min="15128" max="15128" width="13.5703125" style="79" customWidth="1"/>
    <col min="15129" max="15129" width="16.28515625" style="79" customWidth="1"/>
    <col min="15130" max="15147" width="9.42578125" style="79" customWidth="1"/>
    <col min="15148" max="15151" width="10.28515625" style="79" customWidth="1"/>
    <col min="15152" max="15152" width="9.140625" style="79" customWidth="1"/>
    <col min="15153" max="15172" width="0" style="79" hidden="1" customWidth="1"/>
    <col min="15173" max="15182" width="11.42578125" style="79" customWidth="1"/>
    <col min="15183" max="15187" width="10.28515625" style="79" customWidth="1"/>
    <col min="15188" max="15196" width="9.42578125" style="79" customWidth="1"/>
    <col min="15197" max="15360" width="11.42578125" style="79"/>
    <col min="15361" max="15361" width="35.42578125" style="79" customWidth="1"/>
    <col min="15362" max="15362" width="23.5703125" style="79" customWidth="1"/>
    <col min="15363" max="15363" width="15" style="79" customWidth="1"/>
    <col min="15364" max="15364" width="15.7109375" style="79" customWidth="1"/>
    <col min="15365" max="15365" width="13.42578125" style="79" customWidth="1"/>
    <col min="15366" max="15366" width="13.5703125" style="79" customWidth="1"/>
    <col min="15367" max="15367" width="14.7109375" style="79" customWidth="1"/>
    <col min="15368" max="15368" width="13.85546875" style="79" customWidth="1"/>
    <col min="15369" max="15369" width="12.5703125" style="79" customWidth="1"/>
    <col min="15370" max="15370" width="11.85546875" style="79" customWidth="1"/>
    <col min="15371" max="15371" width="10.28515625" style="79" customWidth="1"/>
    <col min="15372" max="15372" width="9.28515625" style="79" customWidth="1"/>
    <col min="15373" max="15373" width="9.42578125" style="79" customWidth="1"/>
    <col min="15374" max="15374" width="9.140625" style="79" customWidth="1"/>
    <col min="15375" max="15375" width="9.28515625" style="79" customWidth="1"/>
    <col min="15376" max="15376" width="9.42578125" style="79" customWidth="1"/>
    <col min="15377" max="15377" width="9.7109375" style="79" customWidth="1"/>
    <col min="15378" max="15378" width="9.5703125" style="79" customWidth="1"/>
    <col min="15379" max="15379" width="9.28515625" style="79" customWidth="1"/>
    <col min="15380" max="15380" width="8.5703125" style="79" customWidth="1"/>
    <col min="15381" max="15381" width="8.85546875" style="79" customWidth="1"/>
    <col min="15382" max="15382" width="9.7109375" style="79" customWidth="1"/>
    <col min="15383" max="15383" width="8.7109375" style="79" customWidth="1"/>
    <col min="15384" max="15384" width="13.5703125" style="79" customWidth="1"/>
    <col min="15385" max="15385" width="16.28515625" style="79" customWidth="1"/>
    <col min="15386" max="15403" width="9.42578125" style="79" customWidth="1"/>
    <col min="15404" max="15407" width="10.28515625" style="79" customWidth="1"/>
    <col min="15408" max="15408" width="9.140625" style="79" customWidth="1"/>
    <col min="15409" max="15428" width="0" style="79" hidden="1" customWidth="1"/>
    <col min="15429" max="15438" width="11.42578125" style="79" customWidth="1"/>
    <col min="15439" max="15443" width="10.28515625" style="79" customWidth="1"/>
    <col min="15444" max="15452" width="9.42578125" style="79" customWidth="1"/>
    <col min="15453" max="15616" width="11.42578125" style="79"/>
    <col min="15617" max="15617" width="35.42578125" style="79" customWidth="1"/>
    <col min="15618" max="15618" width="23.5703125" style="79" customWidth="1"/>
    <col min="15619" max="15619" width="15" style="79" customWidth="1"/>
    <col min="15620" max="15620" width="15.7109375" style="79" customWidth="1"/>
    <col min="15621" max="15621" width="13.42578125" style="79" customWidth="1"/>
    <col min="15622" max="15622" width="13.5703125" style="79" customWidth="1"/>
    <col min="15623" max="15623" width="14.7109375" style="79" customWidth="1"/>
    <col min="15624" max="15624" width="13.85546875" style="79" customWidth="1"/>
    <col min="15625" max="15625" width="12.5703125" style="79" customWidth="1"/>
    <col min="15626" max="15626" width="11.85546875" style="79" customWidth="1"/>
    <col min="15627" max="15627" width="10.28515625" style="79" customWidth="1"/>
    <col min="15628" max="15628" width="9.28515625" style="79" customWidth="1"/>
    <col min="15629" max="15629" width="9.42578125" style="79" customWidth="1"/>
    <col min="15630" max="15630" width="9.140625" style="79" customWidth="1"/>
    <col min="15631" max="15631" width="9.28515625" style="79" customWidth="1"/>
    <col min="15632" max="15632" width="9.42578125" style="79" customWidth="1"/>
    <col min="15633" max="15633" width="9.7109375" style="79" customWidth="1"/>
    <col min="15634" max="15634" width="9.5703125" style="79" customWidth="1"/>
    <col min="15635" max="15635" width="9.28515625" style="79" customWidth="1"/>
    <col min="15636" max="15636" width="8.5703125" style="79" customWidth="1"/>
    <col min="15637" max="15637" width="8.85546875" style="79" customWidth="1"/>
    <col min="15638" max="15638" width="9.7109375" style="79" customWidth="1"/>
    <col min="15639" max="15639" width="8.7109375" style="79" customWidth="1"/>
    <col min="15640" max="15640" width="13.5703125" style="79" customWidth="1"/>
    <col min="15641" max="15641" width="16.28515625" style="79" customWidth="1"/>
    <col min="15642" max="15659" width="9.42578125" style="79" customWidth="1"/>
    <col min="15660" max="15663" width="10.28515625" style="79" customWidth="1"/>
    <col min="15664" max="15664" width="9.140625" style="79" customWidth="1"/>
    <col min="15665" max="15684" width="0" style="79" hidden="1" customWidth="1"/>
    <col min="15685" max="15694" width="11.42578125" style="79" customWidth="1"/>
    <col min="15695" max="15699" width="10.28515625" style="79" customWidth="1"/>
    <col min="15700" max="15708" width="9.42578125" style="79" customWidth="1"/>
    <col min="15709" max="15872" width="11.42578125" style="79"/>
    <col min="15873" max="15873" width="35.42578125" style="79" customWidth="1"/>
    <col min="15874" max="15874" width="23.5703125" style="79" customWidth="1"/>
    <col min="15875" max="15875" width="15" style="79" customWidth="1"/>
    <col min="15876" max="15876" width="15.7109375" style="79" customWidth="1"/>
    <col min="15877" max="15877" width="13.42578125" style="79" customWidth="1"/>
    <col min="15878" max="15878" width="13.5703125" style="79" customWidth="1"/>
    <col min="15879" max="15879" width="14.7109375" style="79" customWidth="1"/>
    <col min="15880" max="15880" width="13.85546875" style="79" customWidth="1"/>
    <col min="15881" max="15881" width="12.5703125" style="79" customWidth="1"/>
    <col min="15882" max="15882" width="11.85546875" style="79" customWidth="1"/>
    <col min="15883" max="15883" width="10.28515625" style="79" customWidth="1"/>
    <col min="15884" max="15884" width="9.28515625" style="79" customWidth="1"/>
    <col min="15885" max="15885" width="9.42578125" style="79" customWidth="1"/>
    <col min="15886" max="15886" width="9.140625" style="79" customWidth="1"/>
    <col min="15887" max="15887" width="9.28515625" style="79" customWidth="1"/>
    <col min="15888" max="15888" width="9.42578125" style="79" customWidth="1"/>
    <col min="15889" max="15889" width="9.7109375" style="79" customWidth="1"/>
    <col min="15890" max="15890" width="9.5703125" style="79" customWidth="1"/>
    <col min="15891" max="15891" width="9.28515625" style="79" customWidth="1"/>
    <col min="15892" max="15892" width="8.5703125" style="79" customWidth="1"/>
    <col min="15893" max="15893" width="8.85546875" style="79" customWidth="1"/>
    <col min="15894" max="15894" width="9.7109375" style="79" customWidth="1"/>
    <col min="15895" max="15895" width="8.7109375" style="79" customWidth="1"/>
    <col min="15896" max="15896" width="13.5703125" style="79" customWidth="1"/>
    <col min="15897" max="15897" width="16.28515625" style="79" customWidth="1"/>
    <col min="15898" max="15915" width="9.42578125" style="79" customWidth="1"/>
    <col min="15916" max="15919" width="10.28515625" style="79" customWidth="1"/>
    <col min="15920" max="15920" width="9.140625" style="79" customWidth="1"/>
    <col min="15921" max="15940" width="0" style="79" hidden="1" customWidth="1"/>
    <col min="15941" max="15950" width="11.42578125" style="79" customWidth="1"/>
    <col min="15951" max="15955" width="10.28515625" style="79" customWidth="1"/>
    <col min="15956" max="15964" width="9.42578125" style="79" customWidth="1"/>
    <col min="15965" max="16128" width="11.42578125" style="79"/>
    <col min="16129" max="16129" width="35.42578125" style="79" customWidth="1"/>
    <col min="16130" max="16130" width="23.5703125" style="79" customWidth="1"/>
    <col min="16131" max="16131" width="15" style="79" customWidth="1"/>
    <col min="16132" max="16132" width="15.7109375" style="79" customWidth="1"/>
    <col min="16133" max="16133" width="13.42578125" style="79" customWidth="1"/>
    <col min="16134" max="16134" width="13.5703125" style="79" customWidth="1"/>
    <col min="16135" max="16135" width="14.7109375" style="79" customWidth="1"/>
    <col min="16136" max="16136" width="13.85546875" style="79" customWidth="1"/>
    <col min="16137" max="16137" width="12.5703125" style="79" customWidth="1"/>
    <col min="16138" max="16138" width="11.85546875" style="79" customWidth="1"/>
    <col min="16139" max="16139" width="10.28515625" style="79" customWidth="1"/>
    <col min="16140" max="16140" width="9.28515625" style="79" customWidth="1"/>
    <col min="16141" max="16141" width="9.42578125" style="79" customWidth="1"/>
    <col min="16142" max="16142" width="9.140625" style="79" customWidth="1"/>
    <col min="16143" max="16143" width="9.28515625" style="79" customWidth="1"/>
    <col min="16144" max="16144" width="9.42578125" style="79" customWidth="1"/>
    <col min="16145" max="16145" width="9.7109375" style="79" customWidth="1"/>
    <col min="16146" max="16146" width="9.5703125" style="79" customWidth="1"/>
    <col min="16147" max="16147" width="9.28515625" style="79" customWidth="1"/>
    <col min="16148" max="16148" width="8.5703125" style="79" customWidth="1"/>
    <col min="16149" max="16149" width="8.85546875" style="79" customWidth="1"/>
    <col min="16150" max="16150" width="9.7109375" style="79" customWidth="1"/>
    <col min="16151" max="16151" width="8.7109375" style="79" customWidth="1"/>
    <col min="16152" max="16152" width="13.5703125" style="79" customWidth="1"/>
    <col min="16153" max="16153" width="16.28515625" style="79" customWidth="1"/>
    <col min="16154" max="16171" width="9.42578125" style="79" customWidth="1"/>
    <col min="16172" max="16175" width="10.28515625" style="79" customWidth="1"/>
    <col min="16176" max="16176" width="9.140625" style="79" customWidth="1"/>
    <col min="16177" max="16196" width="0" style="79" hidden="1" customWidth="1"/>
    <col min="16197" max="16206" width="11.42578125" style="79" customWidth="1"/>
    <col min="16207" max="16211" width="10.28515625" style="79" customWidth="1"/>
    <col min="16212" max="16220" width="9.42578125" style="79" customWidth="1"/>
    <col min="16221" max="16384" width="11.42578125" style="79"/>
  </cols>
  <sheetData>
    <row r="1" spans="1:81" s="76" customFormat="1" x14ac:dyDescent="0.2">
      <c r="A1" s="1" t="s">
        <v>0</v>
      </c>
      <c r="B1" s="75"/>
      <c r="C1" s="75"/>
      <c r="D1" s="75"/>
      <c r="E1" s="75"/>
      <c r="F1" s="75"/>
      <c r="G1" s="75"/>
      <c r="H1" s="75"/>
      <c r="I1" s="75"/>
      <c r="J1" s="75"/>
      <c r="K1" s="75"/>
      <c r="L1" s="75"/>
      <c r="M1" s="75"/>
      <c r="N1" s="75"/>
      <c r="AK1" s="77"/>
      <c r="AL1" s="77"/>
      <c r="AM1" s="77"/>
      <c r="AN1" s="77"/>
      <c r="AO1" s="77"/>
      <c r="AP1" s="77"/>
      <c r="AS1" s="78"/>
      <c r="AT1" s="78"/>
      <c r="AU1" s="78"/>
      <c r="AV1" s="79"/>
      <c r="AW1" s="80"/>
      <c r="AX1" s="78"/>
      <c r="AY1" s="78"/>
      <c r="AZ1" s="78"/>
      <c r="BA1" s="78"/>
      <c r="BB1" s="78"/>
      <c r="BC1" s="78"/>
      <c r="BD1" s="78"/>
      <c r="BE1" s="78"/>
      <c r="BF1" s="78"/>
      <c r="BG1" s="78"/>
      <c r="BH1" s="78"/>
      <c r="BI1" s="78"/>
      <c r="BJ1" s="78"/>
      <c r="BK1" s="78"/>
      <c r="BL1" s="78"/>
      <c r="BM1" s="78"/>
      <c r="BN1" s="78"/>
      <c r="BO1" s="78"/>
      <c r="BP1" s="80"/>
      <c r="BQ1" s="78"/>
      <c r="BR1" s="78"/>
      <c r="BS1" s="78"/>
      <c r="BT1" s="78"/>
      <c r="BU1" s="78"/>
      <c r="BV1" s="78"/>
      <c r="BW1" s="78"/>
      <c r="BX1" s="78"/>
      <c r="BY1" s="78"/>
      <c r="BZ1" s="78"/>
      <c r="CA1" s="78"/>
      <c r="CB1" s="78"/>
      <c r="CC1" s="78"/>
    </row>
    <row r="2" spans="1:81" s="76" customFormat="1" x14ac:dyDescent="0.2">
      <c r="A2" s="1" t="str">
        <f>CONCATENATE("COMUNA: ",[9]NOMBRE!B2," - ","( ",[9]NOMBRE!C2,[9]NOMBRE!D2,[9]NOMBRE!E2,[9]NOMBRE!F2,[9]NOMBRE!G2," )")</f>
        <v>COMUNA: Linares - ( 07401 )</v>
      </c>
      <c r="B2" s="75"/>
      <c r="C2" s="75"/>
      <c r="D2" s="75"/>
      <c r="E2" s="75"/>
      <c r="F2" s="75"/>
      <c r="G2" s="75"/>
      <c r="H2" s="75"/>
      <c r="I2" s="75"/>
      <c r="J2" s="75"/>
      <c r="K2" s="75"/>
      <c r="L2" s="75"/>
      <c r="M2" s="75"/>
      <c r="N2" s="75"/>
      <c r="AK2" s="77"/>
      <c r="AL2" s="77"/>
      <c r="AM2" s="77"/>
      <c r="AN2" s="77"/>
      <c r="AO2" s="77"/>
      <c r="AP2" s="77"/>
      <c r="AS2" s="78"/>
      <c r="AT2" s="78"/>
      <c r="AU2" s="78"/>
      <c r="AV2" s="79"/>
      <c r="AW2" s="80"/>
      <c r="AX2" s="78"/>
      <c r="AY2" s="78"/>
      <c r="AZ2" s="78"/>
      <c r="BA2" s="78"/>
      <c r="BB2" s="78"/>
      <c r="BC2" s="78"/>
      <c r="BD2" s="78"/>
      <c r="BE2" s="78"/>
      <c r="BF2" s="78"/>
      <c r="BG2" s="78"/>
      <c r="BH2" s="78"/>
      <c r="BI2" s="78"/>
      <c r="BJ2" s="78"/>
      <c r="BK2" s="78"/>
      <c r="BL2" s="78"/>
      <c r="BM2" s="78"/>
      <c r="BN2" s="78"/>
      <c r="BO2" s="78"/>
      <c r="BP2" s="80"/>
      <c r="BQ2" s="78"/>
      <c r="BR2" s="78"/>
      <c r="BS2" s="78"/>
      <c r="BT2" s="78"/>
      <c r="BU2" s="78"/>
      <c r="BV2" s="78"/>
      <c r="BW2" s="78"/>
      <c r="BX2" s="78"/>
      <c r="BY2" s="78"/>
      <c r="BZ2" s="78"/>
      <c r="CA2" s="78"/>
      <c r="CB2" s="78"/>
      <c r="CC2" s="78"/>
    </row>
    <row r="3" spans="1:81" s="76" customFormat="1" x14ac:dyDescent="0.2">
      <c r="A3" s="1" t="str">
        <f>CONCATENATE("ESTABLECIMIENTO/ESTRATEGIA: ",[9]NOMBRE!B3," - ","( ",[9]NOMBRE!C3,[9]NOMBRE!D3,[9]NOMBRE!E3,[9]NOMBRE!F3,[9]NOMBRE!G3,[9]NOMBRE!H3," )")</f>
        <v>ESTABLECIMIENTO/ESTRATEGIA: Hospital Presidente Carlos Ibáñez del Campo - ( 116108 )</v>
      </c>
      <c r="B3" s="75"/>
      <c r="C3" s="75"/>
      <c r="D3" s="75"/>
      <c r="E3" s="75"/>
      <c r="F3" s="75"/>
      <c r="G3" s="75"/>
      <c r="H3" s="75"/>
      <c r="I3" s="75"/>
      <c r="J3" s="75"/>
      <c r="K3" s="75"/>
      <c r="L3" s="75"/>
      <c r="M3" s="75"/>
      <c r="N3" s="75"/>
      <c r="AK3" s="77"/>
      <c r="AL3" s="77"/>
      <c r="AM3" s="77"/>
      <c r="AN3" s="77"/>
      <c r="AO3" s="77"/>
      <c r="AP3" s="77"/>
      <c r="AS3" s="78"/>
      <c r="AT3" s="78"/>
      <c r="AU3" s="78"/>
      <c r="AV3" s="79"/>
      <c r="AW3" s="80"/>
      <c r="AX3" s="78"/>
      <c r="AY3" s="78"/>
      <c r="AZ3" s="78"/>
      <c r="BA3" s="78"/>
      <c r="BB3" s="78"/>
      <c r="BC3" s="78"/>
      <c r="BD3" s="78"/>
      <c r="BE3" s="78"/>
      <c r="BF3" s="78"/>
      <c r="BG3" s="78"/>
      <c r="BH3" s="78"/>
      <c r="BI3" s="78"/>
      <c r="BJ3" s="78"/>
      <c r="BK3" s="78"/>
      <c r="BL3" s="78"/>
      <c r="BM3" s="78"/>
      <c r="BN3" s="78"/>
      <c r="BO3" s="78"/>
      <c r="BP3" s="80"/>
      <c r="BQ3" s="78"/>
      <c r="BR3" s="78"/>
      <c r="BS3" s="78"/>
      <c r="BT3" s="78"/>
      <c r="BU3" s="78"/>
      <c r="BV3" s="78"/>
      <c r="BW3" s="78"/>
      <c r="BX3" s="78"/>
      <c r="BY3" s="78"/>
      <c r="BZ3" s="78"/>
      <c r="CA3" s="78"/>
      <c r="CB3" s="78"/>
      <c r="CC3" s="78"/>
    </row>
    <row r="4" spans="1:81" s="76" customFormat="1" x14ac:dyDescent="0.2">
      <c r="A4" s="1" t="str">
        <f>CONCATENATE("MES: ",[9]NOMBRE!B6," - ","( ",[9]NOMBRE!C6,[9]NOMBRE!D6," )")</f>
        <v>MES: AGOSTO - ( 08 )</v>
      </c>
      <c r="B4" s="75"/>
      <c r="C4" s="75"/>
      <c r="D4" s="75"/>
      <c r="E4" s="75"/>
      <c r="F4" s="75"/>
      <c r="G4" s="75"/>
      <c r="H4" s="75"/>
      <c r="I4" s="75"/>
      <c r="J4" s="75"/>
      <c r="K4" s="75"/>
      <c r="L4" s="75"/>
      <c r="M4" s="75"/>
      <c r="N4" s="75"/>
      <c r="AK4" s="77"/>
      <c r="AL4" s="77"/>
      <c r="AM4" s="77"/>
      <c r="AN4" s="77"/>
      <c r="AO4" s="77"/>
      <c r="AP4" s="77"/>
      <c r="AS4" s="78"/>
      <c r="AT4" s="78"/>
      <c r="AU4" s="78"/>
      <c r="AV4" s="79"/>
      <c r="AW4" s="80"/>
      <c r="AX4" s="78"/>
      <c r="AY4" s="78"/>
      <c r="AZ4" s="78"/>
      <c r="BA4" s="78"/>
      <c r="BB4" s="78"/>
      <c r="BC4" s="78"/>
      <c r="BD4" s="78"/>
      <c r="BE4" s="78"/>
      <c r="BF4" s="78"/>
      <c r="BG4" s="78"/>
      <c r="BH4" s="78"/>
      <c r="BI4" s="78"/>
      <c r="BJ4" s="78"/>
      <c r="BK4" s="78"/>
      <c r="BL4" s="78"/>
      <c r="BM4" s="78"/>
      <c r="BN4" s="78"/>
      <c r="BO4" s="78"/>
      <c r="BP4" s="80"/>
      <c r="BQ4" s="78"/>
      <c r="BR4" s="78"/>
      <c r="BS4" s="78"/>
      <c r="BT4" s="78"/>
      <c r="BU4" s="78"/>
      <c r="BV4" s="78"/>
      <c r="BW4" s="78"/>
      <c r="BX4" s="78"/>
      <c r="BY4" s="78"/>
      <c r="BZ4" s="78"/>
      <c r="CA4" s="78"/>
      <c r="CB4" s="78"/>
      <c r="CC4" s="78"/>
    </row>
    <row r="5" spans="1:81" s="76" customFormat="1" x14ac:dyDescent="0.2">
      <c r="A5" s="2" t="str">
        <f>CONCATENATE("AÑO: ",[9]NOMBRE!B7)</f>
        <v>AÑO: 2016</v>
      </c>
      <c r="B5" s="75"/>
      <c r="C5" s="75"/>
      <c r="D5" s="75"/>
      <c r="E5" s="75"/>
      <c r="F5" s="75"/>
      <c r="G5" s="75"/>
      <c r="H5" s="75"/>
      <c r="I5" s="75"/>
      <c r="J5" s="75"/>
      <c r="K5" s="75"/>
      <c r="L5" s="75"/>
      <c r="M5" s="75"/>
      <c r="N5" s="75"/>
      <c r="AK5" s="77"/>
      <c r="AL5" s="77"/>
      <c r="AM5" s="77"/>
      <c r="AN5" s="77"/>
      <c r="AO5" s="77"/>
      <c r="AP5" s="77"/>
      <c r="AS5" s="78"/>
      <c r="AT5" s="78"/>
      <c r="AU5" s="78"/>
      <c r="AV5" s="79"/>
      <c r="AW5" s="80"/>
      <c r="AX5" s="78"/>
      <c r="AY5" s="78"/>
      <c r="AZ5" s="78"/>
      <c r="BA5" s="78"/>
      <c r="BB5" s="78"/>
      <c r="BC5" s="78"/>
      <c r="BD5" s="78"/>
      <c r="BE5" s="78"/>
      <c r="BF5" s="78"/>
      <c r="BG5" s="78"/>
      <c r="BH5" s="78"/>
      <c r="BI5" s="78"/>
      <c r="BJ5" s="78"/>
      <c r="BK5" s="78"/>
      <c r="BL5" s="78"/>
      <c r="BM5" s="78"/>
      <c r="BN5" s="78"/>
      <c r="BO5" s="78"/>
      <c r="BP5" s="80"/>
      <c r="BQ5" s="78"/>
      <c r="BR5" s="78"/>
      <c r="BS5" s="78"/>
      <c r="BT5" s="78"/>
      <c r="BU5" s="78"/>
      <c r="BV5" s="78"/>
      <c r="BW5" s="78"/>
      <c r="BX5" s="78"/>
      <c r="BY5" s="78"/>
      <c r="BZ5" s="78"/>
      <c r="CA5" s="78"/>
      <c r="CB5" s="78"/>
      <c r="CC5" s="78"/>
    </row>
    <row r="6" spans="1:81" s="76" customFormat="1" ht="14.25" customHeight="1" x14ac:dyDescent="0.15">
      <c r="A6" s="447" t="s">
        <v>15</v>
      </c>
      <c r="B6" s="447"/>
      <c r="C6" s="447"/>
      <c r="D6" s="447"/>
      <c r="E6" s="447"/>
      <c r="F6" s="447"/>
      <c r="G6" s="447"/>
      <c r="H6" s="447"/>
      <c r="I6" s="447"/>
      <c r="J6" s="447"/>
      <c r="K6" s="447"/>
      <c r="L6" s="447"/>
      <c r="M6" s="447"/>
      <c r="N6" s="447"/>
      <c r="O6" s="81"/>
      <c r="AK6" s="77"/>
      <c r="AL6" s="77"/>
      <c r="AM6" s="77"/>
      <c r="AN6" s="77"/>
      <c r="AO6" s="77"/>
      <c r="AP6" s="77"/>
      <c r="AS6" s="78"/>
      <c r="AT6" s="78"/>
      <c r="AU6" s="78"/>
      <c r="AV6" s="79"/>
      <c r="AW6" s="80"/>
      <c r="AX6" s="78"/>
      <c r="AY6" s="78"/>
      <c r="AZ6" s="78"/>
      <c r="BA6" s="78"/>
      <c r="BB6" s="78"/>
      <c r="BC6" s="78"/>
      <c r="BD6" s="78"/>
      <c r="BE6" s="78"/>
      <c r="BF6" s="78"/>
      <c r="BG6" s="78"/>
      <c r="BH6" s="78"/>
      <c r="BI6" s="78"/>
      <c r="BJ6" s="78"/>
      <c r="BK6" s="78"/>
      <c r="BL6" s="78"/>
      <c r="BM6" s="78"/>
      <c r="BN6" s="78"/>
      <c r="BO6" s="78"/>
      <c r="BP6" s="80"/>
      <c r="BQ6" s="78"/>
      <c r="BR6" s="78"/>
      <c r="BS6" s="78"/>
      <c r="BT6" s="78"/>
      <c r="BU6" s="78"/>
      <c r="BV6" s="78"/>
      <c r="BW6" s="78"/>
      <c r="BX6" s="78"/>
      <c r="BY6" s="78"/>
      <c r="BZ6" s="78"/>
      <c r="CA6" s="78"/>
      <c r="CB6" s="78"/>
      <c r="CC6" s="78"/>
    </row>
    <row r="7" spans="1:81" s="76" customFormat="1" x14ac:dyDescent="0.2">
      <c r="A7" s="75"/>
      <c r="B7" s="75"/>
      <c r="C7" s="75"/>
      <c r="D7" s="75"/>
      <c r="E7" s="75"/>
      <c r="F7" s="75"/>
      <c r="G7" s="75"/>
      <c r="H7" s="75"/>
      <c r="I7" s="75"/>
      <c r="J7" s="75"/>
      <c r="K7" s="75"/>
      <c r="L7" s="75"/>
      <c r="M7" s="75"/>
      <c r="N7" s="75"/>
      <c r="AK7" s="77"/>
      <c r="AL7" s="77"/>
      <c r="AM7" s="77"/>
      <c r="AN7" s="77"/>
      <c r="AO7" s="77"/>
      <c r="AP7" s="77"/>
      <c r="AS7" s="78"/>
      <c r="AT7" s="78"/>
      <c r="AU7" s="78"/>
      <c r="AV7" s="79"/>
      <c r="AW7" s="80"/>
      <c r="AX7" s="78"/>
      <c r="AY7" s="78"/>
      <c r="AZ7" s="78"/>
      <c r="BA7" s="78"/>
      <c r="BB7" s="78"/>
      <c r="BC7" s="78"/>
      <c r="BD7" s="78"/>
      <c r="BE7" s="78"/>
      <c r="BF7" s="78"/>
      <c r="BG7" s="78"/>
      <c r="BH7" s="78"/>
      <c r="BI7" s="78"/>
      <c r="BJ7" s="78"/>
      <c r="BK7" s="78"/>
      <c r="BL7" s="78"/>
      <c r="BM7" s="78"/>
      <c r="BN7" s="78"/>
      <c r="BO7" s="78"/>
      <c r="BP7" s="80"/>
      <c r="BQ7" s="78"/>
      <c r="BR7" s="78"/>
      <c r="BS7" s="78"/>
      <c r="BT7" s="78"/>
      <c r="BU7" s="78"/>
      <c r="BV7" s="78"/>
      <c r="BW7" s="78"/>
      <c r="BX7" s="78"/>
      <c r="BY7" s="78"/>
      <c r="BZ7" s="78"/>
      <c r="CA7" s="78"/>
      <c r="CB7" s="78"/>
      <c r="CC7" s="78"/>
    </row>
    <row r="8" spans="1:81" s="76" customFormat="1" ht="14.25" x14ac:dyDescent="0.2">
      <c r="A8" s="82" t="s">
        <v>16</v>
      </c>
      <c r="B8" s="75"/>
      <c r="C8" s="75"/>
      <c r="D8" s="75"/>
      <c r="E8" s="75"/>
      <c r="F8" s="75"/>
      <c r="G8" s="75"/>
      <c r="H8" s="83"/>
      <c r="I8" s="83"/>
      <c r="J8" s="83"/>
      <c r="K8" s="83"/>
      <c r="L8" s="83"/>
      <c r="M8" s="75"/>
      <c r="N8" s="75"/>
      <c r="AK8" s="77"/>
      <c r="AL8" s="77"/>
      <c r="AM8" s="77"/>
      <c r="AN8" s="77"/>
      <c r="AO8" s="77"/>
      <c r="AP8" s="77"/>
      <c r="AS8" s="78"/>
      <c r="AT8" s="78"/>
      <c r="AU8" s="78"/>
      <c r="AV8" s="79"/>
      <c r="AW8" s="80"/>
      <c r="AX8" s="78"/>
      <c r="AY8" s="78"/>
      <c r="AZ8" s="78"/>
      <c r="BA8" s="78"/>
      <c r="BB8" s="78"/>
      <c r="BC8" s="78"/>
      <c r="BD8" s="78"/>
      <c r="BE8" s="78"/>
      <c r="BF8" s="78"/>
      <c r="BG8" s="78"/>
      <c r="BH8" s="78"/>
      <c r="BI8" s="78"/>
      <c r="BJ8" s="78"/>
      <c r="BK8" s="78"/>
      <c r="BL8" s="78"/>
      <c r="BM8" s="78"/>
      <c r="BN8" s="78"/>
      <c r="BO8" s="78"/>
      <c r="BP8" s="80"/>
      <c r="BQ8" s="78"/>
      <c r="BR8" s="78"/>
      <c r="BS8" s="78"/>
      <c r="BT8" s="78"/>
      <c r="BU8" s="78"/>
      <c r="BV8" s="78"/>
      <c r="BW8" s="78"/>
      <c r="BX8" s="78"/>
      <c r="BY8" s="78"/>
      <c r="BZ8" s="78"/>
      <c r="CA8" s="78"/>
      <c r="CB8" s="78"/>
      <c r="CC8" s="78"/>
    </row>
    <row r="9" spans="1:81" s="3" customFormat="1" ht="15.75" customHeight="1" x14ac:dyDescent="0.2">
      <c r="A9" s="84" t="s">
        <v>17</v>
      </c>
      <c r="B9" s="84"/>
      <c r="R9" s="85"/>
      <c r="S9" s="85"/>
      <c r="T9" s="85"/>
      <c r="U9" s="86"/>
      <c r="V9" s="86"/>
      <c r="W9" s="86"/>
      <c r="X9" s="86"/>
      <c r="Y9" s="86"/>
      <c r="Z9" s="86"/>
      <c r="AA9" s="86"/>
      <c r="AB9" s="86"/>
      <c r="AC9" s="86"/>
      <c r="AI9" s="86"/>
      <c r="AJ9" s="86"/>
      <c r="AK9" s="86"/>
      <c r="AL9" s="86"/>
      <c r="AM9" s="86"/>
      <c r="AW9" s="87"/>
      <c r="AZ9" s="88"/>
      <c r="BA9" s="86"/>
      <c r="BB9" s="86"/>
      <c r="BC9" s="86"/>
      <c r="BD9" s="86"/>
      <c r="BE9" s="86"/>
      <c r="BF9" s="86"/>
      <c r="BP9" s="87"/>
    </row>
    <row r="10" spans="1:81" s="3" customFormat="1" ht="15.75" customHeight="1" x14ac:dyDescent="0.15">
      <c r="A10" s="385" t="s">
        <v>18</v>
      </c>
      <c r="B10" s="400" t="s">
        <v>1</v>
      </c>
      <c r="C10" s="401" t="s">
        <v>19</v>
      </c>
      <c r="D10" s="401"/>
      <c r="E10" s="401"/>
      <c r="F10" s="401"/>
      <c r="G10" s="401"/>
      <c r="H10" s="401"/>
      <c r="I10" s="401"/>
      <c r="J10" s="401"/>
      <c r="K10" s="401"/>
      <c r="L10" s="401"/>
      <c r="M10" s="401"/>
      <c r="N10" s="401"/>
      <c r="O10" s="401"/>
      <c r="P10" s="401"/>
      <c r="Q10" s="401"/>
      <c r="R10" s="401"/>
      <c r="S10" s="401"/>
      <c r="T10" s="401"/>
      <c r="U10" s="387"/>
      <c r="V10" s="387" t="s">
        <v>20</v>
      </c>
      <c r="W10" s="388"/>
      <c r="X10" s="443" t="s">
        <v>21</v>
      </c>
      <c r="Y10" s="441" t="s">
        <v>22</v>
      </c>
      <c r="Z10" s="86"/>
      <c r="AA10" s="86"/>
      <c r="AB10" s="86"/>
      <c r="AC10" s="86"/>
      <c r="AI10" s="86"/>
      <c r="AJ10" s="86"/>
      <c r="AK10" s="86"/>
      <c r="AL10" s="86"/>
      <c r="AM10" s="86"/>
      <c r="AW10" s="87"/>
      <c r="AZ10" s="88"/>
      <c r="BP10" s="87"/>
    </row>
    <row r="11" spans="1:81" s="3" customFormat="1" ht="39" customHeight="1" x14ac:dyDescent="0.15">
      <c r="A11" s="386"/>
      <c r="B11" s="400"/>
      <c r="C11" s="66" t="s">
        <v>23</v>
      </c>
      <c r="D11" s="67" t="s">
        <v>24</v>
      </c>
      <c r="E11" s="89" t="s">
        <v>25</v>
      </c>
      <c r="F11" s="89" t="s">
        <v>26</v>
      </c>
      <c r="G11" s="89" t="s">
        <v>27</v>
      </c>
      <c r="H11" s="67" t="s">
        <v>28</v>
      </c>
      <c r="I11" s="67" t="s">
        <v>29</v>
      </c>
      <c r="J11" s="67" t="s">
        <v>30</v>
      </c>
      <c r="K11" s="67" t="s">
        <v>31</v>
      </c>
      <c r="L11" s="67" t="s">
        <v>2</v>
      </c>
      <c r="M11" s="67" t="s">
        <v>3</v>
      </c>
      <c r="N11" s="67" t="s">
        <v>32</v>
      </c>
      <c r="O11" s="67" t="s">
        <v>4</v>
      </c>
      <c r="P11" s="67" t="s">
        <v>5</v>
      </c>
      <c r="Q11" s="67" t="s">
        <v>6</v>
      </c>
      <c r="R11" s="67" t="s">
        <v>7</v>
      </c>
      <c r="S11" s="67" t="s">
        <v>8</v>
      </c>
      <c r="T11" s="67" t="s">
        <v>9</v>
      </c>
      <c r="U11" s="90" t="s">
        <v>10</v>
      </c>
      <c r="V11" s="91" t="s">
        <v>11</v>
      </c>
      <c r="W11" s="92" t="s">
        <v>12</v>
      </c>
      <c r="X11" s="444"/>
      <c r="Y11" s="442"/>
      <c r="Z11" s="86"/>
      <c r="AA11" s="86"/>
      <c r="AB11" s="86"/>
      <c r="AC11" s="86"/>
      <c r="AD11" s="86"/>
      <c r="AE11" s="86"/>
      <c r="AF11" s="86"/>
      <c r="AG11" s="86"/>
      <c r="AH11" s="86"/>
      <c r="AN11" s="86"/>
      <c r="AO11" s="86"/>
      <c r="AP11" s="86"/>
      <c r="AQ11" s="86"/>
      <c r="AR11" s="86"/>
      <c r="AW11" s="87"/>
      <c r="BP11" s="87"/>
    </row>
    <row r="12" spans="1:81" s="3" customFormat="1" ht="15.75" customHeight="1" x14ac:dyDescent="0.15">
      <c r="A12" s="4" t="s">
        <v>33</v>
      </c>
      <c r="B12" s="4">
        <f>+SUM(C12:U12)</f>
        <v>0</v>
      </c>
      <c r="C12" s="93"/>
      <c r="D12" s="5"/>
      <c r="E12" s="5"/>
      <c r="F12" s="5"/>
      <c r="G12" s="5">
        <v>0</v>
      </c>
      <c r="H12" s="5"/>
      <c r="I12" s="5"/>
      <c r="J12" s="5"/>
      <c r="K12" s="5"/>
      <c r="L12" s="5"/>
      <c r="M12" s="5"/>
      <c r="N12" s="5"/>
      <c r="O12" s="5"/>
      <c r="P12" s="5"/>
      <c r="Q12" s="5"/>
      <c r="R12" s="5"/>
      <c r="S12" s="5"/>
      <c r="T12" s="5"/>
      <c r="U12" s="94"/>
      <c r="V12" s="6"/>
      <c r="W12" s="7"/>
      <c r="X12" s="95"/>
      <c r="Y12" s="96"/>
      <c r="Z12" s="97" t="str">
        <f>$BA12&amp;" "&amp;$BB12</f>
        <v xml:space="preserve"> </v>
      </c>
      <c r="AA12" s="86"/>
      <c r="AB12" s="86"/>
      <c r="AC12" s="86"/>
      <c r="AD12" s="86"/>
      <c r="AE12" s="86"/>
      <c r="AF12" s="86"/>
      <c r="AG12" s="86"/>
      <c r="AH12" s="86"/>
      <c r="AN12" s="86"/>
      <c r="AO12" s="86"/>
      <c r="AP12" s="86"/>
      <c r="AQ12" s="86"/>
      <c r="AR12" s="86"/>
      <c r="AW12" s="87"/>
      <c r="BA12" s="98" t="str">
        <f>IF($B12&lt;&gt;($V12+$W12)," El número de ingresos según sexo NO puede ser diferente al Total.","")</f>
        <v/>
      </c>
      <c r="BB12" s="98" t="str">
        <f>IF($B12&lt;$Y12," Ingresos con PTI cuidador NO puede ser mayor al Total de Ingresos.","")</f>
        <v/>
      </c>
      <c r="BD12" s="87">
        <f>IF($B12&lt;&gt;($V12+$W12),1,0)</f>
        <v>0</v>
      </c>
      <c r="BE12" s="87">
        <f>IF($B12&lt;$Y12,1,0)</f>
        <v>0</v>
      </c>
      <c r="BP12" s="87"/>
    </row>
    <row r="13" spans="1:81" s="3" customFormat="1" ht="24" customHeight="1" x14ac:dyDescent="0.15">
      <c r="A13" s="99" t="s">
        <v>34</v>
      </c>
      <c r="B13" s="8">
        <f>+SUM(C13:U13)</f>
        <v>0</v>
      </c>
      <c r="C13" s="9"/>
      <c r="D13" s="10"/>
      <c r="E13" s="10"/>
      <c r="F13" s="10"/>
      <c r="G13" s="10"/>
      <c r="H13" s="10"/>
      <c r="I13" s="10"/>
      <c r="J13" s="10"/>
      <c r="K13" s="10"/>
      <c r="L13" s="10"/>
      <c r="M13" s="10"/>
      <c r="N13" s="10"/>
      <c r="O13" s="10"/>
      <c r="P13" s="10"/>
      <c r="Q13" s="10"/>
      <c r="R13" s="10"/>
      <c r="S13" s="10"/>
      <c r="T13" s="10"/>
      <c r="U13" s="11"/>
      <c r="V13" s="12"/>
      <c r="W13" s="13"/>
      <c r="X13" s="100"/>
      <c r="Y13" s="101"/>
      <c r="Z13" s="97" t="str">
        <f>$BA13&amp;" "&amp;$BB13</f>
        <v xml:space="preserve"> </v>
      </c>
      <c r="AA13" s="86"/>
      <c r="AB13" s="86"/>
      <c r="AC13" s="86"/>
      <c r="AD13" s="86"/>
      <c r="AE13" s="86"/>
      <c r="AF13" s="86"/>
      <c r="AG13" s="86"/>
      <c r="AH13" s="86"/>
      <c r="AN13" s="86"/>
      <c r="AO13" s="86"/>
      <c r="AP13" s="86"/>
      <c r="AQ13" s="86"/>
      <c r="AR13" s="86"/>
      <c r="AW13" s="87"/>
      <c r="BA13" s="98" t="str">
        <f>IF($B13&lt;&gt;($V13+$W13)," El número de ingresos según sexo NO puede ser diferente al Total.","")</f>
        <v/>
      </c>
      <c r="BB13" s="98" t="str">
        <f>IF($B13&gt;$B12," Ingresos con PTI  NO puede ser mayor al Total de Ingresos.","")</f>
        <v/>
      </c>
      <c r="BD13" s="87">
        <f>IF($B13&lt;&gt;($V13+$W13),1,0)</f>
        <v>0</v>
      </c>
      <c r="BE13" s="87">
        <f>IF($B13&gt;$B12,1,0)</f>
        <v>0</v>
      </c>
      <c r="BP13" s="87"/>
    </row>
    <row r="14" spans="1:81" s="3" customFormat="1" ht="27" customHeight="1" x14ac:dyDescent="0.15">
      <c r="A14" s="102" t="s">
        <v>35</v>
      </c>
      <c r="B14" s="14">
        <f>+SUM(C14:U14)</f>
        <v>0</v>
      </c>
      <c r="C14" s="15"/>
      <c r="D14" s="16"/>
      <c r="E14" s="16"/>
      <c r="F14" s="16"/>
      <c r="G14" s="16"/>
      <c r="H14" s="17"/>
      <c r="I14" s="17"/>
      <c r="J14" s="17"/>
      <c r="K14" s="17"/>
      <c r="L14" s="17"/>
      <c r="M14" s="17"/>
      <c r="N14" s="17"/>
      <c r="O14" s="17"/>
      <c r="P14" s="17"/>
      <c r="Q14" s="17"/>
      <c r="R14" s="17"/>
      <c r="S14" s="16"/>
      <c r="T14" s="16"/>
      <c r="U14" s="18"/>
      <c r="V14" s="19"/>
      <c r="W14" s="20"/>
      <c r="X14" s="15"/>
      <c r="Y14" s="103"/>
      <c r="Z14" s="97" t="str">
        <f>$BA14&amp;" "&amp;$BB14</f>
        <v xml:space="preserve"> </v>
      </c>
      <c r="AA14" s="86"/>
      <c r="AB14" s="86"/>
      <c r="AC14" s="86"/>
      <c r="AD14" s="86"/>
      <c r="AE14" s="86"/>
      <c r="AF14" s="86"/>
      <c r="AG14" s="86"/>
      <c r="AH14" s="86"/>
      <c r="AN14" s="86"/>
      <c r="AO14" s="86"/>
      <c r="AP14" s="86"/>
      <c r="AQ14" s="86"/>
      <c r="AR14" s="86"/>
      <c r="AW14" s="87"/>
      <c r="BA14" s="98" t="str">
        <f>IF($B14&lt;&gt;($V14+$W14)," El número de ingresos según sexo NO puede ser diferente al Total.","")</f>
        <v/>
      </c>
      <c r="BB14" s="98" t="str">
        <f>IF($B14&gt;$B13," Ingresos con PTI Laboral  NO puede ser mayor al Nº Ingresos con PTI .","")</f>
        <v/>
      </c>
      <c r="BD14" s="87">
        <f>IF($B14&lt;&gt;($V14+$W14),1,0)</f>
        <v>0</v>
      </c>
      <c r="BE14" s="87">
        <f>IF($B14&gt;$B13,1,0)</f>
        <v>0</v>
      </c>
      <c r="BP14" s="87"/>
    </row>
    <row r="15" spans="1:81" s="3" customFormat="1" ht="24" customHeight="1" x14ac:dyDescent="0.15">
      <c r="A15" s="104" t="s">
        <v>36</v>
      </c>
      <c r="B15" s="14">
        <f>+SUM(C15:U15)</f>
        <v>0</v>
      </c>
      <c r="C15" s="21"/>
      <c r="D15" s="17"/>
      <c r="E15" s="17"/>
      <c r="F15" s="17"/>
      <c r="G15" s="17"/>
      <c r="H15" s="17"/>
      <c r="I15" s="17"/>
      <c r="J15" s="17"/>
      <c r="K15" s="17"/>
      <c r="L15" s="17"/>
      <c r="M15" s="17"/>
      <c r="N15" s="17"/>
      <c r="O15" s="17"/>
      <c r="P15" s="17"/>
      <c r="Q15" s="17"/>
      <c r="R15" s="17"/>
      <c r="S15" s="17"/>
      <c r="T15" s="17"/>
      <c r="U15" s="22"/>
      <c r="V15" s="19"/>
      <c r="W15" s="20"/>
      <c r="X15" s="15"/>
      <c r="Y15" s="103"/>
      <c r="Z15" s="97" t="str">
        <f>$BA15&amp;" "&amp;$BB15</f>
        <v xml:space="preserve"> </v>
      </c>
      <c r="AA15" s="86"/>
      <c r="AB15" s="86"/>
      <c r="AC15" s="86"/>
      <c r="AD15" s="86"/>
      <c r="AE15" s="86"/>
      <c r="AF15" s="86"/>
      <c r="AG15" s="86"/>
      <c r="AH15" s="86"/>
      <c r="AN15" s="86"/>
      <c r="AO15" s="86"/>
      <c r="AP15" s="86"/>
      <c r="AQ15" s="86"/>
      <c r="AR15" s="86"/>
      <c r="AW15" s="87"/>
      <c r="BA15" s="98" t="str">
        <f>IF($B15&lt;&gt;($V15+$W15)," El número de ingresos según sexo NO puede ser diferente al Total.","")</f>
        <v/>
      </c>
      <c r="BD15" s="87">
        <f>IF($B15&lt;&gt;($V15+$W15),1,0)</f>
        <v>0</v>
      </c>
      <c r="BE15" s="87"/>
      <c r="BP15" s="87"/>
    </row>
    <row r="16" spans="1:81" s="3" customFormat="1" ht="24.75" customHeight="1" x14ac:dyDescent="0.15">
      <c r="A16" s="104" t="s">
        <v>37</v>
      </c>
      <c r="B16" s="23">
        <f>+SUM(C16:U16)</f>
        <v>0</v>
      </c>
      <c r="C16" s="24"/>
      <c r="D16" s="25"/>
      <c r="E16" s="25"/>
      <c r="F16" s="25"/>
      <c r="G16" s="25"/>
      <c r="H16" s="25"/>
      <c r="I16" s="25"/>
      <c r="J16" s="25"/>
      <c r="K16" s="25"/>
      <c r="L16" s="25"/>
      <c r="M16" s="25"/>
      <c r="N16" s="25"/>
      <c r="O16" s="25"/>
      <c r="P16" s="25"/>
      <c r="Q16" s="25"/>
      <c r="R16" s="25"/>
      <c r="S16" s="25"/>
      <c r="T16" s="25"/>
      <c r="U16" s="26"/>
      <c r="V16" s="27"/>
      <c r="W16" s="28"/>
      <c r="X16" s="29"/>
      <c r="Y16" s="30"/>
      <c r="Z16" s="97" t="str">
        <f>$BA16&amp;" "&amp;$BB16</f>
        <v xml:space="preserve"> </v>
      </c>
      <c r="AA16" s="86"/>
      <c r="AB16" s="86"/>
      <c r="AC16" s="86"/>
      <c r="AD16" s="86"/>
      <c r="AE16" s="86"/>
      <c r="AF16" s="86"/>
      <c r="AG16" s="86"/>
      <c r="AH16" s="86"/>
      <c r="AN16" s="86"/>
      <c r="AO16" s="86"/>
      <c r="AP16" s="86"/>
      <c r="AQ16" s="86"/>
      <c r="AR16" s="86"/>
      <c r="AW16" s="87"/>
      <c r="BA16" s="98" t="str">
        <f>IF($B16&lt;&gt;($V16+$W16)," El número de ingresos según sexo NO puede ser diferente al Total.","")</f>
        <v/>
      </c>
      <c r="BD16" s="87">
        <f>IF($B16&lt;&gt;($V16+$W16),1,0)</f>
        <v>0</v>
      </c>
      <c r="BE16" s="87"/>
      <c r="BP16" s="87"/>
    </row>
    <row r="17" spans="1:81" s="3" customFormat="1" ht="24" customHeight="1" x14ac:dyDescent="0.2">
      <c r="A17" s="84" t="s">
        <v>38</v>
      </c>
      <c r="B17" s="84"/>
      <c r="D17" s="105"/>
      <c r="E17" s="105"/>
      <c r="F17" s="105"/>
      <c r="G17" s="105"/>
      <c r="H17" s="105"/>
      <c r="I17" s="105"/>
      <c r="J17" s="105"/>
      <c r="K17" s="105"/>
      <c r="L17" s="105"/>
      <c r="M17" s="105"/>
      <c r="N17" s="105"/>
      <c r="O17" s="105"/>
      <c r="P17" s="105"/>
      <c r="Q17" s="106"/>
      <c r="R17" s="97"/>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W17" s="87"/>
      <c r="AX17" s="86"/>
      <c r="AY17" s="86"/>
      <c r="AZ17" s="86"/>
      <c r="BA17" s="86"/>
      <c r="BD17" s="86"/>
      <c r="BE17" s="86"/>
      <c r="BF17" s="86"/>
      <c r="BG17" s="86"/>
      <c r="BH17" s="86"/>
      <c r="BP17" s="87"/>
    </row>
    <row r="18" spans="1:81" s="3" customFormat="1" ht="15.75" customHeight="1" x14ac:dyDescent="0.15">
      <c r="A18" s="385" t="s">
        <v>39</v>
      </c>
      <c r="B18" s="385" t="s">
        <v>1</v>
      </c>
      <c r="C18" s="422" t="s">
        <v>40</v>
      </c>
      <c r="D18" s="423"/>
      <c r="E18" s="423"/>
      <c r="F18" s="385" t="s">
        <v>41</v>
      </c>
      <c r="G18" s="105"/>
      <c r="K18" s="105"/>
      <c r="L18" s="105"/>
      <c r="M18" s="105"/>
      <c r="N18" s="105"/>
      <c r="O18" s="106"/>
      <c r="P18" s="97"/>
      <c r="Q18" s="86"/>
      <c r="R18" s="86"/>
      <c r="S18" s="86"/>
      <c r="T18" s="86"/>
      <c r="U18" s="86"/>
      <c r="V18" s="86"/>
      <c r="W18" s="86"/>
      <c r="X18" s="86"/>
      <c r="Y18" s="86"/>
      <c r="Z18" s="86"/>
      <c r="AA18" s="86"/>
      <c r="AW18" s="87"/>
      <c r="BP18" s="87"/>
    </row>
    <row r="19" spans="1:81" s="3" customFormat="1" ht="46.5" customHeight="1" x14ac:dyDescent="0.15">
      <c r="A19" s="386"/>
      <c r="B19" s="386"/>
      <c r="C19" s="31" t="s">
        <v>42</v>
      </c>
      <c r="D19" s="107" t="s">
        <v>43</v>
      </c>
      <c r="E19" s="108" t="s">
        <v>44</v>
      </c>
      <c r="F19" s="386"/>
      <c r="G19" s="105"/>
      <c r="H19" s="105"/>
      <c r="I19" s="105"/>
      <c r="J19" s="105"/>
      <c r="K19" s="105"/>
      <c r="L19" s="105"/>
      <c r="M19" s="105"/>
      <c r="N19" s="105"/>
      <c r="O19" s="106"/>
      <c r="P19" s="97"/>
      <c r="Q19" s="86"/>
      <c r="R19" s="86"/>
      <c r="S19" s="86"/>
      <c r="T19" s="86"/>
      <c r="U19" s="86"/>
      <c r="V19" s="86"/>
      <c r="W19" s="86"/>
      <c r="X19" s="86"/>
      <c r="Y19" s="86"/>
      <c r="Z19" s="86"/>
      <c r="AA19" s="86"/>
      <c r="AG19" s="86"/>
      <c r="AH19" s="86"/>
      <c r="AI19" s="86"/>
      <c r="AJ19" s="86"/>
      <c r="AK19" s="86"/>
      <c r="AW19" s="87"/>
      <c r="AX19" s="88"/>
      <c r="AY19" s="88"/>
      <c r="BA19" s="32"/>
      <c r="BB19" s="32"/>
      <c r="BC19" s="32"/>
      <c r="BD19" s="32"/>
      <c r="BE19" s="32"/>
      <c r="BF19" s="88"/>
      <c r="BP19" s="87"/>
    </row>
    <row r="20" spans="1:81" s="3" customFormat="1" ht="15" customHeight="1" x14ac:dyDescent="0.15">
      <c r="A20" s="109" t="s">
        <v>45</v>
      </c>
      <c r="B20" s="110">
        <f>+SUM(C20:F20)</f>
        <v>0</v>
      </c>
      <c r="C20" s="33"/>
      <c r="D20" s="34"/>
      <c r="E20" s="35"/>
      <c r="F20" s="36"/>
      <c r="G20" s="105"/>
      <c r="H20" s="105"/>
      <c r="I20" s="105"/>
      <c r="J20" s="105"/>
      <c r="K20" s="105"/>
      <c r="L20" s="105"/>
      <c r="M20" s="105"/>
      <c r="N20" s="105"/>
      <c r="O20" s="106"/>
      <c r="P20" s="97"/>
      <c r="Q20" s="86"/>
      <c r="R20" s="86"/>
      <c r="S20" s="86"/>
      <c r="T20" s="86"/>
      <c r="U20" s="86"/>
      <c r="V20" s="86"/>
      <c r="W20" s="86"/>
      <c r="X20" s="86"/>
      <c r="Y20" s="86"/>
      <c r="Z20" s="86"/>
      <c r="AA20" s="86"/>
      <c r="AG20" s="86"/>
      <c r="AH20" s="86"/>
      <c r="AI20" s="86"/>
      <c r="AJ20" s="86"/>
      <c r="AK20" s="86"/>
      <c r="AW20" s="87"/>
      <c r="AX20" s="88"/>
      <c r="AY20" s="88"/>
      <c r="BA20" s="32"/>
      <c r="BB20" s="32"/>
      <c r="BC20" s="32"/>
      <c r="BD20" s="32"/>
      <c r="BE20" s="32"/>
      <c r="BF20" s="88"/>
      <c r="BP20" s="87"/>
    </row>
    <row r="21" spans="1:81" s="3" customFormat="1" ht="15" customHeight="1" x14ac:dyDescent="0.15">
      <c r="A21" s="102" t="s">
        <v>46</v>
      </c>
      <c r="B21" s="111">
        <f>+SUM(C21:F21)</f>
        <v>0</v>
      </c>
      <c r="C21" s="21"/>
      <c r="D21" s="17"/>
      <c r="E21" s="22"/>
      <c r="F21" s="37"/>
      <c r="G21" s="105"/>
      <c r="H21" s="105"/>
      <c r="I21" s="105"/>
      <c r="J21" s="105"/>
      <c r="K21" s="105"/>
      <c r="L21" s="105"/>
      <c r="M21" s="105"/>
      <c r="N21" s="105"/>
      <c r="O21" s="106"/>
      <c r="P21" s="97"/>
      <c r="Q21" s="86"/>
      <c r="R21" s="86"/>
      <c r="S21" s="86"/>
      <c r="T21" s="86"/>
      <c r="U21" s="86"/>
      <c r="V21" s="86"/>
      <c r="W21" s="86"/>
      <c r="X21" s="86"/>
      <c r="Y21" s="86"/>
      <c r="Z21" s="86"/>
      <c r="AA21" s="86"/>
      <c r="AG21" s="86"/>
      <c r="AH21" s="86"/>
      <c r="AI21" s="86"/>
      <c r="AJ21" s="86"/>
      <c r="AK21" s="86"/>
      <c r="AW21" s="87"/>
      <c r="AX21" s="88"/>
      <c r="AY21" s="88"/>
      <c r="BC21" s="88"/>
      <c r="BF21" s="88"/>
      <c r="BP21" s="87"/>
    </row>
    <row r="22" spans="1:81" s="3" customFormat="1" ht="15" customHeight="1" x14ac:dyDescent="0.15">
      <c r="A22" s="112" t="s">
        <v>47</v>
      </c>
      <c r="B22" s="113">
        <f>+SUM(C22:F22)</f>
        <v>0</v>
      </c>
      <c r="C22" s="38"/>
      <c r="D22" s="39"/>
      <c r="E22" s="40"/>
      <c r="F22" s="41"/>
      <c r="G22" s="105"/>
      <c r="H22" s="105"/>
      <c r="I22" s="105"/>
      <c r="J22" s="105"/>
      <c r="K22" s="105"/>
      <c r="L22" s="105"/>
      <c r="M22" s="105"/>
      <c r="N22" s="105"/>
      <c r="O22" s="106"/>
      <c r="P22" s="97"/>
      <c r="Q22" s="86"/>
      <c r="R22" s="86"/>
      <c r="S22" s="86"/>
      <c r="T22" s="86"/>
      <c r="U22" s="86"/>
      <c r="V22" s="86"/>
      <c r="W22" s="86"/>
      <c r="X22" s="86"/>
      <c r="Y22" s="86"/>
      <c r="Z22" s="86"/>
      <c r="AA22" s="86"/>
      <c r="AG22" s="86"/>
      <c r="AH22" s="86"/>
      <c r="AI22" s="86"/>
      <c r="AJ22" s="86"/>
      <c r="AK22" s="86"/>
      <c r="AW22" s="87"/>
      <c r="AX22" s="88"/>
      <c r="AY22" s="88"/>
      <c r="BA22" s="32"/>
      <c r="BB22" s="32"/>
      <c r="BC22" s="32"/>
      <c r="BD22" s="32"/>
      <c r="BE22" s="32"/>
      <c r="BF22" s="88"/>
      <c r="BP22" s="87"/>
    </row>
    <row r="23" spans="1:81" s="3" customFormat="1" ht="15" customHeight="1" x14ac:dyDescent="0.15">
      <c r="A23" s="114" t="s">
        <v>1</v>
      </c>
      <c r="B23" s="341">
        <f>+SUM(C23:F23)</f>
        <v>0</v>
      </c>
      <c r="C23" s="42">
        <f>+SUM(C20:C22)</f>
        <v>0</v>
      </c>
      <c r="D23" s="43">
        <f>+SUM(D20:D22)</f>
        <v>0</v>
      </c>
      <c r="E23" s="44">
        <f>+SUM(E20:E22)</f>
        <v>0</v>
      </c>
      <c r="F23" s="4">
        <f>+SUM(F20:F22)</f>
        <v>0</v>
      </c>
      <c r="G23" s="105"/>
      <c r="H23" s="105"/>
      <c r="I23" s="105"/>
      <c r="J23" s="105"/>
      <c r="K23" s="105"/>
      <c r="L23" s="105"/>
      <c r="M23" s="105"/>
      <c r="N23" s="105"/>
      <c r="O23" s="106"/>
      <c r="P23" s="97"/>
      <c r="Q23" s="86"/>
      <c r="R23" s="86"/>
      <c r="S23" s="86"/>
      <c r="T23" s="86"/>
      <c r="U23" s="86"/>
      <c r="V23" s="86"/>
      <c r="W23" s="86"/>
      <c r="X23" s="86"/>
      <c r="Y23" s="86"/>
      <c r="Z23" s="86"/>
      <c r="AA23" s="86"/>
      <c r="AG23" s="86"/>
      <c r="AH23" s="86"/>
      <c r="AI23" s="86"/>
      <c r="AJ23" s="86"/>
      <c r="AK23" s="86"/>
      <c r="AW23" s="87"/>
      <c r="AX23" s="88"/>
      <c r="AY23" s="88"/>
      <c r="BA23" s="32"/>
      <c r="BB23" s="32"/>
      <c r="BC23" s="32"/>
      <c r="BD23" s="32"/>
      <c r="BE23" s="32"/>
      <c r="BF23" s="115"/>
      <c r="BP23" s="87"/>
    </row>
    <row r="24" spans="1:81" s="83" customFormat="1" ht="50.25" customHeight="1" x14ac:dyDescent="0.2">
      <c r="A24" s="116" t="s">
        <v>48</v>
      </c>
      <c r="B24" s="116"/>
      <c r="D24" s="116"/>
      <c r="E24" s="116"/>
      <c r="AS24" s="117"/>
      <c r="AT24" s="117"/>
      <c r="AU24" s="117"/>
      <c r="AV24" s="118"/>
      <c r="AW24" s="119"/>
      <c r="AX24" s="117"/>
      <c r="AY24" s="117"/>
      <c r="AZ24" s="117"/>
      <c r="BA24" s="32"/>
      <c r="BB24" s="32"/>
      <c r="BC24" s="32"/>
      <c r="BD24" s="32"/>
      <c r="BE24" s="32"/>
      <c r="BF24" s="115"/>
      <c r="BG24" s="117"/>
      <c r="BH24" s="117"/>
      <c r="BI24" s="117"/>
      <c r="BJ24" s="117"/>
      <c r="BK24" s="117"/>
      <c r="BL24" s="117"/>
      <c r="BM24" s="117"/>
      <c r="BN24" s="117"/>
      <c r="BO24" s="117"/>
      <c r="BP24" s="119"/>
      <c r="BQ24" s="117"/>
      <c r="BR24" s="117"/>
      <c r="BS24" s="117"/>
      <c r="BT24" s="117"/>
      <c r="BU24" s="117"/>
      <c r="BV24" s="117"/>
      <c r="BW24" s="117"/>
      <c r="BX24" s="117"/>
      <c r="BY24" s="117"/>
      <c r="BZ24" s="117"/>
      <c r="CA24" s="117"/>
      <c r="CB24" s="117"/>
      <c r="CC24" s="117"/>
    </row>
    <row r="25" spans="1:81" s="83" customFormat="1" ht="15" customHeight="1" x14ac:dyDescent="0.2">
      <c r="A25" s="438" t="s">
        <v>49</v>
      </c>
      <c r="B25" s="400" t="s">
        <v>50</v>
      </c>
      <c r="C25" s="400"/>
      <c r="D25" s="385" t="s">
        <v>1</v>
      </c>
      <c r="E25" s="406" t="s">
        <v>40</v>
      </c>
      <c r="F25" s="406"/>
      <c r="G25" s="406"/>
      <c r="H25" s="439" t="s">
        <v>41</v>
      </c>
      <c r="AS25" s="117"/>
      <c r="AT25" s="117"/>
      <c r="AU25" s="117"/>
      <c r="AV25" s="118"/>
      <c r="AW25" s="119"/>
      <c r="AX25" s="117"/>
      <c r="AY25" s="117"/>
      <c r="AZ25" s="117"/>
      <c r="BA25" s="32"/>
      <c r="BB25" s="32"/>
      <c r="BC25" s="32"/>
      <c r="BD25" s="32"/>
      <c r="BE25" s="32"/>
      <c r="BF25" s="115"/>
      <c r="BG25" s="117"/>
      <c r="BH25" s="117"/>
      <c r="BI25" s="117"/>
      <c r="BJ25" s="117"/>
      <c r="BK25" s="117"/>
      <c r="BL25" s="117"/>
      <c r="BM25" s="117"/>
      <c r="BN25" s="117"/>
      <c r="BO25" s="117"/>
      <c r="BP25" s="119"/>
      <c r="BQ25" s="117"/>
      <c r="BR25" s="117"/>
      <c r="BS25" s="117"/>
      <c r="BT25" s="117"/>
      <c r="BU25" s="117"/>
      <c r="BV25" s="117"/>
      <c r="BW25" s="117"/>
      <c r="BX25" s="117"/>
      <c r="BY25" s="117"/>
      <c r="BZ25" s="117"/>
      <c r="CA25" s="117"/>
      <c r="CB25" s="117"/>
      <c r="CC25" s="117"/>
    </row>
    <row r="26" spans="1:81" s="83" customFormat="1" ht="49.5" customHeight="1" x14ac:dyDescent="0.2">
      <c r="A26" s="438"/>
      <c r="B26" s="400"/>
      <c r="C26" s="400"/>
      <c r="D26" s="386"/>
      <c r="E26" s="120" t="s">
        <v>42</v>
      </c>
      <c r="F26" s="120" t="s">
        <v>51</v>
      </c>
      <c r="G26" s="120" t="s">
        <v>44</v>
      </c>
      <c r="H26" s="440"/>
      <c r="AS26" s="117"/>
      <c r="AT26" s="117"/>
      <c r="AU26" s="117"/>
      <c r="AV26" s="118"/>
      <c r="AW26" s="119"/>
      <c r="AX26" s="117"/>
      <c r="AY26" s="117"/>
      <c r="AZ26" s="117"/>
      <c r="BA26" s="32"/>
      <c r="BB26" s="32"/>
      <c r="BC26" s="32"/>
      <c r="BD26" s="32"/>
      <c r="BE26" s="32"/>
      <c r="BF26" s="115"/>
      <c r="BG26" s="117"/>
      <c r="BH26" s="117"/>
      <c r="BI26" s="117"/>
      <c r="BJ26" s="117"/>
      <c r="BK26" s="117"/>
      <c r="BL26" s="117"/>
      <c r="BM26" s="117"/>
      <c r="BN26" s="117"/>
      <c r="BO26" s="117"/>
      <c r="BP26" s="119"/>
      <c r="BQ26" s="117"/>
      <c r="BR26" s="117"/>
      <c r="BS26" s="117"/>
      <c r="BT26" s="117"/>
      <c r="BU26" s="117"/>
      <c r="BV26" s="117"/>
      <c r="BW26" s="117"/>
      <c r="BX26" s="117"/>
      <c r="BY26" s="117"/>
      <c r="BZ26" s="117"/>
      <c r="CA26" s="117"/>
      <c r="CB26" s="117"/>
      <c r="CC26" s="117"/>
    </row>
    <row r="27" spans="1:81" s="83" customFormat="1" ht="14.25" x14ac:dyDescent="0.2">
      <c r="A27" s="433" t="s">
        <v>52</v>
      </c>
      <c r="B27" s="434"/>
      <c r="C27" s="435"/>
      <c r="D27" s="121">
        <f>+SUM(E27:H27)</f>
        <v>0</v>
      </c>
      <c r="E27" s="122"/>
      <c r="F27" s="123"/>
      <c r="G27" s="124"/>
      <c r="H27" s="125"/>
      <c r="I27" s="126" t="str">
        <f>$AZ27&amp;"  "&amp;$BA27&amp;"  "&amp;$BB27&amp;"  "&amp;$BC27&amp;"  "&amp;AZ28</f>
        <v xml:space="preserve">        </v>
      </c>
      <c r="J27" s="127"/>
      <c r="K27" s="127"/>
      <c r="L27" s="127"/>
      <c r="AS27" s="117"/>
      <c r="AT27" s="117"/>
      <c r="AU27" s="117"/>
      <c r="AV27" s="118"/>
      <c r="AW27" s="119"/>
      <c r="AX27" s="117"/>
      <c r="AY27" s="117"/>
      <c r="AZ27" s="128" t="str">
        <f>IF($E27&lt;MAX($E28:$E45),"EN RBC existen patologías que son mayores a los Ingresos-personas","")</f>
        <v/>
      </c>
      <c r="BA27" s="129" t="str">
        <f>IF($F27&lt;MAX($F28:$F45),"EN RI existen patologías que son mayores a los Ingresos-personas","")</f>
        <v/>
      </c>
      <c r="BB27" s="129" t="str">
        <f>IF($G27&lt;MAX($G28:$G45),"EN RR existen patologías que son mayores a los Ingresos-personas","")</f>
        <v/>
      </c>
      <c r="BC27" s="129" t="str">
        <f>IF($H27&lt;MAX($H28:$H45),"EN Otros existen patologías que son mayores a los Ingresos-personas","")</f>
        <v/>
      </c>
      <c r="BD27" s="130" t="str">
        <f>IF($E27&lt;MAX($E28:$E45),1,"")</f>
        <v/>
      </c>
      <c r="BE27" s="130" t="str">
        <f>IF($F27&lt;MAX($F28:$F45),1,"")</f>
        <v/>
      </c>
      <c r="BF27" s="130" t="str">
        <f>IF($G27&lt;MAX($G28:$G45),1,"")</f>
        <v/>
      </c>
      <c r="BG27" s="131" t="str">
        <f>IF($H27&lt;MAX($H28:$H45),1,"")</f>
        <v/>
      </c>
      <c r="BH27" s="117"/>
      <c r="BI27" s="117"/>
      <c r="BJ27" s="117"/>
      <c r="BK27" s="117"/>
      <c r="BL27" s="117"/>
      <c r="BM27" s="117"/>
      <c r="BN27" s="117"/>
      <c r="BO27" s="117"/>
      <c r="BP27" s="119"/>
      <c r="BQ27" s="117"/>
      <c r="BR27" s="117"/>
      <c r="BS27" s="117"/>
      <c r="BT27" s="117"/>
      <c r="BU27" s="117"/>
      <c r="BV27" s="117"/>
      <c r="BW27" s="117"/>
      <c r="BX27" s="117"/>
      <c r="BY27" s="117"/>
      <c r="BZ27" s="117"/>
      <c r="CA27" s="117"/>
      <c r="CB27" s="117"/>
      <c r="CC27" s="117"/>
    </row>
    <row r="28" spans="1:81" s="83" customFormat="1" ht="20.25" customHeight="1" x14ac:dyDescent="0.2">
      <c r="A28" s="424" t="s">
        <v>53</v>
      </c>
      <c r="B28" s="426" t="s">
        <v>54</v>
      </c>
      <c r="C28" s="427"/>
      <c r="D28" s="132">
        <f t="shared" ref="D28:D46" si="0">+SUM(E28:H28)</f>
        <v>0</v>
      </c>
      <c r="E28" s="133"/>
      <c r="F28" s="134"/>
      <c r="G28" s="135"/>
      <c r="H28" s="136"/>
      <c r="I28" s="126"/>
      <c r="J28" s="137"/>
      <c r="K28" s="137"/>
      <c r="L28" s="137"/>
      <c r="M28" s="137"/>
      <c r="N28" s="137"/>
      <c r="O28" s="137"/>
      <c r="P28" s="137"/>
      <c r="Q28" s="137"/>
      <c r="R28" s="137"/>
      <c r="S28" s="137"/>
      <c r="T28" s="137"/>
      <c r="U28" s="137"/>
      <c r="AS28" s="117"/>
      <c r="AT28" s="117"/>
      <c r="AU28" s="117"/>
      <c r="AV28" s="118"/>
      <c r="AW28" s="119"/>
      <c r="AX28" s="117"/>
      <c r="AY28" s="117"/>
      <c r="AZ28" s="128" t="str">
        <f>IF($D27&lt;&gt;($B12),"EL NÚMERO DE INGRESOS NO PUEDE SER DISTINTO AL TOTAL DE INGRESOS DE LA SECCION A.1","")</f>
        <v/>
      </c>
      <c r="BA28" s="88"/>
      <c r="BB28" s="88"/>
      <c r="BC28" s="88"/>
      <c r="BD28" s="130" t="str">
        <f>IF($D27&lt;&gt;$B12,1,"")</f>
        <v/>
      </c>
      <c r="BE28" s="88"/>
      <c r="BF28" s="88"/>
      <c r="BG28" s="118"/>
      <c r="BH28" s="117"/>
      <c r="BI28" s="117"/>
      <c r="BJ28" s="117"/>
      <c r="BK28" s="117"/>
      <c r="BL28" s="117"/>
      <c r="BM28" s="117"/>
      <c r="BN28" s="117"/>
      <c r="BO28" s="117"/>
      <c r="BP28" s="119"/>
      <c r="BQ28" s="117"/>
      <c r="BR28" s="117"/>
      <c r="BS28" s="117"/>
      <c r="BT28" s="117"/>
      <c r="BU28" s="117"/>
      <c r="BV28" s="117"/>
      <c r="BW28" s="117"/>
      <c r="BX28" s="117"/>
      <c r="BY28" s="117"/>
      <c r="BZ28" s="117"/>
      <c r="CA28" s="117"/>
      <c r="CB28" s="117"/>
      <c r="CC28" s="117"/>
    </row>
    <row r="29" spans="1:81" s="83" customFormat="1" ht="22.5" customHeight="1" x14ac:dyDescent="0.2">
      <c r="A29" s="425"/>
      <c r="B29" s="428" t="s">
        <v>55</v>
      </c>
      <c r="C29" s="429"/>
      <c r="D29" s="138">
        <f t="shared" si="0"/>
        <v>0</v>
      </c>
      <c r="E29" s="133"/>
      <c r="F29" s="134"/>
      <c r="G29" s="135"/>
      <c r="H29" s="136"/>
      <c r="I29" s="126"/>
      <c r="J29" s="137"/>
      <c r="K29" s="137"/>
      <c r="L29" s="137"/>
      <c r="M29" s="137"/>
      <c r="N29" s="137"/>
      <c r="O29" s="137"/>
      <c r="P29" s="137"/>
      <c r="Q29" s="137"/>
      <c r="R29" s="137"/>
      <c r="S29" s="137"/>
      <c r="T29" s="137"/>
      <c r="U29" s="137"/>
      <c r="AS29" s="117"/>
      <c r="AT29" s="117"/>
      <c r="AU29" s="117"/>
      <c r="AV29" s="118"/>
      <c r="AW29" s="119"/>
      <c r="AX29" s="117"/>
      <c r="AY29" s="117"/>
      <c r="AZ29" s="118"/>
      <c r="BA29" s="3"/>
      <c r="BB29" s="139"/>
      <c r="BC29" s="3"/>
      <c r="BD29" s="3"/>
      <c r="BE29" s="3"/>
      <c r="BF29" s="3"/>
      <c r="BG29" s="3"/>
      <c r="BH29" s="117"/>
      <c r="BI29" s="117"/>
      <c r="BJ29" s="117"/>
      <c r="BK29" s="117"/>
      <c r="BL29" s="117"/>
      <c r="BM29" s="117"/>
      <c r="BN29" s="117"/>
      <c r="BO29" s="117"/>
      <c r="BP29" s="119"/>
      <c r="BQ29" s="117"/>
      <c r="BR29" s="117"/>
      <c r="BS29" s="117"/>
      <c r="BT29" s="117"/>
      <c r="BU29" s="117"/>
      <c r="BV29" s="117"/>
      <c r="BW29" s="117"/>
      <c r="BX29" s="117"/>
      <c r="BY29" s="117"/>
      <c r="BZ29" s="117"/>
      <c r="CA29" s="117"/>
      <c r="CB29" s="117"/>
      <c r="CC29" s="117"/>
    </row>
    <row r="30" spans="1:81" s="83" customFormat="1" ht="23.25" customHeight="1" x14ac:dyDescent="0.2">
      <c r="A30" s="425"/>
      <c r="B30" s="436" t="s">
        <v>56</v>
      </c>
      <c r="C30" s="437"/>
      <c r="D30" s="138">
        <f t="shared" si="0"/>
        <v>0</v>
      </c>
      <c r="E30" s="133"/>
      <c r="F30" s="134"/>
      <c r="G30" s="135"/>
      <c r="H30" s="136"/>
      <c r="I30" s="126"/>
      <c r="J30" s="137"/>
      <c r="K30" s="137"/>
      <c r="L30" s="137"/>
      <c r="M30" s="137"/>
      <c r="N30" s="137"/>
      <c r="O30" s="137"/>
      <c r="P30" s="137"/>
      <c r="Q30" s="137"/>
      <c r="R30" s="137"/>
      <c r="S30" s="137"/>
      <c r="T30" s="137"/>
      <c r="U30" s="137"/>
      <c r="AS30" s="117"/>
      <c r="AT30" s="117"/>
      <c r="AU30" s="117"/>
      <c r="AV30" s="118"/>
      <c r="AW30" s="119"/>
      <c r="AX30" s="117"/>
      <c r="AY30" s="117"/>
      <c r="AZ30" s="3"/>
      <c r="BA30" s="3"/>
      <c r="BB30" s="139"/>
      <c r="BC30" s="3"/>
      <c r="BD30" s="3"/>
      <c r="BE30" s="3"/>
      <c r="BF30" s="3"/>
      <c r="BG30" s="3"/>
      <c r="BH30" s="117"/>
      <c r="BI30" s="117"/>
      <c r="BJ30" s="117"/>
      <c r="BK30" s="117"/>
      <c r="BL30" s="117"/>
      <c r="BM30" s="117"/>
      <c r="BN30" s="117"/>
      <c r="BO30" s="117"/>
      <c r="BP30" s="119"/>
      <c r="BQ30" s="117"/>
      <c r="BR30" s="117"/>
      <c r="BS30" s="117"/>
      <c r="BT30" s="117"/>
      <c r="BU30" s="117"/>
      <c r="BV30" s="117"/>
      <c r="BW30" s="117"/>
      <c r="BX30" s="117"/>
      <c r="BY30" s="117"/>
      <c r="BZ30" s="117"/>
      <c r="CA30" s="117"/>
      <c r="CB30" s="117"/>
      <c r="CC30" s="117"/>
    </row>
    <row r="31" spans="1:81" s="83" customFormat="1" ht="13.5" customHeight="1" x14ac:dyDescent="0.2">
      <c r="A31" s="425"/>
      <c r="B31" s="428" t="s">
        <v>57</v>
      </c>
      <c r="C31" s="429"/>
      <c r="D31" s="138">
        <f t="shared" si="0"/>
        <v>0</v>
      </c>
      <c r="E31" s="133"/>
      <c r="F31" s="134"/>
      <c r="G31" s="135"/>
      <c r="H31" s="136"/>
      <c r="I31" s="126"/>
      <c r="J31" s="137"/>
      <c r="K31" s="137"/>
      <c r="L31" s="137"/>
      <c r="M31" s="137"/>
      <c r="N31" s="137"/>
      <c r="O31" s="137"/>
      <c r="P31" s="137"/>
      <c r="Q31" s="137"/>
      <c r="R31" s="137"/>
      <c r="S31" s="137"/>
      <c r="T31" s="137"/>
      <c r="U31" s="137"/>
      <c r="AS31" s="117"/>
      <c r="AT31" s="117"/>
      <c r="AU31" s="117"/>
      <c r="AV31" s="118"/>
      <c r="AW31" s="119"/>
      <c r="AX31" s="117"/>
      <c r="AY31" s="117"/>
      <c r="AZ31" s="3"/>
      <c r="BA31" s="3"/>
      <c r="BB31" s="139"/>
      <c r="BC31" s="3"/>
      <c r="BD31" s="3"/>
      <c r="BE31" s="3"/>
      <c r="BF31" s="3"/>
      <c r="BG31" s="3"/>
      <c r="BH31" s="117"/>
      <c r="BI31" s="117"/>
      <c r="BJ31" s="117"/>
      <c r="BK31" s="117"/>
      <c r="BL31" s="117"/>
      <c r="BM31" s="117"/>
      <c r="BN31" s="117"/>
      <c r="BO31" s="117"/>
      <c r="BP31" s="119"/>
      <c r="BQ31" s="117"/>
      <c r="BR31" s="117"/>
      <c r="BS31" s="117"/>
      <c r="BT31" s="117"/>
      <c r="BU31" s="117"/>
      <c r="BV31" s="117"/>
      <c r="BW31" s="117"/>
      <c r="BX31" s="117"/>
      <c r="BY31" s="117"/>
      <c r="BZ31" s="117"/>
      <c r="CA31" s="117"/>
      <c r="CB31" s="117"/>
      <c r="CC31" s="117"/>
    </row>
    <row r="32" spans="1:81" s="83" customFormat="1" ht="16.5" customHeight="1" x14ac:dyDescent="0.2">
      <c r="A32" s="425"/>
      <c r="B32" s="428" t="s">
        <v>58</v>
      </c>
      <c r="C32" s="429"/>
      <c r="D32" s="138">
        <f t="shared" si="0"/>
        <v>0</v>
      </c>
      <c r="E32" s="133"/>
      <c r="F32" s="134"/>
      <c r="G32" s="135"/>
      <c r="H32" s="136"/>
      <c r="I32" s="126"/>
      <c r="J32" s="137"/>
      <c r="K32" s="137"/>
      <c r="L32" s="137"/>
      <c r="M32" s="137"/>
      <c r="N32" s="137"/>
      <c r="O32" s="137"/>
      <c r="P32" s="137"/>
      <c r="Q32" s="137"/>
      <c r="R32" s="137"/>
      <c r="S32" s="137"/>
      <c r="T32" s="137"/>
      <c r="U32" s="137"/>
      <c r="AS32" s="117"/>
      <c r="AT32" s="117"/>
      <c r="AU32" s="117"/>
      <c r="AV32" s="118"/>
      <c r="AW32" s="119"/>
      <c r="AX32" s="117"/>
      <c r="AY32" s="117"/>
      <c r="AZ32" s="3"/>
      <c r="BA32" s="3"/>
      <c r="BB32" s="139"/>
      <c r="BC32" s="3"/>
      <c r="BD32" s="3"/>
      <c r="BE32" s="3"/>
      <c r="BF32" s="3"/>
      <c r="BG32" s="3"/>
      <c r="BH32" s="117"/>
      <c r="BI32" s="117"/>
      <c r="BJ32" s="117"/>
      <c r="BK32" s="117"/>
      <c r="BL32" s="117"/>
      <c r="BM32" s="117"/>
      <c r="BN32" s="117"/>
      <c r="BO32" s="117"/>
      <c r="BP32" s="119"/>
      <c r="BQ32" s="117"/>
      <c r="BR32" s="117"/>
      <c r="BS32" s="117"/>
      <c r="BT32" s="117"/>
      <c r="BU32" s="117"/>
      <c r="BV32" s="117"/>
      <c r="BW32" s="117"/>
      <c r="BX32" s="117"/>
      <c r="BY32" s="117"/>
      <c r="BZ32" s="117"/>
      <c r="CA32" s="117"/>
      <c r="CB32" s="117"/>
      <c r="CC32" s="117"/>
    </row>
    <row r="33" spans="1:81" s="83" customFormat="1" ht="16.5" customHeight="1" x14ac:dyDescent="0.2">
      <c r="A33" s="425"/>
      <c r="B33" s="428" t="s">
        <v>59</v>
      </c>
      <c r="C33" s="429"/>
      <c r="D33" s="138">
        <f t="shared" si="0"/>
        <v>0</v>
      </c>
      <c r="E33" s="133"/>
      <c r="F33" s="134"/>
      <c r="G33" s="135"/>
      <c r="H33" s="136"/>
      <c r="I33" s="126"/>
      <c r="J33" s="137"/>
      <c r="K33" s="137"/>
      <c r="L33" s="137"/>
      <c r="M33" s="137"/>
      <c r="N33" s="137"/>
      <c r="O33" s="137"/>
      <c r="P33" s="137"/>
      <c r="Q33" s="137"/>
      <c r="R33" s="137"/>
      <c r="S33" s="137"/>
      <c r="T33" s="137"/>
      <c r="U33" s="137"/>
      <c r="AS33" s="117"/>
      <c r="AT33" s="117"/>
      <c r="AU33" s="117"/>
      <c r="AV33" s="118"/>
      <c r="AW33" s="119"/>
      <c r="AX33" s="117"/>
      <c r="AY33" s="117"/>
      <c r="AZ33" s="3"/>
      <c r="BA33" s="3"/>
      <c r="BB33" s="139"/>
      <c r="BC33" s="3"/>
      <c r="BD33" s="3"/>
      <c r="BE33" s="3"/>
      <c r="BF33" s="3"/>
      <c r="BG33" s="3"/>
      <c r="BH33" s="117"/>
      <c r="BI33" s="117"/>
      <c r="BJ33" s="117"/>
      <c r="BK33" s="117"/>
      <c r="BL33" s="117"/>
      <c r="BM33" s="117"/>
      <c r="BN33" s="117"/>
      <c r="BO33" s="117"/>
      <c r="BP33" s="119"/>
      <c r="BQ33" s="117"/>
      <c r="BR33" s="117"/>
      <c r="BS33" s="117"/>
      <c r="BT33" s="117"/>
      <c r="BU33" s="117"/>
      <c r="BV33" s="117"/>
      <c r="BW33" s="117"/>
      <c r="BX33" s="117"/>
      <c r="BY33" s="117"/>
      <c r="BZ33" s="117"/>
      <c r="CA33" s="117"/>
      <c r="CB33" s="117"/>
      <c r="CC33" s="117"/>
    </row>
    <row r="34" spans="1:81" s="83" customFormat="1" ht="15" customHeight="1" x14ac:dyDescent="0.2">
      <c r="A34" s="425"/>
      <c r="B34" s="428" t="s">
        <v>60</v>
      </c>
      <c r="C34" s="429"/>
      <c r="D34" s="138">
        <f t="shared" si="0"/>
        <v>0</v>
      </c>
      <c r="E34" s="133"/>
      <c r="F34" s="134"/>
      <c r="G34" s="135"/>
      <c r="H34" s="136"/>
      <c r="I34" s="126"/>
      <c r="J34" s="137"/>
      <c r="K34" s="137"/>
      <c r="L34" s="137"/>
      <c r="M34" s="137"/>
      <c r="N34" s="137"/>
      <c r="O34" s="137"/>
      <c r="P34" s="137"/>
      <c r="Q34" s="137"/>
      <c r="R34" s="137"/>
      <c r="S34" s="137"/>
      <c r="T34" s="137"/>
      <c r="U34" s="137"/>
      <c r="AS34" s="117"/>
      <c r="AT34" s="117"/>
      <c r="AU34" s="117"/>
      <c r="AV34" s="118"/>
      <c r="AW34" s="119"/>
      <c r="AX34" s="117"/>
      <c r="AY34" s="117"/>
      <c r="AZ34" s="3"/>
      <c r="BA34" s="3"/>
      <c r="BB34" s="139"/>
      <c r="BC34" s="3"/>
      <c r="BD34" s="3"/>
      <c r="BE34" s="3"/>
      <c r="BF34" s="3"/>
      <c r="BG34" s="3"/>
      <c r="BH34" s="117"/>
      <c r="BI34" s="117"/>
      <c r="BJ34" s="117"/>
      <c r="BK34" s="117"/>
      <c r="BL34" s="117"/>
      <c r="BM34" s="117"/>
      <c r="BN34" s="117"/>
      <c r="BO34" s="117"/>
      <c r="BP34" s="119"/>
      <c r="BQ34" s="117"/>
      <c r="BR34" s="117"/>
      <c r="BS34" s="117"/>
      <c r="BT34" s="117"/>
      <c r="BU34" s="117"/>
      <c r="BV34" s="117"/>
      <c r="BW34" s="117"/>
      <c r="BX34" s="117"/>
      <c r="BY34" s="117"/>
      <c r="BZ34" s="117"/>
      <c r="CA34" s="117"/>
      <c r="CB34" s="117"/>
      <c r="CC34" s="117"/>
    </row>
    <row r="35" spans="1:81" s="83" customFormat="1" ht="15.75" customHeight="1" x14ac:dyDescent="0.2">
      <c r="A35" s="425"/>
      <c r="B35" s="428" t="s">
        <v>61</v>
      </c>
      <c r="C35" s="429"/>
      <c r="D35" s="138">
        <f t="shared" si="0"/>
        <v>0</v>
      </c>
      <c r="E35" s="133"/>
      <c r="F35" s="134"/>
      <c r="G35" s="135"/>
      <c r="H35" s="136"/>
      <c r="I35" s="126"/>
      <c r="J35" s="137"/>
      <c r="K35" s="137"/>
      <c r="L35" s="137"/>
      <c r="M35" s="137"/>
      <c r="N35" s="137"/>
      <c r="O35" s="137"/>
      <c r="P35" s="137"/>
      <c r="Q35" s="137"/>
      <c r="R35" s="137"/>
      <c r="S35" s="137"/>
      <c r="T35" s="137"/>
      <c r="U35" s="137"/>
      <c r="AS35" s="117"/>
      <c r="AT35" s="117"/>
      <c r="AU35" s="117"/>
      <c r="AV35" s="118"/>
      <c r="AW35" s="119"/>
      <c r="AX35" s="117"/>
      <c r="AY35" s="117"/>
      <c r="AZ35" s="3"/>
      <c r="BA35" s="3"/>
      <c r="BB35" s="139"/>
      <c r="BC35" s="3"/>
      <c r="BD35" s="3"/>
      <c r="BE35" s="3"/>
      <c r="BF35" s="3"/>
      <c r="BG35" s="3"/>
      <c r="BH35" s="117"/>
      <c r="BI35" s="117"/>
      <c r="BJ35" s="117"/>
      <c r="BK35" s="117"/>
      <c r="BL35" s="117"/>
      <c r="BM35" s="117"/>
      <c r="BN35" s="117"/>
      <c r="BO35" s="117"/>
      <c r="BP35" s="119"/>
      <c r="BQ35" s="117"/>
      <c r="BR35" s="117"/>
      <c r="BS35" s="117"/>
      <c r="BT35" s="117"/>
      <c r="BU35" s="117"/>
      <c r="BV35" s="117"/>
      <c r="BW35" s="117"/>
      <c r="BX35" s="117"/>
      <c r="BY35" s="117"/>
      <c r="BZ35" s="117"/>
      <c r="CA35" s="117"/>
      <c r="CB35" s="117"/>
      <c r="CC35" s="117"/>
    </row>
    <row r="36" spans="1:81" s="83" customFormat="1" ht="33.75" customHeight="1" x14ac:dyDescent="0.2">
      <c r="A36" s="425"/>
      <c r="B36" s="428" t="s">
        <v>62</v>
      </c>
      <c r="C36" s="429"/>
      <c r="D36" s="138">
        <f t="shared" si="0"/>
        <v>0</v>
      </c>
      <c r="E36" s="133"/>
      <c r="F36" s="134"/>
      <c r="G36" s="135"/>
      <c r="H36" s="136"/>
      <c r="I36" s="126"/>
      <c r="J36" s="137"/>
      <c r="K36" s="137"/>
      <c r="L36" s="137"/>
      <c r="M36" s="137"/>
      <c r="N36" s="137"/>
      <c r="O36" s="137"/>
      <c r="P36" s="137"/>
      <c r="Q36" s="137"/>
      <c r="R36" s="137"/>
      <c r="S36" s="137"/>
      <c r="T36" s="137"/>
      <c r="U36" s="137"/>
      <c r="AS36" s="117"/>
      <c r="AT36" s="117"/>
      <c r="AU36" s="117"/>
      <c r="AV36" s="118"/>
      <c r="AW36" s="119"/>
      <c r="AX36" s="117"/>
      <c r="AY36" s="117"/>
      <c r="AZ36" s="3"/>
      <c r="BA36" s="3"/>
      <c r="BB36" s="139"/>
      <c r="BC36" s="3"/>
      <c r="BD36" s="3"/>
      <c r="BE36" s="3"/>
      <c r="BF36" s="3"/>
      <c r="BG36" s="3"/>
      <c r="BH36" s="117"/>
      <c r="BI36" s="117"/>
      <c r="BJ36" s="117"/>
      <c r="BK36" s="117"/>
      <c r="BL36" s="117"/>
      <c r="BM36" s="117"/>
      <c r="BN36" s="117"/>
      <c r="BO36" s="117"/>
      <c r="BP36" s="119"/>
      <c r="BQ36" s="117"/>
      <c r="BR36" s="117"/>
      <c r="BS36" s="117"/>
      <c r="BT36" s="117"/>
      <c r="BU36" s="117"/>
      <c r="BV36" s="117"/>
      <c r="BW36" s="117"/>
      <c r="BX36" s="117"/>
      <c r="BY36" s="117"/>
      <c r="BZ36" s="117"/>
      <c r="CA36" s="117"/>
      <c r="CB36" s="117"/>
      <c r="CC36" s="117"/>
    </row>
    <row r="37" spans="1:81" s="83" customFormat="1" ht="33.75" customHeight="1" x14ac:dyDescent="0.2">
      <c r="A37" s="425"/>
      <c r="B37" s="428" t="s">
        <v>63</v>
      </c>
      <c r="C37" s="429"/>
      <c r="D37" s="138">
        <f t="shared" si="0"/>
        <v>0</v>
      </c>
      <c r="E37" s="133"/>
      <c r="F37" s="134"/>
      <c r="G37" s="135"/>
      <c r="H37" s="136"/>
      <c r="I37" s="126"/>
      <c r="J37" s="137"/>
      <c r="K37" s="137"/>
      <c r="L37" s="137"/>
      <c r="M37" s="137"/>
      <c r="N37" s="137"/>
      <c r="O37" s="137"/>
      <c r="P37" s="137"/>
      <c r="Q37" s="137"/>
      <c r="R37" s="137"/>
      <c r="S37" s="137"/>
      <c r="T37" s="137"/>
      <c r="U37" s="137"/>
      <c r="AS37" s="117"/>
      <c r="AT37" s="117"/>
      <c r="AU37" s="117"/>
      <c r="AV37" s="118"/>
      <c r="AW37" s="119"/>
      <c r="AX37" s="117"/>
      <c r="AY37" s="117"/>
      <c r="AZ37" s="3"/>
      <c r="BA37" s="3"/>
      <c r="BB37" s="139"/>
      <c r="BC37" s="3"/>
      <c r="BD37" s="3"/>
      <c r="BE37" s="3"/>
      <c r="BF37" s="3"/>
      <c r="BG37" s="3"/>
      <c r="BH37" s="117"/>
      <c r="BI37" s="117"/>
      <c r="BJ37" s="117"/>
      <c r="BK37" s="117"/>
      <c r="BL37" s="117"/>
      <c r="BM37" s="117"/>
      <c r="BN37" s="117"/>
      <c r="BO37" s="117"/>
      <c r="BP37" s="119"/>
      <c r="BQ37" s="117"/>
      <c r="BR37" s="117"/>
      <c r="BS37" s="117"/>
      <c r="BT37" s="117"/>
      <c r="BU37" s="117"/>
      <c r="BV37" s="117"/>
      <c r="BW37" s="117"/>
      <c r="BX37" s="117"/>
      <c r="BY37" s="117"/>
      <c r="BZ37" s="117"/>
      <c r="CA37" s="117"/>
      <c r="CB37" s="117"/>
      <c r="CC37" s="117"/>
    </row>
    <row r="38" spans="1:81" s="83" customFormat="1" ht="35.25" customHeight="1" x14ac:dyDescent="0.2">
      <c r="A38" s="425"/>
      <c r="B38" s="428" t="s">
        <v>64</v>
      </c>
      <c r="C38" s="429"/>
      <c r="D38" s="138">
        <f t="shared" si="0"/>
        <v>0</v>
      </c>
      <c r="E38" s="133"/>
      <c r="F38" s="134"/>
      <c r="G38" s="135"/>
      <c r="H38" s="136"/>
      <c r="I38" s="126"/>
      <c r="J38" s="137"/>
      <c r="K38" s="137"/>
      <c r="L38" s="137"/>
      <c r="M38" s="137"/>
      <c r="N38" s="137"/>
      <c r="O38" s="137"/>
      <c r="P38" s="137"/>
      <c r="Q38" s="137"/>
      <c r="R38" s="137"/>
      <c r="S38" s="137"/>
      <c r="T38" s="137"/>
      <c r="U38" s="137"/>
      <c r="AS38" s="117"/>
      <c r="AT38" s="117"/>
      <c r="AU38" s="117"/>
      <c r="AV38" s="118"/>
      <c r="AW38" s="119"/>
      <c r="AX38" s="117"/>
      <c r="AY38" s="117"/>
      <c r="AZ38" s="3"/>
      <c r="BA38" s="3"/>
      <c r="BB38" s="139"/>
      <c r="BC38" s="3"/>
      <c r="BD38" s="3"/>
      <c r="BE38" s="3"/>
      <c r="BF38" s="3"/>
      <c r="BG38" s="3"/>
      <c r="BH38" s="117"/>
      <c r="BI38" s="117"/>
      <c r="BJ38" s="117"/>
      <c r="BK38" s="117"/>
      <c r="BL38" s="117"/>
      <c r="BM38" s="117"/>
      <c r="BN38" s="117"/>
      <c r="BO38" s="117"/>
      <c r="BP38" s="119"/>
      <c r="BQ38" s="117"/>
      <c r="BR38" s="117"/>
      <c r="BS38" s="117"/>
      <c r="BT38" s="117"/>
      <c r="BU38" s="117"/>
      <c r="BV38" s="117"/>
      <c r="BW38" s="117"/>
      <c r="BX38" s="117"/>
      <c r="BY38" s="117"/>
      <c r="BZ38" s="117"/>
      <c r="CA38" s="117"/>
      <c r="CB38" s="117"/>
      <c r="CC38" s="117"/>
    </row>
    <row r="39" spans="1:81" s="83" customFormat="1" ht="14.25" customHeight="1" x14ac:dyDescent="0.2">
      <c r="A39" s="430"/>
      <c r="B39" s="448" t="s">
        <v>13</v>
      </c>
      <c r="C39" s="449"/>
      <c r="D39" s="140">
        <f t="shared" si="0"/>
        <v>0</v>
      </c>
      <c r="E39" s="141"/>
      <c r="F39" s="142"/>
      <c r="G39" s="143"/>
      <c r="H39" s="144"/>
      <c r="I39" s="126"/>
      <c r="J39" s="137"/>
      <c r="K39" s="137"/>
      <c r="L39" s="137"/>
      <c r="M39" s="137"/>
      <c r="N39" s="137"/>
      <c r="O39" s="137"/>
      <c r="P39" s="137"/>
      <c r="Q39" s="137"/>
      <c r="R39" s="137"/>
      <c r="S39" s="137"/>
      <c r="T39" s="137"/>
      <c r="U39" s="137"/>
      <c r="AS39" s="117"/>
      <c r="AT39" s="117"/>
      <c r="AU39" s="117"/>
      <c r="AV39" s="118"/>
      <c r="AW39" s="119"/>
      <c r="AX39" s="117"/>
      <c r="AY39" s="117"/>
      <c r="AZ39" s="3"/>
      <c r="BA39" s="3"/>
      <c r="BB39" s="139"/>
      <c r="BC39" s="3"/>
      <c r="BD39" s="3"/>
      <c r="BE39" s="3"/>
      <c r="BF39" s="3"/>
      <c r="BG39" s="3"/>
      <c r="BH39" s="117"/>
      <c r="BI39" s="117"/>
      <c r="BJ39" s="117"/>
      <c r="BK39" s="117"/>
      <c r="BL39" s="117"/>
      <c r="BM39" s="117"/>
      <c r="BN39" s="117"/>
      <c r="BO39" s="117"/>
      <c r="BP39" s="119"/>
      <c r="BQ39" s="117"/>
      <c r="BR39" s="117"/>
      <c r="BS39" s="117"/>
      <c r="BT39" s="117"/>
      <c r="BU39" s="117"/>
      <c r="BV39" s="117"/>
      <c r="BW39" s="117"/>
      <c r="BX39" s="117"/>
      <c r="BY39" s="117"/>
      <c r="BZ39" s="117"/>
      <c r="CA39" s="117"/>
      <c r="CB39" s="117"/>
      <c r="CC39" s="117"/>
    </row>
    <row r="40" spans="1:81" s="83" customFormat="1" ht="14.25" x14ac:dyDescent="0.2">
      <c r="A40" s="424" t="s">
        <v>65</v>
      </c>
      <c r="B40" s="426" t="s">
        <v>66</v>
      </c>
      <c r="C40" s="427"/>
      <c r="D40" s="132">
        <f t="shared" si="0"/>
        <v>0</v>
      </c>
      <c r="E40" s="145"/>
      <c r="F40" s="146"/>
      <c r="G40" s="147"/>
      <c r="H40" s="148"/>
      <c r="I40" s="126"/>
      <c r="J40" s="137"/>
      <c r="K40" s="137"/>
      <c r="L40" s="137"/>
      <c r="M40" s="137"/>
      <c r="N40" s="137"/>
      <c r="O40" s="137"/>
      <c r="P40" s="137"/>
      <c r="Q40" s="137"/>
      <c r="R40" s="137"/>
      <c r="S40" s="137"/>
      <c r="T40" s="137"/>
      <c r="U40" s="137"/>
      <c r="AS40" s="117"/>
      <c r="AT40" s="117"/>
      <c r="AU40" s="117"/>
      <c r="AV40" s="118"/>
      <c r="AW40" s="119"/>
      <c r="AX40" s="117"/>
      <c r="AY40" s="117"/>
      <c r="AZ40" s="3"/>
      <c r="BA40" s="3"/>
      <c r="BB40" s="139"/>
      <c r="BC40" s="3"/>
      <c r="BD40" s="3"/>
      <c r="BE40" s="3"/>
      <c r="BF40" s="3"/>
      <c r="BG40" s="3"/>
      <c r="BH40" s="117"/>
      <c r="BI40" s="117"/>
      <c r="BJ40" s="117"/>
      <c r="BK40" s="117"/>
      <c r="BL40" s="117"/>
      <c r="BM40" s="117"/>
      <c r="BN40" s="117"/>
      <c r="BO40" s="117"/>
      <c r="BP40" s="119"/>
      <c r="BQ40" s="117"/>
      <c r="BR40" s="117"/>
      <c r="BS40" s="117"/>
      <c r="BT40" s="117"/>
      <c r="BU40" s="117"/>
      <c r="BV40" s="117"/>
      <c r="BW40" s="117"/>
      <c r="BX40" s="117"/>
      <c r="BY40" s="117"/>
      <c r="BZ40" s="117"/>
      <c r="CA40" s="117"/>
      <c r="CB40" s="117"/>
      <c r="CC40" s="117"/>
    </row>
    <row r="41" spans="1:81" s="83" customFormat="1" ht="14.25" x14ac:dyDescent="0.2">
      <c r="A41" s="425"/>
      <c r="B41" s="428" t="s">
        <v>67</v>
      </c>
      <c r="C41" s="429"/>
      <c r="D41" s="138">
        <f t="shared" si="0"/>
        <v>0</v>
      </c>
      <c r="E41" s="133"/>
      <c r="F41" s="134"/>
      <c r="G41" s="135"/>
      <c r="H41" s="136"/>
      <c r="I41" s="126"/>
      <c r="J41" s="137"/>
      <c r="K41" s="137"/>
      <c r="L41" s="137"/>
      <c r="M41" s="137"/>
      <c r="N41" s="137"/>
      <c r="O41" s="137"/>
      <c r="P41" s="137"/>
      <c r="Q41" s="137"/>
      <c r="R41" s="137"/>
      <c r="S41" s="137"/>
      <c r="T41" s="137"/>
      <c r="U41" s="137"/>
      <c r="AS41" s="117"/>
      <c r="AT41" s="117"/>
      <c r="AU41" s="117"/>
      <c r="AV41" s="118"/>
      <c r="AW41" s="119"/>
      <c r="AX41" s="117"/>
      <c r="AY41" s="117"/>
      <c r="AZ41" s="3"/>
      <c r="BA41" s="3"/>
      <c r="BB41" s="139"/>
      <c r="BC41" s="3"/>
      <c r="BD41" s="3"/>
      <c r="BE41" s="3"/>
      <c r="BF41" s="3"/>
      <c r="BG41" s="3"/>
      <c r="BH41" s="117"/>
      <c r="BI41" s="117"/>
      <c r="BJ41" s="117"/>
      <c r="BK41" s="117"/>
      <c r="BL41" s="117"/>
      <c r="BM41" s="117"/>
      <c r="BN41" s="117"/>
      <c r="BO41" s="117"/>
      <c r="BP41" s="119"/>
      <c r="BQ41" s="117"/>
      <c r="BR41" s="117"/>
      <c r="BS41" s="117"/>
      <c r="BT41" s="117"/>
      <c r="BU41" s="117"/>
      <c r="BV41" s="117"/>
      <c r="BW41" s="117"/>
      <c r="BX41" s="117"/>
      <c r="BY41" s="117"/>
      <c r="BZ41" s="117"/>
      <c r="CA41" s="117"/>
      <c r="CB41" s="117"/>
      <c r="CC41" s="117"/>
    </row>
    <row r="42" spans="1:81" s="83" customFormat="1" ht="14.25" x14ac:dyDescent="0.2">
      <c r="A42" s="425"/>
      <c r="B42" s="448" t="s">
        <v>13</v>
      </c>
      <c r="C42" s="449"/>
      <c r="D42" s="140">
        <f t="shared" si="0"/>
        <v>0</v>
      </c>
      <c r="E42" s="133"/>
      <c r="F42" s="134"/>
      <c r="G42" s="135"/>
      <c r="H42" s="136"/>
      <c r="I42" s="126"/>
      <c r="J42" s="137"/>
      <c r="K42" s="137"/>
      <c r="L42" s="137"/>
      <c r="M42" s="137"/>
      <c r="N42" s="137"/>
      <c r="O42" s="137"/>
      <c r="P42" s="137"/>
      <c r="Q42" s="137"/>
      <c r="R42" s="137"/>
      <c r="S42" s="137"/>
      <c r="T42" s="137"/>
      <c r="U42" s="137"/>
      <c r="AS42" s="117"/>
      <c r="AT42" s="117"/>
      <c r="AU42" s="117"/>
      <c r="AV42" s="118"/>
      <c r="AW42" s="119"/>
      <c r="AX42" s="117"/>
      <c r="AY42" s="117"/>
      <c r="AZ42" s="3"/>
      <c r="BA42" s="3"/>
      <c r="BB42" s="139"/>
      <c r="BC42" s="3"/>
      <c r="BD42" s="3"/>
      <c r="BE42" s="3"/>
      <c r="BF42" s="3"/>
      <c r="BG42" s="3"/>
      <c r="BH42" s="117"/>
      <c r="BI42" s="117"/>
      <c r="BJ42" s="117"/>
      <c r="BK42" s="117"/>
      <c r="BL42" s="117"/>
      <c r="BM42" s="117"/>
      <c r="BN42" s="117"/>
      <c r="BO42" s="117"/>
      <c r="BP42" s="119"/>
      <c r="BQ42" s="117"/>
      <c r="BR42" s="117"/>
      <c r="BS42" s="117"/>
      <c r="BT42" s="117"/>
      <c r="BU42" s="117"/>
      <c r="BV42" s="117"/>
      <c r="BW42" s="117"/>
      <c r="BX42" s="117"/>
      <c r="BY42" s="117"/>
      <c r="BZ42" s="117"/>
      <c r="CA42" s="117"/>
      <c r="CB42" s="117"/>
      <c r="CC42" s="117"/>
    </row>
    <row r="43" spans="1:81" s="83" customFormat="1" ht="14.25" x14ac:dyDescent="0.2">
      <c r="A43" s="424" t="s">
        <v>68</v>
      </c>
      <c r="B43" s="426" t="s">
        <v>66</v>
      </c>
      <c r="C43" s="427"/>
      <c r="D43" s="132">
        <f t="shared" si="0"/>
        <v>0</v>
      </c>
      <c r="E43" s="145"/>
      <c r="F43" s="146"/>
      <c r="G43" s="147"/>
      <c r="H43" s="148"/>
      <c r="I43" s="126"/>
      <c r="J43" s="137"/>
      <c r="K43" s="137"/>
      <c r="L43" s="137"/>
      <c r="M43" s="137"/>
      <c r="N43" s="137"/>
      <c r="O43" s="137"/>
      <c r="P43" s="137"/>
      <c r="Q43" s="137"/>
      <c r="R43" s="137"/>
      <c r="S43" s="137"/>
      <c r="T43" s="137"/>
      <c r="U43" s="137"/>
      <c r="AS43" s="117"/>
      <c r="AT43" s="117"/>
      <c r="AU43" s="117"/>
      <c r="AV43" s="118"/>
      <c r="AW43" s="119"/>
      <c r="AX43" s="117"/>
      <c r="AY43" s="117"/>
      <c r="AZ43" s="3"/>
      <c r="BA43" s="3"/>
      <c r="BB43" s="139"/>
      <c r="BC43" s="3"/>
      <c r="BD43" s="3"/>
      <c r="BE43" s="3"/>
      <c r="BF43" s="3"/>
      <c r="BG43" s="3"/>
      <c r="BH43" s="117"/>
      <c r="BI43" s="117"/>
      <c r="BJ43" s="117"/>
      <c r="BK43" s="117"/>
      <c r="BL43" s="117"/>
      <c r="BM43" s="117"/>
      <c r="BN43" s="117"/>
      <c r="BO43" s="117"/>
      <c r="BP43" s="119"/>
      <c r="BQ43" s="117"/>
      <c r="BR43" s="117"/>
      <c r="BS43" s="117"/>
      <c r="BT43" s="117"/>
      <c r="BU43" s="117"/>
      <c r="BV43" s="117"/>
      <c r="BW43" s="117"/>
      <c r="BX43" s="117"/>
      <c r="BY43" s="117"/>
      <c r="BZ43" s="117"/>
      <c r="CA43" s="117"/>
      <c r="CB43" s="117"/>
      <c r="CC43" s="117"/>
    </row>
    <row r="44" spans="1:81" s="83" customFormat="1" ht="14.25" x14ac:dyDescent="0.2">
      <c r="A44" s="425"/>
      <c r="B44" s="428" t="s">
        <v>67</v>
      </c>
      <c r="C44" s="429"/>
      <c r="D44" s="138">
        <f t="shared" si="0"/>
        <v>0</v>
      </c>
      <c r="E44" s="133"/>
      <c r="F44" s="134"/>
      <c r="G44" s="135"/>
      <c r="H44" s="136"/>
      <c r="I44" s="126"/>
      <c r="J44" s="137"/>
      <c r="K44" s="137"/>
      <c r="L44" s="137"/>
      <c r="M44" s="137"/>
      <c r="N44" s="137"/>
      <c r="O44" s="137"/>
      <c r="P44" s="137"/>
      <c r="Q44" s="137"/>
      <c r="R44" s="137"/>
      <c r="S44" s="137"/>
      <c r="T44" s="137"/>
      <c r="U44" s="137"/>
      <c r="AS44" s="117"/>
      <c r="AT44" s="117"/>
      <c r="AU44" s="117"/>
      <c r="AV44" s="118"/>
      <c r="AW44" s="119"/>
      <c r="AX44" s="117"/>
      <c r="AY44" s="117"/>
      <c r="AZ44" s="3"/>
      <c r="BA44" s="3"/>
      <c r="BB44" s="139"/>
      <c r="BC44" s="3"/>
      <c r="BD44" s="3"/>
      <c r="BE44" s="3"/>
      <c r="BF44" s="3"/>
      <c r="BG44" s="3"/>
      <c r="BH44" s="117"/>
      <c r="BI44" s="117"/>
      <c r="BJ44" s="117"/>
      <c r="BK44" s="117"/>
      <c r="BL44" s="117"/>
      <c r="BM44" s="117"/>
      <c r="BN44" s="117"/>
      <c r="BO44" s="117"/>
      <c r="BP44" s="119"/>
      <c r="BQ44" s="117"/>
      <c r="BR44" s="117"/>
      <c r="BS44" s="117"/>
      <c r="BT44" s="117"/>
      <c r="BU44" s="117"/>
      <c r="BV44" s="117"/>
      <c r="BW44" s="117"/>
      <c r="BX44" s="117"/>
      <c r="BY44" s="117"/>
      <c r="BZ44" s="117"/>
      <c r="CA44" s="117"/>
      <c r="CB44" s="117"/>
      <c r="CC44" s="117"/>
    </row>
    <row r="45" spans="1:81" s="83" customFormat="1" ht="14.25" x14ac:dyDescent="0.2">
      <c r="A45" s="430"/>
      <c r="B45" s="431" t="s">
        <v>13</v>
      </c>
      <c r="C45" s="432"/>
      <c r="D45" s="140">
        <f t="shared" si="0"/>
        <v>0</v>
      </c>
      <c r="E45" s="141"/>
      <c r="F45" s="142"/>
      <c r="G45" s="143"/>
      <c r="H45" s="144"/>
      <c r="I45" s="126"/>
      <c r="J45" s="137"/>
      <c r="K45" s="137"/>
      <c r="L45" s="137"/>
      <c r="M45" s="137"/>
      <c r="N45" s="137"/>
      <c r="O45" s="137"/>
      <c r="P45" s="137"/>
      <c r="Q45" s="137"/>
      <c r="R45" s="137"/>
      <c r="S45" s="137"/>
      <c r="T45" s="137"/>
      <c r="U45" s="137"/>
      <c r="AS45" s="117"/>
      <c r="AT45" s="117"/>
      <c r="AU45" s="117"/>
      <c r="AV45" s="118"/>
      <c r="AW45" s="119"/>
      <c r="AX45" s="117"/>
      <c r="AY45" s="117"/>
      <c r="AZ45" s="3"/>
      <c r="BA45" s="3"/>
      <c r="BB45" s="139"/>
      <c r="BC45" s="3"/>
      <c r="BD45" s="3"/>
      <c r="BE45" s="3"/>
      <c r="BF45" s="3"/>
      <c r="BG45" s="3"/>
      <c r="BH45" s="117"/>
      <c r="BI45" s="117"/>
      <c r="BJ45" s="117"/>
      <c r="BK45" s="117"/>
      <c r="BL45" s="117"/>
      <c r="BM45" s="117"/>
      <c r="BN45" s="117"/>
      <c r="BO45" s="117"/>
      <c r="BP45" s="119"/>
      <c r="BQ45" s="117"/>
      <c r="BR45" s="117"/>
      <c r="BS45" s="117"/>
      <c r="BT45" s="117"/>
      <c r="BU45" s="117"/>
      <c r="BV45" s="117"/>
      <c r="BW45" s="117"/>
      <c r="BX45" s="117"/>
      <c r="BY45" s="117"/>
      <c r="BZ45" s="117"/>
      <c r="CA45" s="117"/>
      <c r="CB45" s="117"/>
      <c r="CC45" s="117"/>
    </row>
    <row r="46" spans="1:81" s="83" customFormat="1" ht="25.5" customHeight="1" x14ac:dyDescent="0.2">
      <c r="A46" s="149" t="s">
        <v>13</v>
      </c>
      <c r="B46" s="450" t="s">
        <v>69</v>
      </c>
      <c r="C46" s="451"/>
      <c r="D46" s="150">
        <f t="shared" si="0"/>
        <v>0</v>
      </c>
      <c r="E46" s="151"/>
      <c r="F46" s="152"/>
      <c r="G46" s="153"/>
      <c r="H46" s="154"/>
      <c r="I46" s="126"/>
      <c r="J46" s="137"/>
      <c r="K46" s="137"/>
      <c r="L46" s="137"/>
      <c r="M46" s="137"/>
      <c r="N46" s="137"/>
      <c r="O46" s="137"/>
      <c r="P46" s="137"/>
      <c r="Q46" s="137"/>
      <c r="R46" s="137"/>
      <c r="S46" s="137"/>
      <c r="T46" s="137"/>
      <c r="U46" s="137"/>
      <c r="AS46" s="117"/>
      <c r="AT46" s="117"/>
      <c r="AU46" s="117"/>
      <c r="AV46" s="118"/>
      <c r="AW46" s="119"/>
      <c r="AX46" s="117"/>
      <c r="AY46" s="117"/>
      <c r="AZ46" s="3"/>
      <c r="BA46" s="3"/>
      <c r="BB46" s="139"/>
      <c r="BC46" s="3"/>
      <c r="BD46" s="3"/>
      <c r="BE46" s="3"/>
      <c r="BF46" s="3"/>
      <c r="BG46" s="3"/>
      <c r="BH46" s="117"/>
      <c r="BI46" s="117"/>
      <c r="BJ46" s="117"/>
      <c r="BK46" s="117"/>
      <c r="BL46" s="117"/>
      <c r="BM46" s="117"/>
      <c r="BN46" s="117"/>
      <c r="BO46" s="117"/>
      <c r="BP46" s="119"/>
      <c r="BQ46" s="117"/>
      <c r="BR46" s="117"/>
      <c r="BS46" s="117"/>
      <c r="BT46" s="117"/>
      <c r="BU46" s="117"/>
      <c r="BV46" s="117"/>
      <c r="BW46" s="117"/>
      <c r="BX46" s="117"/>
      <c r="BY46" s="117"/>
      <c r="BZ46" s="117"/>
      <c r="CA46" s="117"/>
      <c r="CB46" s="117"/>
      <c r="CC46" s="117"/>
    </row>
    <row r="47" spans="1:81" s="86" customFormat="1" ht="34.5" customHeight="1" x14ac:dyDescent="0.2">
      <c r="A47" s="155" t="s">
        <v>70</v>
      </c>
      <c r="B47" s="155"/>
      <c r="C47" s="155"/>
      <c r="D47" s="155"/>
      <c r="E47" s="155"/>
      <c r="F47" s="155"/>
      <c r="G47" s="155"/>
      <c r="H47" s="83"/>
      <c r="I47" s="83"/>
      <c r="J47" s="83"/>
      <c r="K47" s="83"/>
      <c r="L47" s="83"/>
      <c r="M47" s="155"/>
      <c r="N47" s="155"/>
      <c r="R47" s="83"/>
      <c r="AK47" s="3"/>
      <c r="AL47" s="3"/>
      <c r="AM47" s="3"/>
      <c r="AN47" s="3"/>
      <c r="AO47" s="3"/>
      <c r="AP47" s="3"/>
      <c r="AV47" s="88"/>
      <c r="AW47" s="156"/>
      <c r="BA47" s="32"/>
      <c r="BB47" s="32"/>
      <c r="BC47" s="32"/>
      <c r="BD47" s="32"/>
      <c r="BE47" s="32"/>
      <c r="BF47" s="115"/>
      <c r="BP47" s="87"/>
    </row>
    <row r="48" spans="1:81" s="3" customFormat="1" ht="19.5" customHeight="1" x14ac:dyDescent="0.15">
      <c r="A48" s="389" t="s">
        <v>71</v>
      </c>
      <c r="B48" s="391" t="s">
        <v>72</v>
      </c>
      <c r="C48" s="393" t="s">
        <v>14</v>
      </c>
      <c r="D48" s="394"/>
      <c r="E48" s="394"/>
      <c r="F48" s="394"/>
      <c r="G48" s="394"/>
      <c r="H48" s="394"/>
      <c r="I48" s="394"/>
      <c r="J48" s="394"/>
      <c r="K48" s="394"/>
      <c r="L48" s="394"/>
      <c r="M48" s="394"/>
      <c r="N48" s="394"/>
      <c r="O48" s="394"/>
      <c r="P48" s="394"/>
      <c r="Q48" s="394"/>
      <c r="R48" s="394"/>
      <c r="S48" s="394"/>
      <c r="T48" s="394"/>
      <c r="U48" s="395"/>
      <c r="V48" s="393" t="s">
        <v>20</v>
      </c>
      <c r="W48" s="395"/>
      <c r="X48" s="385" t="s">
        <v>73</v>
      </c>
      <c r="Y48" s="86"/>
      <c r="Z48" s="86"/>
      <c r="AA48" s="86"/>
      <c r="AB48" s="86"/>
      <c r="AC48" s="86"/>
      <c r="AD48" s="86"/>
      <c r="AE48" s="86"/>
      <c r="AF48" s="86"/>
      <c r="AG48" s="86"/>
      <c r="AH48" s="86"/>
      <c r="AI48" s="86"/>
      <c r="AJ48" s="86"/>
      <c r="AW48" s="156"/>
      <c r="AX48" s="88"/>
      <c r="BA48" s="32"/>
      <c r="BB48" s="32"/>
      <c r="BC48" s="32"/>
      <c r="BD48" s="32"/>
      <c r="BE48" s="32"/>
      <c r="BF48" s="115"/>
      <c r="BP48" s="87"/>
    </row>
    <row r="49" spans="1:68" s="3" customFormat="1" ht="27.75" customHeight="1" x14ac:dyDescent="0.15">
      <c r="A49" s="390"/>
      <c r="B49" s="392"/>
      <c r="C49" s="157" t="s">
        <v>23</v>
      </c>
      <c r="D49" s="67" t="s">
        <v>24</v>
      </c>
      <c r="E49" s="89" t="s">
        <v>25</v>
      </c>
      <c r="F49" s="89" t="s">
        <v>26</v>
      </c>
      <c r="G49" s="89" t="s">
        <v>27</v>
      </c>
      <c r="H49" s="67" t="s">
        <v>28</v>
      </c>
      <c r="I49" s="67" t="s">
        <v>29</v>
      </c>
      <c r="J49" s="67" t="s">
        <v>30</v>
      </c>
      <c r="K49" s="67" t="s">
        <v>31</v>
      </c>
      <c r="L49" s="67" t="s">
        <v>2</v>
      </c>
      <c r="M49" s="67" t="s">
        <v>3</v>
      </c>
      <c r="N49" s="67" t="s">
        <v>32</v>
      </c>
      <c r="O49" s="67" t="s">
        <v>4</v>
      </c>
      <c r="P49" s="67" t="s">
        <v>5</v>
      </c>
      <c r="Q49" s="67" t="s">
        <v>6</v>
      </c>
      <c r="R49" s="67" t="s">
        <v>7</v>
      </c>
      <c r="S49" s="67" t="s">
        <v>8</v>
      </c>
      <c r="T49" s="67" t="s">
        <v>9</v>
      </c>
      <c r="U49" s="92" t="s">
        <v>10</v>
      </c>
      <c r="V49" s="91" t="s">
        <v>11</v>
      </c>
      <c r="W49" s="92" t="s">
        <v>12</v>
      </c>
      <c r="X49" s="386"/>
      <c r="Y49" s="86"/>
      <c r="Z49" s="86"/>
      <c r="AA49" s="86"/>
      <c r="AB49" s="86"/>
      <c r="AC49" s="86"/>
      <c r="AD49" s="86"/>
      <c r="AE49" s="86"/>
      <c r="AF49" s="76"/>
      <c r="AG49" s="86"/>
      <c r="AH49" s="86"/>
      <c r="AI49" s="86"/>
      <c r="AJ49" s="86"/>
      <c r="AK49" s="86"/>
      <c r="AL49" s="86"/>
      <c r="AM49" s="86"/>
      <c r="AW49" s="87"/>
      <c r="AZ49" s="88"/>
      <c r="BA49" s="32"/>
      <c r="BB49" s="32"/>
      <c r="BC49" s="32"/>
      <c r="BD49" s="32"/>
      <c r="BE49" s="32"/>
      <c r="BF49" s="115"/>
      <c r="BP49" s="87"/>
    </row>
    <row r="50" spans="1:68" s="3" customFormat="1" ht="15.75" customHeight="1" x14ac:dyDescent="0.15">
      <c r="A50" s="158" t="s">
        <v>74</v>
      </c>
      <c r="B50" s="45">
        <f t="shared" ref="B50:B55" si="1">SUM(C50:U50)</f>
        <v>0</v>
      </c>
      <c r="C50" s="19"/>
      <c r="D50" s="17"/>
      <c r="E50" s="17"/>
      <c r="F50" s="17"/>
      <c r="G50" s="17"/>
      <c r="H50" s="17"/>
      <c r="I50" s="17"/>
      <c r="J50" s="17"/>
      <c r="K50" s="17"/>
      <c r="L50" s="17"/>
      <c r="M50" s="22"/>
      <c r="N50" s="22"/>
      <c r="O50" s="22"/>
      <c r="P50" s="22"/>
      <c r="Q50" s="22"/>
      <c r="R50" s="22"/>
      <c r="S50" s="22"/>
      <c r="T50" s="22"/>
      <c r="U50" s="22"/>
      <c r="V50" s="19"/>
      <c r="W50" s="20"/>
      <c r="X50" s="159"/>
      <c r="Y50" s="137" t="str">
        <f t="shared" ref="Y50:Y55" si="2">+BA50&amp;BB50&amp;BC50</f>
        <v/>
      </c>
      <c r="Z50" s="86"/>
      <c r="AA50" s="86"/>
      <c r="AB50" s="86"/>
      <c r="AC50" s="86"/>
      <c r="AI50" s="86"/>
      <c r="AJ50" s="86"/>
      <c r="AK50" s="86"/>
      <c r="AL50" s="86"/>
      <c r="AM50" s="86"/>
      <c r="AW50" s="87"/>
      <c r="AZ50" s="98" t="str">
        <f t="shared" ref="AZ50:BA55" si="3">IF($B50&lt;&gt;($V50+$W50)," El número de consultas según sexo NO puede ser diferente al Total.","")</f>
        <v/>
      </c>
      <c r="BA50" s="98" t="str">
        <f t="shared" si="3"/>
        <v/>
      </c>
      <c r="BB50" s="160" t="str">
        <f t="shared" ref="BB50:BB55" si="4">IF($B50=0,"",IF($X50="",IF($B50="",""," No olvide escribir la columna Beneficiarios."),""))</f>
        <v/>
      </c>
      <c r="BC50" s="98" t="str">
        <f t="shared" ref="BC50:BC55" si="5">IF($B50&lt;$X50," El número de Beneficiarios NO puede ser mayor que el Total.","")</f>
        <v/>
      </c>
      <c r="BD50" s="87">
        <f t="shared" ref="BD50:BD55" si="6">IF($B50&lt;&gt;($V50+$W50),1,0)</f>
        <v>0</v>
      </c>
      <c r="BE50" s="87">
        <f t="shared" ref="BE50:BE55" si="7">IF($B50&lt;$X50,1,0)</f>
        <v>0</v>
      </c>
      <c r="BF50" s="87" t="str">
        <f t="shared" ref="BF50:BF55" si="8">IF($B50=0,"",IF($X50="",IF($B50="","",1),0))</f>
        <v/>
      </c>
      <c r="BP50" s="87"/>
    </row>
    <row r="51" spans="1:68" s="3" customFormat="1" ht="15.75" customHeight="1" x14ac:dyDescent="0.15">
      <c r="A51" s="158" t="s">
        <v>75</v>
      </c>
      <c r="B51" s="14">
        <f t="shared" si="1"/>
        <v>0</v>
      </c>
      <c r="C51" s="19"/>
      <c r="D51" s="17"/>
      <c r="E51" s="17"/>
      <c r="F51" s="17"/>
      <c r="G51" s="17"/>
      <c r="H51" s="17"/>
      <c r="I51" s="17"/>
      <c r="J51" s="17"/>
      <c r="K51" s="17"/>
      <c r="L51" s="17"/>
      <c r="M51" s="22"/>
      <c r="N51" s="22"/>
      <c r="O51" s="22"/>
      <c r="P51" s="22"/>
      <c r="Q51" s="22"/>
      <c r="R51" s="22"/>
      <c r="S51" s="22"/>
      <c r="T51" s="22"/>
      <c r="U51" s="22"/>
      <c r="V51" s="19"/>
      <c r="W51" s="20"/>
      <c r="X51" s="159"/>
      <c r="Y51" s="137" t="str">
        <f t="shared" si="2"/>
        <v/>
      </c>
      <c r="Z51" s="86"/>
      <c r="AA51" s="86"/>
      <c r="AB51" s="86"/>
      <c r="AC51" s="86"/>
      <c r="AI51" s="86"/>
      <c r="AJ51" s="86"/>
      <c r="AK51" s="86"/>
      <c r="AL51" s="86"/>
      <c r="AM51" s="86"/>
      <c r="AW51" s="87"/>
      <c r="AZ51" s="88"/>
      <c r="BA51" s="98" t="str">
        <f t="shared" si="3"/>
        <v/>
      </c>
      <c r="BB51" s="160" t="str">
        <f t="shared" si="4"/>
        <v/>
      </c>
      <c r="BC51" s="98" t="str">
        <f t="shared" si="5"/>
        <v/>
      </c>
      <c r="BD51" s="87">
        <f t="shared" si="6"/>
        <v>0</v>
      </c>
      <c r="BE51" s="87">
        <f t="shared" si="7"/>
        <v>0</v>
      </c>
      <c r="BF51" s="87" t="str">
        <f t="shared" si="8"/>
        <v/>
      </c>
      <c r="BP51" s="87"/>
    </row>
    <row r="52" spans="1:68" s="3" customFormat="1" ht="15.75" customHeight="1" x14ac:dyDescent="0.15">
      <c r="A52" s="158" t="s">
        <v>76</v>
      </c>
      <c r="B52" s="14">
        <f t="shared" si="1"/>
        <v>0</v>
      </c>
      <c r="C52" s="19"/>
      <c r="D52" s="17"/>
      <c r="E52" s="17"/>
      <c r="F52" s="17"/>
      <c r="G52" s="17"/>
      <c r="H52" s="17"/>
      <c r="I52" s="17"/>
      <c r="J52" s="17"/>
      <c r="K52" s="17"/>
      <c r="L52" s="17"/>
      <c r="M52" s="22"/>
      <c r="N52" s="22"/>
      <c r="O52" s="22"/>
      <c r="P52" s="22"/>
      <c r="Q52" s="22"/>
      <c r="R52" s="22"/>
      <c r="S52" s="22"/>
      <c r="T52" s="22"/>
      <c r="U52" s="22"/>
      <c r="V52" s="19"/>
      <c r="W52" s="20"/>
      <c r="X52" s="159"/>
      <c r="Y52" s="137" t="str">
        <f t="shared" si="2"/>
        <v/>
      </c>
      <c r="Z52" s="86"/>
      <c r="AA52" s="86"/>
      <c r="AB52" s="86"/>
      <c r="AC52" s="86"/>
      <c r="AI52" s="86"/>
      <c r="AJ52" s="86"/>
      <c r="AK52" s="86"/>
      <c r="AL52" s="86"/>
      <c r="AM52" s="86"/>
      <c r="AW52" s="87"/>
      <c r="AZ52" s="88"/>
      <c r="BA52" s="98" t="str">
        <f t="shared" si="3"/>
        <v/>
      </c>
      <c r="BB52" s="160" t="str">
        <f t="shared" si="4"/>
        <v/>
      </c>
      <c r="BC52" s="98" t="str">
        <f t="shared" si="5"/>
        <v/>
      </c>
      <c r="BD52" s="87">
        <f t="shared" si="6"/>
        <v>0</v>
      </c>
      <c r="BE52" s="87">
        <f t="shared" si="7"/>
        <v>0</v>
      </c>
      <c r="BF52" s="87" t="str">
        <f t="shared" si="8"/>
        <v/>
      </c>
      <c r="BP52" s="87"/>
    </row>
    <row r="53" spans="1:68" s="3" customFormat="1" ht="15.75" customHeight="1" x14ac:dyDescent="0.15">
      <c r="A53" s="158" t="s">
        <v>77</v>
      </c>
      <c r="B53" s="14">
        <f t="shared" si="1"/>
        <v>0</v>
      </c>
      <c r="C53" s="19"/>
      <c r="D53" s="17"/>
      <c r="E53" s="17"/>
      <c r="F53" s="17"/>
      <c r="G53" s="17"/>
      <c r="H53" s="17"/>
      <c r="I53" s="17"/>
      <c r="J53" s="17"/>
      <c r="K53" s="17"/>
      <c r="L53" s="17"/>
      <c r="M53" s="22"/>
      <c r="N53" s="22"/>
      <c r="O53" s="22"/>
      <c r="P53" s="22"/>
      <c r="Q53" s="22"/>
      <c r="R53" s="22"/>
      <c r="S53" s="22"/>
      <c r="T53" s="22"/>
      <c r="U53" s="22"/>
      <c r="V53" s="19"/>
      <c r="W53" s="20"/>
      <c r="X53" s="159"/>
      <c r="Y53" s="137" t="str">
        <f t="shared" si="2"/>
        <v/>
      </c>
      <c r="Z53" s="86"/>
      <c r="AA53" s="86"/>
      <c r="AB53" s="86"/>
      <c r="AC53" s="86"/>
      <c r="AI53" s="86"/>
      <c r="AJ53" s="86"/>
      <c r="AK53" s="86"/>
      <c r="AL53" s="86"/>
      <c r="AM53" s="86"/>
      <c r="AW53" s="87"/>
      <c r="AZ53" s="88"/>
      <c r="BA53" s="98" t="str">
        <f t="shared" si="3"/>
        <v/>
      </c>
      <c r="BB53" s="160" t="str">
        <f t="shared" si="4"/>
        <v/>
      </c>
      <c r="BC53" s="98" t="str">
        <f t="shared" si="5"/>
        <v/>
      </c>
      <c r="BD53" s="87">
        <f t="shared" si="6"/>
        <v>0</v>
      </c>
      <c r="BE53" s="87">
        <f t="shared" si="7"/>
        <v>0</v>
      </c>
      <c r="BF53" s="87" t="str">
        <f t="shared" si="8"/>
        <v/>
      </c>
      <c r="BP53" s="87"/>
    </row>
    <row r="54" spans="1:68" s="3" customFormat="1" ht="15.75" customHeight="1" x14ac:dyDescent="0.15">
      <c r="A54" s="161" t="s">
        <v>78</v>
      </c>
      <c r="B54" s="23">
        <f t="shared" si="1"/>
        <v>0</v>
      </c>
      <c r="C54" s="27"/>
      <c r="D54" s="25"/>
      <c r="E54" s="25"/>
      <c r="F54" s="25"/>
      <c r="G54" s="25"/>
      <c r="H54" s="25"/>
      <c r="I54" s="25"/>
      <c r="J54" s="25"/>
      <c r="K54" s="25"/>
      <c r="L54" s="25"/>
      <c r="M54" s="26"/>
      <c r="N54" s="26"/>
      <c r="O54" s="26"/>
      <c r="P54" s="26"/>
      <c r="Q54" s="26"/>
      <c r="R54" s="26"/>
      <c r="S54" s="26"/>
      <c r="T54" s="26"/>
      <c r="U54" s="26"/>
      <c r="V54" s="27"/>
      <c r="W54" s="28"/>
      <c r="X54" s="162"/>
      <c r="Y54" s="137" t="str">
        <f t="shared" si="2"/>
        <v/>
      </c>
      <c r="Z54" s="86"/>
      <c r="AA54" s="86"/>
      <c r="AB54" s="86"/>
      <c r="AC54" s="86"/>
      <c r="AI54" s="86"/>
      <c r="AJ54" s="86"/>
      <c r="AK54" s="86"/>
      <c r="AL54" s="86"/>
      <c r="AM54" s="86"/>
      <c r="AW54" s="87"/>
      <c r="AZ54" s="88"/>
      <c r="BA54" s="98" t="str">
        <f t="shared" si="3"/>
        <v/>
      </c>
      <c r="BB54" s="160" t="str">
        <f t="shared" si="4"/>
        <v/>
      </c>
      <c r="BC54" s="98" t="str">
        <f t="shared" si="5"/>
        <v/>
      </c>
      <c r="BD54" s="87">
        <f t="shared" si="6"/>
        <v>0</v>
      </c>
      <c r="BE54" s="87">
        <f t="shared" si="7"/>
        <v>0</v>
      </c>
      <c r="BF54" s="87" t="str">
        <f t="shared" si="8"/>
        <v/>
      </c>
      <c r="BP54" s="87"/>
    </row>
    <row r="55" spans="1:68" s="3" customFormat="1" ht="15.75" customHeight="1" x14ac:dyDescent="0.15">
      <c r="A55" s="163" t="s">
        <v>1</v>
      </c>
      <c r="B55" s="164">
        <f t="shared" si="1"/>
        <v>0</v>
      </c>
      <c r="C55" s="165">
        <f>+SUM(C50:C54)</f>
        <v>0</v>
      </c>
      <c r="D55" s="166">
        <f t="shared" ref="D55:X55" si="9">+SUM(D50:D54)</f>
        <v>0</v>
      </c>
      <c r="E55" s="166">
        <f t="shared" si="9"/>
        <v>0</v>
      </c>
      <c r="F55" s="166">
        <f t="shared" si="9"/>
        <v>0</v>
      </c>
      <c r="G55" s="166">
        <f t="shared" si="9"/>
        <v>0</v>
      </c>
      <c r="H55" s="166">
        <f t="shared" si="9"/>
        <v>0</v>
      </c>
      <c r="I55" s="166">
        <f t="shared" si="9"/>
        <v>0</v>
      </c>
      <c r="J55" s="166">
        <f t="shared" si="9"/>
        <v>0</v>
      </c>
      <c r="K55" s="166">
        <f t="shared" si="9"/>
        <v>0</v>
      </c>
      <c r="L55" s="166">
        <f t="shared" si="9"/>
        <v>0</v>
      </c>
      <c r="M55" s="167">
        <f t="shared" si="9"/>
        <v>0</v>
      </c>
      <c r="N55" s="167">
        <f t="shared" si="9"/>
        <v>0</v>
      </c>
      <c r="O55" s="167">
        <f t="shared" si="9"/>
        <v>0</v>
      </c>
      <c r="P55" s="167">
        <f t="shared" si="9"/>
        <v>0</v>
      </c>
      <c r="Q55" s="167">
        <f t="shared" si="9"/>
        <v>0</v>
      </c>
      <c r="R55" s="167">
        <f t="shared" si="9"/>
        <v>0</v>
      </c>
      <c r="S55" s="167">
        <f t="shared" si="9"/>
        <v>0</v>
      </c>
      <c r="T55" s="167">
        <f t="shared" si="9"/>
        <v>0</v>
      </c>
      <c r="U55" s="167">
        <f t="shared" si="9"/>
        <v>0</v>
      </c>
      <c r="V55" s="165">
        <f t="shared" si="9"/>
        <v>0</v>
      </c>
      <c r="W55" s="168">
        <f t="shared" si="9"/>
        <v>0</v>
      </c>
      <c r="X55" s="169">
        <f t="shared" si="9"/>
        <v>0</v>
      </c>
      <c r="Y55" s="137" t="str">
        <f t="shared" si="2"/>
        <v/>
      </c>
      <c r="Z55" s="86"/>
      <c r="AA55" s="86"/>
      <c r="AB55" s="86"/>
      <c r="AC55" s="86"/>
      <c r="AI55" s="86"/>
      <c r="AJ55" s="86"/>
      <c r="AK55" s="86"/>
      <c r="AL55" s="86"/>
      <c r="AM55" s="86"/>
      <c r="AW55" s="87"/>
      <c r="AZ55" s="88"/>
      <c r="BA55" s="98" t="str">
        <f t="shared" si="3"/>
        <v/>
      </c>
      <c r="BB55" s="160" t="str">
        <f t="shared" si="4"/>
        <v/>
      </c>
      <c r="BC55" s="98" t="str">
        <f t="shared" si="5"/>
        <v/>
      </c>
      <c r="BD55" s="87">
        <f t="shared" si="6"/>
        <v>0</v>
      </c>
      <c r="BE55" s="87">
        <f t="shared" si="7"/>
        <v>0</v>
      </c>
      <c r="BF55" s="87" t="str">
        <f t="shared" si="8"/>
        <v/>
      </c>
      <c r="BP55" s="87"/>
    </row>
    <row r="56" spans="1:68" s="3" customFormat="1" ht="39.75" customHeight="1" x14ac:dyDescent="0.2">
      <c r="A56" s="170" t="s">
        <v>79</v>
      </c>
      <c r="C56" s="155"/>
      <c r="D56" s="155"/>
      <c r="E56" s="155"/>
      <c r="F56" s="155"/>
      <c r="G56" s="155"/>
      <c r="H56" s="155"/>
      <c r="I56" s="155"/>
      <c r="J56" s="155"/>
      <c r="K56" s="155"/>
      <c r="L56" s="155"/>
      <c r="M56" s="155"/>
      <c r="N56" s="155"/>
      <c r="O56" s="86"/>
      <c r="P56" s="86"/>
      <c r="Q56" s="86"/>
      <c r="R56" s="86"/>
      <c r="S56" s="86"/>
      <c r="T56" s="86"/>
      <c r="U56" s="86"/>
      <c r="V56" s="86"/>
      <c r="W56" s="86"/>
      <c r="X56" s="86"/>
      <c r="Y56" s="86"/>
      <c r="Z56" s="86"/>
      <c r="AF56" s="86"/>
      <c r="AG56" s="86"/>
      <c r="AH56" s="86"/>
      <c r="AI56" s="86"/>
      <c r="AJ56" s="86"/>
      <c r="AV56" s="88"/>
      <c r="AW56" s="156"/>
      <c r="BA56" s="32"/>
      <c r="BB56" s="32"/>
      <c r="BC56" s="32"/>
      <c r="BD56" s="32"/>
      <c r="BE56" s="32"/>
      <c r="BF56" s="115"/>
      <c r="BP56" s="87"/>
    </row>
    <row r="57" spans="1:68" s="3" customFormat="1" ht="19.5" customHeight="1" x14ac:dyDescent="0.15">
      <c r="A57" s="342" t="s">
        <v>71</v>
      </c>
      <c r="B57" s="120" t="s">
        <v>72</v>
      </c>
      <c r="C57" s="86"/>
      <c r="D57" s="86"/>
      <c r="E57" s="86"/>
      <c r="F57" s="86"/>
      <c r="G57" s="86"/>
      <c r="H57" s="86"/>
      <c r="I57" s="86"/>
      <c r="J57" s="86"/>
      <c r="K57" s="86"/>
      <c r="Q57" s="86"/>
      <c r="R57" s="86"/>
      <c r="S57" s="86"/>
      <c r="T57" s="86"/>
      <c r="U57" s="86"/>
      <c r="AH57" s="172"/>
      <c r="AI57" s="172"/>
      <c r="AW57" s="87"/>
      <c r="BA57" s="32"/>
      <c r="BB57" s="32"/>
      <c r="BC57" s="32"/>
      <c r="BD57" s="32"/>
      <c r="BE57" s="32"/>
      <c r="BF57" s="115"/>
      <c r="BP57" s="87"/>
    </row>
    <row r="58" spans="1:68" s="3" customFormat="1" ht="15" customHeight="1" x14ac:dyDescent="0.15">
      <c r="A58" s="173" t="s">
        <v>75</v>
      </c>
      <c r="B58" s="46"/>
      <c r="C58" s="86"/>
      <c r="D58" s="86"/>
      <c r="E58" s="86"/>
      <c r="F58" s="86"/>
      <c r="G58" s="86"/>
      <c r="H58" s="86"/>
      <c r="I58" s="86"/>
      <c r="J58" s="86"/>
      <c r="K58" s="86"/>
      <c r="Q58" s="86"/>
      <c r="R58" s="86"/>
      <c r="S58" s="86"/>
      <c r="T58" s="86"/>
      <c r="U58" s="86"/>
      <c r="AH58" s="172"/>
      <c r="AI58" s="172"/>
      <c r="AL58" s="47"/>
      <c r="AM58" s="174"/>
      <c r="AN58" s="47"/>
      <c r="AO58" s="47"/>
      <c r="AP58" s="47"/>
      <c r="AQ58" s="47"/>
      <c r="AW58" s="87"/>
      <c r="BA58" s="32"/>
      <c r="BB58" s="32"/>
      <c r="BC58" s="32"/>
      <c r="BD58" s="32"/>
      <c r="BE58" s="32"/>
      <c r="BF58" s="115"/>
      <c r="BP58" s="87"/>
    </row>
    <row r="59" spans="1:68" s="3" customFormat="1" ht="15" customHeight="1" x14ac:dyDescent="0.15">
      <c r="A59" s="158" t="s">
        <v>76</v>
      </c>
      <c r="B59" s="37"/>
      <c r="C59" s="86"/>
      <c r="D59" s="86"/>
      <c r="E59" s="86"/>
      <c r="F59" s="86"/>
      <c r="G59" s="86"/>
      <c r="H59" s="86"/>
      <c r="I59" s="86"/>
      <c r="J59" s="86"/>
      <c r="K59" s="86"/>
      <c r="Q59" s="86"/>
      <c r="R59" s="86"/>
      <c r="S59" s="86"/>
      <c r="T59" s="86"/>
      <c r="U59" s="86"/>
      <c r="AH59" s="172"/>
      <c r="AI59" s="172"/>
      <c r="AL59" s="47"/>
      <c r="AM59" s="174"/>
      <c r="AN59" s="47"/>
      <c r="AO59" s="47"/>
      <c r="AP59" s="47"/>
      <c r="AQ59" s="47"/>
      <c r="AW59" s="87"/>
      <c r="BA59" s="32"/>
      <c r="BB59" s="32"/>
      <c r="BC59" s="32"/>
      <c r="BD59" s="32"/>
      <c r="BE59" s="32"/>
      <c r="BF59" s="115"/>
      <c r="BP59" s="87"/>
    </row>
    <row r="60" spans="1:68" s="3" customFormat="1" ht="15" customHeight="1" x14ac:dyDescent="0.15">
      <c r="A60" s="158" t="s">
        <v>77</v>
      </c>
      <c r="B60" s="37"/>
      <c r="C60" s="86"/>
      <c r="D60" s="86"/>
      <c r="E60" s="86"/>
      <c r="F60" s="86"/>
      <c r="G60" s="86"/>
      <c r="H60" s="86"/>
      <c r="I60" s="86"/>
      <c r="J60" s="86"/>
      <c r="K60" s="86"/>
      <c r="Q60" s="86"/>
      <c r="R60" s="86"/>
      <c r="S60" s="86"/>
      <c r="T60" s="86"/>
      <c r="U60" s="86"/>
      <c r="AH60" s="172"/>
      <c r="AI60" s="172"/>
      <c r="AL60" s="47"/>
      <c r="AM60" s="174"/>
      <c r="AN60" s="47"/>
      <c r="AO60" s="47"/>
      <c r="AP60" s="47"/>
      <c r="AQ60" s="47"/>
      <c r="AW60" s="87"/>
      <c r="BA60" s="78"/>
      <c r="BB60" s="78"/>
      <c r="BC60" s="78"/>
      <c r="BD60" s="78"/>
      <c r="BE60" s="78"/>
      <c r="BF60" s="175"/>
      <c r="BP60" s="87"/>
    </row>
    <row r="61" spans="1:68" s="3" customFormat="1" ht="15" customHeight="1" x14ac:dyDescent="0.15">
      <c r="A61" s="161" t="s">
        <v>78</v>
      </c>
      <c r="B61" s="48"/>
      <c r="C61" s="86"/>
      <c r="D61" s="86"/>
      <c r="E61" s="86"/>
      <c r="F61" s="86"/>
      <c r="G61" s="86"/>
      <c r="H61" s="86"/>
      <c r="I61" s="86"/>
      <c r="J61" s="86"/>
      <c r="K61" s="86"/>
      <c r="Q61" s="86"/>
      <c r="R61" s="86"/>
      <c r="S61" s="86"/>
      <c r="T61" s="86"/>
      <c r="U61" s="86"/>
      <c r="AH61" s="172"/>
      <c r="AI61" s="172"/>
      <c r="AL61" s="47"/>
      <c r="AM61" s="174"/>
      <c r="AN61" s="47"/>
      <c r="AO61" s="47"/>
      <c r="AP61" s="47"/>
      <c r="AQ61" s="47"/>
      <c r="AW61" s="87"/>
      <c r="BA61" s="78"/>
      <c r="BB61" s="78"/>
      <c r="BC61" s="78"/>
      <c r="BD61" s="78"/>
      <c r="BE61" s="78"/>
      <c r="BF61" s="175"/>
      <c r="BP61" s="87"/>
    </row>
    <row r="62" spans="1:68" s="3" customFormat="1" ht="15" customHeight="1" x14ac:dyDescent="0.15">
      <c r="A62" s="163" t="s">
        <v>1</v>
      </c>
      <c r="B62" s="164">
        <f>+SUM(B58:B61)</f>
        <v>0</v>
      </c>
      <c r="C62" s="86"/>
      <c r="D62" s="86"/>
      <c r="E62" s="86"/>
      <c r="F62" s="86"/>
      <c r="G62" s="86"/>
      <c r="H62" s="86"/>
      <c r="I62" s="86"/>
      <c r="J62" s="86"/>
      <c r="K62" s="86"/>
      <c r="Q62" s="86"/>
      <c r="R62" s="86"/>
      <c r="S62" s="86"/>
      <c r="T62" s="86"/>
      <c r="U62" s="86"/>
      <c r="AH62" s="172"/>
      <c r="AI62" s="172"/>
      <c r="AL62" s="47"/>
      <c r="AM62" s="174"/>
      <c r="AN62" s="47"/>
      <c r="AO62" s="47"/>
      <c r="AP62" s="47"/>
      <c r="AQ62" s="47"/>
      <c r="AW62" s="87"/>
      <c r="BA62" s="78"/>
      <c r="BB62" s="78"/>
      <c r="BC62" s="78"/>
      <c r="BD62" s="78"/>
      <c r="BE62" s="78"/>
      <c r="BF62" s="175"/>
      <c r="BP62" s="87"/>
    </row>
    <row r="63" spans="1:68" s="3" customFormat="1" ht="41.25" customHeight="1" x14ac:dyDescent="0.2">
      <c r="A63" s="170" t="s">
        <v>80</v>
      </c>
      <c r="B63" s="170"/>
      <c r="C63" s="86"/>
      <c r="D63" s="86"/>
      <c r="E63" s="86"/>
      <c r="F63" s="86"/>
      <c r="G63" s="86"/>
      <c r="H63" s="86"/>
      <c r="I63" s="86"/>
      <c r="J63" s="86"/>
      <c r="K63" s="86"/>
      <c r="Q63" s="86"/>
      <c r="R63" s="86"/>
      <c r="S63" s="86"/>
      <c r="T63" s="86"/>
      <c r="U63" s="86"/>
      <c r="AH63" s="172"/>
      <c r="AI63" s="172"/>
      <c r="AL63" s="47"/>
      <c r="AM63" s="174"/>
      <c r="AN63" s="47"/>
      <c r="AO63" s="47"/>
      <c r="AP63" s="47"/>
      <c r="AQ63" s="47"/>
      <c r="AW63" s="87"/>
      <c r="BA63" s="78"/>
      <c r="BB63" s="78"/>
      <c r="BC63" s="78"/>
      <c r="BD63" s="78"/>
      <c r="BE63" s="78"/>
      <c r="BF63" s="175"/>
      <c r="BP63" s="87"/>
    </row>
    <row r="64" spans="1:68" s="3" customFormat="1" ht="15" customHeight="1" x14ac:dyDescent="0.15">
      <c r="A64" s="342" t="s">
        <v>71</v>
      </c>
      <c r="B64" s="120" t="s">
        <v>72</v>
      </c>
      <c r="C64" s="86"/>
      <c r="D64" s="86"/>
      <c r="E64" s="86"/>
      <c r="F64" s="86"/>
      <c r="G64" s="86"/>
      <c r="H64" s="86"/>
      <c r="I64" s="86"/>
      <c r="J64" s="86"/>
      <c r="K64" s="86"/>
      <c r="Q64" s="86"/>
      <c r="R64" s="86"/>
      <c r="S64" s="86"/>
      <c r="T64" s="86"/>
      <c r="U64" s="86"/>
      <c r="AH64" s="172"/>
      <c r="AI64" s="172"/>
      <c r="AL64" s="47"/>
      <c r="AM64" s="174"/>
      <c r="AN64" s="47"/>
      <c r="AO64" s="47"/>
      <c r="AP64" s="47"/>
      <c r="AQ64" s="47"/>
      <c r="AW64" s="87"/>
      <c r="BA64" s="78"/>
      <c r="BB64" s="78"/>
      <c r="BC64" s="78"/>
      <c r="BD64" s="78"/>
      <c r="BE64" s="78"/>
      <c r="BF64" s="175"/>
      <c r="BP64" s="87"/>
    </row>
    <row r="65" spans="1:81" s="3" customFormat="1" ht="15" customHeight="1" x14ac:dyDescent="0.15">
      <c r="A65" s="173" t="s">
        <v>75</v>
      </c>
      <c r="B65" s="46"/>
      <c r="C65" s="86"/>
      <c r="D65" s="86"/>
      <c r="E65" s="86"/>
      <c r="F65" s="86"/>
      <c r="G65" s="86"/>
      <c r="H65" s="86"/>
      <c r="I65" s="86"/>
      <c r="J65" s="86"/>
      <c r="K65" s="86"/>
      <c r="Q65" s="86"/>
      <c r="R65" s="86"/>
      <c r="S65" s="86"/>
      <c r="T65" s="86"/>
      <c r="U65" s="86"/>
      <c r="AH65" s="172"/>
      <c r="AI65" s="172"/>
      <c r="AL65" s="47"/>
      <c r="AM65" s="174"/>
      <c r="AN65" s="47"/>
      <c r="AO65" s="47"/>
      <c r="AP65" s="47"/>
      <c r="AQ65" s="47"/>
      <c r="AW65" s="87"/>
      <c r="BA65" s="78"/>
      <c r="BB65" s="78"/>
      <c r="BC65" s="78"/>
      <c r="BD65" s="78"/>
      <c r="BE65" s="78"/>
      <c r="BF65" s="175"/>
      <c r="BP65" s="87"/>
    </row>
    <row r="66" spans="1:81" s="3" customFormat="1" ht="15" customHeight="1" x14ac:dyDescent="0.15">
      <c r="A66" s="158" t="s">
        <v>76</v>
      </c>
      <c r="B66" s="37"/>
      <c r="C66" s="86"/>
      <c r="D66" s="86"/>
      <c r="E66" s="86"/>
      <c r="F66" s="86"/>
      <c r="G66" s="86"/>
      <c r="H66" s="86"/>
      <c r="I66" s="86"/>
      <c r="J66" s="86"/>
      <c r="K66" s="86"/>
      <c r="Q66" s="86"/>
      <c r="R66" s="86"/>
      <c r="S66" s="86"/>
      <c r="T66" s="86"/>
      <c r="U66" s="86"/>
      <c r="AH66" s="172"/>
      <c r="AI66" s="172"/>
      <c r="AL66" s="47"/>
      <c r="AM66" s="174"/>
      <c r="AN66" s="47"/>
      <c r="AO66" s="47"/>
      <c r="AP66" s="47"/>
      <c r="AQ66" s="47"/>
      <c r="AW66" s="87"/>
      <c r="BA66" s="78"/>
      <c r="BB66" s="78"/>
      <c r="BC66" s="78"/>
      <c r="BD66" s="78"/>
      <c r="BE66" s="78"/>
      <c r="BF66" s="175"/>
      <c r="BP66" s="87"/>
    </row>
    <row r="67" spans="1:81" s="3" customFormat="1" ht="15" customHeight="1" x14ac:dyDescent="0.15">
      <c r="A67" s="158" t="s">
        <v>77</v>
      </c>
      <c r="B67" s="37"/>
      <c r="C67" s="86"/>
      <c r="D67" s="86"/>
      <c r="E67" s="86"/>
      <c r="F67" s="86"/>
      <c r="G67" s="86"/>
      <c r="H67" s="86"/>
      <c r="I67" s="86"/>
      <c r="J67" s="86"/>
      <c r="K67" s="86"/>
      <c r="Q67" s="86"/>
      <c r="R67" s="86"/>
      <c r="S67" s="86"/>
      <c r="T67" s="86"/>
      <c r="U67" s="86"/>
      <c r="AH67" s="172"/>
      <c r="AI67" s="172"/>
      <c r="AL67" s="47"/>
      <c r="AM67" s="174"/>
      <c r="AN67" s="47"/>
      <c r="AO67" s="47"/>
      <c r="AP67" s="47"/>
      <c r="AQ67" s="47"/>
      <c r="AW67" s="87"/>
      <c r="BA67" s="78"/>
      <c r="BB67" s="78"/>
      <c r="BC67" s="78"/>
      <c r="BD67" s="78"/>
      <c r="BE67" s="78"/>
      <c r="BF67" s="175"/>
      <c r="BP67" s="87"/>
    </row>
    <row r="68" spans="1:81" s="3" customFormat="1" ht="15" customHeight="1" x14ac:dyDescent="0.15">
      <c r="A68" s="161" t="s">
        <v>78</v>
      </c>
      <c r="B68" s="48"/>
      <c r="C68" s="86"/>
      <c r="D68" s="86"/>
      <c r="E68" s="86"/>
      <c r="F68" s="86"/>
      <c r="G68" s="86"/>
      <c r="H68" s="86"/>
      <c r="I68" s="86"/>
      <c r="J68" s="86"/>
      <c r="K68" s="86"/>
      <c r="Q68" s="86"/>
      <c r="R68" s="86"/>
      <c r="S68" s="86"/>
      <c r="T68" s="86"/>
      <c r="U68" s="86"/>
      <c r="AH68" s="172"/>
      <c r="AI68" s="172"/>
      <c r="AL68" s="47"/>
      <c r="AM68" s="174"/>
      <c r="AN68" s="47"/>
      <c r="AO68" s="47"/>
      <c r="AP68" s="47"/>
      <c r="AQ68" s="47"/>
      <c r="AW68" s="87"/>
      <c r="BA68" s="78"/>
      <c r="BB68" s="78"/>
      <c r="BC68" s="78"/>
      <c r="BD68" s="78"/>
      <c r="BE68" s="78"/>
      <c r="BF68" s="175"/>
      <c r="BP68" s="87"/>
    </row>
    <row r="69" spans="1:81" s="3" customFormat="1" ht="15" customHeight="1" x14ac:dyDescent="0.15">
      <c r="A69" s="163" t="s">
        <v>1</v>
      </c>
      <c r="B69" s="164">
        <f>+SUM(B65:B68)</f>
        <v>0</v>
      </c>
      <c r="C69" s="86"/>
      <c r="D69" s="86"/>
      <c r="E69" s="86"/>
      <c r="F69" s="86"/>
      <c r="G69" s="86"/>
      <c r="H69" s="86"/>
      <c r="I69" s="86"/>
      <c r="J69" s="86"/>
      <c r="K69" s="86"/>
      <c r="Q69" s="86"/>
      <c r="R69" s="86"/>
      <c r="S69" s="86"/>
      <c r="T69" s="86"/>
      <c r="U69" s="86"/>
      <c r="AH69" s="172"/>
      <c r="AI69" s="172"/>
      <c r="AL69" s="47"/>
      <c r="AM69" s="174"/>
      <c r="AN69" s="47"/>
      <c r="AO69" s="47"/>
      <c r="AP69" s="47"/>
      <c r="AQ69" s="47"/>
      <c r="AW69" s="87"/>
      <c r="BA69" s="78"/>
      <c r="BB69" s="78"/>
      <c r="BC69" s="78"/>
      <c r="BD69" s="78"/>
      <c r="BE69" s="78"/>
      <c r="BF69" s="175"/>
      <c r="BP69" s="87"/>
    </row>
    <row r="70" spans="1:81" s="83" customFormat="1" ht="45" customHeight="1" x14ac:dyDescent="0.2">
      <c r="A70" s="176" t="s">
        <v>81</v>
      </c>
      <c r="B70" s="177"/>
      <c r="C70" s="178"/>
      <c r="AS70" s="117"/>
      <c r="AT70" s="117"/>
      <c r="AU70" s="117"/>
      <c r="AV70" s="118"/>
      <c r="AW70" s="119"/>
      <c r="AX70" s="117"/>
      <c r="AY70" s="117"/>
      <c r="AZ70" s="117"/>
      <c r="BA70" s="78"/>
      <c r="BB70" s="78"/>
      <c r="BC70" s="78"/>
      <c r="BD70" s="78"/>
      <c r="BE70" s="78"/>
      <c r="BF70" s="175"/>
      <c r="BG70" s="117"/>
      <c r="BH70" s="117"/>
      <c r="BI70" s="117"/>
      <c r="BJ70" s="117"/>
      <c r="BK70" s="117"/>
      <c r="BL70" s="117"/>
      <c r="BM70" s="117"/>
      <c r="BN70" s="117"/>
      <c r="BO70" s="117"/>
      <c r="BP70" s="119"/>
      <c r="BQ70" s="117"/>
      <c r="BR70" s="117"/>
      <c r="BS70" s="117"/>
      <c r="BT70" s="117"/>
      <c r="BU70" s="117"/>
      <c r="BV70" s="117"/>
      <c r="BW70" s="117"/>
      <c r="BX70" s="117"/>
      <c r="BY70" s="117"/>
      <c r="BZ70" s="117"/>
      <c r="CA70" s="117"/>
      <c r="CB70" s="117"/>
      <c r="CC70" s="117"/>
    </row>
    <row r="71" spans="1:81" s="83" customFormat="1" ht="39.75" customHeight="1" x14ac:dyDescent="0.2">
      <c r="A71" s="340" t="s">
        <v>82</v>
      </c>
      <c r="B71" s="179" t="s">
        <v>83</v>
      </c>
      <c r="C71" s="180" t="s">
        <v>84</v>
      </c>
      <c r="D71" s="180" t="s">
        <v>85</v>
      </c>
      <c r="E71" s="180" t="s">
        <v>13</v>
      </c>
      <c r="AS71" s="117"/>
      <c r="AT71" s="117"/>
      <c r="AU71" s="117"/>
      <c r="AV71" s="118"/>
      <c r="AW71" s="119"/>
      <c r="AX71" s="117"/>
      <c r="AY71" s="117"/>
      <c r="AZ71" s="117"/>
      <c r="BA71" s="78"/>
      <c r="BB71" s="78"/>
      <c r="BC71" s="78"/>
      <c r="BD71" s="78"/>
      <c r="BE71" s="78"/>
      <c r="BF71" s="175"/>
      <c r="BG71" s="117"/>
      <c r="BH71" s="117"/>
      <c r="BI71" s="117"/>
      <c r="BJ71" s="117"/>
      <c r="BK71" s="117"/>
      <c r="BL71" s="117"/>
      <c r="BM71" s="117"/>
      <c r="BN71" s="117"/>
      <c r="BO71" s="117"/>
      <c r="BP71" s="119"/>
      <c r="BQ71" s="117"/>
      <c r="BR71" s="117"/>
      <c r="BS71" s="117"/>
      <c r="BT71" s="117"/>
      <c r="BU71" s="117"/>
      <c r="BV71" s="117"/>
      <c r="BW71" s="117"/>
      <c r="BX71" s="117"/>
      <c r="BY71" s="117"/>
      <c r="BZ71" s="117"/>
      <c r="CA71" s="117"/>
      <c r="CB71" s="117"/>
      <c r="CC71" s="117"/>
    </row>
    <row r="72" spans="1:81" s="83" customFormat="1" ht="17.25" customHeight="1" x14ac:dyDescent="0.2">
      <c r="A72" s="181" t="s">
        <v>86</v>
      </c>
      <c r="B72" s="46"/>
      <c r="C72" s="46"/>
      <c r="D72" s="46"/>
      <c r="E72" s="46"/>
      <c r="AS72" s="117"/>
      <c r="AT72" s="117"/>
      <c r="AU72" s="117"/>
      <c r="AV72" s="118"/>
      <c r="AW72" s="119"/>
      <c r="AX72" s="117"/>
      <c r="AY72" s="117"/>
      <c r="AZ72" s="117"/>
      <c r="BA72" s="78"/>
      <c r="BB72" s="78"/>
      <c r="BC72" s="78"/>
      <c r="BD72" s="78"/>
      <c r="BE72" s="78"/>
      <c r="BF72" s="175"/>
      <c r="BG72" s="117"/>
      <c r="BH72" s="117"/>
      <c r="BI72" s="117"/>
      <c r="BJ72" s="117"/>
      <c r="BK72" s="117"/>
      <c r="BL72" s="117"/>
      <c r="BM72" s="117"/>
      <c r="BN72" s="117"/>
      <c r="BO72" s="117"/>
      <c r="BP72" s="119"/>
      <c r="BQ72" s="117"/>
      <c r="BR72" s="117"/>
      <c r="BS72" s="117"/>
      <c r="BT72" s="117"/>
      <c r="BU72" s="117"/>
      <c r="BV72" s="117"/>
      <c r="BW72" s="117"/>
      <c r="BX72" s="117"/>
      <c r="BY72" s="117"/>
      <c r="BZ72" s="117"/>
      <c r="CA72" s="117"/>
      <c r="CB72" s="117"/>
      <c r="CC72" s="117"/>
    </row>
    <row r="73" spans="1:81" s="83" customFormat="1" ht="15" customHeight="1" x14ac:dyDescent="0.2">
      <c r="A73" s="182" t="s">
        <v>87</v>
      </c>
      <c r="B73" s="37"/>
      <c r="C73" s="37"/>
      <c r="D73" s="37"/>
      <c r="E73" s="37"/>
      <c r="AS73" s="117"/>
      <c r="AT73" s="117"/>
      <c r="AU73" s="117"/>
      <c r="AV73" s="118"/>
      <c r="AW73" s="119"/>
      <c r="AX73" s="117"/>
      <c r="AY73" s="117"/>
      <c r="AZ73" s="117"/>
      <c r="BA73" s="78"/>
      <c r="BB73" s="78"/>
      <c r="BC73" s="78"/>
      <c r="BD73" s="78"/>
      <c r="BE73" s="78"/>
      <c r="BF73" s="175"/>
      <c r="BG73" s="117"/>
      <c r="BH73" s="117"/>
      <c r="BI73" s="117"/>
      <c r="BJ73" s="117"/>
      <c r="BK73" s="117"/>
      <c r="BL73" s="117"/>
      <c r="BM73" s="117"/>
      <c r="BN73" s="117"/>
      <c r="BO73" s="117"/>
      <c r="BP73" s="119"/>
      <c r="BQ73" s="117"/>
      <c r="BR73" s="117"/>
      <c r="BS73" s="117"/>
      <c r="BT73" s="117"/>
      <c r="BU73" s="117"/>
      <c r="BV73" s="117"/>
      <c r="BW73" s="117"/>
      <c r="BX73" s="117"/>
      <c r="BY73" s="117"/>
      <c r="BZ73" s="117"/>
      <c r="CA73" s="117"/>
      <c r="CB73" s="117"/>
      <c r="CC73" s="117"/>
    </row>
    <row r="74" spans="1:81" s="83" customFormat="1" ht="15" customHeight="1" x14ac:dyDescent="0.2">
      <c r="A74" s="182" t="s">
        <v>88</v>
      </c>
      <c r="B74" s="37"/>
      <c r="C74" s="37"/>
      <c r="D74" s="37"/>
      <c r="E74" s="37"/>
      <c r="AS74" s="117"/>
      <c r="AT74" s="117"/>
      <c r="AU74" s="117"/>
      <c r="AV74" s="118"/>
      <c r="AW74" s="119"/>
      <c r="AX74" s="117"/>
      <c r="AY74" s="117"/>
      <c r="AZ74" s="117"/>
      <c r="BA74" s="78"/>
      <c r="BB74" s="78"/>
      <c r="BC74" s="78"/>
      <c r="BD74" s="78"/>
      <c r="BE74" s="78"/>
      <c r="BF74" s="175"/>
      <c r="BG74" s="117"/>
      <c r="BH74" s="117"/>
      <c r="BI74" s="117"/>
      <c r="BJ74" s="117"/>
      <c r="BK74" s="117"/>
      <c r="BL74" s="117"/>
      <c r="BM74" s="117"/>
      <c r="BN74" s="117"/>
      <c r="BO74" s="117"/>
      <c r="BP74" s="119"/>
      <c r="BQ74" s="117"/>
      <c r="BR74" s="117"/>
      <c r="BS74" s="117"/>
      <c r="BT74" s="117"/>
      <c r="BU74" s="117"/>
      <c r="BV74" s="117"/>
      <c r="BW74" s="117"/>
      <c r="BX74" s="117"/>
      <c r="BY74" s="117"/>
      <c r="BZ74" s="117"/>
      <c r="CA74" s="117"/>
      <c r="CB74" s="117"/>
      <c r="CC74" s="117"/>
    </row>
    <row r="75" spans="1:81" s="83" customFormat="1" ht="14.25" x14ac:dyDescent="0.2">
      <c r="A75" s="182" t="s">
        <v>89</v>
      </c>
      <c r="B75" s="37"/>
      <c r="C75" s="37"/>
      <c r="D75" s="37"/>
      <c r="E75" s="37"/>
      <c r="AS75" s="117"/>
      <c r="AT75" s="117"/>
      <c r="AU75" s="117"/>
      <c r="AV75" s="118"/>
      <c r="AW75" s="119"/>
      <c r="AX75" s="117"/>
      <c r="AY75" s="117"/>
      <c r="AZ75" s="117"/>
      <c r="BA75" s="78"/>
      <c r="BB75" s="78"/>
      <c r="BC75" s="78"/>
      <c r="BD75" s="78"/>
      <c r="BE75" s="78"/>
      <c r="BF75" s="175"/>
      <c r="BG75" s="117"/>
      <c r="BH75" s="117"/>
      <c r="BI75" s="117"/>
      <c r="BJ75" s="117"/>
      <c r="BK75" s="117"/>
      <c r="BL75" s="117"/>
      <c r="BM75" s="117"/>
      <c r="BN75" s="117"/>
      <c r="BO75" s="117"/>
      <c r="BP75" s="119"/>
      <c r="BQ75" s="117"/>
      <c r="BR75" s="117"/>
      <c r="BS75" s="117"/>
      <c r="BT75" s="117"/>
      <c r="BU75" s="117"/>
      <c r="BV75" s="117"/>
      <c r="BW75" s="117"/>
      <c r="BX75" s="117"/>
      <c r="BY75" s="117"/>
      <c r="BZ75" s="117"/>
      <c r="CA75" s="117"/>
      <c r="CB75" s="117"/>
      <c r="CC75" s="117"/>
    </row>
    <row r="76" spans="1:81" s="83" customFormat="1" ht="15" customHeight="1" x14ac:dyDescent="0.2">
      <c r="A76" s="182" t="s">
        <v>90</v>
      </c>
      <c r="B76" s="37"/>
      <c r="C76" s="37"/>
      <c r="D76" s="37"/>
      <c r="E76" s="37"/>
      <c r="AS76" s="117"/>
      <c r="AT76" s="117"/>
      <c r="AU76" s="117"/>
      <c r="AV76" s="118"/>
      <c r="AW76" s="119"/>
      <c r="AX76" s="117"/>
      <c r="AY76" s="117"/>
      <c r="AZ76" s="117"/>
      <c r="BA76" s="78"/>
      <c r="BB76" s="78"/>
      <c r="BC76" s="78"/>
      <c r="BD76" s="78"/>
      <c r="BE76" s="78"/>
      <c r="BF76" s="175"/>
      <c r="BG76" s="117"/>
      <c r="BH76" s="117"/>
      <c r="BI76" s="117"/>
      <c r="BJ76" s="117"/>
      <c r="BK76" s="117"/>
      <c r="BL76" s="117"/>
      <c r="BM76" s="117"/>
      <c r="BN76" s="117"/>
      <c r="BO76" s="117"/>
      <c r="BP76" s="119"/>
      <c r="BQ76" s="117"/>
      <c r="BR76" s="117"/>
      <c r="BS76" s="117"/>
      <c r="BT76" s="117"/>
      <c r="BU76" s="117"/>
      <c r="BV76" s="117"/>
      <c r="BW76" s="117"/>
      <c r="BX76" s="117"/>
      <c r="BY76" s="117"/>
      <c r="BZ76" s="117"/>
      <c r="CA76" s="117"/>
      <c r="CB76" s="117"/>
      <c r="CC76" s="117"/>
    </row>
    <row r="77" spans="1:81" s="83" customFormat="1" ht="15" customHeight="1" x14ac:dyDescent="0.2">
      <c r="A77" s="182" t="s">
        <v>91</v>
      </c>
      <c r="B77" s="37"/>
      <c r="C77" s="37"/>
      <c r="D77" s="37"/>
      <c r="E77" s="37"/>
      <c r="AS77" s="117"/>
      <c r="AT77" s="117"/>
      <c r="AU77" s="117"/>
      <c r="AV77" s="118"/>
      <c r="AW77" s="119"/>
      <c r="AX77" s="117"/>
      <c r="AY77" s="117"/>
      <c r="AZ77" s="117"/>
      <c r="BA77" s="78"/>
      <c r="BB77" s="78"/>
      <c r="BC77" s="78"/>
      <c r="BD77" s="78"/>
      <c r="BE77" s="78"/>
      <c r="BF77" s="175"/>
      <c r="BG77" s="117"/>
      <c r="BH77" s="117"/>
      <c r="BI77" s="117"/>
      <c r="BJ77" s="117"/>
      <c r="BK77" s="117"/>
      <c r="BL77" s="117"/>
      <c r="BM77" s="117"/>
      <c r="BN77" s="117"/>
      <c r="BO77" s="117"/>
      <c r="BP77" s="119"/>
      <c r="BQ77" s="117"/>
      <c r="BR77" s="117"/>
      <c r="BS77" s="117"/>
      <c r="BT77" s="117"/>
      <c r="BU77" s="117"/>
      <c r="BV77" s="117"/>
      <c r="BW77" s="117"/>
      <c r="BX77" s="117"/>
      <c r="BY77" s="117"/>
      <c r="BZ77" s="117"/>
      <c r="CA77" s="117"/>
      <c r="CB77" s="117"/>
      <c r="CC77" s="117"/>
    </row>
    <row r="78" spans="1:81" s="83" customFormat="1" ht="15" customHeight="1" x14ac:dyDescent="0.2">
      <c r="A78" s="183" t="s">
        <v>92</v>
      </c>
      <c r="B78" s="37"/>
      <c r="C78" s="37"/>
      <c r="D78" s="37"/>
      <c r="E78" s="37"/>
      <c r="AS78" s="117"/>
      <c r="AT78" s="117"/>
      <c r="AU78" s="117"/>
      <c r="AV78" s="118"/>
      <c r="AW78" s="119"/>
      <c r="AX78" s="117"/>
      <c r="AY78" s="117"/>
      <c r="AZ78" s="117"/>
      <c r="BA78" s="78"/>
      <c r="BB78" s="78"/>
      <c r="BC78" s="78"/>
      <c r="BD78" s="78"/>
      <c r="BE78" s="78"/>
      <c r="BF78" s="175"/>
      <c r="BG78" s="117"/>
      <c r="BH78" s="117"/>
      <c r="BI78" s="117"/>
      <c r="BJ78" s="117"/>
      <c r="BK78" s="117"/>
      <c r="BL78" s="117"/>
      <c r="BM78" s="117"/>
      <c r="BN78" s="117"/>
      <c r="BO78" s="117"/>
      <c r="BP78" s="119"/>
      <c r="BQ78" s="117"/>
      <c r="BR78" s="117"/>
      <c r="BS78" s="117"/>
      <c r="BT78" s="117"/>
      <c r="BU78" s="117"/>
      <c r="BV78" s="117"/>
      <c r="BW78" s="117"/>
      <c r="BX78" s="117"/>
      <c r="BY78" s="117"/>
      <c r="BZ78" s="117"/>
      <c r="CA78" s="117"/>
      <c r="CB78" s="117"/>
      <c r="CC78" s="117"/>
    </row>
    <row r="79" spans="1:81" s="83" customFormat="1" ht="15" customHeight="1" x14ac:dyDescent="0.2">
      <c r="A79" s="182" t="s">
        <v>93</v>
      </c>
      <c r="B79" s="37"/>
      <c r="C79" s="37"/>
      <c r="D79" s="37"/>
      <c r="E79" s="37"/>
      <c r="AS79" s="117"/>
      <c r="AT79" s="117"/>
      <c r="AU79" s="117"/>
      <c r="AV79" s="118"/>
      <c r="AW79" s="119"/>
      <c r="AX79" s="117"/>
      <c r="AY79" s="117"/>
      <c r="AZ79" s="117"/>
      <c r="BA79" s="78"/>
      <c r="BB79" s="78"/>
      <c r="BC79" s="78"/>
      <c r="BD79" s="78"/>
      <c r="BE79" s="78"/>
      <c r="BF79" s="175"/>
      <c r="BG79" s="117"/>
      <c r="BH79" s="117"/>
      <c r="BI79" s="117"/>
      <c r="BJ79" s="117"/>
      <c r="BK79" s="117"/>
      <c r="BL79" s="117"/>
      <c r="BM79" s="117"/>
      <c r="BN79" s="117"/>
      <c r="BO79" s="117"/>
      <c r="BP79" s="119"/>
      <c r="BQ79" s="117"/>
      <c r="BR79" s="117"/>
      <c r="BS79" s="117"/>
      <c r="BT79" s="117"/>
      <c r="BU79" s="117"/>
      <c r="BV79" s="117"/>
      <c r="BW79" s="117"/>
      <c r="BX79" s="117"/>
      <c r="BY79" s="117"/>
      <c r="BZ79" s="117"/>
      <c r="CA79" s="117"/>
      <c r="CB79" s="117"/>
      <c r="CC79" s="117"/>
    </row>
    <row r="80" spans="1:81" s="83" customFormat="1" ht="15" customHeight="1" x14ac:dyDescent="0.2">
      <c r="A80" s="182" t="s">
        <v>94</v>
      </c>
      <c r="B80" s="37"/>
      <c r="C80" s="37"/>
      <c r="D80" s="37"/>
      <c r="E80" s="37"/>
      <c r="AS80" s="117"/>
      <c r="AT80" s="117"/>
      <c r="AU80" s="117"/>
      <c r="AV80" s="118"/>
      <c r="AW80" s="119"/>
      <c r="AX80" s="117"/>
      <c r="AY80" s="117"/>
      <c r="AZ80" s="117"/>
      <c r="BA80" s="78"/>
      <c r="BB80" s="78"/>
      <c r="BC80" s="78"/>
      <c r="BD80" s="78"/>
      <c r="BE80" s="78"/>
      <c r="BF80" s="175"/>
      <c r="BG80" s="117"/>
      <c r="BH80" s="117"/>
      <c r="BI80" s="117"/>
      <c r="BJ80" s="117"/>
      <c r="BK80" s="117"/>
      <c r="BL80" s="117"/>
      <c r="BM80" s="117"/>
      <c r="BN80" s="117"/>
      <c r="BO80" s="117"/>
      <c r="BP80" s="119"/>
      <c r="BQ80" s="117"/>
      <c r="BR80" s="117"/>
      <c r="BS80" s="117"/>
      <c r="BT80" s="117"/>
      <c r="BU80" s="117"/>
      <c r="BV80" s="117"/>
      <c r="BW80" s="117"/>
      <c r="BX80" s="117"/>
      <c r="BY80" s="117"/>
      <c r="BZ80" s="117"/>
      <c r="CA80" s="117"/>
      <c r="CB80" s="117"/>
      <c r="CC80" s="117"/>
    </row>
    <row r="81" spans="1:81" s="83" customFormat="1" ht="15" customHeight="1" x14ac:dyDescent="0.2">
      <c r="A81" s="182" t="s">
        <v>95</v>
      </c>
      <c r="B81" s="37"/>
      <c r="C81" s="37"/>
      <c r="D81" s="37"/>
      <c r="E81" s="37"/>
      <c r="AS81" s="117"/>
      <c r="AT81" s="117"/>
      <c r="AU81" s="117"/>
      <c r="AV81" s="118"/>
      <c r="AW81" s="119"/>
      <c r="AX81" s="117"/>
      <c r="AY81" s="117"/>
      <c r="AZ81" s="117"/>
      <c r="BA81" s="78"/>
      <c r="BB81" s="78"/>
      <c r="BC81" s="78"/>
      <c r="BD81" s="78"/>
      <c r="BE81" s="78"/>
      <c r="BF81" s="175"/>
      <c r="BG81" s="117"/>
      <c r="BH81" s="117"/>
      <c r="BI81" s="117"/>
      <c r="BJ81" s="117"/>
      <c r="BK81" s="117"/>
      <c r="BL81" s="117"/>
      <c r="BM81" s="117"/>
      <c r="BN81" s="117"/>
      <c r="BO81" s="117"/>
      <c r="BP81" s="119"/>
      <c r="BQ81" s="117"/>
      <c r="BR81" s="117"/>
      <c r="BS81" s="117"/>
      <c r="BT81" s="117"/>
      <c r="BU81" s="117"/>
      <c r="BV81" s="117"/>
      <c r="BW81" s="117"/>
      <c r="BX81" s="117"/>
      <c r="BY81" s="117"/>
      <c r="BZ81" s="117"/>
      <c r="CA81" s="117"/>
      <c r="CB81" s="117"/>
      <c r="CC81" s="117"/>
    </row>
    <row r="82" spans="1:81" s="83" customFormat="1" ht="15" customHeight="1" x14ac:dyDescent="0.2">
      <c r="A82" s="182" t="s">
        <v>96</v>
      </c>
      <c r="B82" s="37"/>
      <c r="C82" s="37"/>
      <c r="D82" s="37"/>
      <c r="E82" s="37"/>
      <c r="AS82" s="117"/>
      <c r="AT82" s="117"/>
      <c r="AU82" s="117"/>
      <c r="AV82" s="118"/>
      <c r="AW82" s="119"/>
      <c r="AX82" s="117"/>
      <c r="AY82" s="117"/>
      <c r="AZ82" s="117"/>
      <c r="BA82" s="78"/>
      <c r="BB82" s="78"/>
      <c r="BC82" s="78"/>
      <c r="BD82" s="78"/>
      <c r="BE82" s="78"/>
      <c r="BF82" s="175"/>
      <c r="BG82" s="117"/>
      <c r="BH82" s="117"/>
      <c r="BI82" s="117"/>
      <c r="BJ82" s="117"/>
      <c r="BK82" s="117"/>
      <c r="BL82" s="117"/>
      <c r="BM82" s="117"/>
      <c r="BN82" s="117"/>
      <c r="BO82" s="117"/>
      <c r="BP82" s="119"/>
      <c r="BQ82" s="117"/>
      <c r="BR82" s="117"/>
      <c r="BS82" s="117"/>
      <c r="BT82" s="117"/>
      <c r="BU82" s="117"/>
      <c r="BV82" s="117"/>
      <c r="BW82" s="117"/>
      <c r="BX82" s="117"/>
      <c r="BY82" s="117"/>
      <c r="BZ82" s="117"/>
      <c r="CA82" s="117"/>
      <c r="CB82" s="117"/>
      <c r="CC82" s="117"/>
    </row>
    <row r="83" spans="1:81" s="83" customFormat="1" ht="15" customHeight="1" x14ac:dyDescent="0.2">
      <c r="A83" s="184" t="s">
        <v>97</v>
      </c>
      <c r="B83" s="48"/>
      <c r="C83" s="48"/>
      <c r="D83" s="48"/>
      <c r="E83" s="48"/>
      <c r="AS83" s="117"/>
      <c r="AT83" s="117"/>
      <c r="AU83" s="117"/>
      <c r="AV83" s="118"/>
      <c r="AW83" s="119"/>
      <c r="AX83" s="117"/>
      <c r="AY83" s="117"/>
      <c r="AZ83" s="117"/>
      <c r="BA83" s="78"/>
      <c r="BB83" s="78"/>
      <c r="BC83" s="78"/>
      <c r="BD83" s="78"/>
      <c r="BE83" s="78"/>
      <c r="BF83" s="175"/>
      <c r="BG83" s="117"/>
      <c r="BH83" s="117"/>
      <c r="BI83" s="117"/>
      <c r="BJ83" s="117"/>
      <c r="BK83" s="117"/>
      <c r="BL83" s="117"/>
      <c r="BM83" s="117"/>
      <c r="BN83" s="117"/>
      <c r="BO83" s="117"/>
      <c r="BP83" s="119"/>
      <c r="BQ83" s="117"/>
      <c r="BR83" s="117"/>
      <c r="BS83" s="117"/>
      <c r="BT83" s="117"/>
      <c r="BU83" s="117"/>
      <c r="BV83" s="117"/>
      <c r="BW83" s="117"/>
      <c r="BX83" s="117"/>
      <c r="BY83" s="117"/>
      <c r="BZ83" s="117"/>
      <c r="CA83" s="117"/>
      <c r="CB83" s="117"/>
      <c r="CC83" s="117"/>
    </row>
    <row r="84" spans="1:81" s="83" customFormat="1" ht="15" customHeight="1" x14ac:dyDescent="0.2">
      <c r="A84" s="345" t="s">
        <v>1</v>
      </c>
      <c r="B84" s="164">
        <f>SUM(B72:B83)</f>
        <v>0</v>
      </c>
      <c r="C84" s="164">
        <f>SUM(C72:C83)</f>
        <v>0</v>
      </c>
      <c r="D84" s="164">
        <f>SUM(D72:D83)</f>
        <v>0</v>
      </c>
      <c r="E84" s="164">
        <f>SUM(E72:E83)</f>
        <v>0</v>
      </c>
      <c r="AS84" s="117"/>
      <c r="AT84" s="117"/>
      <c r="AU84" s="117"/>
      <c r="AV84" s="118"/>
      <c r="AW84" s="119"/>
      <c r="AX84" s="117"/>
      <c r="AY84" s="117"/>
      <c r="AZ84" s="117"/>
      <c r="BA84" s="78"/>
      <c r="BB84" s="78"/>
      <c r="BC84" s="78"/>
      <c r="BD84" s="78"/>
      <c r="BE84" s="78"/>
      <c r="BF84" s="175"/>
      <c r="BG84" s="117"/>
      <c r="BH84" s="117"/>
      <c r="BI84" s="117"/>
      <c r="BJ84" s="117"/>
      <c r="BK84" s="117"/>
      <c r="BL84" s="117"/>
      <c r="BM84" s="117"/>
      <c r="BN84" s="117"/>
      <c r="BO84" s="117"/>
      <c r="BP84" s="119"/>
      <c r="BQ84" s="117"/>
      <c r="BR84" s="117"/>
      <c r="BS84" s="117"/>
      <c r="BT84" s="117"/>
      <c r="BU84" s="117"/>
      <c r="BV84" s="117"/>
      <c r="BW84" s="117"/>
      <c r="BX84" s="117"/>
      <c r="BY84" s="117"/>
      <c r="BZ84" s="117"/>
      <c r="CA84" s="117"/>
      <c r="CB84" s="117"/>
      <c r="CC84" s="117"/>
    </row>
    <row r="85" spans="1:81" s="76" customFormat="1" ht="30" customHeight="1" x14ac:dyDescent="0.2">
      <c r="A85" s="176" t="s">
        <v>98</v>
      </c>
      <c r="B85" s="186"/>
      <c r="C85" s="186"/>
      <c r="D85" s="75"/>
      <c r="E85" s="75"/>
      <c r="F85" s="75"/>
      <c r="G85" s="75"/>
      <c r="H85" s="75"/>
      <c r="I85" s="75"/>
      <c r="J85" s="75"/>
      <c r="K85" s="75"/>
      <c r="L85" s="75"/>
      <c r="M85" s="75"/>
      <c r="N85" s="75"/>
      <c r="AS85" s="78"/>
      <c r="AT85" s="78"/>
      <c r="AU85" s="78"/>
      <c r="AV85" s="79"/>
      <c r="AW85" s="80"/>
      <c r="AX85" s="78"/>
      <c r="AY85" s="78"/>
      <c r="AZ85" s="78"/>
      <c r="BA85" s="78"/>
      <c r="BB85" s="78"/>
      <c r="BC85" s="78"/>
      <c r="BD85" s="78"/>
      <c r="BE85" s="78"/>
      <c r="BF85" s="175"/>
      <c r="BG85" s="78"/>
      <c r="BH85" s="78"/>
      <c r="BI85" s="78"/>
      <c r="BJ85" s="78"/>
      <c r="BK85" s="78"/>
      <c r="BL85" s="78"/>
      <c r="BM85" s="78"/>
      <c r="BN85" s="78"/>
      <c r="BO85" s="78"/>
      <c r="BP85" s="80"/>
      <c r="BQ85" s="78"/>
      <c r="BR85" s="78"/>
      <c r="BS85" s="78"/>
      <c r="BT85" s="78"/>
      <c r="BU85" s="78"/>
      <c r="BV85" s="78"/>
      <c r="BW85" s="78"/>
      <c r="BX85" s="78"/>
      <c r="BY85" s="78"/>
      <c r="BZ85" s="78"/>
      <c r="CA85" s="78"/>
      <c r="CB85" s="78"/>
      <c r="CC85" s="78"/>
    </row>
    <row r="86" spans="1:81" s="76" customFormat="1" ht="33.75" customHeight="1" x14ac:dyDescent="0.3">
      <c r="A86" s="187" t="s">
        <v>71</v>
      </c>
      <c r="B86" s="180" t="s">
        <v>83</v>
      </c>
      <c r="C86" s="180" t="s">
        <v>84</v>
      </c>
      <c r="D86" s="180" t="s">
        <v>85</v>
      </c>
      <c r="E86" s="180" t="s">
        <v>13</v>
      </c>
      <c r="F86" s="188"/>
      <c r="G86" s="188"/>
      <c r="H86" s="75"/>
      <c r="I86" s="75"/>
      <c r="J86" s="75"/>
      <c r="K86" s="75"/>
      <c r="L86" s="75"/>
      <c r="M86" s="75"/>
      <c r="N86" s="75"/>
      <c r="AS86" s="78"/>
      <c r="AT86" s="78"/>
      <c r="AU86" s="78"/>
      <c r="AV86" s="79"/>
      <c r="AW86" s="80"/>
      <c r="AX86" s="78"/>
      <c r="AY86" s="78"/>
      <c r="AZ86" s="78"/>
      <c r="BA86" s="78"/>
      <c r="BB86" s="78"/>
      <c r="BC86" s="78"/>
      <c r="BD86" s="78"/>
      <c r="BE86" s="78"/>
      <c r="BF86" s="175"/>
      <c r="BG86" s="78"/>
      <c r="BH86" s="78"/>
      <c r="BI86" s="78"/>
      <c r="BJ86" s="78"/>
      <c r="BK86" s="78"/>
      <c r="BL86" s="78"/>
      <c r="BM86" s="78"/>
      <c r="BN86" s="78"/>
      <c r="BO86" s="78"/>
      <c r="BP86" s="80"/>
      <c r="BQ86" s="78"/>
      <c r="BR86" s="78"/>
      <c r="BS86" s="78"/>
      <c r="BT86" s="78"/>
      <c r="BU86" s="78"/>
      <c r="BV86" s="78"/>
      <c r="BW86" s="78"/>
      <c r="BX86" s="78"/>
      <c r="BY86" s="78"/>
      <c r="BZ86" s="78"/>
      <c r="CA86" s="78"/>
      <c r="CB86" s="78"/>
      <c r="CC86" s="78"/>
    </row>
    <row r="87" spans="1:81" s="76" customFormat="1" ht="15" customHeight="1" x14ac:dyDescent="0.2">
      <c r="A87" s="189" t="s">
        <v>75</v>
      </c>
      <c r="B87" s="49"/>
      <c r="C87" s="49"/>
      <c r="D87" s="49"/>
      <c r="E87" s="49"/>
      <c r="F87" s="75"/>
      <c r="G87" s="75"/>
      <c r="H87" s="75"/>
      <c r="I87" s="75"/>
      <c r="J87" s="75"/>
      <c r="K87" s="75"/>
      <c r="L87" s="75"/>
      <c r="M87" s="75"/>
      <c r="N87" s="75"/>
      <c r="AS87" s="78"/>
      <c r="AT87" s="78"/>
      <c r="AU87" s="78"/>
      <c r="AV87" s="79"/>
      <c r="AW87" s="80"/>
      <c r="AX87" s="78"/>
      <c r="AY87" s="78"/>
      <c r="AZ87" s="78"/>
      <c r="BA87" s="78"/>
      <c r="BB87" s="78"/>
      <c r="BC87" s="78"/>
      <c r="BD87" s="78"/>
      <c r="BE87" s="78"/>
      <c r="BF87" s="175"/>
      <c r="BG87" s="78"/>
      <c r="BH87" s="78"/>
      <c r="BI87" s="78"/>
      <c r="BJ87" s="78"/>
      <c r="BK87" s="78"/>
      <c r="BL87" s="78"/>
      <c r="BM87" s="78"/>
      <c r="BN87" s="78"/>
      <c r="BO87" s="78"/>
      <c r="BP87" s="80"/>
      <c r="BQ87" s="78"/>
      <c r="BR87" s="78"/>
      <c r="BS87" s="78"/>
      <c r="BT87" s="78"/>
      <c r="BU87" s="78"/>
      <c r="BV87" s="78"/>
      <c r="BW87" s="78"/>
      <c r="BX87" s="78"/>
      <c r="BY87" s="78"/>
      <c r="BZ87" s="78"/>
      <c r="CA87" s="78"/>
      <c r="CB87" s="78"/>
      <c r="CC87" s="78"/>
    </row>
    <row r="88" spans="1:81" s="76" customFormat="1" ht="15" customHeight="1" x14ac:dyDescent="0.2">
      <c r="A88" s="190" t="s">
        <v>76</v>
      </c>
      <c r="B88" s="49"/>
      <c r="C88" s="49"/>
      <c r="D88" s="49"/>
      <c r="E88" s="49"/>
      <c r="F88" s="75"/>
      <c r="G88" s="75"/>
      <c r="H88" s="75"/>
      <c r="I88" s="75"/>
      <c r="J88" s="75"/>
      <c r="K88" s="75"/>
      <c r="L88" s="75"/>
      <c r="M88" s="75"/>
      <c r="N88" s="75"/>
      <c r="AS88" s="78"/>
      <c r="AT88" s="78"/>
      <c r="AU88" s="78"/>
      <c r="AV88" s="79"/>
      <c r="AW88" s="80"/>
      <c r="AX88" s="78"/>
      <c r="AY88" s="78"/>
      <c r="AZ88" s="78"/>
      <c r="BA88" s="78"/>
      <c r="BB88" s="78"/>
      <c r="BC88" s="78"/>
      <c r="BD88" s="78"/>
      <c r="BE88" s="78"/>
      <c r="BF88" s="175"/>
      <c r="BG88" s="78"/>
      <c r="BH88" s="78"/>
      <c r="BI88" s="78"/>
      <c r="BJ88" s="78"/>
      <c r="BK88" s="78"/>
      <c r="BL88" s="78"/>
      <c r="BM88" s="78"/>
      <c r="BN88" s="78"/>
      <c r="BO88" s="78"/>
      <c r="BP88" s="80"/>
      <c r="BQ88" s="78"/>
      <c r="BR88" s="78"/>
      <c r="BS88" s="78"/>
      <c r="BT88" s="78"/>
      <c r="BU88" s="78"/>
      <c r="BV88" s="78"/>
      <c r="BW88" s="78"/>
      <c r="BX88" s="78"/>
      <c r="BY88" s="78"/>
      <c r="BZ88" s="78"/>
      <c r="CA88" s="78"/>
      <c r="CB88" s="78"/>
      <c r="CC88" s="78"/>
    </row>
    <row r="89" spans="1:81" s="76" customFormat="1" ht="15" customHeight="1" x14ac:dyDescent="0.2">
      <c r="A89" s="190" t="s">
        <v>77</v>
      </c>
      <c r="B89" s="49"/>
      <c r="C89" s="49"/>
      <c r="D89" s="49"/>
      <c r="E89" s="49"/>
      <c r="F89" s="75"/>
      <c r="G89" s="75"/>
      <c r="H89" s="75"/>
      <c r="I89" s="75"/>
      <c r="J89" s="75"/>
      <c r="K89" s="75"/>
      <c r="L89" s="75"/>
      <c r="M89" s="75"/>
      <c r="N89" s="75"/>
      <c r="AS89" s="78"/>
      <c r="AT89" s="78"/>
      <c r="AU89" s="78"/>
      <c r="AV89" s="79"/>
      <c r="AW89" s="80"/>
      <c r="AX89" s="78"/>
      <c r="AY89" s="78"/>
      <c r="AZ89" s="78"/>
      <c r="BA89" s="78"/>
      <c r="BB89" s="78"/>
      <c r="BC89" s="78"/>
      <c r="BD89" s="78"/>
      <c r="BE89" s="78"/>
      <c r="BF89" s="175"/>
      <c r="BG89" s="78"/>
      <c r="BH89" s="78"/>
      <c r="BI89" s="78"/>
      <c r="BJ89" s="78"/>
      <c r="BK89" s="78"/>
      <c r="BL89" s="78"/>
      <c r="BM89" s="78"/>
      <c r="BN89" s="78"/>
      <c r="BO89" s="78"/>
      <c r="BP89" s="80"/>
      <c r="BQ89" s="78"/>
      <c r="BR89" s="78"/>
      <c r="BS89" s="78"/>
      <c r="BT89" s="78"/>
      <c r="BU89" s="78"/>
      <c r="BV89" s="78"/>
      <c r="BW89" s="78"/>
      <c r="BX89" s="78"/>
      <c r="BY89" s="78"/>
      <c r="BZ89" s="78"/>
      <c r="CA89" s="78"/>
      <c r="CB89" s="78"/>
      <c r="CC89" s="78"/>
    </row>
    <row r="90" spans="1:81" s="76" customFormat="1" ht="15" customHeight="1" x14ac:dyDescent="0.2">
      <c r="A90" s="190" t="s">
        <v>78</v>
      </c>
      <c r="B90" s="49"/>
      <c r="C90" s="49"/>
      <c r="D90" s="49"/>
      <c r="E90" s="49"/>
      <c r="F90" s="75"/>
      <c r="G90" s="75"/>
      <c r="H90" s="75"/>
      <c r="I90" s="75"/>
      <c r="J90" s="75"/>
      <c r="K90" s="75"/>
      <c r="L90" s="75"/>
      <c r="M90" s="75"/>
      <c r="N90" s="75"/>
      <c r="AS90" s="78"/>
      <c r="AT90" s="78"/>
      <c r="AU90" s="78"/>
      <c r="AV90" s="79"/>
      <c r="AW90" s="80"/>
      <c r="AX90" s="78"/>
      <c r="AY90" s="78"/>
      <c r="AZ90" s="78"/>
      <c r="BA90" s="78"/>
      <c r="BB90" s="78"/>
      <c r="BC90" s="78"/>
      <c r="BD90" s="78"/>
      <c r="BE90" s="78"/>
      <c r="BF90" s="175"/>
      <c r="BG90" s="78"/>
      <c r="BH90" s="78"/>
      <c r="BI90" s="78"/>
      <c r="BJ90" s="78"/>
      <c r="BK90" s="78"/>
      <c r="BL90" s="78"/>
      <c r="BM90" s="78"/>
      <c r="BN90" s="78"/>
      <c r="BO90" s="78"/>
      <c r="BP90" s="80"/>
      <c r="BQ90" s="78"/>
      <c r="BR90" s="78"/>
      <c r="BS90" s="78"/>
      <c r="BT90" s="78"/>
      <c r="BU90" s="78"/>
      <c r="BV90" s="78"/>
      <c r="BW90" s="78"/>
      <c r="BX90" s="78"/>
      <c r="BY90" s="78"/>
      <c r="BZ90" s="78"/>
      <c r="CA90" s="78"/>
      <c r="CB90" s="78"/>
      <c r="CC90" s="78"/>
    </row>
    <row r="91" spans="1:81" s="76" customFormat="1" ht="15" customHeight="1" x14ac:dyDescent="0.2">
      <c r="A91" s="191" t="s">
        <v>99</v>
      </c>
      <c r="B91" s="50"/>
      <c r="C91" s="50"/>
      <c r="D91" s="50"/>
      <c r="E91" s="50"/>
      <c r="F91" s="75"/>
      <c r="G91" s="75"/>
      <c r="H91" s="75"/>
      <c r="I91" s="75"/>
      <c r="J91" s="75"/>
      <c r="K91" s="75"/>
      <c r="L91" s="75"/>
      <c r="M91" s="75"/>
      <c r="N91" s="75"/>
      <c r="AS91" s="78"/>
      <c r="AT91" s="78"/>
      <c r="AU91" s="78"/>
      <c r="AV91" s="79"/>
      <c r="AW91" s="80"/>
      <c r="AX91" s="78"/>
      <c r="AY91" s="78"/>
      <c r="AZ91" s="78"/>
      <c r="BA91" s="78"/>
      <c r="BB91" s="78"/>
      <c r="BC91" s="78"/>
      <c r="BD91" s="78"/>
      <c r="BE91" s="78"/>
      <c r="BF91" s="175"/>
      <c r="BG91" s="78"/>
      <c r="BH91" s="78"/>
      <c r="BI91" s="78"/>
      <c r="BJ91" s="78"/>
      <c r="BK91" s="78"/>
      <c r="BL91" s="78"/>
      <c r="BM91" s="78"/>
      <c r="BN91" s="78"/>
      <c r="BO91" s="78"/>
      <c r="BP91" s="80"/>
      <c r="BQ91" s="78"/>
      <c r="BR91" s="78"/>
      <c r="BS91" s="78"/>
      <c r="BT91" s="78"/>
      <c r="BU91" s="78"/>
      <c r="BV91" s="78"/>
      <c r="BW91" s="78"/>
      <c r="BX91" s="78"/>
      <c r="BY91" s="78"/>
      <c r="BZ91" s="78"/>
      <c r="CA91" s="78"/>
      <c r="CB91" s="78"/>
      <c r="CC91" s="78"/>
    </row>
    <row r="92" spans="1:81" s="76" customFormat="1" ht="15" customHeight="1" x14ac:dyDescent="0.2">
      <c r="A92" s="163" t="s">
        <v>1</v>
      </c>
      <c r="B92" s="164">
        <f>+SUM(B87:B91)</f>
        <v>0</v>
      </c>
      <c r="C92" s="164">
        <f>+SUM(C87:C91)</f>
        <v>0</v>
      </c>
      <c r="D92" s="164">
        <f>+SUM(D87:D91)</f>
        <v>0</v>
      </c>
      <c r="E92" s="164">
        <f>+SUM(E87:E91)</f>
        <v>0</v>
      </c>
      <c r="F92" s="75"/>
      <c r="G92" s="75"/>
      <c r="H92" s="75"/>
      <c r="I92" s="75"/>
      <c r="J92" s="75"/>
      <c r="K92" s="75"/>
      <c r="L92" s="75"/>
      <c r="M92" s="75"/>
      <c r="N92" s="75"/>
      <c r="AS92" s="78"/>
      <c r="AT92" s="78"/>
      <c r="AU92" s="78"/>
      <c r="AV92" s="79"/>
      <c r="AW92" s="80"/>
      <c r="AX92" s="78"/>
      <c r="AY92" s="78"/>
      <c r="AZ92" s="78"/>
      <c r="BA92" s="78"/>
      <c r="BB92" s="78"/>
      <c r="BC92" s="78"/>
      <c r="BD92" s="78"/>
      <c r="BE92" s="78"/>
      <c r="BF92" s="175"/>
      <c r="BG92" s="78"/>
      <c r="BH92" s="78"/>
      <c r="BI92" s="78"/>
      <c r="BJ92" s="78"/>
      <c r="BK92" s="78"/>
      <c r="BL92" s="78"/>
      <c r="BM92" s="78"/>
      <c r="BN92" s="78"/>
      <c r="BO92" s="78"/>
      <c r="BP92" s="80"/>
      <c r="BQ92" s="78"/>
      <c r="BR92" s="78"/>
      <c r="BS92" s="78"/>
      <c r="BT92" s="78"/>
      <c r="BU92" s="78"/>
      <c r="BV92" s="78"/>
      <c r="BW92" s="78"/>
      <c r="BX92" s="78"/>
      <c r="BY92" s="78"/>
      <c r="BZ92" s="78"/>
      <c r="CA92" s="78"/>
      <c r="CB92" s="78"/>
      <c r="CC92" s="78"/>
    </row>
    <row r="93" spans="1:81" s="76" customFormat="1" ht="30" customHeight="1" x14ac:dyDescent="0.2">
      <c r="A93" s="176" t="s">
        <v>100</v>
      </c>
      <c r="B93" s="192"/>
      <c r="C93" s="193"/>
      <c r="D93" s="75"/>
      <c r="E93" s="75"/>
      <c r="F93" s="75"/>
      <c r="G93" s="75"/>
      <c r="H93" s="75"/>
      <c r="I93" s="75"/>
      <c r="J93" s="75"/>
      <c r="K93" s="75"/>
      <c r="L93" s="75"/>
      <c r="M93" s="75"/>
      <c r="N93" s="75"/>
      <c r="AS93" s="78"/>
      <c r="AT93" s="78"/>
      <c r="AU93" s="78"/>
      <c r="AV93" s="79"/>
      <c r="AW93" s="80"/>
      <c r="AX93" s="78"/>
      <c r="AY93" s="78"/>
      <c r="AZ93" s="78"/>
      <c r="BA93" s="78"/>
      <c r="BB93" s="78"/>
      <c r="BC93" s="78"/>
      <c r="BD93" s="78"/>
      <c r="BE93" s="78"/>
      <c r="BF93" s="175"/>
      <c r="BG93" s="78"/>
      <c r="BH93" s="78"/>
      <c r="BI93" s="78"/>
      <c r="BJ93" s="78"/>
      <c r="BK93" s="78"/>
      <c r="BL93" s="78"/>
      <c r="BM93" s="78"/>
      <c r="BN93" s="78"/>
      <c r="BO93" s="78"/>
      <c r="BP93" s="80"/>
      <c r="BQ93" s="78"/>
      <c r="BR93" s="78"/>
      <c r="BS93" s="78"/>
      <c r="BT93" s="78"/>
      <c r="BU93" s="78"/>
      <c r="BV93" s="78"/>
      <c r="BW93" s="78"/>
      <c r="BX93" s="78"/>
      <c r="BY93" s="78"/>
      <c r="BZ93" s="78"/>
      <c r="CA93" s="78"/>
      <c r="CB93" s="78"/>
      <c r="CC93" s="78"/>
    </row>
    <row r="94" spans="1:81" s="76" customFormat="1" ht="51" customHeight="1" x14ac:dyDescent="0.2">
      <c r="A94" s="187" t="s">
        <v>71</v>
      </c>
      <c r="B94" s="180" t="s">
        <v>83</v>
      </c>
      <c r="C94" s="180" t="s">
        <v>84</v>
      </c>
      <c r="D94" s="180" t="s">
        <v>85</v>
      </c>
      <c r="E94" s="180" t="s">
        <v>13</v>
      </c>
      <c r="F94" s="75"/>
      <c r="G94" s="75"/>
      <c r="H94" s="75"/>
      <c r="I94" s="75"/>
      <c r="J94" s="75"/>
      <c r="K94" s="75"/>
      <c r="L94" s="75"/>
      <c r="M94" s="75"/>
      <c r="N94" s="75"/>
      <c r="AS94" s="78"/>
      <c r="AT94" s="78"/>
      <c r="AU94" s="78"/>
      <c r="AV94" s="79"/>
      <c r="AW94" s="80"/>
      <c r="AX94" s="78"/>
      <c r="AY94" s="78"/>
      <c r="AZ94" s="78"/>
      <c r="BA94" s="78"/>
      <c r="BB94" s="78"/>
      <c r="BC94" s="78"/>
      <c r="BD94" s="78"/>
      <c r="BE94" s="78"/>
      <c r="BF94" s="175"/>
      <c r="BG94" s="78"/>
      <c r="BH94" s="78"/>
      <c r="BI94" s="78"/>
      <c r="BJ94" s="78"/>
      <c r="BK94" s="78"/>
      <c r="BL94" s="78"/>
      <c r="BM94" s="78"/>
      <c r="BN94" s="78"/>
      <c r="BO94" s="78"/>
      <c r="BP94" s="80"/>
      <c r="BQ94" s="78"/>
      <c r="BR94" s="78"/>
      <c r="BS94" s="78"/>
      <c r="BT94" s="78"/>
      <c r="BU94" s="78"/>
      <c r="BV94" s="78"/>
      <c r="BW94" s="78"/>
      <c r="BX94" s="78"/>
      <c r="BY94" s="78"/>
      <c r="BZ94" s="78"/>
      <c r="CA94" s="78"/>
      <c r="CB94" s="78"/>
      <c r="CC94" s="78"/>
    </row>
    <row r="95" spans="1:81" s="76" customFormat="1" ht="15" customHeight="1" x14ac:dyDescent="0.2">
      <c r="A95" s="189" t="s">
        <v>75</v>
      </c>
      <c r="B95" s="49"/>
      <c r="C95" s="49"/>
      <c r="D95" s="49"/>
      <c r="E95" s="49"/>
      <c r="F95" s="75"/>
      <c r="G95" s="75"/>
      <c r="H95" s="75"/>
      <c r="I95" s="75"/>
      <c r="J95" s="75"/>
      <c r="K95" s="75"/>
      <c r="L95" s="75"/>
      <c r="M95" s="75"/>
      <c r="N95" s="75"/>
      <c r="AS95" s="78"/>
      <c r="AT95" s="78"/>
      <c r="AU95" s="78"/>
      <c r="AV95" s="79"/>
      <c r="AW95" s="80"/>
      <c r="AX95" s="78"/>
      <c r="AY95" s="78"/>
      <c r="AZ95" s="78"/>
      <c r="BA95" s="78"/>
      <c r="BB95" s="78"/>
      <c r="BC95" s="78"/>
      <c r="BD95" s="78"/>
      <c r="BE95" s="78"/>
      <c r="BF95" s="175"/>
      <c r="BG95" s="78"/>
      <c r="BH95" s="78"/>
      <c r="BI95" s="78"/>
      <c r="BJ95" s="78"/>
      <c r="BK95" s="78"/>
      <c r="BL95" s="78"/>
      <c r="BM95" s="78"/>
      <c r="BN95" s="78"/>
      <c r="BO95" s="78"/>
      <c r="BP95" s="80"/>
      <c r="BQ95" s="78"/>
      <c r="BR95" s="78"/>
      <c r="BS95" s="78"/>
      <c r="BT95" s="78"/>
      <c r="BU95" s="78"/>
      <c r="BV95" s="78"/>
      <c r="BW95" s="78"/>
      <c r="BX95" s="78"/>
      <c r="BY95" s="78"/>
      <c r="BZ95" s="78"/>
      <c r="CA95" s="78"/>
      <c r="CB95" s="78"/>
      <c r="CC95" s="78"/>
    </row>
    <row r="96" spans="1:81" s="76" customFormat="1" ht="15" customHeight="1" x14ac:dyDescent="0.2">
      <c r="A96" s="190" t="s">
        <v>76</v>
      </c>
      <c r="B96" s="49"/>
      <c r="C96" s="49"/>
      <c r="D96" s="49"/>
      <c r="E96" s="49"/>
      <c r="F96" s="75"/>
      <c r="G96" s="75"/>
      <c r="H96" s="75"/>
      <c r="I96" s="75"/>
      <c r="J96" s="75"/>
      <c r="K96" s="75"/>
      <c r="L96" s="75"/>
      <c r="M96" s="75"/>
      <c r="N96" s="75"/>
      <c r="AS96" s="78"/>
      <c r="AT96" s="78"/>
      <c r="AU96" s="78"/>
      <c r="AV96" s="79"/>
      <c r="AW96" s="80"/>
      <c r="AX96" s="78"/>
      <c r="AY96" s="78"/>
      <c r="AZ96" s="78"/>
      <c r="BA96" s="78"/>
      <c r="BB96" s="78"/>
      <c r="BC96" s="78"/>
      <c r="BD96" s="78"/>
      <c r="BE96" s="78"/>
      <c r="BF96" s="175"/>
      <c r="BG96" s="78"/>
      <c r="BH96" s="78"/>
      <c r="BI96" s="78"/>
      <c r="BJ96" s="78"/>
      <c r="BK96" s="78"/>
      <c r="BL96" s="78"/>
      <c r="BM96" s="78"/>
      <c r="BN96" s="78"/>
      <c r="BO96" s="78"/>
      <c r="BP96" s="80"/>
      <c r="BQ96" s="78"/>
      <c r="BR96" s="78"/>
      <c r="BS96" s="78"/>
      <c r="BT96" s="78"/>
      <c r="BU96" s="78"/>
      <c r="BV96" s="78"/>
      <c r="BW96" s="78"/>
      <c r="BX96" s="78"/>
      <c r="BY96" s="78"/>
      <c r="BZ96" s="78"/>
      <c r="CA96" s="78"/>
      <c r="CB96" s="78"/>
      <c r="CC96" s="78"/>
    </row>
    <row r="97" spans="1:81" s="76" customFormat="1" ht="15" customHeight="1" x14ac:dyDescent="0.2">
      <c r="A97" s="190" t="s">
        <v>77</v>
      </c>
      <c r="B97" s="49"/>
      <c r="C97" s="49"/>
      <c r="D97" s="49"/>
      <c r="E97" s="49"/>
      <c r="F97" s="75"/>
      <c r="G97" s="75"/>
      <c r="H97" s="75"/>
      <c r="I97" s="75"/>
      <c r="J97" s="75"/>
      <c r="K97" s="75"/>
      <c r="L97" s="75"/>
      <c r="M97" s="75"/>
      <c r="N97" s="75"/>
      <c r="AS97" s="78"/>
      <c r="AT97" s="78"/>
      <c r="AU97" s="78"/>
      <c r="AV97" s="79"/>
      <c r="AW97" s="80"/>
      <c r="AX97" s="78"/>
      <c r="AY97" s="78"/>
      <c r="AZ97" s="78"/>
      <c r="BA97" s="78"/>
      <c r="BB97" s="78"/>
      <c r="BC97" s="78"/>
      <c r="BD97" s="78"/>
      <c r="BE97" s="78"/>
      <c r="BF97" s="78"/>
      <c r="BG97" s="78"/>
      <c r="BH97" s="78"/>
      <c r="BI97" s="78"/>
      <c r="BJ97" s="78"/>
      <c r="BK97" s="78"/>
      <c r="BL97" s="78"/>
      <c r="BM97" s="78"/>
      <c r="BN97" s="78"/>
      <c r="BO97" s="78"/>
      <c r="BP97" s="80"/>
      <c r="BQ97" s="78"/>
      <c r="BR97" s="78"/>
      <c r="BS97" s="78"/>
      <c r="BT97" s="78"/>
      <c r="BU97" s="78"/>
      <c r="BV97" s="78"/>
      <c r="BW97" s="78"/>
      <c r="BX97" s="78"/>
      <c r="BY97" s="78"/>
      <c r="BZ97" s="78"/>
      <c r="CA97" s="78"/>
      <c r="CB97" s="78"/>
      <c r="CC97" s="78"/>
    </row>
    <row r="98" spans="1:81" s="76" customFormat="1" ht="15" customHeight="1" x14ac:dyDescent="0.2">
      <c r="A98" s="190" t="s">
        <v>78</v>
      </c>
      <c r="B98" s="49"/>
      <c r="C98" s="49"/>
      <c r="D98" s="49"/>
      <c r="E98" s="49"/>
      <c r="F98" s="75"/>
      <c r="G98" s="75"/>
      <c r="H98" s="75"/>
      <c r="I98" s="75"/>
      <c r="J98" s="75"/>
      <c r="K98" s="75"/>
      <c r="L98" s="75"/>
      <c r="M98" s="75"/>
      <c r="N98" s="75"/>
      <c r="AS98" s="78"/>
      <c r="AT98" s="78"/>
      <c r="AU98" s="78"/>
      <c r="AV98" s="79"/>
      <c r="AW98" s="80"/>
      <c r="AX98" s="78"/>
      <c r="AY98" s="78"/>
      <c r="AZ98" s="78"/>
      <c r="BA98" s="79"/>
      <c r="BB98" s="79"/>
      <c r="BC98" s="79"/>
      <c r="BD98" s="79"/>
      <c r="BE98" s="79"/>
      <c r="BF98" s="79"/>
      <c r="BG98" s="78"/>
      <c r="BH98" s="78"/>
      <c r="BI98" s="78"/>
      <c r="BJ98" s="78"/>
      <c r="BK98" s="78"/>
      <c r="BL98" s="78"/>
      <c r="BM98" s="78"/>
      <c r="BN98" s="78"/>
      <c r="BO98" s="78"/>
      <c r="BP98" s="80"/>
      <c r="BQ98" s="78"/>
      <c r="BR98" s="78"/>
      <c r="BS98" s="78"/>
      <c r="BT98" s="78"/>
      <c r="BU98" s="78"/>
      <c r="BV98" s="78"/>
      <c r="BW98" s="78"/>
      <c r="BX98" s="78"/>
      <c r="BY98" s="78"/>
      <c r="BZ98" s="78"/>
      <c r="CA98" s="78"/>
      <c r="CB98" s="78"/>
      <c r="CC98" s="78"/>
    </row>
    <row r="99" spans="1:81" s="76" customFormat="1" ht="15" customHeight="1" x14ac:dyDescent="0.2">
      <c r="A99" s="191" t="s">
        <v>99</v>
      </c>
      <c r="B99" s="50"/>
      <c r="C99" s="50"/>
      <c r="D99" s="50"/>
      <c r="E99" s="50"/>
      <c r="F99" s="75"/>
      <c r="G99" s="75"/>
      <c r="H99" s="75"/>
      <c r="I99" s="75"/>
      <c r="J99" s="75"/>
      <c r="K99" s="75"/>
      <c r="L99" s="75"/>
      <c r="M99" s="75"/>
      <c r="N99" s="75"/>
      <c r="AS99" s="78"/>
      <c r="AT99" s="78"/>
      <c r="AU99" s="78"/>
      <c r="AV99" s="79"/>
      <c r="AW99" s="80"/>
      <c r="AX99" s="78"/>
      <c r="AY99" s="78"/>
      <c r="AZ99" s="78"/>
      <c r="BA99" s="79"/>
      <c r="BB99" s="79"/>
      <c r="BC99" s="79"/>
      <c r="BD99" s="79"/>
      <c r="BE99" s="79"/>
      <c r="BF99" s="79"/>
      <c r="BG99" s="78"/>
      <c r="BH99" s="78"/>
      <c r="BI99" s="78"/>
      <c r="BJ99" s="78"/>
      <c r="BK99" s="78"/>
      <c r="BL99" s="78"/>
      <c r="BM99" s="78"/>
      <c r="BN99" s="78"/>
      <c r="BO99" s="78"/>
      <c r="BP99" s="80"/>
      <c r="BQ99" s="78"/>
      <c r="BR99" s="78"/>
      <c r="BS99" s="78"/>
      <c r="BT99" s="78"/>
      <c r="BU99" s="78"/>
      <c r="BV99" s="78"/>
      <c r="BW99" s="78"/>
      <c r="BX99" s="78"/>
      <c r="BY99" s="78"/>
      <c r="BZ99" s="78"/>
      <c r="CA99" s="78"/>
      <c r="CB99" s="78"/>
      <c r="CC99" s="78"/>
    </row>
    <row r="100" spans="1:81" s="76" customFormat="1" ht="15" customHeight="1" x14ac:dyDescent="0.2">
      <c r="A100" s="163" t="s">
        <v>1</v>
      </c>
      <c r="B100" s="164">
        <f>+SUM(B95:B99)</f>
        <v>0</v>
      </c>
      <c r="C100" s="164">
        <f>+SUM(C95:C99)</f>
        <v>0</v>
      </c>
      <c r="D100" s="164">
        <f>+SUM(D95:D99)</f>
        <v>0</v>
      </c>
      <c r="E100" s="164">
        <f>+SUM(E95:E99)</f>
        <v>0</v>
      </c>
      <c r="F100" s="75"/>
      <c r="G100" s="75"/>
      <c r="H100" s="75"/>
      <c r="I100" s="75"/>
      <c r="J100" s="75"/>
      <c r="K100" s="75"/>
      <c r="L100" s="75"/>
      <c r="M100" s="75"/>
      <c r="N100" s="75"/>
      <c r="AS100" s="78"/>
      <c r="AT100" s="78"/>
      <c r="AU100" s="78"/>
      <c r="AV100" s="79"/>
      <c r="AW100" s="80"/>
      <c r="AX100" s="78"/>
      <c r="AY100" s="78"/>
      <c r="AZ100" s="78"/>
      <c r="BA100" s="79"/>
      <c r="BB100" s="79"/>
      <c r="BC100" s="79"/>
      <c r="BD100" s="79"/>
      <c r="BE100" s="79"/>
      <c r="BF100" s="79"/>
      <c r="BG100" s="78"/>
      <c r="BH100" s="78"/>
      <c r="BI100" s="78"/>
      <c r="BJ100" s="78"/>
      <c r="BK100" s="78"/>
      <c r="BL100" s="78"/>
      <c r="BM100" s="78"/>
      <c r="BN100" s="78"/>
      <c r="BO100" s="78"/>
      <c r="BP100" s="80"/>
      <c r="BQ100" s="78"/>
      <c r="BR100" s="78"/>
      <c r="BS100" s="78"/>
      <c r="BT100" s="78"/>
      <c r="BU100" s="78"/>
      <c r="BV100" s="78"/>
      <c r="BW100" s="78"/>
      <c r="BX100" s="78"/>
      <c r="BY100" s="78"/>
      <c r="BZ100" s="78"/>
      <c r="CA100" s="78"/>
      <c r="CB100" s="78"/>
      <c r="CC100" s="78"/>
    </row>
    <row r="101" spans="1:81" s="76" customFormat="1" ht="27.75" customHeight="1" x14ac:dyDescent="0.2">
      <c r="A101" s="176" t="s">
        <v>101</v>
      </c>
      <c r="B101" s="192"/>
      <c r="C101" s="193"/>
      <c r="D101" s="75"/>
      <c r="E101" s="75"/>
      <c r="F101" s="75"/>
      <c r="K101" s="75"/>
      <c r="L101" s="75"/>
      <c r="M101" s="75"/>
      <c r="N101" s="75"/>
      <c r="AS101" s="78"/>
      <c r="AT101" s="78"/>
      <c r="AU101" s="78"/>
      <c r="AV101" s="79"/>
      <c r="AW101" s="80"/>
      <c r="AX101" s="78"/>
      <c r="AY101" s="78"/>
      <c r="AZ101" s="78"/>
      <c r="BA101" s="79"/>
      <c r="BB101" s="79"/>
      <c r="BC101" s="79"/>
      <c r="BD101" s="79"/>
      <c r="BE101" s="79"/>
      <c r="BF101" s="79"/>
      <c r="BG101" s="78"/>
      <c r="BH101" s="78"/>
      <c r="BI101" s="78"/>
      <c r="BJ101" s="78"/>
      <c r="BK101" s="78"/>
      <c r="BL101" s="78"/>
      <c r="BM101" s="78"/>
      <c r="BN101" s="78"/>
      <c r="BO101" s="78"/>
      <c r="BP101" s="80"/>
      <c r="BQ101" s="78"/>
      <c r="BR101" s="78"/>
      <c r="BS101" s="78"/>
      <c r="BT101" s="78"/>
      <c r="BU101" s="78"/>
      <c r="BV101" s="78"/>
      <c r="BW101" s="78"/>
      <c r="BX101" s="78"/>
      <c r="BY101" s="78"/>
      <c r="BZ101" s="78"/>
      <c r="CA101" s="78"/>
      <c r="CB101" s="78"/>
      <c r="CC101" s="78"/>
    </row>
    <row r="102" spans="1:81" s="76" customFormat="1" ht="27.75" customHeight="1" x14ac:dyDescent="0.2">
      <c r="A102" s="452" t="s">
        <v>102</v>
      </c>
      <c r="B102" s="453"/>
      <c r="C102" s="420" t="s">
        <v>1</v>
      </c>
      <c r="D102" s="422" t="s">
        <v>40</v>
      </c>
      <c r="E102" s="423"/>
      <c r="F102" s="423"/>
      <c r="G102" s="385" t="s">
        <v>41</v>
      </c>
      <c r="K102" s="75"/>
      <c r="L102" s="75"/>
      <c r="M102" s="75"/>
      <c r="N102" s="75"/>
      <c r="AS102" s="78"/>
      <c r="AT102" s="78"/>
      <c r="AU102" s="78"/>
      <c r="AV102" s="79"/>
      <c r="AW102" s="80"/>
      <c r="AX102" s="78"/>
      <c r="AY102" s="78"/>
      <c r="AZ102" s="78"/>
      <c r="BA102" s="79"/>
      <c r="BB102" s="79"/>
      <c r="BC102" s="79"/>
      <c r="BD102" s="79"/>
      <c r="BE102" s="79"/>
      <c r="BF102" s="79"/>
      <c r="BG102" s="78"/>
      <c r="BH102" s="78"/>
      <c r="BI102" s="78"/>
      <c r="BJ102" s="78"/>
      <c r="BK102" s="78"/>
      <c r="BL102" s="78"/>
      <c r="BM102" s="78"/>
      <c r="BN102" s="78"/>
      <c r="BO102" s="78"/>
      <c r="BP102" s="80"/>
      <c r="BQ102" s="78"/>
      <c r="BR102" s="78"/>
      <c r="BS102" s="78"/>
      <c r="BT102" s="78"/>
      <c r="BU102" s="78"/>
      <c r="BV102" s="78"/>
      <c r="BW102" s="78"/>
      <c r="BX102" s="78"/>
      <c r="BY102" s="78"/>
      <c r="BZ102" s="78"/>
      <c r="CA102" s="78"/>
      <c r="CB102" s="78"/>
      <c r="CC102" s="78"/>
    </row>
    <row r="103" spans="1:81" s="76" customFormat="1" ht="51" customHeight="1" x14ac:dyDescent="0.2">
      <c r="A103" s="454"/>
      <c r="B103" s="455"/>
      <c r="C103" s="421"/>
      <c r="D103" s="341" t="s">
        <v>42</v>
      </c>
      <c r="E103" s="341" t="s">
        <v>43</v>
      </c>
      <c r="F103" s="341" t="s">
        <v>44</v>
      </c>
      <c r="G103" s="386"/>
      <c r="H103" s="75"/>
      <c r="I103" s="75"/>
      <c r="J103" s="75"/>
      <c r="K103" s="75"/>
      <c r="L103" s="75"/>
      <c r="M103" s="75"/>
      <c r="N103" s="75"/>
      <c r="AS103" s="78"/>
      <c r="AT103" s="78"/>
      <c r="AU103" s="78"/>
      <c r="AV103" s="79"/>
      <c r="AW103" s="80"/>
      <c r="AX103" s="78"/>
      <c r="AY103" s="78"/>
      <c r="AZ103" s="78"/>
      <c r="BA103" s="79"/>
      <c r="BB103" s="79"/>
      <c r="BC103" s="79"/>
      <c r="BD103" s="79"/>
      <c r="BE103" s="79"/>
      <c r="BF103" s="79"/>
      <c r="BG103" s="78"/>
      <c r="BH103" s="78"/>
      <c r="BI103" s="78"/>
      <c r="BJ103" s="78"/>
      <c r="BK103" s="78"/>
      <c r="BL103" s="78"/>
      <c r="BM103" s="78"/>
      <c r="BN103" s="78"/>
      <c r="BO103" s="78"/>
      <c r="BP103" s="80"/>
      <c r="BQ103" s="78"/>
      <c r="BR103" s="78"/>
      <c r="BS103" s="78"/>
      <c r="BT103" s="78"/>
      <c r="BU103" s="78"/>
      <c r="BV103" s="78"/>
      <c r="BW103" s="78"/>
      <c r="BX103" s="78"/>
      <c r="BY103" s="78"/>
      <c r="BZ103" s="78"/>
      <c r="CA103" s="78"/>
      <c r="CB103" s="78"/>
      <c r="CC103" s="78"/>
    </row>
    <row r="104" spans="1:81" s="76" customFormat="1" ht="16.5" customHeight="1" x14ac:dyDescent="0.2">
      <c r="A104" s="456" t="s">
        <v>103</v>
      </c>
      <c r="B104" s="457"/>
      <c r="C104" s="164">
        <f>SUM(D104:G104)</f>
        <v>0</v>
      </c>
      <c r="D104" s="6"/>
      <c r="E104" s="5"/>
      <c r="F104" s="7"/>
      <c r="G104" s="7"/>
      <c r="H104" s="75"/>
      <c r="I104" s="75"/>
      <c r="J104" s="75"/>
      <c r="K104" s="75"/>
      <c r="L104" s="75"/>
      <c r="M104" s="75"/>
      <c r="N104" s="75"/>
      <c r="AS104" s="78"/>
      <c r="AT104" s="78"/>
      <c r="AU104" s="78"/>
      <c r="AV104" s="79"/>
      <c r="AW104" s="80"/>
      <c r="AX104" s="78"/>
      <c r="AY104" s="78"/>
      <c r="AZ104" s="78"/>
      <c r="BA104" s="79"/>
      <c r="BB104" s="79"/>
      <c r="BC104" s="79"/>
      <c r="BD104" s="79"/>
      <c r="BE104" s="79"/>
      <c r="BF104" s="79"/>
      <c r="BG104" s="78"/>
      <c r="BH104" s="78"/>
      <c r="BI104" s="78"/>
      <c r="BJ104" s="78"/>
      <c r="BK104" s="78"/>
      <c r="BL104" s="78"/>
      <c r="BM104" s="78"/>
      <c r="BN104" s="78"/>
      <c r="BO104" s="78"/>
      <c r="BP104" s="80"/>
      <c r="BQ104" s="78"/>
      <c r="BR104" s="78"/>
      <c r="BS104" s="78"/>
      <c r="BT104" s="78"/>
      <c r="BU104" s="78"/>
      <c r="BV104" s="78"/>
      <c r="BW104" s="78"/>
      <c r="BX104" s="78"/>
      <c r="BY104" s="78"/>
      <c r="BZ104" s="78"/>
      <c r="CA104" s="78"/>
      <c r="CB104" s="78"/>
      <c r="CC104" s="78"/>
    </row>
    <row r="105" spans="1:81" s="76" customFormat="1" ht="15.75" customHeight="1" x14ac:dyDescent="0.2">
      <c r="A105" s="445" t="s">
        <v>104</v>
      </c>
      <c r="B105" s="446"/>
      <c r="C105" s="4">
        <f>SUM(D105:G105)</f>
        <v>0</v>
      </c>
      <c r="D105" s="6"/>
      <c r="E105" s="5"/>
      <c r="F105" s="7"/>
      <c r="G105" s="7"/>
      <c r="H105" s="75"/>
      <c r="I105" s="75"/>
      <c r="J105" s="75"/>
      <c r="K105" s="75"/>
      <c r="L105" s="75"/>
      <c r="M105" s="75"/>
      <c r="N105" s="75"/>
      <c r="AS105" s="78"/>
      <c r="AT105" s="78"/>
      <c r="AU105" s="78"/>
      <c r="AV105" s="79"/>
      <c r="AW105" s="80"/>
      <c r="AX105" s="78"/>
      <c r="AY105" s="78"/>
      <c r="AZ105" s="78"/>
      <c r="BA105" s="79"/>
      <c r="BB105" s="79"/>
      <c r="BC105" s="79"/>
      <c r="BD105" s="79"/>
      <c r="BE105" s="79"/>
      <c r="BF105" s="79"/>
      <c r="BG105" s="78"/>
      <c r="BH105" s="78"/>
      <c r="BI105" s="78"/>
      <c r="BJ105" s="78"/>
      <c r="BK105" s="78"/>
      <c r="BL105" s="78"/>
      <c r="BM105" s="78"/>
      <c r="BN105" s="78"/>
      <c r="BO105" s="78"/>
      <c r="BP105" s="80"/>
      <c r="BQ105" s="78"/>
      <c r="BR105" s="78"/>
      <c r="BS105" s="78"/>
      <c r="BT105" s="78"/>
      <c r="BU105" s="78"/>
      <c r="BV105" s="78"/>
      <c r="BW105" s="78"/>
      <c r="BX105" s="78"/>
      <c r="BY105" s="78"/>
      <c r="BZ105" s="78"/>
      <c r="CA105" s="78"/>
      <c r="CB105" s="78"/>
      <c r="CC105" s="78"/>
    </row>
    <row r="106" spans="1:81" s="76" customFormat="1" ht="20.25" customHeight="1" x14ac:dyDescent="0.2">
      <c r="A106" s="176" t="s">
        <v>105</v>
      </c>
      <c r="B106" s="346"/>
      <c r="C106" s="346"/>
      <c r="D106" s="346"/>
      <c r="E106" s="346"/>
      <c r="F106" s="346"/>
      <c r="G106" s="346"/>
      <c r="H106" s="346"/>
      <c r="I106" s="346"/>
      <c r="J106" s="346"/>
      <c r="K106" s="346"/>
      <c r="L106" s="346"/>
      <c r="M106" s="346"/>
      <c r="N106" s="75"/>
      <c r="AS106" s="78"/>
      <c r="AT106" s="78"/>
      <c r="AU106" s="78"/>
      <c r="AV106" s="79"/>
      <c r="AW106" s="80"/>
      <c r="AX106" s="78"/>
      <c r="AY106" s="78"/>
      <c r="AZ106" s="78"/>
      <c r="BA106" s="79"/>
      <c r="BB106" s="79"/>
      <c r="BC106" s="79"/>
      <c r="BD106" s="79"/>
      <c r="BE106" s="79"/>
      <c r="BF106" s="79"/>
      <c r="BG106" s="78"/>
      <c r="BH106" s="78"/>
      <c r="BI106" s="78"/>
      <c r="BJ106" s="78"/>
      <c r="BK106" s="78"/>
      <c r="BL106" s="78"/>
      <c r="BM106" s="78"/>
      <c r="BN106" s="78"/>
      <c r="BO106" s="78"/>
      <c r="BP106" s="80"/>
      <c r="BQ106" s="78"/>
      <c r="BR106" s="78"/>
      <c r="BS106" s="78"/>
      <c r="BT106" s="78"/>
      <c r="BU106" s="78"/>
      <c r="BV106" s="78"/>
      <c r="BW106" s="78"/>
      <c r="BX106" s="78"/>
      <c r="BY106" s="78"/>
      <c r="BZ106" s="78"/>
      <c r="CA106" s="78"/>
      <c r="CB106" s="78"/>
      <c r="CC106" s="78"/>
    </row>
    <row r="107" spans="1:81" s="76" customFormat="1" ht="33" customHeight="1" x14ac:dyDescent="0.2">
      <c r="A107" s="411" t="s">
        <v>106</v>
      </c>
      <c r="B107" s="412"/>
      <c r="C107" s="413"/>
      <c r="D107" s="194" t="s">
        <v>1</v>
      </c>
      <c r="E107" s="195"/>
      <c r="F107" s="195"/>
      <c r="G107" s="75"/>
      <c r="H107" s="75"/>
      <c r="I107" s="75"/>
      <c r="J107" s="75"/>
      <c r="K107" s="75"/>
      <c r="L107" s="75"/>
      <c r="M107" s="75"/>
      <c r="N107" s="75"/>
      <c r="AS107" s="78"/>
      <c r="AT107" s="78"/>
      <c r="AU107" s="78"/>
      <c r="AV107" s="79"/>
      <c r="AW107" s="80"/>
      <c r="AX107" s="78"/>
      <c r="AY107" s="78"/>
      <c r="AZ107" s="78"/>
      <c r="BA107" s="79"/>
      <c r="BB107" s="79"/>
      <c r="BC107" s="79"/>
      <c r="BD107" s="79"/>
      <c r="BE107" s="79"/>
      <c r="BF107" s="79"/>
      <c r="BG107" s="78"/>
      <c r="BH107" s="78"/>
      <c r="BI107" s="78"/>
      <c r="BJ107" s="78"/>
      <c r="BK107" s="78"/>
      <c r="BL107" s="78"/>
      <c r="BM107" s="78"/>
      <c r="BN107" s="78"/>
      <c r="BO107" s="78"/>
      <c r="BP107" s="80"/>
      <c r="BQ107" s="78"/>
      <c r="BR107" s="78"/>
      <c r="BS107" s="78"/>
      <c r="BT107" s="78"/>
      <c r="BU107" s="78"/>
      <c r="BV107" s="78"/>
      <c r="BW107" s="78"/>
      <c r="BX107" s="78"/>
      <c r="BY107" s="78"/>
      <c r="BZ107" s="78"/>
      <c r="CA107" s="78"/>
      <c r="CB107" s="78"/>
      <c r="CC107" s="78"/>
    </row>
    <row r="108" spans="1:81" s="76" customFormat="1" ht="15" customHeight="1" x14ac:dyDescent="0.2">
      <c r="A108" s="196" t="s">
        <v>107</v>
      </c>
      <c r="B108" s="197"/>
      <c r="C108" s="198"/>
      <c r="D108" s="199"/>
      <c r="E108" s="105"/>
      <c r="F108" s="105"/>
      <c r="K108" s="75"/>
      <c r="L108" s="75"/>
      <c r="M108" s="75"/>
      <c r="N108" s="75"/>
      <c r="AS108" s="78"/>
      <c r="AT108" s="78"/>
      <c r="AU108" s="78"/>
      <c r="AV108" s="79"/>
      <c r="AW108" s="80"/>
      <c r="AX108" s="78"/>
      <c r="AY108" s="78"/>
      <c r="AZ108" s="78"/>
      <c r="BA108" s="79"/>
      <c r="BB108" s="79"/>
      <c r="BC108" s="79"/>
      <c r="BD108" s="79"/>
      <c r="BE108" s="79"/>
      <c r="BF108" s="79"/>
      <c r="BG108" s="78"/>
      <c r="BH108" s="78"/>
      <c r="BI108" s="78"/>
      <c r="BJ108" s="78"/>
      <c r="BK108" s="78"/>
      <c r="BL108" s="78"/>
      <c r="BM108" s="78"/>
      <c r="BN108" s="78"/>
      <c r="BO108" s="78"/>
      <c r="BP108" s="80"/>
      <c r="BQ108" s="78"/>
      <c r="BR108" s="78"/>
      <c r="BS108" s="78"/>
      <c r="BT108" s="78"/>
      <c r="BU108" s="78"/>
      <c r="BV108" s="78"/>
      <c r="BW108" s="78"/>
      <c r="BX108" s="78"/>
      <c r="BY108" s="78"/>
      <c r="BZ108" s="78"/>
      <c r="CA108" s="78"/>
      <c r="CB108" s="78"/>
      <c r="CC108" s="78"/>
    </row>
    <row r="109" spans="1:81" s="76" customFormat="1" ht="30" customHeight="1" x14ac:dyDescent="0.2">
      <c r="A109" s="176" t="s">
        <v>108</v>
      </c>
      <c r="B109" s="346"/>
      <c r="C109" s="346"/>
      <c r="D109" s="346"/>
      <c r="E109" s="75"/>
      <c r="F109" s="75"/>
      <c r="G109" s="75"/>
      <c r="H109" s="75"/>
      <c r="I109" s="75"/>
      <c r="J109" s="75"/>
      <c r="K109" s="75"/>
      <c r="L109" s="75"/>
      <c r="M109" s="75"/>
      <c r="N109" s="75"/>
      <c r="AS109" s="78"/>
      <c r="AT109" s="78"/>
      <c r="AU109" s="78"/>
      <c r="AV109" s="79"/>
      <c r="AW109" s="80"/>
      <c r="AX109" s="78"/>
      <c r="AY109" s="78"/>
      <c r="AZ109" s="78"/>
      <c r="BA109" s="79"/>
      <c r="BB109" s="79"/>
      <c r="BC109" s="79"/>
      <c r="BD109" s="79"/>
      <c r="BE109" s="79"/>
      <c r="BF109" s="79"/>
      <c r="BG109" s="78"/>
      <c r="BH109" s="78"/>
      <c r="BI109" s="78"/>
      <c r="BJ109" s="78"/>
      <c r="BK109" s="78"/>
      <c r="BL109" s="78"/>
      <c r="BM109" s="78"/>
      <c r="BN109" s="78"/>
      <c r="BO109" s="78"/>
      <c r="BP109" s="80"/>
      <c r="BQ109" s="78"/>
      <c r="BR109" s="78"/>
      <c r="BS109" s="78"/>
      <c r="BT109" s="78"/>
      <c r="BU109" s="78"/>
      <c r="BV109" s="78"/>
      <c r="BW109" s="78"/>
      <c r="BX109" s="78"/>
      <c r="BY109" s="78"/>
      <c r="BZ109" s="78"/>
      <c r="CA109" s="78"/>
      <c r="CB109" s="78"/>
      <c r="CC109" s="78"/>
    </row>
    <row r="110" spans="1:81" s="76" customFormat="1" ht="30" customHeight="1" x14ac:dyDescent="0.2">
      <c r="A110" s="414" t="s">
        <v>106</v>
      </c>
      <c r="B110" s="415"/>
      <c r="C110" s="416"/>
      <c r="D110" s="420" t="s">
        <v>1</v>
      </c>
      <c r="E110" s="422" t="s">
        <v>40</v>
      </c>
      <c r="F110" s="423"/>
      <c r="G110" s="423"/>
      <c r="H110" s="385" t="s">
        <v>41</v>
      </c>
      <c r="I110" s="75"/>
      <c r="J110" s="75"/>
      <c r="K110" s="75"/>
      <c r="L110" s="75"/>
      <c r="M110" s="75"/>
      <c r="N110" s="75"/>
      <c r="AS110" s="78"/>
      <c r="AT110" s="78"/>
      <c r="AU110" s="78"/>
      <c r="AV110" s="79"/>
      <c r="AW110" s="80"/>
      <c r="AX110" s="78"/>
      <c r="AY110" s="78"/>
      <c r="AZ110" s="78"/>
      <c r="BA110" s="79"/>
      <c r="BB110" s="79"/>
      <c r="BC110" s="79"/>
      <c r="BD110" s="79"/>
      <c r="BE110" s="79"/>
      <c r="BF110" s="79"/>
      <c r="BG110" s="78"/>
      <c r="BH110" s="78"/>
      <c r="BI110" s="78"/>
      <c r="BJ110" s="78"/>
      <c r="BK110" s="78"/>
      <c r="BL110" s="78"/>
      <c r="BM110" s="78"/>
      <c r="BN110" s="78"/>
      <c r="BO110" s="78"/>
      <c r="BP110" s="80"/>
      <c r="BQ110" s="78"/>
      <c r="BR110" s="78"/>
      <c r="BS110" s="78"/>
      <c r="BT110" s="78"/>
      <c r="BU110" s="78"/>
      <c r="BV110" s="78"/>
      <c r="BW110" s="78"/>
      <c r="BX110" s="78"/>
      <c r="BY110" s="78"/>
      <c r="BZ110" s="78"/>
      <c r="CA110" s="78"/>
      <c r="CB110" s="78"/>
      <c r="CC110" s="78"/>
    </row>
    <row r="111" spans="1:81" s="76" customFormat="1" ht="44.25" customHeight="1" x14ac:dyDescent="0.2">
      <c r="A111" s="417"/>
      <c r="B111" s="418"/>
      <c r="C111" s="419"/>
      <c r="D111" s="421"/>
      <c r="E111" s="341" t="s">
        <v>42</v>
      </c>
      <c r="F111" s="341" t="s">
        <v>43</v>
      </c>
      <c r="G111" s="341" t="s">
        <v>44</v>
      </c>
      <c r="H111" s="386"/>
      <c r="I111" s="75"/>
      <c r="J111" s="75"/>
      <c r="K111" s="75"/>
      <c r="L111" s="75"/>
      <c r="M111" s="75"/>
      <c r="N111" s="75"/>
      <c r="AS111" s="78"/>
      <c r="AT111" s="78"/>
      <c r="AU111" s="78"/>
      <c r="AV111" s="79"/>
      <c r="AW111" s="80"/>
      <c r="AX111" s="78"/>
      <c r="AY111" s="78"/>
      <c r="AZ111" s="78"/>
      <c r="BA111" s="79"/>
      <c r="BB111" s="79"/>
      <c r="BC111" s="79"/>
      <c r="BD111" s="79"/>
      <c r="BE111" s="79"/>
      <c r="BF111" s="79"/>
      <c r="BG111" s="78"/>
      <c r="BH111" s="78"/>
      <c r="BI111" s="78"/>
      <c r="BJ111" s="78"/>
      <c r="BK111" s="78"/>
      <c r="BL111" s="78"/>
      <c r="BM111" s="78"/>
      <c r="BN111" s="78"/>
      <c r="BO111" s="78"/>
      <c r="BP111" s="80"/>
      <c r="BQ111" s="78"/>
      <c r="BR111" s="78"/>
      <c r="BS111" s="78"/>
      <c r="BT111" s="78"/>
      <c r="BU111" s="78"/>
      <c r="BV111" s="78"/>
      <c r="BW111" s="78"/>
      <c r="BX111" s="78"/>
      <c r="BY111" s="78"/>
      <c r="BZ111" s="78"/>
      <c r="CA111" s="78"/>
      <c r="CB111" s="78"/>
      <c r="CC111" s="78"/>
    </row>
    <row r="112" spans="1:81" s="76" customFormat="1" ht="21" customHeight="1" x14ac:dyDescent="0.2">
      <c r="A112" s="196" t="s">
        <v>107</v>
      </c>
      <c r="B112" s="197"/>
      <c r="C112" s="198"/>
      <c r="D112" s="164">
        <f>SUM(E112:H112)</f>
        <v>0</v>
      </c>
      <c r="E112" s="6"/>
      <c r="F112" s="5"/>
      <c r="G112" s="7"/>
      <c r="H112" s="7"/>
      <c r="I112" s="75"/>
      <c r="J112" s="75"/>
      <c r="K112" s="75"/>
      <c r="L112" s="75"/>
      <c r="M112" s="75"/>
      <c r="N112" s="75"/>
      <c r="AS112" s="78"/>
      <c r="AT112" s="78"/>
      <c r="AU112" s="78"/>
      <c r="AV112" s="79"/>
      <c r="AW112" s="80"/>
      <c r="AX112" s="78"/>
      <c r="AY112" s="78"/>
      <c r="AZ112" s="78"/>
      <c r="BA112" s="79"/>
      <c r="BB112" s="79"/>
      <c r="BC112" s="79"/>
      <c r="BD112" s="79"/>
      <c r="BE112" s="79"/>
      <c r="BF112" s="79"/>
      <c r="BG112" s="78"/>
      <c r="BH112" s="78"/>
      <c r="BI112" s="78"/>
      <c r="BJ112" s="78"/>
      <c r="BK112" s="78"/>
      <c r="BL112" s="78"/>
      <c r="BM112" s="78"/>
      <c r="BN112" s="78"/>
      <c r="BO112" s="78"/>
      <c r="BP112" s="80"/>
      <c r="BQ112" s="78"/>
      <c r="BR112" s="78"/>
      <c r="BS112" s="78"/>
      <c r="BT112" s="78"/>
      <c r="BU112" s="78"/>
      <c r="BV112" s="78"/>
      <c r="BW112" s="78"/>
      <c r="BX112" s="78"/>
      <c r="BY112" s="78"/>
      <c r="BZ112" s="78"/>
      <c r="CA112" s="78"/>
      <c r="CB112" s="78"/>
      <c r="CC112" s="78"/>
    </row>
    <row r="113" spans="1:91" s="83" customFormat="1" ht="24.75" customHeight="1" x14ac:dyDescent="0.2">
      <c r="A113" s="84" t="s">
        <v>109</v>
      </c>
      <c r="B113" s="200"/>
      <c r="C113" s="201"/>
      <c r="D113" s="201"/>
      <c r="E113" s="201"/>
      <c r="F113" s="202"/>
      <c r="AS113" s="117"/>
      <c r="AT113" s="117"/>
      <c r="AU113" s="117"/>
      <c r="AV113" s="118"/>
      <c r="AW113" s="119"/>
      <c r="AX113" s="117"/>
      <c r="AY113" s="117"/>
      <c r="AZ113" s="117"/>
      <c r="BA113" s="79"/>
      <c r="BB113" s="79"/>
      <c r="BC113" s="79"/>
      <c r="BD113" s="79"/>
      <c r="BE113" s="79"/>
      <c r="BF113" s="79"/>
      <c r="BG113" s="117"/>
      <c r="BH113" s="117"/>
      <c r="BI113" s="117"/>
      <c r="BJ113" s="117"/>
      <c r="BK113" s="117"/>
      <c r="BL113" s="117"/>
      <c r="BM113" s="117"/>
      <c r="BN113" s="117"/>
      <c r="BO113" s="117"/>
      <c r="BP113" s="119"/>
      <c r="BQ113" s="117"/>
      <c r="BR113" s="117"/>
      <c r="BS113" s="117"/>
      <c r="BT113" s="117"/>
      <c r="BU113" s="117"/>
      <c r="BV113" s="117"/>
      <c r="BW113" s="117"/>
      <c r="BX113" s="117"/>
      <c r="BY113" s="117"/>
      <c r="BZ113" s="117"/>
      <c r="CA113" s="117"/>
      <c r="CB113" s="117"/>
      <c r="CC113" s="117"/>
    </row>
    <row r="114" spans="1:91" s="83" customFormat="1" ht="17.25" customHeight="1" x14ac:dyDescent="0.2">
      <c r="A114" s="389" t="s">
        <v>110</v>
      </c>
      <c r="B114" s="407" t="s">
        <v>1</v>
      </c>
      <c r="C114" s="409" t="s">
        <v>111</v>
      </c>
      <c r="D114" s="409"/>
      <c r="E114" s="409"/>
      <c r="F114" s="409" t="s">
        <v>112</v>
      </c>
      <c r="G114" s="410" t="s">
        <v>113</v>
      </c>
      <c r="H114" s="405" t="s">
        <v>40</v>
      </c>
      <c r="I114" s="406"/>
      <c r="J114" s="406"/>
      <c r="K114" s="400" t="s">
        <v>41</v>
      </c>
      <c r="AS114" s="117"/>
      <c r="AT114" s="117"/>
      <c r="AU114" s="117"/>
      <c r="AV114" s="118"/>
      <c r="AW114" s="119"/>
      <c r="AX114" s="117"/>
      <c r="AY114" s="117"/>
      <c r="AZ114" s="117"/>
      <c r="BA114" s="79"/>
      <c r="BB114" s="79"/>
      <c r="BC114" s="79"/>
      <c r="BD114" s="79"/>
      <c r="BE114" s="79"/>
      <c r="BF114" s="79"/>
      <c r="BG114" s="117"/>
      <c r="BH114" s="117"/>
      <c r="BI114" s="117"/>
      <c r="BJ114" s="117"/>
      <c r="BK114" s="117"/>
      <c r="BL114" s="117"/>
      <c r="BM114" s="117"/>
      <c r="BN114" s="117"/>
      <c r="BO114" s="117"/>
      <c r="BP114" s="119"/>
      <c r="BQ114" s="117"/>
      <c r="BR114" s="117"/>
      <c r="BS114" s="117"/>
      <c r="BT114" s="117"/>
      <c r="BU114" s="117"/>
      <c r="BV114" s="117"/>
      <c r="BW114" s="117"/>
      <c r="BX114" s="117"/>
      <c r="BY114" s="117"/>
      <c r="BZ114" s="117"/>
      <c r="CA114" s="117"/>
      <c r="CB114" s="117"/>
      <c r="CC114" s="117"/>
    </row>
    <row r="115" spans="1:91" s="83" customFormat="1" ht="57" customHeight="1" x14ac:dyDescent="0.2">
      <c r="A115" s="390"/>
      <c r="B115" s="408"/>
      <c r="C115" s="203" t="s">
        <v>114</v>
      </c>
      <c r="D115" s="203" t="s">
        <v>115</v>
      </c>
      <c r="E115" s="51" t="s">
        <v>116</v>
      </c>
      <c r="F115" s="409"/>
      <c r="G115" s="410"/>
      <c r="H115" s="70" t="s">
        <v>42</v>
      </c>
      <c r="I115" s="341" t="s">
        <v>43</v>
      </c>
      <c r="J115" s="341" t="s">
        <v>44</v>
      </c>
      <c r="K115" s="400"/>
      <c r="AT115" s="117"/>
      <c r="AU115" s="117"/>
      <c r="AV115" s="117"/>
      <c r="AW115" s="118"/>
      <c r="AX115" s="119"/>
      <c r="AY115" s="117"/>
      <c r="AZ115" s="117"/>
      <c r="BA115" s="117"/>
      <c r="BB115" s="3"/>
      <c r="BC115" s="79"/>
      <c r="BD115" s="79"/>
      <c r="BE115" s="3"/>
      <c r="BF115" s="79"/>
      <c r="BG115" s="79"/>
      <c r="BH115" s="117"/>
      <c r="BI115" s="117"/>
      <c r="BJ115" s="117"/>
      <c r="BK115" s="117"/>
      <c r="BL115" s="117"/>
      <c r="BM115" s="117"/>
      <c r="BN115" s="117"/>
      <c r="BO115" s="117"/>
      <c r="BP115" s="117"/>
      <c r="BQ115" s="119"/>
      <c r="BR115" s="117"/>
      <c r="BS115" s="117"/>
      <c r="BT115" s="117"/>
      <c r="BU115" s="117"/>
      <c r="BV115" s="117"/>
      <c r="BW115" s="117"/>
      <c r="BX115" s="117"/>
      <c r="BY115" s="117"/>
      <c r="BZ115" s="117"/>
      <c r="CA115" s="117"/>
      <c r="CB115" s="117"/>
      <c r="CC115" s="117"/>
      <c r="CD115" s="117"/>
    </row>
    <row r="116" spans="1:91" s="83" customFormat="1" ht="15" customHeight="1" x14ac:dyDescent="0.2">
      <c r="A116" s="204" t="s">
        <v>53</v>
      </c>
      <c r="B116" s="45">
        <f>+SUM(C116:G116)</f>
        <v>0</v>
      </c>
      <c r="C116" s="52"/>
      <c r="D116" s="52"/>
      <c r="E116" s="53"/>
      <c r="F116" s="36"/>
      <c r="G116" s="205"/>
      <c r="H116" s="54"/>
      <c r="I116" s="36"/>
      <c r="J116" s="36"/>
      <c r="K116" s="36"/>
      <c r="L116" s="127" t="str">
        <f>+BB116</f>
        <v/>
      </c>
      <c r="AT116" s="117"/>
      <c r="AU116" s="117"/>
      <c r="AV116" s="117"/>
      <c r="AW116" s="118"/>
      <c r="AX116" s="119"/>
      <c r="AY116" s="117"/>
      <c r="AZ116" s="117"/>
      <c r="BA116" s="117"/>
      <c r="BB116" s="98" t="str">
        <f>IF($B116&lt;&gt;SUM($H116:$K116),"Total personas  debe ser igual que segúnTipo estrategia+otros","")</f>
        <v/>
      </c>
      <c r="BC116" s="79"/>
      <c r="BD116" s="79"/>
      <c r="BE116" s="87">
        <f>IF($B116&lt;&gt;SUM($H116:$K116),1,0)</f>
        <v>0</v>
      </c>
      <c r="BF116" s="79"/>
      <c r="BG116" s="79"/>
      <c r="BH116" s="117"/>
      <c r="BI116" s="117"/>
      <c r="BJ116" s="117"/>
      <c r="BK116" s="117"/>
      <c r="BL116" s="117"/>
      <c r="BM116" s="117"/>
      <c r="BN116" s="117"/>
      <c r="BO116" s="117"/>
      <c r="BP116" s="117"/>
      <c r="BQ116" s="119"/>
      <c r="BR116" s="117"/>
      <c r="BS116" s="117"/>
      <c r="BT116" s="117"/>
      <c r="BU116" s="117"/>
      <c r="BV116" s="117"/>
      <c r="BW116" s="117"/>
      <c r="BX116" s="117"/>
      <c r="BY116" s="117"/>
      <c r="BZ116" s="117"/>
      <c r="CA116" s="117"/>
      <c r="CB116" s="117"/>
      <c r="CC116" s="117"/>
      <c r="CD116" s="117"/>
    </row>
    <row r="117" spans="1:91" s="83" customFormat="1" ht="15" customHeight="1" x14ac:dyDescent="0.2">
      <c r="A117" s="206" t="s">
        <v>65</v>
      </c>
      <c r="B117" s="14">
        <f>+SUM(C117:G117)</f>
        <v>0</v>
      </c>
      <c r="C117" s="19"/>
      <c r="D117" s="19"/>
      <c r="E117" s="20"/>
      <c r="F117" s="37"/>
      <c r="G117" s="207"/>
      <c r="H117" s="49"/>
      <c r="I117" s="37"/>
      <c r="J117" s="37"/>
      <c r="K117" s="37"/>
      <c r="L117" s="127" t="str">
        <f>+BB117</f>
        <v/>
      </c>
      <c r="AT117" s="117"/>
      <c r="AU117" s="117"/>
      <c r="AV117" s="117"/>
      <c r="AW117" s="118"/>
      <c r="AX117" s="119"/>
      <c r="AY117" s="117"/>
      <c r="AZ117" s="117"/>
      <c r="BA117" s="117"/>
      <c r="BB117" s="98" t="str">
        <f>IF($B117&lt;&gt;SUM($H117:$K117),"Total personas  debe ser igual que segúnTipo estrategia+otros","")</f>
        <v/>
      </c>
      <c r="BC117" s="79"/>
      <c r="BD117" s="79"/>
      <c r="BE117" s="87">
        <f>IF($B117&lt;&gt;SUM($H117:$K117),1,0)</f>
        <v>0</v>
      </c>
      <c r="BF117" s="79"/>
      <c r="BG117" s="79"/>
      <c r="BH117" s="117"/>
      <c r="BI117" s="117"/>
      <c r="BJ117" s="117"/>
      <c r="BK117" s="117"/>
      <c r="BL117" s="117"/>
      <c r="BM117" s="117"/>
      <c r="BN117" s="117"/>
      <c r="BO117" s="117"/>
      <c r="BP117" s="117"/>
      <c r="BQ117" s="119"/>
      <c r="BR117" s="117"/>
      <c r="BS117" s="117"/>
      <c r="BT117" s="117"/>
      <c r="BU117" s="117"/>
      <c r="BV117" s="117"/>
      <c r="BW117" s="117"/>
      <c r="BX117" s="117"/>
      <c r="BY117" s="117"/>
      <c r="BZ117" s="117"/>
      <c r="CA117" s="117"/>
      <c r="CB117" s="117"/>
      <c r="CC117" s="117"/>
      <c r="CD117" s="117"/>
    </row>
    <row r="118" spans="1:91" s="210" customFormat="1" ht="15" customHeight="1" x14ac:dyDescent="0.2">
      <c r="A118" s="208" t="s">
        <v>68</v>
      </c>
      <c r="B118" s="23">
        <f>+SUM(C118:G118)</f>
        <v>0</v>
      </c>
      <c r="C118" s="27"/>
      <c r="D118" s="27"/>
      <c r="E118" s="28"/>
      <c r="F118" s="48"/>
      <c r="G118" s="209"/>
      <c r="H118" s="50"/>
      <c r="I118" s="48"/>
      <c r="J118" s="48"/>
      <c r="K118" s="48"/>
      <c r="L118" s="127" t="str">
        <f>+BB118</f>
        <v/>
      </c>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117"/>
      <c r="AU118" s="117"/>
      <c r="AV118" s="117"/>
      <c r="AW118" s="118"/>
      <c r="AX118" s="119"/>
      <c r="AY118" s="117"/>
      <c r="AZ118" s="117"/>
      <c r="BA118" s="117"/>
      <c r="BB118" s="98" t="str">
        <f>IF($B118&lt;&gt;SUM($H118:$K118),"Total personas  debe ser igual que segúnTipo estrategia+otros","")</f>
        <v/>
      </c>
      <c r="BC118" s="79"/>
      <c r="BD118" s="79"/>
      <c r="BE118" s="87">
        <f>IF($B118&lt;&gt;SUM($H118:$K118),1,0)</f>
        <v>0</v>
      </c>
      <c r="BF118" s="79"/>
      <c r="BG118" s="79"/>
      <c r="BH118" s="117"/>
      <c r="BI118" s="117"/>
      <c r="BJ118" s="117"/>
      <c r="BK118" s="117"/>
      <c r="BL118" s="117"/>
      <c r="BM118" s="117"/>
      <c r="BN118" s="117"/>
      <c r="BO118" s="117"/>
      <c r="BP118" s="117"/>
      <c r="BQ118" s="119"/>
      <c r="BR118" s="117"/>
      <c r="BS118" s="117"/>
      <c r="BT118" s="117"/>
      <c r="BU118" s="117"/>
      <c r="BV118" s="117"/>
      <c r="BW118" s="117"/>
      <c r="BX118" s="117"/>
      <c r="BY118" s="117"/>
      <c r="BZ118" s="117"/>
      <c r="CA118" s="117"/>
      <c r="CB118" s="117"/>
      <c r="CC118" s="117"/>
      <c r="CD118" s="117"/>
      <c r="CE118" s="83"/>
      <c r="CF118" s="83"/>
      <c r="CG118" s="83"/>
      <c r="CH118" s="83"/>
      <c r="CI118" s="83"/>
      <c r="CJ118" s="83"/>
      <c r="CK118" s="83"/>
      <c r="CL118" s="83"/>
      <c r="CM118" s="83"/>
    </row>
    <row r="119" spans="1:91" s="76" customFormat="1" ht="30" customHeight="1" x14ac:dyDescent="0.2">
      <c r="A119" s="176" t="s">
        <v>117</v>
      </c>
      <c r="B119" s="346"/>
      <c r="C119" s="346"/>
      <c r="D119" s="346"/>
      <c r="E119" s="346"/>
      <c r="F119" s="346"/>
      <c r="G119" s="346"/>
      <c r="H119" s="346"/>
      <c r="I119" s="346"/>
      <c r="J119" s="346"/>
      <c r="K119" s="346"/>
      <c r="L119" s="346"/>
      <c r="M119" s="346"/>
      <c r="N119" s="75"/>
      <c r="AS119" s="78"/>
      <c r="AT119" s="78"/>
      <c r="AU119" s="78"/>
      <c r="AV119" s="79"/>
      <c r="AW119" s="80"/>
      <c r="AX119" s="78"/>
      <c r="AY119" s="78"/>
      <c r="AZ119" s="78"/>
      <c r="BA119" s="79"/>
      <c r="BB119" s="79"/>
      <c r="BC119" s="79"/>
      <c r="BD119" s="79"/>
      <c r="BE119" s="79"/>
      <c r="BF119" s="79"/>
      <c r="BG119" s="78"/>
      <c r="BH119" s="78"/>
      <c r="BI119" s="78"/>
      <c r="BJ119" s="78"/>
      <c r="BK119" s="78"/>
      <c r="BL119" s="78"/>
      <c r="BM119" s="78"/>
      <c r="BN119" s="78"/>
      <c r="BO119" s="78"/>
      <c r="BP119" s="80"/>
      <c r="BQ119" s="78"/>
      <c r="BR119" s="78"/>
      <c r="BS119" s="78"/>
      <c r="BT119" s="78"/>
      <c r="BU119" s="78"/>
      <c r="BV119" s="78"/>
      <c r="BW119" s="78"/>
      <c r="BX119" s="78"/>
      <c r="BY119" s="78"/>
      <c r="BZ119" s="78"/>
      <c r="CA119" s="78"/>
      <c r="CB119" s="78"/>
      <c r="CC119" s="78"/>
    </row>
    <row r="120" spans="1:91" s="76" customFormat="1" ht="49.5" customHeight="1" x14ac:dyDescent="0.2">
      <c r="A120" s="343" t="s">
        <v>118</v>
      </c>
      <c r="B120" s="344" t="s">
        <v>119</v>
      </c>
      <c r="C120" s="344" t="s">
        <v>120</v>
      </c>
      <c r="D120" s="212" t="s">
        <v>121</v>
      </c>
      <c r="E120" s="213" t="s">
        <v>122</v>
      </c>
      <c r="F120" s="214" t="s">
        <v>123</v>
      </c>
      <c r="G120" s="215" t="s">
        <v>124</v>
      </c>
      <c r="H120" s="214" t="s">
        <v>125</v>
      </c>
      <c r="I120" s="215" t="s">
        <v>126</v>
      </c>
      <c r="J120" s="214" t="s">
        <v>127</v>
      </c>
      <c r="K120" s="346"/>
      <c r="L120" s="346"/>
      <c r="M120" s="346"/>
      <c r="N120" s="75"/>
      <c r="AS120" s="78"/>
      <c r="AT120" s="78"/>
      <c r="AU120" s="78"/>
      <c r="AV120" s="79"/>
      <c r="AW120" s="80"/>
      <c r="AX120" s="78"/>
      <c r="AY120" s="78"/>
      <c r="AZ120" s="78"/>
      <c r="BA120" s="79"/>
      <c r="BB120" s="79"/>
      <c r="BC120" s="79"/>
      <c r="BD120" s="79"/>
      <c r="BE120" s="79"/>
      <c r="BF120" s="79"/>
      <c r="BG120" s="78"/>
      <c r="BH120" s="78"/>
      <c r="BI120" s="78"/>
      <c r="BJ120" s="78"/>
      <c r="BK120" s="78"/>
      <c r="BL120" s="78"/>
      <c r="BM120" s="78"/>
      <c r="BN120" s="78"/>
      <c r="BO120" s="78"/>
      <c r="BP120" s="80"/>
      <c r="BQ120" s="78"/>
      <c r="BR120" s="78"/>
      <c r="BS120" s="78"/>
      <c r="BT120" s="78"/>
      <c r="BU120" s="78"/>
      <c r="BV120" s="78"/>
      <c r="BW120" s="78"/>
      <c r="BX120" s="78"/>
      <c r="BY120" s="78"/>
      <c r="BZ120" s="78"/>
      <c r="CA120" s="78"/>
      <c r="CB120" s="78"/>
      <c r="CC120" s="78"/>
    </row>
    <row r="121" spans="1:91" s="76" customFormat="1" ht="15" customHeight="1" x14ac:dyDescent="0.2">
      <c r="A121" s="385" t="s">
        <v>128</v>
      </c>
      <c r="B121" s="204" t="s">
        <v>129</v>
      </c>
      <c r="C121" s="36"/>
      <c r="D121" s="216"/>
      <c r="E121" s="217"/>
      <c r="F121" s="218"/>
      <c r="G121" s="54"/>
      <c r="H121" s="218"/>
      <c r="I121" s="54"/>
      <c r="J121" s="218"/>
      <c r="K121" s="346"/>
      <c r="L121" s="346"/>
      <c r="M121" s="346"/>
      <c r="N121" s="75"/>
      <c r="AS121" s="78"/>
      <c r="AT121" s="78"/>
      <c r="AU121" s="78"/>
      <c r="AV121" s="79"/>
      <c r="AW121" s="80"/>
      <c r="AX121" s="78"/>
      <c r="AY121" s="78"/>
      <c r="AZ121" s="78"/>
      <c r="BA121" s="79"/>
      <c r="BB121" s="79"/>
      <c r="BC121" s="79"/>
      <c r="BD121" s="79"/>
      <c r="BE121" s="79"/>
      <c r="BF121" s="79"/>
      <c r="BG121" s="78"/>
      <c r="BH121" s="78"/>
      <c r="BI121" s="78"/>
      <c r="BJ121" s="78"/>
      <c r="BK121" s="78"/>
      <c r="BL121" s="78"/>
      <c r="BM121" s="78"/>
      <c r="BN121" s="78"/>
      <c r="BO121" s="78"/>
      <c r="BP121" s="80"/>
      <c r="BQ121" s="78"/>
      <c r="BR121" s="78"/>
      <c r="BS121" s="78"/>
      <c r="BT121" s="78"/>
      <c r="BU121" s="78"/>
      <c r="BV121" s="78"/>
      <c r="BW121" s="78"/>
      <c r="BX121" s="78"/>
      <c r="BY121" s="78"/>
      <c r="BZ121" s="78"/>
      <c r="CA121" s="78"/>
      <c r="CB121" s="78"/>
      <c r="CC121" s="78"/>
    </row>
    <row r="122" spans="1:91" s="76" customFormat="1" ht="34.5" customHeight="1" x14ac:dyDescent="0.2">
      <c r="A122" s="404"/>
      <c r="B122" s="206" t="s">
        <v>130</v>
      </c>
      <c r="C122" s="37"/>
      <c r="D122" s="219"/>
      <c r="E122" s="220"/>
      <c r="F122" s="221"/>
      <c r="G122" s="49"/>
      <c r="H122" s="221"/>
      <c r="I122" s="49"/>
      <c r="J122" s="221"/>
      <c r="K122" s="346"/>
      <c r="L122" s="346"/>
      <c r="M122" s="346"/>
      <c r="N122" s="75"/>
      <c r="AS122" s="78"/>
      <c r="AT122" s="78"/>
      <c r="AU122" s="78"/>
      <c r="AV122" s="79"/>
      <c r="AW122" s="80"/>
      <c r="AX122" s="78"/>
      <c r="AY122" s="78"/>
      <c r="AZ122" s="78"/>
      <c r="BA122" s="79"/>
      <c r="BB122" s="79"/>
      <c r="BC122" s="79"/>
      <c r="BD122" s="79"/>
      <c r="BE122" s="79"/>
      <c r="BF122" s="79"/>
      <c r="BG122" s="78"/>
      <c r="BH122" s="78"/>
      <c r="BI122" s="78"/>
      <c r="BJ122" s="78"/>
      <c r="BK122" s="78"/>
      <c r="BL122" s="78"/>
      <c r="BM122" s="78"/>
      <c r="BN122" s="78"/>
      <c r="BO122" s="78"/>
      <c r="BP122" s="80"/>
      <c r="BQ122" s="78"/>
      <c r="BR122" s="78"/>
      <c r="BS122" s="78"/>
      <c r="BT122" s="78"/>
      <c r="BU122" s="78"/>
      <c r="BV122" s="78"/>
      <c r="BW122" s="78"/>
      <c r="BX122" s="78"/>
      <c r="BY122" s="78"/>
      <c r="BZ122" s="78"/>
      <c r="CA122" s="78"/>
      <c r="CB122" s="78"/>
      <c r="CC122" s="78"/>
    </row>
    <row r="123" spans="1:91" s="76" customFormat="1" ht="22.5" customHeight="1" x14ac:dyDescent="0.2">
      <c r="A123" s="404"/>
      <c r="B123" s="206" t="s">
        <v>131</v>
      </c>
      <c r="C123" s="37"/>
      <c r="D123" s="219"/>
      <c r="E123" s="220"/>
      <c r="F123" s="221"/>
      <c r="G123" s="49"/>
      <c r="H123" s="221"/>
      <c r="I123" s="49"/>
      <c r="J123" s="221"/>
      <c r="K123" s="346"/>
      <c r="L123" s="346"/>
      <c r="M123" s="346"/>
      <c r="N123" s="75"/>
      <c r="AS123" s="78"/>
      <c r="AT123" s="78"/>
      <c r="AU123" s="78"/>
      <c r="AV123" s="79"/>
      <c r="AW123" s="80"/>
      <c r="AX123" s="78"/>
      <c r="AY123" s="78"/>
      <c r="AZ123" s="78"/>
      <c r="BA123" s="79"/>
      <c r="BB123" s="79"/>
      <c r="BC123" s="79"/>
      <c r="BD123" s="79"/>
      <c r="BE123" s="79"/>
      <c r="BF123" s="79"/>
      <c r="BG123" s="78"/>
      <c r="BH123" s="78"/>
      <c r="BI123" s="78"/>
      <c r="BJ123" s="78"/>
      <c r="BK123" s="78"/>
      <c r="BL123" s="78"/>
      <c r="BM123" s="78"/>
      <c r="BN123" s="78"/>
      <c r="BO123" s="78"/>
      <c r="BP123" s="80"/>
      <c r="BQ123" s="78"/>
      <c r="BR123" s="78"/>
      <c r="BS123" s="78"/>
      <c r="BT123" s="78"/>
      <c r="BU123" s="78"/>
      <c r="BV123" s="78"/>
      <c r="BW123" s="78"/>
      <c r="BX123" s="78"/>
      <c r="BY123" s="78"/>
      <c r="BZ123" s="78"/>
      <c r="CA123" s="78"/>
      <c r="CB123" s="78"/>
      <c r="CC123" s="78"/>
    </row>
    <row r="124" spans="1:91" s="76" customFormat="1" ht="15" x14ac:dyDescent="0.2">
      <c r="A124" s="386"/>
      <c r="B124" s="206" t="s">
        <v>132</v>
      </c>
      <c r="C124" s="48"/>
      <c r="D124" s="222"/>
      <c r="E124" s="223"/>
      <c r="F124" s="224"/>
      <c r="G124" s="50"/>
      <c r="H124" s="224"/>
      <c r="I124" s="50"/>
      <c r="J124" s="224"/>
      <c r="K124" s="346"/>
      <c r="L124" s="346"/>
      <c r="M124" s="346"/>
      <c r="N124" s="75"/>
      <c r="AS124" s="78"/>
      <c r="AT124" s="78"/>
      <c r="AU124" s="78"/>
      <c r="AV124" s="79"/>
      <c r="AW124" s="80"/>
      <c r="AX124" s="78"/>
      <c r="AY124" s="78"/>
      <c r="AZ124" s="78"/>
      <c r="BA124" s="79"/>
      <c r="BB124" s="79"/>
      <c r="BC124" s="79"/>
      <c r="BD124" s="79"/>
      <c r="BE124" s="79"/>
      <c r="BF124" s="79"/>
      <c r="BG124" s="78"/>
      <c r="BH124" s="78"/>
      <c r="BI124" s="78"/>
      <c r="BJ124" s="78"/>
      <c r="BK124" s="78"/>
      <c r="BL124" s="78"/>
      <c r="BM124" s="78"/>
      <c r="BN124" s="78"/>
      <c r="BO124" s="78"/>
      <c r="BP124" s="80"/>
      <c r="BQ124" s="78"/>
      <c r="BR124" s="78"/>
      <c r="BS124" s="78"/>
      <c r="BT124" s="78"/>
      <c r="BU124" s="78"/>
      <c r="BV124" s="78"/>
      <c r="BW124" s="78"/>
      <c r="BX124" s="78"/>
      <c r="BY124" s="78"/>
      <c r="BZ124" s="78"/>
      <c r="CA124" s="78"/>
      <c r="CB124" s="78"/>
      <c r="CC124" s="78"/>
    </row>
    <row r="125" spans="1:91" s="76" customFormat="1" ht="14.25" customHeight="1" x14ac:dyDescent="0.2">
      <c r="A125" s="400" t="s">
        <v>133</v>
      </c>
      <c r="B125" s="204" t="s">
        <v>134</v>
      </c>
      <c r="C125" s="36"/>
      <c r="D125" s="216"/>
      <c r="E125" s="217"/>
      <c r="F125" s="218"/>
      <c r="G125" s="54"/>
      <c r="H125" s="218"/>
      <c r="I125" s="54"/>
      <c r="J125" s="218"/>
      <c r="K125" s="346"/>
      <c r="L125" s="346"/>
      <c r="M125" s="346"/>
      <c r="N125" s="75"/>
      <c r="AS125" s="78"/>
      <c r="AT125" s="78"/>
      <c r="AU125" s="78"/>
      <c r="AV125" s="79"/>
      <c r="AW125" s="80"/>
      <c r="AX125" s="78"/>
      <c r="AY125" s="78"/>
      <c r="AZ125" s="78"/>
      <c r="BA125" s="79"/>
      <c r="BB125" s="79"/>
      <c r="BC125" s="79"/>
      <c r="BD125" s="79"/>
      <c r="BE125" s="79"/>
      <c r="BF125" s="79"/>
      <c r="BG125" s="78"/>
      <c r="BH125" s="78"/>
      <c r="BI125" s="78"/>
      <c r="BJ125" s="78"/>
      <c r="BK125" s="78"/>
      <c r="BL125" s="78"/>
      <c r="BM125" s="78"/>
      <c r="BN125" s="78"/>
      <c r="BO125" s="78"/>
      <c r="BP125" s="80"/>
      <c r="BQ125" s="78"/>
      <c r="BR125" s="78"/>
      <c r="BS125" s="78"/>
      <c r="BT125" s="78"/>
      <c r="BU125" s="78"/>
      <c r="BV125" s="78"/>
      <c r="BW125" s="78"/>
      <c r="BX125" s="78"/>
      <c r="BY125" s="78"/>
      <c r="BZ125" s="78"/>
      <c r="CA125" s="78"/>
      <c r="CB125" s="78"/>
      <c r="CC125" s="78"/>
    </row>
    <row r="126" spans="1:91" s="76" customFormat="1" ht="23.25" customHeight="1" x14ac:dyDescent="0.2">
      <c r="A126" s="401"/>
      <c r="B126" s="206" t="s">
        <v>135</v>
      </c>
      <c r="C126" s="37"/>
      <c r="D126" s="219"/>
      <c r="E126" s="220"/>
      <c r="F126" s="221"/>
      <c r="G126" s="49"/>
      <c r="H126" s="221"/>
      <c r="I126" s="49"/>
      <c r="J126" s="221"/>
      <c r="K126" s="346"/>
      <c r="L126" s="346"/>
      <c r="M126" s="346"/>
      <c r="N126" s="75"/>
      <c r="AS126" s="78"/>
      <c r="AT126" s="78"/>
      <c r="AU126" s="78"/>
      <c r="AV126" s="79"/>
      <c r="AW126" s="80"/>
      <c r="AX126" s="78"/>
      <c r="AY126" s="78"/>
      <c r="AZ126" s="78"/>
      <c r="BA126" s="79"/>
      <c r="BB126" s="79"/>
      <c r="BC126" s="79"/>
      <c r="BD126" s="79"/>
      <c r="BE126" s="79"/>
      <c r="BF126" s="79"/>
      <c r="BG126" s="78"/>
      <c r="BH126" s="78"/>
      <c r="BI126" s="78"/>
      <c r="BJ126" s="78"/>
      <c r="BK126" s="78"/>
      <c r="BL126" s="78"/>
      <c r="BM126" s="78"/>
      <c r="BN126" s="78"/>
      <c r="BO126" s="78"/>
      <c r="BP126" s="80"/>
      <c r="BQ126" s="78"/>
      <c r="BR126" s="78"/>
      <c r="BS126" s="78"/>
      <c r="BT126" s="78"/>
      <c r="BU126" s="78"/>
      <c r="BV126" s="78"/>
      <c r="BW126" s="78"/>
      <c r="BX126" s="78"/>
      <c r="BY126" s="78"/>
      <c r="BZ126" s="78"/>
      <c r="CA126" s="78"/>
      <c r="CB126" s="78"/>
      <c r="CC126" s="78"/>
    </row>
    <row r="127" spans="1:91" s="76" customFormat="1" ht="18" customHeight="1" x14ac:dyDescent="0.2">
      <c r="A127" s="401"/>
      <c r="B127" s="206" t="s">
        <v>132</v>
      </c>
      <c r="C127" s="37"/>
      <c r="D127" s="219"/>
      <c r="E127" s="220"/>
      <c r="F127" s="221"/>
      <c r="G127" s="49"/>
      <c r="H127" s="221"/>
      <c r="I127" s="49"/>
      <c r="J127" s="221"/>
      <c r="K127" s="346"/>
      <c r="L127" s="346"/>
      <c r="M127" s="346"/>
      <c r="N127" s="75"/>
      <c r="AS127" s="78"/>
      <c r="AT127" s="78"/>
      <c r="AU127" s="78"/>
      <c r="AV127" s="79"/>
      <c r="AW127" s="80"/>
      <c r="AX127" s="78"/>
      <c r="AY127" s="78"/>
      <c r="AZ127" s="78"/>
      <c r="BA127" s="79"/>
      <c r="BB127" s="79"/>
      <c r="BC127" s="79"/>
      <c r="BD127" s="79"/>
      <c r="BE127" s="79"/>
      <c r="BF127" s="79"/>
      <c r="BG127" s="78"/>
      <c r="BH127" s="78"/>
      <c r="BI127" s="78"/>
      <c r="BJ127" s="78"/>
      <c r="BK127" s="78"/>
      <c r="BL127" s="78"/>
      <c r="BM127" s="78"/>
      <c r="BN127" s="78"/>
      <c r="BO127" s="78"/>
      <c r="BP127" s="80"/>
      <c r="BQ127" s="78"/>
      <c r="BR127" s="78"/>
      <c r="BS127" s="78"/>
      <c r="BT127" s="78"/>
      <c r="BU127" s="78"/>
      <c r="BV127" s="78"/>
      <c r="BW127" s="78"/>
      <c r="BX127" s="78"/>
      <c r="BY127" s="78"/>
      <c r="BZ127" s="78"/>
      <c r="CA127" s="78"/>
      <c r="CB127" s="78"/>
      <c r="CC127" s="78"/>
    </row>
    <row r="128" spans="1:91" s="76" customFormat="1" ht="15" customHeight="1" x14ac:dyDescent="0.2">
      <c r="A128" s="401"/>
      <c r="B128" s="225" t="s">
        <v>136</v>
      </c>
      <c r="C128" s="41"/>
      <c r="D128" s="226"/>
      <c r="E128" s="227"/>
      <c r="F128" s="228"/>
      <c r="G128" s="64"/>
      <c r="H128" s="228"/>
      <c r="I128" s="64"/>
      <c r="J128" s="228"/>
      <c r="K128" s="346"/>
      <c r="L128" s="346"/>
      <c r="M128" s="346"/>
      <c r="N128" s="75"/>
      <c r="AS128" s="78"/>
      <c r="AT128" s="78"/>
      <c r="AU128" s="78"/>
      <c r="AV128" s="79"/>
      <c r="AW128" s="80"/>
      <c r="AX128" s="78"/>
      <c r="AY128" s="78"/>
      <c r="AZ128" s="78"/>
      <c r="BA128" s="79"/>
      <c r="BB128" s="79"/>
      <c r="BC128" s="79"/>
      <c r="BD128" s="79"/>
      <c r="BE128" s="79"/>
      <c r="BF128" s="79"/>
      <c r="BG128" s="78"/>
      <c r="BH128" s="78"/>
      <c r="BI128" s="78"/>
      <c r="BJ128" s="78"/>
      <c r="BK128" s="78"/>
      <c r="BL128" s="78"/>
      <c r="BM128" s="78"/>
      <c r="BN128" s="78"/>
      <c r="BO128" s="78"/>
      <c r="BP128" s="80"/>
      <c r="BQ128" s="78"/>
      <c r="BR128" s="78"/>
      <c r="BS128" s="78"/>
      <c r="BT128" s="78"/>
      <c r="BU128" s="78"/>
      <c r="BV128" s="78"/>
      <c r="BW128" s="78"/>
      <c r="BX128" s="78"/>
      <c r="BY128" s="78"/>
      <c r="BZ128" s="78"/>
      <c r="CA128" s="78"/>
      <c r="CB128" s="78"/>
      <c r="CC128" s="78"/>
    </row>
    <row r="129" spans="1:81" s="76" customFormat="1" ht="15" customHeight="1" x14ac:dyDescent="0.2">
      <c r="A129" s="401"/>
      <c r="B129" s="208" t="s">
        <v>69</v>
      </c>
      <c r="C129" s="48"/>
      <c r="D129" s="222"/>
      <c r="E129" s="223"/>
      <c r="F129" s="224"/>
      <c r="G129" s="50"/>
      <c r="H129" s="224"/>
      <c r="I129" s="50"/>
      <c r="J129" s="224"/>
      <c r="K129" s="346"/>
      <c r="L129" s="346"/>
      <c r="M129" s="346"/>
      <c r="N129" s="75"/>
      <c r="AS129" s="78"/>
      <c r="AT129" s="78"/>
      <c r="AU129" s="78"/>
      <c r="AV129" s="79"/>
      <c r="AW129" s="80"/>
      <c r="AX129" s="78"/>
      <c r="AY129" s="78"/>
      <c r="AZ129" s="78"/>
      <c r="BA129" s="79"/>
      <c r="BB129" s="79"/>
      <c r="BC129" s="79"/>
      <c r="BD129" s="79"/>
      <c r="BE129" s="79"/>
      <c r="BF129" s="79"/>
      <c r="BG129" s="78"/>
      <c r="BH129" s="78"/>
      <c r="BI129" s="78"/>
      <c r="BJ129" s="78"/>
      <c r="BK129" s="78"/>
      <c r="BL129" s="78"/>
      <c r="BM129" s="78"/>
      <c r="BN129" s="78"/>
      <c r="BO129" s="78"/>
      <c r="BP129" s="80"/>
      <c r="BQ129" s="78"/>
      <c r="BR129" s="78"/>
      <c r="BS129" s="78"/>
      <c r="BT129" s="78"/>
      <c r="BU129" s="78"/>
      <c r="BV129" s="78"/>
      <c r="BW129" s="78"/>
      <c r="BX129" s="78"/>
      <c r="BY129" s="78"/>
      <c r="BZ129" s="78"/>
      <c r="CA129" s="78"/>
      <c r="CB129" s="78"/>
      <c r="CC129" s="78"/>
    </row>
    <row r="130" spans="1:81" s="76" customFormat="1" ht="23.25" customHeight="1" x14ac:dyDescent="0.2">
      <c r="A130" s="385" t="s">
        <v>137</v>
      </c>
      <c r="B130" s="204" t="s">
        <v>138</v>
      </c>
      <c r="C130" s="36"/>
      <c r="D130" s="216"/>
      <c r="E130" s="217"/>
      <c r="F130" s="218"/>
      <c r="G130" s="54"/>
      <c r="H130" s="218"/>
      <c r="I130" s="54"/>
      <c r="J130" s="218"/>
      <c r="K130" s="346"/>
      <c r="L130" s="346"/>
      <c r="M130" s="346"/>
      <c r="N130" s="75"/>
      <c r="AS130" s="78"/>
      <c r="AT130" s="78"/>
      <c r="AU130" s="78"/>
      <c r="AV130" s="79"/>
      <c r="AW130" s="80"/>
      <c r="AX130" s="78"/>
      <c r="AY130" s="78"/>
      <c r="AZ130" s="78"/>
      <c r="BA130" s="79"/>
      <c r="BB130" s="79"/>
      <c r="BC130" s="79"/>
      <c r="BD130" s="79"/>
      <c r="BE130" s="79"/>
      <c r="BF130" s="79"/>
      <c r="BG130" s="78"/>
      <c r="BH130" s="78"/>
      <c r="BI130" s="78"/>
      <c r="BJ130" s="78"/>
      <c r="BK130" s="78"/>
      <c r="BL130" s="78"/>
      <c r="BM130" s="78"/>
      <c r="BN130" s="78"/>
      <c r="BO130" s="78"/>
      <c r="BP130" s="80"/>
      <c r="BQ130" s="78"/>
      <c r="BR130" s="78"/>
      <c r="BS130" s="78"/>
      <c r="BT130" s="78"/>
      <c r="BU130" s="78"/>
      <c r="BV130" s="78"/>
      <c r="BW130" s="78"/>
      <c r="BX130" s="78"/>
      <c r="BY130" s="78"/>
      <c r="BZ130" s="78"/>
      <c r="CA130" s="78"/>
      <c r="CB130" s="78"/>
      <c r="CC130" s="78"/>
    </row>
    <row r="131" spans="1:81" s="76" customFormat="1" ht="27" customHeight="1" x14ac:dyDescent="0.2">
      <c r="A131" s="404"/>
      <c r="B131" s="206" t="s">
        <v>135</v>
      </c>
      <c r="C131" s="37"/>
      <c r="D131" s="219"/>
      <c r="E131" s="220"/>
      <c r="F131" s="221"/>
      <c r="G131" s="49"/>
      <c r="H131" s="221"/>
      <c r="I131" s="49"/>
      <c r="J131" s="221"/>
      <c r="K131" s="346"/>
      <c r="L131" s="346"/>
      <c r="M131" s="346"/>
      <c r="N131" s="75"/>
      <c r="AS131" s="78"/>
      <c r="AT131" s="78"/>
      <c r="AU131" s="78"/>
      <c r="AV131" s="79"/>
      <c r="AW131" s="80"/>
      <c r="AX131" s="78"/>
      <c r="AY131" s="78"/>
      <c r="AZ131" s="78"/>
      <c r="BA131" s="79"/>
      <c r="BB131" s="79"/>
      <c r="BC131" s="79"/>
      <c r="BD131" s="79"/>
      <c r="BE131" s="79"/>
      <c r="BF131" s="79"/>
      <c r="BG131" s="78"/>
      <c r="BH131" s="78"/>
      <c r="BI131" s="78"/>
      <c r="BJ131" s="78"/>
      <c r="BK131" s="78"/>
      <c r="BL131" s="78"/>
      <c r="BM131" s="78"/>
      <c r="BN131" s="78"/>
      <c r="BO131" s="78"/>
      <c r="BP131" s="80"/>
      <c r="BQ131" s="78"/>
      <c r="BR131" s="78"/>
      <c r="BS131" s="78"/>
      <c r="BT131" s="78"/>
      <c r="BU131" s="78"/>
      <c r="BV131" s="78"/>
      <c r="BW131" s="78"/>
      <c r="BX131" s="78"/>
      <c r="BY131" s="78"/>
      <c r="BZ131" s="78"/>
      <c r="CA131" s="78"/>
      <c r="CB131" s="78"/>
      <c r="CC131" s="78"/>
    </row>
    <row r="132" spans="1:81" s="76" customFormat="1" ht="15" customHeight="1" x14ac:dyDescent="0.2">
      <c r="A132" s="404"/>
      <c r="B132" s="206" t="s">
        <v>132</v>
      </c>
      <c r="C132" s="37"/>
      <c r="D132" s="219"/>
      <c r="E132" s="220"/>
      <c r="F132" s="221"/>
      <c r="G132" s="49"/>
      <c r="H132" s="221"/>
      <c r="I132" s="49"/>
      <c r="J132" s="221"/>
      <c r="K132" s="75"/>
      <c r="L132" s="75"/>
      <c r="M132" s="75"/>
      <c r="N132" s="75"/>
      <c r="AS132" s="78"/>
      <c r="AT132" s="78"/>
      <c r="AU132" s="78"/>
      <c r="AV132" s="79"/>
      <c r="AW132" s="80"/>
      <c r="AX132" s="78"/>
      <c r="AY132" s="78"/>
      <c r="AZ132" s="78"/>
      <c r="BA132" s="79"/>
      <c r="BB132" s="79"/>
      <c r="BC132" s="79"/>
      <c r="BD132" s="79"/>
      <c r="BE132" s="79"/>
      <c r="BF132" s="79"/>
      <c r="BG132" s="78"/>
      <c r="BH132" s="78"/>
      <c r="BI132" s="78"/>
      <c r="BJ132" s="78"/>
      <c r="BK132" s="78"/>
      <c r="BL132" s="78"/>
      <c r="BM132" s="78"/>
      <c r="BN132" s="78"/>
      <c r="BO132" s="78"/>
      <c r="BP132" s="80"/>
      <c r="BQ132" s="78"/>
      <c r="BR132" s="78"/>
      <c r="BS132" s="78"/>
      <c r="BT132" s="78"/>
      <c r="BU132" s="78"/>
      <c r="BV132" s="78"/>
      <c r="BW132" s="78"/>
      <c r="BX132" s="78"/>
      <c r="BY132" s="78"/>
      <c r="BZ132" s="78"/>
      <c r="CA132" s="78"/>
      <c r="CB132" s="78"/>
      <c r="CC132" s="78"/>
    </row>
    <row r="133" spans="1:81" s="76" customFormat="1" ht="19.5" customHeight="1" x14ac:dyDescent="0.2">
      <c r="A133" s="404"/>
      <c r="B133" s="225" t="s">
        <v>139</v>
      </c>
      <c r="C133" s="37"/>
      <c r="D133" s="219"/>
      <c r="E133" s="220"/>
      <c r="F133" s="221"/>
      <c r="G133" s="49"/>
      <c r="H133" s="221"/>
      <c r="I133" s="49"/>
      <c r="J133" s="221"/>
      <c r="K133" s="75"/>
      <c r="L133" s="75"/>
      <c r="M133" s="75"/>
      <c r="N133" s="75"/>
      <c r="AS133" s="78"/>
      <c r="AT133" s="78"/>
      <c r="AU133" s="78"/>
      <c r="AV133" s="79"/>
      <c r="AW133" s="80"/>
      <c r="AX133" s="78"/>
      <c r="AY133" s="78"/>
      <c r="AZ133" s="78"/>
      <c r="BA133" s="79"/>
      <c r="BB133" s="79"/>
      <c r="BC133" s="79"/>
      <c r="BD133" s="79"/>
      <c r="BE133" s="79"/>
      <c r="BF133" s="79"/>
      <c r="BG133" s="78"/>
      <c r="BH133" s="78"/>
      <c r="BI133" s="78"/>
      <c r="BJ133" s="78"/>
      <c r="BK133" s="78"/>
      <c r="BL133" s="78"/>
      <c r="BM133" s="78"/>
      <c r="BN133" s="78"/>
      <c r="BO133" s="78"/>
      <c r="BP133" s="80"/>
      <c r="BQ133" s="78"/>
      <c r="BR133" s="78"/>
      <c r="BS133" s="78"/>
      <c r="BT133" s="78"/>
      <c r="BU133" s="78"/>
      <c r="BV133" s="78"/>
      <c r="BW133" s="78"/>
      <c r="BX133" s="78"/>
      <c r="BY133" s="78"/>
      <c r="BZ133" s="78"/>
      <c r="CA133" s="78"/>
      <c r="CB133" s="78"/>
      <c r="CC133" s="78"/>
    </row>
    <row r="134" spans="1:81" s="76" customFormat="1" x14ac:dyDescent="0.2">
      <c r="A134" s="404"/>
      <c r="B134" s="225" t="s">
        <v>136</v>
      </c>
      <c r="C134" s="37"/>
      <c r="D134" s="219"/>
      <c r="E134" s="220"/>
      <c r="F134" s="221"/>
      <c r="G134" s="49"/>
      <c r="H134" s="221"/>
      <c r="I134" s="49"/>
      <c r="J134" s="221"/>
      <c r="K134" s="75"/>
      <c r="L134" s="75"/>
      <c r="M134" s="75"/>
      <c r="N134" s="75"/>
      <c r="AS134" s="78"/>
      <c r="AT134" s="78"/>
      <c r="AU134" s="78"/>
      <c r="AV134" s="79"/>
      <c r="AW134" s="80"/>
      <c r="AX134" s="78"/>
      <c r="AY134" s="78"/>
      <c r="AZ134" s="78"/>
      <c r="BA134" s="79"/>
      <c r="BB134" s="79"/>
      <c r="BC134" s="79"/>
      <c r="BD134" s="79"/>
      <c r="BE134" s="79"/>
      <c r="BF134" s="79"/>
      <c r="BG134" s="78"/>
      <c r="BH134" s="78"/>
      <c r="BI134" s="78"/>
      <c r="BJ134" s="78"/>
      <c r="BK134" s="78"/>
      <c r="BL134" s="78"/>
      <c r="BM134" s="78"/>
      <c r="BN134" s="78"/>
      <c r="BO134" s="78"/>
      <c r="BP134" s="80"/>
      <c r="BQ134" s="78"/>
      <c r="BR134" s="78"/>
      <c r="BS134" s="78"/>
      <c r="BT134" s="78"/>
      <c r="BU134" s="78"/>
      <c r="BV134" s="78"/>
      <c r="BW134" s="78"/>
      <c r="BX134" s="78"/>
      <c r="BY134" s="78"/>
      <c r="BZ134" s="78"/>
      <c r="CA134" s="78"/>
      <c r="CB134" s="78"/>
      <c r="CC134" s="78"/>
    </row>
    <row r="135" spans="1:81" s="76" customFormat="1" ht="15" customHeight="1" x14ac:dyDescent="0.2">
      <c r="A135" s="386"/>
      <c r="B135" s="208" t="s">
        <v>69</v>
      </c>
      <c r="C135" s="229"/>
      <c r="D135" s="230"/>
      <c r="E135" s="231"/>
      <c r="F135" s="232"/>
      <c r="G135" s="233"/>
      <c r="H135" s="232"/>
      <c r="I135" s="233"/>
      <c r="J135" s="232"/>
      <c r="K135" s="75"/>
      <c r="L135" s="75"/>
      <c r="M135" s="75"/>
      <c r="N135" s="75"/>
      <c r="AS135" s="78"/>
      <c r="AT135" s="78"/>
      <c r="AU135" s="78"/>
      <c r="AV135" s="79"/>
      <c r="AW135" s="80"/>
      <c r="AX135" s="78"/>
      <c r="AY135" s="78"/>
      <c r="AZ135" s="78"/>
      <c r="BA135" s="79"/>
      <c r="BB135" s="79"/>
      <c r="BC135" s="79"/>
      <c r="BD135" s="79"/>
      <c r="BE135" s="79"/>
      <c r="BF135" s="79"/>
      <c r="BG135" s="78"/>
      <c r="BH135" s="78"/>
      <c r="BI135" s="78"/>
      <c r="BJ135" s="78"/>
      <c r="BK135" s="78"/>
      <c r="BL135" s="78"/>
      <c r="BM135" s="78"/>
      <c r="BN135" s="78"/>
      <c r="BO135" s="78"/>
      <c r="BP135" s="80"/>
      <c r="BQ135" s="78"/>
      <c r="BR135" s="78"/>
      <c r="BS135" s="78"/>
      <c r="BT135" s="78"/>
      <c r="BU135" s="78"/>
      <c r="BV135" s="78"/>
      <c r="BW135" s="78"/>
      <c r="BX135" s="78"/>
      <c r="BY135" s="78"/>
      <c r="BZ135" s="78"/>
      <c r="CA135" s="78"/>
      <c r="CB135" s="78"/>
      <c r="CC135" s="78"/>
    </row>
    <row r="136" spans="1:81" s="76" customFormat="1" ht="15" customHeight="1" x14ac:dyDescent="0.2">
      <c r="A136" s="400" t="s">
        <v>140</v>
      </c>
      <c r="B136" s="204" t="s">
        <v>141</v>
      </c>
      <c r="C136" s="36"/>
      <c r="D136" s="216"/>
      <c r="E136" s="217"/>
      <c r="F136" s="218"/>
      <c r="G136" s="54"/>
      <c r="H136" s="218"/>
      <c r="I136" s="54"/>
      <c r="J136" s="218"/>
      <c r="K136" s="75"/>
      <c r="L136" s="75"/>
      <c r="M136" s="75"/>
      <c r="N136" s="75"/>
      <c r="AS136" s="78"/>
      <c r="AT136" s="78"/>
      <c r="AU136" s="78"/>
      <c r="AV136" s="79"/>
      <c r="AW136" s="80"/>
      <c r="AX136" s="78"/>
      <c r="AY136" s="78"/>
      <c r="AZ136" s="78"/>
      <c r="BA136" s="79"/>
      <c r="BB136" s="79"/>
      <c r="BC136" s="79"/>
      <c r="BD136" s="79"/>
      <c r="BE136" s="79"/>
      <c r="BF136" s="79"/>
      <c r="BG136" s="78"/>
      <c r="BH136" s="78"/>
      <c r="BI136" s="78"/>
      <c r="BJ136" s="78"/>
      <c r="BK136" s="78"/>
      <c r="BL136" s="78"/>
      <c r="BM136" s="78"/>
      <c r="BN136" s="78"/>
      <c r="BO136" s="78"/>
      <c r="BP136" s="80"/>
      <c r="BQ136" s="78"/>
      <c r="BR136" s="78"/>
      <c r="BS136" s="78"/>
      <c r="BT136" s="78"/>
      <c r="BU136" s="78"/>
      <c r="BV136" s="78"/>
      <c r="BW136" s="78"/>
      <c r="BX136" s="78"/>
      <c r="BY136" s="78"/>
      <c r="BZ136" s="78"/>
      <c r="CA136" s="78"/>
      <c r="CB136" s="78"/>
      <c r="CC136" s="78"/>
    </row>
    <row r="137" spans="1:81" s="76" customFormat="1" ht="25.5" customHeight="1" x14ac:dyDescent="0.2">
      <c r="A137" s="401"/>
      <c r="B137" s="208" t="s">
        <v>142</v>
      </c>
      <c r="C137" s="48"/>
      <c r="D137" s="222"/>
      <c r="E137" s="223"/>
      <c r="F137" s="224"/>
      <c r="G137" s="50"/>
      <c r="H137" s="224"/>
      <c r="I137" s="50"/>
      <c r="J137" s="224"/>
      <c r="K137" s="75"/>
      <c r="L137" s="75"/>
      <c r="M137" s="75"/>
      <c r="N137" s="75"/>
      <c r="AS137" s="78"/>
      <c r="AT137" s="78"/>
      <c r="AU137" s="78"/>
      <c r="AV137" s="79"/>
      <c r="AW137" s="80"/>
      <c r="AX137" s="78"/>
      <c r="AY137" s="78"/>
      <c r="AZ137" s="78"/>
      <c r="BA137" s="79"/>
      <c r="BB137" s="79"/>
      <c r="BC137" s="79"/>
      <c r="BD137" s="79"/>
      <c r="BE137" s="79"/>
      <c r="BF137" s="79"/>
      <c r="BG137" s="78"/>
      <c r="BH137" s="78"/>
      <c r="BI137" s="78"/>
      <c r="BJ137" s="78"/>
      <c r="BK137" s="78"/>
      <c r="BL137" s="78"/>
      <c r="BM137" s="78"/>
      <c r="BN137" s="78"/>
      <c r="BO137" s="78"/>
      <c r="BP137" s="80"/>
      <c r="BQ137" s="78"/>
      <c r="BR137" s="78"/>
      <c r="BS137" s="78"/>
      <c r="BT137" s="78"/>
      <c r="BU137" s="78"/>
      <c r="BV137" s="78"/>
      <c r="BW137" s="78"/>
      <c r="BX137" s="78"/>
      <c r="BY137" s="78"/>
      <c r="BZ137" s="78"/>
      <c r="CA137" s="78"/>
      <c r="CB137" s="78"/>
      <c r="CC137" s="78"/>
    </row>
    <row r="138" spans="1:81" s="78" customFormat="1" ht="56.25" customHeight="1" x14ac:dyDescent="0.2">
      <c r="A138" s="234" t="s">
        <v>143</v>
      </c>
      <c r="B138" s="235"/>
      <c r="C138" s="236"/>
      <c r="D138" s="236"/>
      <c r="E138" s="236"/>
      <c r="F138" s="236"/>
      <c r="G138" s="236"/>
      <c r="H138" s="236"/>
      <c r="I138" s="236"/>
      <c r="J138" s="236"/>
      <c r="K138" s="236"/>
      <c r="L138" s="236"/>
      <c r="M138" s="236"/>
      <c r="N138" s="236"/>
      <c r="AV138" s="79"/>
      <c r="AW138" s="80"/>
      <c r="BA138" s="79"/>
      <c r="BB138" s="79"/>
      <c r="BC138" s="79"/>
      <c r="BD138" s="79"/>
      <c r="BE138" s="79"/>
      <c r="BF138" s="79"/>
      <c r="BP138" s="80"/>
    </row>
    <row r="139" spans="1:81" s="78" customFormat="1" ht="18.75" customHeight="1" x14ac:dyDescent="0.2">
      <c r="A139" s="234" t="s">
        <v>144</v>
      </c>
      <c r="B139" s="235"/>
      <c r="C139" s="236"/>
      <c r="D139" s="236"/>
      <c r="E139" s="236"/>
      <c r="F139" s="236"/>
      <c r="G139" s="236"/>
      <c r="H139" s="236"/>
      <c r="I139" s="236"/>
      <c r="J139" s="236"/>
      <c r="K139" s="236"/>
      <c r="L139" s="236"/>
      <c r="M139" s="236"/>
      <c r="N139" s="236"/>
      <c r="AV139" s="79"/>
      <c r="AW139" s="80"/>
      <c r="BA139" s="79"/>
      <c r="BB139" s="79"/>
      <c r="BC139" s="79"/>
      <c r="BD139" s="79"/>
      <c r="BE139" s="79"/>
      <c r="BF139" s="79"/>
      <c r="BP139" s="80"/>
    </row>
    <row r="140" spans="1:81" s="83" customFormat="1" ht="34.5" customHeight="1" x14ac:dyDescent="0.2">
      <c r="A140" s="402" t="s">
        <v>33</v>
      </c>
      <c r="B140" s="385" t="s">
        <v>1</v>
      </c>
      <c r="C140" s="393" t="s">
        <v>14</v>
      </c>
      <c r="D140" s="394"/>
      <c r="E140" s="394"/>
      <c r="F140" s="394"/>
      <c r="G140" s="394"/>
      <c r="H140" s="394"/>
      <c r="I140" s="394"/>
      <c r="J140" s="394"/>
      <c r="K140" s="394"/>
      <c r="L140" s="394"/>
      <c r="M140" s="394"/>
      <c r="N140" s="394"/>
      <c r="O140" s="394"/>
      <c r="P140" s="394"/>
      <c r="Q140" s="394"/>
      <c r="R140" s="394"/>
      <c r="S140" s="394"/>
      <c r="T140" s="394"/>
      <c r="U140" s="395"/>
      <c r="V140" s="383" t="s">
        <v>145</v>
      </c>
      <c r="W140" s="384"/>
      <c r="X140" s="383" t="s">
        <v>146</v>
      </c>
      <c r="Y140" s="384"/>
      <c r="AS140" s="117"/>
      <c r="AT140" s="117"/>
      <c r="AU140" s="117"/>
      <c r="AV140" s="118"/>
      <c r="AW140" s="119"/>
      <c r="AX140" s="117"/>
      <c r="AY140" s="117"/>
      <c r="AZ140" s="117"/>
      <c r="BA140" s="79"/>
      <c r="BB140" s="79"/>
      <c r="BC140" s="79"/>
      <c r="BD140" s="79"/>
      <c r="BE140" s="79"/>
      <c r="BF140" s="79"/>
      <c r="BG140" s="117"/>
      <c r="BH140" s="117"/>
      <c r="BI140" s="117"/>
      <c r="BJ140" s="117"/>
      <c r="BK140" s="117"/>
      <c r="BL140" s="117"/>
      <c r="BM140" s="117"/>
      <c r="BN140" s="117"/>
      <c r="BO140" s="117"/>
      <c r="BP140" s="119"/>
      <c r="BQ140" s="117"/>
      <c r="BR140" s="117"/>
      <c r="BS140" s="117"/>
      <c r="BT140" s="117"/>
      <c r="BU140" s="117"/>
      <c r="BV140" s="117"/>
      <c r="BW140" s="117"/>
      <c r="BX140" s="117"/>
      <c r="BY140" s="117"/>
      <c r="BZ140" s="117"/>
      <c r="CA140" s="117"/>
      <c r="CB140" s="117"/>
      <c r="CC140" s="117"/>
    </row>
    <row r="141" spans="1:81" s="85" customFormat="1" ht="54" customHeight="1" x14ac:dyDescent="0.2">
      <c r="A141" s="403"/>
      <c r="B141" s="404"/>
      <c r="C141" s="237" t="s">
        <v>23</v>
      </c>
      <c r="D141" s="107" t="s">
        <v>24</v>
      </c>
      <c r="E141" s="238" t="s">
        <v>25</v>
      </c>
      <c r="F141" s="238" t="s">
        <v>26</v>
      </c>
      <c r="G141" s="238" t="s">
        <v>27</v>
      </c>
      <c r="H141" s="107" t="s">
        <v>28</v>
      </c>
      <c r="I141" s="107" t="s">
        <v>29</v>
      </c>
      <c r="J141" s="107" t="s">
        <v>30</v>
      </c>
      <c r="K141" s="107" t="s">
        <v>31</v>
      </c>
      <c r="L141" s="107" t="s">
        <v>2</v>
      </c>
      <c r="M141" s="107" t="s">
        <v>3</v>
      </c>
      <c r="N141" s="107" t="s">
        <v>32</v>
      </c>
      <c r="O141" s="107" t="s">
        <v>4</v>
      </c>
      <c r="P141" s="107" t="s">
        <v>5</v>
      </c>
      <c r="Q141" s="107" t="s">
        <v>6</v>
      </c>
      <c r="R141" s="107" t="s">
        <v>7</v>
      </c>
      <c r="S141" s="107" t="s">
        <v>8</v>
      </c>
      <c r="T141" s="107" t="s">
        <v>9</v>
      </c>
      <c r="U141" s="239" t="s">
        <v>10</v>
      </c>
      <c r="V141" s="240" t="s">
        <v>11</v>
      </c>
      <c r="W141" s="239" t="s">
        <v>12</v>
      </c>
      <c r="X141" s="240" t="s">
        <v>147</v>
      </c>
      <c r="Y141" s="239" t="s">
        <v>148</v>
      </c>
      <c r="Z141" s="83"/>
      <c r="AS141" s="241"/>
      <c r="AT141" s="241"/>
      <c r="AU141" s="241"/>
      <c r="AV141" s="118"/>
      <c r="AW141" s="119"/>
      <c r="AX141" s="241"/>
      <c r="AY141" s="241"/>
      <c r="AZ141" s="241"/>
      <c r="BA141" s="79"/>
      <c r="BB141" s="79"/>
      <c r="BC141" s="79"/>
      <c r="BD141" s="79"/>
      <c r="BE141" s="79"/>
      <c r="BF141" s="79"/>
      <c r="BG141" s="241"/>
      <c r="BH141" s="241"/>
      <c r="BI141" s="241"/>
      <c r="BJ141" s="241"/>
      <c r="BK141" s="241"/>
      <c r="BL141" s="241"/>
      <c r="BM141" s="241"/>
      <c r="BN141" s="241"/>
      <c r="BO141" s="241"/>
      <c r="BP141" s="119"/>
      <c r="BQ141" s="241"/>
      <c r="BR141" s="241"/>
      <c r="BS141" s="241"/>
      <c r="BT141" s="241"/>
      <c r="BU141" s="241"/>
      <c r="BV141" s="241"/>
      <c r="BW141" s="241"/>
      <c r="BX141" s="241"/>
      <c r="BY141" s="241"/>
      <c r="BZ141" s="241"/>
      <c r="CA141" s="241"/>
      <c r="CB141" s="241"/>
      <c r="CC141" s="241"/>
    </row>
    <row r="142" spans="1:81" s="83" customFormat="1" ht="22.5" customHeight="1" x14ac:dyDescent="0.2">
      <c r="A142" s="242" t="s">
        <v>52</v>
      </c>
      <c r="B142" s="4">
        <f>+SUM(C142:U142)</f>
        <v>326</v>
      </c>
      <c r="C142" s="6">
        <v>47</v>
      </c>
      <c r="D142" s="5">
        <v>12</v>
      </c>
      <c r="E142" s="5">
        <v>11</v>
      </c>
      <c r="F142" s="5">
        <v>8</v>
      </c>
      <c r="G142" s="5">
        <v>6</v>
      </c>
      <c r="H142" s="5">
        <v>9</v>
      </c>
      <c r="I142" s="5">
        <v>9</v>
      </c>
      <c r="J142" s="5">
        <v>4</v>
      </c>
      <c r="K142" s="5">
        <v>8</v>
      </c>
      <c r="L142" s="5">
        <v>5</v>
      </c>
      <c r="M142" s="5">
        <v>12</v>
      </c>
      <c r="N142" s="5">
        <v>10</v>
      </c>
      <c r="O142" s="5">
        <v>15</v>
      </c>
      <c r="P142" s="5">
        <v>22</v>
      </c>
      <c r="Q142" s="5">
        <v>17</v>
      </c>
      <c r="R142" s="5">
        <v>21</v>
      </c>
      <c r="S142" s="5">
        <v>29</v>
      </c>
      <c r="T142" s="5">
        <v>25</v>
      </c>
      <c r="U142" s="7">
        <v>56</v>
      </c>
      <c r="V142" s="93">
        <v>169</v>
      </c>
      <c r="W142" s="7">
        <v>157</v>
      </c>
      <c r="X142" s="93">
        <v>124</v>
      </c>
      <c r="Y142" s="7">
        <v>202</v>
      </c>
      <c r="Z142" s="86" t="str">
        <f>$BA142&amp;"  "&amp;$BB142</f>
        <v xml:space="preserve">  </v>
      </c>
      <c r="AA142" s="86"/>
      <c r="AB142" s="86"/>
      <c r="AC142" s="86"/>
      <c r="AD142" s="3"/>
      <c r="AE142" s="3"/>
      <c r="AF142" s="3"/>
      <c r="AG142" s="3"/>
      <c r="AH142" s="3"/>
      <c r="AI142" s="86"/>
      <c r="AJ142" s="86"/>
      <c r="AK142" s="86"/>
      <c r="AL142" s="86"/>
      <c r="AM142" s="86"/>
      <c r="AN142" s="3"/>
      <c r="AO142" s="3"/>
      <c r="AP142" s="3"/>
      <c r="AQ142" s="3"/>
      <c r="AR142" s="3"/>
      <c r="AS142" s="3"/>
      <c r="AT142" s="3"/>
      <c r="AU142" s="3"/>
      <c r="AV142" s="3"/>
      <c r="AW142" s="87"/>
      <c r="AX142" s="3"/>
      <c r="AY142" s="3"/>
      <c r="AZ142" s="88"/>
      <c r="BA142" s="98" t="str">
        <f t="shared" ref="BA142:BA159" si="10">IF($B142&lt;&gt;($V142+$W142)," El número de consultas según sexo NO puede ser diferente al Total.","")</f>
        <v/>
      </c>
      <c r="BB142" s="98" t="str">
        <f>IF($B142&lt;&gt;($X142+$Y142)," El número de consultas según tipo atención NO puede ser diferente al Total.","")</f>
        <v/>
      </c>
      <c r="BC142" s="3"/>
      <c r="BD142" s="87">
        <f t="shared" ref="BD142:BD159" si="11">IF($B142&lt;&gt;($V142+$W142),1,0)</f>
        <v>0</v>
      </c>
      <c r="BE142" s="87">
        <f>IF($B142&lt;&gt;($X142+$Y142),1,0)</f>
        <v>0</v>
      </c>
      <c r="BF142" s="3"/>
      <c r="BG142" s="3"/>
      <c r="BH142" s="3"/>
      <c r="BI142" s="3"/>
      <c r="BJ142" s="3"/>
      <c r="BK142" s="3"/>
      <c r="BL142" s="3"/>
      <c r="BM142" s="3"/>
      <c r="BN142" s="3"/>
      <c r="BO142" s="3"/>
      <c r="BP142" s="87"/>
      <c r="BQ142" s="3"/>
      <c r="BR142" s="3"/>
      <c r="BS142" s="117"/>
      <c r="BT142" s="117"/>
      <c r="BU142" s="117"/>
      <c r="BV142" s="117"/>
      <c r="BW142" s="117"/>
      <c r="BX142" s="117"/>
      <c r="BY142" s="117"/>
      <c r="BZ142" s="117"/>
      <c r="CA142" s="117"/>
      <c r="CB142" s="117"/>
      <c r="CC142" s="117"/>
    </row>
    <row r="143" spans="1:81" s="117" customFormat="1" ht="22.5" customHeight="1" x14ac:dyDescent="0.2">
      <c r="A143" s="243" t="s">
        <v>34</v>
      </c>
      <c r="B143" s="55">
        <f>+SUM(C143:U143)</f>
        <v>0</v>
      </c>
      <c r="C143" s="56"/>
      <c r="D143" s="57"/>
      <c r="E143" s="57"/>
      <c r="F143" s="57"/>
      <c r="G143" s="57"/>
      <c r="H143" s="57"/>
      <c r="I143" s="57"/>
      <c r="J143" s="57"/>
      <c r="K143" s="57"/>
      <c r="L143" s="57"/>
      <c r="M143" s="57"/>
      <c r="N143" s="57"/>
      <c r="O143" s="57"/>
      <c r="P143" s="57"/>
      <c r="Q143" s="57"/>
      <c r="R143" s="57"/>
      <c r="S143" s="57"/>
      <c r="T143" s="57"/>
      <c r="U143" s="58"/>
      <c r="V143" s="59"/>
      <c r="W143" s="58"/>
      <c r="X143" s="59"/>
      <c r="Y143" s="7"/>
      <c r="Z143" s="86" t="str">
        <f>$BA143&amp;"  "&amp;$BB143</f>
        <v xml:space="preserve">  </v>
      </c>
      <c r="AA143" s="86"/>
      <c r="AB143" s="86"/>
      <c r="AC143" s="86"/>
      <c r="AD143" s="3"/>
      <c r="AE143" s="3"/>
      <c r="AF143" s="3"/>
      <c r="AG143" s="3"/>
      <c r="AH143" s="3"/>
      <c r="AI143" s="86"/>
      <c r="AJ143" s="86"/>
      <c r="AK143" s="86"/>
      <c r="AL143" s="86"/>
      <c r="AM143" s="86"/>
      <c r="AN143" s="3"/>
      <c r="AO143" s="3"/>
      <c r="AP143" s="3"/>
      <c r="AQ143" s="3"/>
      <c r="AR143" s="3"/>
      <c r="AS143" s="3"/>
      <c r="AT143" s="3"/>
      <c r="AU143" s="3"/>
      <c r="AV143" s="3"/>
      <c r="AW143" s="87"/>
      <c r="AX143" s="3"/>
      <c r="AY143" s="3"/>
      <c r="AZ143" s="88"/>
      <c r="BA143" s="98" t="str">
        <f t="shared" si="10"/>
        <v/>
      </c>
      <c r="BB143" s="98" t="str">
        <f>IF($B143&lt;&gt;($X143+$Y143)," El número de consultas según tipo atención NO puede ser diferente al Total.","")</f>
        <v/>
      </c>
      <c r="BC143" s="3"/>
      <c r="BD143" s="87">
        <f t="shared" si="11"/>
        <v>0</v>
      </c>
      <c r="BE143" s="87">
        <f>IF($B143&lt;&gt;($X143+$Y143),1,0)</f>
        <v>0</v>
      </c>
      <c r="BF143" s="3"/>
      <c r="BG143" s="3"/>
      <c r="BH143" s="3"/>
      <c r="BI143" s="3"/>
      <c r="BJ143" s="3"/>
      <c r="BK143" s="3"/>
      <c r="BL143" s="3"/>
      <c r="BM143" s="3"/>
      <c r="BN143" s="3"/>
      <c r="BO143" s="3"/>
      <c r="BP143" s="87"/>
      <c r="BQ143" s="3"/>
      <c r="BR143" s="3"/>
    </row>
    <row r="144" spans="1:81" s="83" customFormat="1" ht="31.5" customHeight="1" x14ac:dyDescent="0.2">
      <c r="A144" s="244" t="s">
        <v>149</v>
      </c>
      <c r="B144" s="8">
        <f t="shared" ref="B144:B159" si="12">+SUM(C144:U144)</f>
        <v>0</v>
      </c>
      <c r="C144" s="12"/>
      <c r="D144" s="10"/>
      <c r="E144" s="10"/>
      <c r="F144" s="10"/>
      <c r="G144" s="10"/>
      <c r="H144" s="10"/>
      <c r="I144" s="10"/>
      <c r="J144" s="10"/>
      <c r="K144" s="10"/>
      <c r="L144" s="10"/>
      <c r="M144" s="10"/>
      <c r="N144" s="10"/>
      <c r="O144" s="10"/>
      <c r="P144" s="10"/>
      <c r="Q144" s="10"/>
      <c r="R144" s="10"/>
      <c r="S144" s="10"/>
      <c r="T144" s="10"/>
      <c r="U144" s="13"/>
      <c r="V144" s="9"/>
      <c r="W144" s="13"/>
      <c r="X144" s="9"/>
      <c r="Y144" s="13"/>
      <c r="Z144" s="86" t="str">
        <f t="shared" ref="Z144:Z158" si="13">$BA144&amp;"  "&amp;$BB144</f>
        <v xml:space="preserve">  </v>
      </c>
      <c r="AA144" s="86"/>
      <c r="AB144" s="86"/>
      <c r="AC144" s="86"/>
      <c r="AD144" s="3"/>
      <c r="AE144" s="3"/>
      <c r="AF144" s="3"/>
      <c r="AG144" s="3"/>
      <c r="AH144" s="3"/>
      <c r="AI144" s="86"/>
      <c r="AJ144" s="86"/>
      <c r="AK144" s="86"/>
      <c r="AL144" s="86"/>
      <c r="AM144" s="86"/>
      <c r="AN144" s="3"/>
      <c r="AO144" s="3"/>
      <c r="AP144" s="3"/>
      <c r="AQ144" s="3"/>
      <c r="AR144" s="3"/>
      <c r="AS144" s="3"/>
      <c r="AT144" s="3"/>
      <c r="AU144" s="3"/>
      <c r="AV144" s="3"/>
      <c r="AW144" s="87"/>
      <c r="AX144" s="3"/>
      <c r="AY144" s="3"/>
      <c r="AZ144" s="88"/>
      <c r="BA144" s="98" t="str">
        <f t="shared" si="10"/>
        <v/>
      </c>
      <c r="BB144" s="160" t="str">
        <f t="shared" ref="BB144:BB159" si="14">IF($B144&lt;&gt;($X144+$Y144)," El número de consultas según tipo atención NO puede ser diferente al Total.","")</f>
        <v/>
      </c>
      <c r="BC144" s="3"/>
      <c r="BD144" s="87">
        <f t="shared" si="11"/>
        <v>0</v>
      </c>
      <c r="BE144" s="87">
        <f t="shared" ref="BE144:BE159" si="15">IF($B144&lt;&gt;($X144+$Y144),1,0)</f>
        <v>0</v>
      </c>
      <c r="BF144" s="3"/>
      <c r="BG144" s="117"/>
      <c r="BH144" s="117"/>
      <c r="BI144" s="117"/>
      <c r="BJ144" s="117"/>
      <c r="BK144" s="117"/>
      <c r="BL144" s="117"/>
      <c r="BM144" s="117"/>
      <c r="BN144" s="117"/>
      <c r="BO144" s="117"/>
      <c r="BP144" s="119"/>
      <c r="BQ144" s="117"/>
      <c r="BR144" s="117"/>
      <c r="BS144" s="117"/>
      <c r="BT144" s="117"/>
      <c r="BU144" s="117"/>
      <c r="BV144" s="117"/>
      <c r="BW144" s="117"/>
      <c r="BX144" s="117"/>
      <c r="BY144" s="117"/>
      <c r="BZ144" s="117"/>
      <c r="CA144" s="117"/>
      <c r="CB144" s="117"/>
      <c r="CC144" s="117"/>
    </row>
    <row r="145" spans="1:81" s="83" customFormat="1" ht="18" customHeight="1" x14ac:dyDescent="0.2">
      <c r="A145" s="245" t="s">
        <v>150</v>
      </c>
      <c r="B145" s="14">
        <f t="shared" si="12"/>
        <v>0</v>
      </c>
      <c r="C145" s="19"/>
      <c r="D145" s="17"/>
      <c r="E145" s="21"/>
      <c r="F145" s="17"/>
      <c r="G145" s="17"/>
      <c r="H145" s="17"/>
      <c r="I145" s="17"/>
      <c r="J145" s="17"/>
      <c r="K145" s="17"/>
      <c r="L145" s="17"/>
      <c r="M145" s="17"/>
      <c r="N145" s="17"/>
      <c r="O145" s="21"/>
      <c r="P145" s="17"/>
      <c r="Q145" s="17"/>
      <c r="R145" s="17"/>
      <c r="S145" s="17"/>
      <c r="T145" s="17"/>
      <c r="U145" s="20"/>
      <c r="V145" s="21"/>
      <c r="W145" s="20"/>
      <c r="X145" s="21"/>
      <c r="Y145" s="20"/>
      <c r="Z145" s="86" t="str">
        <f t="shared" si="13"/>
        <v xml:space="preserve">  </v>
      </c>
      <c r="AA145" s="86"/>
      <c r="AB145" s="86"/>
      <c r="AC145" s="86"/>
      <c r="AD145" s="3"/>
      <c r="AE145" s="3"/>
      <c r="AF145" s="3"/>
      <c r="AG145" s="3"/>
      <c r="AH145" s="3"/>
      <c r="AI145" s="86"/>
      <c r="AJ145" s="86"/>
      <c r="AK145" s="86"/>
      <c r="AL145" s="86"/>
      <c r="AM145" s="86"/>
      <c r="AN145" s="3"/>
      <c r="AO145" s="3"/>
      <c r="AP145" s="3"/>
      <c r="AQ145" s="3"/>
      <c r="AR145" s="3"/>
      <c r="AS145" s="3"/>
      <c r="AT145" s="3"/>
      <c r="AU145" s="3"/>
      <c r="AV145" s="3"/>
      <c r="AW145" s="87"/>
      <c r="AX145" s="3"/>
      <c r="AY145" s="3"/>
      <c r="AZ145" s="88"/>
      <c r="BA145" s="98" t="str">
        <f t="shared" si="10"/>
        <v/>
      </c>
      <c r="BB145" s="160" t="str">
        <f t="shared" si="14"/>
        <v/>
      </c>
      <c r="BC145" s="3"/>
      <c r="BD145" s="87">
        <f t="shared" si="11"/>
        <v>0</v>
      </c>
      <c r="BE145" s="87">
        <f t="shared" si="15"/>
        <v>0</v>
      </c>
      <c r="BF145" s="3"/>
      <c r="BG145" s="117"/>
      <c r="BH145" s="117"/>
      <c r="BI145" s="117"/>
      <c r="BJ145" s="117"/>
      <c r="BK145" s="117"/>
      <c r="BL145" s="117"/>
      <c r="BM145" s="117"/>
      <c r="BN145" s="117"/>
      <c r="BO145" s="117"/>
      <c r="BP145" s="119"/>
      <c r="BQ145" s="117"/>
      <c r="BR145" s="117"/>
      <c r="BS145" s="117"/>
      <c r="BT145" s="117"/>
      <c r="BU145" s="117"/>
      <c r="BV145" s="117"/>
      <c r="BW145" s="117"/>
      <c r="BX145" s="117"/>
      <c r="BY145" s="117"/>
      <c r="BZ145" s="117"/>
      <c r="CA145" s="117"/>
      <c r="CB145" s="117"/>
      <c r="CC145" s="117"/>
    </row>
    <row r="146" spans="1:81" s="248" customFormat="1" ht="18" customHeight="1" x14ac:dyDescent="0.2">
      <c r="A146" s="245" t="s">
        <v>151</v>
      </c>
      <c r="B146" s="14">
        <f t="shared" si="12"/>
        <v>41</v>
      </c>
      <c r="C146" s="19"/>
      <c r="D146" s="17"/>
      <c r="E146" s="21"/>
      <c r="F146" s="17"/>
      <c r="G146" s="17"/>
      <c r="H146" s="17"/>
      <c r="I146" s="17"/>
      <c r="J146" s="17"/>
      <c r="K146" s="17"/>
      <c r="L146" s="17"/>
      <c r="M146" s="17"/>
      <c r="N146" s="17">
        <v>1</v>
      </c>
      <c r="O146" s="21">
        <v>3</v>
      </c>
      <c r="P146" s="17">
        <v>3</v>
      </c>
      <c r="Q146" s="17">
        <v>3</v>
      </c>
      <c r="R146" s="17">
        <v>7</v>
      </c>
      <c r="S146" s="17">
        <v>10</v>
      </c>
      <c r="T146" s="17">
        <v>5</v>
      </c>
      <c r="U146" s="20">
        <v>9</v>
      </c>
      <c r="V146" s="21">
        <v>24</v>
      </c>
      <c r="W146" s="20">
        <v>17</v>
      </c>
      <c r="X146" s="21">
        <v>9</v>
      </c>
      <c r="Y146" s="20">
        <v>32</v>
      </c>
      <c r="Z146" s="86" t="str">
        <f t="shared" si="13"/>
        <v xml:space="preserve">  </v>
      </c>
      <c r="AA146" s="86"/>
      <c r="AB146" s="86"/>
      <c r="AC146" s="86"/>
      <c r="AD146" s="3"/>
      <c r="AE146" s="3"/>
      <c r="AF146" s="3"/>
      <c r="AG146" s="3"/>
      <c r="AH146" s="3"/>
      <c r="AI146" s="86"/>
      <c r="AJ146" s="86"/>
      <c r="AK146" s="86"/>
      <c r="AL146" s="86"/>
      <c r="AM146" s="86"/>
      <c r="AN146" s="3"/>
      <c r="AO146" s="3"/>
      <c r="AP146" s="3"/>
      <c r="AQ146" s="3"/>
      <c r="AR146" s="3"/>
      <c r="AS146" s="3"/>
      <c r="AT146" s="3"/>
      <c r="AU146" s="3"/>
      <c r="AV146" s="3"/>
      <c r="AW146" s="87"/>
      <c r="AX146" s="3"/>
      <c r="AY146" s="3"/>
      <c r="AZ146" s="88"/>
      <c r="BA146" s="98" t="str">
        <f t="shared" si="10"/>
        <v/>
      </c>
      <c r="BB146" s="160" t="str">
        <f t="shared" si="14"/>
        <v/>
      </c>
      <c r="BC146" s="3"/>
      <c r="BD146" s="87">
        <f t="shared" si="11"/>
        <v>0</v>
      </c>
      <c r="BE146" s="87">
        <f t="shared" si="15"/>
        <v>0</v>
      </c>
      <c r="BF146" s="3"/>
      <c r="BG146" s="246"/>
      <c r="BH146" s="246"/>
      <c r="BI146" s="246"/>
      <c r="BJ146" s="246"/>
      <c r="BK146" s="246"/>
      <c r="BL146" s="246"/>
      <c r="BM146" s="246"/>
      <c r="BN146" s="246"/>
      <c r="BO146" s="246"/>
      <c r="BP146" s="247"/>
      <c r="BQ146" s="246"/>
      <c r="BR146" s="246"/>
      <c r="BS146" s="246"/>
      <c r="BT146" s="246"/>
      <c r="BU146" s="246"/>
      <c r="BV146" s="246"/>
      <c r="BW146" s="246"/>
      <c r="BX146" s="246"/>
      <c r="BY146" s="246"/>
      <c r="BZ146" s="246"/>
      <c r="CA146" s="246"/>
      <c r="CB146" s="246"/>
      <c r="CC146" s="246"/>
    </row>
    <row r="147" spans="1:81" s="248" customFormat="1" ht="18" customHeight="1" x14ac:dyDescent="0.2">
      <c r="A147" s="245" t="s">
        <v>152</v>
      </c>
      <c r="B147" s="14">
        <f t="shared" si="12"/>
        <v>0</v>
      </c>
      <c r="C147" s="19"/>
      <c r="D147" s="17"/>
      <c r="E147" s="21"/>
      <c r="F147" s="17"/>
      <c r="G147" s="17"/>
      <c r="H147" s="17"/>
      <c r="I147" s="17"/>
      <c r="J147" s="17"/>
      <c r="K147" s="17"/>
      <c r="L147" s="17"/>
      <c r="M147" s="17"/>
      <c r="N147" s="17"/>
      <c r="O147" s="21"/>
      <c r="P147" s="17"/>
      <c r="Q147" s="17"/>
      <c r="R147" s="17"/>
      <c r="S147" s="17"/>
      <c r="T147" s="17"/>
      <c r="U147" s="20"/>
      <c r="V147" s="21"/>
      <c r="W147" s="20"/>
      <c r="X147" s="21"/>
      <c r="Y147" s="20"/>
      <c r="Z147" s="86" t="str">
        <f t="shared" si="13"/>
        <v xml:space="preserve">  </v>
      </c>
      <c r="AA147" s="86"/>
      <c r="AB147" s="86"/>
      <c r="AC147" s="86"/>
      <c r="AD147" s="3"/>
      <c r="AE147" s="3"/>
      <c r="AF147" s="3"/>
      <c r="AG147" s="3"/>
      <c r="AH147" s="3"/>
      <c r="AI147" s="86"/>
      <c r="AJ147" s="86"/>
      <c r="AK147" s="86"/>
      <c r="AL147" s="86"/>
      <c r="AM147" s="86"/>
      <c r="AN147" s="3"/>
      <c r="AO147" s="3"/>
      <c r="AP147" s="3"/>
      <c r="AQ147" s="3"/>
      <c r="AR147" s="3"/>
      <c r="AS147" s="3"/>
      <c r="AT147" s="3"/>
      <c r="AU147" s="3"/>
      <c r="AV147" s="3"/>
      <c r="AW147" s="87"/>
      <c r="AX147" s="3"/>
      <c r="AY147" s="3"/>
      <c r="AZ147" s="88"/>
      <c r="BA147" s="98" t="str">
        <f t="shared" si="10"/>
        <v/>
      </c>
      <c r="BB147" s="160" t="str">
        <f t="shared" si="14"/>
        <v/>
      </c>
      <c r="BC147" s="3"/>
      <c r="BD147" s="87">
        <f t="shared" si="11"/>
        <v>0</v>
      </c>
      <c r="BE147" s="87">
        <f t="shared" si="15"/>
        <v>0</v>
      </c>
      <c r="BF147" s="3"/>
      <c r="BG147" s="246"/>
      <c r="BH147" s="246"/>
      <c r="BI147" s="246"/>
      <c r="BJ147" s="246"/>
      <c r="BK147" s="246"/>
      <c r="BL147" s="246"/>
      <c r="BM147" s="246"/>
      <c r="BN147" s="246"/>
      <c r="BO147" s="246"/>
      <c r="BP147" s="247"/>
      <c r="BQ147" s="246"/>
      <c r="BR147" s="246"/>
      <c r="BS147" s="246"/>
      <c r="BT147" s="246"/>
      <c r="BU147" s="246"/>
      <c r="BV147" s="246"/>
      <c r="BW147" s="246"/>
      <c r="BX147" s="246"/>
      <c r="BY147" s="246"/>
      <c r="BZ147" s="246"/>
      <c r="CA147" s="246"/>
      <c r="CB147" s="246"/>
      <c r="CC147" s="246"/>
    </row>
    <row r="148" spans="1:81" s="248" customFormat="1" ht="18" customHeight="1" x14ac:dyDescent="0.2">
      <c r="A148" s="245" t="s">
        <v>153</v>
      </c>
      <c r="B148" s="14">
        <f t="shared" si="12"/>
        <v>0</v>
      </c>
      <c r="C148" s="19"/>
      <c r="D148" s="17"/>
      <c r="E148" s="21"/>
      <c r="F148" s="17"/>
      <c r="G148" s="17"/>
      <c r="H148" s="17"/>
      <c r="I148" s="17"/>
      <c r="J148" s="17"/>
      <c r="K148" s="17"/>
      <c r="L148" s="17"/>
      <c r="M148" s="17"/>
      <c r="N148" s="17"/>
      <c r="O148" s="21"/>
      <c r="P148" s="17"/>
      <c r="Q148" s="17"/>
      <c r="R148" s="17"/>
      <c r="S148" s="17"/>
      <c r="T148" s="17"/>
      <c r="U148" s="20"/>
      <c r="V148" s="21"/>
      <c r="W148" s="20"/>
      <c r="X148" s="21"/>
      <c r="Y148" s="20"/>
      <c r="Z148" s="86" t="str">
        <f t="shared" si="13"/>
        <v xml:space="preserve">  </v>
      </c>
      <c r="AA148" s="86"/>
      <c r="AB148" s="86"/>
      <c r="AC148" s="86"/>
      <c r="AD148" s="3"/>
      <c r="AE148" s="3"/>
      <c r="AF148" s="3"/>
      <c r="AG148" s="3"/>
      <c r="AH148" s="3"/>
      <c r="AI148" s="86"/>
      <c r="AJ148" s="86"/>
      <c r="AK148" s="86"/>
      <c r="AL148" s="86"/>
      <c r="AM148" s="86"/>
      <c r="AN148" s="3"/>
      <c r="AO148" s="3"/>
      <c r="AP148" s="3"/>
      <c r="AQ148" s="3"/>
      <c r="AR148" s="3"/>
      <c r="AS148" s="3"/>
      <c r="AT148" s="3"/>
      <c r="AU148" s="3"/>
      <c r="AV148" s="3"/>
      <c r="AW148" s="87"/>
      <c r="AX148" s="3"/>
      <c r="AY148" s="3"/>
      <c r="AZ148" s="88"/>
      <c r="BA148" s="98" t="str">
        <f t="shared" si="10"/>
        <v/>
      </c>
      <c r="BB148" s="160" t="str">
        <f t="shared" si="14"/>
        <v/>
      </c>
      <c r="BC148" s="3"/>
      <c r="BD148" s="87">
        <f t="shared" si="11"/>
        <v>0</v>
      </c>
      <c r="BE148" s="87">
        <f t="shared" si="15"/>
        <v>0</v>
      </c>
      <c r="BF148" s="3"/>
      <c r="BG148" s="246"/>
      <c r="BH148" s="246"/>
      <c r="BI148" s="246"/>
      <c r="BJ148" s="246"/>
      <c r="BK148" s="246"/>
      <c r="BL148" s="246"/>
      <c r="BM148" s="246"/>
      <c r="BN148" s="246"/>
      <c r="BO148" s="246"/>
      <c r="BP148" s="247"/>
      <c r="BQ148" s="246"/>
      <c r="BR148" s="246"/>
      <c r="BS148" s="246"/>
      <c r="BT148" s="246"/>
      <c r="BU148" s="246"/>
      <c r="BV148" s="246"/>
      <c r="BW148" s="246"/>
      <c r="BX148" s="246"/>
      <c r="BY148" s="246"/>
      <c r="BZ148" s="246"/>
      <c r="CA148" s="246"/>
      <c r="CB148" s="246"/>
      <c r="CC148" s="246"/>
    </row>
    <row r="149" spans="1:81" s="248" customFormat="1" ht="18" customHeight="1" x14ac:dyDescent="0.2">
      <c r="A149" s="245" t="s">
        <v>154</v>
      </c>
      <c r="B149" s="14">
        <f t="shared" si="12"/>
        <v>1</v>
      </c>
      <c r="C149" s="19"/>
      <c r="D149" s="17"/>
      <c r="E149" s="21"/>
      <c r="F149" s="17"/>
      <c r="G149" s="17"/>
      <c r="H149" s="17"/>
      <c r="I149" s="17"/>
      <c r="J149" s="17"/>
      <c r="K149" s="17"/>
      <c r="L149" s="17"/>
      <c r="M149" s="17"/>
      <c r="N149" s="17"/>
      <c r="O149" s="21"/>
      <c r="P149" s="17"/>
      <c r="Q149" s="17"/>
      <c r="R149" s="17"/>
      <c r="S149" s="17"/>
      <c r="T149" s="17"/>
      <c r="U149" s="20">
        <v>1</v>
      </c>
      <c r="V149" s="21">
        <v>1</v>
      </c>
      <c r="W149" s="20"/>
      <c r="X149" s="21"/>
      <c r="Y149" s="20">
        <v>1</v>
      </c>
      <c r="Z149" s="86" t="str">
        <f t="shared" si="13"/>
        <v xml:space="preserve">  </v>
      </c>
      <c r="AA149" s="86"/>
      <c r="AB149" s="86"/>
      <c r="AC149" s="86"/>
      <c r="AD149" s="3"/>
      <c r="AE149" s="3"/>
      <c r="AF149" s="3"/>
      <c r="AG149" s="3"/>
      <c r="AH149" s="3"/>
      <c r="AI149" s="86"/>
      <c r="AJ149" s="86"/>
      <c r="AK149" s="86"/>
      <c r="AL149" s="86"/>
      <c r="AM149" s="86"/>
      <c r="AN149" s="3"/>
      <c r="AO149" s="3"/>
      <c r="AP149" s="3"/>
      <c r="AQ149" s="3"/>
      <c r="AR149" s="3"/>
      <c r="AS149" s="3"/>
      <c r="AT149" s="3"/>
      <c r="AU149" s="3"/>
      <c r="AV149" s="3"/>
      <c r="AW149" s="87"/>
      <c r="AX149" s="3"/>
      <c r="AY149" s="3"/>
      <c r="AZ149" s="88"/>
      <c r="BA149" s="98" t="str">
        <f t="shared" si="10"/>
        <v/>
      </c>
      <c r="BB149" s="160" t="str">
        <f t="shared" si="14"/>
        <v/>
      </c>
      <c r="BC149" s="3"/>
      <c r="BD149" s="87">
        <f t="shared" si="11"/>
        <v>0</v>
      </c>
      <c r="BE149" s="87">
        <f t="shared" si="15"/>
        <v>0</v>
      </c>
      <c r="BF149" s="3"/>
      <c r="BG149" s="246"/>
      <c r="BH149" s="246"/>
      <c r="BI149" s="246"/>
      <c r="BJ149" s="246"/>
      <c r="BK149" s="246"/>
      <c r="BL149" s="246"/>
      <c r="BM149" s="246"/>
      <c r="BN149" s="246"/>
      <c r="BO149" s="246"/>
      <c r="BP149" s="247"/>
      <c r="BQ149" s="246"/>
      <c r="BR149" s="246"/>
      <c r="BS149" s="246"/>
      <c r="BT149" s="246"/>
      <c r="BU149" s="246"/>
      <c r="BV149" s="246"/>
      <c r="BW149" s="246"/>
      <c r="BX149" s="246"/>
      <c r="BY149" s="246"/>
      <c r="BZ149" s="246"/>
      <c r="CA149" s="246"/>
      <c r="CB149" s="246"/>
      <c r="CC149" s="246"/>
    </row>
    <row r="150" spans="1:81" s="248" customFormat="1" ht="18" customHeight="1" x14ac:dyDescent="0.2">
      <c r="A150" s="245" t="s">
        <v>155</v>
      </c>
      <c r="B150" s="14">
        <f t="shared" si="12"/>
        <v>0</v>
      </c>
      <c r="C150" s="19"/>
      <c r="D150" s="17"/>
      <c r="E150" s="21"/>
      <c r="F150" s="17"/>
      <c r="G150" s="17"/>
      <c r="H150" s="17"/>
      <c r="I150" s="17"/>
      <c r="J150" s="17"/>
      <c r="K150" s="17"/>
      <c r="L150" s="17"/>
      <c r="M150" s="17"/>
      <c r="N150" s="17"/>
      <c r="O150" s="21"/>
      <c r="P150" s="17"/>
      <c r="Q150" s="17"/>
      <c r="R150" s="17"/>
      <c r="S150" s="17"/>
      <c r="T150" s="17"/>
      <c r="U150" s="20"/>
      <c r="V150" s="21"/>
      <c r="W150" s="20"/>
      <c r="X150" s="21"/>
      <c r="Y150" s="20"/>
      <c r="Z150" s="86" t="str">
        <f t="shared" si="13"/>
        <v xml:space="preserve">  </v>
      </c>
      <c r="AA150" s="86"/>
      <c r="AB150" s="86"/>
      <c r="AC150" s="86"/>
      <c r="AD150" s="3"/>
      <c r="AE150" s="3"/>
      <c r="AF150" s="3"/>
      <c r="AG150" s="3"/>
      <c r="AH150" s="3"/>
      <c r="AI150" s="86"/>
      <c r="AJ150" s="86"/>
      <c r="AK150" s="86"/>
      <c r="AL150" s="86"/>
      <c r="AM150" s="86"/>
      <c r="AN150" s="3"/>
      <c r="AO150" s="3"/>
      <c r="AP150" s="3"/>
      <c r="AQ150" s="3"/>
      <c r="AR150" s="3"/>
      <c r="AS150" s="3"/>
      <c r="AT150" s="3"/>
      <c r="AU150" s="3"/>
      <c r="AV150" s="3"/>
      <c r="AW150" s="87"/>
      <c r="AX150" s="3"/>
      <c r="AY150" s="3"/>
      <c r="AZ150" s="88"/>
      <c r="BA150" s="98" t="str">
        <f t="shared" si="10"/>
        <v/>
      </c>
      <c r="BB150" s="160" t="str">
        <f t="shared" si="14"/>
        <v/>
      </c>
      <c r="BC150" s="3"/>
      <c r="BD150" s="87">
        <f t="shared" si="11"/>
        <v>0</v>
      </c>
      <c r="BE150" s="87">
        <f t="shared" si="15"/>
        <v>0</v>
      </c>
      <c r="BF150" s="3"/>
      <c r="BG150" s="246"/>
      <c r="BH150" s="246"/>
      <c r="BI150" s="246"/>
      <c r="BJ150" s="246"/>
      <c r="BK150" s="246"/>
      <c r="BL150" s="246"/>
      <c r="BM150" s="246"/>
      <c r="BN150" s="246"/>
      <c r="BO150" s="246"/>
      <c r="BP150" s="247"/>
      <c r="BQ150" s="246"/>
      <c r="BR150" s="246"/>
      <c r="BS150" s="246"/>
      <c r="BT150" s="246"/>
      <c r="BU150" s="246"/>
      <c r="BV150" s="246"/>
      <c r="BW150" s="246"/>
      <c r="BX150" s="246"/>
      <c r="BY150" s="246"/>
      <c r="BZ150" s="246"/>
      <c r="CA150" s="246"/>
      <c r="CB150" s="246"/>
      <c r="CC150" s="246"/>
    </row>
    <row r="151" spans="1:81" s="248" customFormat="1" ht="18" customHeight="1" x14ac:dyDescent="0.2">
      <c r="A151" s="245" t="s">
        <v>156</v>
      </c>
      <c r="B151" s="14">
        <f t="shared" si="12"/>
        <v>0</v>
      </c>
      <c r="C151" s="19"/>
      <c r="D151" s="17"/>
      <c r="E151" s="21"/>
      <c r="F151" s="17"/>
      <c r="G151" s="17"/>
      <c r="H151" s="17"/>
      <c r="I151" s="17"/>
      <c r="J151" s="17"/>
      <c r="K151" s="17"/>
      <c r="L151" s="17"/>
      <c r="M151" s="17"/>
      <c r="N151" s="17"/>
      <c r="O151" s="21"/>
      <c r="P151" s="17"/>
      <c r="Q151" s="17"/>
      <c r="R151" s="17"/>
      <c r="S151" s="17"/>
      <c r="T151" s="17"/>
      <c r="U151" s="20"/>
      <c r="V151" s="21"/>
      <c r="W151" s="20"/>
      <c r="X151" s="21"/>
      <c r="Y151" s="20"/>
      <c r="Z151" s="86" t="str">
        <f t="shared" si="13"/>
        <v xml:space="preserve">  </v>
      </c>
      <c r="AA151" s="86"/>
      <c r="AB151" s="86"/>
      <c r="AC151" s="86"/>
      <c r="AD151" s="3"/>
      <c r="AE151" s="3"/>
      <c r="AF151" s="3"/>
      <c r="AG151" s="3"/>
      <c r="AH151" s="3"/>
      <c r="AI151" s="86"/>
      <c r="AJ151" s="86"/>
      <c r="AK151" s="86"/>
      <c r="AL151" s="86"/>
      <c r="AM151" s="86"/>
      <c r="AN151" s="3"/>
      <c r="AO151" s="3"/>
      <c r="AP151" s="3"/>
      <c r="AQ151" s="3"/>
      <c r="AR151" s="3"/>
      <c r="AS151" s="3"/>
      <c r="AT151" s="3"/>
      <c r="AU151" s="3"/>
      <c r="AV151" s="3"/>
      <c r="AW151" s="87"/>
      <c r="AX151" s="3"/>
      <c r="AY151" s="3"/>
      <c r="AZ151" s="88"/>
      <c r="BA151" s="98" t="str">
        <f t="shared" si="10"/>
        <v/>
      </c>
      <c r="BB151" s="160" t="str">
        <f t="shared" si="14"/>
        <v/>
      </c>
      <c r="BC151" s="3"/>
      <c r="BD151" s="87">
        <f t="shared" si="11"/>
        <v>0</v>
      </c>
      <c r="BE151" s="87">
        <f t="shared" si="15"/>
        <v>0</v>
      </c>
      <c r="BF151" s="3"/>
      <c r="BG151" s="246"/>
      <c r="BH151" s="246"/>
      <c r="BI151" s="246"/>
      <c r="BJ151" s="246"/>
      <c r="BK151" s="246"/>
      <c r="BL151" s="246"/>
      <c r="BM151" s="246"/>
      <c r="BN151" s="246"/>
      <c r="BO151" s="246"/>
      <c r="BP151" s="247"/>
      <c r="BQ151" s="246"/>
      <c r="BR151" s="246"/>
      <c r="BS151" s="246"/>
      <c r="BT151" s="246"/>
      <c r="BU151" s="246"/>
      <c r="BV151" s="246"/>
      <c r="BW151" s="246"/>
      <c r="BX151" s="246"/>
      <c r="BY151" s="246"/>
      <c r="BZ151" s="246"/>
      <c r="CA151" s="246"/>
      <c r="CB151" s="246"/>
      <c r="CC151" s="246"/>
    </row>
    <row r="152" spans="1:81" s="248" customFormat="1" ht="18" customHeight="1" x14ac:dyDescent="0.2">
      <c r="A152" s="245" t="s">
        <v>157</v>
      </c>
      <c r="B152" s="14">
        <f t="shared" si="12"/>
        <v>104</v>
      </c>
      <c r="C152" s="19"/>
      <c r="D152" s="17"/>
      <c r="E152" s="21"/>
      <c r="F152" s="17">
        <v>2</v>
      </c>
      <c r="G152" s="17">
        <v>5</v>
      </c>
      <c r="H152" s="17">
        <v>8</v>
      </c>
      <c r="I152" s="17">
        <v>9</v>
      </c>
      <c r="J152" s="17">
        <v>3</v>
      </c>
      <c r="K152" s="17">
        <v>5</v>
      </c>
      <c r="L152" s="17">
        <v>2</v>
      </c>
      <c r="M152" s="17">
        <v>8</v>
      </c>
      <c r="N152" s="17">
        <v>8</v>
      </c>
      <c r="O152" s="21">
        <v>7</v>
      </c>
      <c r="P152" s="17">
        <v>10</v>
      </c>
      <c r="Q152" s="17">
        <v>7</v>
      </c>
      <c r="R152" s="17">
        <v>4</v>
      </c>
      <c r="S152" s="17">
        <v>7</v>
      </c>
      <c r="T152" s="17">
        <v>7</v>
      </c>
      <c r="U152" s="20">
        <v>12</v>
      </c>
      <c r="V152" s="21">
        <v>35</v>
      </c>
      <c r="W152" s="20">
        <v>69</v>
      </c>
      <c r="X152" s="21">
        <v>95</v>
      </c>
      <c r="Y152" s="20">
        <v>9</v>
      </c>
      <c r="Z152" s="86" t="str">
        <f t="shared" si="13"/>
        <v xml:space="preserve">  </v>
      </c>
      <c r="AA152" s="86"/>
      <c r="AB152" s="86"/>
      <c r="AC152" s="86"/>
      <c r="AD152" s="3"/>
      <c r="AE152" s="3"/>
      <c r="AF152" s="3"/>
      <c r="AG152" s="3"/>
      <c r="AH152" s="3"/>
      <c r="AI152" s="86"/>
      <c r="AJ152" s="86"/>
      <c r="AK152" s="86"/>
      <c r="AL152" s="86"/>
      <c r="AM152" s="86"/>
      <c r="AN152" s="3"/>
      <c r="AO152" s="3"/>
      <c r="AP152" s="3"/>
      <c r="AQ152" s="3"/>
      <c r="AR152" s="3"/>
      <c r="AS152" s="3"/>
      <c r="AT152" s="3"/>
      <c r="AU152" s="3"/>
      <c r="AV152" s="3"/>
      <c r="AW152" s="87"/>
      <c r="AX152" s="3"/>
      <c r="AY152" s="3"/>
      <c r="AZ152" s="88"/>
      <c r="BA152" s="98" t="str">
        <f t="shared" si="10"/>
        <v/>
      </c>
      <c r="BB152" s="160" t="str">
        <f t="shared" si="14"/>
        <v/>
      </c>
      <c r="BC152" s="3"/>
      <c r="BD152" s="87">
        <f t="shared" si="11"/>
        <v>0</v>
      </c>
      <c r="BE152" s="87">
        <f t="shared" si="15"/>
        <v>0</v>
      </c>
      <c r="BF152" s="3"/>
      <c r="BG152" s="246"/>
      <c r="BH152" s="246"/>
      <c r="BI152" s="246"/>
      <c r="BJ152" s="246"/>
      <c r="BK152" s="246"/>
      <c r="BL152" s="246"/>
      <c r="BM152" s="246"/>
      <c r="BN152" s="246"/>
      <c r="BO152" s="246"/>
      <c r="BP152" s="247"/>
      <c r="BQ152" s="246"/>
      <c r="BR152" s="246"/>
      <c r="BS152" s="246"/>
      <c r="BT152" s="246"/>
      <c r="BU152" s="246"/>
      <c r="BV152" s="246"/>
      <c r="BW152" s="246"/>
      <c r="BX152" s="246"/>
      <c r="BY152" s="246"/>
      <c r="BZ152" s="246"/>
      <c r="CA152" s="246"/>
      <c r="CB152" s="246"/>
      <c r="CC152" s="246"/>
    </row>
    <row r="153" spans="1:81" s="248" customFormat="1" ht="18" customHeight="1" x14ac:dyDescent="0.2">
      <c r="A153" s="245" t="s">
        <v>158</v>
      </c>
      <c r="B153" s="14">
        <f t="shared" si="12"/>
        <v>6</v>
      </c>
      <c r="C153" s="19"/>
      <c r="D153" s="17"/>
      <c r="E153" s="21"/>
      <c r="F153" s="17"/>
      <c r="G153" s="17"/>
      <c r="H153" s="17"/>
      <c r="I153" s="17"/>
      <c r="J153" s="17"/>
      <c r="K153" s="17"/>
      <c r="L153" s="17"/>
      <c r="M153" s="17"/>
      <c r="N153" s="17"/>
      <c r="O153" s="21"/>
      <c r="P153" s="17"/>
      <c r="Q153" s="17">
        <v>1</v>
      </c>
      <c r="R153" s="17">
        <v>2</v>
      </c>
      <c r="S153" s="17">
        <v>1</v>
      </c>
      <c r="T153" s="17"/>
      <c r="U153" s="20">
        <v>2</v>
      </c>
      <c r="V153" s="21">
        <v>5</v>
      </c>
      <c r="W153" s="20">
        <v>1</v>
      </c>
      <c r="X153" s="21">
        <v>6</v>
      </c>
      <c r="Y153" s="20"/>
      <c r="Z153" s="86" t="str">
        <f t="shared" si="13"/>
        <v xml:space="preserve">  </v>
      </c>
      <c r="AA153" s="86"/>
      <c r="AB153" s="86"/>
      <c r="AC153" s="86"/>
      <c r="AD153" s="3"/>
      <c r="AE153" s="3"/>
      <c r="AF153" s="3"/>
      <c r="AG153" s="3"/>
      <c r="AH153" s="3"/>
      <c r="AI153" s="86"/>
      <c r="AJ153" s="86"/>
      <c r="AK153" s="86"/>
      <c r="AL153" s="86"/>
      <c r="AM153" s="86"/>
      <c r="AN153" s="3"/>
      <c r="AO153" s="3"/>
      <c r="AP153" s="3"/>
      <c r="AQ153" s="3"/>
      <c r="AR153" s="3"/>
      <c r="AS153" s="3"/>
      <c r="AT153" s="3"/>
      <c r="AU153" s="3"/>
      <c r="AV153" s="3"/>
      <c r="AW153" s="87"/>
      <c r="AX153" s="3"/>
      <c r="AY153" s="3"/>
      <c r="AZ153" s="88"/>
      <c r="BA153" s="98" t="str">
        <f t="shared" si="10"/>
        <v/>
      </c>
      <c r="BB153" s="160" t="str">
        <f t="shared" si="14"/>
        <v/>
      </c>
      <c r="BC153" s="3"/>
      <c r="BD153" s="87">
        <f t="shared" si="11"/>
        <v>0</v>
      </c>
      <c r="BE153" s="87">
        <f t="shared" si="15"/>
        <v>0</v>
      </c>
      <c r="BF153" s="3"/>
      <c r="BG153" s="246"/>
      <c r="BH153" s="246"/>
      <c r="BI153" s="246"/>
      <c r="BJ153" s="246"/>
      <c r="BK153" s="246"/>
      <c r="BL153" s="246"/>
      <c r="BM153" s="246"/>
      <c r="BN153" s="246"/>
      <c r="BO153" s="246"/>
      <c r="BP153" s="247"/>
      <c r="BQ153" s="246"/>
      <c r="BR153" s="246"/>
      <c r="BS153" s="246"/>
      <c r="BT153" s="246"/>
      <c r="BU153" s="246"/>
      <c r="BV153" s="246"/>
      <c r="BW153" s="246"/>
      <c r="BX153" s="246"/>
      <c r="BY153" s="246"/>
      <c r="BZ153" s="246"/>
      <c r="CA153" s="246"/>
      <c r="CB153" s="246"/>
      <c r="CC153" s="246"/>
    </row>
    <row r="154" spans="1:81" s="248" customFormat="1" ht="18" customHeight="1" x14ac:dyDescent="0.2">
      <c r="A154" s="245" t="s">
        <v>159</v>
      </c>
      <c r="B154" s="14">
        <f t="shared" si="12"/>
        <v>0</v>
      </c>
      <c r="C154" s="19"/>
      <c r="D154" s="17"/>
      <c r="E154" s="21"/>
      <c r="F154" s="17"/>
      <c r="G154" s="17"/>
      <c r="H154" s="17"/>
      <c r="I154" s="17"/>
      <c r="J154" s="17"/>
      <c r="K154" s="17"/>
      <c r="L154" s="17"/>
      <c r="M154" s="17"/>
      <c r="N154" s="17"/>
      <c r="O154" s="21"/>
      <c r="P154" s="17"/>
      <c r="Q154" s="17"/>
      <c r="R154" s="17"/>
      <c r="S154" s="17"/>
      <c r="T154" s="17"/>
      <c r="U154" s="20"/>
      <c r="V154" s="21"/>
      <c r="W154" s="20"/>
      <c r="X154" s="21"/>
      <c r="Y154" s="20"/>
      <c r="Z154" s="86" t="str">
        <f t="shared" si="13"/>
        <v xml:space="preserve">  </v>
      </c>
      <c r="AA154" s="86"/>
      <c r="AB154" s="86"/>
      <c r="AC154" s="86"/>
      <c r="AD154" s="3"/>
      <c r="AE154" s="3"/>
      <c r="AF154" s="3"/>
      <c r="AG154" s="3"/>
      <c r="AH154" s="3"/>
      <c r="AI154" s="86"/>
      <c r="AJ154" s="86"/>
      <c r="AK154" s="86"/>
      <c r="AL154" s="86"/>
      <c r="AM154" s="86"/>
      <c r="AN154" s="3"/>
      <c r="AO154" s="3"/>
      <c r="AP154" s="3"/>
      <c r="AQ154" s="3"/>
      <c r="AR154" s="3"/>
      <c r="AS154" s="3"/>
      <c r="AT154" s="3"/>
      <c r="AU154" s="3"/>
      <c r="AV154" s="3"/>
      <c r="AW154" s="87"/>
      <c r="AX154" s="3"/>
      <c r="AY154" s="3"/>
      <c r="AZ154" s="88"/>
      <c r="BA154" s="98" t="str">
        <f t="shared" si="10"/>
        <v/>
      </c>
      <c r="BB154" s="160" t="str">
        <f t="shared" si="14"/>
        <v/>
      </c>
      <c r="BC154" s="3"/>
      <c r="BD154" s="87">
        <f t="shared" si="11"/>
        <v>0</v>
      </c>
      <c r="BE154" s="87">
        <f t="shared" si="15"/>
        <v>0</v>
      </c>
      <c r="BF154" s="3"/>
      <c r="BG154" s="246"/>
      <c r="BH154" s="246"/>
      <c r="BI154" s="246"/>
      <c r="BJ154" s="246"/>
      <c r="BK154" s="246"/>
      <c r="BL154" s="246"/>
      <c r="BM154" s="246"/>
      <c r="BN154" s="246"/>
      <c r="BO154" s="246"/>
      <c r="BP154" s="247"/>
      <c r="BQ154" s="246"/>
      <c r="BR154" s="246"/>
      <c r="BS154" s="246"/>
      <c r="BT154" s="246"/>
      <c r="BU154" s="246"/>
      <c r="BV154" s="246"/>
      <c r="BW154" s="246"/>
      <c r="BX154" s="246"/>
      <c r="BY154" s="246"/>
      <c r="BZ154" s="246"/>
      <c r="CA154" s="246"/>
      <c r="CB154" s="246"/>
      <c r="CC154" s="246"/>
    </row>
    <row r="155" spans="1:81" s="248" customFormat="1" ht="18" customHeight="1" x14ac:dyDescent="0.2">
      <c r="A155" s="245" t="s">
        <v>160</v>
      </c>
      <c r="B155" s="14">
        <f t="shared" si="12"/>
        <v>126</v>
      </c>
      <c r="C155" s="19">
        <v>45</v>
      </c>
      <c r="D155" s="17">
        <v>12</v>
      </c>
      <c r="E155" s="21">
        <v>8</v>
      </c>
      <c r="F155" s="17">
        <v>6</v>
      </c>
      <c r="G155" s="17">
        <v>1</v>
      </c>
      <c r="H155" s="17">
        <v>1</v>
      </c>
      <c r="I155" s="17"/>
      <c r="J155" s="17"/>
      <c r="K155" s="17">
        <v>1</v>
      </c>
      <c r="L155" s="17">
        <v>2</v>
      </c>
      <c r="M155" s="17"/>
      <c r="N155" s="17"/>
      <c r="O155" s="21"/>
      <c r="P155" s="17">
        <v>6</v>
      </c>
      <c r="Q155" s="17">
        <v>1</v>
      </c>
      <c r="R155" s="17">
        <v>5</v>
      </c>
      <c r="S155" s="17">
        <v>7</v>
      </c>
      <c r="T155" s="17">
        <v>9</v>
      </c>
      <c r="U155" s="20">
        <v>22</v>
      </c>
      <c r="V155" s="21">
        <v>86</v>
      </c>
      <c r="W155" s="20">
        <v>40</v>
      </c>
      <c r="X155" s="21"/>
      <c r="Y155" s="20">
        <v>126</v>
      </c>
      <c r="Z155" s="86" t="str">
        <f t="shared" si="13"/>
        <v xml:space="preserve">  </v>
      </c>
      <c r="AA155" s="86"/>
      <c r="AB155" s="86"/>
      <c r="AC155" s="86"/>
      <c r="AD155" s="3"/>
      <c r="AE155" s="3"/>
      <c r="AF155" s="3"/>
      <c r="AG155" s="3"/>
      <c r="AH155" s="3"/>
      <c r="AI155" s="86"/>
      <c r="AJ155" s="86"/>
      <c r="AK155" s="86"/>
      <c r="AL155" s="86"/>
      <c r="AM155" s="86"/>
      <c r="AN155" s="3"/>
      <c r="AO155" s="3"/>
      <c r="AP155" s="3"/>
      <c r="AQ155" s="3"/>
      <c r="AR155" s="3"/>
      <c r="AS155" s="3"/>
      <c r="AT155" s="3"/>
      <c r="AU155" s="3"/>
      <c r="AV155" s="3"/>
      <c r="AW155" s="87"/>
      <c r="AX155" s="3"/>
      <c r="AY155" s="3"/>
      <c r="AZ155" s="88"/>
      <c r="BA155" s="98" t="str">
        <f t="shared" si="10"/>
        <v/>
      </c>
      <c r="BB155" s="160" t="str">
        <f t="shared" si="14"/>
        <v/>
      </c>
      <c r="BC155" s="3"/>
      <c r="BD155" s="87">
        <f t="shared" si="11"/>
        <v>0</v>
      </c>
      <c r="BE155" s="87">
        <f t="shared" si="15"/>
        <v>0</v>
      </c>
      <c r="BF155" s="3"/>
      <c r="BG155" s="246"/>
      <c r="BH155" s="246"/>
      <c r="BI155" s="246"/>
      <c r="BJ155" s="246"/>
      <c r="BK155" s="246"/>
      <c r="BL155" s="246"/>
      <c r="BM155" s="246"/>
      <c r="BN155" s="246"/>
      <c r="BO155" s="246"/>
      <c r="BP155" s="247"/>
      <c r="BQ155" s="246"/>
      <c r="BR155" s="246"/>
      <c r="BS155" s="246"/>
      <c r="BT155" s="246"/>
      <c r="BU155" s="246"/>
      <c r="BV155" s="246"/>
      <c r="BW155" s="246"/>
      <c r="BX155" s="246"/>
      <c r="BY155" s="246"/>
      <c r="BZ155" s="246"/>
      <c r="CA155" s="246"/>
      <c r="CB155" s="246"/>
      <c r="CC155" s="246"/>
    </row>
    <row r="156" spans="1:81" s="248" customFormat="1" ht="18" customHeight="1" x14ac:dyDescent="0.2">
      <c r="A156" s="245" t="s">
        <v>161</v>
      </c>
      <c r="B156" s="14">
        <f t="shared" si="12"/>
        <v>0</v>
      </c>
      <c r="C156" s="19"/>
      <c r="D156" s="17"/>
      <c r="E156" s="21"/>
      <c r="F156" s="17"/>
      <c r="G156" s="17"/>
      <c r="H156" s="17"/>
      <c r="I156" s="17"/>
      <c r="J156" s="17"/>
      <c r="K156" s="17"/>
      <c r="L156" s="17"/>
      <c r="M156" s="17"/>
      <c r="N156" s="17"/>
      <c r="O156" s="21"/>
      <c r="P156" s="17"/>
      <c r="Q156" s="17"/>
      <c r="R156" s="17"/>
      <c r="S156" s="17"/>
      <c r="T156" s="17"/>
      <c r="U156" s="20"/>
      <c r="V156" s="21"/>
      <c r="W156" s="20"/>
      <c r="X156" s="21"/>
      <c r="Y156" s="20"/>
      <c r="Z156" s="86" t="str">
        <f t="shared" si="13"/>
        <v xml:space="preserve">  </v>
      </c>
      <c r="AA156" s="86"/>
      <c r="AB156" s="86"/>
      <c r="AC156" s="86"/>
      <c r="AD156" s="3"/>
      <c r="AE156" s="3"/>
      <c r="AF156" s="3"/>
      <c r="AG156" s="3"/>
      <c r="AH156" s="3"/>
      <c r="AI156" s="86"/>
      <c r="AJ156" s="86"/>
      <c r="AK156" s="86"/>
      <c r="AL156" s="86"/>
      <c r="AM156" s="86"/>
      <c r="AN156" s="3"/>
      <c r="AO156" s="3"/>
      <c r="AP156" s="3"/>
      <c r="AQ156" s="3"/>
      <c r="AR156" s="3"/>
      <c r="AS156" s="3"/>
      <c r="AT156" s="3"/>
      <c r="AU156" s="3"/>
      <c r="AV156" s="3"/>
      <c r="AW156" s="87"/>
      <c r="AX156" s="3"/>
      <c r="AY156" s="3"/>
      <c r="AZ156" s="88"/>
      <c r="BA156" s="98" t="str">
        <f t="shared" si="10"/>
        <v/>
      </c>
      <c r="BB156" s="160" t="str">
        <f t="shared" si="14"/>
        <v/>
      </c>
      <c r="BC156" s="3"/>
      <c r="BD156" s="87">
        <f t="shared" si="11"/>
        <v>0</v>
      </c>
      <c r="BE156" s="87">
        <f t="shared" si="15"/>
        <v>0</v>
      </c>
      <c r="BF156" s="3"/>
      <c r="BG156" s="246"/>
      <c r="BH156" s="246"/>
      <c r="BI156" s="246"/>
      <c r="BJ156" s="246"/>
      <c r="BK156" s="246"/>
      <c r="BL156" s="246"/>
      <c r="BM156" s="246"/>
      <c r="BN156" s="246"/>
      <c r="BO156" s="246"/>
      <c r="BP156" s="247"/>
      <c r="BQ156" s="246"/>
      <c r="BR156" s="246"/>
      <c r="BS156" s="246"/>
      <c r="BT156" s="246"/>
      <c r="BU156" s="246"/>
      <c r="BV156" s="246"/>
      <c r="BW156" s="246"/>
      <c r="BX156" s="246"/>
      <c r="BY156" s="246"/>
      <c r="BZ156" s="246"/>
      <c r="CA156" s="246"/>
      <c r="CB156" s="246"/>
      <c r="CC156" s="246"/>
    </row>
    <row r="157" spans="1:81" s="248" customFormat="1" ht="18" customHeight="1" x14ac:dyDescent="0.2">
      <c r="A157" s="245" t="s">
        <v>162</v>
      </c>
      <c r="B157" s="14">
        <f t="shared" si="12"/>
        <v>0</v>
      </c>
      <c r="C157" s="19"/>
      <c r="D157" s="17"/>
      <c r="E157" s="21"/>
      <c r="F157" s="17"/>
      <c r="G157" s="17"/>
      <c r="H157" s="17"/>
      <c r="I157" s="17"/>
      <c r="J157" s="17"/>
      <c r="K157" s="17"/>
      <c r="L157" s="17"/>
      <c r="M157" s="17"/>
      <c r="N157" s="17"/>
      <c r="O157" s="21"/>
      <c r="P157" s="17"/>
      <c r="Q157" s="17"/>
      <c r="R157" s="17"/>
      <c r="S157" s="17"/>
      <c r="T157" s="17"/>
      <c r="U157" s="20"/>
      <c r="V157" s="21"/>
      <c r="W157" s="20"/>
      <c r="X157" s="21"/>
      <c r="Y157" s="20"/>
      <c r="Z157" s="86" t="str">
        <f t="shared" si="13"/>
        <v xml:space="preserve">  </v>
      </c>
      <c r="AA157" s="86"/>
      <c r="AB157" s="86"/>
      <c r="AC157" s="86"/>
      <c r="AD157" s="3"/>
      <c r="AE157" s="3"/>
      <c r="AF157" s="3"/>
      <c r="AG157" s="3"/>
      <c r="AH157" s="3"/>
      <c r="AI157" s="86"/>
      <c r="AJ157" s="86"/>
      <c r="AK157" s="86"/>
      <c r="AL157" s="86"/>
      <c r="AM157" s="86"/>
      <c r="AN157" s="3"/>
      <c r="AO157" s="3"/>
      <c r="AP157" s="3"/>
      <c r="AQ157" s="3"/>
      <c r="AR157" s="3"/>
      <c r="AS157" s="3"/>
      <c r="AT157" s="3"/>
      <c r="AU157" s="3"/>
      <c r="AV157" s="3"/>
      <c r="AW157" s="87"/>
      <c r="AX157" s="3"/>
      <c r="AY157" s="3"/>
      <c r="AZ157" s="88"/>
      <c r="BA157" s="98" t="str">
        <f t="shared" si="10"/>
        <v/>
      </c>
      <c r="BB157" s="160" t="str">
        <f t="shared" si="14"/>
        <v/>
      </c>
      <c r="BC157" s="3"/>
      <c r="BD157" s="87">
        <f t="shared" si="11"/>
        <v>0</v>
      </c>
      <c r="BE157" s="87">
        <f t="shared" si="15"/>
        <v>0</v>
      </c>
      <c r="BF157" s="3"/>
      <c r="BG157" s="246"/>
      <c r="BH157" s="246"/>
      <c r="BI157" s="246"/>
      <c r="BJ157" s="246"/>
      <c r="BK157" s="246"/>
      <c r="BL157" s="246"/>
      <c r="BM157" s="246"/>
      <c r="BN157" s="246"/>
      <c r="BO157" s="246"/>
      <c r="BP157" s="247"/>
      <c r="BQ157" s="246"/>
      <c r="BR157" s="246"/>
      <c r="BS157" s="246"/>
      <c r="BT157" s="246"/>
      <c r="BU157" s="246"/>
      <c r="BV157" s="246"/>
      <c r="BW157" s="246"/>
      <c r="BX157" s="246"/>
      <c r="BY157" s="246"/>
      <c r="BZ157" s="246"/>
      <c r="CA157" s="246"/>
      <c r="CB157" s="246"/>
      <c r="CC157" s="246"/>
    </row>
    <row r="158" spans="1:81" s="248" customFormat="1" ht="18" customHeight="1" x14ac:dyDescent="0.2">
      <c r="A158" s="245" t="s">
        <v>163</v>
      </c>
      <c r="B158" s="14">
        <f t="shared" si="12"/>
        <v>1</v>
      </c>
      <c r="C158" s="19"/>
      <c r="D158" s="17"/>
      <c r="E158" s="21"/>
      <c r="F158" s="17"/>
      <c r="G158" s="17"/>
      <c r="H158" s="17"/>
      <c r="I158" s="17"/>
      <c r="J158" s="17"/>
      <c r="K158" s="17"/>
      <c r="L158" s="17"/>
      <c r="M158" s="17"/>
      <c r="N158" s="17"/>
      <c r="O158" s="21"/>
      <c r="P158" s="17"/>
      <c r="Q158" s="17"/>
      <c r="R158" s="17"/>
      <c r="S158" s="17"/>
      <c r="T158" s="17"/>
      <c r="U158" s="20">
        <v>1</v>
      </c>
      <c r="V158" s="21"/>
      <c r="W158" s="20">
        <v>1</v>
      </c>
      <c r="X158" s="21">
        <v>1</v>
      </c>
      <c r="Y158" s="20"/>
      <c r="Z158" s="86" t="str">
        <f t="shared" si="13"/>
        <v xml:space="preserve">  </v>
      </c>
      <c r="AA158" s="86"/>
      <c r="AB158" s="86"/>
      <c r="AC158" s="86"/>
      <c r="AD158" s="3"/>
      <c r="AE158" s="3"/>
      <c r="AF158" s="3"/>
      <c r="AG158" s="3"/>
      <c r="AH158" s="3"/>
      <c r="AI158" s="86"/>
      <c r="AJ158" s="86"/>
      <c r="AK158" s="86"/>
      <c r="AL158" s="86"/>
      <c r="AM158" s="86"/>
      <c r="AN158" s="3"/>
      <c r="AO158" s="3"/>
      <c r="AP158" s="3"/>
      <c r="AQ158" s="3"/>
      <c r="AR158" s="3"/>
      <c r="AS158" s="3"/>
      <c r="AT158" s="3"/>
      <c r="AU158" s="3"/>
      <c r="AV158" s="3"/>
      <c r="AW158" s="87"/>
      <c r="AX158" s="3"/>
      <c r="AY158" s="3"/>
      <c r="AZ158" s="88"/>
      <c r="BA158" s="98" t="str">
        <f t="shared" si="10"/>
        <v/>
      </c>
      <c r="BB158" s="160" t="str">
        <f t="shared" si="14"/>
        <v/>
      </c>
      <c r="BC158" s="3"/>
      <c r="BD158" s="87">
        <f t="shared" si="11"/>
        <v>0</v>
      </c>
      <c r="BE158" s="87">
        <f t="shared" si="15"/>
        <v>0</v>
      </c>
      <c r="BF158" s="3"/>
      <c r="BG158" s="246"/>
      <c r="BH158" s="246"/>
      <c r="BI158" s="246"/>
      <c r="BJ158" s="246"/>
      <c r="BK158" s="246"/>
      <c r="BL158" s="246"/>
      <c r="BM158" s="246"/>
      <c r="BN158" s="246"/>
      <c r="BO158" s="246"/>
      <c r="BP158" s="247"/>
      <c r="BQ158" s="246"/>
      <c r="BR158" s="246"/>
      <c r="BS158" s="246"/>
      <c r="BT158" s="246"/>
      <c r="BU158" s="246"/>
      <c r="BV158" s="246"/>
      <c r="BW158" s="246"/>
      <c r="BX158" s="246"/>
      <c r="BY158" s="246"/>
      <c r="BZ158" s="246"/>
      <c r="CA158" s="246"/>
      <c r="CB158" s="246"/>
      <c r="CC158" s="246"/>
    </row>
    <row r="159" spans="1:81" s="248" customFormat="1" ht="18" customHeight="1" x14ac:dyDescent="0.2">
      <c r="A159" s="249" t="s">
        <v>41</v>
      </c>
      <c r="B159" s="23">
        <f t="shared" si="12"/>
        <v>47</v>
      </c>
      <c r="C159" s="27">
        <v>2</v>
      </c>
      <c r="D159" s="25"/>
      <c r="E159" s="25">
        <v>3</v>
      </c>
      <c r="F159" s="25"/>
      <c r="G159" s="25"/>
      <c r="H159" s="25"/>
      <c r="I159" s="25"/>
      <c r="J159" s="25">
        <v>1</v>
      </c>
      <c r="K159" s="25">
        <v>2</v>
      </c>
      <c r="L159" s="25">
        <v>1</v>
      </c>
      <c r="M159" s="25">
        <v>4</v>
      </c>
      <c r="N159" s="25">
        <v>1</v>
      </c>
      <c r="O159" s="25">
        <v>5</v>
      </c>
      <c r="P159" s="25">
        <v>3</v>
      </c>
      <c r="Q159" s="25">
        <v>5</v>
      </c>
      <c r="R159" s="25">
        <v>3</v>
      </c>
      <c r="S159" s="25">
        <v>4</v>
      </c>
      <c r="T159" s="25">
        <v>4</v>
      </c>
      <c r="U159" s="28">
        <v>9</v>
      </c>
      <c r="V159" s="24">
        <v>18</v>
      </c>
      <c r="W159" s="28">
        <v>29</v>
      </c>
      <c r="X159" s="24">
        <v>13</v>
      </c>
      <c r="Y159" s="28">
        <v>34</v>
      </c>
      <c r="Z159" s="86" t="str">
        <f>$BA159&amp;"  "&amp;$BB159</f>
        <v xml:space="preserve">  </v>
      </c>
      <c r="AA159" s="86"/>
      <c r="AB159" s="86"/>
      <c r="AC159" s="86"/>
      <c r="AD159" s="3"/>
      <c r="AE159" s="3"/>
      <c r="AF159" s="3"/>
      <c r="AG159" s="3"/>
      <c r="AH159" s="3"/>
      <c r="AI159" s="86"/>
      <c r="AJ159" s="86"/>
      <c r="AK159" s="86"/>
      <c r="AL159" s="86"/>
      <c r="AM159" s="86"/>
      <c r="AN159" s="3"/>
      <c r="AO159" s="3"/>
      <c r="AP159" s="3"/>
      <c r="AQ159" s="3"/>
      <c r="AR159" s="3"/>
      <c r="AS159" s="3"/>
      <c r="AT159" s="3"/>
      <c r="AU159" s="3"/>
      <c r="AV159" s="3"/>
      <c r="AW159" s="87"/>
      <c r="AX159" s="3"/>
      <c r="AY159" s="3"/>
      <c r="AZ159" s="88"/>
      <c r="BA159" s="98" t="str">
        <f t="shared" si="10"/>
        <v/>
      </c>
      <c r="BB159" s="160" t="str">
        <f t="shared" si="14"/>
        <v/>
      </c>
      <c r="BC159" s="3"/>
      <c r="BD159" s="87">
        <f t="shared" si="11"/>
        <v>0</v>
      </c>
      <c r="BE159" s="87">
        <f t="shared" si="15"/>
        <v>0</v>
      </c>
      <c r="BF159" s="3"/>
      <c r="BG159" s="246"/>
      <c r="BH159" s="246"/>
      <c r="BI159" s="246"/>
      <c r="BJ159" s="246"/>
      <c r="BK159" s="246"/>
      <c r="BL159" s="246"/>
      <c r="BM159" s="246"/>
      <c r="BN159" s="246"/>
      <c r="BO159" s="246"/>
      <c r="BP159" s="247"/>
      <c r="BQ159" s="246"/>
      <c r="BR159" s="246"/>
      <c r="BS159" s="246"/>
      <c r="BT159" s="246"/>
      <c r="BU159" s="246"/>
      <c r="BV159" s="246"/>
      <c r="BW159" s="246"/>
      <c r="BX159" s="246"/>
      <c r="BY159" s="246"/>
      <c r="BZ159" s="246"/>
      <c r="CA159" s="246"/>
      <c r="CB159" s="246"/>
      <c r="CC159" s="246"/>
    </row>
    <row r="160" spans="1:81" s="248" customFormat="1" ht="33" customHeight="1" x14ac:dyDescent="0.2">
      <c r="A160" s="84" t="s">
        <v>164</v>
      </c>
      <c r="B160" s="84"/>
      <c r="C160" s="3"/>
      <c r="D160" s="105"/>
      <c r="E160" s="105"/>
      <c r="F160" s="105"/>
      <c r="G160" s="105"/>
      <c r="H160" s="105"/>
      <c r="I160" s="105"/>
      <c r="J160" s="105"/>
      <c r="K160" s="105"/>
      <c r="L160" s="105"/>
      <c r="M160" s="105"/>
      <c r="N160" s="105"/>
      <c r="O160" s="105"/>
      <c r="P160" s="105"/>
      <c r="Q160" s="105"/>
      <c r="R160" s="105"/>
      <c r="S160" s="105"/>
      <c r="T160" s="105"/>
      <c r="U160" s="83"/>
      <c r="Y160" s="83"/>
      <c r="Z160" s="83"/>
      <c r="AA160" s="83"/>
      <c r="AC160" s="250"/>
      <c r="AS160" s="246"/>
      <c r="AT160" s="246"/>
      <c r="AU160" s="246"/>
      <c r="AV160" s="251"/>
      <c r="AW160" s="247"/>
      <c r="AX160" s="246"/>
      <c r="AY160" s="246"/>
      <c r="AZ160" s="246"/>
      <c r="BA160" s="79"/>
      <c r="BB160" s="79"/>
      <c r="BC160" s="79"/>
      <c r="BD160" s="79"/>
      <c r="BE160" s="79"/>
      <c r="BF160" s="79"/>
      <c r="BG160" s="246"/>
      <c r="BH160" s="246"/>
      <c r="BI160" s="246"/>
      <c r="BJ160" s="246"/>
      <c r="BK160" s="246"/>
      <c r="BL160" s="246"/>
      <c r="BM160" s="246"/>
      <c r="BN160" s="246"/>
      <c r="BO160" s="246"/>
      <c r="BP160" s="247"/>
      <c r="BQ160" s="246"/>
      <c r="BR160" s="246"/>
      <c r="BS160" s="246"/>
      <c r="BT160" s="246"/>
      <c r="BU160" s="246"/>
      <c r="BV160" s="246"/>
      <c r="BW160" s="246"/>
      <c r="BX160" s="246"/>
      <c r="BY160" s="246"/>
      <c r="BZ160" s="246"/>
      <c r="CA160" s="246"/>
      <c r="CB160" s="246"/>
      <c r="CC160" s="246"/>
    </row>
    <row r="161" spans="1:81" s="248" customFormat="1" ht="14.25" customHeight="1" x14ac:dyDescent="0.2">
      <c r="A161" s="385" t="s">
        <v>165</v>
      </c>
      <c r="B161" s="385" t="s">
        <v>1</v>
      </c>
      <c r="C161" s="387" t="s">
        <v>166</v>
      </c>
      <c r="D161" s="388"/>
      <c r="E161" s="105"/>
      <c r="F161" s="105"/>
      <c r="G161" s="105"/>
      <c r="H161" s="105"/>
      <c r="I161" s="105"/>
      <c r="J161" s="105"/>
      <c r="K161" s="105"/>
      <c r="L161" s="105"/>
      <c r="M161" s="105"/>
      <c r="N161" s="105"/>
      <c r="O161" s="105"/>
      <c r="P161" s="105"/>
      <c r="Q161" s="105"/>
      <c r="R161" s="83"/>
      <c r="S161" s="83"/>
      <c r="T161" s="83"/>
      <c r="U161" s="83"/>
      <c r="V161" s="83"/>
      <c r="W161" s="83"/>
      <c r="X161" s="83"/>
      <c r="Z161" s="250"/>
      <c r="AS161" s="246"/>
      <c r="AT161" s="246"/>
      <c r="AU161" s="246"/>
      <c r="AV161" s="251"/>
      <c r="AW161" s="247"/>
      <c r="AX161" s="246"/>
      <c r="AY161" s="246"/>
      <c r="AZ161" s="246"/>
      <c r="BA161" s="79"/>
      <c r="BB161" s="79"/>
      <c r="BC161" s="79"/>
      <c r="BD161" s="79"/>
      <c r="BE161" s="79"/>
      <c r="BF161" s="79"/>
      <c r="BG161" s="246"/>
      <c r="BH161" s="246"/>
      <c r="BI161" s="246"/>
      <c r="BJ161" s="246"/>
      <c r="BK161" s="246"/>
      <c r="BL161" s="246"/>
      <c r="BM161" s="246"/>
      <c r="BN161" s="246"/>
      <c r="BO161" s="246"/>
      <c r="BP161" s="247"/>
      <c r="BQ161" s="246"/>
      <c r="BR161" s="246"/>
      <c r="BS161" s="246"/>
      <c r="BT161" s="246"/>
      <c r="BU161" s="246"/>
      <c r="BV161" s="246"/>
      <c r="BW161" s="246"/>
      <c r="BX161" s="246"/>
      <c r="BY161" s="246"/>
      <c r="BZ161" s="246"/>
      <c r="CA161" s="246"/>
      <c r="CB161" s="246"/>
      <c r="CC161" s="246"/>
    </row>
    <row r="162" spans="1:81" s="248" customFormat="1" ht="14.25" x14ac:dyDescent="0.2">
      <c r="A162" s="386"/>
      <c r="B162" s="386"/>
      <c r="C162" s="338" t="s">
        <v>147</v>
      </c>
      <c r="D162" s="338" t="s">
        <v>148</v>
      </c>
      <c r="E162" s="105"/>
      <c r="F162" s="105"/>
      <c r="G162" s="105"/>
      <c r="H162" s="105"/>
      <c r="I162" s="105"/>
      <c r="J162" s="105"/>
      <c r="K162" s="105"/>
      <c r="L162" s="105"/>
      <c r="M162" s="105"/>
      <c r="N162" s="105"/>
      <c r="O162" s="105"/>
      <c r="P162" s="105"/>
      <c r="Q162" s="105"/>
      <c r="R162" s="83"/>
      <c r="S162" s="83"/>
      <c r="T162" s="83"/>
      <c r="U162" s="83"/>
      <c r="V162" s="83"/>
      <c r="W162" s="83"/>
      <c r="X162" s="83"/>
      <c r="Z162" s="250"/>
      <c r="AS162" s="246"/>
      <c r="AT162" s="246"/>
      <c r="AU162" s="246"/>
      <c r="AV162" s="251"/>
      <c r="AW162" s="247"/>
      <c r="AX162" s="246"/>
      <c r="AY162" s="246"/>
      <c r="AZ162" s="246"/>
      <c r="BA162" s="79"/>
      <c r="BB162" s="79"/>
      <c r="BC162" s="79"/>
      <c r="BD162" s="79"/>
      <c r="BE162" s="79"/>
      <c r="BF162" s="79"/>
      <c r="BG162" s="246"/>
      <c r="BH162" s="246"/>
      <c r="BI162" s="246"/>
      <c r="BJ162" s="246"/>
      <c r="BK162" s="246"/>
      <c r="BL162" s="246"/>
      <c r="BM162" s="246"/>
      <c r="BN162" s="246"/>
      <c r="BO162" s="246"/>
      <c r="BP162" s="247"/>
      <c r="BQ162" s="246"/>
      <c r="BR162" s="246"/>
      <c r="BS162" s="246"/>
      <c r="BT162" s="246"/>
      <c r="BU162" s="246"/>
      <c r="BV162" s="246"/>
      <c r="BW162" s="246"/>
      <c r="BX162" s="246"/>
      <c r="BY162" s="246"/>
      <c r="BZ162" s="246"/>
      <c r="CA162" s="246"/>
      <c r="CB162" s="246"/>
      <c r="CC162" s="246"/>
    </row>
    <row r="163" spans="1:81" s="248" customFormat="1" ht="15.75" customHeight="1" x14ac:dyDescent="0.2">
      <c r="A163" s="245" t="s">
        <v>45</v>
      </c>
      <c r="B163" s="14">
        <f>+SUM(C163:D163)</f>
        <v>188</v>
      </c>
      <c r="C163" s="36">
        <v>53</v>
      </c>
      <c r="D163" s="36">
        <v>135</v>
      </c>
      <c r="E163" s="105"/>
      <c r="F163" s="105"/>
      <c r="G163" s="105"/>
      <c r="H163" s="105"/>
      <c r="I163" s="105"/>
      <c r="J163" s="105"/>
      <c r="K163" s="105"/>
      <c r="L163" s="105"/>
      <c r="M163" s="105"/>
      <c r="N163" s="105"/>
      <c r="O163" s="105"/>
      <c r="P163" s="105"/>
      <c r="Q163" s="105"/>
      <c r="U163" s="85"/>
      <c r="V163" s="85"/>
      <c r="W163" s="83"/>
      <c r="X163" s="83"/>
      <c r="Z163" s="250"/>
      <c r="AS163" s="246"/>
      <c r="AT163" s="246"/>
      <c r="AU163" s="246"/>
      <c r="AV163" s="251"/>
      <c r="AW163" s="247"/>
      <c r="AX163" s="246"/>
      <c r="AY163" s="246"/>
      <c r="AZ163" s="246"/>
      <c r="BA163" s="79"/>
      <c r="BB163" s="79"/>
      <c r="BC163" s="79"/>
      <c r="BD163" s="79"/>
      <c r="BE163" s="79"/>
      <c r="BF163" s="79"/>
      <c r="BG163" s="246"/>
      <c r="BH163" s="246"/>
      <c r="BI163" s="246"/>
      <c r="BJ163" s="246"/>
      <c r="BK163" s="246"/>
      <c r="BL163" s="246"/>
      <c r="BM163" s="246"/>
      <c r="BN163" s="246"/>
      <c r="BO163" s="246"/>
      <c r="BP163" s="247"/>
      <c r="BQ163" s="246"/>
      <c r="BR163" s="246"/>
      <c r="BS163" s="246"/>
      <c r="BT163" s="246"/>
      <c r="BU163" s="246"/>
      <c r="BV163" s="246"/>
      <c r="BW163" s="246"/>
      <c r="BX163" s="246"/>
      <c r="BY163" s="246"/>
      <c r="BZ163" s="246"/>
      <c r="CA163" s="246"/>
      <c r="CB163" s="246"/>
      <c r="CC163" s="246"/>
    </row>
    <row r="164" spans="1:81" s="248" customFormat="1" ht="15.75" customHeight="1" x14ac:dyDescent="0.2">
      <c r="A164" s="245" t="s">
        <v>46</v>
      </c>
      <c r="B164" s="14">
        <f>+SUM(C164:D164)</f>
        <v>0</v>
      </c>
      <c r="C164" s="37"/>
      <c r="D164" s="37"/>
      <c r="E164" s="105"/>
      <c r="F164" s="105"/>
      <c r="G164" s="105"/>
      <c r="H164" s="105"/>
      <c r="I164" s="105"/>
      <c r="J164" s="105"/>
      <c r="K164" s="105"/>
      <c r="L164" s="105"/>
      <c r="M164" s="105"/>
      <c r="N164" s="105"/>
      <c r="O164" s="105"/>
      <c r="P164" s="105"/>
      <c r="Q164" s="105"/>
      <c r="U164" s="85"/>
      <c r="V164" s="85"/>
      <c r="W164" s="83"/>
      <c r="X164" s="83"/>
      <c r="Z164" s="250"/>
      <c r="AS164" s="246"/>
      <c r="AT164" s="246"/>
      <c r="AU164" s="246"/>
      <c r="AV164" s="251"/>
      <c r="AW164" s="247"/>
      <c r="AX164" s="246"/>
      <c r="AY164" s="246"/>
      <c r="AZ164" s="246"/>
      <c r="BA164" s="79"/>
      <c r="BB164" s="79"/>
      <c r="BC164" s="79"/>
      <c r="BD164" s="79"/>
      <c r="BE164" s="79"/>
      <c r="BF164" s="79"/>
      <c r="BG164" s="246"/>
      <c r="BH164" s="246"/>
      <c r="BI164" s="246"/>
      <c r="BJ164" s="246"/>
      <c r="BK164" s="246"/>
      <c r="BL164" s="246"/>
      <c r="BM164" s="246"/>
      <c r="BN164" s="246"/>
      <c r="BO164" s="246"/>
      <c r="BP164" s="247"/>
      <c r="BQ164" s="246"/>
      <c r="BR164" s="246"/>
      <c r="BS164" s="246"/>
      <c r="BT164" s="246"/>
      <c r="BU164" s="246"/>
      <c r="BV164" s="246"/>
      <c r="BW164" s="246"/>
      <c r="BX164" s="246"/>
      <c r="BY164" s="246"/>
      <c r="BZ164" s="246"/>
      <c r="CA164" s="246"/>
      <c r="CB164" s="246"/>
      <c r="CC164" s="246"/>
    </row>
    <row r="165" spans="1:81" s="248" customFormat="1" ht="15.75" customHeight="1" x14ac:dyDescent="0.2">
      <c r="A165" s="252" t="s">
        <v>47</v>
      </c>
      <c r="B165" s="60">
        <f>+SUM(C165:D165)</f>
        <v>0</v>
      </c>
      <c r="C165" s="41"/>
      <c r="D165" s="41"/>
      <c r="E165" s="105"/>
      <c r="F165" s="105"/>
      <c r="G165" s="105"/>
      <c r="H165" s="105"/>
      <c r="I165" s="105"/>
      <c r="J165" s="105"/>
      <c r="K165" s="105"/>
      <c r="L165" s="105"/>
      <c r="M165" s="105"/>
      <c r="N165" s="105"/>
      <c r="O165" s="105"/>
      <c r="P165" s="105"/>
      <c r="Q165" s="105"/>
      <c r="U165" s="85"/>
      <c r="V165" s="85"/>
      <c r="W165" s="83"/>
      <c r="X165" s="83"/>
      <c r="Z165" s="250"/>
      <c r="AS165" s="246"/>
      <c r="AT165" s="246"/>
      <c r="AU165" s="246"/>
      <c r="AV165" s="251"/>
      <c r="AW165" s="247"/>
      <c r="AX165" s="246"/>
      <c r="AY165" s="246"/>
      <c r="AZ165" s="246"/>
      <c r="BA165" s="79"/>
      <c r="BB165" s="79"/>
      <c r="BC165" s="79"/>
      <c r="BD165" s="79"/>
      <c r="BE165" s="79"/>
      <c r="BF165" s="79"/>
      <c r="BG165" s="246"/>
      <c r="BH165" s="246"/>
      <c r="BI165" s="246"/>
      <c r="BJ165" s="246"/>
      <c r="BK165" s="246"/>
      <c r="BL165" s="246"/>
      <c r="BM165" s="246"/>
      <c r="BN165" s="246"/>
      <c r="BO165" s="246"/>
      <c r="BP165" s="247"/>
      <c r="BQ165" s="246"/>
      <c r="BR165" s="246"/>
      <c r="BS165" s="246"/>
      <c r="BT165" s="246"/>
      <c r="BU165" s="246"/>
      <c r="BV165" s="246"/>
      <c r="BW165" s="246"/>
      <c r="BX165" s="246"/>
      <c r="BY165" s="246"/>
      <c r="BZ165" s="246"/>
      <c r="CA165" s="246"/>
      <c r="CB165" s="246"/>
      <c r="CC165" s="246"/>
    </row>
    <row r="166" spans="1:81" s="248" customFormat="1" ht="15.75" customHeight="1" x14ac:dyDescent="0.2">
      <c r="A166" s="252" t="s">
        <v>167</v>
      </c>
      <c r="B166" s="60">
        <f>+SUM(C166:D166)</f>
        <v>0</v>
      </c>
      <c r="C166" s="41"/>
      <c r="D166" s="41"/>
      <c r="E166" s="105"/>
      <c r="F166" s="105"/>
      <c r="G166" s="105"/>
      <c r="H166" s="105"/>
      <c r="I166" s="253"/>
      <c r="J166" s="105"/>
      <c r="K166" s="105"/>
      <c r="L166" s="105"/>
      <c r="M166" s="105"/>
      <c r="N166" s="105"/>
      <c r="O166" s="105"/>
      <c r="P166" s="105"/>
      <c r="Q166" s="105"/>
      <c r="U166" s="85"/>
      <c r="V166" s="85"/>
      <c r="W166" s="83"/>
      <c r="X166" s="83"/>
      <c r="Z166" s="250"/>
      <c r="AS166" s="246"/>
      <c r="AT166" s="246"/>
      <c r="AU166" s="246"/>
      <c r="AV166" s="251"/>
      <c r="AW166" s="247"/>
      <c r="AX166" s="246"/>
      <c r="AY166" s="246"/>
      <c r="AZ166" s="246"/>
      <c r="BA166" s="79"/>
      <c r="BB166" s="79"/>
      <c r="BC166" s="79"/>
      <c r="BD166" s="79"/>
      <c r="BE166" s="79"/>
      <c r="BF166" s="79"/>
      <c r="BG166" s="246"/>
      <c r="BH166" s="246"/>
      <c r="BI166" s="246"/>
      <c r="BJ166" s="246"/>
      <c r="BK166" s="246"/>
      <c r="BL166" s="246"/>
      <c r="BM166" s="246"/>
      <c r="BN166" s="246"/>
      <c r="BO166" s="246"/>
      <c r="BP166" s="247"/>
      <c r="BQ166" s="246"/>
      <c r="BR166" s="246"/>
      <c r="BS166" s="246"/>
      <c r="BT166" s="246"/>
      <c r="BU166" s="246"/>
      <c r="BV166" s="246"/>
      <c r="BW166" s="246"/>
      <c r="BX166" s="246"/>
      <c r="BY166" s="246"/>
      <c r="BZ166" s="246"/>
      <c r="CA166" s="246"/>
      <c r="CB166" s="246"/>
      <c r="CC166" s="246"/>
    </row>
    <row r="167" spans="1:81" s="248" customFormat="1" ht="15.75" customHeight="1" x14ac:dyDescent="0.2">
      <c r="A167" s="242" t="s">
        <v>1</v>
      </c>
      <c r="B167" s="4">
        <f>+SUM(C167:D167)</f>
        <v>188</v>
      </c>
      <c r="C167" s="4">
        <f>+SUM(C163:C166)</f>
        <v>53</v>
      </c>
      <c r="D167" s="4">
        <f>+SUM(D163:D166)</f>
        <v>135</v>
      </c>
      <c r="E167" s="105"/>
      <c r="F167" s="105"/>
      <c r="G167" s="105"/>
      <c r="H167" s="105"/>
      <c r="I167" s="105"/>
      <c r="J167" s="105"/>
      <c r="K167" s="105"/>
      <c r="L167" s="105"/>
      <c r="M167" s="105"/>
      <c r="N167" s="105"/>
      <c r="O167" s="105"/>
      <c r="P167" s="105"/>
      <c r="Q167" s="105"/>
      <c r="U167" s="85"/>
      <c r="V167" s="85"/>
      <c r="W167" s="83"/>
      <c r="X167" s="83"/>
      <c r="Z167" s="250"/>
      <c r="AS167" s="246"/>
      <c r="AT167" s="246"/>
      <c r="AU167" s="246"/>
      <c r="AV167" s="251"/>
      <c r="AW167" s="247"/>
      <c r="AX167" s="246"/>
      <c r="AY167" s="246"/>
      <c r="AZ167" s="246"/>
      <c r="BA167" s="79"/>
      <c r="BB167" s="79"/>
      <c r="BC167" s="79"/>
      <c r="BD167" s="79"/>
      <c r="BE167" s="79"/>
      <c r="BF167" s="79"/>
      <c r="BG167" s="246"/>
      <c r="BH167" s="246"/>
      <c r="BI167" s="246"/>
      <c r="BJ167" s="246"/>
      <c r="BK167" s="246"/>
      <c r="BL167" s="246"/>
      <c r="BM167" s="246"/>
      <c r="BN167" s="246"/>
      <c r="BO167" s="246"/>
      <c r="BP167" s="247"/>
      <c r="BQ167" s="246"/>
      <c r="BR167" s="246"/>
      <c r="BS167" s="246"/>
      <c r="BT167" s="246"/>
      <c r="BU167" s="246"/>
      <c r="BV167" s="246"/>
      <c r="BW167" s="246"/>
      <c r="BX167" s="246"/>
      <c r="BY167" s="246"/>
      <c r="BZ167" s="246"/>
      <c r="CA167" s="246"/>
      <c r="CB167" s="246"/>
      <c r="CC167" s="246"/>
    </row>
    <row r="168" spans="1:81" s="86" customFormat="1" ht="40.5" customHeight="1" x14ac:dyDescent="0.2">
      <c r="A168" s="155" t="s">
        <v>168</v>
      </c>
      <c r="B168" s="155"/>
      <c r="C168" s="155"/>
      <c r="D168" s="155"/>
      <c r="E168" s="155"/>
      <c r="F168" s="155"/>
      <c r="G168" s="155"/>
      <c r="H168" s="83"/>
      <c r="I168" s="83"/>
      <c r="J168" s="83"/>
      <c r="K168" s="83"/>
      <c r="L168" s="83"/>
      <c r="M168" s="155"/>
      <c r="N168" s="155"/>
      <c r="R168" s="83"/>
      <c r="S168" s="83"/>
      <c r="AK168" s="3"/>
      <c r="AL168" s="3"/>
      <c r="AM168" s="3"/>
      <c r="AN168" s="3"/>
      <c r="AO168" s="3"/>
      <c r="AP168" s="3"/>
      <c r="AV168" s="88"/>
      <c r="AW168" s="156"/>
      <c r="BA168" s="79"/>
      <c r="BB168" s="79"/>
      <c r="BC168" s="79"/>
      <c r="BD168" s="79"/>
      <c r="BE168" s="79"/>
      <c r="BF168" s="79"/>
      <c r="BP168" s="87"/>
    </row>
    <row r="169" spans="1:81" s="3" customFormat="1" ht="14.25" customHeight="1" x14ac:dyDescent="0.15">
      <c r="A169" s="389" t="s">
        <v>71</v>
      </c>
      <c r="B169" s="391" t="s">
        <v>72</v>
      </c>
      <c r="C169" s="393" t="s">
        <v>14</v>
      </c>
      <c r="D169" s="394"/>
      <c r="E169" s="394"/>
      <c r="F169" s="394"/>
      <c r="G169" s="394"/>
      <c r="H169" s="394"/>
      <c r="I169" s="394"/>
      <c r="J169" s="394"/>
      <c r="K169" s="394"/>
      <c r="L169" s="394"/>
      <c r="M169" s="394"/>
      <c r="N169" s="394"/>
      <c r="O169" s="394"/>
      <c r="P169" s="394"/>
      <c r="Q169" s="394"/>
      <c r="R169" s="394"/>
      <c r="S169" s="394"/>
      <c r="T169" s="394"/>
      <c r="U169" s="394"/>
      <c r="V169" s="393" t="s">
        <v>20</v>
      </c>
      <c r="W169" s="395"/>
      <c r="X169" s="396" t="s">
        <v>73</v>
      </c>
      <c r="Y169" s="398" t="s">
        <v>169</v>
      </c>
      <c r="Z169" s="86"/>
      <c r="AA169" s="86"/>
      <c r="AB169" s="86"/>
      <c r="AC169" s="86"/>
      <c r="AD169" s="86"/>
      <c r="AE169" s="86"/>
      <c r="AF169" s="86"/>
      <c r="AG169" s="86"/>
      <c r="AH169" s="86"/>
      <c r="AI169" s="86"/>
      <c r="AJ169" s="86"/>
      <c r="AW169" s="156"/>
      <c r="AX169" s="88"/>
      <c r="BA169" s="79"/>
      <c r="BB169" s="79"/>
      <c r="BC169" s="79"/>
      <c r="BD169" s="79"/>
      <c r="BE169" s="79"/>
      <c r="BF169" s="79"/>
      <c r="BP169" s="87"/>
    </row>
    <row r="170" spans="1:81" s="3" customFormat="1" ht="30" customHeight="1" x14ac:dyDescent="0.15">
      <c r="A170" s="390"/>
      <c r="B170" s="392"/>
      <c r="C170" s="157" t="s">
        <v>23</v>
      </c>
      <c r="D170" s="67" t="s">
        <v>24</v>
      </c>
      <c r="E170" s="89" t="s">
        <v>25</v>
      </c>
      <c r="F170" s="89" t="s">
        <v>26</v>
      </c>
      <c r="G170" s="89" t="s">
        <v>27</v>
      </c>
      <c r="H170" s="67" t="s">
        <v>28</v>
      </c>
      <c r="I170" s="67" t="s">
        <v>29</v>
      </c>
      <c r="J170" s="67" t="s">
        <v>30</v>
      </c>
      <c r="K170" s="67" t="s">
        <v>31</v>
      </c>
      <c r="L170" s="67" t="s">
        <v>2</v>
      </c>
      <c r="M170" s="67" t="s">
        <v>3</v>
      </c>
      <c r="N170" s="67" t="s">
        <v>32</v>
      </c>
      <c r="O170" s="67" t="s">
        <v>4</v>
      </c>
      <c r="P170" s="67" t="s">
        <v>5</v>
      </c>
      <c r="Q170" s="67" t="s">
        <v>6</v>
      </c>
      <c r="R170" s="67" t="s">
        <v>7</v>
      </c>
      <c r="S170" s="67" t="s">
        <v>8</v>
      </c>
      <c r="T170" s="67" t="s">
        <v>9</v>
      </c>
      <c r="U170" s="90" t="s">
        <v>10</v>
      </c>
      <c r="V170" s="91" t="s">
        <v>11</v>
      </c>
      <c r="W170" s="92" t="s">
        <v>12</v>
      </c>
      <c r="X170" s="397"/>
      <c r="Y170" s="399"/>
      <c r="Z170" s="86"/>
      <c r="AA170" s="86"/>
      <c r="AB170" s="86"/>
      <c r="AC170" s="86"/>
      <c r="AD170" s="86"/>
      <c r="AE170" s="86"/>
      <c r="AF170" s="76"/>
      <c r="AG170" s="86"/>
      <c r="AH170" s="86"/>
      <c r="AI170" s="86"/>
      <c r="AJ170" s="86"/>
      <c r="AK170" s="86"/>
      <c r="AL170" s="86"/>
      <c r="AM170" s="86"/>
      <c r="AW170" s="87"/>
      <c r="AZ170" s="88"/>
      <c r="BA170" s="79"/>
      <c r="BB170" s="79"/>
      <c r="BC170" s="79"/>
      <c r="BD170" s="79"/>
      <c r="BE170" s="79"/>
      <c r="BF170" s="79"/>
      <c r="BP170" s="87"/>
    </row>
    <row r="171" spans="1:81" s="3" customFormat="1" ht="15.75" customHeight="1" x14ac:dyDescent="0.15">
      <c r="A171" s="158" t="s">
        <v>75</v>
      </c>
      <c r="B171" s="45">
        <f t="shared" ref="B171:B176" si="16">SUM(C171:U171)</f>
        <v>124</v>
      </c>
      <c r="C171" s="19"/>
      <c r="D171" s="17"/>
      <c r="E171" s="17"/>
      <c r="F171" s="17">
        <v>2</v>
      </c>
      <c r="G171" s="17">
        <v>5</v>
      </c>
      <c r="H171" s="17">
        <v>8</v>
      </c>
      <c r="I171" s="17">
        <v>8</v>
      </c>
      <c r="J171" s="17">
        <v>3</v>
      </c>
      <c r="K171" s="17">
        <v>5</v>
      </c>
      <c r="L171" s="17">
        <v>2</v>
      </c>
      <c r="M171" s="22">
        <v>10</v>
      </c>
      <c r="N171" s="22">
        <v>8</v>
      </c>
      <c r="O171" s="22">
        <v>9</v>
      </c>
      <c r="P171" s="22">
        <v>11</v>
      </c>
      <c r="Q171" s="22">
        <v>10</v>
      </c>
      <c r="R171" s="22">
        <v>7</v>
      </c>
      <c r="S171" s="22">
        <v>11</v>
      </c>
      <c r="T171" s="22">
        <v>9</v>
      </c>
      <c r="U171" s="22">
        <v>16</v>
      </c>
      <c r="V171" s="19">
        <v>42</v>
      </c>
      <c r="W171" s="20">
        <v>82</v>
      </c>
      <c r="X171" s="254">
        <v>124</v>
      </c>
      <c r="Y171" s="255"/>
      <c r="Z171" s="137" t="str">
        <f t="shared" ref="Z171:Z176" si="17">+BA171&amp;BB171&amp;BC171</f>
        <v/>
      </c>
      <c r="AA171" s="86"/>
      <c r="AB171" s="86"/>
      <c r="AC171" s="86"/>
      <c r="AI171" s="86"/>
      <c r="AJ171" s="86"/>
      <c r="AK171" s="86"/>
      <c r="AL171" s="86"/>
      <c r="AM171" s="86"/>
      <c r="AW171" s="87"/>
      <c r="AZ171" s="88"/>
      <c r="BA171" s="98" t="str">
        <f t="shared" ref="BA171:BA176" si="18">IF($B171&lt;&gt;($V171+$W171)," El número de consultas según sexo NO puede ser diferente al Total.","")</f>
        <v/>
      </c>
      <c r="BB171" s="160" t="str">
        <f t="shared" ref="BB171:BB176" si="19">IF($B171=0,"",IF($X171="",IF($B171="",""," No olvide escribir la columna Beneficiarios."),""))</f>
        <v/>
      </c>
      <c r="BC171" s="98" t="str">
        <f t="shared" ref="BC171:BC176" si="20">IF($B171&lt;$X171," El número de Beneficiarios NO puede ser mayor que el Total.","")</f>
        <v/>
      </c>
      <c r="BD171" s="87">
        <f t="shared" ref="BD171:BD176" si="21">IF($B171&lt;&gt;($V171+$W171),1,0)</f>
        <v>0</v>
      </c>
      <c r="BE171" s="87">
        <f t="shared" ref="BE171:BE176" si="22">IF($B171&lt;$X171,1,0)</f>
        <v>0</v>
      </c>
      <c r="BF171" s="87">
        <f t="shared" ref="BF171:BF176" si="23">IF($B171=0,"",IF($X171="",IF($B171="","",1),0))</f>
        <v>0</v>
      </c>
      <c r="BP171" s="87"/>
    </row>
    <row r="172" spans="1:81" s="3" customFormat="1" ht="15.75" customHeight="1" x14ac:dyDescent="0.15">
      <c r="A172" s="158" t="s">
        <v>76</v>
      </c>
      <c r="B172" s="14">
        <f t="shared" si="16"/>
        <v>0</v>
      </c>
      <c r="C172" s="19"/>
      <c r="D172" s="17"/>
      <c r="E172" s="17"/>
      <c r="F172" s="17"/>
      <c r="G172" s="17"/>
      <c r="H172" s="17"/>
      <c r="I172" s="17"/>
      <c r="J172" s="17"/>
      <c r="K172" s="17"/>
      <c r="L172" s="17"/>
      <c r="M172" s="22"/>
      <c r="N172" s="22"/>
      <c r="O172" s="22"/>
      <c r="P172" s="22"/>
      <c r="Q172" s="22"/>
      <c r="R172" s="22"/>
      <c r="S172" s="22"/>
      <c r="T172" s="22"/>
      <c r="U172" s="22"/>
      <c r="V172" s="19"/>
      <c r="W172" s="20"/>
      <c r="X172" s="254"/>
      <c r="Y172" s="256"/>
      <c r="Z172" s="137" t="str">
        <f t="shared" si="17"/>
        <v/>
      </c>
      <c r="AA172" s="86"/>
      <c r="AB172" s="86"/>
      <c r="AC172" s="86"/>
      <c r="AI172" s="86"/>
      <c r="AJ172" s="86"/>
      <c r="AK172" s="86"/>
      <c r="AL172" s="86"/>
      <c r="AM172" s="86"/>
      <c r="AW172" s="87"/>
      <c r="AZ172" s="88"/>
      <c r="BA172" s="98" t="str">
        <f t="shared" si="18"/>
        <v/>
      </c>
      <c r="BB172" s="160" t="str">
        <f t="shared" si="19"/>
        <v/>
      </c>
      <c r="BC172" s="98" t="str">
        <f t="shared" si="20"/>
        <v/>
      </c>
      <c r="BD172" s="87">
        <f t="shared" si="21"/>
        <v>0</v>
      </c>
      <c r="BE172" s="87">
        <f t="shared" si="22"/>
        <v>0</v>
      </c>
      <c r="BF172" s="87" t="str">
        <f t="shared" si="23"/>
        <v/>
      </c>
      <c r="BP172" s="87"/>
    </row>
    <row r="173" spans="1:81" s="3" customFormat="1" ht="15.75" customHeight="1" x14ac:dyDescent="0.15">
      <c r="A173" s="158" t="s">
        <v>77</v>
      </c>
      <c r="B173" s="14">
        <f t="shared" si="16"/>
        <v>0</v>
      </c>
      <c r="C173" s="19"/>
      <c r="D173" s="17"/>
      <c r="E173" s="17"/>
      <c r="F173" s="17"/>
      <c r="G173" s="17"/>
      <c r="H173" s="17"/>
      <c r="I173" s="17"/>
      <c r="J173" s="17"/>
      <c r="K173" s="17"/>
      <c r="L173" s="17"/>
      <c r="M173" s="22"/>
      <c r="N173" s="22"/>
      <c r="O173" s="22"/>
      <c r="P173" s="22"/>
      <c r="Q173" s="22"/>
      <c r="R173" s="22"/>
      <c r="S173" s="22"/>
      <c r="T173" s="22"/>
      <c r="U173" s="22"/>
      <c r="V173" s="19"/>
      <c r="W173" s="20"/>
      <c r="X173" s="254"/>
      <c r="Y173" s="256"/>
      <c r="Z173" s="137" t="str">
        <f t="shared" si="17"/>
        <v/>
      </c>
      <c r="AA173" s="86"/>
      <c r="AB173" s="86"/>
      <c r="AC173" s="86"/>
      <c r="AI173" s="86"/>
      <c r="AJ173" s="86"/>
      <c r="AK173" s="86"/>
      <c r="AL173" s="86"/>
      <c r="AM173" s="86"/>
      <c r="AW173" s="87"/>
      <c r="AZ173" s="88"/>
      <c r="BA173" s="98" t="str">
        <f t="shared" si="18"/>
        <v/>
      </c>
      <c r="BB173" s="160" t="str">
        <f t="shared" si="19"/>
        <v/>
      </c>
      <c r="BC173" s="98" t="str">
        <f t="shared" si="20"/>
        <v/>
      </c>
      <c r="BD173" s="87">
        <f t="shared" si="21"/>
        <v>0</v>
      </c>
      <c r="BE173" s="87">
        <f t="shared" si="22"/>
        <v>0</v>
      </c>
      <c r="BF173" s="87" t="str">
        <f t="shared" si="23"/>
        <v/>
      </c>
      <c r="BP173" s="87"/>
    </row>
    <row r="174" spans="1:81" s="3" customFormat="1" ht="15.75" customHeight="1" x14ac:dyDescent="0.15">
      <c r="A174" s="257" t="s">
        <v>78</v>
      </c>
      <c r="B174" s="14">
        <f t="shared" si="16"/>
        <v>0</v>
      </c>
      <c r="C174" s="19"/>
      <c r="D174" s="17"/>
      <c r="E174" s="17"/>
      <c r="F174" s="17"/>
      <c r="G174" s="17"/>
      <c r="H174" s="17"/>
      <c r="I174" s="17"/>
      <c r="J174" s="17"/>
      <c r="K174" s="17"/>
      <c r="L174" s="17"/>
      <c r="M174" s="22"/>
      <c r="N174" s="22"/>
      <c r="O174" s="22"/>
      <c r="P174" s="22"/>
      <c r="Q174" s="22"/>
      <c r="R174" s="22"/>
      <c r="S174" s="22"/>
      <c r="T174" s="22"/>
      <c r="U174" s="22"/>
      <c r="V174" s="19"/>
      <c r="W174" s="20"/>
      <c r="X174" s="254"/>
      <c r="Y174" s="256"/>
      <c r="Z174" s="137" t="str">
        <f t="shared" si="17"/>
        <v/>
      </c>
      <c r="AA174" s="86"/>
      <c r="AB174" s="86"/>
      <c r="AC174" s="86"/>
      <c r="AI174" s="86"/>
      <c r="AJ174" s="86"/>
      <c r="AK174" s="86"/>
      <c r="AL174" s="86"/>
      <c r="AM174" s="86"/>
      <c r="AW174" s="87"/>
      <c r="AZ174" s="88"/>
      <c r="BA174" s="98" t="str">
        <f t="shared" si="18"/>
        <v/>
      </c>
      <c r="BB174" s="160" t="str">
        <f t="shared" si="19"/>
        <v/>
      </c>
      <c r="BC174" s="98" t="str">
        <f t="shared" si="20"/>
        <v/>
      </c>
      <c r="BD174" s="87">
        <f t="shared" si="21"/>
        <v>0</v>
      </c>
      <c r="BE174" s="87">
        <f t="shared" si="22"/>
        <v>0</v>
      </c>
      <c r="BF174" s="87" t="str">
        <f t="shared" si="23"/>
        <v/>
      </c>
      <c r="BP174" s="87"/>
    </row>
    <row r="175" spans="1:81" s="3" customFormat="1" ht="15.75" customHeight="1" x14ac:dyDescent="0.15">
      <c r="A175" s="258" t="s">
        <v>99</v>
      </c>
      <c r="B175" s="23">
        <f t="shared" si="16"/>
        <v>0</v>
      </c>
      <c r="C175" s="27"/>
      <c r="D175" s="25"/>
      <c r="E175" s="25"/>
      <c r="F175" s="25"/>
      <c r="G175" s="25"/>
      <c r="H175" s="25"/>
      <c r="I175" s="25"/>
      <c r="J175" s="25"/>
      <c r="K175" s="25"/>
      <c r="L175" s="25"/>
      <c r="M175" s="26"/>
      <c r="N175" s="26"/>
      <c r="O175" s="26"/>
      <c r="P175" s="26"/>
      <c r="Q175" s="26"/>
      <c r="R175" s="26"/>
      <c r="S175" s="26"/>
      <c r="T175" s="26"/>
      <c r="U175" s="26"/>
      <c r="V175" s="27"/>
      <c r="W175" s="28"/>
      <c r="X175" s="259"/>
      <c r="Y175" s="260"/>
      <c r="Z175" s="137" t="str">
        <f t="shared" si="17"/>
        <v/>
      </c>
      <c r="AA175" s="86"/>
      <c r="AB175" s="86"/>
      <c r="AC175" s="86"/>
      <c r="AI175" s="86"/>
      <c r="AJ175" s="86"/>
      <c r="AK175" s="86"/>
      <c r="AL175" s="86"/>
      <c r="AM175" s="86"/>
      <c r="AW175" s="87"/>
      <c r="AZ175" s="88"/>
      <c r="BA175" s="98" t="str">
        <f t="shared" si="18"/>
        <v/>
      </c>
      <c r="BB175" s="160" t="str">
        <f t="shared" si="19"/>
        <v/>
      </c>
      <c r="BC175" s="98" t="str">
        <f t="shared" si="20"/>
        <v/>
      </c>
      <c r="BD175" s="87">
        <f t="shared" si="21"/>
        <v>0</v>
      </c>
      <c r="BE175" s="87">
        <f t="shared" si="22"/>
        <v>0</v>
      </c>
      <c r="BF175" s="87" t="str">
        <f t="shared" si="23"/>
        <v/>
      </c>
      <c r="BP175" s="87"/>
    </row>
    <row r="176" spans="1:81" s="3" customFormat="1" ht="15.75" customHeight="1" x14ac:dyDescent="0.15">
      <c r="A176" s="242" t="s">
        <v>1</v>
      </c>
      <c r="B176" s="23">
        <f t="shared" si="16"/>
        <v>124</v>
      </c>
      <c r="C176" s="61">
        <f>+SUM(C171:C175)</f>
        <v>0</v>
      </c>
      <c r="D176" s="43">
        <f t="shared" ref="D176:Y176" si="24">+SUM(D171:D175)</f>
        <v>0</v>
      </c>
      <c r="E176" s="43">
        <f t="shared" si="24"/>
        <v>0</v>
      </c>
      <c r="F176" s="43">
        <f t="shared" si="24"/>
        <v>2</v>
      </c>
      <c r="G176" s="43">
        <f t="shared" si="24"/>
        <v>5</v>
      </c>
      <c r="H176" s="43">
        <f t="shared" si="24"/>
        <v>8</v>
      </c>
      <c r="I176" s="43">
        <f t="shared" si="24"/>
        <v>8</v>
      </c>
      <c r="J176" s="43">
        <f t="shared" si="24"/>
        <v>3</v>
      </c>
      <c r="K176" s="43">
        <f t="shared" si="24"/>
        <v>5</v>
      </c>
      <c r="L176" s="43">
        <f t="shared" si="24"/>
        <v>2</v>
      </c>
      <c r="M176" s="43">
        <f t="shared" si="24"/>
        <v>10</v>
      </c>
      <c r="N176" s="43">
        <f t="shared" si="24"/>
        <v>8</v>
      </c>
      <c r="O176" s="43">
        <f t="shared" si="24"/>
        <v>9</v>
      </c>
      <c r="P176" s="43">
        <f t="shared" si="24"/>
        <v>11</v>
      </c>
      <c r="Q176" s="43">
        <f t="shared" si="24"/>
        <v>10</v>
      </c>
      <c r="R176" s="43">
        <f t="shared" si="24"/>
        <v>7</v>
      </c>
      <c r="S176" s="43">
        <f t="shared" si="24"/>
        <v>11</v>
      </c>
      <c r="T176" s="43">
        <f t="shared" si="24"/>
        <v>9</v>
      </c>
      <c r="U176" s="44">
        <f t="shared" si="24"/>
        <v>16</v>
      </c>
      <c r="V176" s="61">
        <f t="shared" si="24"/>
        <v>42</v>
      </c>
      <c r="W176" s="62">
        <f t="shared" si="24"/>
        <v>82</v>
      </c>
      <c r="X176" s="261">
        <f t="shared" si="24"/>
        <v>124</v>
      </c>
      <c r="Y176" s="262">
        <f t="shared" si="24"/>
        <v>0</v>
      </c>
      <c r="Z176" s="137" t="str">
        <f t="shared" si="17"/>
        <v/>
      </c>
      <c r="AA176" s="86"/>
      <c r="AB176" s="86"/>
      <c r="AC176" s="86"/>
      <c r="AI176" s="86"/>
      <c r="AJ176" s="86"/>
      <c r="AK176" s="86"/>
      <c r="AL176" s="86"/>
      <c r="AM176" s="86"/>
      <c r="AW176" s="87"/>
      <c r="AZ176" s="88"/>
      <c r="BA176" s="98" t="str">
        <f t="shared" si="18"/>
        <v/>
      </c>
      <c r="BB176" s="160" t="str">
        <f t="shared" si="19"/>
        <v/>
      </c>
      <c r="BC176" s="98" t="str">
        <f t="shared" si="20"/>
        <v/>
      </c>
      <c r="BD176" s="87">
        <f t="shared" si="21"/>
        <v>0</v>
      </c>
      <c r="BE176" s="87">
        <f t="shared" si="22"/>
        <v>0</v>
      </c>
      <c r="BF176" s="87">
        <f t="shared" si="23"/>
        <v>0</v>
      </c>
      <c r="BP176" s="87"/>
    </row>
    <row r="177" spans="1:68" s="3" customFormat="1" ht="40.5" customHeight="1" x14ac:dyDescent="0.2">
      <c r="A177" s="170" t="s">
        <v>170</v>
      </c>
      <c r="C177" s="155"/>
      <c r="D177" s="155"/>
      <c r="E177" s="155"/>
      <c r="F177" s="155"/>
      <c r="G177" s="155"/>
      <c r="H177" s="155"/>
      <c r="I177" s="155"/>
      <c r="J177" s="155"/>
      <c r="K177" s="155"/>
      <c r="L177" s="155"/>
      <c r="M177" s="155"/>
      <c r="N177" s="155"/>
      <c r="O177" s="86"/>
      <c r="P177" s="86"/>
      <c r="Q177" s="86"/>
      <c r="R177" s="86"/>
      <c r="S177" s="86"/>
      <c r="T177" s="86"/>
      <c r="X177" s="86"/>
      <c r="Y177" s="86"/>
      <c r="Z177" s="86"/>
      <c r="AF177" s="86"/>
      <c r="AG177" s="86"/>
      <c r="AH177" s="86"/>
      <c r="AI177" s="86"/>
      <c r="AJ177" s="86"/>
      <c r="AV177" s="88"/>
      <c r="AW177" s="156"/>
      <c r="BA177" s="79"/>
      <c r="BB177" s="79"/>
      <c r="BC177" s="79"/>
      <c r="BD177" s="79"/>
      <c r="BE177" s="79"/>
      <c r="BF177" s="79"/>
      <c r="BP177" s="87"/>
    </row>
    <row r="178" spans="1:68" s="3" customFormat="1" ht="18.75" customHeight="1" x14ac:dyDescent="0.15">
      <c r="A178" s="342" t="s">
        <v>71</v>
      </c>
      <c r="B178" s="339" t="s">
        <v>72</v>
      </c>
      <c r="C178" s="86"/>
      <c r="D178" s="86"/>
      <c r="E178" s="86"/>
      <c r="F178" s="86"/>
      <c r="G178" s="86"/>
      <c r="H178" s="86"/>
      <c r="I178" s="86"/>
      <c r="J178" s="86"/>
      <c r="P178" s="86"/>
      <c r="Q178" s="86"/>
      <c r="R178" s="86"/>
      <c r="S178" s="86"/>
      <c r="T178" s="86"/>
      <c r="AG178" s="172"/>
      <c r="AH178" s="172"/>
      <c r="AW178" s="87"/>
      <c r="BA178" s="79"/>
      <c r="BB178" s="79"/>
      <c r="BC178" s="79"/>
      <c r="BD178" s="79"/>
      <c r="BE178" s="79"/>
      <c r="BF178" s="79"/>
      <c r="BP178" s="87"/>
    </row>
    <row r="179" spans="1:68" s="3" customFormat="1" ht="15" customHeight="1" x14ac:dyDescent="0.15">
      <c r="A179" s="173" t="s">
        <v>75</v>
      </c>
      <c r="B179" s="36">
        <v>623</v>
      </c>
      <c r="C179" s="86"/>
      <c r="D179" s="86"/>
      <c r="E179" s="86"/>
      <c r="F179" s="86"/>
      <c r="G179" s="86"/>
      <c r="H179" s="86"/>
      <c r="I179" s="86"/>
      <c r="J179" s="86"/>
      <c r="T179" s="86"/>
      <c r="AG179" s="172"/>
      <c r="AH179" s="172"/>
      <c r="AK179" s="47"/>
      <c r="AL179" s="174"/>
      <c r="AM179" s="47"/>
      <c r="AN179" s="47"/>
      <c r="AO179" s="47"/>
      <c r="AP179" s="47"/>
      <c r="AW179" s="87"/>
      <c r="BA179" s="79"/>
      <c r="BB179" s="79"/>
      <c r="BC179" s="79"/>
      <c r="BD179" s="79"/>
      <c r="BE179" s="79"/>
      <c r="BF179" s="79"/>
      <c r="BP179" s="87"/>
    </row>
    <row r="180" spans="1:68" s="3" customFormat="1" ht="15" customHeight="1" x14ac:dyDescent="0.15">
      <c r="A180" s="158" t="s">
        <v>76</v>
      </c>
      <c r="B180" s="37"/>
      <c r="C180" s="86"/>
      <c r="D180" s="86"/>
      <c r="E180" s="86"/>
      <c r="F180" s="86"/>
      <c r="G180" s="86"/>
      <c r="H180" s="86"/>
      <c r="I180" s="86"/>
      <c r="J180" s="86"/>
      <c r="T180" s="86"/>
      <c r="AG180" s="172"/>
      <c r="AH180" s="172"/>
      <c r="AK180" s="47"/>
      <c r="AL180" s="174"/>
      <c r="AM180" s="47"/>
      <c r="AN180" s="47"/>
      <c r="AO180" s="47"/>
      <c r="AP180" s="47"/>
      <c r="AW180" s="87"/>
      <c r="BA180" s="79"/>
      <c r="BB180" s="79"/>
      <c r="BC180" s="79"/>
      <c r="BD180" s="79"/>
      <c r="BE180" s="79"/>
      <c r="BF180" s="79"/>
      <c r="BP180" s="87"/>
    </row>
    <row r="181" spans="1:68" s="3" customFormat="1" ht="15" customHeight="1" x14ac:dyDescent="0.15">
      <c r="A181" s="158" t="s">
        <v>77</v>
      </c>
      <c r="B181" s="37"/>
      <c r="C181" s="86"/>
      <c r="D181" s="86"/>
      <c r="E181" s="86"/>
      <c r="F181" s="86"/>
      <c r="G181" s="86"/>
      <c r="H181" s="86"/>
      <c r="I181" s="86"/>
      <c r="J181" s="86"/>
      <c r="T181" s="86"/>
      <c r="AG181" s="172"/>
      <c r="AH181" s="172"/>
      <c r="AK181" s="47"/>
      <c r="AL181" s="174"/>
      <c r="AM181" s="47"/>
      <c r="AN181" s="47"/>
      <c r="AO181" s="47"/>
      <c r="AP181" s="47"/>
      <c r="AW181" s="87"/>
      <c r="BA181" s="79"/>
      <c r="BB181" s="79"/>
      <c r="BC181" s="79"/>
      <c r="BD181" s="79"/>
      <c r="BE181" s="79"/>
      <c r="BF181" s="79"/>
      <c r="BP181" s="87"/>
    </row>
    <row r="182" spans="1:68" s="3" customFormat="1" ht="16.5" customHeight="1" x14ac:dyDescent="0.15">
      <c r="A182" s="161" t="s">
        <v>78</v>
      </c>
      <c r="B182" s="48"/>
      <c r="C182" s="86"/>
      <c r="D182" s="86"/>
      <c r="E182" s="86"/>
      <c r="F182" s="86"/>
      <c r="G182" s="86"/>
      <c r="H182" s="86"/>
      <c r="I182" s="86"/>
      <c r="J182" s="86"/>
      <c r="T182" s="86"/>
      <c r="AG182" s="172"/>
      <c r="AH182" s="172"/>
      <c r="AK182" s="47"/>
      <c r="AL182" s="174"/>
      <c r="AM182" s="47"/>
      <c r="AN182" s="47"/>
      <c r="AO182" s="47"/>
      <c r="AP182" s="47"/>
      <c r="AW182" s="87"/>
      <c r="BA182" s="79"/>
      <c r="BB182" s="79"/>
      <c r="BC182" s="79"/>
      <c r="BD182" s="79"/>
      <c r="BE182" s="79"/>
      <c r="BF182" s="79"/>
      <c r="BP182" s="87"/>
    </row>
    <row r="183" spans="1:68" s="3" customFormat="1" ht="16.5" customHeight="1" x14ac:dyDescent="0.15">
      <c r="A183" s="242" t="s">
        <v>1</v>
      </c>
      <c r="B183" s="23">
        <f>+SUM(B179:B182)</f>
        <v>623</v>
      </c>
      <c r="C183" s="86"/>
      <c r="D183" s="86"/>
      <c r="E183" s="86"/>
      <c r="F183" s="86"/>
      <c r="G183" s="86"/>
      <c r="H183" s="86"/>
      <c r="I183" s="86"/>
      <c r="J183" s="86"/>
      <c r="T183" s="86"/>
      <c r="AG183" s="172"/>
      <c r="AH183" s="172"/>
      <c r="AK183" s="47"/>
      <c r="AL183" s="174"/>
      <c r="AM183" s="47"/>
      <c r="AN183" s="47"/>
      <c r="AO183" s="47"/>
      <c r="AP183" s="47"/>
      <c r="AW183" s="87"/>
      <c r="BA183" s="79"/>
      <c r="BB183" s="79"/>
      <c r="BC183" s="79"/>
      <c r="BD183" s="79"/>
      <c r="BE183" s="79"/>
      <c r="BF183" s="79"/>
      <c r="BP183" s="87"/>
    </row>
    <row r="184" spans="1:68" s="3" customFormat="1" ht="42" customHeight="1" x14ac:dyDescent="0.2">
      <c r="A184" s="170" t="s">
        <v>171</v>
      </c>
      <c r="B184" s="170"/>
      <c r="C184" s="86"/>
      <c r="D184" s="86"/>
      <c r="E184" s="86"/>
      <c r="F184" s="86"/>
      <c r="G184" s="86"/>
      <c r="H184" s="86"/>
      <c r="I184" s="86"/>
      <c r="J184" s="86"/>
      <c r="T184" s="86"/>
      <c r="AG184" s="172"/>
      <c r="AH184" s="172"/>
      <c r="AK184" s="47"/>
      <c r="AL184" s="174"/>
      <c r="AM184" s="47"/>
      <c r="AN184" s="47"/>
      <c r="AO184" s="47"/>
      <c r="AP184" s="47"/>
      <c r="AW184" s="87"/>
      <c r="BA184" s="79"/>
      <c r="BB184" s="79"/>
      <c r="BC184" s="79"/>
      <c r="BD184" s="79"/>
      <c r="BE184" s="79"/>
      <c r="BF184" s="79"/>
      <c r="BP184" s="87"/>
    </row>
    <row r="185" spans="1:68" s="3" customFormat="1" ht="15" customHeight="1" x14ac:dyDescent="0.15">
      <c r="A185" s="342" t="s">
        <v>71</v>
      </c>
      <c r="B185" s="120" t="s">
        <v>72</v>
      </c>
      <c r="C185" s="86"/>
      <c r="D185" s="86"/>
      <c r="E185" s="86"/>
      <c r="F185" s="86"/>
      <c r="G185" s="86"/>
      <c r="H185" s="86"/>
      <c r="I185" s="86"/>
      <c r="J185" s="86"/>
      <c r="T185" s="86"/>
      <c r="AG185" s="172"/>
      <c r="AH185" s="172"/>
      <c r="AK185" s="47"/>
      <c r="AL185" s="174"/>
      <c r="AM185" s="47"/>
      <c r="AN185" s="47"/>
      <c r="AO185" s="47"/>
      <c r="AP185" s="47"/>
      <c r="AW185" s="87"/>
      <c r="BA185" s="79"/>
      <c r="BB185" s="79"/>
      <c r="BC185" s="79"/>
      <c r="BD185" s="79"/>
      <c r="BE185" s="79"/>
      <c r="BF185" s="79"/>
      <c r="BP185" s="87"/>
    </row>
    <row r="186" spans="1:68" s="3" customFormat="1" ht="15" customHeight="1" x14ac:dyDescent="0.15">
      <c r="A186" s="173" t="s">
        <v>75</v>
      </c>
      <c r="B186" s="46">
        <v>1322</v>
      </c>
      <c r="C186" s="86"/>
      <c r="D186" s="86"/>
      <c r="E186" s="86"/>
      <c r="F186" s="86"/>
      <c r="G186" s="86"/>
      <c r="H186" s="86"/>
      <c r="I186" s="86"/>
      <c r="J186" s="86"/>
      <c r="P186" s="86"/>
      <c r="Q186" s="86"/>
      <c r="R186" s="86"/>
      <c r="S186" s="86"/>
      <c r="T186" s="86"/>
      <c r="AG186" s="172"/>
      <c r="AH186" s="172"/>
      <c r="AK186" s="47"/>
      <c r="AL186" s="174"/>
      <c r="AM186" s="47"/>
      <c r="AN186" s="47"/>
      <c r="AO186" s="47"/>
      <c r="AP186" s="47"/>
      <c r="AW186" s="87"/>
      <c r="BA186" s="79"/>
      <c r="BB186" s="79"/>
      <c r="BC186" s="79"/>
      <c r="BD186" s="79"/>
      <c r="BE186" s="79"/>
      <c r="BF186" s="79"/>
      <c r="BP186" s="87"/>
    </row>
    <row r="187" spans="1:68" s="3" customFormat="1" ht="15" customHeight="1" x14ac:dyDescent="0.15">
      <c r="A187" s="158" t="s">
        <v>76</v>
      </c>
      <c r="B187" s="37"/>
      <c r="C187" s="86"/>
      <c r="D187" s="86"/>
      <c r="E187" s="86"/>
      <c r="F187" s="86"/>
      <c r="G187" s="86"/>
      <c r="H187" s="86"/>
      <c r="I187" s="86"/>
      <c r="J187" s="86"/>
      <c r="P187" s="86"/>
      <c r="Q187" s="86"/>
      <c r="R187" s="86"/>
      <c r="S187" s="86"/>
      <c r="T187" s="86"/>
      <c r="AG187" s="172"/>
      <c r="AH187" s="172"/>
      <c r="AK187" s="47"/>
      <c r="AL187" s="174"/>
      <c r="AM187" s="47"/>
      <c r="AN187" s="47"/>
      <c r="AO187" s="47"/>
      <c r="AP187" s="47"/>
      <c r="AW187" s="87"/>
      <c r="BA187" s="79"/>
      <c r="BB187" s="79"/>
      <c r="BC187" s="79"/>
      <c r="BD187" s="79"/>
      <c r="BE187" s="79"/>
      <c r="BF187" s="79"/>
      <c r="BP187" s="87"/>
    </row>
    <row r="188" spans="1:68" s="3" customFormat="1" ht="15" customHeight="1" x14ac:dyDescent="0.15">
      <c r="A188" s="158" t="s">
        <v>77</v>
      </c>
      <c r="B188" s="37"/>
      <c r="C188" s="86"/>
      <c r="D188" s="86"/>
      <c r="E188" s="86"/>
      <c r="F188" s="86"/>
      <c r="G188" s="86"/>
      <c r="H188" s="86"/>
      <c r="I188" s="86"/>
      <c r="J188" s="86"/>
      <c r="P188" s="86"/>
      <c r="Q188" s="86"/>
      <c r="R188" s="86"/>
      <c r="S188" s="86"/>
      <c r="T188" s="86"/>
      <c r="AG188" s="172"/>
      <c r="AH188" s="172"/>
      <c r="AK188" s="47"/>
      <c r="AL188" s="174"/>
      <c r="AM188" s="47"/>
      <c r="AN188" s="47"/>
      <c r="AO188" s="47"/>
      <c r="AP188" s="47"/>
      <c r="AW188" s="87"/>
      <c r="BA188" s="79"/>
      <c r="BB188" s="79"/>
      <c r="BC188" s="79"/>
      <c r="BD188" s="79"/>
      <c r="BE188" s="79"/>
      <c r="BF188" s="79"/>
      <c r="BP188" s="87"/>
    </row>
    <row r="189" spans="1:68" ht="15" customHeight="1" x14ac:dyDescent="0.2">
      <c r="A189" s="161" t="s">
        <v>78</v>
      </c>
      <c r="B189" s="48"/>
      <c r="K189" s="79"/>
      <c r="L189" s="79"/>
    </row>
    <row r="190" spans="1:68" ht="15" customHeight="1" x14ac:dyDescent="0.2">
      <c r="A190" s="242" t="s">
        <v>1</v>
      </c>
      <c r="B190" s="23">
        <f>+SUM(B186:B189)</f>
        <v>1322</v>
      </c>
      <c r="K190" s="79"/>
      <c r="L190" s="79"/>
    </row>
    <row r="191" spans="1:68" ht="41.25" customHeight="1" x14ac:dyDescent="0.2">
      <c r="A191" s="82" t="s">
        <v>172</v>
      </c>
      <c r="B191" s="85"/>
      <c r="C191" s="83"/>
      <c r="D191" s="83"/>
      <c r="E191" s="83"/>
      <c r="F191" s="83"/>
      <c r="G191" s="83"/>
      <c r="H191" s="83"/>
      <c r="I191" s="83"/>
      <c r="J191" s="83"/>
      <c r="K191" s="83"/>
      <c r="L191" s="83"/>
      <c r="M191" s="83"/>
      <c r="N191" s="83"/>
      <c r="O191" s="83"/>
      <c r="P191" s="83"/>
      <c r="Q191" s="83"/>
    </row>
    <row r="192" spans="1:68" ht="15.75" customHeight="1" x14ac:dyDescent="0.15">
      <c r="A192" s="65" t="s">
        <v>173</v>
      </c>
      <c r="B192" s="120" t="s">
        <v>72</v>
      </c>
      <c r="C192" s="79"/>
      <c r="D192" s="79"/>
      <c r="E192" s="79"/>
      <c r="F192" s="79"/>
      <c r="G192" s="79"/>
      <c r="H192" s="79"/>
      <c r="I192" s="79"/>
      <c r="J192" s="79"/>
      <c r="K192" s="79"/>
      <c r="L192" s="79"/>
      <c r="M192" s="79"/>
      <c r="N192" s="79"/>
    </row>
    <row r="193" spans="1:14" ht="16.5" customHeight="1" x14ac:dyDescent="0.15">
      <c r="A193" s="264" t="s">
        <v>174</v>
      </c>
      <c r="B193" s="46"/>
      <c r="C193" s="79"/>
      <c r="D193" s="79"/>
      <c r="E193" s="79"/>
      <c r="F193" s="79"/>
      <c r="G193" s="79"/>
      <c r="H193" s="79"/>
      <c r="I193" s="79"/>
      <c r="J193" s="79"/>
      <c r="K193" s="79"/>
      <c r="L193" s="79"/>
      <c r="M193" s="79"/>
      <c r="N193" s="79"/>
    </row>
    <row r="194" spans="1:14" ht="16.5" customHeight="1" x14ac:dyDescent="0.15">
      <c r="A194" s="265" t="s">
        <v>175</v>
      </c>
      <c r="B194" s="37"/>
      <c r="C194" s="79"/>
      <c r="D194" s="79"/>
      <c r="E194" s="79"/>
      <c r="F194" s="79"/>
      <c r="G194" s="79"/>
      <c r="H194" s="79"/>
      <c r="I194" s="79"/>
      <c r="J194" s="79"/>
      <c r="K194" s="79"/>
      <c r="L194" s="79"/>
      <c r="M194" s="79"/>
      <c r="N194" s="79"/>
    </row>
    <row r="195" spans="1:14" ht="16.5" customHeight="1" x14ac:dyDescent="0.15">
      <c r="A195" s="266" t="s">
        <v>176</v>
      </c>
      <c r="B195" s="48"/>
      <c r="C195" s="79"/>
      <c r="D195" s="79"/>
      <c r="E195" s="79"/>
      <c r="F195" s="79"/>
      <c r="G195" s="79"/>
      <c r="H195" s="79"/>
      <c r="I195" s="79"/>
      <c r="J195" s="79"/>
      <c r="K195" s="79"/>
      <c r="L195" s="79"/>
      <c r="M195" s="79"/>
      <c r="N195" s="79"/>
    </row>
    <row r="196" spans="1:14" ht="26.25" customHeight="1" x14ac:dyDescent="0.2">
      <c r="A196" s="267" t="s">
        <v>177</v>
      </c>
      <c r="B196" s="116"/>
      <c r="C196" s="116"/>
      <c r="D196" s="116"/>
    </row>
    <row r="197" spans="1:14" ht="31.5" customHeight="1" x14ac:dyDescent="0.2">
      <c r="A197" s="69" t="s">
        <v>82</v>
      </c>
      <c r="B197" s="120" t="s">
        <v>1</v>
      </c>
      <c r="N197" s="79"/>
    </row>
    <row r="198" spans="1:14" ht="15" customHeight="1" x14ac:dyDescent="0.2">
      <c r="A198" s="268" t="s">
        <v>86</v>
      </c>
      <c r="B198" s="36">
        <v>623</v>
      </c>
      <c r="M198" s="79"/>
      <c r="N198" s="79"/>
    </row>
    <row r="199" spans="1:14" ht="15" customHeight="1" x14ac:dyDescent="0.2">
      <c r="A199" s="183" t="s">
        <v>178</v>
      </c>
      <c r="B199" s="37">
        <v>1233</v>
      </c>
      <c r="M199" s="79"/>
      <c r="N199" s="79"/>
    </row>
    <row r="200" spans="1:14" ht="15" customHeight="1" x14ac:dyDescent="0.2">
      <c r="A200" s="183" t="s">
        <v>179</v>
      </c>
      <c r="B200" s="37">
        <v>382</v>
      </c>
      <c r="M200" s="79"/>
      <c r="N200" s="79"/>
    </row>
    <row r="201" spans="1:14" ht="15" customHeight="1" x14ac:dyDescent="0.2">
      <c r="A201" s="269" t="s">
        <v>180</v>
      </c>
      <c r="B201" s="37">
        <v>19</v>
      </c>
      <c r="M201" s="79"/>
      <c r="N201" s="79"/>
    </row>
    <row r="202" spans="1:14" ht="15" customHeight="1" x14ac:dyDescent="0.2">
      <c r="A202" s="183" t="s">
        <v>181</v>
      </c>
      <c r="B202" s="37"/>
      <c r="M202" s="79"/>
      <c r="N202" s="79"/>
    </row>
    <row r="203" spans="1:14" ht="15" customHeight="1" x14ac:dyDescent="0.2">
      <c r="A203" s="183" t="s">
        <v>182</v>
      </c>
      <c r="B203" s="37"/>
      <c r="M203" s="79"/>
      <c r="N203" s="79"/>
    </row>
    <row r="204" spans="1:14" ht="15" customHeight="1" x14ac:dyDescent="0.2">
      <c r="A204" s="183" t="s">
        <v>183</v>
      </c>
      <c r="B204" s="37"/>
      <c r="M204" s="79"/>
      <c r="N204" s="79"/>
    </row>
    <row r="205" spans="1:14" ht="15" customHeight="1" x14ac:dyDescent="0.2">
      <c r="A205" s="183" t="s">
        <v>184</v>
      </c>
      <c r="B205" s="37"/>
      <c r="M205" s="79"/>
      <c r="N205" s="79"/>
    </row>
    <row r="206" spans="1:14" ht="15" customHeight="1" x14ac:dyDescent="0.2">
      <c r="A206" s="270" t="s">
        <v>89</v>
      </c>
      <c r="B206" s="37">
        <v>1458</v>
      </c>
      <c r="M206" s="79"/>
      <c r="N206" s="79"/>
    </row>
    <row r="207" spans="1:14" ht="15" customHeight="1" x14ac:dyDescent="0.2">
      <c r="A207" s="269" t="s">
        <v>185</v>
      </c>
      <c r="B207" s="37"/>
      <c r="M207" s="79"/>
      <c r="N207" s="79"/>
    </row>
    <row r="208" spans="1:14" ht="15" customHeight="1" x14ac:dyDescent="0.2">
      <c r="A208" s="269" t="s">
        <v>186</v>
      </c>
      <c r="B208" s="37"/>
      <c r="M208" s="79"/>
      <c r="N208" s="79"/>
    </row>
    <row r="209" spans="1:14" ht="15" customHeight="1" x14ac:dyDescent="0.2">
      <c r="A209" s="183" t="s">
        <v>187</v>
      </c>
      <c r="B209" s="37"/>
      <c r="L209" s="79"/>
      <c r="M209" s="79"/>
      <c r="N209" s="79"/>
    </row>
    <row r="210" spans="1:14" ht="15" customHeight="1" x14ac:dyDescent="0.2">
      <c r="A210" s="270" t="s">
        <v>188</v>
      </c>
      <c r="B210" s="37"/>
      <c r="L210" s="79"/>
      <c r="M210" s="79"/>
      <c r="N210" s="79"/>
    </row>
    <row r="211" spans="1:14" ht="21.75" customHeight="1" x14ac:dyDescent="0.2">
      <c r="A211" s="269" t="s">
        <v>189</v>
      </c>
      <c r="B211" s="37"/>
      <c r="L211" s="79"/>
      <c r="M211" s="79"/>
      <c r="N211" s="79"/>
    </row>
    <row r="212" spans="1:14" ht="15" customHeight="1" x14ac:dyDescent="0.2">
      <c r="A212" s="270" t="s">
        <v>190</v>
      </c>
      <c r="B212" s="37"/>
      <c r="L212" s="79"/>
      <c r="M212" s="79"/>
      <c r="N212" s="79"/>
    </row>
    <row r="213" spans="1:14" ht="15" customHeight="1" x14ac:dyDescent="0.2">
      <c r="A213" s="271" t="s">
        <v>191</v>
      </c>
      <c r="B213" s="37"/>
      <c r="L213" s="79"/>
      <c r="M213" s="79"/>
      <c r="N213" s="79"/>
    </row>
    <row r="214" spans="1:14" ht="15" customHeight="1" x14ac:dyDescent="0.2">
      <c r="A214" s="183" t="s">
        <v>192</v>
      </c>
      <c r="B214" s="37"/>
      <c r="L214" s="79"/>
      <c r="M214" s="79"/>
      <c r="N214" s="79"/>
    </row>
    <row r="215" spans="1:14" ht="23.25" customHeight="1" x14ac:dyDescent="0.2">
      <c r="A215" s="269" t="s">
        <v>193</v>
      </c>
      <c r="B215" s="37"/>
      <c r="L215" s="79"/>
      <c r="M215" s="79"/>
      <c r="N215" s="79"/>
    </row>
    <row r="216" spans="1:14" ht="15" customHeight="1" x14ac:dyDescent="0.2">
      <c r="A216" s="183" t="s">
        <v>194</v>
      </c>
      <c r="B216" s="37"/>
      <c r="L216" s="79"/>
      <c r="M216" s="79"/>
      <c r="N216" s="79"/>
    </row>
    <row r="217" spans="1:14" ht="15" customHeight="1" x14ac:dyDescent="0.2">
      <c r="A217" s="269" t="s">
        <v>195</v>
      </c>
      <c r="B217" s="37"/>
      <c r="L217" s="79"/>
      <c r="M217" s="79"/>
      <c r="N217" s="79"/>
    </row>
    <row r="218" spans="1:14" ht="15" customHeight="1" x14ac:dyDescent="0.2">
      <c r="A218" s="183" t="s">
        <v>95</v>
      </c>
      <c r="B218" s="37"/>
      <c r="L218" s="79"/>
      <c r="M218" s="79"/>
      <c r="N218" s="79"/>
    </row>
    <row r="219" spans="1:14" ht="15" customHeight="1" x14ac:dyDescent="0.2">
      <c r="A219" s="183" t="s">
        <v>96</v>
      </c>
      <c r="B219" s="37"/>
      <c r="L219" s="79"/>
      <c r="M219" s="79"/>
      <c r="N219" s="79"/>
    </row>
    <row r="220" spans="1:14" ht="15" customHeight="1" x14ac:dyDescent="0.2">
      <c r="A220" s="270" t="s">
        <v>196</v>
      </c>
      <c r="B220" s="37"/>
      <c r="L220" s="79"/>
      <c r="M220" s="79"/>
      <c r="N220" s="79"/>
    </row>
    <row r="221" spans="1:14" ht="15" customHeight="1" x14ac:dyDescent="0.2">
      <c r="A221" s="272" t="s">
        <v>197</v>
      </c>
      <c r="B221" s="48"/>
      <c r="L221" s="79"/>
      <c r="M221" s="79"/>
      <c r="N221" s="79"/>
    </row>
    <row r="222" spans="1:14" ht="15" customHeight="1" x14ac:dyDescent="0.2">
      <c r="A222" s="242" t="s">
        <v>1</v>
      </c>
      <c r="B222" s="23">
        <f>+SUM(B198:B221)</f>
        <v>3715</v>
      </c>
    </row>
    <row r="227" spans="1:68" x14ac:dyDescent="0.2">
      <c r="A227" s="79"/>
    </row>
    <row r="228" spans="1:68" x14ac:dyDescent="0.2">
      <c r="A228" s="79"/>
    </row>
    <row r="229" spans="1:68" x14ac:dyDescent="0.2">
      <c r="A229" s="79"/>
    </row>
    <row r="230" spans="1:68" x14ac:dyDescent="0.2">
      <c r="A230" s="79"/>
    </row>
    <row r="231" spans="1:68" s="263" customFormat="1" x14ac:dyDescent="0.2">
      <c r="A231" s="79"/>
      <c r="AW231" s="273"/>
      <c r="BA231" s="79"/>
      <c r="BB231" s="79"/>
      <c r="BC231" s="79"/>
      <c r="BD231" s="79"/>
      <c r="BE231" s="79"/>
      <c r="BF231" s="79"/>
      <c r="BP231" s="273"/>
    </row>
    <row r="232" spans="1:68" s="263" customFormat="1" x14ac:dyDescent="0.2">
      <c r="A232" s="79"/>
      <c r="AW232" s="273"/>
      <c r="BA232" s="79"/>
      <c r="BB232" s="79"/>
      <c r="BC232" s="79"/>
      <c r="BD232" s="79"/>
      <c r="BE232" s="79"/>
      <c r="BF232" s="79"/>
      <c r="BP232" s="273"/>
    </row>
    <row r="233" spans="1:68" s="263" customFormat="1" x14ac:dyDescent="0.2">
      <c r="A233" s="79"/>
      <c r="AW233" s="273"/>
      <c r="BA233" s="79"/>
      <c r="BB233" s="79"/>
      <c r="BC233" s="79"/>
      <c r="BD233" s="79"/>
      <c r="BE233" s="79"/>
      <c r="BF233" s="79"/>
      <c r="BP233" s="273"/>
    </row>
    <row r="234" spans="1:68" s="263" customFormat="1" x14ac:dyDescent="0.2">
      <c r="A234" s="79"/>
      <c r="AW234" s="273"/>
      <c r="BA234" s="79"/>
      <c r="BB234" s="79"/>
      <c r="BC234" s="79"/>
      <c r="BD234" s="79"/>
      <c r="BE234" s="79"/>
      <c r="BF234" s="79"/>
      <c r="BP234" s="273"/>
    </row>
    <row r="235" spans="1:68" s="263" customFormat="1" hidden="1" x14ac:dyDescent="0.2">
      <c r="A235" s="79"/>
      <c r="AW235" s="273"/>
      <c r="BA235" s="79"/>
      <c r="BB235" s="79"/>
      <c r="BC235" s="79"/>
      <c r="BD235" s="79"/>
      <c r="BE235" s="79"/>
      <c r="BF235" s="79"/>
      <c r="BP235" s="273"/>
    </row>
    <row r="236" spans="1:68" s="263" customFormat="1" hidden="1" x14ac:dyDescent="0.2">
      <c r="A236" s="274">
        <f>SUM(A8:Y222)</f>
        <v>15672</v>
      </c>
      <c r="AW236" s="273"/>
      <c r="BA236" s="79"/>
      <c r="BB236" s="79"/>
      <c r="BC236" s="79"/>
      <c r="BD236" s="79"/>
      <c r="BE236" s="274">
        <f>SUM(BD1:BG205)</f>
        <v>0</v>
      </c>
      <c r="BF236" s="79"/>
      <c r="BP236" s="273"/>
    </row>
    <row r="237" spans="1:68" s="263" customFormat="1" hidden="1" x14ac:dyDescent="0.2">
      <c r="A237" s="79"/>
      <c r="AW237" s="273"/>
      <c r="BA237" s="79"/>
      <c r="BB237" s="79"/>
      <c r="BC237" s="79"/>
      <c r="BD237" s="79"/>
      <c r="BF237" s="79"/>
      <c r="BP237" s="273"/>
    </row>
    <row r="238" spans="1:68" s="263" customFormat="1" hidden="1" x14ac:dyDescent="0.2">
      <c r="A238" s="79"/>
      <c r="AW238" s="273"/>
      <c r="BA238" s="79"/>
      <c r="BB238" s="79"/>
      <c r="BC238" s="79"/>
      <c r="BD238" s="79"/>
      <c r="BE238" s="79"/>
      <c r="BF238" s="79"/>
      <c r="BP238" s="273"/>
    </row>
    <row r="239" spans="1:68" s="263" customFormat="1" x14ac:dyDescent="0.2">
      <c r="A239" s="79"/>
      <c r="AW239" s="273"/>
      <c r="BA239" s="79"/>
      <c r="BB239" s="79"/>
      <c r="BC239" s="79"/>
      <c r="BD239" s="79"/>
      <c r="BE239" s="79"/>
      <c r="BF239" s="79"/>
      <c r="BP239" s="273"/>
    </row>
  </sheetData>
  <mergeCells count="80">
    <mergeCell ref="A6:N6"/>
    <mergeCell ref="A10:A11"/>
    <mergeCell ref="B10:B11"/>
    <mergeCell ref="C10:U10"/>
    <mergeCell ref="V10:W10"/>
    <mergeCell ref="A25:A26"/>
    <mergeCell ref="B25:C26"/>
    <mergeCell ref="D25:D26"/>
    <mergeCell ref="E25:G25"/>
    <mergeCell ref="H25:H26"/>
    <mergeCell ref="Y10:Y11"/>
    <mergeCell ref="A18:A19"/>
    <mergeCell ref="B18:B19"/>
    <mergeCell ref="C18:E18"/>
    <mergeCell ref="F18:F19"/>
    <mergeCell ref="X10:X11"/>
    <mergeCell ref="A27:C27"/>
    <mergeCell ref="A28:A39"/>
    <mergeCell ref="B28:C28"/>
    <mergeCell ref="B29:C29"/>
    <mergeCell ref="B30:C30"/>
    <mergeCell ref="B31:C31"/>
    <mergeCell ref="B32:C32"/>
    <mergeCell ref="B33:C33"/>
    <mergeCell ref="B34:C34"/>
    <mergeCell ref="B35:C35"/>
    <mergeCell ref="B36:C36"/>
    <mergeCell ref="B37:C37"/>
    <mergeCell ref="B38:C38"/>
    <mergeCell ref="B39:C39"/>
    <mergeCell ref="A40:A42"/>
    <mergeCell ref="B40:C40"/>
    <mergeCell ref="B41:C41"/>
    <mergeCell ref="B42:C42"/>
    <mergeCell ref="A43:A45"/>
    <mergeCell ref="B43:C43"/>
    <mergeCell ref="B44:C44"/>
    <mergeCell ref="B45:C45"/>
    <mergeCell ref="B46:C46"/>
    <mergeCell ref="V48:W48"/>
    <mergeCell ref="X48:X49"/>
    <mergeCell ref="A102:B103"/>
    <mergeCell ref="C102:C103"/>
    <mergeCell ref="D102:F102"/>
    <mergeCell ref="G102:G103"/>
    <mergeCell ref="A48:A49"/>
    <mergeCell ref="B48:B49"/>
    <mergeCell ref="C48:U48"/>
    <mergeCell ref="A104:B104"/>
    <mergeCell ref="A105:B105"/>
    <mergeCell ref="A107:C107"/>
    <mergeCell ref="A110:C111"/>
    <mergeCell ref="D110:D111"/>
    <mergeCell ref="H110:H111"/>
    <mergeCell ref="A114:A115"/>
    <mergeCell ref="B114:B115"/>
    <mergeCell ref="C114:E114"/>
    <mergeCell ref="F114:F115"/>
    <mergeCell ref="G114:G115"/>
    <mergeCell ref="H114:J114"/>
    <mergeCell ref="E110:G110"/>
    <mergeCell ref="K114:K115"/>
    <mergeCell ref="A121:A124"/>
    <mergeCell ref="A125:A129"/>
    <mergeCell ref="A130:A135"/>
    <mergeCell ref="A136:A137"/>
    <mergeCell ref="Y169:Y170"/>
    <mergeCell ref="V140:W140"/>
    <mergeCell ref="X140:Y140"/>
    <mergeCell ref="A161:A162"/>
    <mergeCell ref="B161:B162"/>
    <mergeCell ref="C161:D161"/>
    <mergeCell ref="A169:A170"/>
    <mergeCell ref="B169:B170"/>
    <mergeCell ref="C169:U169"/>
    <mergeCell ref="V169:W169"/>
    <mergeCell ref="X169:X170"/>
    <mergeCell ref="A140:A141"/>
    <mergeCell ref="B140:B141"/>
    <mergeCell ref="C140:U140"/>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X141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Z1:AA1048576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A2:A43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 B46:C46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I45:I47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I166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C114:K115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C161:D161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A121:A65536 IW121:IW65536 SS121:SS65536 ACO121:ACO65536 AMK121:AMK65536 AWG121:AWG65536 BGC121:BGC65536 BPY121:BPY65536 BZU121:BZU65536 CJQ121:CJQ65536 CTM121:CTM65536 DDI121:DDI65536 DNE121:DNE65536 DXA121:DXA65536 EGW121:EGW65536 EQS121:EQS65536 FAO121:FAO65536 FKK121:FKK65536 FUG121:FUG65536 GEC121:GEC65536 GNY121:GNY65536 GXU121:GXU65536 HHQ121:HHQ65536 HRM121:HRM65536 IBI121:IBI65536 ILE121:ILE65536 IVA121:IVA65536 JEW121:JEW65536 JOS121:JOS65536 JYO121:JYO65536 KIK121:KIK65536 KSG121:KSG65536 LCC121:LCC65536 LLY121:LLY65536 LVU121:LVU65536 MFQ121:MFQ65536 MPM121:MPM65536 MZI121:MZI65536 NJE121:NJE65536 NTA121:NTA65536 OCW121:OCW65536 OMS121:OMS65536 OWO121:OWO65536 PGK121:PGK65536 PQG121:PQG65536 QAC121:QAC65536 QJY121:QJY65536 QTU121:QTU65536 RDQ121:RDQ65536 RNM121:RNM65536 RXI121:RXI65536 SHE121:SHE65536 SRA121:SRA65536 TAW121:TAW65536 TKS121:TKS65536 TUO121:TUO65536 UEK121:UEK65536 UOG121:UOG65536 UYC121:UYC65536 VHY121:VHY65536 VRU121:VRU65536 WBQ121:WBQ65536 WLM121:WLM65536 WVI121:WVI65536 A65657:A131072 IW65657:IW131072 SS65657:SS131072 ACO65657:ACO131072 AMK65657:AMK131072 AWG65657:AWG131072 BGC65657:BGC131072 BPY65657:BPY131072 BZU65657:BZU131072 CJQ65657:CJQ131072 CTM65657:CTM131072 DDI65657:DDI131072 DNE65657:DNE131072 DXA65657:DXA131072 EGW65657:EGW131072 EQS65657:EQS131072 FAO65657:FAO131072 FKK65657:FKK131072 FUG65657:FUG131072 GEC65657:GEC131072 GNY65657:GNY131072 GXU65657:GXU131072 HHQ65657:HHQ131072 HRM65657:HRM131072 IBI65657:IBI131072 ILE65657:ILE131072 IVA65657:IVA131072 JEW65657:JEW131072 JOS65657:JOS131072 JYO65657:JYO131072 KIK65657:KIK131072 KSG65657:KSG131072 LCC65657:LCC131072 LLY65657:LLY131072 LVU65657:LVU131072 MFQ65657:MFQ131072 MPM65657:MPM131072 MZI65657:MZI131072 NJE65657:NJE131072 NTA65657:NTA131072 OCW65657:OCW131072 OMS65657:OMS131072 OWO65657:OWO131072 PGK65657:PGK131072 PQG65657:PQG131072 QAC65657:QAC131072 QJY65657:QJY131072 QTU65657:QTU131072 RDQ65657:RDQ131072 RNM65657:RNM131072 RXI65657:RXI131072 SHE65657:SHE131072 SRA65657:SRA131072 TAW65657:TAW131072 TKS65657:TKS131072 TUO65657:TUO131072 UEK65657:UEK131072 UOG65657:UOG131072 UYC65657:UYC131072 VHY65657:VHY131072 VRU65657:VRU131072 WBQ65657:WBQ131072 WLM65657:WLM131072 WVI65657:WVI131072 A131193:A196608 IW131193:IW196608 SS131193:SS196608 ACO131193:ACO196608 AMK131193:AMK196608 AWG131193:AWG196608 BGC131193:BGC196608 BPY131193:BPY196608 BZU131193:BZU196608 CJQ131193:CJQ196608 CTM131193:CTM196608 DDI131193:DDI196608 DNE131193:DNE196608 DXA131193:DXA196608 EGW131193:EGW196608 EQS131193:EQS196608 FAO131193:FAO196608 FKK131193:FKK196608 FUG131193:FUG196608 GEC131193:GEC196608 GNY131193:GNY196608 GXU131193:GXU196608 HHQ131193:HHQ196608 HRM131193:HRM196608 IBI131193:IBI196608 ILE131193:ILE196608 IVA131193:IVA196608 JEW131193:JEW196608 JOS131193:JOS196608 JYO131193:JYO196608 KIK131193:KIK196608 KSG131193:KSG196608 LCC131193:LCC196608 LLY131193:LLY196608 LVU131193:LVU196608 MFQ131193:MFQ196608 MPM131193:MPM196608 MZI131193:MZI196608 NJE131193:NJE196608 NTA131193:NTA196608 OCW131193:OCW196608 OMS131193:OMS196608 OWO131193:OWO196608 PGK131193:PGK196608 PQG131193:PQG196608 QAC131193:QAC196608 QJY131193:QJY196608 QTU131193:QTU196608 RDQ131193:RDQ196608 RNM131193:RNM196608 RXI131193:RXI196608 SHE131193:SHE196608 SRA131193:SRA196608 TAW131193:TAW196608 TKS131193:TKS196608 TUO131193:TUO196608 UEK131193:UEK196608 UOG131193:UOG196608 UYC131193:UYC196608 VHY131193:VHY196608 VRU131193:VRU196608 WBQ131193:WBQ196608 WLM131193:WLM196608 WVI131193:WVI196608 A196729:A262144 IW196729:IW262144 SS196729:SS262144 ACO196729:ACO262144 AMK196729:AMK262144 AWG196729:AWG262144 BGC196729:BGC262144 BPY196729:BPY262144 BZU196729:BZU262144 CJQ196729:CJQ262144 CTM196729:CTM262144 DDI196729:DDI262144 DNE196729:DNE262144 DXA196729:DXA262144 EGW196729:EGW262144 EQS196729:EQS262144 FAO196729:FAO262144 FKK196729:FKK262144 FUG196729:FUG262144 GEC196729:GEC262144 GNY196729:GNY262144 GXU196729:GXU262144 HHQ196729:HHQ262144 HRM196729:HRM262144 IBI196729:IBI262144 ILE196729:ILE262144 IVA196729:IVA262144 JEW196729:JEW262144 JOS196729:JOS262144 JYO196729:JYO262144 KIK196729:KIK262144 KSG196729:KSG262144 LCC196729:LCC262144 LLY196729:LLY262144 LVU196729:LVU262144 MFQ196729:MFQ262144 MPM196729:MPM262144 MZI196729:MZI262144 NJE196729:NJE262144 NTA196729:NTA262144 OCW196729:OCW262144 OMS196729:OMS262144 OWO196729:OWO262144 PGK196729:PGK262144 PQG196729:PQG262144 QAC196729:QAC262144 QJY196729:QJY262144 QTU196729:QTU262144 RDQ196729:RDQ262144 RNM196729:RNM262144 RXI196729:RXI262144 SHE196729:SHE262144 SRA196729:SRA262144 TAW196729:TAW262144 TKS196729:TKS262144 TUO196729:TUO262144 UEK196729:UEK262144 UOG196729:UOG262144 UYC196729:UYC262144 VHY196729:VHY262144 VRU196729:VRU262144 WBQ196729:WBQ262144 WLM196729:WLM262144 WVI196729:WVI262144 A262265:A327680 IW262265:IW327680 SS262265:SS327680 ACO262265:ACO327680 AMK262265:AMK327680 AWG262265:AWG327680 BGC262265:BGC327680 BPY262265:BPY327680 BZU262265:BZU327680 CJQ262265:CJQ327680 CTM262265:CTM327680 DDI262265:DDI327680 DNE262265:DNE327680 DXA262265:DXA327680 EGW262265:EGW327680 EQS262265:EQS327680 FAO262265:FAO327680 FKK262265:FKK327680 FUG262265:FUG327680 GEC262265:GEC327680 GNY262265:GNY327680 GXU262265:GXU327680 HHQ262265:HHQ327680 HRM262265:HRM327680 IBI262265:IBI327680 ILE262265:ILE327680 IVA262265:IVA327680 JEW262265:JEW327680 JOS262265:JOS327680 JYO262265:JYO327680 KIK262265:KIK327680 KSG262265:KSG327680 LCC262265:LCC327680 LLY262265:LLY327680 LVU262265:LVU327680 MFQ262265:MFQ327680 MPM262265:MPM327680 MZI262265:MZI327680 NJE262265:NJE327680 NTA262265:NTA327680 OCW262265:OCW327680 OMS262265:OMS327680 OWO262265:OWO327680 PGK262265:PGK327680 PQG262265:PQG327680 QAC262265:QAC327680 QJY262265:QJY327680 QTU262265:QTU327680 RDQ262265:RDQ327680 RNM262265:RNM327680 RXI262265:RXI327680 SHE262265:SHE327680 SRA262265:SRA327680 TAW262265:TAW327680 TKS262265:TKS327680 TUO262265:TUO327680 UEK262265:UEK327680 UOG262265:UOG327680 UYC262265:UYC327680 VHY262265:VHY327680 VRU262265:VRU327680 WBQ262265:WBQ327680 WLM262265:WLM327680 WVI262265:WVI327680 A327801:A393216 IW327801:IW393216 SS327801:SS393216 ACO327801:ACO393216 AMK327801:AMK393216 AWG327801:AWG393216 BGC327801:BGC393216 BPY327801:BPY393216 BZU327801:BZU393216 CJQ327801:CJQ393216 CTM327801:CTM393216 DDI327801:DDI393216 DNE327801:DNE393216 DXA327801:DXA393216 EGW327801:EGW393216 EQS327801:EQS393216 FAO327801:FAO393216 FKK327801:FKK393216 FUG327801:FUG393216 GEC327801:GEC393216 GNY327801:GNY393216 GXU327801:GXU393216 HHQ327801:HHQ393216 HRM327801:HRM393216 IBI327801:IBI393216 ILE327801:ILE393216 IVA327801:IVA393216 JEW327801:JEW393216 JOS327801:JOS393216 JYO327801:JYO393216 KIK327801:KIK393216 KSG327801:KSG393216 LCC327801:LCC393216 LLY327801:LLY393216 LVU327801:LVU393216 MFQ327801:MFQ393216 MPM327801:MPM393216 MZI327801:MZI393216 NJE327801:NJE393216 NTA327801:NTA393216 OCW327801:OCW393216 OMS327801:OMS393216 OWO327801:OWO393216 PGK327801:PGK393216 PQG327801:PQG393216 QAC327801:QAC393216 QJY327801:QJY393216 QTU327801:QTU393216 RDQ327801:RDQ393216 RNM327801:RNM393216 RXI327801:RXI393216 SHE327801:SHE393216 SRA327801:SRA393216 TAW327801:TAW393216 TKS327801:TKS393216 TUO327801:TUO393216 UEK327801:UEK393216 UOG327801:UOG393216 UYC327801:UYC393216 VHY327801:VHY393216 VRU327801:VRU393216 WBQ327801:WBQ393216 WLM327801:WLM393216 WVI327801:WVI393216 A393337:A458752 IW393337:IW458752 SS393337:SS458752 ACO393337:ACO458752 AMK393337:AMK458752 AWG393337:AWG458752 BGC393337:BGC458752 BPY393337:BPY458752 BZU393337:BZU458752 CJQ393337:CJQ458752 CTM393337:CTM458752 DDI393337:DDI458752 DNE393337:DNE458752 DXA393337:DXA458752 EGW393337:EGW458752 EQS393337:EQS458752 FAO393337:FAO458752 FKK393337:FKK458752 FUG393337:FUG458752 GEC393337:GEC458752 GNY393337:GNY458752 GXU393337:GXU458752 HHQ393337:HHQ458752 HRM393337:HRM458752 IBI393337:IBI458752 ILE393337:ILE458752 IVA393337:IVA458752 JEW393337:JEW458752 JOS393337:JOS458752 JYO393337:JYO458752 KIK393337:KIK458752 KSG393337:KSG458752 LCC393337:LCC458752 LLY393337:LLY458752 LVU393337:LVU458752 MFQ393337:MFQ458752 MPM393337:MPM458752 MZI393337:MZI458752 NJE393337:NJE458752 NTA393337:NTA458752 OCW393337:OCW458752 OMS393337:OMS458752 OWO393337:OWO458752 PGK393337:PGK458752 PQG393337:PQG458752 QAC393337:QAC458752 QJY393337:QJY458752 QTU393337:QTU458752 RDQ393337:RDQ458752 RNM393337:RNM458752 RXI393337:RXI458752 SHE393337:SHE458752 SRA393337:SRA458752 TAW393337:TAW458752 TKS393337:TKS458752 TUO393337:TUO458752 UEK393337:UEK458752 UOG393337:UOG458752 UYC393337:UYC458752 VHY393337:VHY458752 VRU393337:VRU458752 WBQ393337:WBQ458752 WLM393337:WLM458752 WVI393337:WVI458752 A458873:A524288 IW458873:IW524288 SS458873:SS524288 ACO458873:ACO524288 AMK458873:AMK524288 AWG458873:AWG524288 BGC458873:BGC524288 BPY458873:BPY524288 BZU458873:BZU524288 CJQ458873:CJQ524288 CTM458873:CTM524288 DDI458873:DDI524288 DNE458873:DNE524288 DXA458873:DXA524288 EGW458873:EGW524288 EQS458873:EQS524288 FAO458873:FAO524288 FKK458873:FKK524288 FUG458873:FUG524288 GEC458873:GEC524288 GNY458873:GNY524288 GXU458873:GXU524288 HHQ458873:HHQ524288 HRM458873:HRM524288 IBI458873:IBI524288 ILE458873:ILE524288 IVA458873:IVA524288 JEW458873:JEW524288 JOS458873:JOS524288 JYO458873:JYO524288 KIK458873:KIK524288 KSG458873:KSG524288 LCC458873:LCC524288 LLY458873:LLY524288 LVU458873:LVU524288 MFQ458873:MFQ524288 MPM458873:MPM524288 MZI458873:MZI524288 NJE458873:NJE524288 NTA458873:NTA524288 OCW458873:OCW524288 OMS458873:OMS524288 OWO458873:OWO524288 PGK458873:PGK524288 PQG458873:PQG524288 QAC458873:QAC524288 QJY458873:QJY524288 QTU458873:QTU524288 RDQ458873:RDQ524288 RNM458873:RNM524288 RXI458873:RXI524288 SHE458873:SHE524288 SRA458873:SRA524288 TAW458873:TAW524288 TKS458873:TKS524288 TUO458873:TUO524288 UEK458873:UEK524288 UOG458873:UOG524288 UYC458873:UYC524288 VHY458873:VHY524288 VRU458873:VRU524288 WBQ458873:WBQ524288 WLM458873:WLM524288 WVI458873:WVI524288 A524409:A589824 IW524409:IW589824 SS524409:SS589824 ACO524409:ACO589824 AMK524409:AMK589824 AWG524409:AWG589824 BGC524409:BGC589824 BPY524409:BPY589824 BZU524409:BZU589824 CJQ524409:CJQ589824 CTM524409:CTM589824 DDI524409:DDI589824 DNE524409:DNE589824 DXA524409:DXA589824 EGW524409:EGW589824 EQS524409:EQS589824 FAO524409:FAO589824 FKK524409:FKK589824 FUG524409:FUG589824 GEC524409:GEC589824 GNY524409:GNY589824 GXU524409:GXU589824 HHQ524409:HHQ589824 HRM524409:HRM589824 IBI524409:IBI589824 ILE524409:ILE589824 IVA524409:IVA589824 JEW524409:JEW589824 JOS524409:JOS589824 JYO524409:JYO589824 KIK524409:KIK589824 KSG524409:KSG589824 LCC524409:LCC589824 LLY524409:LLY589824 LVU524409:LVU589824 MFQ524409:MFQ589824 MPM524409:MPM589824 MZI524409:MZI589824 NJE524409:NJE589824 NTA524409:NTA589824 OCW524409:OCW589824 OMS524409:OMS589824 OWO524409:OWO589824 PGK524409:PGK589824 PQG524409:PQG589824 QAC524409:QAC589824 QJY524409:QJY589824 QTU524409:QTU589824 RDQ524409:RDQ589824 RNM524409:RNM589824 RXI524409:RXI589824 SHE524409:SHE589824 SRA524409:SRA589824 TAW524409:TAW589824 TKS524409:TKS589824 TUO524409:TUO589824 UEK524409:UEK589824 UOG524409:UOG589824 UYC524409:UYC589824 VHY524409:VHY589824 VRU524409:VRU589824 WBQ524409:WBQ589824 WLM524409:WLM589824 WVI524409:WVI589824 A589945:A655360 IW589945:IW655360 SS589945:SS655360 ACO589945:ACO655360 AMK589945:AMK655360 AWG589945:AWG655360 BGC589945:BGC655360 BPY589945:BPY655360 BZU589945:BZU655360 CJQ589945:CJQ655360 CTM589945:CTM655360 DDI589945:DDI655360 DNE589945:DNE655360 DXA589945:DXA655360 EGW589945:EGW655360 EQS589945:EQS655360 FAO589945:FAO655360 FKK589945:FKK655360 FUG589945:FUG655360 GEC589945:GEC655360 GNY589945:GNY655360 GXU589945:GXU655360 HHQ589945:HHQ655360 HRM589945:HRM655360 IBI589945:IBI655360 ILE589945:ILE655360 IVA589945:IVA655360 JEW589945:JEW655360 JOS589945:JOS655360 JYO589945:JYO655360 KIK589945:KIK655360 KSG589945:KSG655360 LCC589945:LCC655360 LLY589945:LLY655360 LVU589945:LVU655360 MFQ589945:MFQ655360 MPM589945:MPM655360 MZI589945:MZI655360 NJE589945:NJE655360 NTA589945:NTA655360 OCW589945:OCW655360 OMS589945:OMS655360 OWO589945:OWO655360 PGK589945:PGK655360 PQG589945:PQG655360 QAC589945:QAC655360 QJY589945:QJY655360 QTU589945:QTU655360 RDQ589945:RDQ655360 RNM589945:RNM655360 RXI589945:RXI655360 SHE589945:SHE655360 SRA589945:SRA655360 TAW589945:TAW655360 TKS589945:TKS655360 TUO589945:TUO655360 UEK589945:UEK655360 UOG589945:UOG655360 UYC589945:UYC655360 VHY589945:VHY655360 VRU589945:VRU655360 WBQ589945:WBQ655360 WLM589945:WLM655360 WVI589945:WVI655360 A655481:A720896 IW655481:IW720896 SS655481:SS720896 ACO655481:ACO720896 AMK655481:AMK720896 AWG655481:AWG720896 BGC655481:BGC720896 BPY655481:BPY720896 BZU655481:BZU720896 CJQ655481:CJQ720896 CTM655481:CTM720896 DDI655481:DDI720896 DNE655481:DNE720896 DXA655481:DXA720896 EGW655481:EGW720896 EQS655481:EQS720896 FAO655481:FAO720896 FKK655481:FKK720896 FUG655481:FUG720896 GEC655481:GEC720896 GNY655481:GNY720896 GXU655481:GXU720896 HHQ655481:HHQ720896 HRM655481:HRM720896 IBI655481:IBI720896 ILE655481:ILE720896 IVA655481:IVA720896 JEW655481:JEW720896 JOS655481:JOS720896 JYO655481:JYO720896 KIK655481:KIK720896 KSG655481:KSG720896 LCC655481:LCC720896 LLY655481:LLY720896 LVU655481:LVU720896 MFQ655481:MFQ720896 MPM655481:MPM720896 MZI655481:MZI720896 NJE655481:NJE720896 NTA655481:NTA720896 OCW655481:OCW720896 OMS655481:OMS720896 OWO655481:OWO720896 PGK655481:PGK720896 PQG655481:PQG720896 QAC655481:QAC720896 QJY655481:QJY720896 QTU655481:QTU720896 RDQ655481:RDQ720896 RNM655481:RNM720896 RXI655481:RXI720896 SHE655481:SHE720896 SRA655481:SRA720896 TAW655481:TAW720896 TKS655481:TKS720896 TUO655481:TUO720896 UEK655481:UEK720896 UOG655481:UOG720896 UYC655481:UYC720896 VHY655481:VHY720896 VRU655481:VRU720896 WBQ655481:WBQ720896 WLM655481:WLM720896 WVI655481:WVI720896 A721017:A786432 IW721017:IW786432 SS721017:SS786432 ACO721017:ACO786432 AMK721017:AMK786432 AWG721017:AWG786432 BGC721017:BGC786432 BPY721017:BPY786432 BZU721017:BZU786432 CJQ721017:CJQ786432 CTM721017:CTM786432 DDI721017:DDI786432 DNE721017:DNE786432 DXA721017:DXA786432 EGW721017:EGW786432 EQS721017:EQS786432 FAO721017:FAO786432 FKK721017:FKK786432 FUG721017:FUG786432 GEC721017:GEC786432 GNY721017:GNY786432 GXU721017:GXU786432 HHQ721017:HHQ786432 HRM721017:HRM786432 IBI721017:IBI786432 ILE721017:ILE786432 IVA721017:IVA786432 JEW721017:JEW786432 JOS721017:JOS786432 JYO721017:JYO786432 KIK721017:KIK786432 KSG721017:KSG786432 LCC721017:LCC786432 LLY721017:LLY786432 LVU721017:LVU786432 MFQ721017:MFQ786432 MPM721017:MPM786432 MZI721017:MZI786432 NJE721017:NJE786432 NTA721017:NTA786432 OCW721017:OCW786432 OMS721017:OMS786432 OWO721017:OWO786432 PGK721017:PGK786432 PQG721017:PQG786432 QAC721017:QAC786432 QJY721017:QJY786432 QTU721017:QTU786432 RDQ721017:RDQ786432 RNM721017:RNM786432 RXI721017:RXI786432 SHE721017:SHE786432 SRA721017:SRA786432 TAW721017:TAW786432 TKS721017:TKS786432 TUO721017:TUO786432 UEK721017:UEK786432 UOG721017:UOG786432 UYC721017:UYC786432 VHY721017:VHY786432 VRU721017:VRU786432 WBQ721017:WBQ786432 WLM721017:WLM786432 WVI721017:WVI786432 A786553:A851968 IW786553:IW851968 SS786553:SS851968 ACO786553:ACO851968 AMK786553:AMK851968 AWG786553:AWG851968 BGC786553:BGC851968 BPY786553:BPY851968 BZU786553:BZU851968 CJQ786553:CJQ851968 CTM786553:CTM851968 DDI786553:DDI851968 DNE786553:DNE851968 DXA786553:DXA851968 EGW786553:EGW851968 EQS786553:EQS851968 FAO786553:FAO851968 FKK786553:FKK851968 FUG786553:FUG851968 GEC786553:GEC851968 GNY786553:GNY851968 GXU786553:GXU851968 HHQ786553:HHQ851968 HRM786553:HRM851968 IBI786553:IBI851968 ILE786553:ILE851968 IVA786553:IVA851968 JEW786553:JEW851968 JOS786553:JOS851968 JYO786553:JYO851968 KIK786553:KIK851968 KSG786553:KSG851968 LCC786553:LCC851968 LLY786553:LLY851968 LVU786553:LVU851968 MFQ786553:MFQ851968 MPM786553:MPM851968 MZI786553:MZI851968 NJE786553:NJE851968 NTA786553:NTA851968 OCW786553:OCW851968 OMS786553:OMS851968 OWO786553:OWO851968 PGK786553:PGK851968 PQG786553:PQG851968 QAC786553:QAC851968 QJY786553:QJY851968 QTU786553:QTU851968 RDQ786553:RDQ851968 RNM786553:RNM851968 RXI786553:RXI851968 SHE786553:SHE851968 SRA786553:SRA851968 TAW786553:TAW851968 TKS786553:TKS851968 TUO786553:TUO851968 UEK786553:UEK851968 UOG786553:UOG851968 UYC786553:UYC851968 VHY786553:VHY851968 VRU786553:VRU851968 WBQ786553:WBQ851968 WLM786553:WLM851968 WVI786553:WVI851968 A852089:A917504 IW852089:IW917504 SS852089:SS917504 ACO852089:ACO917504 AMK852089:AMK917504 AWG852089:AWG917504 BGC852089:BGC917504 BPY852089:BPY917504 BZU852089:BZU917504 CJQ852089:CJQ917504 CTM852089:CTM917504 DDI852089:DDI917504 DNE852089:DNE917504 DXA852089:DXA917504 EGW852089:EGW917504 EQS852089:EQS917504 FAO852089:FAO917504 FKK852089:FKK917504 FUG852089:FUG917504 GEC852089:GEC917504 GNY852089:GNY917504 GXU852089:GXU917504 HHQ852089:HHQ917504 HRM852089:HRM917504 IBI852089:IBI917504 ILE852089:ILE917504 IVA852089:IVA917504 JEW852089:JEW917504 JOS852089:JOS917504 JYO852089:JYO917504 KIK852089:KIK917504 KSG852089:KSG917504 LCC852089:LCC917504 LLY852089:LLY917504 LVU852089:LVU917504 MFQ852089:MFQ917504 MPM852089:MPM917504 MZI852089:MZI917504 NJE852089:NJE917504 NTA852089:NTA917504 OCW852089:OCW917504 OMS852089:OMS917504 OWO852089:OWO917504 PGK852089:PGK917504 PQG852089:PQG917504 QAC852089:QAC917504 QJY852089:QJY917504 QTU852089:QTU917504 RDQ852089:RDQ917504 RNM852089:RNM917504 RXI852089:RXI917504 SHE852089:SHE917504 SRA852089:SRA917504 TAW852089:TAW917504 TKS852089:TKS917504 TUO852089:TUO917504 UEK852089:UEK917504 UOG852089:UOG917504 UYC852089:UYC917504 VHY852089:VHY917504 VRU852089:VRU917504 WBQ852089:WBQ917504 WLM852089:WLM917504 WVI852089:WVI917504 A917625:A983040 IW917625:IW983040 SS917625:SS983040 ACO917625:ACO983040 AMK917625:AMK983040 AWG917625:AWG983040 BGC917625:BGC983040 BPY917625:BPY983040 BZU917625:BZU983040 CJQ917625:CJQ983040 CTM917625:CTM983040 DDI917625:DDI983040 DNE917625:DNE983040 DXA917625:DXA983040 EGW917625:EGW983040 EQS917625:EQS983040 FAO917625:FAO983040 FKK917625:FKK983040 FUG917625:FUG983040 GEC917625:GEC983040 GNY917625:GNY983040 GXU917625:GXU983040 HHQ917625:HHQ983040 HRM917625:HRM983040 IBI917625:IBI983040 ILE917625:ILE983040 IVA917625:IVA983040 JEW917625:JEW983040 JOS917625:JOS983040 JYO917625:JYO983040 KIK917625:KIK983040 KSG917625:KSG983040 LCC917625:LCC983040 LLY917625:LLY983040 LVU917625:LVU983040 MFQ917625:MFQ983040 MPM917625:MPM983040 MZI917625:MZI983040 NJE917625:NJE983040 NTA917625:NTA983040 OCW917625:OCW983040 OMS917625:OMS983040 OWO917625:OWO983040 PGK917625:PGK983040 PQG917625:PQG983040 QAC917625:QAC983040 QJY917625:QJY983040 QTU917625:QTU983040 RDQ917625:RDQ983040 RNM917625:RNM983040 RXI917625:RXI983040 SHE917625:SHE983040 SRA917625:SRA983040 TAW917625:TAW983040 TKS917625:TKS983040 TUO917625:TUO983040 UEK917625:UEK983040 UOG917625:UOG983040 UYC917625:UYC983040 VHY917625:VHY983040 VRU917625:VRU983040 WBQ917625:WBQ983040 WLM917625:WLM983040 WVI917625:WVI983040 A983161:A1048576 IW983161:IW1048576 SS983161:SS1048576 ACO983161:ACO1048576 AMK983161:AMK1048576 AWG983161:AWG1048576 BGC983161:BGC1048576 BPY983161:BPY1048576 BZU983161:BZU1048576 CJQ983161:CJQ1048576 CTM983161:CTM1048576 DDI983161:DDI1048576 DNE983161:DNE1048576 DXA983161:DXA1048576 EGW983161:EGW1048576 EQS983161:EQS1048576 FAO983161:FAO1048576 FKK983161:FKK1048576 FUG983161:FUG1048576 GEC983161:GEC1048576 GNY983161:GNY1048576 GXU983161:GXU1048576 HHQ983161:HHQ1048576 HRM983161:HRM1048576 IBI983161:IBI1048576 ILE983161:ILE1048576 IVA983161:IVA1048576 JEW983161:JEW1048576 JOS983161:JOS1048576 JYO983161:JYO1048576 KIK983161:KIK1048576 KSG983161:KSG1048576 LCC983161:LCC1048576 LLY983161:LLY1048576 LVU983161:LVU1048576 MFQ983161:MFQ1048576 MPM983161:MPM1048576 MZI983161:MZI1048576 NJE983161:NJE1048576 NTA983161:NTA1048576 OCW983161:OCW1048576 OMS983161:OMS1048576 OWO983161:OWO1048576 PGK983161:PGK1048576 PQG983161:PQG1048576 QAC983161:QAC1048576 QJY983161:QJY1048576 QTU983161:QTU1048576 RDQ983161:RDQ1048576 RNM983161:RNM1048576 RXI983161:RXI1048576 SHE983161:SHE1048576 SRA983161:SRA1048576 TAW983161:TAW1048576 TKS983161:TKS1048576 TUO983161:TUO1048576 UEK983161:UEK1048576 UOG983161:UOG1048576 UYC983161:UYC1048576 VHY983161:VHY1048576 VRU983161:VRU1048576 WBQ983161:WBQ1048576 WLM983161:WLM1048576 WVI983161:WVI1048576 A46:A93 IW46:IW93 SS46:SS93 ACO46:ACO93 AMK46:AMK93 AWG46:AWG93 BGC46:BGC93 BPY46:BPY93 BZU46:BZU93 CJQ46:CJQ93 CTM46:CTM93 DDI46:DDI93 DNE46:DNE93 DXA46:DXA93 EGW46:EGW93 EQS46:EQS93 FAO46:FAO93 FKK46:FKK93 FUG46:FUG93 GEC46:GEC93 GNY46:GNY93 GXU46:GXU93 HHQ46:HHQ93 HRM46:HRM93 IBI46:IBI93 ILE46:ILE93 IVA46:IVA93 JEW46:JEW93 JOS46:JOS93 JYO46:JYO93 KIK46:KIK93 KSG46:KSG93 LCC46:LCC93 LLY46:LLY93 LVU46:LVU93 MFQ46:MFQ93 MPM46:MPM93 MZI46:MZI93 NJE46:NJE93 NTA46:NTA93 OCW46:OCW93 OMS46:OMS93 OWO46:OWO93 PGK46:PGK93 PQG46:PQG93 QAC46:QAC93 QJY46:QJY93 QTU46:QTU93 RDQ46:RDQ93 RNM46:RNM93 RXI46:RXI93 SHE46:SHE93 SRA46:SRA93 TAW46:TAW93 TKS46:TKS93 TUO46:TUO93 UEK46:UEK93 UOG46:UOG93 UYC46:UYC93 VHY46:VHY93 VRU46:VRU93 WBQ46:WBQ93 WLM46:WLM93 WVI46:WVI93 A65582:A65629 IW65582:IW65629 SS65582:SS65629 ACO65582:ACO65629 AMK65582:AMK65629 AWG65582:AWG65629 BGC65582:BGC65629 BPY65582:BPY65629 BZU65582:BZU65629 CJQ65582:CJQ65629 CTM65582:CTM65629 DDI65582:DDI65629 DNE65582:DNE65629 DXA65582:DXA65629 EGW65582:EGW65629 EQS65582:EQS65629 FAO65582:FAO65629 FKK65582:FKK65629 FUG65582:FUG65629 GEC65582:GEC65629 GNY65582:GNY65629 GXU65582:GXU65629 HHQ65582:HHQ65629 HRM65582:HRM65629 IBI65582:IBI65629 ILE65582:ILE65629 IVA65582:IVA65629 JEW65582:JEW65629 JOS65582:JOS65629 JYO65582:JYO65629 KIK65582:KIK65629 KSG65582:KSG65629 LCC65582:LCC65629 LLY65582:LLY65629 LVU65582:LVU65629 MFQ65582:MFQ65629 MPM65582:MPM65629 MZI65582:MZI65629 NJE65582:NJE65629 NTA65582:NTA65629 OCW65582:OCW65629 OMS65582:OMS65629 OWO65582:OWO65629 PGK65582:PGK65629 PQG65582:PQG65629 QAC65582:QAC65629 QJY65582:QJY65629 QTU65582:QTU65629 RDQ65582:RDQ65629 RNM65582:RNM65629 RXI65582:RXI65629 SHE65582:SHE65629 SRA65582:SRA65629 TAW65582:TAW65629 TKS65582:TKS65629 TUO65582:TUO65629 UEK65582:UEK65629 UOG65582:UOG65629 UYC65582:UYC65629 VHY65582:VHY65629 VRU65582:VRU65629 WBQ65582:WBQ65629 WLM65582:WLM65629 WVI65582:WVI65629 A131118:A131165 IW131118:IW131165 SS131118:SS131165 ACO131118:ACO131165 AMK131118:AMK131165 AWG131118:AWG131165 BGC131118:BGC131165 BPY131118:BPY131165 BZU131118:BZU131165 CJQ131118:CJQ131165 CTM131118:CTM131165 DDI131118:DDI131165 DNE131118:DNE131165 DXA131118:DXA131165 EGW131118:EGW131165 EQS131118:EQS131165 FAO131118:FAO131165 FKK131118:FKK131165 FUG131118:FUG131165 GEC131118:GEC131165 GNY131118:GNY131165 GXU131118:GXU131165 HHQ131118:HHQ131165 HRM131118:HRM131165 IBI131118:IBI131165 ILE131118:ILE131165 IVA131118:IVA131165 JEW131118:JEW131165 JOS131118:JOS131165 JYO131118:JYO131165 KIK131118:KIK131165 KSG131118:KSG131165 LCC131118:LCC131165 LLY131118:LLY131165 LVU131118:LVU131165 MFQ131118:MFQ131165 MPM131118:MPM131165 MZI131118:MZI131165 NJE131118:NJE131165 NTA131118:NTA131165 OCW131118:OCW131165 OMS131118:OMS131165 OWO131118:OWO131165 PGK131118:PGK131165 PQG131118:PQG131165 QAC131118:QAC131165 QJY131118:QJY131165 QTU131118:QTU131165 RDQ131118:RDQ131165 RNM131118:RNM131165 RXI131118:RXI131165 SHE131118:SHE131165 SRA131118:SRA131165 TAW131118:TAW131165 TKS131118:TKS131165 TUO131118:TUO131165 UEK131118:UEK131165 UOG131118:UOG131165 UYC131118:UYC131165 VHY131118:VHY131165 VRU131118:VRU131165 WBQ131118:WBQ131165 WLM131118:WLM131165 WVI131118:WVI131165 A196654:A196701 IW196654:IW196701 SS196654:SS196701 ACO196654:ACO196701 AMK196654:AMK196701 AWG196654:AWG196701 BGC196654:BGC196701 BPY196654:BPY196701 BZU196654:BZU196701 CJQ196654:CJQ196701 CTM196654:CTM196701 DDI196654:DDI196701 DNE196654:DNE196701 DXA196654:DXA196701 EGW196654:EGW196701 EQS196654:EQS196701 FAO196654:FAO196701 FKK196654:FKK196701 FUG196654:FUG196701 GEC196654:GEC196701 GNY196654:GNY196701 GXU196654:GXU196701 HHQ196654:HHQ196701 HRM196654:HRM196701 IBI196654:IBI196701 ILE196654:ILE196701 IVA196654:IVA196701 JEW196654:JEW196701 JOS196654:JOS196701 JYO196654:JYO196701 KIK196654:KIK196701 KSG196654:KSG196701 LCC196654:LCC196701 LLY196654:LLY196701 LVU196654:LVU196701 MFQ196654:MFQ196701 MPM196654:MPM196701 MZI196654:MZI196701 NJE196654:NJE196701 NTA196654:NTA196701 OCW196654:OCW196701 OMS196654:OMS196701 OWO196654:OWO196701 PGK196654:PGK196701 PQG196654:PQG196701 QAC196654:QAC196701 QJY196654:QJY196701 QTU196654:QTU196701 RDQ196654:RDQ196701 RNM196654:RNM196701 RXI196654:RXI196701 SHE196654:SHE196701 SRA196654:SRA196701 TAW196654:TAW196701 TKS196654:TKS196701 TUO196654:TUO196701 UEK196654:UEK196701 UOG196654:UOG196701 UYC196654:UYC196701 VHY196654:VHY196701 VRU196654:VRU196701 WBQ196654:WBQ196701 WLM196654:WLM196701 WVI196654:WVI196701 A262190:A262237 IW262190:IW262237 SS262190:SS262237 ACO262190:ACO262237 AMK262190:AMK262237 AWG262190:AWG262237 BGC262190:BGC262237 BPY262190:BPY262237 BZU262190:BZU262237 CJQ262190:CJQ262237 CTM262190:CTM262237 DDI262190:DDI262237 DNE262190:DNE262237 DXA262190:DXA262237 EGW262190:EGW262237 EQS262190:EQS262237 FAO262190:FAO262237 FKK262190:FKK262237 FUG262190:FUG262237 GEC262190:GEC262237 GNY262190:GNY262237 GXU262190:GXU262237 HHQ262190:HHQ262237 HRM262190:HRM262237 IBI262190:IBI262237 ILE262190:ILE262237 IVA262190:IVA262237 JEW262190:JEW262237 JOS262190:JOS262237 JYO262190:JYO262237 KIK262190:KIK262237 KSG262190:KSG262237 LCC262190:LCC262237 LLY262190:LLY262237 LVU262190:LVU262237 MFQ262190:MFQ262237 MPM262190:MPM262237 MZI262190:MZI262237 NJE262190:NJE262237 NTA262190:NTA262237 OCW262190:OCW262237 OMS262190:OMS262237 OWO262190:OWO262237 PGK262190:PGK262237 PQG262190:PQG262237 QAC262190:QAC262237 QJY262190:QJY262237 QTU262190:QTU262237 RDQ262190:RDQ262237 RNM262190:RNM262237 RXI262190:RXI262237 SHE262190:SHE262237 SRA262190:SRA262237 TAW262190:TAW262237 TKS262190:TKS262237 TUO262190:TUO262237 UEK262190:UEK262237 UOG262190:UOG262237 UYC262190:UYC262237 VHY262190:VHY262237 VRU262190:VRU262237 WBQ262190:WBQ262237 WLM262190:WLM262237 WVI262190:WVI262237 A327726:A327773 IW327726:IW327773 SS327726:SS327773 ACO327726:ACO327773 AMK327726:AMK327773 AWG327726:AWG327773 BGC327726:BGC327773 BPY327726:BPY327773 BZU327726:BZU327773 CJQ327726:CJQ327773 CTM327726:CTM327773 DDI327726:DDI327773 DNE327726:DNE327773 DXA327726:DXA327773 EGW327726:EGW327773 EQS327726:EQS327773 FAO327726:FAO327773 FKK327726:FKK327773 FUG327726:FUG327773 GEC327726:GEC327773 GNY327726:GNY327773 GXU327726:GXU327773 HHQ327726:HHQ327773 HRM327726:HRM327773 IBI327726:IBI327773 ILE327726:ILE327773 IVA327726:IVA327773 JEW327726:JEW327773 JOS327726:JOS327773 JYO327726:JYO327773 KIK327726:KIK327773 KSG327726:KSG327773 LCC327726:LCC327773 LLY327726:LLY327773 LVU327726:LVU327773 MFQ327726:MFQ327773 MPM327726:MPM327773 MZI327726:MZI327773 NJE327726:NJE327773 NTA327726:NTA327773 OCW327726:OCW327773 OMS327726:OMS327773 OWO327726:OWO327773 PGK327726:PGK327773 PQG327726:PQG327773 QAC327726:QAC327773 QJY327726:QJY327773 QTU327726:QTU327773 RDQ327726:RDQ327773 RNM327726:RNM327773 RXI327726:RXI327773 SHE327726:SHE327773 SRA327726:SRA327773 TAW327726:TAW327773 TKS327726:TKS327773 TUO327726:TUO327773 UEK327726:UEK327773 UOG327726:UOG327773 UYC327726:UYC327773 VHY327726:VHY327773 VRU327726:VRU327773 WBQ327726:WBQ327773 WLM327726:WLM327773 WVI327726:WVI327773 A393262:A393309 IW393262:IW393309 SS393262:SS393309 ACO393262:ACO393309 AMK393262:AMK393309 AWG393262:AWG393309 BGC393262:BGC393309 BPY393262:BPY393309 BZU393262:BZU393309 CJQ393262:CJQ393309 CTM393262:CTM393309 DDI393262:DDI393309 DNE393262:DNE393309 DXA393262:DXA393309 EGW393262:EGW393309 EQS393262:EQS393309 FAO393262:FAO393309 FKK393262:FKK393309 FUG393262:FUG393309 GEC393262:GEC393309 GNY393262:GNY393309 GXU393262:GXU393309 HHQ393262:HHQ393309 HRM393262:HRM393309 IBI393262:IBI393309 ILE393262:ILE393309 IVA393262:IVA393309 JEW393262:JEW393309 JOS393262:JOS393309 JYO393262:JYO393309 KIK393262:KIK393309 KSG393262:KSG393309 LCC393262:LCC393309 LLY393262:LLY393309 LVU393262:LVU393309 MFQ393262:MFQ393309 MPM393262:MPM393309 MZI393262:MZI393309 NJE393262:NJE393309 NTA393262:NTA393309 OCW393262:OCW393309 OMS393262:OMS393309 OWO393262:OWO393309 PGK393262:PGK393309 PQG393262:PQG393309 QAC393262:QAC393309 QJY393262:QJY393309 QTU393262:QTU393309 RDQ393262:RDQ393309 RNM393262:RNM393309 RXI393262:RXI393309 SHE393262:SHE393309 SRA393262:SRA393309 TAW393262:TAW393309 TKS393262:TKS393309 TUO393262:TUO393309 UEK393262:UEK393309 UOG393262:UOG393309 UYC393262:UYC393309 VHY393262:VHY393309 VRU393262:VRU393309 WBQ393262:WBQ393309 WLM393262:WLM393309 WVI393262:WVI393309 A458798:A458845 IW458798:IW458845 SS458798:SS458845 ACO458798:ACO458845 AMK458798:AMK458845 AWG458798:AWG458845 BGC458798:BGC458845 BPY458798:BPY458845 BZU458798:BZU458845 CJQ458798:CJQ458845 CTM458798:CTM458845 DDI458798:DDI458845 DNE458798:DNE458845 DXA458798:DXA458845 EGW458798:EGW458845 EQS458798:EQS458845 FAO458798:FAO458845 FKK458798:FKK458845 FUG458798:FUG458845 GEC458798:GEC458845 GNY458798:GNY458845 GXU458798:GXU458845 HHQ458798:HHQ458845 HRM458798:HRM458845 IBI458798:IBI458845 ILE458798:ILE458845 IVA458798:IVA458845 JEW458798:JEW458845 JOS458798:JOS458845 JYO458798:JYO458845 KIK458798:KIK458845 KSG458798:KSG458845 LCC458798:LCC458845 LLY458798:LLY458845 LVU458798:LVU458845 MFQ458798:MFQ458845 MPM458798:MPM458845 MZI458798:MZI458845 NJE458798:NJE458845 NTA458798:NTA458845 OCW458798:OCW458845 OMS458798:OMS458845 OWO458798:OWO458845 PGK458798:PGK458845 PQG458798:PQG458845 QAC458798:QAC458845 QJY458798:QJY458845 QTU458798:QTU458845 RDQ458798:RDQ458845 RNM458798:RNM458845 RXI458798:RXI458845 SHE458798:SHE458845 SRA458798:SRA458845 TAW458798:TAW458845 TKS458798:TKS458845 TUO458798:TUO458845 UEK458798:UEK458845 UOG458798:UOG458845 UYC458798:UYC458845 VHY458798:VHY458845 VRU458798:VRU458845 WBQ458798:WBQ458845 WLM458798:WLM458845 WVI458798:WVI458845 A524334:A524381 IW524334:IW524381 SS524334:SS524381 ACO524334:ACO524381 AMK524334:AMK524381 AWG524334:AWG524381 BGC524334:BGC524381 BPY524334:BPY524381 BZU524334:BZU524381 CJQ524334:CJQ524381 CTM524334:CTM524381 DDI524334:DDI524381 DNE524334:DNE524381 DXA524334:DXA524381 EGW524334:EGW524381 EQS524334:EQS524381 FAO524334:FAO524381 FKK524334:FKK524381 FUG524334:FUG524381 GEC524334:GEC524381 GNY524334:GNY524381 GXU524334:GXU524381 HHQ524334:HHQ524381 HRM524334:HRM524381 IBI524334:IBI524381 ILE524334:ILE524381 IVA524334:IVA524381 JEW524334:JEW524381 JOS524334:JOS524381 JYO524334:JYO524381 KIK524334:KIK524381 KSG524334:KSG524381 LCC524334:LCC524381 LLY524334:LLY524381 LVU524334:LVU524381 MFQ524334:MFQ524381 MPM524334:MPM524381 MZI524334:MZI524381 NJE524334:NJE524381 NTA524334:NTA524381 OCW524334:OCW524381 OMS524334:OMS524381 OWO524334:OWO524381 PGK524334:PGK524381 PQG524334:PQG524381 QAC524334:QAC524381 QJY524334:QJY524381 QTU524334:QTU524381 RDQ524334:RDQ524381 RNM524334:RNM524381 RXI524334:RXI524381 SHE524334:SHE524381 SRA524334:SRA524381 TAW524334:TAW524381 TKS524334:TKS524381 TUO524334:TUO524381 UEK524334:UEK524381 UOG524334:UOG524381 UYC524334:UYC524381 VHY524334:VHY524381 VRU524334:VRU524381 WBQ524334:WBQ524381 WLM524334:WLM524381 WVI524334:WVI524381 A589870:A589917 IW589870:IW589917 SS589870:SS589917 ACO589870:ACO589917 AMK589870:AMK589917 AWG589870:AWG589917 BGC589870:BGC589917 BPY589870:BPY589917 BZU589870:BZU589917 CJQ589870:CJQ589917 CTM589870:CTM589917 DDI589870:DDI589917 DNE589870:DNE589917 DXA589870:DXA589917 EGW589870:EGW589917 EQS589870:EQS589917 FAO589870:FAO589917 FKK589870:FKK589917 FUG589870:FUG589917 GEC589870:GEC589917 GNY589870:GNY589917 GXU589870:GXU589917 HHQ589870:HHQ589917 HRM589870:HRM589917 IBI589870:IBI589917 ILE589870:ILE589917 IVA589870:IVA589917 JEW589870:JEW589917 JOS589870:JOS589917 JYO589870:JYO589917 KIK589870:KIK589917 KSG589870:KSG589917 LCC589870:LCC589917 LLY589870:LLY589917 LVU589870:LVU589917 MFQ589870:MFQ589917 MPM589870:MPM589917 MZI589870:MZI589917 NJE589870:NJE589917 NTA589870:NTA589917 OCW589870:OCW589917 OMS589870:OMS589917 OWO589870:OWO589917 PGK589870:PGK589917 PQG589870:PQG589917 QAC589870:QAC589917 QJY589870:QJY589917 QTU589870:QTU589917 RDQ589870:RDQ589917 RNM589870:RNM589917 RXI589870:RXI589917 SHE589870:SHE589917 SRA589870:SRA589917 TAW589870:TAW589917 TKS589870:TKS589917 TUO589870:TUO589917 UEK589870:UEK589917 UOG589870:UOG589917 UYC589870:UYC589917 VHY589870:VHY589917 VRU589870:VRU589917 WBQ589870:WBQ589917 WLM589870:WLM589917 WVI589870:WVI589917 A655406:A655453 IW655406:IW655453 SS655406:SS655453 ACO655406:ACO655453 AMK655406:AMK655453 AWG655406:AWG655453 BGC655406:BGC655453 BPY655406:BPY655453 BZU655406:BZU655453 CJQ655406:CJQ655453 CTM655406:CTM655453 DDI655406:DDI655453 DNE655406:DNE655453 DXA655406:DXA655453 EGW655406:EGW655453 EQS655406:EQS655453 FAO655406:FAO655453 FKK655406:FKK655453 FUG655406:FUG655453 GEC655406:GEC655453 GNY655406:GNY655453 GXU655406:GXU655453 HHQ655406:HHQ655453 HRM655406:HRM655453 IBI655406:IBI655453 ILE655406:ILE655453 IVA655406:IVA655453 JEW655406:JEW655453 JOS655406:JOS655453 JYO655406:JYO655453 KIK655406:KIK655453 KSG655406:KSG655453 LCC655406:LCC655453 LLY655406:LLY655453 LVU655406:LVU655453 MFQ655406:MFQ655453 MPM655406:MPM655453 MZI655406:MZI655453 NJE655406:NJE655453 NTA655406:NTA655453 OCW655406:OCW655453 OMS655406:OMS655453 OWO655406:OWO655453 PGK655406:PGK655453 PQG655406:PQG655453 QAC655406:QAC655453 QJY655406:QJY655453 QTU655406:QTU655453 RDQ655406:RDQ655453 RNM655406:RNM655453 RXI655406:RXI655453 SHE655406:SHE655453 SRA655406:SRA655453 TAW655406:TAW655453 TKS655406:TKS655453 TUO655406:TUO655453 UEK655406:UEK655453 UOG655406:UOG655453 UYC655406:UYC655453 VHY655406:VHY655453 VRU655406:VRU655453 WBQ655406:WBQ655453 WLM655406:WLM655453 WVI655406:WVI655453 A720942:A720989 IW720942:IW720989 SS720942:SS720989 ACO720942:ACO720989 AMK720942:AMK720989 AWG720942:AWG720989 BGC720942:BGC720989 BPY720942:BPY720989 BZU720942:BZU720989 CJQ720942:CJQ720989 CTM720942:CTM720989 DDI720942:DDI720989 DNE720942:DNE720989 DXA720942:DXA720989 EGW720942:EGW720989 EQS720942:EQS720989 FAO720942:FAO720989 FKK720942:FKK720989 FUG720942:FUG720989 GEC720942:GEC720989 GNY720942:GNY720989 GXU720942:GXU720989 HHQ720942:HHQ720989 HRM720942:HRM720989 IBI720942:IBI720989 ILE720942:ILE720989 IVA720942:IVA720989 JEW720942:JEW720989 JOS720942:JOS720989 JYO720942:JYO720989 KIK720942:KIK720989 KSG720942:KSG720989 LCC720942:LCC720989 LLY720942:LLY720989 LVU720942:LVU720989 MFQ720942:MFQ720989 MPM720942:MPM720989 MZI720942:MZI720989 NJE720942:NJE720989 NTA720942:NTA720989 OCW720942:OCW720989 OMS720942:OMS720989 OWO720942:OWO720989 PGK720942:PGK720989 PQG720942:PQG720989 QAC720942:QAC720989 QJY720942:QJY720989 QTU720942:QTU720989 RDQ720942:RDQ720989 RNM720942:RNM720989 RXI720942:RXI720989 SHE720942:SHE720989 SRA720942:SRA720989 TAW720942:TAW720989 TKS720942:TKS720989 TUO720942:TUO720989 UEK720942:UEK720989 UOG720942:UOG720989 UYC720942:UYC720989 VHY720942:VHY720989 VRU720942:VRU720989 WBQ720942:WBQ720989 WLM720942:WLM720989 WVI720942:WVI720989 A786478:A786525 IW786478:IW786525 SS786478:SS786525 ACO786478:ACO786525 AMK786478:AMK786525 AWG786478:AWG786525 BGC786478:BGC786525 BPY786478:BPY786525 BZU786478:BZU786525 CJQ786478:CJQ786525 CTM786478:CTM786525 DDI786478:DDI786525 DNE786478:DNE786525 DXA786478:DXA786525 EGW786478:EGW786525 EQS786478:EQS786525 FAO786478:FAO786525 FKK786478:FKK786525 FUG786478:FUG786525 GEC786478:GEC786525 GNY786478:GNY786525 GXU786478:GXU786525 HHQ786478:HHQ786525 HRM786478:HRM786525 IBI786478:IBI786525 ILE786478:ILE786525 IVA786478:IVA786525 JEW786478:JEW786525 JOS786478:JOS786525 JYO786478:JYO786525 KIK786478:KIK786525 KSG786478:KSG786525 LCC786478:LCC786525 LLY786478:LLY786525 LVU786478:LVU786525 MFQ786478:MFQ786525 MPM786478:MPM786525 MZI786478:MZI786525 NJE786478:NJE786525 NTA786478:NTA786525 OCW786478:OCW786525 OMS786478:OMS786525 OWO786478:OWO786525 PGK786478:PGK786525 PQG786478:PQG786525 QAC786478:QAC786525 QJY786478:QJY786525 QTU786478:QTU786525 RDQ786478:RDQ786525 RNM786478:RNM786525 RXI786478:RXI786525 SHE786478:SHE786525 SRA786478:SRA786525 TAW786478:TAW786525 TKS786478:TKS786525 TUO786478:TUO786525 UEK786478:UEK786525 UOG786478:UOG786525 UYC786478:UYC786525 VHY786478:VHY786525 VRU786478:VRU786525 WBQ786478:WBQ786525 WLM786478:WLM786525 WVI786478:WVI786525 A852014:A852061 IW852014:IW852061 SS852014:SS852061 ACO852014:ACO852061 AMK852014:AMK852061 AWG852014:AWG852061 BGC852014:BGC852061 BPY852014:BPY852061 BZU852014:BZU852061 CJQ852014:CJQ852061 CTM852014:CTM852061 DDI852014:DDI852061 DNE852014:DNE852061 DXA852014:DXA852061 EGW852014:EGW852061 EQS852014:EQS852061 FAO852014:FAO852061 FKK852014:FKK852061 FUG852014:FUG852061 GEC852014:GEC852061 GNY852014:GNY852061 GXU852014:GXU852061 HHQ852014:HHQ852061 HRM852014:HRM852061 IBI852014:IBI852061 ILE852014:ILE852061 IVA852014:IVA852061 JEW852014:JEW852061 JOS852014:JOS852061 JYO852014:JYO852061 KIK852014:KIK852061 KSG852014:KSG852061 LCC852014:LCC852061 LLY852014:LLY852061 LVU852014:LVU852061 MFQ852014:MFQ852061 MPM852014:MPM852061 MZI852014:MZI852061 NJE852014:NJE852061 NTA852014:NTA852061 OCW852014:OCW852061 OMS852014:OMS852061 OWO852014:OWO852061 PGK852014:PGK852061 PQG852014:PQG852061 QAC852014:QAC852061 QJY852014:QJY852061 QTU852014:QTU852061 RDQ852014:RDQ852061 RNM852014:RNM852061 RXI852014:RXI852061 SHE852014:SHE852061 SRA852014:SRA852061 TAW852014:TAW852061 TKS852014:TKS852061 TUO852014:TUO852061 UEK852014:UEK852061 UOG852014:UOG852061 UYC852014:UYC852061 VHY852014:VHY852061 VRU852014:VRU852061 WBQ852014:WBQ852061 WLM852014:WLM852061 WVI852014:WVI852061 A917550:A917597 IW917550:IW917597 SS917550:SS917597 ACO917550:ACO917597 AMK917550:AMK917597 AWG917550:AWG917597 BGC917550:BGC917597 BPY917550:BPY917597 BZU917550:BZU917597 CJQ917550:CJQ917597 CTM917550:CTM917597 DDI917550:DDI917597 DNE917550:DNE917597 DXA917550:DXA917597 EGW917550:EGW917597 EQS917550:EQS917597 FAO917550:FAO917597 FKK917550:FKK917597 FUG917550:FUG917597 GEC917550:GEC917597 GNY917550:GNY917597 GXU917550:GXU917597 HHQ917550:HHQ917597 HRM917550:HRM917597 IBI917550:IBI917597 ILE917550:ILE917597 IVA917550:IVA917597 JEW917550:JEW917597 JOS917550:JOS917597 JYO917550:JYO917597 KIK917550:KIK917597 KSG917550:KSG917597 LCC917550:LCC917597 LLY917550:LLY917597 LVU917550:LVU917597 MFQ917550:MFQ917597 MPM917550:MPM917597 MZI917550:MZI917597 NJE917550:NJE917597 NTA917550:NTA917597 OCW917550:OCW917597 OMS917550:OMS917597 OWO917550:OWO917597 PGK917550:PGK917597 PQG917550:PQG917597 QAC917550:QAC917597 QJY917550:QJY917597 QTU917550:QTU917597 RDQ917550:RDQ917597 RNM917550:RNM917597 RXI917550:RXI917597 SHE917550:SHE917597 SRA917550:SRA917597 TAW917550:TAW917597 TKS917550:TKS917597 TUO917550:TUO917597 UEK917550:UEK917597 UOG917550:UOG917597 UYC917550:UYC917597 VHY917550:VHY917597 VRU917550:VRU917597 WBQ917550:WBQ917597 WLM917550:WLM917597 WVI917550:WVI917597 A983086:A983133 IW983086:IW983133 SS983086:SS983133 ACO983086:ACO983133 AMK983086:AMK983133 AWG983086:AWG983133 BGC983086:BGC983133 BPY983086:BPY983133 BZU983086:BZU983133 CJQ983086:CJQ983133 CTM983086:CTM983133 DDI983086:DDI983133 DNE983086:DNE983133 DXA983086:DXA983133 EGW983086:EGW983133 EQS983086:EQS983133 FAO983086:FAO983133 FKK983086:FKK983133 FUG983086:FUG983133 GEC983086:GEC983133 GNY983086:GNY983133 GXU983086:GXU983133 HHQ983086:HHQ983133 HRM983086:HRM983133 IBI983086:IBI983133 ILE983086:ILE983133 IVA983086:IVA983133 JEW983086:JEW983133 JOS983086:JOS983133 JYO983086:JYO983133 KIK983086:KIK983133 KSG983086:KSG983133 LCC983086:LCC983133 LLY983086:LLY983133 LVU983086:LVU983133 MFQ983086:MFQ983133 MPM983086:MPM983133 MZI983086:MZI983133 NJE983086:NJE983133 NTA983086:NTA983133 OCW983086:OCW983133 OMS983086:OMS983133 OWO983086:OWO983133 PGK983086:PGK983133 PQG983086:PQG983133 QAC983086:QAC983133 QJY983086:QJY983133 QTU983086:QTU983133 RDQ983086:RDQ983133 RNM983086:RNM983133 RXI983086:RXI983133 SHE983086:SHE983133 SRA983086:SRA983133 TAW983086:TAW983133 TKS983086:TKS983133 TUO983086:TUO983133 UEK983086:UEK983133 UOG983086:UOG983133 UYC983086:UYC983133 VHY983086:VHY983133 VRU983086:VRU983133 WBQ983086:WBQ983133 WLM983086:WLM983133 WVI983086:WVI983133 A95:A119 IW95:IW119 SS95:SS119 ACO95:ACO119 AMK95:AMK119 AWG95:AWG119 BGC95:BGC119 BPY95:BPY119 BZU95:BZU119 CJQ95:CJQ119 CTM95:CTM119 DDI95:DDI119 DNE95:DNE119 DXA95:DXA119 EGW95:EGW119 EQS95:EQS119 FAO95:FAO119 FKK95:FKK119 FUG95:FUG119 GEC95:GEC119 GNY95:GNY119 GXU95:GXU119 HHQ95:HHQ119 HRM95:HRM119 IBI95:IBI119 ILE95:ILE119 IVA95:IVA119 JEW95:JEW119 JOS95:JOS119 JYO95:JYO119 KIK95:KIK119 KSG95:KSG119 LCC95:LCC119 LLY95:LLY119 LVU95:LVU119 MFQ95:MFQ119 MPM95:MPM119 MZI95:MZI119 NJE95:NJE119 NTA95:NTA119 OCW95:OCW119 OMS95:OMS119 OWO95:OWO119 PGK95:PGK119 PQG95:PQG119 QAC95:QAC119 QJY95:QJY119 QTU95:QTU119 RDQ95:RDQ119 RNM95:RNM119 RXI95:RXI119 SHE95:SHE119 SRA95:SRA119 TAW95:TAW119 TKS95:TKS119 TUO95:TUO119 UEK95:UEK119 UOG95:UOG119 UYC95:UYC119 VHY95:VHY119 VRU95:VRU119 WBQ95:WBQ119 WLM95:WLM119 WVI95:WVI119 A65631:A65655 IW65631:IW65655 SS65631:SS65655 ACO65631:ACO65655 AMK65631:AMK65655 AWG65631:AWG65655 BGC65631:BGC65655 BPY65631:BPY65655 BZU65631:BZU65655 CJQ65631:CJQ65655 CTM65631:CTM65655 DDI65631:DDI65655 DNE65631:DNE65655 DXA65631:DXA65655 EGW65631:EGW65655 EQS65631:EQS65655 FAO65631:FAO65655 FKK65631:FKK65655 FUG65631:FUG65655 GEC65631:GEC65655 GNY65631:GNY65655 GXU65631:GXU65655 HHQ65631:HHQ65655 HRM65631:HRM65655 IBI65631:IBI65655 ILE65631:ILE65655 IVA65631:IVA65655 JEW65631:JEW65655 JOS65631:JOS65655 JYO65631:JYO65655 KIK65631:KIK65655 KSG65631:KSG65655 LCC65631:LCC65655 LLY65631:LLY65655 LVU65631:LVU65655 MFQ65631:MFQ65655 MPM65631:MPM65655 MZI65631:MZI65655 NJE65631:NJE65655 NTA65631:NTA65655 OCW65631:OCW65655 OMS65631:OMS65655 OWO65631:OWO65655 PGK65631:PGK65655 PQG65631:PQG65655 QAC65631:QAC65655 QJY65631:QJY65655 QTU65631:QTU65655 RDQ65631:RDQ65655 RNM65631:RNM65655 RXI65631:RXI65655 SHE65631:SHE65655 SRA65631:SRA65655 TAW65631:TAW65655 TKS65631:TKS65655 TUO65631:TUO65655 UEK65631:UEK65655 UOG65631:UOG65655 UYC65631:UYC65655 VHY65631:VHY65655 VRU65631:VRU65655 WBQ65631:WBQ65655 WLM65631:WLM65655 WVI65631:WVI65655 A131167:A131191 IW131167:IW131191 SS131167:SS131191 ACO131167:ACO131191 AMK131167:AMK131191 AWG131167:AWG131191 BGC131167:BGC131191 BPY131167:BPY131191 BZU131167:BZU131191 CJQ131167:CJQ131191 CTM131167:CTM131191 DDI131167:DDI131191 DNE131167:DNE131191 DXA131167:DXA131191 EGW131167:EGW131191 EQS131167:EQS131191 FAO131167:FAO131191 FKK131167:FKK131191 FUG131167:FUG131191 GEC131167:GEC131191 GNY131167:GNY131191 GXU131167:GXU131191 HHQ131167:HHQ131191 HRM131167:HRM131191 IBI131167:IBI131191 ILE131167:ILE131191 IVA131167:IVA131191 JEW131167:JEW131191 JOS131167:JOS131191 JYO131167:JYO131191 KIK131167:KIK131191 KSG131167:KSG131191 LCC131167:LCC131191 LLY131167:LLY131191 LVU131167:LVU131191 MFQ131167:MFQ131191 MPM131167:MPM131191 MZI131167:MZI131191 NJE131167:NJE131191 NTA131167:NTA131191 OCW131167:OCW131191 OMS131167:OMS131191 OWO131167:OWO131191 PGK131167:PGK131191 PQG131167:PQG131191 QAC131167:QAC131191 QJY131167:QJY131191 QTU131167:QTU131191 RDQ131167:RDQ131191 RNM131167:RNM131191 RXI131167:RXI131191 SHE131167:SHE131191 SRA131167:SRA131191 TAW131167:TAW131191 TKS131167:TKS131191 TUO131167:TUO131191 UEK131167:UEK131191 UOG131167:UOG131191 UYC131167:UYC131191 VHY131167:VHY131191 VRU131167:VRU131191 WBQ131167:WBQ131191 WLM131167:WLM131191 WVI131167:WVI131191 A196703:A196727 IW196703:IW196727 SS196703:SS196727 ACO196703:ACO196727 AMK196703:AMK196727 AWG196703:AWG196727 BGC196703:BGC196727 BPY196703:BPY196727 BZU196703:BZU196727 CJQ196703:CJQ196727 CTM196703:CTM196727 DDI196703:DDI196727 DNE196703:DNE196727 DXA196703:DXA196727 EGW196703:EGW196727 EQS196703:EQS196727 FAO196703:FAO196727 FKK196703:FKK196727 FUG196703:FUG196727 GEC196703:GEC196727 GNY196703:GNY196727 GXU196703:GXU196727 HHQ196703:HHQ196727 HRM196703:HRM196727 IBI196703:IBI196727 ILE196703:ILE196727 IVA196703:IVA196727 JEW196703:JEW196727 JOS196703:JOS196727 JYO196703:JYO196727 KIK196703:KIK196727 KSG196703:KSG196727 LCC196703:LCC196727 LLY196703:LLY196727 LVU196703:LVU196727 MFQ196703:MFQ196727 MPM196703:MPM196727 MZI196703:MZI196727 NJE196703:NJE196727 NTA196703:NTA196727 OCW196703:OCW196727 OMS196703:OMS196727 OWO196703:OWO196727 PGK196703:PGK196727 PQG196703:PQG196727 QAC196703:QAC196727 QJY196703:QJY196727 QTU196703:QTU196727 RDQ196703:RDQ196727 RNM196703:RNM196727 RXI196703:RXI196727 SHE196703:SHE196727 SRA196703:SRA196727 TAW196703:TAW196727 TKS196703:TKS196727 TUO196703:TUO196727 UEK196703:UEK196727 UOG196703:UOG196727 UYC196703:UYC196727 VHY196703:VHY196727 VRU196703:VRU196727 WBQ196703:WBQ196727 WLM196703:WLM196727 WVI196703:WVI196727 A262239:A262263 IW262239:IW262263 SS262239:SS262263 ACO262239:ACO262263 AMK262239:AMK262263 AWG262239:AWG262263 BGC262239:BGC262263 BPY262239:BPY262263 BZU262239:BZU262263 CJQ262239:CJQ262263 CTM262239:CTM262263 DDI262239:DDI262263 DNE262239:DNE262263 DXA262239:DXA262263 EGW262239:EGW262263 EQS262239:EQS262263 FAO262239:FAO262263 FKK262239:FKK262263 FUG262239:FUG262263 GEC262239:GEC262263 GNY262239:GNY262263 GXU262239:GXU262263 HHQ262239:HHQ262263 HRM262239:HRM262263 IBI262239:IBI262263 ILE262239:ILE262263 IVA262239:IVA262263 JEW262239:JEW262263 JOS262239:JOS262263 JYO262239:JYO262263 KIK262239:KIK262263 KSG262239:KSG262263 LCC262239:LCC262263 LLY262239:LLY262263 LVU262239:LVU262263 MFQ262239:MFQ262263 MPM262239:MPM262263 MZI262239:MZI262263 NJE262239:NJE262263 NTA262239:NTA262263 OCW262239:OCW262263 OMS262239:OMS262263 OWO262239:OWO262263 PGK262239:PGK262263 PQG262239:PQG262263 QAC262239:QAC262263 QJY262239:QJY262263 QTU262239:QTU262263 RDQ262239:RDQ262263 RNM262239:RNM262263 RXI262239:RXI262263 SHE262239:SHE262263 SRA262239:SRA262263 TAW262239:TAW262263 TKS262239:TKS262263 TUO262239:TUO262263 UEK262239:UEK262263 UOG262239:UOG262263 UYC262239:UYC262263 VHY262239:VHY262263 VRU262239:VRU262263 WBQ262239:WBQ262263 WLM262239:WLM262263 WVI262239:WVI262263 A327775:A327799 IW327775:IW327799 SS327775:SS327799 ACO327775:ACO327799 AMK327775:AMK327799 AWG327775:AWG327799 BGC327775:BGC327799 BPY327775:BPY327799 BZU327775:BZU327799 CJQ327775:CJQ327799 CTM327775:CTM327799 DDI327775:DDI327799 DNE327775:DNE327799 DXA327775:DXA327799 EGW327775:EGW327799 EQS327775:EQS327799 FAO327775:FAO327799 FKK327775:FKK327799 FUG327775:FUG327799 GEC327775:GEC327799 GNY327775:GNY327799 GXU327775:GXU327799 HHQ327775:HHQ327799 HRM327775:HRM327799 IBI327775:IBI327799 ILE327775:ILE327799 IVA327775:IVA327799 JEW327775:JEW327799 JOS327775:JOS327799 JYO327775:JYO327799 KIK327775:KIK327799 KSG327775:KSG327799 LCC327775:LCC327799 LLY327775:LLY327799 LVU327775:LVU327799 MFQ327775:MFQ327799 MPM327775:MPM327799 MZI327775:MZI327799 NJE327775:NJE327799 NTA327775:NTA327799 OCW327775:OCW327799 OMS327775:OMS327799 OWO327775:OWO327799 PGK327775:PGK327799 PQG327775:PQG327799 QAC327775:QAC327799 QJY327775:QJY327799 QTU327775:QTU327799 RDQ327775:RDQ327799 RNM327775:RNM327799 RXI327775:RXI327799 SHE327775:SHE327799 SRA327775:SRA327799 TAW327775:TAW327799 TKS327775:TKS327799 TUO327775:TUO327799 UEK327775:UEK327799 UOG327775:UOG327799 UYC327775:UYC327799 VHY327775:VHY327799 VRU327775:VRU327799 WBQ327775:WBQ327799 WLM327775:WLM327799 WVI327775:WVI327799 A393311:A393335 IW393311:IW393335 SS393311:SS393335 ACO393311:ACO393335 AMK393311:AMK393335 AWG393311:AWG393335 BGC393311:BGC393335 BPY393311:BPY393335 BZU393311:BZU393335 CJQ393311:CJQ393335 CTM393311:CTM393335 DDI393311:DDI393335 DNE393311:DNE393335 DXA393311:DXA393335 EGW393311:EGW393335 EQS393311:EQS393335 FAO393311:FAO393335 FKK393311:FKK393335 FUG393311:FUG393335 GEC393311:GEC393335 GNY393311:GNY393335 GXU393311:GXU393335 HHQ393311:HHQ393335 HRM393311:HRM393335 IBI393311:IBI393335 ILE393311:ILE393335 IVA393311:IVA393335 JEW393311:JEW393335 JOS393311:JOS393335 JYO393311:JYO393335 KIK393311:KIK393335 KSG393311:KSG393335 LCC393311:LCC393335 LLY393311:LLY393335 LVU393311:LVU393335 MFQ393311:MFQ393335 MPM393311:MPM393335 MZI393311:MZI393335 NJE393311:NJE393335 NTA393311:NTA393335 OCW393311:OCW393335 OMS393311:OMS393335 OWO393311:OWO393335 PGK393311:PGK393335 PQG393311:PQG393335 QAC393311:QAC393335 QJY393311:QJY393335 QTU393311:QTU393335 RDQ393311:RDQ393335 RNM393311:RNM393335 RXI393311:RXI393335 SHE393311:SHE393335 SRA393311:SRA393335 TAW393311:TAW393335 TKS393311:TKS393335 TUO393311:TUO393335 UEK393311:UEK393335 UOG393311:UOG393335 UYC393311:UYC393335 VHY393311:VHY393335 VRU393311:VRU393335 WBQ393311:WBQ393335 WLM393311:WLM393335 WVI393311:WVI393335 A458847:A458871 IW458847:IW458871 SS458847:SS458871 ACO458847:ACO458871 AMK458847:AMK458871 AWG458847:AWG458871 BGC458847:BGC458871 BPY458847:BPY458871 BZU458847:BZU458871 CJQ458847:CJQ458871 CTM458847:CTM458871 DDI458847:DDI458871 DNE458847:DNE458871 DXA458847:DXA458871 EGW458847:EGW458871 EQS458847:EQS458871 FAO458847:FAO458871 FKK458847:FKK458871 FUG458847:FUG458871 GEC458847:GEC458871 GNY458847:GNY458871 GXU458847:GXU458871 HHQ458847:HHQ458871 HRM458847:HRM458871 IBI458847:IBI458871 ILE458847:ILE458871 IVA458847:IVA458871 JEW458847:JEW458871 JOS458847:JOS458871 JYO458847:JYO458871 KIK458847:KIK458871 KSG458847:KSG458871 LCC458847:LCC458871 LLY458847:LLY458871 LVU458847:LVU458871 MFQ458847:MFQ458871 MPM458847:MPM458871 MZI458847:MZI458871 NJE458847:NJE458871 NTA458847:NTA458871 OCW458847:OCW458871 OMS458847:OMS458871 OWO458847:OWO458871 PGK458847:PGK458871 PQG458847:PQG458871 QAC458847:QAC458871 QJY458847:QJY458871 QTU458847:QTU458871 RDQ458847:RDQ458871 RNM458847:RNM458871 RXI458847:RXI458871 SHE458847:SHE458871 SRA458847:SRA458871 TAW458847:TAW458871 TKS458847:TKS458871 TUO458847:TUO458871 UEK458847:UEK458871 UOG458847:UOG458871 UYC458847:UYC458871 VHY458847:VHY458871 VRU458847:VRU458871 WBQ458847:WBQ458871 WLM458847:WLM458871 WVI458847:WVI458871 A524383:A524407 IW524383:IW524407 SS524383:SS524407 ACO524383:ACO524407 AMK524383:AMK524407 AWG524383:AWG524407 BGC524383:BGC524407 BPY524383:BPY524407 BZU524383:BZU524407 CJQ524383:CJQ524407 CTM524383:CTM524407 DDI524383:DDI524407 DNE524383:DNE524407 DXA524383:DXA524407 EGW524383:EGW524407 EQS524383:EQS524407 FAO524383:FAO524407 FKK524383:FKK524407 FUG524383:FUG524407 GEC524383:GEC524407 GNY524383:GNY524407 GXU524383:GXU524407 HHQ524383:HHQ524407 HRM524383:HRM524407 IBI524383:IBI524407 ILE524383:ILE524407 IVA524383:IVA524407 JEW524383:JEW524407 JOS524383:JOS524407 JYO524383:JYO524407 KIK524383:KIK524407 KSG524383:KSG524407 LCC524383:LCC524407 LLY524383:LLY524407 LVU524383:LVU524407 MFQ524383:MFQ524407 MPM524383:MPM524407 MZI524383:MZI524407 NJE524383:NJE524407 NTA524383:NTA524407 OCW524383:OCW524407 OMS524383:OMS524407 OWO524383:OWO524407 PGK524383:PGK524407 PQG524383:PQG524407 QAC524383:QAC524407 QJY524383:QJY524407 QTU524383:QTU524407 RDQ524383:RDQ524407 RNM524383:RNM524407 RXI524383:RXI524407 SHE524383:SHE524407 SRA524383:SRA524407 TAW524383:TAW524407 TKS524383:TKS524407 TUO524383:TUO524407 UEK524383:UEK524407 UOG524383:UOG524407 UYC524383:UYC524407 VHY524383:VHY524407 VRU524383:VRU524407 WBQ524383:WBQ524407 WLM524383:WLM524407 WVI524383:WVI524407 A589919:A589943 IW589919:IW589943 SS589919:SS589943 ACO589919:ACO589943 AMK589919:AMK589943 AWG589919:AWG589943 BGC589919:BGC589943 BPY589919:BPY589943 BZU589919:BZU589943 CJQ589919:CJQ589943 CTM589919:CTM589943 DDI589919:DDI589943 DNE589919:DNE589943 DXA589919:DXA589943 EGW589919:EGW589943 EQS589919:EQS589943 FAO589919:FAO589943 FKK589919:FKK589943 FUG589919:FUG589943 GEC589919:GEC589943 GNY589919:GNY589943 GXU589919:GXU589943 HHQ589919:HHQ589943 HRM589919:HRM589943 IBI589919:IBI589943 ILE589919:ILE589943 IVA589919:IVA589943 JEW589919:JEW589943 JOS589919:JOS589943 JYO589919:JYO589943 KIK589919:KIK589943 KSG589919:KSG589943 LCC589919:LCC589943 LLY589919:LLY589943 LVU589919:LVU589943 MFQ589919:MFQ589943 MPM589919:MPM589943 MZI589919:MZI589943 NJE589919:NJE589943 NTA589919:NTA589943 OCW589919:OCW589943 OMS589919:OMS589943 OWO589919:OWO589943 PGK589919:PGK589943 PQG589919:PQG589943 QAC589919:QAC589943 QJY589919:QJY589943 QTU589919:QTU589943 RDQ589919:RDQ589943 RNM589919:RNM589943 RXI589919:RXI589943 SHE589919:SHE589943 SRA589919:SRA589943 TAW589919:TAW589943 TKS589919:TKS589943 TUO589919:TUO589943 UEK589919:UEK589943 UOG589919:UOG589943 UYC589919:UYC589943 VHY589919:VHY589943 VRU589919:VRU589943 WBQ589919:WBQ589943 WLM589919:WLM589943 WVI589919:WVI589943 A655455:A655479 IW655455:IW655479 SS655455:SS655479 ACO655455:ACO655479 AMK655455:AMK655479 AWG655455:AWG655479 BGC655455:BGC655479 BPY655455:BPY655479 BZU655455:BZU655479 CJQ655455:CJQ655479 CTM655455:CTM655479 DDI655455:DDI655479 DNE655455:DNE655479 DXA655455:DXA655479 EGW655455:EGW655479 EQS655455:EQS655479 FAO655455:FAO655479 FKK655455:FKK655479 FUG655455:FUG655479 GEC655455:GEC655479 GNY655455:GNY655479 GXU655455:GXU655479 HHQ655455:HHQ655479 HRM655455:HRM655479 IBI655455:IBI655479 ILE655455:ILE655479 IVA655455:IVA655479 JEW655455:JEW655479 JOS655455:JOS655479 JYO655455:JYO655479 KIK655455:KIK655479 KSG655455:KSG655479 LCC655455:LCC655479 LLY655455:LLY655479 LVU655455:LVU655479 MFQ655455:MFQ655479 MPM655455:MPM655479 MZI655455:MZI655479 NJE655455:NJE655479 NTA655455:NTA655479 OCW655455:OCW655479 OMS655455:OMS655479 OWO655455:OWO655479 PGK655455:PGK655479 PQG655455:PQG655479 QAC655455:QAC655479 QJY655455:QJY655479 QTU655455:QTU655479 RDQ655455:RDQ655479 RNM655455:RNM655479 RXI655455:RXI655479 SHE655455:SHE655479 SRA655455:SRA655479 TAW655455:TAW655479 TKS655455:TKS655479 TUO655455:TUO655479 UEK655455:UEK655479 UOG655455:UOG655479 UYC655455:UYC655479 VHY655455:VHY655479 VRU655455:VRU655479 WBQ655455:WBQ655479 WLM655455:WLM655479 WVI655455:WVI655479 A720991:A721015 IW720991:IW721015 SS720991:SS721015 ACO720991:ACO721015 AMK720991:AMK721015 AWG720991:AWG721015 BGC720991:BGC721015 BPY720991:BPY721015 BZU720991:BZU721015 CJQ720991:CJQ721015 CTM720991:CTM721015 DDI720991:DDI721015 DNE720991:DNE721015 DXA720991:DXA721015 EGW720991:EGW721015 EQS720991:EQS721015 FAO720991:FAO721015 FKK720991:FKK721015 FUG720991:FUG721015 GEC720991:GEC721015 GNY720991:GNY721015 GXU720991:GXU721015 HHQ720991:HHQ721015 HRM720991:HRM721015 IBI720991:IBI721015 ILE720991:ILE721015 IVA720991:IVA721015 JEW720991:JEW721015 JOS720991:JOS721015 JYO720991:JYO721015 KIK720991:KIK721015 KSG720991:KSG721015 LCC720991:LCC721015 LLY720991:LLY721015 LVU720991:LVU721015 MFQ720991:MFQ721015 MPM720991:MPM721015 MZI720991:MZI721015 NJE720991:NJE721015 NTA720991:NTA721015 OCW720991:OCW721015 OMS720991:OMS721015 OWO720991:OWO721015 PGK720991:PGK721015 PQG720991:PQG721015 QAC720991:QAC721015 QJY720991:QJY721015 QTU720991:QTU721015 RDQ720991:RDQ721015 RNM720991:RNM721015 RXI720991:RXI721015 SHE720991:SHE721015 SRA720991:SRA721015 TAW720991:TAW721015 TKS720991:TKS721015 TUO720991:TUO721015 UEK720991:UEK721015 UOG720991:UOG721015 UYC720991:UYC721015 VHY720991:VHY721015 VRU720991:VRU721015 WBQ720991:WBQ721015 WLM720991:WLM721015 WVI720991:WVI721015 A786527:A786551 IW786527:IW786551 SS786527:SS786551 ACO786527:ACO786551 AMK786527:AMK786551 AWG786527:AWG786551 BGC786527:BGC786551 BPY786527:BPY786551 BZU786527:BZU786551 CJQ786527:CJQ786551 CTM786527:CTM786551 DDI786527:DDI786551 DNE786527:DNE786551 DXA786527:DXA786551 EGW786527:EGW786551 EQS786527:EQS786551 FAO786527:FAO786551 FKK786527:FKK786551 FUG786527:FUG786551 GEC786527:GEC786551 GNY786527:GNY786551 GXU786527:GXU786551 HHQ786527:HHQ786551 HRM786527:HRM786551 IBI786527:IBI786551 ILE786527:ILE786551 IVA786527:IVA786551 JEW786527:JEW786551 JOS786527:JOS786551 JYO786527:JYO786551 KIK786527:KIK786551 KSG786527:KSG786551 LCC786527:LCC786551 LLY786527:LLY786551 LVU786527:LVU786551 MFQ786527:MFQ786551 MPM786527:MPM786551 MZI786527:MZI786551 NJE786527:NJE786551 NTA786527:NTA786551 OCW786527:OCW786551 OMS786527:OMS786551 OWO786527:OWO786551 PGK786527:PGK786551 PQG786527:PQG786551 QAC786527:QAC786551 QJY786527:QJY786551 QTU786527:QTU786551 RDQ786527:RDQ786551 RNM786527:RNM786551 RXI786527:RXI786551 SHE786527:SHE786551 SRA786527:SRA786551 TAW786527:TAW786551 TKS786527:TKS786551 TUO786527:TUO786551 UEK786527:UEK786551 UOG786527:UOG786551 UYC786527:UYC786551 VHY786527:VHY786551 VRU786527:VRU786551 WBQ786527:WBQ786551 WLM786527:WLM786551 WVI786527:WVI786551 A852063:A852087 IW852063:IW852087 SS852063:SS852087 ACO852063:ACO852087 AMK852063:AMK852087 AWG852063:AWG852087 BGC852063:BGC852087 BPY852063:BPY852087 BZU852063:BZU852087 CJQ852063:CJQ852087 CTM852063:CTM852087 DDI852063:DDI852087 DNE852063:DNE852087 DXA852063:DXA852087 EGW852063:EGW852087 EQS852063:EQS852087 FAO852063:FAO852087 FKK852063:FKK852087 FUG852063:FUG852087 GEC852063:GEC852087 GNY852063:GNY852087 GXU852063:GXU852087 HHQ852063:HHQ852087 HRM852063:HRM852087 IBI852063:IBI852087 ILE852063:ILE852087 IVA852063:IVA852087 JEW852063:JEW852087 JOS852063:JOS852087 JYO852063:JYO852087 KIK852063:KIK852087 KSG852063:KSG852087 LCC852063:LCC852087 LLY852063:LLY852087 LVU852063:LVU852087 MFQ852063:MFQ852087 MPM852063:MPM852087 MZI852063:MZI852087 NJE852063:NJE852087 NTA852063:NTA852087 OCW852063:OCW852087 OMS852063:OMS852087 OWO852063:OWO852087 PGK852063:PGK852087 PQG852063:PQG852087 QAC852063:QAC852087 QJY852063:QJY852087 QTU852063:QTU852087 RDQ852063:RDQ852087 RNM852063:RNM852087 RXI852063:RXI852087 SHE852063:SHE852087 SRA852063:SRA852087 TAW852063:TAW852087 TKS852063:TKS852087 TUO852063:TUO852087 UEK852063:UEK852087 UOG852063:UOG852087 UYC852063:UYC852087 VHY852063:VHY852087 VRU852063:VRU852087 WBQ852063:WBQ852087 WLM852063:WLM852087 WVI852063:WVI852087 A917599:A917623 IW917599:IW917623 SS917599:SS917623 ACO917599:ACO917623 AMK917599:AMK917623 AWG917599:AWG917623 BGC917599:BGC917623 BPY917599:BPY917623 BZU917599:BZU917623 CJQ917599:CJQ917623 CTM917599:CTM917623 DDI917599:DDI917623 DNE917599:DNE917623 DXA917599:DXA917623 EGW917599:EGW917623 EQS917599:EQS917623 FAO917599:FAO917623 FKK917599:FKK917623 FUG917599:FUG917623 GEC917599:GEC917623 GNY917599:GNY917623 GXU917599:GXU917623 HHQ917599:HHQ917623 HRM917599:HRM917623 IBI917599:IBI917623 ILE917599:ILE917623 IVA917599:IVA917623 JEW917599:JEW917623 JOS917599:JOS917623 JYO917599:JYO917623 KIK917599:KIK917623 KSG917599:KSG917623 LCC917599:LCC917623 LLY917599:LLY917623 LVU917599:LVU917623 MFQ917599:MFQ917623 MPM917599:MPM917623 MZI917599:MZI917623 NJE917599:NJE917623 NTA917599:NTA917623 OCW917599:OCW917623 OMS917599:OMS917623 OWO917599:OWO917623 PGK917599:PGK917623 PQG917599:PQG917623 QAC917599:QAC917623 QJY917599:QJY917623 QTU917599:QTU917623 RDQ917599:RDQ917623 RNM917599:RNM917623 RXI917599:RXI917623 SHE917599:SHE917623 SRA917599:SRA917623 TAW917599:TAW917623 TKS917599:TKS917623 TUO917599:TUO917623 UEK917599:UEK917623 UOG917599:UOG917623 UYC917599:UYC917623 VHY917599:VHY917623 VRU917599:VRU917623 WBQ917599:WBQ917623 WLM917599:WLM917623 WVI917599:WVI917623 A983135:A983159 IW983135:IW983159 SS983135:SS983159 ACO983135:ACO983159 AMK983135:AMK983159 AWG983135:AWG983159 BGC983135:BGC983159 BPY983135:BPY983159 BZU983135:BZU983159 CJQ983135:CJQ983159 CTM983135:CTM983159 DDI983135:DDI983159 DNE983135:DNE983159 DXA983135:DXA983159 EGW983135:EGW983159 EQS983135:EQS983159 FAO983135:FAO983159 FKK983135:FKK983159 FUG983135:FUG983159 GEC983135:GEC983159 GNY983135:GNY983159 GXU983135:GXU983159 HHQ983135:HHQ983159 HRM983135:HRM983159 IBI983135:IBI983159 ILE983135:ILE983159 IVA983135:IVA983159 JEW983135:JEW983159 JOS983135:JOS983159 JYO983135:JYO983159 KIK983135:KIK983159 KSG983135:KSG983159 LCC983135:LCC983159 LLY983135:LLY983159 LVU983135:LVU983159 MFQ983135:MFQ983159 MPM983135:MPM983159 MZI983135:MZI983159 NJE983135:NJE983159 NTA983135:NTA983159 OCW983135:OCW983159 OMS983135:OMS983159 OWO983135:OWO983159 PGK983135:PGK983159 PQG983135:PQG983159 QAC983135:QAC983159 QJY983135:QJY983159 QTU983135:QTU983159 RDQ983135:RDQ983159 RNM983135:RNM983159 RXI983135:RXI983159 SHE983135:SHE983159 SRA983135:SRA983159 TAW983135:TAW983159 TKS983135:TKS983159 TUO983135:TUO983159 UEK983135:UEK983159 UOG983135:UOG983159 UYC983135:UYC983159 VHY983135:VHY983159 VRU983135:VRU983159 WBQ983135:WBQ983159 WLM983135:WLM983159 WVI983135:WVI983159</xm:sqref>
        </x14:dataValidation>
        <x14:dataValidation type="whole" allowBlank="1" showInputMessage="1" showErrorMessage="1" errorTitle="Error" error="Por favor ingrese números enteros">
          <x14:formula1>
            <xm:f>0</xm:f>
          </x14:formula1>
          <x14:formula2>
            <xm:f>1000000000</xm:f>
          </x14:formula2>
          <xm:sqref>AB119:AW65650 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X142:X65536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I1:I26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I167:I65562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I28:I44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X119:X140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B121:B65536 IX121:IX65536 ST121:ST65536 ACP121:ACP65536 AML121:AML65536 AWH121:AWH65536 BGD121:BGD65536 BPZ121:BPZ65536 BZV121:BZV65536 CJR121:CJR65536 CTN121:CTN65536 DDJ121:DDJ65536 DNF121:DNF65536 DXB121:DXB65536 EGX121:EGX65536 EQT121:EQT65536 FAP121:FAP65536 FKL121:FKL65536 FUH121:FUH65536 GED121:GED65536 GNZ121:GNZ65536 GXV121:GXV65536 HHR121:HHR65536 HRN121:HRN65536 IBJ121:IBJ65536 ILF121:ILF65536 IVB121:IVB65536 JEX121:JEX65536 JOT121:JOT65536 JYP121:JYP65536 KIL121:KIL65536 KSH121:KSH65536 LCD121:LCD65536 LLZ121:LLZ65536 LVV121:LVV65536 MFR121:MFR65536 MPN121:MPN65536 MZJ121:MZJ65536 NJF121:NJF65536 NTB121:NTB65536 OCX121:OCX65536 OMT121:OMT65536 OWP121:OWP65536 PGL121:PGL65536 PQH121:PQH65536 QAD121:QAD65536 QJZ121:QJZ65536 QTV121:QTV65536 RDR121:RDR65536 RNN121:RNN65536 RXJ121:RXJ65536 SHF121:SHF65536 SRB121:SRB65536 TAX121:TAX65536 TKT121:TKT65536 TUP121:TUP65536 UEL121:UEL65536 UOH121:UOH65536 UYD121:UYD65536 VHZ121:VHZ65536 VRV121:VRV65536 WBR121:WBR65536 WLN121:WLN65536 WVJ121:WVJ65536 B65657:B131072 IX65657:IX131072 ST65657:ST131072 ACP65657:ACP131072 AML65657:AML131072 AWH65657:AWH131072 BGD65657:BGD131072 BPZ65657:BPZ131072 BZV65657:BZV131072 CJR65657:CJR131072 CTN65657:CTN131072 DDJ65657:DDJ131072 DNF65657:DNF131072 DXB65657:DXB131072 EGX65657:EGX131072 EQT65657:EQT131072 FAP65657:FAP131072 FKL65657:FKL131072 FUH65657:FUH131072 GED65657:GED131072 GNZ65657:GNZ131072 GXV65657:GXV131072 HHR65657:HHR131072 HRN65657:HRN131072 IBJ65657:IBJ131072 ILF65657:ILF131072 IVB65657:IVB131072 JEX65657:JEX131072 JOT65657:JOT131072 JYP65657:JYP131072 KIL65657:KIL131072 KSH65657:KSH131072 LCD65657:LCD131072 LLZ65657:LLZ131072 LVV65657:LVV131072 MFR65657:MFR131072 MPN65657:MPN131072 MZJ65657:MZJ131072 NJF65657:NJF131072 NTB65657:NTB131072 OCX65657:OCX131072 OMT65657:OMT131072 OWP65657:OWP131072 PGL65657:PGL131072 PQH65657:PQH131072 QAD65657:QAD131072 QJZ65657:QJZ131072 QTV65657:QTV131072 RDR65657:RDR131072 RNN65657:RNN131072 RXJ65657:RXJ131072 SHF65657:SHF131072 SRB65657:SRB131072 TAX65657:TAX131072 TKT65657:TKT131072 TUP65657:TUP131072 UEL65657:UEL131072 UOH65657:UOH131072 UYD65657:UYD131072 VHZ65657:VHZ131072 VRV65657:VRV131072 WBR65657:WBR131072 WLN65657:WLN131072 WVJ65657:WVJ131072 B131193:B196608 IX131193:IX196608 ST131193:ST196608 ACP131193:ACP196608 AML131193:AML196608 AWH131193:AWH196608 BGD131193:BGD196608 BPZ131193:BPZ196608 BZV131193:BZV196608 CJR131193:CJR196608 CTN131193:CTN196608 DDJ131193:DDJ196608 DNF131193:DNF196608 DXB131193:DXB196608 EGX131193:EGX196608 EQT131193:EQT196608 FAP131193:FAP196608 FKL131193:FKL196608 FUH131193:FUH196608 GED131193:GED196608 GNZ131193:GNZ196608 GXV131193:GXV196608 HHR131193:HHR196608 HRN131193:HRN196608 IBJ131193:IBJ196608 ILF131193:ILF196608 IVB131193:IVB196608 JEX131193:JEX196608 JOT131193:JOT196608 JYP131193:JYP196608 KIL131193:KIL196608 KSH131193:KSH196608 LCD131193:LCD196608 LLZ131193:LLZ196608 LVV131193:LVV196608 MFR131193:MFR196608 MPN131193:MPN196608 MZJ131193:MZJ196608 NJF131193:NJF196608 NTB131193:NTB196608 OCX131193:OCX196608 OMT131193:OMT196608 OWP131193:OWP196608 PGL131193:PGL196608 PQH131193:PQH196608 QAD131193:QAD196608 QJZ131193:QJZ196608 QTV131193:QTV196608 RDR131193:RDR196608 RNN131193:RNN196608 RXJ131193:RXJ196608 SHF131193:SHF196608 SRB131193:SRB196608 TAX131193:TAX196608 TKT131193:TKT196608 TUP131193:TUP196608 UEL131193:UEL196608 UOH131193:UOH196608 UYD131193:UYD196608 VHZ131193:VHZ196608 VRV131193:VRV196608 WBR131193:WBR196608 WLN131193:WLN196608 WVJ131193:WVJ196608 B196729:B262144 IX196729:IX262144 ST196729:ST262144 ACP196729:ACP262144 AML196729:AML262144 AWH196729:AWH262144 BGD196729:BGD262144 BPZ196729:BPZ262144 BZV196729:BZV262144 CJR196729:CJR262144 CTN196729:CTN262144 DDJ196729:DDJ262144 DNF196729:DNF262144 DXB196729:DXB262144 EGX196729:EGX262144 EQT196729:EQT262144 FAP196729:FAP262144 FKL196729:FKL262144 FUH196729:FUH262144 GED196729:GED262144 GNZ196729:GNZ262144 GXV196729:GXV262144 HHR196729:HHR262144 HRN196729:HRN262144 IBJ196729:IBJ262144 ILF196729:ILF262144 IVB196729:IVB262144 JEX196729:JEX262144 JOT196729:JOT262144 JYP196729:JYP262144 KIL196729:KIL262144 KSH196729:KSH262144 LCD196729:LCD262144 LLZ196729:LLZ262144 LVV196729:LVV262144 MFR196729:MFR262144 MPN196729:MPN262144 MZJ196729:MZJ262144 NJF196729:NJF262144 NTB196729:NTB262144 OCX196729:OCX262144 OMT196729:OMT262144 OWP196729:OWP262144 PGL196729:PGL262144 PQH196729:PQH262144 QAD196729:QAD262144 QJZ196729:QJZ262144 QTV196729:QTV262144 RDR196729:RDR262144 RNN196729:RNN262144 RXJ196729:RXJ262144 SHF196729:SHF262144 SRB196729:SRB262144 TAX196729:TAX262144 TKT196729:TKT262144 TUP196729:TUP262144 UEL196729:UEL262144 UOH196729:UOH262144 UYD196729:UYD262144 VHZ196729:VHZ262144 VRV196729:VRV262144 WBR196729:WBR262144 WLN196729:WLN262144 WVJ196729:WVJ262144 B262265:B327680 IX262265:IX327680 ST262265:ST327680 ACP262265:ACP327680 AML262265:AML327680 AWH262265:AWH327680 BGD262265:BGD327680 BPZ262265:BPZ327680 BZV262265:BZV327680 CJR262265:CJR327680 CTN262265:CTN327680 DDJ262265:DDJ327680 DNF262265:DNF327680 DXB262265:DXB327680 EGX262265:EGX327680 EQT262265:EQT327680 FAP262265:FAP327680 FKL262265:FKL327680 FUH262265:FUH327680 GED262265:GED327680 GNZ262265:GNZ327680 GXV262265:GXV327680 HHR262265:HHR327680 HRN262265:HRN327680 IBJ262265:IBJ327680 ILF262265:ILF327680 IVB262265:IVB327680 JEX262265:JEX327680 JOT262265:JOT327680 JYP262265:JYP327680 KIL262265:KIL327680 KSH262265:KSH327680 LCD262265:LCD327680 LLZ262265:LLZ327680 LVV262265:LVV327680 MFR262265:MFR327680 MPN262265:MPN327680 MZJ262265:MZJ327680 NJF262265:NJF327680 NTB262265:NTB327680 OCX262265:OCX327680 OMT262265:OMT327680 OWP262265:OWP327680 PGL262265:PGL327680 PQH262265:PQH327680 QAD262265:QAD327680 QJZ262265:QJZ327680 QTV262265:QTV327680 RDR262265:RDR327680 RNN262265:RNN327680 RXJ262265:RXJ327680 SHF262265:SHF327680 SRB262265:SRB327680 TAX262265:TAX327680 TKT262265:TKT327680 TUP262265:TUP327680 UEL262265:UEL327680 UOH262265:UOH327680 UYD262265:UYD327680 VHZ262265:VHZ327680 VRV262265:VRV327680 WBR262265:WBR327680 WLN262265:WLN327680 WVJ262265:WVJ327680 B327801:B393216 IX327801:IX393216 ST327801:ST393216 ACP327801:ACP393216 AML327801:AML393216 AWH327801:AWH393216 BGD327801:BGD393216 BPZ327801:BPZ393216 BZV327801:BZV393216 CJR327801:CJR393216 CTN327801:CTN393216 DDJ327801:DDJ393216 DNF327801:DNF393216 DXB327801:DXB393216 EGX327801:EGX393216 EQT327801:EQT393216 FAP327801:FAP393216 FKL327801:FKL393216 FUH327801:FUH393216 GED327801:GED393216 GNZ327801:GNZ393216 GXV327801:GXV393216 HHR327801:HHR393216 HRN327801:HRN393216 IBJ327801:IBJ393216 ILF327801:ILF393216 IVB327801:IVB393216 JEX327801:JEX393216 JOT327801:JOT393216 JYP327801:JYP393216 KIL327801:KIL393216 KSH327801:KSH393216 LCD327801:LCD393216 LLZ327801:LLZ393216 LVV327801:LVV393216 MFR327801:MFR393216 MPN327801:MPN393216 MZJ327801:MZJ393216 NJF327801:NJF393216 NTB327801:NTB393216 OCX327801:OCX393216 OMT327801:OMT393216 OWP327801:OWP393216 PGL327801:PGL393216 PQH327801:PQH393216 QAD327801:QAD393216 QJZ327801:QJZ393216 QTV327801:QTV393216 RDR327801:RDR393216 RNN327801:RNN393216 RXJ327801:RXJ393216 SHF327801:SHF393216 SRB327801:SRB393216 TAX327801:TAX393216 TKT327801:TKT393216 TUP327801:TUP393216 UEL327801:UEL393216 UOH327801:UOH393216 UYD327801:UYD393216 VHZ327801:VHZ393216 VRV327801:VRV393216 WBR327801:WBR393216 WLN327801:WLN393216 WVJ327801:WVJ393216 B393337:B458752 IX393337:IX458752 ST393337:ST458752 ACP393337:ACP458752 AML393337:AML458752 AWH393337:AWH458752 BGD393337:BGD458752 BPZ393337:BPZ458752 BZV393337:BZV458752 CJR393337:CJR458752 CTN393337:CTN458752 DDJ393337:DDJ458752 DNF393337:DNF458752 DXB393337:DXB458752 EGX393337:EGX458752 EQT393337:EQT458752 FAP393337:FAP458752 FKL393337:FKL458752 FUH393337:FUH458752 GED393337:GED458752 GNZ393337:GNZ458752 GXV393337:GXV458752 HHR393337:HHR458752 HRN393337:HRN458752 IBJ393337:IBJ458752 ILF393337:ILF458752 IVB393337:IVB458752 JEX393337:JEX458752 JOT393337:JOT458752 JYP393337:JYP458752 KIL393337:KIL458752 KSH393337:KSH458752 LCD393337:LCD458752 LLZ393337:LLZ458752 LVV393337:LVV458752 MFR393337:MFR458752 MPN393337:MPN458752 MZJ393337:MZJ458752 NJF393337:NJF458752 NTB393337:NTB458752 OCX393337:OCX458752 OMT393337:OMT458752 OWP393337:OWP458752 PGL393337:PGL458752 PQH393337:PQH458752 QAD393337:QAD458752 QJZ393337:QJZ458752 QTV393337:QTV458752 RDR393337:RDR458752 RNN393337:RNN458752 RXJ393337:RXJ458752 SHF393337:SHF458752 SRB393337:SRB458752 TAX393337:TAX458752 TKT393337:TKT458752 TUP393337:TUP458752 UEL393337:UEL458752 UOH393337:UOH458752 UYD393337:UYD458752 VHZ393337:VHZ458752 VRV393337:VRV458752 WBR393337:WBR458752 WLN393337:WLN458752 WVJ393337:WVJ458752 B458873:B524288 IX458873:IX524288 ST458873:ST524288 ACP458873:ACP524288 AML458873:AML524288 AWH458873:AWH524288 BGD458873:BGD524288 BPZ458873:BPZ524288 BZV458873:BZV524288 CJR458873:CJR524288 CTN458873:CTN524288 DDJ458873:DDJ524288 DNF458873:DNF524288 DXB458873:DXB524288 EGX458873:EGX524288 EQT458873:EQT524288 FAP458873:FAP524288 FKL458873:FKL524288 FUH458873:FUH524288 GED458873:GED524288 GNZ458873:GNZ524288 GXV458873:GXV524288 HHR458873:HHR524288 HRN458873:HRN524288 IBJ458873:IBJ524288 ILF458873:ILF524288 IVB458873:IVB524288 JEX458873:JEX524288 JOT458873:JOT524288 JYP458873:JYP524288 KIL458873:KIL524288 KSH458873:KSH524288 LCD458873:LCD524288 LLZ458873:LLZ524288 LVV458873:LVV524288 MFR458873:MFR524288 MPN458873:MPN524288 MZJ458873:MZJ524288 NJF458873:NJF524288 NTB458873:NTB524288 OCX458873:OCX524288 OMT458873:OMT524288 OWP458873:OWP524288 PGL458873:PGL524288 PQH458873:PQH524288 QAD458873:QAD524288 QJZ458873:QJZ524288 QTV458873:QTV524288 RDR458873:RDR524288 RNN458873:RNN524288 RXJ458873:RXJ524288 SHF458873:SHF524288 SRB458873:SRB524288 TAX458873:TAX524288 TKT458873:TKT524288 TUP458873:TUP524288 UEL458873:UEL524288 UOH458873:UOH524288 UYD458873:UYD524288 VHZ458873:VHZ524288 VRV458873:VRV524288 WBR458873:WBR524288 WLN458873:WLN524288 WVJ458873:WVJ524288 B524409:B589824 IX524409:IX589824 ST524409:ST589824 ACP524409:ACP589824 AML524409:AML589824 AWH524409:AWH589824 BGD524409:BGD589824 BPZ524409:BPZ589824 BZV524409:BZV589824 CJR524409:CJR589824 CTN524409:CTN589824 DDJ524409:DDJ589824 DNF524409:DNF589824 DXB524409:DXB589824 EGX524409:EGX589824 EQT524409:EQT589824 FAP524409:FAP589824 FKL524409:FKL589824 FUH524409:FUH589824 GED524409:GED589824 GNZ524409:GNZ589824 GXV524409:GXV589824 HHR524409:HHR589824 HRN524409:HRN589824 IBJ524409:IBJ589824 ILF524409:ILF589824 IVB524409:IVB589824 JEX524409:JEX589824 JOT524409:JOT589824 JYP524409:JYP589824 KIL524409:KIL589824 KSH524409:KSH589824 LCD524409:LCD589824 LLZ524409:LLZ589824 LVV524409:LVV589824 MFR524409:MFR589824 MPN524409:MPN589824 MZJ524409:MZJ589824 NJF524409:NJF589824 NTB524409:NTB589824 OCX524409:OCX589824 OMT524409:OMT589824 OWP524409:OWP589824 PGL524409:PGL589824 PQH524409:PQH589824 QAD524409:QAD589824 QJZ524409:QJZ589824 QTV524409:QTV589824 RDR524409:RDR589824 RNN524409:RNN589824 RXJ524409:RXJ589824 SHF524409:SHF589824 SRB524409:SRB589824 TAX524409:TAX589824 TKT524409:TKT589824 TUP524409:TUP589824 UEL524409:UEL589824 UOH524409:UOH589824 UYD524409:UYD589824 VHZ524409:VHZ589824 VRV524409:VRV589824 WBR524409:WBR589824 WLN524409:WLN589824 WVJ524409:WVJ589824 B589945:B655360 IX589945:IX655360 ST589945:ST655360 ACP589945:ACP655360 AML589945:AML655360 AWH589945:AWH655360 BGD589945:BGD655360 BPZ589945:BPZ655360 BZV589945:BZV655360 CJR589945:CJR655360 CTN589945:CTN655360 DDJ589945:DDJ655360 DNF589945:DNF655360 DXB589945:DXB655360 EGX589945:EGX655360 EQT589945:EQT655360 FAP589945:FAP655360 FKL589945:FKL655360 FUH589945:FUH655360 GED589945:GED655360 GNZ589945:GNZ655360 GXV589945:GXV655360 HHR589945:HHR655360 HRN589945:HRN655360 IBJ589945:IBJ655360 ILF589945:ILF655360 IVB589945:IVB655360 JEX589945:JEX655360 JOT589945:JOT655360 JYP589945:JYP655360 KIL589945:KIL655360 KSH589945:KSH655360 LCD589945:LCD655360 LLZ589945:LLZ655360 LVV589945:LVV655360 MFR589945:MFR655360 MPN589945:MPN655360 MZJ589945:MZJ655360 NJF589945:NJF655360 NTB589945:NTB655360 OCX589945:OCX655360 OMT589945:OMT655360 OWP589945:OWP655360 PGL589945:PGL655360 PQH589945:PQH655360 QAD589945:QAD655360 QJZ589945:QJZ655360 QTV589945:QTV655360 RDR589945:RDR655360 RNN589945:RNN655360 RXJ589945:RXJ655360 SHF589945:SHF655360 SRB589945:SRB655360 TAX589945:TAX655360 TKT589945:TKT655360 TUP589945:TUP655360 UEL589945:UEL655360 UOH589945:UOH655360 UYD589945:UYD655360 VHZ589945:VHZ655360 VRV589945:VRV655360 WBR589945:WBR655360 WLN589945:WLN655360 WVJ589945:WVJ655360 B655481:B720896 IX655481:IX720896 ST655481:ST720896 ACP655481:ACP720896 AML655481:AML720896 AWH655481:AWH720896 BGD655481:BGD720896 BPZ655481:BPZ720896 BZV655481:BZV720896 CJR655481:CJR720896 CTN655481:CTN720896 DDJ655481:DDJ720896 DNF655481:DNF720896 DXB655481:DXB720896 EGX655481:EGX720896 EQT655481:EQT720896 FAP655481:FAP720896 FKL655481:FKL720896 FUH655481:FUH720896 GED655481:GED720896 GNZ655481:GNZ720896 GXV655481:GXV720896 HHR655481:HHR720896 HRN655481:HRN720896 IBJ655481:IBJ720896 ILF655481:ILF720896 IVB655481:IVB720896 JEX655481:JEX720896 JOT655481:JOT720896 JYP655481:JYP720896 KIL655481:KIL720896 KSH655481:KSH720896 LCD655481:LCD720896 LLZ655481:LLZ720896 LVV655481:LVV720896 MFR655481:MFR720896 MPN655481:MPN720896 MZJ655481:MZJ720896 NJF655481:NJF720896 NTB655481:NTB720896 OCX655481:OCX720896 OMT655481:OMT720896 OWP655481:OWP720896 PGL655481:PGL720896 PQH655481:PQH720896 QAD655481:QAD720896 QJZ655481:QJZ720896 QTV655481:QTV720896 RDR655481:RDR720896 RNN655481:RNN720896 RXJ655481:RXJ720896 SHF655481:SHF720896 SRB655481:SRB720896 TAX655481:TAX720896 TKT655481:TKT720896 TUP655481:TUP720896 UEL655481:UEL720896 UOH655481:UOH720896 UYD655481:UYD720896 VHZ655481:VHZ720896 VRV655481:VRV720896 WBR655481:WBR720896 WLN655481:WLN720896 WVJ655481:WVJ720896 B721017:B786432 IX721017:IX786432 ST721017:ST786432 ACP721017:ACP786432 AML721017:AML786432 AWH721017:AWH786432 BGD721017:BGD786432 BPZ721017:BPZ786432 BZV721017:BZV786432 CJR721017:CJR786432 CTN721017:CTN786432 DDJ721017:DDJ786432 DNF721017:DNF786432 DXB721017:DXB786432 EGX721017:EGX786432 EQT721017:EQT786432 FAP721017:FAP786432 FKL721017:FKL786432 FUH721017:FUH786432 GED721017:GED786432 GNZ721017:GNZ786432 GXV721017:GXV786432 HHR721017:HHR786432 HRN721017:HRN786432 IBJ721017:IBJ786432 ILF721017:ILF786432 IVB721017:IVB786432 JEX721017:JEX786432 JOT721017:JOT786432 JYP721017:JYP786432 KIL721017:KIL786432 KSH721017:KSH786432 LCD721017:LCD786432 LLZ721017:LLZ786432 LVV721017:LVV786432 MFR721017:MFR786432 MPN721017:MPN786432 MZJ721017:MZJ786432 NJF721017:NJF786432 NTB721017:NTB786432 OCX721017:OCX786432 OMT721017:OMT786432 OWP721017:OWP786432 PGL721017:PGL786432 PQH721017:PQH786432 QAD721017:QAD786432 QJZ721017:QJZ786432 QTV721017:QTV786432 RDR721017:RDR786432 RNN721017:RNN786432 RXJ721017:RXJ786432 SHF721017:SHF786432 SRB721017:SRB786432 TAX721017:TAX786432 TKT721017:TKT786432 TUP721017:TUP786432 UEL721017:UEL786432 UOH721017:UOH786432 UYD721017:UYD786432 VHZ721017:VHZ786432 VRV721017:VRV786432 WBR721017:WBR786432 WLN721017:WLN786432 WVJ721017:WVJ786432 B786553:B851968 IX786553:IX851968 ST786553:ST851968 ACP786553:ACP851968 AML786553:AML851968 AWH786553:AWH851968 BGD786553:BGD851968 BPZ786553:BPZ851968 BZV786553:BZV851968 CJR786553:CJR851968 CTN786553:CTN851968 DDJ786553:DDJ851968 DNF786553:DNF851968 DXB786553:DXB851968 EGX786553:EGX851968 EQT786553:EQT851968 FAP786553:FAP851968 FKL786553:FKL851968 FUH786553:FUH851968 GED786553:GED851968 GNZ786553:GNZ851968 GXV786553:GXV851968 HHR786553:HHR851968 HRN786553:HRN851968 IBJ786553:IBJ851968 ILF786553:ILF851968 IVB786553:IVB851968 JEX786553:JEX851968 JOT786553:JOT851968 JYP786553:JYP851968 KIL786553:KIL851968 KSH786553:KSH851968 LCD786553:LCD851968 LLZ786553:LLZ851968 LVV786553:LVV851968 MFR786553:MFR851968 MPN786553:MPN851968 MZJ786553:MZJ851968 NJF786553:NJF851968 NTB786553:NTB851968 OCX786553:OCX851968 OMT786553:OMT851968 OWP786553:OWP851968 PGL786553:PGL851968 PQH786553:PQH851968 QAD786553:QAD851968 QJZ786553:QJZ851968 QTV786553:QTV851968 RDR786553:RDR851968 RNN786553:RNN851968 RXJ786553:RXJ851968 SHF786553:SHF851968 SRB786553:SRB851968 TAX786553:TAX851968 TKT786553:TKT851968 TUP786553:TUP851968 UEL786553:UEL851968 UOH786553:UOH851968 UYD786553:UYD851968 VHZ786553:VHZ851968 VRV786553:VRV851968 WBR786553:WBR851968 WLN786553:WLN851968 WVJ786553:WVJ851968 B852089:B917504 IX852089:IX917504 ST852089:ST917504 ACP852089:ACP917504 AML852089:AML917504 AWH852089:AWH917504 BGD852089:BGD917504 BPZ852089:BPZ917504 BZV852089:BZV917504 CJR852089:CJR917504 CTN852089:CTN917504 DDJ852089:DDJ917504 DNF852089:DNF917504 DXB852089:DXB917504 EGX852089:EGX917504 EQT852089:EQT917504 FAP852089:FAP917504 FKL852089:FKL917504 FUH852089:FUH917504 GED852089:GED917504 GNZ852089:GNZ917504 GXV852089:GXV917504 HHR852089:HHR917504 HRN852089:HRN917504 IBJ852089:IBJ917504 ILF852089:ILF917504 IVB852089:IVB917504 JEX852089:JEX917504 JOT852089:JOT917504 JYP852089:JYP917504 KIL852089:KIL917504 KSH852089:KSH917504 LCD852089:LCD917504 LLZ852089:LLZ917504 LVV852089:LVV917504 MFR852089:MFR917504 MPN852089:MPN917504 MZJ852089:MZJ917504 NJF852089:NJF917504 NTB852089:NTB917504 OCX852089:OCX917504 OMT852089:OMT917504 OWP852089:OWP917504 PGL852089:PGL917504 PQH852089:PQH917504 QAD852089:QAD917504 QJZ852089:QJZ917504 QTV852089:QTV917504 RDR852089:RDR917504 RNN852089:RNN917504 RXJ852089:RXJ917504 SHF852089:SHF917504 SRB852089:SRB917504 TAX852089:TAX917504 TKT852089:TKT917504 TUP852089:TUP917504 UEL852089:UEL917504 UOH852089:UOH917504 UYD852089:UYD917504 VHZ852089:VHZ917504 VRV852089:VRV917504 WBR852089:WBR917504 WLN852089:WLN917504 WVJ852089:WVJ917504 B917625:B983040 IX917625:IX983040 ST917625:ST983040 ACP917625:ACP983040 AML917625:AML983040 AWH917625:AWH983040 BGD917625:BGD983040 BPZ917625:BPZ983040 BZV917625:BZV983040 CJR917625:CJR983040 CTN917625:CTN983040 DDJ917625:DDJ983040 DNF917625:DNF983040 DXB917625:DXB983040 EGX917625:EGX983040 EQT917625:EQT983040 FAP917625:FAP983040 FKL917625:FKL983040 FUH917625:FUH983040 GED917625:GED983040 GNZ917625:GNZ983040 GXV917625:GXV983040 HHR917625:HHR983040 HRN917625:HRN983040 IBJ917625:IBJ983040 ILF917625:ILF983040 IVB917625:IVB983040 JEX917625:JEX983040 JOT917625:JOT983040 JYP917625:JYP983040 KIL917625:KIL983040 KSH917625:KSH983040 LCD917625:LCD983040 LLZ917625:LLZ983040 LVV917625:LVV983040 MFR917625:MFR983040 MPN917625:MPN983040 MZJ917625:MZJ983040 NJF917625:NJF983040 NTB917625:NTB983040 OCX917625:OCX983040 OMT917625:OMT983040 OWP917625:OWP983040 PGL917625:PGL983040 PQH917625:PQH983040 QAD917625:QAD983040 QJZ917625:QJZ983040 QTV917625:QTV983040 RDR917625:RDR983040 RNN917625:RNN983040 RXJ917625:RXJ983040 SHF917625:SHF983040 SRB917625:SRB983040 TAX917625:TAX983040 TKT917625:TKT983040 TUP917625:TUP983040 UEL917625:UEL983040 UOH917625:UOH983040 UYD917625:UYD983040 VHZ917625:VHZ983040 VRV917625:VRV983040 WBR917625:WBR983040 WLN917625:WLN983040 WVJ917625:WVJ983040 B983161:B1048576 IX983161:IX1048576 ST983161:ST1048576 ACP983161:ACP1048576 AML983161:AML1048576 AWH983161:AWH1048576 BGD983161:BGD1048576 BPZ983161:BPZ1048576 BZV983161:BZV1048576 CJR983161:CJR1048576 CTN983161:CTN1048576 DDJ983161:DDJ1048576 DNF983161:DNF1048576 DXB983161:DXB1048576 EGX983161:EGX1048576 EQT983161:EQT1048576 FAP983161:FAP1048576 FKL983161:FKL1048576 FUH983161:FUH1048576 GED983161:GED1048576 GNZ983161:GNZ1048576 GXV983161:GXV1048576 HHR983161:HHR1048576 HRN983161:HRN1048576 IBJ983161:IBJ1048576 ILF983161:ILF1048576 IVB983161:IVB1048576 JEX983161:JEX1048576 JOT983161:JOT1048576 JYP983161:JYP1048576 KIL983161:KIL1048576 KSH983161:KSH1048576 LCD983161:LCD1048576 LLZ983161:LLZ1048576 LVV983161:LVV1048576 MFR983161:MFR1048576 MPN983161:MPN1048576 MZJ983161:MZJ1048576 NJF983161:NJF1048576 NTB983161:NTB1048576 OCX983161:OCX1048576 OMT983161:OMT1048576 OWP983161:OWP1048576 PGL983161:PGL1048576 PQH983161:PQH1048576 QAD983161:QAD1048576 QJZ983161:QJZ1048576 QTV983161:QTV1048576 RDR983161:RDR1048576 RNN983161:RNN1048576 RXJ983161:RXJ1048576 SHF983161:SHF1048576 SRB983161:SRB1048576 TAX983161:TAX1048576 TKT983161:TKT1048576 TUP983161:TUP1048576 UEL983161:UEL1048576 UOH983161:UOH1048576 UYD983161:UYD1048576 VHZ983161:VHZ1048576 VRV983161:VRV1048576 WBR983161:WBR1048576 WLN983161:WLN1048576 WVJ983161:WVJ1048576 BP119:IV65650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I48:I113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BQ115:IV118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BP1:IV114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J1:L113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B1:C45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AB115:AX118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C162:D65536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B95:B119 IX95:IX119 ST95:ST119 ACP95:ACP119 AML95:AML119 AWH95:AWH119 BGD95:BGD119 BPZ95:BPZ119 BZV95:BZV119 CJR95:CJR119 CTN95:CTN119 DDJ95:DDJ119 DNF95:DNF119 DXB95:DXB119 EGX95:EGX119 EQT95:EQT119 FAP95:FAP119 FKL95:FKL119 FUH95:FUH119 GED95:GED119 GNZ95:GNZ119 GXV95:GXV119 HHR95:HHR119 HRN95:HRN119 IBJ95:IBJ119 ILF95:ILF119 IVB95:IVB119 JEX95:JEX119 JOT95:JOT119 JYP95:JYP119 KIL95:KIL119 KSH95:KSH119 LCD95:LCD119 LLZ95:LLZ119 LVV95:LVV119 MFR95:MFR119 MPN95:MPN119 MZJ95:MZJ119 NJF95:NJF119 NTB95:NTB119 OCX95:OCX119 OMT95:OMT119 OWP95:OWP119 PGL95:PGL119 PQH95:PQH119 QAD95:QAD119 QJZ95:QJZ119 QTV95:QTV119 RDR95:RDR119 RNN95:RNN119 RXJ95:RXJ119 SHF95:SHF119 SRB95:SRB119 TAX95:TAX119 TKT95:TKT119 TUP95:TUP119 UEL95:UEL119 UOH95:UOH119 UYD95:UYD119 VHZ95:VHZ119 VRV95:VRV119 WBR95:WBR119 WLN95:WLN119 WVJ95:WVJ119 B65631:B65655 IX65631:IX65655 ST65631:ST65655 ACP65631:ACP65655 AML65631:AML65655 AWH65631:AWH65655 BGD65631:BGD65655 BPZ65631:BPZ65655 BZV65631:BZV65655 CJR65631:CJR65655 CTN65631:CTN65655 DDJ65631:DDJ65655 DNF65631:DNF65655 DXB65631:DXB65655 EGX65631:EGX65655 EQT65631:EQT65655 FAP65631:FAP65655 FKL65631:FKL65655 FUH65631:FUH65655 GED65631:GED65655 GNZ65631:GNZ65655 GXV65631:GXV65655 HHR65631:HHR65655 HRN65631:HRN65655 IBJ65631:IBJ65655 ILF65631:ILF65655 IVB65631:IVB65655 JEX65631:JEX65655 JOT65631:JOT65655 JYP65631:JYP65655 KIL65631:KIL65655 KSH65631:KSH65655 LCD65631:LCD65655 LLZ65631:LLZ65655 LVV65631:LVV65655 MFR65631:MFR65655 MPN65631:MPN65655 MZJ65631:MZJ65655 NJF65631:NJF65655 NTB65631:NTB65655 OCX65631:OCX65655 OMT65631:OMT65655 OWP65631:OWP65655 PGL65631:PGL65655 PQH65631:PQH65655 QAD65631:QAD65655 QJZ65631:QJZ65655 QTV65631:QTV65655 RDR65631:RDR65655 RNN65631:RNN65655 RXJ65631:RXJ65655 SHF65631:SHF65655 SRB65631:SRB65655 TAX65631:TAX65655 TKT65631:TKT65655 TUP65631:TUP65655 UEL65631:UEL65655 UOH65631:UOH65655 UYD65631:UYD65655 VHZ65631:VHZ65655 VRV65631:VRV65655 WBR65631:WBR65655 WLN65631:WLN65655 WVJ65631:WVJ65655 B131167:B131191 IX131167:IX131191 ST131167:ST131191 ACP131167:ACP131191 AML131167:AML131191 AWH131167:AWH131191 BGD131167:BGD131191 BPZ131167:BPZ131191 BZV131167:BZV131191 CJR131167:CJR131191 CTN131167:CTN131191 DDJ131167:DDJ131191 DNF131167:DNF131191 DXB131167:DXB131191 EGX131167:EGX131191 EQT131167:EQT131191 FAP131167:FAP131191 FKL131167:FKL131191 FUH131167:FUH131191 GED131167:GED131191 GNZ131167:GNZ131191 GXV131167:GXV131191 HHR131167:HHR131191 HRN131167:HRN131191 IBJ131167:IBJ131191 ILF131167:ILF131191 IVB131167:IVB131191 JEX131167:JEX131191 JOT131167:JOT131191 JYP131167:JYP131191 KIL131167:KIL131191 KSH131167:KSH131191 LCD131167:LCD131191 LLZ131167:LLZ131191 LVV131167:LVV131191 MFR131167:MFR131191 MPN131167:MPN131191 MZJ131167:MZJ131191 NJF131167:NJF131191 NTB131167:NTB131191 OCX131167:OCX131191 OMT131167:OMT131191 OWP131167:OWP131191 PGL131167:PGL131191 PQH131167:PQH131191 QAD131167:QAD131191 QJZ131167:QJZ131191 QTV131167:QTV131191 RDR131167:RDR131191 RNN131167:RNN131191 RXJ131167:RXJ131191 SHF131167:SHF131191 SRB131167:SRB131191 TAX131167:TAX131191 TKT131167:TKT131191 TUP131167:TUP131191 UEL131167:UEL131191 UOH131167:UOH131191 UYD131167:UYD131191 VHZ131167:VHZ131191 VRV131167:VRV131191 WBR131167:WBR131191 WLN131167:WLN131191 WVJ131167:WVJ131191 B196703:B196727 IX196703:IX196727 ST196703:ST196727 ACP196703:ACP196727 AML196703:AML196727 AWH196703:AWH196727 BGD196703:BGD196727 BPZ196703:BPZ196727 BZV196703:BZV196727 CJR196703:CJR196727 CTN196703:CTN196727 DDJ196703:DDJ196727 DNF196703:DNF196727 DXB196703:DXB196727 EGX196703:EGX196727 EQT196703:EQT196727 FAP196703:FAP196727 FKL196703:FKL196727 FUH196703:FUH196727 GED196703:GED196727 GNZ196703:GNZ196727 GXV196703:GXV196727 HHR196703:HHR196727 HRN196703:HRN196727 IBJ196703:IBJ196727 ILF196703:ILF196727 IVB196703:IVB196727 JEX196703:JEX196727 JOT196703:JOT196727 JYP196703:JYP196727 KIL196703:KIL196727 KSH196703:KSH196727 LCD196703:LCD196727 LLZ196703:LLZ196727 LVV196703:LVV196727 MFR196703:MFR196727 MPN196703:MPN196727 MZJ196703:MZJ196727 NJF196703:NJF196727 NTB196703:NTB196727 OCX196703:OCX196727 OMT196703:OMT196727 OWP196703:OWP196727 PGL196703:PGL196727 PQH196703:PQH196727 QAD196703:QAD196727 QJZ196703:QJZ196727 QTV196703:QTV196727 RDR196703:RDR196727 RNN196703:RNN196727 RXJ196703:RXJ196727 SHF196703:SHF196727 SRB196703:SRB196727 TAX196703:TAX196727 TKT196703:TKT196727 TUP196703:TUP196727 UEL196703:UEL196727 UOH196703:UOH196727 UYD196703:UYD196727 VHZ196703:VHZ196727 VRV196703:VRV196727 WBR196703:WBR196727 WLN196703:WLN196727 WVJ196703:WVJ196727 B262239:B262263 IX262239:IX262263 ST262239:ST262263 ACP262239:ACP262263 AML262239:AML262263 AWH262239:AWH262263 BGD262239:BGD262263 BPZ262239:BPZ262263 BZV262239:BZV262263 CJR262239:CJR262263 CTN262239:CTN262263 DDJ262239:DDJ262263 DNF262239:DNF262263 DXB262239:DXB262263 EGX262239:EGX262263 EQT262239:EQT262263 FAP262239:FAP262263 FKL262239:FKL262263 FUH262239:FUH262263 GED262239:GED262263 GNZ262239:GNZ262263 GXV262239:GXV262263 HHR262239:HHR262263 HRN262239:HRN262263 IBJ262239:IBJ262263 ILF262239:ILF262263 IVB262239:IVB262263 JEX262239:JEX262263 JOT262239:JOT262263 JYP262239:JYP262263 KIL262239:KIL262263 KSH262239:KSH262263 LCD262239:LCD262263 LLZ262239:LLZ262263 LVV262239:LVV262263 MFR262239:MFR262263 MPN262239:MPN262263 MZJ262239:MZJ262263 NJF262239:NJF262263 NTB262239:NTB262263 OCX262239:OCX262263 OMT262239:OMT262263 OWP262239:OWP262263 PGL262239:PGL262263 PQH262239:PQH262263 QAD262239:QAD262263 QJZ262239:QJZ262263 QTV262239:QTV262263 RDR262239:RDR262263 RNN262239:RNN262263 RXJ262239:RXJ262263 SHF262239:SHF262263 SRB262239:SRB262263 TAX262239:TAX262263 TKT262239:TKT262263 TUP262239:TUP262263 UEL262239:UEL262263 UOH262239:UOH262263 UYD262239:UYD262263 VHZ262239:VHZ262263 VRV262239:VRV262263 WBR262239:WBR262263 WLN262239:WLN262263 WVJ262239:WVJ262263 B327775:B327799 IX327775:IX327799 ST327775:ST327799 ACP327775:ACP327799 AML327775:AML327799 AWH327775:AWH327799 BGD327775:BGD327799 BPZ327775:BPZ327799 BZV327775:BZV327799 CJR327775:CJR327799 CTN327775:CTN327799 DDJ327775:DDJ327799 DNF327775:DNF327799 DXB327775:DXB327799 EGX327775:EGX327799 EQT327775:EQT327799 FAP327775:FAP327799 FKL327775:FKL327799 FUH327775:FUH327799 GED327775:GED327799 GNZ327775:GNZ327799 GXV327775:GXV327799 HHR327775:HHR327799 HRN327775:HRN327799 IBJ327775:IBJ327799 ILF327775:ILF327799 IVB327775:IVB327799 JEX327775:JEX327799 JOT327775:JOT327799 JYP327775:JYP327799 KIL327775:KIL327799 KSH327775:KSH327799 LCD327775:LCD327799 LLZ327775:LLZ327799 LVV327775:LVV327799 MFR327775:MFR327799 MPN327775:MPN327799 MZJ327775:MZJ327799 NJF327775:NJF327799 NTB327775:NTB327799 OCX327775:OCX327799 OMT327775:OMT327799 OWP327775:OWP327799 PGL327775:PGL327799 PQH327775:PQH327799 QAD327775:QAD327799 QJZ327775:QJZ327799 QTV327775:QTV327799 RDR327775:RDR327799 RNN327775:RNN327799 RXJ327775:RXJ327799 SHF327775:SHF327799 SRB327775:SRB327799 TAX327775:TAX327799 TKT327775:TKT327799 TUP327775:TUP327799 UEL327775:UEL327799 UOH327775:UOH327799 UYD327775:UYD327799 VHZ327775:VHZ327799 VRV327775:VRV327799 WBR327775:WBR327799 WLN327775:WLN327799 WVJ327775:WVJ327799 B393311:B393335 IX393311:IX393335 ST393311:ST393335 ACP393311:ACP393335 AML393311:AML393335 AWH393311:AWH393335 BGD393311:BGD393335 BPZ393311:BPZ393335 BZV393311:BZV393335 CJR393311:CJR393335 CTN393311:CTN393335 DDJ393311:DDJ393335 DNF393311:DNF393335 DXB393311:DXB393335 EGX393311:EGX393335 EQT393311:EQT393335 FAP393311:FAP393335 FKL393311:FKL393335 FUH393311:FUH393335 GED393311:GED393335 GNZ393311:GNZ393335 GXV393311:GXV393335 HHR393311:HHR393335 HRN393311:HRN393335 IBJ393311:IBJ393335 ILF393311:ILF393335 IVB393311:IVB393335 JEX393311:JEX393335 JOT393311:JOT393335 JYP393311:JYP393335 KIL393311:KIL393335 KSH393311:KSH393335 LCD393311:LCD393335 LLZ393311:LLZ393335 LVV393311:LVV393335 MFR393311:MFR393335 MPN393311:MPN393335 MZJ393311:MZJ393335 NJF393311:NJF393335 NTB393311:NTB393335 OCX393311:OCX393335 OMT393311:OMT393335 OWP393311:OWP393335 PGL393311:PGL393335 PQH393311:PQH393335 QAD393311:QAD393335 QJZ393311:QJZ393335 QTV393311:QTV393335 RDR393311:RDR393335 RNN393311:RNN393335 RXJ393311:RXJ393335 SHF393311:SHF393335 SRB393311:SRB393335 TAX393311:TAX393335 TKT393311:TKT393335 TUP393311:TUP393335 UEL393311:UEL393335 UOH393311:UOH393335 UYD393311:UYD393335 VHZ393311:VHZ393335 VRV393311:VRV393335 WBR393311:WBR393335 WLN393311:WLN393335 WVJ393311:WVJ393335 B458847:B458871 IX458847:IX458871 ST458847:ST458871 ACP458847:ACP458871 AML458847:AML458871 AWH458847:AWH458871 BGD458847:BGD458871 BPZ458847:BPZ458871 BZV458847:BZV458871 CJR458847:CJR458871 CTN458847:CTN458871 DDJ458847:DDJ458871 DNF458847:DNF458871 DXB458847:DXB458871 EGX458847:EGX458871 EQT458847:EQT458871 FAP458847:FAP458871 FKL458847:FKL458871 FUH458847:FUH458871 GED458847:GED458871 GNZ458847:GNZ458871 GXV458847:GXV458871 HHR458847:HHR458871 HRN458847:HRN458871 IBJ458847:IBJ458871 ILF458847:ILF458871 IVB458847:IVB458871 JEX458847:JEX458871 JOT458847:JOT458871 JYP458847:JYP458871 KIL458847:KIL458871 KSH458847:KSH458871 LCD458847:LCD458871 LLZ458847:LLZ458871 LVV458847:LVV458871 MFR458847:MFR458871 MPN458847:MPN458871 MZJ458847:MZJ458871 NJF458847:NJF458871 NTB458847:NTB458871 OCX458847:OCX458871 OMT458847:OMT458871 OWP458847:OWP458871 PGL458847:PGL458871 PQH458847:PQH458871 QAD458847:QAD458871 QJZ458847:QJZ458871 QTV458847:QTV458871 RDR458847:RDR458871 RNN458847:RNN458871 RXJ458847:RXJ458871 SHF458847:SHF458871 SRB458847:SRB458871 TAX458847:TAX458871 TKT458847:TKT458871 TUP458847:TUP458871 UEL458847:UEL458871 UOH458847:UOH458871 UYD458847:UYD458871 VHZ458847:VHZ458871 VRV458847:VRV458871 WBR458847:WBR458871 WLN458847:WLN458871 WVJ458847:WVJ458871 B524383:B524407 IX524383:IX524407 ST524383:ST524407 ACP524383:ACP524407 AML524383:AML524407 AWH524383:AWH524407 BGD524383:BGD524407 BPZ524383:BPZ524407 BZV524383:BZV524407 CJR524383:CJR524407 CTN524383:CTN524407 DDJ524383:DDJ524407 DNF524383:DNF524407 DXB524383:DXB524407 EGX524383:EGX524407 EQT524383:EQT524407 FAP524383:FAP524407 FKL524383:FKL524407 FUH524383:FUH524407 GED524383:GED524407 GNZ524383:GNZ524407 GXV524383:GXV524407 HHR524383:HHR524407 HRN524383:HRN524407 IBJ524383:IBJ524407 ILF524383:ILF524407 IVB524383:IVB524407 JEX524383:JEX524407 JOT524383:JOT524407 JYP524383:JYP524407 KIL524383:KIL524407 KSH524383:KSH524407 LCD524383:LCD524407 LLZ524383:LLZ524407 LVV524383:LVV524407 MFR524383:MFR524407 MPN524383:MPN524407 MZJ524383:MZJ524407 NJF524383:NJF524407 NTB524383:NTB524407 OCX524383:OCX524407 OMT524383:OMT524407 OWP524383:OWP524407 PGL524383:PGL524407 PQH524383:PQH524407 QAD524383:QAD524407 QJZ524383:QJZ524407 QTV524383:QTV524407 RDR524383:RDR524407 RNN524383:RNN524407 RXJ524383:RXJ524407 SHF524383:SHF524407 SRB524383:SRB524407 TAX524383:TAX524407 TKT524383:TKT524407 TUP524383:TUP524407 UEL524383:UEL524407 UOH524383:UOH524407 UYD524383:UYD524407 VHZ524383:VHZ524407 VRV524383:VRV524407 WBR524383:WBR524407 WLN524383:WLN524407 WVJ524383:WVJ524407 B589919:B589943 IX589919:IX589943 ST589919:ST589943 ACP589919:ACP589943 AML589919:AML589943 AWH589919:AWH589943 BGD589919:BGD589943 BPZ589919:BPZ589943 BZV589919:BZV589943 CJR589919:CJR589943 CTN589919:CTN589943 DDJ589919:DDJ589943 DNF589919:DNF589943 DXB589919:DXB589943 EGX589919:EGX589943 EQT589919:EQT589943 FAP589919:FAP589943 FKL589919:FKL589943 FUH589919:FUH589943 GED589919:GED589943 GNZ589919:GNZ589943 GXV589919:GXV589943 HHR589919:HHR589943 HRN589919:HRN589943 IBJ589919:IBJ589943 ILF589919:ILF589943 IVB589919:IVB589943 JEX589919:JEX589943 JOT589919:JOT589943 JYP589919:JYP589943 KIL589919:KIL589943 KSH589919:KSH589943 LCD589919:LCD589943 LLZ589919:LLZ589943 LVV589919:LVV589943 MFR589919:MFR589943 MPN589919:MPN589943 MZJ589919:MZJ589943 NJF589919:NJF589943 NTB589919:NTB589943 OCX589919:OCX589943 OMT589919:OMT589943 OWP589919:OWP589943 PGL589919:PGL589943 PQH589919:PQH589943 QAD589919:QAD589943 QJZ589919:QJZ589943 QTV589919:QTV589943 RDR589919:RDR589943 RNN589919:RNN589943 RXJ589919:RXJ589943 SHF589919:SHF589943 SRB589919:SRB589943 TAX589919:TAX589943 TKT589919:TKT589943 TUP589919:TUP589943 UEL589919:UEL589943 UOH589919:UOH589943 UYD589919:UYD589943 VHZ589919:VHZ589943 VRV589919:VRV589943 WBR589919:WBR589943 WLN589919:WLN589943 WVJ589919:WVJ589943 B655455:B655479 IX655455:IX655479 ST655455:ST655479 ACP655455:ACP655479 AML655455:AML655479 AWH655455:AWH655479 BGD655455:BGD655479 BPZ655455:BPZ655479 BZV655455:BZV655479 CJR655455:CJR655479 CTN655455:CTN655479 DDJ655455:DDJ655479 DNF655455:DNF655479 DXB655455:DXB655479 EGX655455:EGX655479 EQT655455:EQT655479 FAP655455:FAP655479 FKL655455:FKL655479 FUH655455:FUH655479 GED655455:GED655479 GNZ655455:GNZ655479 GXV655455:GXV655479 HHR655455:HHR655479 HRN655455:HRN655479 IBJ655455:IBJ655479 ILF655455:ILF655479 IVB655455:IVB655479 JEX655455:JEX655479 JOT655455:JOT655479 JYP655455:JYP655479 KIL655455:KIL655479 KSH655455:KSH655479 LCD655455:LCD655479 LLZ655455:LLZ655479 LVV655455:LVV655479 MFR655455:MFR655479 MPN655455:MPN655479 MZJ655455:MZJ655479 NJF655455:NJF655479 NTB655455:NTB655479 OCX655455:OCX655479 OMT655455:OMT655479 OWP655455:OWP655479 PGL655455:PGL655479 PQH655455:PQH655479 QAD655455:QAD655479 QJZ655455:QJZ655479 QTV655455:QTV655479 RDR655455:RDR655479 RNN655455:RNN655479 RXJ655455:RXJ655479 SHF655455:SHF655479 SRB655455:SRB655479 TAX655455:TAX655479 TKT655455:TKT655479 TUP655455:TUP655479 UEL655455:UEL655479 UOH655455:UOH655479 UYD655455:UYD655479 VHZ655455:VHZ655479 VRV655455:VRV655479 WBR655455:WBR655479 WLN655455:WLN655479 WVJ655455:WVJ655479 B720991:B721015 IX720991:IX721015 ST720991:ST721015 ACP720991:ACP721015 AML720991:AML721015 AWH720991:AWH721015 BGD720991:BGD721015 BPZ720991:BPZ721015 BZV720991:BZV721015 CJR720991:CJR721015 CTN720991:CTN721015 DDJ720991:DDJ721015 DNF720991:DNF721015 DXB720991:DXB721015 EGX720991:EGX721015 EQT720991:EQT721015 FAP720991:FAP721015 FKL720991:FKL721015 FUH720991:FUH721015 GED720991:GED721015 GNZ720991:GNZ721015 GXV720991:GXV721015 HHR720991:HHR721015 HRN720991:HRN721015 IBJ720991:IBJ721015 ILF720991:ILF721015 IVB720991:IVB721015 JEX720991:JEX721015 JOT720991:JOT721015 JYP720991:JYP721015 KIL720991:KIL721015 KSH720991:KSH721015 LCD720991:LCD721015 LLZ720991:LLZ721015 LVV720991:LVV721015 MFR720991:MFR721015 MPN720991:MPN721015 MZJ720991:MZJ721015 NJF720991:NJF721015 NTB720991:NTB721015 OCX720991:OCX721015 OMT720991:OMT721015 OWP720991:OWP721015 PGL720991:PGL721015 PQH720991:PQH721015 QAD720991:QAD721015 QJZ720991:QJZ721015 QTV720991:QTV721015 RDR720991:RDR721015 RNN720991:RNN721015 RXJ720991:RXJ721015 SHF720991:SHF721015 SRB720991:SRB721015 TAX720991:TAX721015 TKT720991:TKT721015 TUP720991:TUP721015 UEL720991:UEL721015 UOH720991:UOH721015 UYD720991:UYD721015 VHZ720991:VHZ721015 VRV720991:VRV721015 WBR720991:WBR721015 WLN720991:WLN721015 WVJ720991:WVJ721015 B786527:B786551 IX786527:IX786551 ST786527:ST786551 ACP786527:ACP786551 AML786527:AML786551 AWH786527:AWH786551 BGD786527:BGD786551 BPZ786527:BPZ786551 BZV786527:BZV786551 CJR786527:CJR786551 CTN786527:CTN786551 DDJ786527:DDJ786551 DNF786527:DNF786551 DXB786527:DXB786551 EGX786527:EGX786551 EQT786527:EQT786551 FAP786527:FAP786551 FKL786527:FKL786551 FUH786527:FUH786551 GED786527:GED786551 GNZ786527:GNZ786551 GXV786527:GXV786551 HHR786527:HHR786551 HRN786527:HRN786551 IBJ786527:IBJ786551 ILF786527:ILF786551 IVB786527:IVB786551 JEX786527:JEX786551 JOT786527:JOT786551 JYP786527:JYP786551 KIL786527:KIL786551 KSH786527:KSH786551 LCD786527:LCD786551 LLZ786527:LLZ786551 LVV786527:LVV786551 MFR786527:MFR786551 MPN786527:MPN786551 MZJ786527:MZJ786551 NJF786527:NJF786551 NTB786527:NTB786551 OCX786527:OCX786551 OMT786527:OMT786551 OWP786527:OWP786551 PGL786527:PGL786551 PQH786527:PQH786551 QAD786527:QAD786551 QJZ786527:QJZ786551 QTV786527:QTV786551 RDR786527:RDR786551 RNN786527:RNN786551 RXJ786527:RXJ786551 SHF786527:SHF786551 SRB786527:SRB786551 TAX786527:TAX786551 TKT786527:TKT786551 TUP786527:TUP786551 UEL786527:UEL786551 UOH786527:UOH786551 UYD786527:UYD786551 VHZ786527:VHZ786551 VRV786527:VRV786551 WBR786527:WBR786551 WLN786527:WLN786551 WVJ786527:WVJ786551 B852063:B852087 IX852063:IX852087 ST852063:ST852087 ACP852063:ACP852087 AML852063:AML852087 AWH852063:AWH852087 BGD852063:BGD852087 BPZ852063:BPZ852087 BZV852063:BZV852087 CJR852063:CJR852087 CTN852063:CTN852087 DDJ852063:DDJ852087 DNF852063:DNF852087 DXB852063:DXB852087 EGX852063:EGX852087 EQT852063:EQT852087 FAP852063:FAP852087 FKL852063:FKL852087 FUH852063:FUH852087 GED852063:GED852087 GNZ852063:GNZ852087 GXV852063:GXV852087 HHR852063:HHR852087 HRN852063:HRN852087 IBJ852063:IBJ852087 ILF852063:ILF852087 IVB852063:IVB852087 JEX852063:JEX852087 JOT852063:JOT852087 JYP852063:JYP852087 KIL852063:KIL852087 KSH852063:KSH852087 LCD852063:LCD852087 LLZ852063:LLZ852087 LVV852063:LVV852087 MFR852063:MFR852087 MPN852063:MPN852087 MZJ852063:MZJ852087 NJF852063:NJF852087 NTB852063:NTB852087 OCX852063:OCX852087 OMT852063:OMT852087 OWP852063:OWP852087 PGL852063:PGL852087 PQH852063:PQH852087 QAD852063:QAD852087 QJZ852063:QJZ852087 QTV852063:QTV852087 RDR852063:RDR852087 RNN852063:RNN852087 RXJ852063:RXJ852087 SHF852063:SHF852087 SRB852063:SRB852087 TAX852063:TAX852087 TKT852063:TKT852087 TUP852063:TUP852087 UEL852063:UEL852087 UOH852063:UOH852087 UYD852063:UYD852087 VHZ852063:VHZ852087 VRV852063:VRV852087 WBR852063:WBR852087 WLN852063:WLN852087 WVJ852063:WVJ852087 B917599:B917623 IX917599:IX917623 ST917599:ST917623 ACP917599:ACP917623 AML917599:AML917623 AWH917599:AWH917623 BGD917599:BGD917623 BPZ917599:BPZ917623 BZV917599:BZV917623 CJR917599:CJR917623 CTN917599:CTN917623 DDJ917599:DDJ917623 DNF917599:DNF917623 DXB917599:DXB917623 EGX917599:EGX917623 EQT917599:EQT917623 FAP917599:FAP917623 FKL917599:FKL917623 FUH917599:FUH917623 GED917599:GED917623 GNZ917599:GNZ917623 GXV917599:GXV917623 HHR917599:HHR917623 HRN917599:HRN917623 IBJ917599:IBJ917623 ILF917599:ILF917623 IVB917599:IVB917623 JEX917599:JEX917623 JOT917599:JOT917623 JYP917599:JYP917623 KIL917599:KIL917623 KSH917599:KSH917623 LCD917599:LCD917623 LLZ917599:LLZ917623 LVV917599:LVV917623 MFR917599:MFR917623 MPN917599:MPN917623 MZJ917599:MZJ917623 NJF917599:NJF917623 NTB917599:NTB917623 OCX917599:OCX917623 OMT917599:OMT917623 OWP917599:OWP917623 PGL917599:PGL917623 PQH917599:PQH917623 QAD917599:QAD917623 QJZ917599:QJZ917623 QTV917599:QTV917623 RDR917599:RDR917623 RNN917599:RNN917623 RXJ917599:RXJ917623 SHF917599:SHF917623 SRB917599:SRB917623 TAX917599:TAX917623 TKT917599:TKT917623 TUP917599:TUP917623 UEL917599:UEL917623 UOH917599:UOH917623 UYD917599:UYD917623 VHZ917599:VHZ917623 VRV917599:VRV917623 WBR917599:WBR917623 WLN917599:WLN917623 WVJ917599:WVJ917623 B983135:B983159 IX983135:IX983159 ST983135:ST983159 ACP983135:ACP983159 AML983135:AML983159 AWH983135:AWH983159 BGD983135:BGD983159 BPZ983135:BPZ983159 BZV983135:BZV983159 CJR983135:CJR983159 CTN983135:CTN983159 DDJ983135:DDJ983159 DNF983135:DNF983159 DXB983135:DXB983159 EGX983135:EGX983159 EQT983135:EQT983159 FAP983135:FAP983159 FKL983135:FKL983159 FUH983135:FUH983159 GED983135:GED983159 GNZ983135:GNZ983159 GXV983135:GXV983159 HHR983135:HHR983159 HRN983135:HRN983159 IBJ983135:IBJ983159 ILF983135:ILF983159 IVB983135:IVB983159 JEX983135:JEX983159 JOT983135:JOT983159 JYP983135:JYP983159 KIL983135:KIL983159 KSH983135:KSH983159 LCD983135:LCD983159 LLZ983135:LLZ983159 LVV983135:LVV983159 MFR983135:MFR983159 MPN983135:MPN983159 MZJ983135:MZJ983159 NJF983135:NJF983159 NTB983135:NTB983159 OCX983135:OCX983159 OMT983135:OMT983159 OWP983135:OWP983159 PGL983135:PGL983159 PQH983135:PQH983159 QAD983135:QAD983159 QJZ983135:QJZ983159 QTV983135:QTV983159 RDR983135:RDR983159 RNN983135:RNN983159 RXJ983135:RXJ983159 SHF983135:SHF983159 SRB983135:SRB983159 TAX983135:TAX983159 TKT983135:TKT983159 TUP983135:TUP983159 UEL983135:UEL983159 UOH983135:UOH983159 UYD983135:UYD983159 VHZ983135:VHZ983159 VRV983135:VRV983159 WBR983135:WBR983159 WLN983135:WLN983159 WVJ983135:WVJ983159 I138:I165 JE138:JE165 TA138:TA165 ACW138:ACW165 AMS138:AMS165 AWO138:AWO165 BGK138:BGK165 BQG138:BQG165 CAC138:CAC165 CJY138:CJY165 CTU138:CTU165 DDQ138:DDQ165 DNM138:DNM165 DXI138:DXI165 EHE138:EHE165 ERA138:ERA165 FAW138:FAW165 FKS138:FKS165 FUO138:FUO165 GEK138:GEK165 GOG138:GOG165 GYC138:GYC165 HHY138:HHY165 HRU138:HRU165 IBQ138:IBQ165 ILM138:ILM165 IVI138:IVI165 JFE138:JFE165 JPA138:JPA165 JYW138:JYW165 KIS138:KIS165 KSO138:KSO165 LCK138:LCK165 LMG138:LMG165 LWC138:LWC165 MFY138:MFY165 MPU138:MPU165 MZQ138:MZQ165 NJM138:NJM165 NTI138:NTI165 ODE138:ODE165 ONA138:ONA165 OWW138:OWW165 PGS138:PGS165 PQO138:PQO165 QAK138:QAK165 QKG138:QKG165 QUC138:QUC165 RDY138:RDY165 RNU138:RNU165 RXQ138:RXQ165 SHM138:SHM165 SRI138:SRI165 TBE138:TBE165 TLA138:TLA165 TUW138:TUW165 UES138:UES165 UOO138:UOO165 UYK138:UYK165 VIG138:VIG165 VSC138:VSC165 WBY138:WBY165 WLU138:WLU165 WVQ138:WVQ165 I65674:I65701 JE65674:JE65701 TA65674:TA65701 ACW65674:ACW65701 AMS65674:AMS65701 AWO65674:AWO65701 BGK65674:BGK65701 BQG65674:BQG65701 CAC65674:CAC65701 CJY65674:CJY65701 CTU65674:CTU65701 DDQ65674:DDQ65701 DNM65674:DNM65701 DXI65674:DXI65701 EHE65674:EHE65701 ERA65674:ERA65701 FAW65674:FAW65701 FKS65674:FKS65701 FUO65674:FUO65701 GEK65674:GEK65701 GOG65674:GOG65701 GYC65674:GYC65701 HHY65674:HHY65701 HRU65674:HRU65701 IBQ65674:IBQ65701 ILM65674:ILM65701 IVI65674:IVI65701 JFE65674:JFE65701 JPA65674:JPA65701 JYW65674:JYW65701 KIS65674:KIS65701 KSO65674:KSO65701 LCK65674:LCK65701 LMG65674:LMG65701 LWC65674:LWC65701 MFY65674:MFY65701 MPU65674:MPU65701 MZQ65674:MZQ65701 NJM65674:NJM65701 NTI65674:NTI65701 ODE65674:ODE65701 ONA65674:ONA65701 OWW65674:OWW65701 PGS65674:PGS65701 PQO65674:PQO65701 QAK65674:QAK65701 QKG65674:QKG65701 QUC65674:QUC65701 RDY65674:RDY65701 RNU65674:RNU65701 RXQ65674:RXQ65701 SHM65674:SHM65701 SRI65674:SRI65701 TBE65674:TBE65701 TLA65674:TLA65701 TUW65674:TUW65701 UES65674:UES65701 UOO65674:UOO65701 UYK65674:UYK65701 VIG65674:VIG65701 VSC65674:VSC65701 WBY65674:WBY65701 WLU65674:WLU65701 WVQ65674:WVQ65701 I131210:I131237 JE131210:JE131237 TA131210:TA131237 ACW131210:ACW131237 AMS131210:AMS131237 AWO131210:AWO131237 BGK131210:BGK131237 BQG131210:BQG131237 CAC131210:CAC131237 CJY131210:CJY131237 CTU131210:CTU131237 DDQ131210:DDQ131237 DNM131210:DNM131237 DXI131210:DXI131237 EHE131210:EHE131237 ERA131210:ERA131237 FAW131210:FAW131237 FKS131210:FKS131237 FUO131210:FUO131237 GEK131210:GEK131237 GOG131210:GOG131237 GYC131210:GYC131237 HHY131210:HHY131237 HRU131210:HRU131237 IBQ131210:IBQ131237 ILM131210:ILM131237 IVI131210:IVI131237 JFE131210:JFE131237 JPA131210:JPA131237 JYW131210:JYW131237 KIS131210:KIS131237 KSO131210:KSO131237 LCK131210:LCK131237 LMG131210:LMG131237 LWC131210:LWC131237 MFY131210:MFY131237 MPU131210:MPU131237 MZQ131210:MZQ131237 NJM131210:NJM131237 NTI131210:NTI131237 ODE131210:ODE131237 ONA131210:ONA131237 OWW131210:OWW131237 PGS131210:PGS131237 PQO131210:PQO131237 QAK131210:QAK131237 QKG131210:QKG131237 QUC131210:QUC131237 RDY131210:RDY131237 RNU131210:RNU131237 RXQ131210:RXQ131237 SHM131210:SHM131237 SRI131210:SRI131237 TBE131210:TBE131237 TLA131210:TLA131237 TUW131210:TUW131237 UES131210:UES131237 UOO131210:UOO131237 UYK131210:UYK131237 VIG131210:VIG131237 VSC131210:VSC131237 WBY131210:WBY131237 WLU131210:WLU131237 WVQ131210:WVQ131237 I196746:I196773 JE196746:JE196773 TA196746:TA196773 ACW196746:ACW196773 AMS196746:AMS196773 AWO196746:AWO196773 BGK196746:BGK196773 BQG196746:BQG196773 CAC196746:CAC196773 CJY196746:CJY196773 CTU196746:CTU196773 DDQ196746:DDQ196773 DNM196746:DNM196773 DXI196746:DXI196773 EHE196746:EHE196773 ERA196746:ERA196773 FAW196746:FAW196773 FKS196746:FKS196773 FUO196746:FUO196773 GEK196746:GEK196773 GOG196746:GOG196773 GYC196746:GYC196773 HHY196746:HHY196773 HRU196746:HRU196773 IBQ196746:IBQ196773 ILM196746:ILM196773 IVI196746:IVI196773 JFE196746:JFE196773 JPA196746:JPA196773 JYW196746:JYW196773 KIS196746:KIS196773 KSO196746:KSO196773 LCK196746:LCK196773 LMG196746:LMG196773 LWC196746:LWC196773 MFY196746:MFY196773 MPU196746:MPU196773 MZQ196746:MZQ196773 NJM196746:NJM196773 NTI196746:NTI196773 ODE196746:ODE196773 ONA196746:ONA196773 OWW196746:OWW196773 PGS196746:PGS196773 PQO196746:PQO196773 QAK196746:QAK196773 QKG196746:QKG196773 QUC196746:QUC196773 RDY196746:RDY196773 RNU196746:RNU196773 RXQ196746:RXQ196773 SHM196746:SHM196773 SRI196746:SRI196773 TBE196746:TBE196773 TLA196746:TLA196773 TUW196746:TUW196773 UES196746:UES196773 UOO196746:UOO196773 UYK196746:UYK196773 VIG196746:VIG196773 VSC196746:VSC196773 WBY196746:WBY196773 WLU196746:WLU196773 WVQ196746:WVQ196773 I262282:I262309 JE262282:JE262309 TA262282:TA262309 ACW262282:ACW262309 AMS262282:AMS262309 AWO262282:AWO262309 BGK262282:BGK262309 BQG262282:BQG262309 CAC262282:CAC262309 CJY262282:CJY262309 CTU262282:CTU262309 DDQ262282:DDQ262309 DNM262282:DNM262309 DXI262282:DXI262309 EHE262282:EHE262309 ERA262282:ERA262309 FAW262282:FAW262309 FKS262282:FKS262309 FUO262282:FUO262309 GEK262282:GEK262309 GOG262282:GOG262309 GYC262282:GYC262309 HHY262282:HHY262309 HRU262282:HRU262309 IBQ262282:IBQ262309 ILM262282:ILM262309 IVI262282:IVI262309 JFE262282:JFE262309 JPA262282:JPA262309 JYW262282:JYW262309 KIS262282:KIS262309 KSO262282:KSO262309 LCK262282:LCK262309 LMG262282:LMG262309 LWC262282:LWC262309 MFY262282:MFY262309 MPU262282:MPU262309 MZQ262282:MZQ262309 NJM262282:NJM262309 NTI262282:NTI262309 ODE262282:ODE262309 ONA262282:ONA262309 OWW262282:OWW262309 PGS262282:PGS262309 PQO262282:PQO262309 QAK262282:QAK262309 QKG262282:QKG262309 QUC262282:QUC262309 RDY262282:RDY262309 RNU262282:RNU262309 RXQ262282:RXQ262309 SHM262282:SHM262309 SRI262282:SRI262309 TBE262282:TBE262309 TLA262282:TLA262309 TUW262282:TUW262309 UES262282:UES262309 UOO262282:UOO262309 UYK262282:UYK262309 VIG262282:VIG262309 VSC262282:VSC262309 WBY262282:WBY262309 WLU262282:WLU262309 WVQ262282:WVQ262309 I327818:I327845 JE327818:JE327845 TA327818:TA327845 ACW327818:ACW327845 AMS327818:AMS327845 AWO327818:AWO327845 BGK327818:BGK327845 BQG327818:BQG327845 CAC327818:CAC327845 CJY327818:CJY327845 CTU327818:CTU327845 DDQ327818:DDQ327845 DNM327818:DNM327845 DXI327818:DXI327845 EHE327818:EHE327845 ERA327818:ERA327845 FAW327818:FAW327845 FKS327818:FKS327845 FUO327818:FUO327845 GEK327818:GEK327845 GOG327818:GOG327845 GYC327818:GYC327845 HHY327818:HHY327845 HRU327818:HRU327845 IBQ327818:IBQ327845 ILM327818:ILM327845 IVI327818:IVI327845 JFE327818:JFE327845 JPA327818:JPA327845 JYW327818:JYW327845 KIS327818:KIS327845 KSO327818:KSO327845 LCK327818:LCK327845 LMG327818:LMG327845 LWC327818:LWC327845 MFY327818:MFY327845 MPU327818:MPU327845 MZQ327818:MZQ327845 NJM327818:NJM327845 NTI327818:NTI327845 ODE327818:ODE327845 ONA327818:ONA327845 OWW327818:OWW327845 PGS327818:PGS327845 PQO327818:PQO327845 QAK327818:QAK327845 QKG327818:QKG327845 QUC327818:QUC327845 RDY327818:RDY327845 RNU327818:RNU327845 RXQ327818:RXQ327845 SHM327818:SHM327845 SRI327818:SRI327845 TBE327818:TBE327845 TLA327818:TLA327845 TUW327818:TUW327845 UES327818:UES327845 UOO327818:UOO327845 UYK327818:UYK327845 VIG327818:VIG327845 VSC327818:VSC327845 WBY327818:WBY327845 WLU327818:WLU327845 WVQ327818:WVQ327845 I393354:I393381 JE393354:JE393381 TA393354:TA393381 ACW393354:ACW393381 AMS393354:AMS393381 AWO393354:AWO393381 BGK393354:BGK393381 BQG393354:BQG393381 CAC393354:CAC393381 CJY393354:CJY393381 CTU393354:CTU393381 DDQ393354:DDQ393381 DNM393354:DNM393381 DXI393354:DXI393381 EHE393354:EHE393381 ERA393354:ERA393381 FAW393354:FAW393381 FKS393354:FKS393381 FUO393354:FUO393381 GEK393354:GEK393381 GOG393354:GOG393381 GYC393354:GYC393381 HHY393354:HHY393381 HRU393354:HRU393381 IBQ393354:IBQ393381 ILM393354:ILM393381 IVI393354:IVI393381 JFE393354:JFE393381 JPA393354:JPA393381 JYW393354:JYW393381 KIS393354:KIS393381 KSO393354:KSO393381 LCK393354:LCK393381 LMG393354:LMG393381 LWC393354:LWC393381 MFY393354:MFY393381 MPU393354:MPU393381 MZQ393354:MZQ393381 NJM393354:NJM393381 NTI393354:NTI393381 ODE393354:ODE393381 ONA393354:ONA393381 OWW393354:OWW393381 PGS393354:PGS393381 PQO393354:PQO393381 QAK393354:QAK393381 QKG393354:QKG393381 QUC393354:QUC393381 RDY393354:RDY393381 RNU393354:RNU393381 RXQ393354:RXQ393381 SHM393354:SHM393381 SRI393354:SRI393381 TBE393354:TBE393381 TLA393354:TLA393381 TUW393354:TUW393381 UES393354:UES393381 UOO393354:UOO393381 UYK393354:UYK393381 VIG393354:VIG393381 VSC393354:VSC393381 WBY393354:WBY393381 WLU393354:WLU393381 WVQ393354:WVQ393381 I458890:I458917 JE458890:JE458917 TA458890:TA458917 ACW458890:ACW458917 AMS458890:AMS458917 AWO458890:AWO458917 BGK458890:BGK458917 BQG458890:BQG458917 CAC458890:CAC458917 CJY458890:CJY458917 CTU458890:CTU458917 DDQ458890:DDQ458917 DNM458890:DNM458917 DXI458890:DXI458917 EHE458890:EHE458917 ERA458890:ERA458917 FAW458890:FAW458917 FKS458890:FKS458917 FUO458890:FUO458917 GEK458890:GEK458917 GOG458890:GOG458917 GYC458890:GYC458917 HHY458890:HHY458917 HRU458890:HRU458917 IBQ458890:IBQ458917 ILM458890:ILM458917 IVI458890:IVI458917 JFE458890:JFE458917 JPA458890:JPA458917 JYW458890:JYW458917 KIS458890:KIS458917 KSO458890:KSO458917 LCK458890:LCK458917 LMG458890:LMG458917 LWC458890:LWC458917 MFY458890:MFY458917 MPU458890:MPU458917 MZQ458890:MZQ458917 NJM458890:NJM458917 NTI458890:NTI458917 ODE458890:ODE458917 ONA458890:ONA458917 OWW458890:OWW458917 PGS458890:PGS458917 PQO458890:PQO458917 QAK458890:QAK458917 QKG458890:QKG458917 QUC458890:QUC458917 RDY458890:RDY458917 RNU458890:RNU458917 RXQ458890:RXQ458917 SHM458890:SHM458917 SRI458890:SRI458917 TBE458890:TBE458917 TLA458890:TLA458917 TUW458890:TUW458917 UES458890:UES458917 UOO458890:UOO458917 UYK458890:UYK458917 VIG458890:VIG458917 VSC458890:VSC458917 WBY458890:WBY458917 WLU458890:WLU458917 WVQ458890:WVQ458917 I524426:I524453 JE524426:JE524453 TA524426:TA524453 ACW524426:ACW524453 AMS524426:AMS524453 AWO524426:AWO524453 BGK524426:BGK524453 BQG524426:BQG524453 CAC524426:CAC524453 CJY524426:CJY524453 CTU524426:CTU524453 DDQ524426:DDQ524453 DNM524426:DNM524453 DXI524426:DXI524453 EHE524426:EHE524453 ERA524426:ERA524453 FAW524426:FAW524453 FKS524426:FKS524453 FUO524426:FUO524453 GEK524426:GEK524453 GOG524426:GOG524453 GYC524426:GYC524453 HHY524426:HHY524453 HRU524426:HRU524453 IBQ524426:IBQ524453 ILM524426:ILM524453 IVI524426:IVI524453 JFE524426:JFE524453 JPA524426:JPA524453 JYW524426:JYW524453 KIS524426:KIS524453 KSO524426:KSO524453 LCK524426:LCK524453 LMG524426:LMG524453 LWC524426:LWC524453 MFY524426:MFY524453 MPU524426:MPU524453 MZQ524426:MZQ524453 NJM524426:NJM524453 NTI524426:NTI524453 ODE524426:ODE524453 ONA524426:ONA524453 OWW524426:OWW524453 PGS524426:PGS524453 PQO524426:PQO524453 QAK524426:QAK524453 QKG524426:QKG524453 QUC524426:QUC524453 RDY524426:RDY524453 RNU524426:RNU524453 RXQ524426:RXQ524453 SHM524426:SHM524453 SRI524426:SRI524453 TBE524426:TBE524453 TLA524426:TLA524453 TUW524426:TUW524453 UES524426:UES524453 UOO524426:UOO524453 UYK524426:UYK524453 VIG524426:VIG524453 VSC524426:VSC524453 WBY524426:WBY524453 WLU524426:WLU524453 WVQ524426:WVQ524453 I589962:I589989 JE589962:JE589989 TA589962:TA589989 ACW589962:ACW589989 AMS589962:AMS589989 AWO589962:AWO589989 BGK589962:BGK589989 BQG589962:BQG589989 CAC589962:CAC589989 CJY589962:CJY589989 CTU589962:CTU589989 DDQ589962:DDQ589989 DNM589962:DNM589989 DXI589962:DXI589989 EHE589962:EHE589989 ERA589962:ERA589989 FAW589962:FAW589989 FKS589962:FKS589989 FUO589962:FUO589989 GEK589962:GEK589989 GOG589962:GOG589989 GYC589962:GYC589989 HHY589962:HHY589989 HRU589962:HRU589989 IBQ589962:IBQ589989 ILM589962:ILM589989 IVI589962:IVI589989 JFE589962:JFE589989 JPA589962:JPA589989 JYW589962:JYW589989 KIS589962:KIS589989 KSO589962:KSO589989 LCK589962:LCK589989 LMG589962:LMG589989 LWC589962:LWC589989 MFY589962:MFY589989 MPU589962:MPU589989 MZQ589962:MZQ589989 NJM589962:NJM589989 NTI589962:NTI589989 ODE589962:ODE589989 ONA589962:ONA589989 OWW589962:OWW589989 PGS589962:PGS589989 PQO589962:PQO589989 QAK589962:QAK589989 QKG589962:QKG589989 QUC589962:QUC589989 RDY589962:RDY589989 RNU589962:RNU589989 RXQ589962:RXQ589989 SHM589962:SHM589989 SRI589962:SRI589989 TBE589962:TBE589989 TLA589962:TLA589989 TUW589962:TUW589989 UES589962:UES589989 UOO589962:UOO589989 UYK589962:UYK589989 VIG589962:VIG589989 VSC589962:VSC589989 WBY589962:WBY589989 WLU589962:WLU589989 WVQ589962:WVQ589989 I655498:I655525 JE655498:JE655525 TA655498:TA655525 ACW655498:ACW655525 AMS655498:AMS655525 AWO655498:AWO655525 BGK655498:BGK655525 BQG655498:BQG655525 CAC655498:CAC655525 CJY655498:CJY655525 CTU655498:CTU655525 DDQ655498:DDQ655525 DNM655498:DNM655525 DXI655498:DXI655525 EHE655498:EHE655525 ERA655498:ERA655525 FAW655498:FAW655525 FKS655498:FKS655525 FUO655498:FUO655525 GEK655498:GEK655525 GOG655498:GOG655525 GYC655498:GYC655525 HHY655498:HHY655525 HRU655498:HRU655525 IBQ655498:IBQ655525 ILM655498:ILM655525 IVI655498:IVI655525 JFE655498:JFE655525 JPA655498:JPA655525 JYW655498:JYW655525 KIS655498:KIS655525 KSO655498:KSO655525 LCK655498:LCK655525 LMG655498:LMG655525 LWC655498:LWC655525 MFY655498:MFY655525 MPU655498:MPU655525 MZQ655498:MZQ655525 NJM655498:NJM655525 NTI655498:NTI655525 ODE655498:ODE655525 ONA655498:ONA655525 OWW655498:OWW655525 PGS655498:PGS655525 PQO655498:PQO655525 QAK655498:QAK655525 QKG655498:QKG655525 QUC655498:QUC655525 RDY655498:RDY655525 RNU655498:RNU655525 RXQ655498:RXQ655525 SHM655498:SHM655525 SRI655498:SRI655525 TBE655498:TBE655525 TLA655498:TLA655525 TUW655498:TUW655525 UES655498:UES655525 UOO655498:UOO655525 UYK655498:UYK655525 VIG655498:VIG655525 VSC655498:VSC655525 WBY655498:WBY655525 WLU655498:WLU655525 WVQ655498:WVQ655525 I721034:I721061 JE721034:JE721061 TA721034:TA721061 ACW721034:ACW721061 AMS721034:AMS721061 AWO721034:AWO721061 BGK721034:BGK721061 BQG721034:BQG721061 CAC721034:CAC721061 CJY721034:CJY721061 CTU721034:CTU721061 DDQ721034:DDQ721061 DNM721034:DNM721061 DXI721034:DXI721061 EHE721034:EHE721061 ERA721034:ERA721061 FAW721034:FAW721061 FKS721034:FKS721061 FUO721034:FUO721061 GEK721034:GEK721061 GOG721034:GOG721061 GYC721034:GYC721061 HHY721034:HHY721061 HRU721034:HRU721061 IBQ721034:IBQ721061 ILM721034:ILM721061 IVI721034:IVI721061 JFE721034:JFE721061 JPA721034:JPA721061 JYW721034:JYW721061 KIS721034:KIS721061 KSO721034:KSO721061 LCK721034:LCK721061 LMG721034:LMG721061 LWC721034:LWC721061 MFY721034:MFY721061 MPU721034:MPU721061 MZQ721034:MZQ721061 NJM721034:NJM721061 NTI721034:NTI721061 ODE721034:ODE721061 ONA721034:ONA721061 OWW721034:OWW721061 PGS721034:PGS721061 PQO721034:PQO721061 QAK721034:QAK721061 QKG721034:QKG721061 QUC721034:QUC721061 RDY721034:RDY721061 RNU721034:RNU721061 RXQ721034:RXQ721061 SHM721034:SHM721061 SRI721034:SRI721061 TBE721034:TBE721061 TLA721034:TLA721061 TUW721034:TUW721061 UES721034:UES721061 UOO721034:UOO721061 UYK721034:UYK721061 VIG721034:VIG721061 VSC721034:VSC721061 WBY721034:WBY721061 WLU721034:WLU721061 WVQ721034:WVQ721061 I786570:I786597 JE786570:JE786597 TA786570:TA786597 ACW786570:ACW786597 AMS786570:AMS786597 AWO786570:AWO786597 BGK786570:BGK786597 BQG786570:BQG786597 CAC786570:CAC786597 CJY786570:CJY786597 CTU786570:CTU786597 DDQ786570:DDQ786597 DNM786570:DNM786597 DXI786570:DXI786597 EHE786570:EHE786597 ERA786570:ERA786597 FAW786570:FAW786597 FKS786570:FKS786597 FUO786570:FUO786597 GEK786570:GEK786597 GOG786570:GOG786597 GYC786570:GYC786597 HHY786570:HHY786597 HRU786570:HRU786597 IBQ786570:IBQ786597 ILM786570:ILM786597 IVI786570:IVI786597 JFE786570:JFE786597 JPA786570:JPA786597 JYW786570:JYW786597 KIS786570:KIS786597 KSO786570:KSO786597 LCK786570:LCK786597 LMG786570:LMG786597 LWC786570:LWC786597 MFY786570:MFY786597 MPU786570:MPU786597 MZQ786570:MZQ786597 NJM786570:NJM786597 NTI786570:NTI786597 ODE786570:ODE786597 ONA786570:ONA786597 OWW786570:OWW786597 PGS786570:PGS786597 PQO786570:PQO786597 QAK786570:QAK786597 QKG786570:QKG786597 QUC786570:QUC786597 RDY786570:RDY786597 RNU786570:RNU786597 RXQ786570:RXQ786597 SHM786570:SHM786597 SRI786570:SRI786597 TBE786570:TBE786597 TLA786570:TLA786597 TUW786570:TUW786597 UES786570:UES786597 UOO786570:UOO786597 UYK786570:UYK786597 VIG786570:VIG786597 VSC786570:VSC786597 WBY786570:WBY786597 WLU786570:WLU786597 WVQ786570:WVQ786597 I852106:I852133 JE852106:JE852133 TA852106:TA852133 ACW852106:ACW852133 AMS852106:AMS852133 AWO852106:AWO852133 BGK852106:BGK852133 BQG852106:BQG852133 CAC852106:CAC852133 CJY852106:CJY852133 CTU852106:CTU852133 DDQ852106:DDQ852133 DNM852106:DNM852133 DXI852106:DXI852133 EHE852106:EHE852133 ERA852106:ERA852133 FAW852106:FAW852133 FKS852106:FKS852133 FUO852106:FUO852133 GEK852106:GEK852133 GOG852106:GOG852133 GYC852106:GYC852133 HHY852106:HHY852133 HRU852106:HRU852133 IBQ852106:IBQ852133 ILM852106:ILM852133 IVI852106:IVI852133 JFE852106:JFE852133 JPA852106:JPA852133 JYW852106:JYW852133 KIS852106:KIS852133 KSO852106:KSO852133 LCK852106:LCK852133 LMG852106:LMG852133 LWC852106:LWC852133 MFY852106:MFY852133 MPU852106:MPU852133 MZQ852106:MZQ852133 NJM852106:NJM852133 NTI852106:NTI852133 ODE852106:ODE852133 ONA852106:ONA852133 OWW852106:OWW852133 PGS852106:PGS852133 PQO852106:PQO852133 QAK852106:QAK852133 QKG852106:QKG852133 QUC852106:QUC852133 RDY852106:RDY852133 RNU852106:RNU852133 RXQ852106:RXQ852133 SHM852106:SHM852133 SRI852106:SRI852133 TBE852106:TBE852133 TLA852106:TLA852133 TUW852106:TUW852133 UES852106:UES852133 UOO852106:UOO852133 UYK852106:UYK852133 VIG852106:VIG852133 VSC852106:VSC852133 WBY852106:WBY852133 WLU852106:WLU852133 WVQ852106:WVQ852133 I917642:I917669 JE917642:JE917669 TA917642:TA917669 ACW917642:ACW917669 AMS917642:AMS917669 AWO917642:AWO917669 BGK917642:BGK917669 BQG917642:BQG917669 CAC917642:CAC917669 CJY917642:CJY917669 CTU917642:CTU917669 DDQ917642:DDQ917669 DNM917642:DNM917669 DXI917642:DXI917669 EHE917642:EHE917669 ERA917642:ERA917669 FAW917642:FAW917669 FKS917642:FKS917669 FUO917642:FUO917669 GEK917642:GEK917669 GOG917642:GOG917669 GYC917642:GYC917669 HHY917642:HHY917669 HRU917642:HRU917669 IBQ917642:IBQ917669 ILM917642:ILM917669 IVI917642:IVI917669 JFE917642:JFE917669 JPA917642:JPA917669 JYW917642:JYW917669 KIS917642:KIS917669 KSO917642:KSO917669 LCK917642:LCK917669 LMG917642:LMG917669 LWC917642:LWC917669 MFY917642:MFY917669 MPU917642:MPU917669 MZQ917642:MZQ917669 NJM917642:NJM917669 NTI917642:NTI917669 ODE917642:ODE917669 ONA917642:ONA917669 OWW917642:OWW917669 PGS917642:PGS917669 PQO917642:PQO917669 QAK917642:QAK917669 QKG917642:QKG917669 QUC917642:QUC917669 RDY917642:RDY917669 RNU917642:RNU917669 RXQ917642:RXQ917669 SHM917642:SHM917669 SRI917642:SRI917669 TBE917642:TBE917669 TLA917642:TLA917669 TUW917642:TUW917669 UES917642:UES917669 UOO917642:UOO917669 UYK917642:UYK917669 VIG917642:VIG917669 VSC917642:VSC917669 WBY917642:WBY917669 WLU917642:WLU917669 WVQ917642:WVQ917669 I983178:I983205 JE983178:JE983205 TA983178:TA983205 ACW983178:ACW983205 AMS983178:AMS983205 AWO983178:AWO983205 BGK983178:BGK983205 BQG983178:BQG983205 CAC983178:CAC983205 CJY983178:CJY983205 CTU983178:CTU983205 DDQ983178:DDQ983205 DNM983178:DNM983205 DXI983178:DXI983205 EHE983178:EHE983205 ERA983178:ERA983205 FAW983178:FAW983205 FKS983178:FKS983205 FUO983178:FUO983205 GEK983178:GEK983205 GOG983178:GOG983205 GYC983178:GYC983205 HHY983178:HHY983205 HRU983178:HRU983205 IBQ983178:IBQ983205 ILM983178:ILM983205 IVI983178:IVI983205 JFE983178:JFE983205 JPA983178:JPA983205 JYW983178:JYW983205 KIS983178:KIS983205 KSO983178:KSO983205 LCK983178:LCK983205 LMG983178:LMG983205 LWC983178:LWC983205 MFY983178:MFY983205 MPU983178:MPU983205 MZQ983178:MZQ983205 NJM983178:NJM983205 NTI983178:NTI983205 ODE983178:ODE983205 ONA983178:ONA983205 OWW983178:OWW983205 PGS983178:PGS983205 PQO983178:PQO983205 QAK983178:QAK983205 QKG983178:QKG983205 QUC983178:QUC983205 RDY983178:RDY983205 RNU983178:RNU983205 RXQ983178:RXQ983205 SHM983178:SHM983205 SRI983178:SRI983205 TBE983178:TBE983205 TLA983178:TLA983205 TUW983178:TUW983205 UES983178:UES983205 UOO983178:UOO983205 UYK983178:UYK983205 VIG983178:VIG983205 VSC983178:VSC983205 WBY983178:WBY983205 WLU983178:WLU983205 WVQ983178:WVQ983205 C95:E113 IY95:JA113 SU95:SW113 ACQ95:ACS113 AMM95:AMO113 AWI95:AWK113 BGE95:BGG113 BQA95:BQC113 BZW95:BZY113 CJS95:CJU113 CTO95:CTQ113 DDK95:DDM113 DNG95:DNI113 DXC95:DXE113 EGY95:EHA113 EQU95:EQW113 FAQ95:FAS113 FKM95:FKO113 FUI95:FUK113 GEE95:GEG113 GOA95:GOC113 GXW95:GXY113 HHS95:HHU113 HRO95:HRQ113 IBK95:IBM113 ILG95:ILI113 IVC95:IVE113 JEY95:JFA113 JOU95:JOW113 JYQ95:JYS113 KIM95:KIO113 KSI95:KSK113 LCE95:LCG113 LMA95:LMC113 LVW95:LVY113 MFS95:MFU113 MPO95:MPQ113 MZK95:MZM113 NJG95:NJI113 NTC95:NTE113 OCY95:ODA113 OMU95:OMW113 OWQ95:OWS113 PGM95:PGO113 PQI95:PQK113 QAE95:QAG113 QKA95:QKC113 QTW95:QTY113 RDS95:RDU113 RNO95:RNQ113 RXK95:RXM113 SHG95:SHI113 SRC95:SRE113 TAY95:TBA113 TKU95:TKW113 TUQ95:TUS113 UEM95:UEO113 UOI95:UOK113 UYE95:UYG113 VIA95:VIC113 VRW95:VRY113 WBS95:WBU113 WLO95:WLQ113 WVK95:WVM113 C65631:E65649 IY65631:JA65649 SU65631:SW65649 ACQ65631:ACS65649 AMM65631:AMO65649 AWI65631:AWK65649 BGE65631:BGG65649 BQA65631:BQC65649 BZW65631:BZY65649 CJS65631:CJU65649 CTO65631:CTQ65649 DDK65631:DDM65649 DNG65631:DNI65649 DXC65631:DXE65649 EGY65631:EHA65649 EQU65631:EQW65649 FAQ65631:FAS65649 FKM65631:FKO65649 FUI65631:FUK65649 GEE65631:GEG65649 GOA65631:GOC65649 GXW65631:GXY65649 HHS65631:HHU65649 HRO65631:HRQ65649 IBK65631:IBM65649 ILG65631:ILI65649 IVC65631:IVE65649 JEY65631:JFA65649 JOU65631:JOW65649 JYQ65631:JYS65649 KIM65631:KIO65649 KSI65631:KSK65649 LCE65631:LCG65649 LMA65631:LMC65649 LVW65631:LVY65649 MFS65631:MFU65649 MPO65631:MPQ65649 MZK65631:MZM65649 NJG65631:NJI65649 NTC65631:NTE65649 OCY65631:ODA65649 OMU65631:OMW65649 OWQ65631:OWS65649 PGM65631:PGO65649 PQI65631:PQK65649 QAE65631:QAG65649 QKA65631:QKC65649 QTW65631:QTY65649 RDS65631:RDU65649 RNO65631:RNQ65649 RXK65631:RXM65649 SHG65631:SHI65649 SRC65631:SRE65649 TAY65631:TBA65649 TKU65631:TKW65649 TUQ65631:TUS65649 UEM65631:UEO65649 UOI65631:UOK65649 UYE65631:UYG65649 VIA65631:VIC65649 VRW65631:VRY65649 WBS65631:WBU65649 WLO65631:WLQ65649 WVK65631:WVM65649 C131167:E131185 IY131167:JA131185 SU131167:SW131185 ACQ131167:ACS131185 AMM131167:AMO131185 AWI131167:AWK131185 BGE131167:BGG131185 BQA131167:BQC131185 BZW131167:BZY131185 CJS131167:CJU131185 CTO131167:CTQ131185 DDK131167:DDM131185 DNG131167:DNI131185 DXC131167:DXE131185 EGY131167:EHA131185 EQU131167:EQW131185 FAQ131167:FAS131185 FKM131167:FKO131185 FUI131167:FUK131185 GEE131167:GEG131185 GOA131167:GOC131185 GXW131167:GXY131185 HHS131167:HHU131185 HRO131167:HRQ131185 IBK131167:IBM131185 ILG131167:ILI131185 IVC131167:IVE131185 JEY131167:JFA131185 JOU131167:JOW131185 JYQ131167:JYS131185 KIM131167:KIO131185 KSI131167:KSK131185 LCE131167:LCG131185 LMA131167:LMC131185 LVW131167:LVY131185 MFS131167:MFU131185 MPO131167:MPQ131185 MZK131167:MZM131185 NJG131167:NJI131185 NTC131167:NTE131185 OCY131167:ODA131185 OMU131167:OMW131185 OWQ131167:OWS131185 PGM131167:PGO131185 PQI131167:PQK131185 QAE131167:QAG131185 QKA131167:QKC131185 QTW131167:QTY131185 RDS131167:RDU131185 RNO131167:RNQ131185 RXK131167:RXM131185 SHG131167:SHI131185 SRC131167:SRE131185 TAY131167:TBA131185 TKU131167:TKW131185 TUQ131167:TUS131185 UEM131167:UEO131185 UOI131167:UOK131185 UYE131167:UYG131185 VIA131167:VIC131185 VRW131167:VRY131185 WBS131167:WBU131185 WLO131167:WLQ131185 WVK131167:WVM131185 C196703:E196721 IY196703:JA196721 SU196703:SW196721 ACQ196703:ACS196721 AMM196703:AMO196721 AWI196703:AWK196721 BGE196703:BGG196721 BQA196703:BQC196721 BZW196703:BZY196721 CJS196703:CJU196721 CTO196703:CTQ196721 DDK196703:DDM196721 DNG196703:DNI196721 DXC196703:DXE196721 EGY196703:EHA196721 EQU196703:EQW196721 FAQ196703:FAS196721 FKM196703:FKO196721 FUI196703:FUK196721 GEE196703:GEG196721 GOA196703:GOC196721 GXW196703:GXY196721 HHS196703:HHU196721 HRO196703:HRQ196721 IBK196703:IBM196721 ILG196703:ILI196721 IVC196703:IVE196721 JEY196703:JFA196721 JOU196703:JOW196721 JYQ196703:JYS196721 KIM196703:KIO196721 KSI196703:KSK196721 LCE196703:LCG196721 LMA196703:LMC196721 LVW196703:LVY196721 MFS196703:MFU196721 MPO196703:MPQ196721 MZK196703:MZM196721 NJG196703:NJI196721 NTC196703:NTE196721 OCY196703:ODA196721 OMU196703:OMW196721 OWQ196703:OWS196721 PGM196703:PGO196721 PQI196703:PQK196721 QAE196703:QAG196721 QKA196703:QKC196721 QTW196703:QTY196721 RDS196703:RDU196721 RNO196703:RNQ196721 RXK196703:RXM196721 SHG196703:SHI196721 SRC196703:SRE196721 TAY196703:TBA196721 TKU196703:TKW196721 TUQ196703:TUS196721 UEM196703:UEO196721 UOI196703:UOK196721 UYE196703:UYG196721 VIA196703:VIC196721 VRW196703:VRY196721 WBS196703:WBU196721 WLO196703:WLQ196721 WVK196703:WVM196721 C262239:E262257 IY262239:JA262257 SU262239:SW262257 ACQ262239:ACS262257 AMM262239:AMO262257 AWI262239:AWK262257 BGE262239:BGG262257 BQA262239:BQC262257 BZW262239:BZY262257 CJS262239:CJU262257 CTO262239:CTQ262257 DDK262239:DDM262257 DNG262239:DNI262257 DXC262239:DXE262257 EGY262239:EHA262257 EQU262239:EQW262257 FAQ262239:FAS262257 FKM262239:FKO262257 FUI262239:FUK262257 GEE262239:GEG262257 GOA262239:GOC262257 GXW262239:GXY262257 HHS262239:HHU262257 HRO262239:HRQ262257 IBK262239:IBM262257 ILG262239:ILI262257 IVC262239:IVE262257 JEY262239:JFA262257 JOU262239:JOW262257 JYQ262239:JYS262257 KIM262239:KIO262257 KSI262239:KSK262257 LCE262239:LCG262257 LMA262239:LMC262257 LVW262239:LVY262257 MFS262239:MFU262257 MPO262239:MPQ262257 MZK262239:MZM262257 NJG262239:NJI262257 NTC262239:NTE262257 OCY262239:ODA262257 OMU262239:OMW262257 OWQ262239:OWS262257 PGM262239:PGO262257 PQI262239:PQK262257 QAE262239:QAG262257 QKA262239:QKC262257 QTW262239:QTY262257 RDS262239:RDU262257 RNO262239:RNQ262257 RXK262239:RXM262257 SHG262239:SHI262257 SRC262239:SRE262257 TAY262239:TBA262257 TKU262239:TKW262257 TUQ262239:TUS262257 UEM262239:UEO262257 UOI262239:UOK262257 UYE262239:UYG262257 VIA262239:VIC262257 VRW262239:VRY262257 WBS262239:WBU262257 WLO262239:WLQ262257 WVK262239:WVM262257 C327775:E327793 IY327775:JA327793 SU327775:SW327793 ACQ327775:ACS327793 AMM327775:AMO327793 AWI327775:AWK327793 BGE327775:BGG327793 BQA327775:BQC327793 BZW327775:BZY327793 CJS327775:CJU327793 CTO327775:CTQ327793 DDK327775:DDM327793 DNG327775:DNI327793 DXC327775:DXE327793 EGY327775:EHA327793 EQU327775:EQW327793 FAQ327775:FAS327793 FKM327775:FKO327793 FUI327775:FUK327793 GEE327775:GEG327793 GOA327775:GOC327793 GXW327775:GXY327793 HHS327775:HHU327793 HRO327775:HRQ327793 IBK327775:IBM327793 ILG327775:ILI327793 IVC327775:IVE327793 JEY327775:JFA327793 JOU327775:JOW327793 JYQ327775:JYS327793 KIM327775:KIO327793 KSI327775:KSK327793 LCE327775:LCG327793 LMA327775:LMC327793 LVW327775:LVY327793 MFS327775:MFU327793 MPO327775:MPQ327793 MZK327775:MZM327793 NJG327775:NJI327793 NTC327775:NTE327793 OCY327775:ODA327793 OMU327775:OMW327793 OWQ327775:OWS327793 PGM327775:PGO327793 PQI327775:PQK327793 QAE327775:QAG327793 QKA327775:QKC327793 QTW327775:QTY327793 RDS327775:RDU327793 RNO327775:RNQ327793 RXK327775:RXM327793 SHG327775:SHI327793 SRC327775:SRE327793 TAY327775:TBA327793 TKU327775:TKW327793 TUQ327775:TUS327793 UEM327775:UEO327793 UOI327775:UOK327793 UYE327775:UYG327793 VIA327775:VIC327793 VRW327775:VRY327793 WBS327775:WBU327793 WLO327775:WLQ327793 WVK327775:WVM327793 C393311:E393329 IY393311:JA393329 SU393311:SW393329 ACQ393311:ACS393329 AMM393311:AMO393329 AWI393311:AWK393329 BGE393311:BGG393329 BQA393311:BQC393329 BZW393311:BZY393329 CJS393311:CJU393329 CTO393311:CTQ393329 DDK393311:DDM393329 DNG393311:DNI393329 DXC393311:DXE393329 EGY393311:EHA393329 EQU393311:EQW393329 FAQ393311:FAS393329 FKM393311:FKO393329 FUI393311:FUK393329 GEE393311:GEG393329 GOA393311:GOC393329 GXW393311:GXY393329 HHS393311:HHU393329 HRO393311:HRQ393329 IBK393311:IBM393329 ILG393311:ILI393329 IVC393311:IVE393329 JEY393311:JFA393329 JOU393311:JOW393329 JYQ393311:JYS393329 KIM393311:KIO393329 KSI393311:KSK393329 LCE393311:LCG393329 LMA393311:LMC393329 LVW393311:LVY393329 MFS393311:MFU393329 MPO393311:MPQ393329 MZK393311:MZM393329 NJG393311:NJI393329 NTC393311:NTE393329 OCY393311:ODA393329 OMU393311:OMW393329 OWQ393311:OWS393329 PGM393311:PGO393329 PQI393311:PQK393329 QAE393311:QAG393329 QKA393311:QKC393329 QTW393311:QTY393329 RDS393311:RDU393329 RNO393311:RNQ393329 RXK393311:RXM393329 SHG393311:SHI393329 SRC393311:SRE393329 TAY393311:TBA393329 TKU393311:TKW393329 TUQ393311:TUS393329 UEM393311:UEO393329 UOI393311:UOK393329 UYE393311:UYG393329 VIA393311:VIC393329 VRW393311:VRY393329 WBS393311:WBU393329 WLO393311:WLQ393329 WVK393311:WVM393329 C458847:E458865 IY458847:JA458865 SU458847:SW458865 ACQ458847:ACS458865 AMM458847:AMO458865 AWI458847:AWK458865 BGE458847:BGG458865 BQA458847:BQC458865 BZW458847:BZY458865 CJS458847:CJU458865 CTO458847:CTQ458865 DDK458847:DDM458865 DNG458847:DNI458865 DXC458847:DXE458865 EGY458847:EHA458865 EQU458847:EQW458865 FAQ458847:FAS458865 FKM458847:FKO458865 FUI458847:FUK458865 GEE458847:GEG458865 GOA458847:GOC458865 GXW458847:GXY458865 HHS458847:HHU458865 HRO458847:HRQ458865 IBK458847:IBM458865 ILG458847:ILI458865 IVC458847:IVE458865 JEY458847:JFA458865 JOU458847:JOW458865 JYQ458847:JYS458865 KIM458847:KIO458865 KSI458847:KSK458865 LCE458847:LCG458865 LMA458847:LMC458865 LVW458847:LVY458865 MFS458847:MFU458865 MPO458847:MPQ458865 MZK458847:MZM458865 NJG458847:NJI458865 NTC458847:NTE458865 OCY458847:ODA458865 OMU458847:OMW458865 OWQ458847:OWS458865 PGM458847:PGO458865 PQI458847:PQK458865 QAE458847:QAG458865 QKA458847:QKC458865 QTW458847:QTY458865 RDS458847:RDU458865 RNO458847:RNQ458865 RXK458847:RXM458865 SHG458847:SHI458865 SRC458847:SRE458865 TAY458847:TBA458865 TKU458847:TKW458865 TUQ458847:TUS458865 UEM458847:UEO458865 UOI458847:UOK458865 UYE458847:UYG458865 VIA458847:VIC458865 VRW458847:VRY458865 WBS458847:WBU458865 WLO458847:WLQ458865 WVK458847:WVM458865 C524383:E524401 IY524383:JA524401 SU524383:SW524401 ACQ524383:ACS524401 AMM524383:AMO524401 AWI524383:AWK524401 BGE524383:BGG524401 BQA524383:BQC524401 BZW524383:BZY524401 CJS524383:CJU524401 CTO524383:CTQ524401 DDK524383:DDM524401 DNG524383:DNI524401 DXC524383:DXE524401 EGY524383:EHA524401 EQU524383:EQW524401 FAQ524383:FAS524401 FKM524383:FKO524401 FUI524383:FUK524401 GEE524383:GEG524401 GOA524383:GOC524401 GXW524383:GXY524401 HHS524383:HHU524401 HRO524383:HRQ524401 IBK524383:IBM524401 ILG524383:ILI524401 IVC524383:IVE524401 JEY524383:JFA524401 JOU524383:JOW524401 JYQ524383:JYS524401 KIM524383:KIO524401 KSI524383:KSK524401 LCE524383:LCG524401 LMA524383:LMC524401 LVW524383:LVY524401 MFS524383:MFU524401 MPO524383:MPQ524401 MZK524383:MZM524401 NJG524383:NJI524401 NTC524383:NTE524401 OCY524383:ODA524401 OMU524383:OMW524401 OWQ524383:OWS524401 PGM524383:PGO524401 PQI524383:PQK524401 QAE524383:QAG524401 QKA524383:QKC524401 QTW524383:QTY524401 RDS524383:RDU524401 RNO524383:RNQ524401 RXK524383:RXM524401 SHG524383:SHI524401 SRC524383:SRE524401 TAY524383:TBA524401 TKU524383:TKW524401 TUQ524383:TUS524401 UEM524383:UEO524401 UOI524383:UOK524401 UYE524383:UYG524401 VIA524383:VIC524401 VRW524383:VRY524401 WBS524383:WBU524401 WLO524383:WLQ524401 WVK524383:WVM524401 C589919:E589937 IY589919:JA589937 SU589919:SW589937 ACQ589919:ACS589937 AMM589919:AMO589937 AWI589919:AWK589937 BGE589919:BGG589937 BQA589919:BQC589937 BZW589919:BZY589937 CJS589919:CJU589937 CTO589919:CTQ589937 DDK589919:DDM589937 DNG589919:DNI589937 DXC589919:DXE589937 EGY589919:EHA589937 EQU589919:EQW589937 FAQ589919:FAS589937 FKM589919:FKO589937 FUI589919:FUK589937 GEE589919:GEG589937 GOA589919:GOC589937 GXW589919:GXY589937 HHS589919:HHU589937 HRO589919:HRQ589937 IBK589919:IBM589937 ILG589919:ILI589937 IVC589919:IVE589937 JEY589919:JFA589937 JOU589919:JOW589937 JYQ589919:JYS589937 KIM589919:KIO589937 KSI589919:KSK589937 LCE589919:LCG589937 LMA589919:LMC589937 LVW589919:LVY589937 MFS589919:MFU589937 MPO589919:MPQ589937 MZK589919:MZM589937 NJG589919:NJI589937 NTC589919:NTE589937 OCY589919:ODA589937 OMU589919:OMW589937 OWQ589919:OWS589937 PGM589919:PGO589937 PQI589919:PQK589937 QAE589919:QAG589937 QKA589919:QKC589937 QTW589919:QTY589937 RDS589919:RDU589937 RNO589919:RNQ589937 RXK589919:RXM589937 SHG589919:SHI589937 SRC589919:SRE589937 TAY589919:TBA589937 TKU589919:TKW589937 TUQ589919:TUS589937 UEM589919:UEO589937 UOI589919:UOK589937 UYE589919:UYG589937 VIA589919:VIC589937 VRW589919:VRY589937 WBS589919:WBU589937 WLO589919:WLQ589937 WVK589919:WVM589937 C655455:E655473 IY655455:JA655473 SU655455:SW655473 ACQ655455:ACS655473 AMM655455:AMO655473 AWI655455:AWK655473 BGE655455:BGG655473 BQA655455:BQC655473 BZW655455:BZY655473 CJS655455:CJU655473 CTO655455:CTQ655473 DDK655455:DDM655473 DNG655455:DNI655473 DXC655455:DXE655473 EGY655455:EHA655473 EQU655455:EQW655473 FAQ655455:FAS655473 FKM655455:FKO655473 FUI655455:FUK655473 GEE655455:GEG655473 GOA655455:GOC655473 GXW655455:GXY655473 HHS655455:HHU655473 HRO655455:HRQ655473 IBK655455:IBM655473 ILG655455:ILI655473 IVC655455:IVE655473 JEY655455:JFA655473 JOU655455:JOW655473 JYQ655455:JYS655473 KIM655455:KIO655473 KSI655455:KSK655473 LCE655455:LCG655473 LMA655455:LMC655473 LVW655455:LVY655473 MFS655455:MFU655473 MPO655455:MPQ655473 MZK655455:MZM655473 NJG655455:NJI655473 NTC655455:NTE655473 OCY655455:ODA655473 OMU655455:OMW655473 OWQ655455:OWS655473 PGM655455:PGO655473 PQI655455:PQK655473 QAE655455:QAG655473 QKA655455:QKC655473 QTW655455:QTY655473 RDS655455:RDU655473 RNO655455:RNQ655473 RXK655455:RXM655473 SHG655455:SHI655473 SRC655455:SRE655473 TAY655455:TBA655473 TKU655455:TKW655473 TUQ655455:TUS655473 UEM655455:UEO655473 UOI655455:UOK655473 UYE655455:UYG655473 VIA655455:VIC655473 VRW655455:VRY655473 WBS655455:WBU655473 WLO655455:WLQ655473 WVK655455:WVM655473 C720991:E721009 IY720991:JA721009 SU720991:SW721009 ACQ720991:ACS721009 AMM720991:AMO721009 AWI720991:AWK721009 BGE720991:BGG721009 BQA720991:BQC721009 BZW720991:BZY721009 CJS720991:CJU721009 CTO720991:CTQ721009 DDK720991:DDM721009 DNG720991:DNI721009 DXC720991:DXE721009 EGY720991:EHA721009 EQU720991:EQW721009 FAQ720991:FAS721009 FKM720991:FKO721009 FUI720991:FUK721009 GEE720991:GEG721009 GOA720991:GOC721009 GXW720991:GXY721009 HHS720991:HHU721009 HRO720991:HRQ721009 IBK720991:IBM721009 ILG720991:ILI721009 IVC720991:IVE721009 JEY720991:JFA721009 JOU720991:JOW721009 JYQ720991:JYS721009 KIM720991:KIO721009 KSI720991:KSK721009 LCE720991:LCG721009 LMA720991:LMC721009 LVW720991:LVY721009 MFS720991:MFU721009 MPO720991:MPQ721009 MZK720991:MZM721009 NJG720991:NJI721009 NTC720991:NTE721009 OCY720991:ODA721009 OMU720991:OMW721009 OWQ720991:OWS721009 PGM720991:PGO721009 PQI720991:PQK721009 QAE720991:QAG721009 QKA720991:QKC721009 QTW720991:QTY721009 RDS720991:RDU721009 RNO720991:RNQ721009 RXK720991:RXM721009 SHG720991:SHI721009 SRC720991:SRE721009 TAY720991:TBA721009 TKU720991:TKW721009 TUQ720991:TUS721009 UEM720991:UEO721009 UOI720991:UOK721009 UYE720991:UYG721009 VIA720991:VIC721009 VRW720991:VRY721009 WBS720991:WBU721009 WLO720991:WLQ721009 WVK720991:WVM721009 C786527:E786545 IY786527:JA786545 SU786527:SW786545 ACQ786527:ACS786545 AMM786527:AMO786545 AWI786527:AWK786545 BGE786527:BGG786545 BQA786527:BQC786545 BZW786527:BZY786545 CJS786527:CJU786545 CTO786527:CTQ786545 DDK786527:DDM786545 DNG786527:DNI786545 DXC786527:DXE786545 EGY786527:EHA786545 EQU786527:EQW786545 FAQ786527:FAS786545 FKM786527:FKO786545 FUI786527:FUK786545 GEE786527:GEG786545 GOA786527:GOC786545 GXW786527:GXY786545 HHS786527:HHU786545 HRO786527:HRQ786545 IBK786527:IBM786545 ILG786527:ILI786545 IVC786527:IVE786545 JEY786527:JFA786545 JOU786527:JOW786545 JYQ786527:JYS786545 KIM786527:KIO786545 KSI786527:KSK786545 LCE786527:LCG786545 LMA786527:LMC786545 LVW786527:LVY786545 MFS786527:MFU786545 MPO786527:MPQ786545 MZK786527:MZM786545 NJG786527:NJI786545 NTC786527:NTE786545 OCY786527:ODA786545 OMU786527:OMW786545 OWQ786527:OWS786545 PGM786527:PGO786545 PQI786527:PQK786545 QAE786527:QAG786545 QKA786527:QKC786545 QTW786527:QTY786545 RDS786527:RDU786545 RNO786527:RNQ786545 RXK786527:RXM786545 SHG786527:SHI786545 SRC786527:SRE786545 TAY786527:TBA786545 TKU786527:TKW786545 TUQ786527:TUS786545 UEM786527:UEO786545 UOI786527:UOK786545 UYE786527:UYG786545 VIA786527:VIC786545 VRW786527:VRY786545 WBS786527:WBU786545 WLO786527:WLQ786545 WVK786527:WVM786545 C852063:E852081 IY852063:JA852081 SU852063:SW852081 ACQ852063:ACS852081 AMM852063:AMO852081 AWI852063:AWK852081 BGE852063:BGG852081 BQA852063:BQC852081 BZW852063:BZY852081 CJS852063:CJU852081 CTO852063:CTQ852081 DDK852063:DDM852081 DNG852063:DNI852081 DXC852063:DXE852081 EGY852063:EHA852081 EQU852063:EQW852081 FAQ852063:FAS852081 FKM852063:FKO852081 FUI852063:FUK852081 GEE852063:GEG852081 GOA852063:GOC852081 GXW852063:GXY852081 HHS852063:HHU852081 HRO852063:HRQ852081 IBK852063:IBM852081 ILG852063:ILI852081 IVC852063:IVE852081 JEY852063:JFA852081 JOU852063:JOW852081 JYQ852063:JYS852081 KIM852063:KIO852081 KSI852063:KSK852081 LCE852063:LCG852081 LMA852063:LMC852081 LVW852063:LVY852081 MFS852063:MFU852081 MPO852063:MPQ852081 MZK852063:MZM852081 NJG852063:NJI852081 NTC852063:NTE852081 OCY852063:ODA852081 OMU852063:OMW852081 OWQ852063:OWS852081 PGM852063:PGO852081 PQI852063:PQK852081 QAE852063:QAG852081 QKA852063:QKC852081 QTW852063:QTY852081 RDS852063:RDU852081 RNO852063:RNQ852081 RXK852063:RXM852081 SHG852063:SHI852081 SRC852063:SRE852081 TAY852063:TBA852081 TKU852063:TKW852081 TUQ852063:TUS852081 UEM852063:UEO852081 UOI852063:UOK852081 UYE852063:UYG852081 VIA852063:VIC852081 VRW852063:VRY852081 WBS852063:WBU852081 WLO852063:WLQ852081 WVK852063:WVM852081 C917599:E917617 IY917599:JA917617 SU917599:SW917617 ACQ917599:ACS917617 AMM917599:AMO917617 AWI917599:AWK917617 BGE917599:BGG917617 BQA917599:BQC917617 BZW917599:BZY917617 CJS917599:CJU917617 CTO917599:CTQ917617 DDK917599:DDM917617 DNG917599:DNI917617 DXC917599:DXE917617 EGY917599:EHA917617 EQU917599:EQW917617 FAQ917599:FAS917617 FKM917599:FKO917617 FUI917599:FUK917617 GEE917599:GEG917617 GOA917599:GOC917617 GXW917599:GXY917617 HHS917599:HHU917617 HRO917599:HRQ917617 IBK917599:IBM917617 ILG917599:ILI917617 IVC917599:IVE917617 JEY917599:JFA917617 JOU917599:JOW917617 JYQ917599:JYS917617 KIM917599:KIO917617 KSI917599:KSK917617 LCE917599:LCG917617 LMA917599:LMC917617 LVW917599:LVY917617 MFS917599:MFU917617 MPO917599:MPQ917617 MZK917599:MZM917617 NJG917599:NJI917617 NTC917599:NTE917617 OCY917599:ODA917617 OMU917599:OMW917617 OWQ917599:OWS917617 PGM917599:PGO917617 PQI917599:PQK917617 QAE917599:QAG917617 QKA917599:QKC917617 QTW917599:QTY917617 RDS917599:RDU917617 RNO917599:RNQ917617 RXK917599:RXM917617 SHG917599:SHI917617 SRC917599:SRE917617 TAY917599:TBA917617 TKU917599:TKW917617 TUQ917599:TUS917617 UEM917599:UEO917617 UOI917599:UOK917617 UYE917599:UYG917617 VIA917599:VIC917617 VRW917599:VRY917617 WBS917599:WBU917617 WLO917599:WLQ917617 WVK917599:WVM917617 C983135:E983153 IY983135:JA983153 SU983135:SW983153 ACQ983135:ACS983153 AMM983135:AMO983153 AWI983135:AWK983153 BGE983135:BGG983153 BQA983135:BQC983153 BZW983135:BZY983153 CJS983135:CJU983153 CTO983135:CTQ983153 DDK983135:DDM983153 DNG983135:DNI983153 DXC983135:DXE983153 EGY983135:EHA983153 EQU983135:EQW983153 FAQ983135:FAS983153 FKM983135:FKO983153 FUI983135:FUK983153 GEE983135:GEG983153 GOA983135:GOC983153 GXW983135:GXY983153 HHS983135:HHU983153 HRO983135:HRQ983153 IBK983135:IBM983153 ILG983135:ILI983153 IVC983135:IVE983153 JEY983135:JFA983153 JOU983135:JOW983153 JYQ983135:JYS983153 KIM983135:KIO983153 KSI983135:KSK983153 LCE983135:LCG983153 LMA983135:LMC983153 LVW983135:LVY983153 MFS983135:MFU983153 MPO983135:MPQ983153 MZK983135:MZM983153 NJG983135:NJI983153 NTC983135:NTE983153 OCY983135:ODA983153 OMU983135:OMW983153 OWQ983135:OWS983153 PGM983135:PGO983153 PQI983135:PQK983153 QAE983135:QAG983153 QKA983135:QKC983153 QTW983135:QTY983153 RDS983135:RDU983153 RNO983135:RNQ983153 RXK983135:RXM983153 SHG983135:SHI983153 SRC983135:SRE983153 TAY983135:TBA983153 TKU983135:TKW983153 TUQ983135:TUS983153 UEM983135:UEO983153 UOI983135:UOK983153 UYE983135:UYG983153 VIA983135:VIC983153 VRW983135:VRY983153 WBS983135:WBU983153 WLO983135:WLQ983153 WVK983135:WVM983153 C121:D160 IY121:IZ160 SU121:SV160 ACQ121:ACR160 AMM121:AMN160 AWI121:AWJ160 BGE121:BGF160 BQA121:BQB160 BZW121:BZX160 CJS121:CJT160 CTO121:CTP160 DDK121:DDL160 DNG121:DNH160 DXC121:DXD160 EGY121:EGZ160 EQU121:EQV160 FAQ121:FAR160 FKM121:FKN160 FUI121:FUJ160 GEE121:GEF160 GOA121:GOB160 GXW121:GXX160 HHS121:HHT160 HRO121:HRP160 IBK121:IBL160 ILG121:ILH160 IVC121:IVD160 JEY121:JEZ160 JOU121:JOV160 JYQ121:JYR160 KIM121:KIN160 KSI121:KSJ160 LCE121:LCF160 LMA121:LMB160 LVW121:LVX160 MFS121:MFT160 MPO121:MPP160 MZK121:MZL160 NJG121:NJH160 NTC121:NTD160 OCY121:OCZ160 OMU121:OMV160 OWQ121:OWR160 PGM121:PGN160 PQI121:PQJ160 QAE121:QAF160 QKA121:QKB160 QTW121:QTX160 RDS121:RDT160 RNO121:RNP160 RXK121:RXL160 SHG121:SHH160 SRC121:SRD160 TAY121:TAZ160 TKU121:TKV160 TUQ121:TUR160 UEM121:UEN160 UOI121:UOJ160 UYE121:UYF160 VIA121:VIB160 VRW121:VRX160 WBS121:WBT160 WLO121:WLP160 WVK121:WVL160 C65657:D65696 IY65657:IZ65696 SU65657:SV65696 ACQ65657:ACR65696 AMM65657:AMN65696 AWI65657:AWJ65696 BGE65657:BGF65696 BQA65657:BQB65696 BZW65657:BZX65696 CJS65657:CJT65696 CTO65657:CTP65696 DDK65657:DDL65696 DNG65657:DNH65696 DXC65657:DXD65696 EGY65657:EGZ65696 EQU65657:EQV65696 FAQ65657:FAR65696 FKM65657:FKN65696 FUI65657:FUJ65696 GEE65657:GEF65696 GOA65657:GOB65696 GXW65657:GXX65696 HHS65657:HHT65696 HRO65657:HRP65696 IBK65657:IBL65696 ILG65657:ILH65696 IVC65657:IVD65696 JEY65657:JEZ65696 JOU65657:JOV65696 JYQ65657:JYR65696 KIM65657:KIN65696 KSI65657:KSJ65696 LCE65657:LCF65696 LMA65657:LMB65696 LVW65657:LVX65696 MFS65657:MFT65696 MPO65657:MPP65696 MZK65657:MZL65696 NJG65657:NJH65696 NTC65657:NTD65696 OCY65657:OCZ65696 OMU65657:OMV65696 OWQ65657:OWR65696 PGM65657:PGN65696 PQI65657:PQJ65696 QAE65657:QAF65696 QKA65657:QKB65696 QTW65657:QTX65696 RDS65657:RDT65696 RNO65657:RNP65696 RXK65657:RXL65696 SHG65657:SHH65696 SRC65657:SRD65696 TAY65657:TAZ65696 TKU65657:TKV65696 TUQ65657:TUR65696 UEM65657:UEN65696 UOI65657:UOJ65696 UYE65657:UYF65696 VIA65657:VIB65696 VRW65657:VRX65696 WBS65657:WBT65696 WLO65657:WLP65696 WVK65657:WVL65696 C131193:D131232 IY131193:IZ131232 SU131193:SV131232 ACQ131193:ACR131232 AMM131193:AMN131232 AWI131193:AWJ131232 BGE131193:BGF131232 BQA131193:BQB131232 BZW131193:BZX131232 CJS131193:CJT131232 CTO131193:CTP131232 DDK131193:DDL131232 DNG131193:DNH131232 DXC131193:DXD131232 EGY131193:EGZ131232 EQU131193:EQV131232 FAQ131193:FAR131232 FKM131193:FKN131232 FUI131193:FUJ131232 GEE131193:GEF131232 GOA131193:GOB131232 GXW131193:GXX131232 HHS131193:HHT131232 HRO131193:HRP131232 IBK131193:IBL131232 ILG131193:ILH131232 IVC131193:IVD131232 JEY131193:JEZ131232 JOU131193:JOV131232 JYQ131193:JYR131232 KIM131193:KIN131232 KSI131193:KSJ131232 LCE131193:LCF131232 LMA131193:LMB131232 LVW131193:LVX131232 MFS131193:MFT131232 MPO131193:MPP131232 MZK131193:MZL131232 NJG131193:NJH131232 NTC131193:NTD131232 OCY131193:OCZ131232 OMU131193:OMV131232 OWQ131193:OWR131232 PGM131193:PGN131232 PQI131193:PQJ131232 QAE131193:QAF131232 QKA131193:QKB131232 QTW131193:QTX131232 RDS131193:RDT131232 RNO131193:RNP131232 RXK131193:RXL131232 SHG131193:SHH131232 SRC131193:SRD131232 TAY131193:TAZ131232 TKU131193:TKV131232 TUQ131193:TUR131232 UEM131193:UEN131232 UOI131193:UOJ131232 UYE131193:UYF131232 VIA131193:VIB131232 VRW131193:VRX131232 WBS131193:WBT131232 WLO131193:WLP131232 WVK131193:WVL131232 C196729:D196768 IY196729:IZ196768 SU196729:SV196768 ACQ196729:ACR196768 AMM196729:AMN196768 AWI196729:AWJ196768 BGE196729:BGF196768 BQA196729:BQB196768 BZW196729:BZX196768 CJS196729:CJT196768 CTO196729:CTP196768 DDK196729:DDL196768 DNG196729:DNH196768 DXC196729:DXD196768 EGY196729:EGZ196768 EQU196729:EQV196768 FAQ196729:FAR196768 FKM196729:FKN196768 FUI196729:FUJ196768 GEE196729:GEF196768 GOA196729:GOB196768 GXW196729:GXX196768 HHS196729:HHT196768 HRO196729:HRP196768 IBK196729:IBL196768 ILG196729:ILH196768 IVC196729:IVD196768 JEY196729:JEZ196768 JOU196729:JOV196768 JYQ196729:JYR196768 KIM196729:KIN196768 KSI196729:KSJ196768 LCE196729:LCF196768 LMA196729:LMB196768 LVW196729:LVX196768 MFS196729:MFT196768 MPO196729:MPP196768 MZK196729:MZL196768 NJG196729:NJH196768 NTC196729:NTD196768 OCY196729:OCZ196768 OMU196729:OMV196768 OWQ196729:OWR196768 PGM196729:PGN196768 PQI196729:PQJ196768 QAE196729:QAF196768 QKA196729:QKB196768 QTW196729:QTX196768 RDS196729:RDT196768 RNO196729:RNP196768 RXK196729:RXL196768 SHG196729:SHH196768 SRC196729:SRD196768 TAY196729:TAZ196768 TKU196729:TKV196768 TUQ196729:TUR196768 UEM196729:UEN196768 UOI196729:UOJ196768 UYE196729:UYF196768 VIA196729:VIB196768 VRW196729:VRX196768 WBS196729:WBT196768 WLO196729:WLP196768 WVK196729:WVL196768 C262265:D262304 IY262265:IZ262304 SU262265:SV262304 ACQ262265:ACR262304 AMM262265:AMN262304 AWI262265:AWJ262304 BGE262265:BGF262304 BQA262265:BQB262304 BZW262265:BZX262304 CJS262265:CJT262304 CTO262265:CTP262304 DDK262265:DDL262304 DNG262265:DNH262304 DXC262265:DXD262304 EGY262265:EGZ262304 EQU262265:EQV262304 FAQ262265:FAR262304 FKM262265:FKN262304 FUI262265:FUJ262304 GEE262265:GEF262304 GOA262265:GOB262304 GXW262265:GXX262304 HHS262265:HHT262304 HRO262265:HRP262304 IBK262265:IBL262304 ILG262265:ILH262304 IVC262265:IVD262304 JEY262265:JEZ262304 JOU262265:JOV262304 JYQ262265:JYR262304 KIM262265:KIN262304 KSI262265:KSJ262304 LCE262265:LCF262304 LMA262265:LMB262304 LVW262265:LVX262304 MFS262265:MFT262304 MPO262265:MPP262304 MZK262265:MZL262304 NJG262265:NJH262304 NTC262265:NTD262304 OCY262265:OCZ262304 OMU262265:OMV262304 OWQ262265:OWR262304 PGM262265:PGN262304 PQI262265:PQJ262304 QAE262265:QAF262304 QKA262265:QKB262304 QTW262265:QTX262304 RDS262265:RDT262304 RNO262265:RNP262304 RXK262265:RXL262304 SHG262265:SHH262304 SRC262265:SRD262304 TAY262265:TAZ262304 TKU262265:TKV262304 TUQ262265:TUR262304 UEM262265:UEN262304 UOI262265:UOJ262304 UYE262265:UYF262304 VIA262265:VIB262304 VRW262265:VRX262304 WBS262265:WBT262304 WLO262265:WLP262304 WVK262265:WVL262304 C327801:D327840 IY327801:IZ327840 SU327801:SV327840 ACQ327801:ACR327840 AMM327801:AMN327840 AWI327801:AWJ327840 BGE327801:BGF327840 BQA327801:BQB327840 BZW327801:BZX327840 CJS327801:CJT327840 CTO327801:CTP327840 DDK327801:DDL327840 DNG327801:DNH327840 DXC327801:DXD327840 EGY327801:EGZ327840 EQU327801:EQV327840 FAQ327801:FAR327840 FKM327801:FKN327840 FUI327801:FUJ327840 GEE327801:GEF327840 GOA327801:GOB327840 GXW327801:GXX327840 HHS327801:HHT327840 HRO327801:HRP327840 IBK327801:IBL327840 ILG327801:ILH327840 IVC327801:IVD327840 JEY327801:JEZ327840 JOU327801:JOV327840 JYQ327801:JYR327840 KIM327801:KIN327840 KSI327801:KSJ327840 LCE327801:LCF327840 LMA327801:LMB327840 LVW327801:LVX327840 MFS327801:MFT327840 MPO327801:MPP327840 MZK327801:MZL327840 NJG327801:NJH327840 NTC327801:NTD327840 OCY327801:OCZ327840 OMU327801:OMV327840 OWQ327801:OWR327840 PGM327801:PGN327840 PQI327801:PQJ327840 QAE327801:QAF327840 QKA327801:QKB327840 QTW327801:QTX327840 RDS327801:RDT327840 RNO327801:RNP327840 RXK327801:RXL327840 SHG327801:SHH327840 SRC327801:SRD327840 TAY327801:TAZ327840 TKU327801:TKV327840 TUQ327801:TUR327840 UEM327801:UEN327840 UOI327801:UOJ327840 UYE327801:UYF327840 VIA327801:VIB327840 VRW327801:VRX327840 WBS327801:WBT327840 WLO327801:WLP327840 WVK327801:WVL327840 C393337:D393376 IY393337:IZ393376 SU393337:SV393376 ACQ393337:ACR393376 AMM393337:AMN393376 AWI393337:AWJ393376 BGE393337:BGF393376 BQA393337:BQB393376 BZW393337:BZX393376 CJS393337:CJT393376 CTO393337:CTP393376 DDK393337:DDL393376 DNG393337:DNH393376 DXC393337:DXD393376 EGY393337:EGZ393376 EQU393337:EQV393376 FAQ393337:FAR393376 FKM393337:FKN393376 FUI393337:FUJ393376 GEE393337:GEF393376 GOA393337:GOB393376 GXW393337:GXX393376 HHS393337:HHT393376 HRO393337:HRP393376 IBK393337:IBL393376 ILG393337:ILH393376 IVC393337:IVD393376 JEY393337:JEZ393376 JOU393337:JOV393376 JYQ393337:JYR393376 KIM393337:KIN393376 KSI393337:KSJ393376 LCE393337:LCF393376 LMA393337:LMB393376 LVW393337:LVX393376 MFS393337:MFT393376 MPO393337:MPP393376 MZK393337:MZL393376 NJG393337:NJH393376 NTC393337:NTD393376 OCY393337:OCZ393376 OMU393337:OMV393376 OWQ393337:OWR393376 PGM393337:PGN393376 PQI393337:PQJ393376 QAE393337:QAF393376 QKA393337:QKB393376 QTW393337:QTX393376 RDS393337:RDT393376 RNO393337:RNP393376 RXK393337:RXL393376 SHG393337:SHH393376 SRC393337:SRD393376 TAY393337:TAZ393376 TKU393337:TKV393376 TUQ393337:TUR393376 UEM393337:UEN393376 UOI393337:UOJ393376 UYE393337:UYF393376 VIA393337:VIB393376 VRW393337:VRX393376 WBS393337:WBT393376 WLO393337:WLP393376 WVK393337:WVL393376 C458873:D458912 IY458873:IZ458912 SU458873:SV458912 ACQ458873:ACR458912 AMM458873:AMN458912 AWI458873:AWJ458912 BGE458873:BGF458912 BQA458873:BQB458912 BZW458873:BZX458912 CJS458873:CJT458912 CTO458873:CTP458912 DDK458873:DDL458912 DNG458873:DNH458912 DXC458873:DXD458912 EGY458873:EGZ458912 EQU458873:EQV458912 FAQ458873:FAR458912 FKM458873:FKN458912 FUI458873:FUJ458912 GEE458873:GEF458912 GOA458873:GOB458912 GXW458873:GXX458912 HHS458873:HHT458912 HRO458873:HRP458912 IBK458873:IBL458912 ILG458873:ILH458912 IVC458873:IVD458912 JEY458873:JEZ458912 JOU458873:JOV458912 JYQ458873:JYR458912 KIM458873:KIN458912 KSI458873:KSJ458912 LCE458873:LCF458912 LMA458873:LMB458912 LVW458873:LVX458912 MFS458873:MFT458912 MPO458873:MPP458912 MZK458873:MZL458912 NJG458873:NJH458912 NTC458873:NTD458912 OCY458873:OCZ458912 OMU458873:OMV458912 OWQ458873:OWR458912 PGM458873:PGN458912 PQI458873:PQJ458912 QAE458873:QAF458912 QKA458873:QKB458912 QTW458873:QTX458912 RDS458873:RDT458912 RNO458873:RNP458912 RXK458873:RXL458912 SHG458873:SHH458912 SRC458873:SRD458912 TAY458873:TAZ458912 TKU458873:TKV458912 TUQ458873:TUR458912 UEM458873:UEN458912 UOI458873:UOJ458912 UYE458873:UYF458912 VIA458873:VIB458912 VRW458873:VRX458912 WBS458873:WBT458912 WLO458873:WLP458912 WVK458873:WVL458912 C524409:D524448 IY524409:IZ524448 SU524409:SV524448 ACQ524409:ACR524448 AMM524409:AMN524448 AWI524409:AWJ524448 BGE524409:BGF524448 BQA524409:BQB524448 BZW524409:BZX524448 CJS524409:CJT524448 CTO524409:CTP524448 DDK524409:DDL524448 DNG524409:DNH524448 DXC524409:DXD524448 EGY524409:EGZ524448 EQU524409:EQV524448 FAQ524409:FAR524448 FKM524409:FKN524448 FUI524409:FUJ524448 GEE524409:GEF524448 GOA524409:GOB524448 GXW524409:GXX524448 HHS524409:HHT524448 HRO524409:HRP524448 IBK524409:IBL524448 ILG524409:ILH524448 IVC524409:IVD524448 JEY524409:JEZ524448 JOU524409:JOV524448 JYQ524409:JYR524448 KIM524409:KIN524448 KSI524409:KSJ524448 LCE524409:LCF524448 LMA524409:LMB524448 LVW524409:LVX524448 MFS524409:MFT524448 MPO524409:MPP524448 MZK524409:MZL524448 NJG524409:NJH524448 NTC524409:NTD524448 OCY524409:OCZ524448 OMU524409:OMV524448 OWQ524409:OWR524448 PGM524409:PGN524448 PQI524409:PQJ524448 QAE524409:QAF524448 QKA524409:QKB524448 QTW524409:QTX524448 RDS524409:RDT524448 RNO524409:RNP524448 RXK524409:RXL524448 SHG524409:SHH524448 SRC524409:SRD524448 TAY524409:TAZ524448 TKU524409:TKV524448 TUQ524409:TUR524448 UEM524409:UEN524448 UOI524409:UOJ524448 UYE524409:UYF524448 VIA524409:VIB524448 VRW524409:VRX524448 WBS524409:WBT524448 WLO524409:WLP524448 WVK524409:WVL524448 C589945:D589984 IY589945:IZ589984 SU589945:SV589984 ACQ589945:ACR589984 AMM589945:AMN589984 AWI589945:AWJ589984 BGE589945:BGF589984 BQA589945:BQB589984 BZW589945:BZX589984 CJS589945:CJT589984 CTO589945:CTP589984 DDK589945:DDL589984 DNG589945:DNH589984 DXC589945:DXD589984 EGY589945:EGZ589984 EQU589945:EQV589984 FAQ589945:FAR589984 FKM589945:FKN589984 FUI589945:FUJ589984 GEE589945:GEF589984 GOA589945:GOB589984 GXW589945:GXX589984 HHS589945:HHT589984 HRO589945:HRP589984 IBK589945:IBL589984 ILG589945:ILH589984 IVC589945:IVD589984 JEY589945:JEZ589984 JOU589945:JOV589984 JYQ589945:JYR589984 KIM589945:KIN589984 KSI589945:KSJ589984 LCE589945:LCF589984 LMA589945:LMB589984 LVW589945:LVX589984 MFS589945:MFT589984 MPO589945:MPP589984 MZK589945:MZL589984 NJG589945:NJH589984 NTC589945:NTD589984 OCY589945:OCZ589984 OMU589945:OMV589984 OWQ589945:OWR589984 PGM589945:PGN589984 PQI589945:PQJ589984 QAE589945:QAF589984 QKA589945:QKB589984 QTW589945:QTX589984 RDS589945:RDT589984 RNO589945:RNP589984 RXK589945:RXL589984 SHG589945:SHH589984 SRC589945:SRD589984 TAY589945:TAZ589984 TKU589945:TKV589984 TUQ589945:TUR589984 UEM589945:UEN589984 UOI589945:UOJ589984 UYE589945:UYF589984 VIA589945:VIB589984 VRW589945:VRX589984 WBS589945:WBT589984 WLO589945:WLP589984 WVK589945:WVL589984 C655481:D655520 IY655481:IZ655520 SU655481:SV655520 ACQ655481:ACR655520 AMM655481:AMN655520 AWI655481:AWJ655520 BGE655481:BGF655520 BQA655481:BQB655520 BZW655481:BZX655520 CJS655481:CJT655520 CTO655481:CTP655520 DDK655481:DDL655520 DNG655481:DNH655520 DXC655481:DXD655520 EGY655481:EGZ655520 EQU655481:EQV655520 FAQ655481:FAR655520 FKM655481:FKN655520 FUI655481:FUJ655520 GEE655481:GEF655520 GOA655481:GOB655520 GXW655481:GXX655520 HHS655481:HHT655520 HRO655481:HRP655520 IBK655481:IBL655520 ILG655481:ILH655520 IVC655481:IVD655520 JEY655481:JEZ655520 JOU655481:JOV655520 JYQ655481:JYR655520 KIM655481:KIN655520 KSI655481:KSJ655520 LCE655481:LCF655520 LMA655481:LMB655520 LVW655481:LVX655520 MFS655481:MFT655520 MPO655481:MPP655520 MZK655481:MZL655520 NJG655481:NJH655520 NTC655481:NTD655520 OCY655481:OCZ655520 OMU655481:OMV655520 OWQ655481:OWR655520 PGM655481:PGN655520 PQI655481:PQJ655520 QAE655481:QAF655520 QKA655481:QKB655520 QTW655481:QTX655520 RDS655481:RDT655520 RNO655481:RNP655520 RXK655481:RXL655520 SHG655481:SHH655520 SRC655481:SRD655520 TAY655481:TAZ655520 TKU655481:TKV655520 TUQ655481:TUR655520 UEM655481:UEN655520 UOI655481:UOJ655520 UYE655481:UYF655520 VIA655481:VIB655520 VRW655481:VRX655520 WBS655481:WBT655520 WLO655481:WLP655520 WVK655481:WVL655520 C721017:D721056 IY721017:IZ721056 SU721017:SV721056 ACQ721017:ACR721056 AMM721017:AMN721056 AWI721017:AWJ721056 BGE721017:BGF721056 BQA721017:BQB721056 BZW721017:BZX721056 CJS721017:CJT721056 CTO721017:CTP721056 DDK721017:DDL721056 DNG721017:DNH721056 DXC721017:DXD721056 EGY721017:EGZ721056 EQU721017:EQV721056 FAQ721017:FAR721056 FKM721017:FKN721056 FUI721017:FUJ721056 GEE721017:GEF721056 GOA721017:GOB721056 GXW721017:GXX721056 HHS721017:HHT721056 HRO721017:HRP721056 IBK721017:IBL721056 ILG721017:ILH721056 IVC721017:IVD721056 JEY721017:JEZ721056 JOU721017:JOV721056 JYQ721017:JYR721056 KIM721017:KIN721056 KSI721017:KSJ721056 LCE721017:LCF721056 LMA721017:LMB721056 LVW721017:LVX721056 MFS721017:MFT721056 MPO721017:MPP721056 MZK721017:MZL721056 NJG721017:NJH721056 NTC721017:NTD721056 OCY721017:OCZ721056 OMU721017:OMV721056 OWQ721017:OWR721056 PGM721017:PGN721056 PQI721017:PQJ721056 QAE721017:QAF721056 QKA721017:QKB721056 QTW721017:QTX721056 RDS721017:RDT721056 RNO721017:RNP721056 RXK721017:RXL721056 SHG721017:SHH721056 SRC721017:SRD721056 TAY721017:TAZ721056 TKU721017:TKV721056 TUQ721017:TUR721056 UEM721017:UEN721056 UOI721017:UOJ721056 UYE721017:UYF721056 VIA721017:VIB721056 VRW721017:VRX721056 WBS721017:WBT721056 WLO721017:WLP721056 WVK721017:WVL721056 C786553:D786592 IY786553:IZ786592 SU786553:SV786592 ACQ786553:ACR786592 AMM786553:AMN786592 AWI786553:AWJ786592 BGE786553:BGF786592 BQA786553:BQB786592 BZW786553:BZX786592 CJS786553:CJT786592 CTO786553:CTP786592 DDK786553:DDL786592 DNG786553:DNH786592 DXC786553:DXD786592 EGY786553:EGZ786592 EQU786553:EQV786592 FAQ786553:FAR786592 FKM786553:FKN786592 FUI786553:FUJ786592 GEE786553:GEF786592 GOA786553:GOB786592 GXW786553:GXX786592 HHS786553:HHT786592 HRO786553:HRP786592 IBK786553:IBL786592 ILG786553:ILH786592 IVC786553:IVD786592 JEY786553:JEZ786592 JOU786553:JOV786592 JYQ786553:JYR786592 KIM786553:KIN786592 KSI786553:KSJ786592 LCE786553:LCF786592 LMA786553:LMB786592 LVW786553:LVX786592 MFS786553:MFT786592 MPO786553:MPP786592 MZK786553:MZL786592 NJG786553:NJH786592 NTC786553:NTD786592 OCY786553:OCZ786592 OMU786553:OMV786592 OWQ786553:OWR786592 PGM786553:PGN786592 PQI786553:PQJ786592 QAE786553:QAF786592 QKA786553:QKB786592 QTW786553:QTX786592 RDS786553:RDT786592 RNO786553:RNP786592 RXK786553:RXL786592 SHG786553:SHH786592 SRC786553:SRD786592 TAY786553:TAZ786592 TKU786553:TKV786592 TUQ786553:TUR786592 UEM786553:UEN786592 UOI786553:UOJ786592 UYE786553:UYF786592 VIA786553:VIB786592 VRW786553:VRX786592 WBS786553:WBT786592 WLO786553:WLP786592 WVK786553:WVL786592 C852089:D852128 IY852089:IZ852128 SU852089:SV852128 ACQ852089:ACR852128 AMM852089:AMN852128 AWI852089:AWJ852128 BGE852089:BGF852128 BQA852089:BQB852128 BZW852089:BZX852128 CJS852089:CJT852128 CTO852089:CTP852128 DDK852089:DDL852128 DNG852089:DNH852128 DXC852089:DXD852128 EGY852089:EGZ852128 EQU852089:EQV852128 FAQ852089:FAR852128 FKM852089:FKN852128 FUI852089:FUJ852128 GEE852089:GEF852128 GOA852089:GOB852128 GXW852089:GXX852128 HHS852089:HHT852128 HRO852089:HRP852128 IBK852089:IBL852128 ILG852089:ILH852128 IVC852089:IVD852128 JEY852089:JEZ852128 JOU852089:JOV852128 JYQ852089:JYR852128 KIM852089:KIN852128 KSI852089:KSJ852128 LCE852089:LCF852128 LMA852089:LMB852128 LVW852089:LVX852128 MFS852089:MFT852128 MPO852089:MPP852128 MZK852089:MZL852128 NJG852089:NJH852128 NTC852089:NTD852128 OCY852089:OCZ852128 OMU852089:OMV852128 OWQ852089:OWR852128 PGM852089:PGN852128 PQI852089:PQJ852128 QAE852089:QAF852128 QKA852089:QKB852128 QTW852089:QTX852128 RDS852089:RDT852128 RNO852089:RNP852128 RXK852089:RXL852128 SHG852089:SHH852128 SRC852089:SRD852128 TAY852089:TAZ852128 TKU852089:TKV852128 TUQ852089:TUR852128 UEM852089:UEN852128 UOI852089:UOJ852128 UYE852089:UYF852128 VIA852089:VIB852128 VRW852089:VRX852128 WBS852089:WBT852128 WLO852089:WLP852128 WVK852089:WVL852128 C917625:D917664 IY917625:IZ917664 SU917625:SV917664 ACQ917625:ACR917664 AMM917625:AMN917664 AWI917625:AWJ917664 BGE917625:BGF917664 BQA917625:BQB917664 BZW917625:BZX917664 CJS917625:CJT917664 CTO917625:CTP917664 DDK917625:DDL917664 DNG917625:DNH917664 DXC917625:DXD917664 EGY917625:EGZ917664 EQU917625:EQV917664 FAQ917625:FAR917664 FKM917625:FKN917664 FUI917625:FUJ917664 GEE917625:GEF917664 GOA917625:GOB917664 GXW917625:GXX917664 HHS917625:HHT917664 HRO917625:HRP917664 IBK917625:IBL917664 ILG917625:ILH917664 IVC917625:IVD917664 JEY917625:JEZ917664 JOU917625:JOV917664 JYQ917625:JYR917664 KIM917625:KIN917664 KSI917625:KSJ917664 LCE917625:LCF917664 LMA917625:LMB917664 LVW917625:LVX917664 MFS917625:MFT917664 MPO917625:MPP917664 MZK917625:MZL917664 NJG917625:NJH917664 NTC917625:NTD917664 OCY917625:OCZ917664 OMU917625:OMV917664 OWQ917625:OWR917664 PGM917625:PGN917664 PQI917625:PQJ917664 QAE917625:QAF917664 QKA917625:QKB917664 QTW917625:QTX917664 RDS917625:RDT917664 RNO917625:RNP917664 RXK917625:RXL917664 SHG917625:SHH917664 SRC917625:SRD917664 TAY917625:TAZ917664 TKU917625:TKV917664 TUQ917625:TUR917664 UEM917625:UEN917664 UOI917625:UOJ917664 UYE917625:UYF917664 VIA917625:VIB917664 VRW917625:VRX917664 WBS917625:WBT917664 WLO917625:WLP917664 WVK917625:WVL917664 C983161:D983200 IY983161:IZ983200 SU983161:SV983200 ACQ983161:ACR983200 AMM983161:AMN983200 AWI983161:AWJ983200 BGE983161:BGF983200 BQA983161:BQB983200 BZW983161:BZX983200 CJS983161:CJT983200 CTO983161:CTP983200 DDK983161:DDL983200 DNG983161:DNH983200 DXC983161:DXD983200 EGY983161:EGZ983200 EQU983161:EQV983200 FAQ983161:FAR983200 FKM983161:FKN983200 FUI983161:FUJ983200 GEE983161:GEF983200 GOA983161:GOB983200 GXW983161:GXX983200 HHS983161:HHT983200 HRO983161:HRP983200 IBK983161:IBL983200 ILG983161:ILH983200 IVC983161:IVD983200 JEY983161:JEZ983200 JOU983161:JOV983200 JYQ983161:JYR983200 KIM983161:KIN983200 KSI983161:KSJ983200 LCE983161:LCF983200 LMA983161:LMB983200 LVW983161:LVX983200 MFS983161:MFT983200 MPO983161:MPP983200 MZK983161:MZL983200 NJG983161:NJH983200 NTC983161:NTD983200 OCY983161:OCZ983200 OMU983161:OMV983200 OWQ983161:OWR983200 PGM983161:PGN983200 PQI983161:PQJ983200 QAE983161:QAF983200 QKA983161:QKB983200 QTW983161:QTX983200 RDS983161:RDT983200 RNO983161:RNP983200 RXK983161:RXL983200 SHG983161:SHH983200 SRC983161:SRD983200 TAY983161:TAZ983200 TKU983161:TKV983200 TUQ983161:TUR983200 UEM983161:UEN983200 UOI983161:UOJ983200 UYE983161:UYF983200 VIA983161:VIB983200 VRW983161:VRX983200 WBS983161:WBT983200 WLO983161:WLP983200 WVK983161:WVL983200 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 C116:Y118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Y119:Y65536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M1:Y115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AB1:AW114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E121:H65536 JA121:JD65536 SW121:SZ65536 ACS121:ACV65536 AMO121:AMR65536 AWK121:AWN65536 BGG121:BGJ65536 BQC121:BQF65536 BZY121:CAB65536 CJU121:CJX65536 CTQ121:CTT65536 DDM121:DDP65536 DNI121:DNL65536 DXE121:DXH65536 EHA121:EHD65536 EQW121:EQZ65536 FAS121:FAV65536 FKO121:FKR65536 FUK121:FUN65536 GEG121:GEJ65536 GOC121:GOF65536 GXY121:GYB65536 HHU121:HHX65536 HRQ121:HRT65536 IBM121:IBP65536 ILI121:ILL65536 IVE121:IVH65536 JFA121:JFD65536 JOW121:JOZ65536 JYS121:JYV65536 KIO121:KIR65536 KSK121:KSN65536 LCG121:LCJ65536 LMC121:LMF65536 LVY121:LWB65536 MFU121:MFX65536 MPQ121:MPT65536 MZM121:MZP65536 NJI121:NJL65536 NTE121:NTH65536 ODA121:ODD65536 OMW121:OMZ65536 OWS121:OWV65536 PGO121:PGR65536 PQK121:PQN65536 QAG121:QAJ65536 QKC121:QKF65536 QTY121:QUB65536 RDU121:RDX65536 RNQ121:RNT65536 RXM121:RXP65536 SHI121:SHL65536 SRE121:SRH65536 TBA121:TBD65536 TKW121:TKZ65536 TUS121:TUV65536 UEO121:UER65536 UOK121:UON65536 UYG121:UYJ65536 VIC121:VIF65536 VRY121:VSB65536 WBU121:WBX65536 WLQ121:WLT65536 WVM121:WVP65536 E65657:H131072 JA65657:JD131072 SW65657:SZ131072 ACS65657:ACV131072 AMO65657:AMR131072 AWK65657:AWN131072 BGG65657:BGJ131072 BQC65657:BQF131072 BZY65657:CAB131072 CJU65657:CJX131072 CTQ65657:CTT131072 DDM65657:DDP131072 DNI65657:DNL131072 DXE65657:DXH131072 EHA65657:EHD131072 EQW65657:EQZ131072 FAS65657:FAV131072 FKO65657:FKR131072 FUK65657:FUN131072 GEG65657:GEJ131072 GOC65657:GOF131072 GXY65657:GYB131072 HHU65657:HHX131072 HRQ65657:HRT131072 IBM65657:IBP131072 ILI65657:ILL131072 IVE65657:IVH131072 JFA65657:JFD131072 JOW65657:JOZ131072 JYS65657:JYV131072 KIO65657:KIR131072 KSK65657:KSN131072 LCG65657:LCJ131072 LMC65657:LMF131072 LVY65657:LWB131072 MFU65657:MFX131072 MPQ65657:MPT131072 MZM65657:MZP131072 NJI65657:NJL131072 NTE65657:NTH131072 ODA65657:ODD131072 OMW65657:OMZ131072 OWS65657:OWV131072 PGO65657:PGR131072 PQK65657:PQN131072 QAG65657:QAJ131072 QKC65657:QKF131072 QTY65657:QUB131072 RDU65657:RDX131072 RNQ65657:RNT131072 RXM65657:RXP131072 SHI65657:SHL131072 SRE65657:SRH131072 TBA65657:TBD131072 TKW65657:TKZ131072 TUS65657:TUV131072 UEO65657:UER131072 UOK65657:UON131072 UYG65657:UYJ131072 VIC65657:VIF131072 VRY65657:VSB131072 WBU65657:WBX131072 WLQ65657:WLT131072 WVM65657:WVP131072 E131193:H196608 JA131193:JD196608 SW131193:SZ196608 ACS131193:ACV196608 AMO131193:AMR196608 AWK131193:AWN196608 BGG131193:BGJ196608 BQC131193:BQF196608 BZY131193:CAB196608 CJU131193:CJX196608 CTQ131193:CTT196608 DDM131193:DDP196608 DNI131193:DNL196608 DXE131193:DXH196608 EHA131193:EHD196608 EQW131193:EQZ196608 FAS131193:FAV196608 FKO131193:FKR196608 FUK131193:FUN196608 GEG131193:GEJ196608 GOC131193:GOF196608 GXY131193:GYB196608 HHU131193:HHX196608 HRQ131193:HRT196608 IBM131193:IBP196608 ILI131193:ILL196608 IVE131193:IVH196608 JFA131193:JFD196608 JOW131193:JOZ196608 JYS131193:JYV196608 KIO131193:KIR196608 KSK131193:KSN196608 LCG131193:LCJ196608 LMC131193:LMF196608 LVY131193:LWB196608 MFU131193:MFX196608 MPQ131193:MPT196608 MZM131193:MZP196608 NJI131193:NJL196608 NTE131193:NTH196608 ODA131193:ODD196608 OMW131193:OMZ196608 OWS131193:OWV196608 PGO131193:PGR196608 PQK131193:PQN196608 QAG131193:QAJ196608 QKC131193:QKF196608 QTY131193:QUB196608 RDU131193:RDX196608 RNQ131193:RNT196608 RXM131193:RXP196608 SHI131193:SHL196608 SRE131193:SRH196608 TBA131193:TBD196608 TKW131193:TKZ196608 TUS131193:TUV196608 UEO131193:UER196608 UOK131193:UON196608 UYG131193:UYJ196608 VIC131193:VIF196608 VRY131193:VSB196608 WBU131193:WBX196608 WLQ131193:WLT196608 WVM131193:WVP196608 E196729:H262144 JA196729:JD262144 SW196729:SZ262144 ACS196729:ACV262144 AMO196729:AMR262144 AWK196729:AWN262144 BGG196729:BGJ262144 BQC196729:BQF262144 BZY196729:CAB262144 CJU196729:CJX262144 CTQ196729:CTT262144 DDM196729:DDP262144 DNI196729:DNL262144 DXE196729:DXH262144 EHA196729:EHD262144 EQW196729:EQZ262144 FAS196729:FAV262144 FKO196729:FKR262144 FUK196729:FUN262144 GEG196729:GEJ262144 GOC196729:GOF262144 GXY196729:GYB262144 HHU196729:HHX262144 HRQ196729:HRT262144 IBM196729:IBP262144 ILI196729:ILL262144 IVE196729:IVH262144 JFA196729:JFD262144 JOW196729:JOZ262144 JYS196729:JYV262144 KIO196729:KIR262144 KSK196729:KSN262144 LCG196729:LCJ262144 LMC196729:LMF262144 LVY196729:LWB262144 MFU196729:MFX262144 MPQ196729:MPT262144 MZM196729:MZP262144 NJI196729:NJL262144 NTE196729:NTH262144 ODA196729:ODD262144 OMW196729:OMZ262144 OWS196729:OWV262144 PGO196729:PGR262144 PQK196729:PQN262144 QAG196729:QAJ262144 QKC196729:QKF262144 QTY196729:QUB262144 RDU196729:RDX262144 RNQ196729:RNT262144 RXM196729:RXP262144 SHI196729:SHL262144 SRE196729:SRH262144 TBA196729:TBD262144 TKW196729:TKZ262144 TUS196729:TUV262144 UEO196729:UER262144 UOK196729:UON262144 UYG196729:UYJ262144 VIC196729:VIF262144 VRY196729:VSB262144 WBU196729:WBX262144 WLQ196729:WLT262144 WVM196729:WVP262144 E262265:H327680 JA262265:JD327680 SW262265:SZ327680 ACS262265:ACV327680 AMO262265:AMR327680 AWK262265:AWN327680 BGG262265:BGJ327680 BQC262265:BQF327680 BZY262265:CAB327680 CJU262265:CJX327680 CTQ262265:CTT327680 DDM262265:DDP327680 DNI262265:DNL327680 DXE262265:DXH327680 EHA262265:EHD327680 EQW262265:EQZ327680 FAS262265:FAV327680 FKO262265:FKR327680 FUK262265:FUN327680 GEG262265:GEJ327680 GOC262265:GOF327680 GXY262265:GYB327680 HHU262265:HHX327680 HRQ262265:HRT327680 IBM262265:IBP327680 ILI262265:ILL327680 IVE262265:IVH327680 JFA262265:JFD327680 JOW262265:JOZ327680 JYS262265:JYV327680 KIO262265:KIR327680 KSK262265:KSN327680 LCG262265:LCJ327680 LMC262265:LMF327680 LVY262265:LWB327680 MFU262265:MFX327680 MPQ262265:MPT327680 MZM262265:MZP327680 NJI262265:NJL327680 NTE262265:NTH327680 ODA262265:ODD327680 OMW262265:OMZ327680 OWS262265:OWV327680 PGO262265:PGR327680 PQK262265:PQN327680 QAG262265:QAJ327680 QKC262265:QKF327680 QTY262265:QUB327680 RDU262265:RDX327680 RNQ262265:RNT327680 RXM262265:RXP327680 SHI262265:SHL327680 SRE262265:SRH327680 TBA262265:TBD327680 TKW262265:TKZ327680 TUS262265:TUV327680 UEO262265:UER327680 UOK262265:UON327680 UYG262265:UYJ327680 VIC262265:VIF327680 VRY262265:VSB327680 WBU262265:WBX327680 WLQ262265:WLT327680 WVM262265:WVP327680 E327801:H393216 JA327801:JD393216 SW327801:SZ393216 ACS327801:ACV393216 AMO327801:AMR393216 AWK327801:AWN393216 BGG327801:BGJ393216 BQC327801:BQF393216 BZY327801:CAB393216 CJU327801:CJX393216 CTQ327801:CTT393216 DDM327801:DDP393216 DNI327801:DNL393216 DXE327801:DXH393216 EHA327801:EHD393216 EQW327801:EQZ393216 FAS327801:FAV393216 FKO327801:FKR393216 FUK327801:FUN393216 GEG327801:GEJ393216 GOC327801:GOF393216 GXY327801:GYB393216 HHU327801:HHX393216 HRQ327801:HRT393216 IBM327801:IBP393216 ILI327801:ILL393216 IVE327801:IVH393216 JFA327801:JFD393216 JOW327801:JOZ393216 JYS327801:JYV393216 KIO327801:KIR393216 KSK327801:KSN393216 LCG327801:LCJ393216 LMC327801:LMF393216 LVY327801:LWB393216 MFU327801:MFX393216 MPQ327801:MPT393216 MZM327801:MZP393216 NJI327801:NJL393216 NTE327801:NTH393216 ODA327801:ODD393216 OMW327801:OMZ393216 OWS327801:OWV393216 PGO327801:PGR393216 PQK327801:PQN393216 QAG327801:QAJ393216 QKC327801:QKF393216 QTY327801:QUB393216 RDU327801:RDX393216 RNQ327801:RNT393216 RXM327801:RXP393216 SHI327801:SHL393216 SRE327801:SRH393216 TBA327801:TBD393216 TKW327801:TKZ393216 TUS327801:TUV393216 UEO327801:UER393216 UOK327801:UON393216 UYG327801:UYJ393216 VIC327801:VIF393216 VRY327801:VSB393216 WBU327801:WBX393216 WLQ327801:WLT393216 WVM327801:WVP393216 E393337:H458752 JA393337:JD458752 SW393337:SZ458752 ACS393337:ACV458752 AMO393337:AMR458752 AWK393337:AWN458752 BGG393337:BGJ458752 BQC393337:BQF458752 BZY393337:CAB458752 CJU393337:CJX458752 CTQ393337:CTT458752 DDM393337:DDP458752 DNI393337:DNL458752 DXE393337:DXH458752 EHA393337:EHD458752 EQW393337:EQZ458752 FAS393337:FAV458752 FKO393337:FKR458752 FUK393337:FUN458752 GEG393337:GEJ458752 GOC393337:GOF458752 GXY393337:GYB458752 HHU393337:HHX458752 HRQ393337:HRT458752 IBM393337:IBP458752 ILI393337:ILL458752 IVE393337:IVH458752 JFA393337:JFD458752 JOW393337:JOZ458752 JYS393337:JYV458752 KIO393337:KIR458752 KSK393337:KSN458752 LCG393337:LCJ458752 LMC393337:LMF458752 LVY393337:LWB458752 MFU393337:MFX458752 MPQ393337:MPT458752 MZM393337:MZP458752 NJI393337:NJL458752 NTE393337:NTH458752 ODA393337:ODD458752 OMW393337:OMZ458752 OWS393337:OWV458752 PGO393337:PGR458752 PQK393337:PQN458752 QAG393337:QAJ458752 QKC393337:QKF458752 QTY393337:QUB458752 RDU393337:RDX458752 RNQ393337:RNT458752 RXM393337:RXP458752 SHI393337:SHL458752 SRE393337:SRH458752 TBA393337:TBD458752 TKW393337:TKZ458752 TUS393337:TUV458752 UEO393337:UER458752 UOK393337:UON458752 UYG393337:UYJ458752 VIC393337:VIF458752 VRY393337:VSB458752 WBU393337:WBX458752 WLQ393337:WLT458752 WVM393337:WVP458752 E458873:H524288 JA458873:JD524288 SW458873:SZ524288 ACS458873:ACV524288 AMO458873:AMR524288 AWK458873:AWN524288 BGG458873:BGJ524288 BQC458873:BQF524288 BZY458873:CAB524288 CJU458873:CJX524288 CTQ458873:CTT524288 DDM458873:DDP524288 DNI458873:DNL524288 DXE458873:DXH524288 EHA458873:EHD524288 EQW458873:EQZ524288 FAS458873:FAV524288 FKO458873:FKR524288 FUK458873:FUN524288 GEG458873:GEJ524288 GOC458873:GOF524288 GXY458873:GYB524288 HHU458873:HHX524288 HRQ458873:HRT524288 IBM458873:IBP524288 ILI458873:ILL524288 IVE458873:IVH524288 JFA458873:JFD524288 JOW458873:JOZ524288 JYS458873:JYV524288 KIO458873:KIR524288 KSK458873:KSN524288 LCG458873:LCJ524288 LMC458873:LMF524288 LVY458873:LWB524288 MFU458873:MFX524288 MPQ458873:MPT524288 MZM458873:MZP524288 NJI458873:NJL524288 NTE458873:NTH524288 ODA458873:ODD524288 OMW458873:OMZ524288 OWS458873:OWV524288 PGO458873:PGR524288 PQK458873:PQN524288 QAG458873:QAJ524288 QKC458873:QKF524288 QTY458873:QUB524288 RDU458873:RDX524288 RNQ458873:RNT524288 RXM458873:RXP524288 SHI458873:SHL524288 SRE458873:SRH524288 TBA458873:TBD524288 TKW458873:TKZ524288 TUS458873:TUV524288 UEO458873:UER524288 UOK458873:UON524288 UYG458873:UYJ524288 VIC458873:VIF524288 VRY458873:VSB524288 WBU458873:WBX524288 WLQ458873:WLT524288 WVM458873:WVP524288 E524409:H589824 JA524409:JD589824 SW524409:SZ589824 ACS524409:ACV589824 AMO524409:AMR589824 AWK524409:AWN589824 BGG524409:BGJ589824 BQC524409:BQF589824 BZY524409:CAB589824 CJU524409:CJX589824 CTQ524409:CTT589824 DDM524409:DDP589824 DNI524409:DNL589824 DXE524409:DXH589824 EHA524409:EHD589824 EQW524409:EQZ589824 FAS524409:FAV589824 FKO524409:FKR589824 FUK524409:FUN589824 GEG524409:GEJ589824 GOC524409:GOF589824 GXY524409:GYB589824 HHU524409:HHX589824 HRQ524409:HRT589824 IBM524409:IBP589824 ILI524409:ILL589824 IVE524409:IVH589824 JFA524409:JFD589824 JOW524409:JOZ589824 JYS524409:JYV589824 KIO524409:KIR589824 KSK524409:KSN589824 LCG524409:LCJ589824 LMC524409:LMF589824 LVY524409:LWB589824 MFU524409:MFX589824 MPQ524409:MPT589824 MZM524409:MZP589824 NJI524409:NJL589824 NTE524409:NTH589824 ODA524409:ODD589824 OMW524409:OMZ589824 OWS524409:OWV589824 PGO524409:PGR589824 PQK524409:PQN589824 QAG524409:QAJ589824 QKC524409:QKF589824 QTY524409:QUB589824 RDU524409:RDX589824 RNQ524409:RNT589824 RXM524409:RXP589824 SHI524409:SHL589824 SRE524409:SRH589824 TBA524409:TBD589824 TKW524409:TKZ589824 TUS524409:TUV589824 UEO524409:UER589824 UOK524409:UON589824 UYG524409:UYJ589824 VIC524409:VIF589824 VRY524409:VSB589824 WBU524409:WBX589824 WLQ524409:WLT589824 WVM524409:WVP589824 E589945:H655360 JA589945:JD655360 SW589945:SZ655360 ACS589945:ACV655360 AMO589945:AMR655360 AWK589945:AWN655360 BGG589945:BGJ655360 BQC589945:BQF655360 BZY589945:CAB655360 CJU589945:CJX655360 CTQ589945:CTT655360 DDM589945:DDP655360 DNI589945:DNL655360 DXE589945:DXH655360 EHA589945:EHD655360 EQW589945:EQZ655360 FAS589945:FAV655360 FKO589945:FKR655360 FUK589945:FUN655360 GEG589945:GEJ655360 GOC589945:GOF655360 GXY589945:GYB655360 HHU589945:HHX655360 HRQ589945:HRT655360 IBM589945:IBP655360 ILI589945:ILL655360 IVE589945:IVH655360 JFA589945:JFD655360 JOW589945:JOZ655360 JYS589945:JYV655360 KIO589945:KIR655360 KSK589945:KSN655360 LCG589945:LCJ655360 LMC589945:LMF655360 LVY589945:LWB655360 MFU589945:MFX655360 MPQ589945:MPT655360 MZM589945:MZP655360 NJI589945:NJL655360 NTE589945:NTH655360 ODA589945:ODD655360 OMW589945:OMZ655360 OWS589945:OWV655360 PGO589945:PGR655360 PQK589945:PQN655360 QAG589945:QAJ655360 QKC589945:QKF655360 QTY589945:QUB655360 RDU589945:RDX655360 RNQ589945:RNT655360 RXM589945:RXP655360 SHI589945:SHL655360 SRE589945:SRH655360 TBA589945:TBD655360 TKW589945:TKZ655360 TUS589945:TUV655360 UEO589945:UER655360 UOK589945:UON655360 UYG589945:UYJ655360 VIC589945:VIF655360 VRY589945:VSB655360 WBU589945:WBX655360 WLQ589945:WLT655360 WVM589945:WVP655360 E655481:H720896 JA655481:JD720896 SW655481:SZ720896 ACS655481:ACV720896 AMO655481:AMR720896 AWK655481:AWN720896 BGG655481:BGJ720896 BQC655481:BQF720896 BZY655481:CAB720896 CJU655481:CJX720896 CTQ655481:CTT720896 DDM655481:DDP720896 DNI655481:DNL720896 DXE655481:DXH720896 EHA655481:EHD720896 EQW655481:EQZ720896 FAS655481:FAV720896 FKO655481:FKR720896 FUK655481:FUN720896 GEG655481:GEJ720896 GOC655481:GOF720896 GXY655481:GYB720896 HHU655481:HHX720896 HRQ655481:HRT720896 IBM655481:IBP720896 ILI655481:ILL720896 IVE655481:IVH720896 JFA655481:JFD720896 JOW655481:JOZ720896 JYS655481:JYV720896 KIO655481:KIR720896 KSK655481:KSN720896 LCG655481:LCJ720896 LMC655481:LMF720896 LVY655481:LWB720896 MFU655481:MFX720896 MPQ655481:MPT720896 MZM655481:MZP720896 NJI655481:NJL720896 NTE655481:NTH720896 ODA655481:ODD720896 OMW655481:OMZ720896 OWS655481:OWV720896 PGO655481:PGR720896 PQK655481:PQN720896 QAG655481:QAJ720896 QKC655481:QKF720896 QTY655481:QUB720896 RDU655481:RDX720896 RNQ655481:RNT720896 RXM655481:RXP720896 SHI655481:SHL720896 SRE655481:SRH720896 TBA655481:TBD720896 TKW655481:TKZ720896 TUS655481:TUV720896 UEO655481:UER720896 UOK655481:UON720896 UYG655481:UYJ720896 VIC655481:VIF720896 VRY655481:VSB720896 WBU655481:WBX720896 WLQ655481:WLT720896 WVM655481:WVP720896 E721017:H786432 JA721017:JD786432 SW721017:SZ786432 ACS721017:ACV786432 AMO721017:AMR786432 AWK721017:AWN786432 BGG721017:BGJ786432 BQC721017:BQF786432 BZY721017:CAB786432 CJU721017:CJX786432 CTQ721017:CTT786432 DDM721017:DDP786432 DNI721017:DNL786432 DXE721017:DXH786432 EHA721017:EHD786432 EQW721017:EQZ786432 FAS721017:FAV786432 FKO721017:FKR786432 FUK721017:FUN786432 GEG721017:GEJ786432 GOC721017:GOF786432 GXY721017:GYB786432 HHU721017:HHX786432 HRQ721017:HRT786432 IBM721017:IBP786432 ILI721017:ILL786432 IVE721017:IVH786432 JFA721017:JFD786432 JOW721017:JOZ786432 JYS721017:JYV786432 KIO721017:KIR786432 KSK721017:KSN786432 LCG721017:LCJ786432 LMC721017:LMF786432 LVY721017:LWB786432 MFU721017:MFX786432 MPQ721017:MPT786432 MZM721017:MZP786432 NJI721017:NJL786432 NTE721017:NTH786432 ODA721017:ODD786432 OMW721017:OMZ786432 OWS721017:OWV786432 PGO721017:PGR786432 PQK721017:PQN786432 QAG721017:QAJ786432 QKC721017:QKF786432 QTY721017:QUB786432 RDU721017:RDX786432 RNQ721017:RNT786432 RXM721017:RXP786432 SHI721017:SHL786432 SRE721017:SRH786432 TBA721017:TBD786432 TKW721017:TKZ786432 TUS721017:TUV786432 UEO721017:UER786432 UOK721017:UON786432 UYG721017:UYJ786432 VIC721017:VIF786432 VRY721017:VSB786432 WBU721017:WBX786432 WLQ721017:WLT786432 WVM721017:WVP786432 E786553:H851968 JA786553:JD851968 SW786553:SZ851968 ACS786553:ACV851968 AMO786553:AMR851968 AWK786553:AWN851968 BGG786553:BGJ851968 BQC786553:BQF851968 BZY786553:CAB851968 CJU786553:CJX851968 CTQ786553:CTT851968 DDM786553:DDP851968 DNI786553:DNL851968 DXE786553:DXH851968 EHA786553:EHD851968 EQW786553:EQZ851968 FAS786553:FAV851968 FKO786553:FKR851968 FUK786553:FUN851968 GEG786553:GEJ851968 GOC786553:GOF851968 GXY786553:GYB851968 HHU786553:HHX851968 HRQ786553:HRT851968 IBM786553:IBP851968 ILI786553:ILL851968 IVE786553:IVH851968 JFA786553:JFD851968 JOW786553:JOZ851968 JYS786553:JYV851968 KIO786553:KIR851968 KSK786553:KSN851968 LCG786553:LCJ851968 LMC786553:LMF851968 LVY786553:LWB851968 MFU786553:MFX851968 MPQ786553:MPT851968 MZM786553:MZP851968 NJI786553:NJL851968 NTE786553:NTH851968 ODA786553:ODD851968 OMW786553:OMZ851968 OWS786553:OWV851968 PGO786553:PGR851968 PQK786553:PQN851968 QAG786553:QAJ851968 QKC786553:QKF851968 QTY786553:QUB851968 RDU786553:RDX851968 RNQ786553:RNT851968 RXM786553:RXP851968 SHI786553:SHL851968 SRE786553:SRH851968 TBA786553:TBD851968 TKW786553:TKZ851968 TUS786553:TUV851968 UEO786553:UER851968 UOK786553:UON851968 UYG786553:UYJ851968 VIC786553:VIF851968 VRY786553:VSB851968 WBU786553:WBX851968 WLQ786553:WLT851968 WVM786553:WVP851968 E852089:H917504 JA852089:JD917504 SW852089:SZ917504 ACS852089:ACV917504 AMO852089:AMR917504 AWK852089:AWN917504 BGG852089:BGJ917504 BQC852089:BQF917504 BZY852089:CAB917504 CJU852089:CJX917504 CTQ852089:CTT917504 DDM852089:DDP917504 DNI852089:DNL917504 DXE852089:DXH917504 EHA852089:EHD917504 EQW852089:EQZ917504 FAS852089:FAV917504 FKO852089:FKR917504 FUK852089:FUN917504 GEG852089:GEJ917504 GOC852089:GOF917504 GXY852089:GYB917504 HHU852089:HHX917504 HRQ852089:HRT917504 IBM852089:IBP917504 ILI852089:ILL917504 IVE852089:IVH917504 JFA852089:JFD917504 JOW852089:JOZ917504 JYS852089:JYV917504 KIO852089:KIR917504 KSK852089:KSN917504 LCG852089:LCJ917504 LMC852089:LMF917504 LVY852089:LWB917504 MFU852089:MFX917504 MPQ852089:MPT917504 MZM852089:MZP917504 NJI852089:NJL917504 NTE852089:NTH917504 ODA852089:ODD917504 OMW852089:OMZ917504 OWS852089:OWV917504 PGO852089:PGR917504 PQK852089:PQN917504 QAG852089:QAJ917504 QKC852089:QKF917504 QTY852089:QUB917504 RDU852089:RDX917504 RNQ852089:RNT917504 RXM852089:RXP917504 SHI852089:SHL917504 SRE852089:SRH917504 TBA852089:TBD917504 TKW852089:TKZ917504 TUS852089:TUV917504 UEO852089:UER917504 UOK852089:UON917504 UYG852089:UYJ917504 VIC852089:VIF917504 VRY852089:VSB917504 WBU852089:WBX917504 WLQ852089:WLT917504 WVM852089:WVP917504 E917625:H983040 JA917625:JD983040 SW917625:SZ983040 ACS917625:ACV983040 AMO917625:AMR983040 AWK917625:AWN983040 BGG917625:BGJ983040 BQC917625:BQF983040 BZY917625:CAB983040 CJU917625:CJX983040 CTQ917625:CTT983040 DDM917625:DDP983040 DNI917625:DNL983040 DXE917625:DXH983040 EHA917625:EHD983040 EQW917625:EQZ983040 FAS917625:FAV983040 FKO917625:FKR983040 FUK917625:FUN983040 GEG917625:GEJ983040 GOC917625:GOF983040 GXY917625:GYB983040 HHU917625:HHX983040 HRQ917625:HRT983040 IBM917625:IBP983040 ILI917625:ILL983040 IVE917625:IVH983040 JFA917625:JFD983040 JOW917625:JOZ983040 JYS917625:JYV983040 KIO917625:KIR983040 KSK917625:KSN983040 LCG917625:LCJ983040 LMC917625:LMF983040 LVY917625:LWB983040 MFU917625:MFX983040 MPQ917625:MPT983040 MZM917625:MZP983040 NJI917625:NJL983040 NTE917625:NTH983040 ODA917625:ODD983040 OMW917625:OMZ983040 OWS917625:OWV983040 PGO917625:PGR983040 PQK917625:PQN983040 QAG917625:QAJ983040 QKC917625:QKF983040 QTY917625:QUB983040 RDU917625:RDX983040 RNQ917625:RNT983040 RXM917625:RXP983040 SHI917625:SHL983040 SRE917625:SRH983040 TBA917625:TBD983040 TKW917625:TKZ983040 TUS917625:TUV983040 UEO917625:UER983040 UOK917625:UON983040 UYG917625:UYJ983040 VIC917625:VIF983040 VRY917625:VSB983040 WBU917625:WBX983040 WLQ917625:WLT983040 WVM917625:WVP983040 E983161:H1048576 JA983161:JD1048576 SW983161:SZ1048576 ACS983161:ACV1048576 AMO983161:AMR1048576 AWK983161:AWN1048576 BGG983161:BGJ1048576 BQC983161:BQF1048576 BZY983161:CAB1048576 CJU983161:CJX1048576 CTQ983161:CTT1048576 DDM983161:DDP1048576 DNI983161:DNL1048576 DXE983161:DXH1048576 EHA983161:EHD1048576 EQW983161:EQZ1048576 FAS983161:FAV1048576 FKO983161:FKR1048576 FUK983161:FUN1048576 GEG983161:GEJ1048576 GOC983161:GOF1048576 GXY983161:GYB1048576 HHU983161:HHX1048576 HRQ983161:HRT1048576 IBM983161:IBP1048576 ILI983161:ILL1048576 IVE983161:IVH1048576 JFA983161:JFD1048576 JOW983161:JOZ1048576 JYS983161:JYV1048576 KIO983161:KIR1048576 KSK983161:KSN1048576 LCG983161:LCJ1048576 LMC983161:LMF1048576 LVY983161:LWB1048576 MFU983161:MFX1048576 MPQ983161:MPT1048576 MZM983161:MZP1048576 NJI983161:NJL1048576 NTE983161:NTH1048576 ODA983161:ODD1048576 OMW983161:OMZ1048576 OWS983161:OWV1048576 PGO983161:PGR1048576 PQK983161:PQN1048576 QAG983161:QAJ1048576 QKC983161:QKF1048576 QTY983161:QUB1048576 RDU983161:RDX1048576 RNQ983161:RNT1048576 RXM983161:RXP1048576 SHI983161:SHL1048576 SRE983161:SRH1048576 TBA983161:TBD1048576 TKW983161:TKZ1048576 TUS983161:TUV1048576 UEO983161:UER1048576 UOK983161:UON1048576 UYG983161:UYJ1048576 VIC983161:VIF1048576 VRY983161:VSB1048576 WBU983161:WBX1048576 WLQ983161:WLT1048576 WVM983161:WVP1048576 B47:C70 IX47:IY70 ST47:SU70 ACP47:ACQ70 AML47:AMM70 AWH47:AWI70 BGD47:BGE70 BPZ47:BQA70 BZV47:BZW70 CJR47:CJS70 CTN47:CTO70 DDJ47:DDK70 DNF47:DNG70 DXB47:DXC70 EGX47:EGY70 EQT47:EQU70 FAP47:FAQ70 FKL47:FKM70 FUH47:FUI70 GED47:GEE70 GNZ47:GOA70 GXV47:GXW70 HHR47:HHS70 HRN47:HRO70 IBJ47:IBK70 ILF47:ILG70 IVB47:IVC70 JEX47:JEY70 JOT47:JOU70 JYP47:JYQ70 KIL47:KIM70 KSH47:KSI70 LCD47:LCE70 LLZ47:LMA70 LVV47:LVW70 MFR47:MFS70 MPN47:MPO70 MZJ47:MZK70 NJF47:NJG70 NTB47:NTC70 OCX47:OCY70 OMT47:OMU70 OWP47:OWQ70 PGL47:PGM70 PQH47:PQI70 QAD47:QAE70 QJZ47:QKA70 QTV47:QTW70 RDR47:RDS70 RNN47:RNO70 RXJ47:RXK70 SHF47:SHG70 SRB47:SRC70 TAX47:TAY70 TKT47:TKU70 TUP47:TUQ70 UEL47:UEM70 UOH47:UOI70 UYD47:UYE70 VHZ47:VIA70 VRV47:VRW70 WBR47:WBS70 WLN47:WLO70 WVJ47:WVK70 B65583:C65606 IX65583:IY65606 ST65583:SU65606 ACP65583:ACQ65606 AML65583:AMM65606 AWH65583:AWI65606 BGD65583:BGE65606 BPZ65583:BQA65606 BZV65583:BZW65606 CJR65583:CJS65606 CTN65583:CTO65606 DDJ65583:DDK65606 DNF65583:DNG65606 DXB65583:DXC65606 EGX65583:EGY65606 EQT65583:EQU65606 FAP65583:FAQ65606 FKL65583:FKM65606 FUH65583:FUI65606 GED65583:GEE65606 GNZ65583:GOA65606 GXV65583:GXW65606 HHR65583:HHS65606 HRN65583:HRO65606 IBJ65583:IBK65606 ILF65583:ILG65606 IVB65583:IVC65606 JEX65583:JEY65606 JOT65583:JOU65606 JYP65583:JYQ65606 KIL65583:KIM65606 KSH65583:KSI65606 LCD65583:LCE65606 LLZ65583:LMA65606 LVV65583:LVW65606 MFR65583:MFS65606 MPN65583:MPO65606 MZJ65583:MZK65606 NJF65583:NJG65606 NTB65583:NTC65606 OCX65583:OCY65606 OMT65583:OMU65606 OWP65583:OWQ65606 PGL65583:PGM65606 PQH65583:PQI65606 QAD65583:QAE65606 QJZ65583:QKA65606 QTV65583:QTW65606 RDR65583:RDS65606 RNN65583:RNO65606 RXJ65583:RXK65606 SHF65583:SHG65606 SRB65583:SRC65606 TAX65583:TAY65606 TKT65583:TKU65606 TUP65583:TUQ65606 UEL65583:UEM65606 UOH65583:UOI65606 UYD65583:UYE65606 VHZ65583:VIA65606 VRV65583:VRW65606 WBR65583:WBS65606 WLN65583:WLO65606 WVJ65583:WVK65606 B131119:C131142 IX131119:IY131142 ST131119:SU131142 ACP131119:ACQ131142 AML131119:AMM131142 AWH131119:AWI131142 BGD131119:BGE131142 BPZ131119:BQA131142 BZV131119:BZW131142 CJR131119:CJS131142 CTN131119:CTO131142 DDJ131119:DDK131142 DNF131119:DNG131142 DXB131119:DXC131142 EGX131119:EGY131142 EQT131119:EQU131142 FAP131119:FAQ131142 FKL131119:FKM131142 FUH131119:FUI131142 GED131119:GEE131142 GNZ131119:GOA131142 GXV131119:GXW131142 HHR131119:HHS131142 HRN131119:HRO131142 IBJ131119:IBK131142 ILF131119:ILG131142 IVB131119:IVC131142 JEX131119:JEY131142 JOT131119:JOU131142 JYP131119:JYQ131142 KIL131119:KIM131142 KSH131119:KSI131142 LCD131119:LCE131142 LLZ131119:LMA131142 LVV131119:LVW131142 MFR131119:MFS131142 MPN131119:MPO131142 MZJ131119:MZK131142 NJF131119:NJG131142 NTB131119:NTC131142 OCX131119:OCY131142 OMT131119:OMU131142 OWP131119:OWQ131142 PGL131119:PGM131142 PQH131119:PQI131142 QAD131119:QAE131142 QJZ131119:QKA131142 QTV131119:QTW131142 RDR131119:RDS131142 RNN131119:RNO131142 RXJ131119:RXK131142 SHF131119:SHG131142 SRB131119:SRC131142 TAX131119:TAY131142 TKT131119:TKU131142 TUP131119:TUQ131142 UEL131119:UEM131142 UOH131119:UOI131142 UYD131119:UYE131142 VHZ131119:VIA131142 VRV131119:VRW131142 WBR131119:WBS131142 WLN131119:WLO131142 WVJ131119:WVK131142 B196655:C196678 IX196655:IY196678 ST196655:SU196678 ACP196655:ACQ196678 AML196655:AMM196678 AWH196655:AWI196678 BGD196655:BGE196678 BPZ196655:BQA196678 BZV196655:BZW196678 CJR196655:CJS196678 CTN196655:CTO196678 DDJ196655:DDK196678 DNF196655:DNG196678 DXB196655:DXC196678 EGX196655:EGY196678 EQT196655:EQU196678 FAP196655:FAQ196678 FKL196655:FKM196678 FUH196655:FUI196678 GED196655:GEE196678 GNZ196655:GOA196678 GXV196655:GXW196678 HHR196655:HHS196678 HRN196655:HRO196678 IBJ196655:IBK196678 ILF196655:ILG196678 IVB196655:IVC196678 JEX196655:JEY196678 JOT196655:JOU196678 JYP196655:JYQ196678 KIL196655:KIM196678 KSH196655:KSI196678 LCD196655:LCE196678 LLZ196655:LMA196678 LVV196655:LVW196678 MFR196655:MFS196678 MPN196655:MPO196678 MZJ196655:MZK196678 NJF196655:NJG196678 NTB196655:NTC196678 OCX196655:OCY196678 OMT196655:OMU196678 OWP196655:OWQ196678 PGL196655:PGM196678 PQH196655:PQI196678 QAD196655:QAE196678 QJZ196655:QKA196678 QTV196655:QTW196678 RDR196655:RDS196678 RNN196655:RNO196678 RXJ196655:RXK196678 SHF196655:SHG196678 SRB196655:SRC196678 TAX196655:TAY196678 TKT196655:TKU196678 TUP196655:TUQ196678 UEL196655:UEM196678 UOH196655:UOI196678 UYD196655:UYE196678 VHZ196655:VIA196678 VRV196655:VRW196678 WBR196655:WBS196678 WLN196655:WLO196678 WVJ196655:WVK196678 B262191:C262214 IX262191:IY262214 ST262191:SU262214 ACP262191:ACQ262214 AML262191:AMM262214 AWH262191:AWI262214 BGD262191:BGE262214 BPZ262191:BQA262214 BZV262191:BZW262214 CJR262191:CJS262214 CTN262191:CTO262214 DDJ262191:DDK262214 DNF262191:DNG262214 DXB262191:DXC262214 EGX262191:EGY262214 EQT262191:EQU262214 FAP262191:FAQ262214 FKL262191:FKM262214 FUH262191:FUI262214 GED262191:GEE262214 GNZ262191:GOA262214 GXV262191:GXW262214 HHR262191:HHS262214 HRN262191:HRO262214 IBJ262191:IBK262214 ILF262191:ILG262214 IVB262191:IVC262214 JEX262191:JEY262214 JOT262191:JOU262214 JYP262191:JYQ262214 KIL262191:KIM262214 KSH262191:KSI262214 LCD262191:LCE262214 LLZ262191:LMA262214 LVV262191:LVW262214 MFR262191:MFS262214 MPN262191:MPO262214 MZJ262191:MZK262214 NJF262191:NJG262214 NTB262191:NTC262214 OCX262191:OCY262214 OMT262191:OMU262214 OWP262191:OWQ262214 PGL262191:PGM262214 PQH262191:PQI262214 QAD262191:QAE262214 QJZ262191:QKA262214 QTV262191:QTW262214 RDR262191:RDS262214 RNN262191:RNO262214 RXJ262191:RXK262214 SHF262191:SHG262214 SRB262191:SRC262214 TAX262191:TAY262214 TKT262191:TKU262214 TUP262191:TUQ262214 UEL262191:UEM262214 UOH262191:UOI262214 UYD262191:UYE262214 VHZ262191:VIA262214 VRV262191:VRW262214 WBR262191:WBS262214 WLN262191:WLO262214 WVJ262191:WVK262214 B327727:C327750 IX327727:IY327750 ST327727:SU327750 ACP327727:ACQ327750 AML327727:AMM327750 AWH327727:AWI327750 BGD327727:BGE327750 BPZ327727:BQA327750 BZV327727:BZW327750 CJR327727:CJS327750 CTN327727:CTO327750 DDJ327727:DDK327750 DNF327727:DNG327750 DXB327727:DXC327750 EGX327727:EGY327750 EQT327727:EQU327750 FAP327727:FAQ327750 FKL327727:FKM327750 FUH327727:FUI327750 GED327727:GEE327750 GNZ327727:GOA327750 GXV327727:GXW327750 HHR327727:HHS327750 HRN327727:HRO327750 IBJ327727:IBK327750 ILF327727:ILG327750 IVB327727:IVC327750 JEX327727:JEY327750 JOT327727:JOU327750 JYP327727:JYQ327750 KIL327727:KIM327750 KSH327727:KSI327750 LCD327727:LCE327750 LLZ327727:LMA327750 LVV327727:LVW327750 MFR327727:MFS327750 MPN327727:MPO327750 MZJ327727:MZK327750 NJF327727:NJG327750 NTB327727:NTC327750 OCX327727:OCY327750 OMT327727:OMU327750 OWP327727:OWQ327750 PGL327727:PGM327750 PQH327727:PQI327750 QAD327727:QAE327750 QJZ327727:QKA327750 QTV327727:QTW327750 RDR327727:RDS327750 RNN327727:RNO327750 RXJ327727:RXK327750 SHF327727:SHG327750 SRB327727:SRC327750 TAX327727:TAY327750 TKT327727:TKU327750 TUP327727:TUQ327750 UEL327727:UEM327750 UOH327727:UOI327750 UYD327727:UYE327750 VHZ327727:VIA327750 VRV327727:VRW327750 WBR327727:WBS327750 WLN327727:WLO327750 WVJ327727:WVK327750 B393263:C393286 IX393263:IY393286 ST393263:SU393286 ACP393263:ACQ393286 AML393263:AMM393286 AWH393263:AWI393286 BGD393263:BGE393286 BPZ393263:BQA393286 BZV393263:BZW393286 CJR393263:CJS393286 CTN393263:CTO393286 DDJ393263:DDK393286 DNF393263:DNG393286 DXB393263:DXC393286 EGX393263:EGY393286 EQT393263:EQU393286 FAP393263:FAQ393286 FKL393263:FKM393286 FUH393263:FUI393286 GED393263:GEE393286 GNZ393263:GOA393286 GXV393263:GXW393286 HHR393263:HHS393286 HRN393263:HRO393286 IBJ393263:IBK393286 ILF393263:ILG393286 IVB393263:IVC393286 JEX393263:JEY393286 JOT393263:JOU393286 JYP393263:JYQ393286 KIL393263:KIM393286 KSH393263:KSI393286 LCD393263:LCE393286 LLZ393263:LMA393286 LVV393263:LVW393286 MFR393263:MFS393286 MPN393263:MPO393286 MZJ393263:MZK393286 NJF393263:NJG393286 NTB393263:NTC393286 OCX393263:OCY393286 OMT393263:OMU393286 OWP393263:OWQ393286 PGL393263:PGM393286 PQH393263:PQI393286 QAD393263:QAE393286 QJZ393263:QKA393286 QTV393263:QTW393286 RDR393263:RDS393286 RNN393263:RNO393286 RXJ393263:RXK393286 SHF393263:SHG393286 SRB393263:SRC393286 TAX393263:TAY393286 TKT393263:TKU393286 TUP393263:TUQ393286 UEL393263:UEM393286 UOH393263:UOI393286 UYD393263:UYE393286 VHZ393263:VIA393286 VRV393263:VRW393286 WBR393263:WBS393286 WLN393263:WLO393286 WVJ393263:WVK393286 B458799:C458822 IX458799:IY458822 ST458799:SU458822 ACP458799:ACQ458822 AML458799:AMM458822 AWH458799:AWI458822 BGD458799:BGE458822 BPZ458799:BQA458822 BZV458799:BZW458822 CJR458799:CJS458822 CTN458799:CTO458822 DDJ458799:DDK458822 DNF458799:DNG458822 DXB458799:DXC458822 EGX458799:EGY458822 EQT458799:EQU458822 FAP458799:FAQ458822 FKL458799:FKM458822 FUH458799:FUI458822 GED458799:GEE458822 GNZ458799:GOA458822 GXV458799:GXW458822 HHR458799:HHS458822 HRN458799:HRO458822 IBJ458799:IBK458822 ILF458799:ILG458822 IVB458799:IVC458822 JEX458799:JEY458822 JOT458799:JOU458822 JYP458799:JYQ458822 KIL458799:KIM458822 KSH458799:KSI458822 LCD458799:LCE458822 LLZ458799:LMA458822 LVV458799:LVW458822 MFR458799:MFS458822 MPN458799:MPO458822 MZJ458799:MZK458822 NJF458799:NJG458822 NTB458799:NTC458822 OCX458799:OCY458822 OMT458799:OMU458822 OWP458799:OWQ458822 PGL458799:PGM458822 PQH458799:PQI458822 QAD458799:QAE458822 QJZ458799:QKA458822 QTV458799:QTW458822 RDR458799:RDS458822 RNN458799:RNO458822 RXJ458799:RXK458822 SHF458799:SHG458822 SRB458799:SRC458822 TAX458799:TAY458822 TKT458799:TKU458822 TUP458799:TUQ458822 UEL458799:UEM458822 UOH458799:UOI458822 UYD458799:UYE458822 VHZ458799:VIA458822 VRV458799:VRW458822 WBR458799:WBS458822 WLN458799:WLO458822 WVJ458799:WVK458822 B524335:C524358 IX524335:IY524358 ST524335:SU524358 ACP524335:ACQ524358 AML524335:AMM524358 AWH524335:AWI524358 BGD524335:BGE524358 BPZ524335:BQA524358 BZV524335:BZW524358 CJR524335:CJS524358 CTN524335:CTO524358 DDJ524335:DDK524358 DNF524335:DNG524358 DXB524335:DXC524358 EGX524335:EGY524358 EQT524335:EQU524358 FAP524335:FAQ524358 FKL524335:FKM524358 FUH524335:FUI524358 GED524335:GEE524358 GNZ524335:GOA524358 GXV524335:GXW524358 HHR524335:HHS524358 HRN524335:HRO524358 IBJ524335:IBK524358 ILF524335:ILG524358 IVB524335:IVC524358 JEX524335:JEY524358 JOT524335:JOU524358 JYP524335:JYQ524358 KIL524335:KIM524358 KSH524335:KSI524358 LCD524335:LCE524358 LLZ524335:LMA524358 LVV524335:LVW524358 MFR524335:MFS524358 MPN524335:MPO524358 MZJ524335:MZK524358 NJF524335:NJG524358 NTB524335:NTC524358 OCX524335:OCY524358 OMT524335:OMU524358 OWP524335:OWQ524358 PGL524335:PGM524358 PQH524335:PQI524358 QAD524335:QAE524358 QJZ524335:QKA524358 QTV524335:QTW524358 RDR524335:RDS524358 RNN524335:RNO524358 RXJ524335:RXK524358 SHF524335:SHG524358 SRB524335:SRC524358 TAX524335:TAY524358 TKT524335:TKU524358 TUP524335:TUQ524358 UEL524335:UEM524358 UOH524335:UOI524358 UYD524335:UYE524358 VHZ524335:VIA524358 VRV524335:VRW524358 WBR524335:WBS524358 WLN524335:WLO524358 WVJ524335:WVK524358 B589871:C589894 IX589871:IY589894 ST589871:SU589894 ACP589871:ACQ589894 AML589871:AMM589894 AWH589871:AWI589894 BGD589871:BGE589894 BPZ589871:BQA589894 BZV589871:BZW589894 CJR589871:CJS589894 CTN589871:CTO589894 DDJ589871:DDK589894 DNF589871:DNG589894 DXB589871:DXC589894 EGX589871:EGY589894 EQT589871:EQU589894 FAP589871:FAQ589894 FKL589871:FKM589894 FUH589871:FUI589894 GED589871:GEE589894 GNZ589871:GOA589894 GXV589871:GXW589894 HHR589871:HHS589894 HRN589871:HRO589894 IBJ589871:IBK589894 ILF589871:ILG589894 IVB589871:IVC589894 JEX589871:JEY589894 JOT589871:JOU589894 JYP589871:JYQ589894 KIL589871:KIM589894 KSH589871:KSI589894 LCD589871:LCE589894 LLZ589871:LMA589894 LVV589871:LVW589894 MFR589871:MFS589894 MPN589871:MPO589894 MZJ589871:MZK589894 NJF589871:NJG589894 NTB589871:NTC589894 OCX589871:OCY589894 OMT589871:OMU589894 OWP589871:OWQ589894 PGL589871:PGM589894 PQH589871:PQI589894 QAD589871:QAE589894 QJZ589871:QKA589894 QTV589871:QTW589894 RDR589871:RDS589894 RNN589871:RNO589894 RXJ589871:RXK589894 SHF589871:SHG589894 SRB589871:SRC589894 TAX589871:TAY589894 TKT589871:TKU589894 TUP589871:TUQ589894 UEL589871:UEM589894 UOH589871:UOI589894 UYD589871:UYE589894 VHZ589871:VIA589894 VRV589871:VRW589894 WBR589871:WBS589894 WLN589871:WLO589894 WVJ589871:WVK589894 B655407:C655430 IX655407:IY655430 ST655407:SU655430 ACP655407:ACQ655430 AML655407:AMM655430 AWH655407:AWI655430 BGD655407:BGE655430 BPZ655407:BQA655430 BZV655407:BZW655430 CJR655407:CJS655430 CTN655407:CTO655430 DDJ655407:DDK655430 DNF655407:DNG655430 DXB655407:DXC655430 EGX655407:EGY655430 EQT655407:EQU655430 FAP655407:FAQ655430 FKL655407:FKM655430 FUH655407:FUI655430 GED655407:GEE655430 GNZ655407:GOA655430 GXV655407:GXW655430 HHR655407:HHS655430 HRN655407:HRO655430 IBJ655407:IBK655430 ILF655407:ILG655430 IVB655407:IVC655430 JEX655407:JEY655430 JOT655407:JOU655430 JYP655407:JYQ655430 KIL655407:KIM655430 KSH655407:KSI655430 LCD655407:LCE655430 LLZ655407:LMA655430 LVV655407:LVW655430 MFR655407:MFS655430 MPN655407:MPO655430 MZJ655407:MZK655430 NJF655407:NJG655430 NTB655407:NTC655430 OCX655407:OCY655430 OMT655407:OMU655430 OWP655407:OWQ655430 PGL655407:PGM655430 PQH655407:PQI655430 QAD655407:QAE655430 QJZ655407:QKA655430 QTV655407:QTW655430 RDR655407:RDS655430 RNN655407:RNO655430 RXJ655407:RXK655430 SHF655407:SHG655430 SRB655407:SRC655430 TAX655407:TAY655430 TKT655407:TKU655430 TUP655407:TUQ655430 UEL655407:UEM655430 UOH655407:UOI655430 UYD655407:UYE655430 VHZ655407:VIA655430 VRV655407:VRW655430 WBR655407:WBS655430 WLN655407:WLO655430 WVJ655407:WVK655430 B720943:C720966 IX720943:IY720966 ST720943:SU720966 ACP720943:ACQ720966 AML720943:AMM720966 AWH720943:AWI720966 BGD720943:BGE720966 BPZ720943:BQA720966 BZV720943:BZW720966 CJR720943:CJS720966 CTN720943:CTO720966 DDJ720943:DDK720966 DNF720943:DNG720966 DXB720943:DXC720966 EGX720943:EGY720966 EQT720943:EQU720966 FAP720943:FAQ720966 FKL720943:FKM720966 FUH720943:FUI720966 GED720943:GEE720966 GNZ720943:GOA720966 GXV720943:GXW720966 HHR720943:HHS720966 HRN720943:HRO720966 IBJ720943:IBK720966 ILF720943:ILG720966 IVB720943:IVC720966 JEX720943:JEY720966 JOT720943:JOU720966 JYP720943:JYQ720966 KIL720943:KIM720966 KSH720943:KSI720966 LCD720943:LCE720966 LLZ720943:LMA720966 LVV720943:LVW720966 MFR720943:MFS720966 MPN720943:MPO720966 MZJ720943:MZK720966 NJF720943:NJG720966 NTB720943:NTC720966 OCX720943:OCY720966 OMT720943:OMU720966 OWP720943:OWQ720966 PGL720943:PGM720966 PQH720943:PQI720966 QAD720943:QAE720966 QJZ720943:QKA720966 QTV720943:QTW720966 RDR720943:RDS720966 RNN720943:RNO720966 RXJ720943:RXK720966 SHF720943:SHG720966 SRB720943:SRC720966 TAX720943:TAY720966 TKT720943:TKU720966 TUP720943:TUQ720966 UEL720943:UEM720966 UOH720943:UOI720966 UYD720943:UYE720966 VHZ720943:VIA720966 VRV720943:VRW720966 WBR720943:WBS720966 WLN720943:WLO720966 WVJ720943:WVK720966 B786479:C786502 IX786479:IY786502 ST786479:SU786502 ACP786479:ACQ786502 AML786479:AMM786502 AWH786479:AWI786502 BGD786479:BGE786502 BPZ786479:BQA786502 BZV786479:BZW786502 CJR786479:CJS786502 CTN786479:CTO786502 DDJ786479:DDK786502 DNF786479:DNG786502 DXB786479:DXC786502 EGX786479:EGY786502 EQT786479:EQU786502 FAP786479:FAQ786502 FKL786479:FKM786502 FUH786479:FUI786502 GED786479:GEE786502 GNZ786479:GOA786502 GXV786479:GXW786502 HHR786479:HHS786502 HRN786479:HRO786502 IBJ786479:IBK786502 ILF786479:ILG786502 IVB786479:IVC786502 JEX786479:JEY786502 JOT786479:JOU786502 JYP786479:JYQ786502 KIL786479:KIM786502 KSH786479:KSI786502 LCD786479:LCE786502 LLZ786479:LMA786502 LVV786479:LVW786502 MFR786479:MFS786502 MPN786479:MPO786502 MZJ786479:MZK786502 NJF786479:NJG786502 NTB786479:NTC786502 OCX786479:OCY786502 OMT786479:OMU786502 OWP786479:OWQ786502 PGL786479:PGM786502 PQH786479:PQI786502 QAD786479:QAE786502 QJZ786479:QKA786502 QTV786479:QTW786502 RDR786479:RDS786502 RNN786479:RNO786502 RXJ786479:RXK786502 SHF786479:SHG786502 SRB786479:SRC786502 TAX786479:TAY786502 TKT786479:TKU786502 TUP786479:TUQ786502 UEL786479:UEM786502 UOH786479:UOI786502 UYD786479:UYE786502 VHZ786479:VIA786502 VRV786479:VRW786502 WBR786479:WBS786502 WLN786479:WLO786502 WVJ786479:WVK786502 B852015:C852038 IX852015:IY852038 ST852015:SU852038 ACP852015:ACQ852038 AML852015:AMM852038 AWH852015:AWI852038 BGD852015:BGE852038 BPZ852015:BQA852038 BZV852015:BZW852038 CJR852015:CJS852038 CTN852015:CTO852038 DDJ852015:DDK852038 DNF852015:DNG852038 DXB852015:DXC852038 EGX852015:EGY852038 EQT852015:EQU852038 FAP852015:FAQ852038 FKL852015:FKM852038 FUH852015:FUI852038 GED852015:GEE852038 GNZ852015:GOA852038 GXV852015:GXW852038 HHR852015:HHS852038 HRN852015:HRO852038 IBJ852015:IBK852038 ILF852015:ILG852038 IVB852015:IVC852038 JEX852015:JEY852038 JOT852015:JOU852038 JYP852015:JYQ852038 KIL852015:KIM852038 KSH852015:KSI852038 LCD852015:LCE852038 LLZ852015:LMA852038 LVV852015:LVW852038 MFR852015:MFS852038 MPN852015:MPO852038 MZJ852015:MZK852038 NJF852015:NJG852038 NTB852015:NTC852038 OCX852015:OCY852038 OMT852015:OMU852038 OWP852015:OWQ852038 PGL852015:PGM852038 PQH852015:PQI852038 QAD852015:QAE852038 QJZ852015:QKA852038 QTV852015:QTW852038 RDR852015:RDS852038 RNN852015:RNO852038 RXJ852015:RXK852038 SHF852015:SHG852038 SRB852015:SRC852038 TAX852015:TAY852038 TKT852015:TKU852038 TUP852015:TUQ852038 UEL852015:UEM852038 UOH852015:UOI852038 UYD852015:UYE852038 VHZ852015:VIA852038 VRV852015:VRW852038 WBR852015:WBS852038 WLN852015:WLO852038 WVJ852015:WVK852038 B917551:C917574 IX917551:IY917574 ST917551:SU917574 ACP917551:ACQ917574 AML917551:AMM917574 AWH917551:AWI917574 BGD917551:BGE917574 BPZ917551:BQA917574 BZV917551:BZW917574 CJR917551:CJS917574 CTN917551:CTO917574 DDJ917551:DDK917574 DNF917551:DNG917574 DXB917551:DXC917574 EGX917551:EGY917574 EQT917551:EQU917574 FAP917551:FAQ917574 FKL917551:FKM917574 FUH917551:FUI917574 GED917551:GEE917574 GNZ917551:GOA917574 GXV917551:GXW917574 HHR917551:HHS917574 HRN917551:HRO917574 IBJ917551:IBK917574 ILF917551:ILG917574 IVB917551:IVC917574 JEX917551:JEY917574 JOT917551:JOU917574 JYP917551:JYQ917574 KIL917551:KIM917574 KSH917551:KSI917574 LCD917551:LCE917574 LLZ917551:LMA917574 LVV917551:LVW917574 MFR917551:MFS917574 MPN917551:MPO917574 MZJ917551:MZK917574 NJF917551:NJG917574 NTB917551:NTC917574 OCX917551:OCY917574 OMT917551:OMU917574 OWP917551:OWQ917574 PGL917551:PGM917574 PQH917551:PQI917574 QAD917551:QAE917574 QJZ917551:QKA917574 QTV917551:QTW917574 RDR917551:RDS917574 RNN917551:RNO917574 RXJ917551:RXK917574 SHF917551:SHG917574 SRB917551:SRC917574 TAX917551:TAY917574 TKT917551:TKU917574 TUP917551:TUQ917574 UEL917551:UEM917574 UOH917551:UOI917574 UYD917551:UYE917574 VHZ917551:VIA917574 VRV917551:VRW917574 WBR917551:WBS917574 WLN917551:WLO917574 WVJ917551:WVK917574 B983087:C983110 IX983087:IY983110 ST983087:SU983110 ACP983087:ACQ983110 AML983087:AMM983110 AWH983087:AWI983110 BGD983087:BGE983110 BPZ983087:BQA983110 BZV983087:BZW983110 CJR983087:CJS983110 CTN983087:CTO983110 DDJ983087:DDK983110 DNF983087:DNG983110 DXB983087:DXC983110 EGX983087:EGY983110 EQT983087:EQU983110 FAP983087:FAQ983110 FKL983087:FKM983110 FUH983087:FUI983110 GED983087:GEE983110 GNZ983087:GOA983110 GXV983087:GXW983110 HHR983087:HHS983110 HRN983087:HRO983110 IBJ983087:IBK983110 ILF983087:ILG983110 IVB983087:IVC983110 JEX983087:JEY983110 JOT983087:JOU983110 JYP983087:JYQ983110 KIL983087:KIM983110 KSH983087:KSI983110 LCD983087:LCE983110 LLZ983087:LMA983110 LVV983087:LVW983110 MFR983087:MFS983110 MPN983087:MPO983110 MZJ983087:MZK983110 NJF983087:NJG983110 NTB983087:NTC983110 OCX983087:OCY983110 OMT983087:OMU983110 OWP983087:OWQ983110 PGL983087:PGM983110 PQH983087:PQI983110 QAD983087:QAE983110 QJZ983087:QKA983110 QTV983087:QTW983110 RDR983087:RDS983110 RNN983087:RNO983110 RXJ983087:RXK983110 SHF983087:SHG983110 SRB983087:SRC983110 TAX983087:TAY983110 TKT983087:TKU983110 TUP983087:TUQ983110 UEL983087:UEM983110 UOH983087:UOI983110 UYD983087:UYE983110 VHZ983087:VIA983110 VRV983087:VRW983110 WBR983087:WBS983110 WLN983087:WLO983110 WVJ983087:WVK983110 F1:H113 JB1:JD113 SX1:SZ113 ACT1:ACV113 AMP1:AMR113 AWL1:AWN113 BGH1:BGJ113 BQD1:BQF113 BZZ1:CAB113 CJV1:CJX113 CTR1:CTT113 DDN1:DDP113 DNJ1:DNL113 DXF1:DXH113 EHB1:EHD113 EQX1:EQZ113 FAT1:FAV113 FKP1:FKR113 FUL1:FUN113 GEH1:GEJ113 GOD1:GOF113 GXZ1:GYB113 HHV1:HHX113 HRR1:HRT113 IBN1:IBP113 ILJ1:ILL113 IVF1:IVH113 JFB1:JFD113 JOX1:JOZ113 JYT1:JYV113 KIP1:KIR113 KSL1:KSN113 LCH1:LCJ113 LMD1:LMF113 LVZ1:LWB113 MFV1:MFX113 MPR1:MPT113 MZN1:MZP113 NJJ1:NJL113 NTF1:NTH113 ODB1:ODD113 OMX1:OMZ113 OWT1:OWV113 PGP1:PGR113 PQL1:PQN113 QAH1:QAJ113 QKD1:QKF113 QTZ1:QUB113 RDV1:RDX113 RNR1:RNT113 RXN1:RXP113 SHJ1:SHL113 SRF1:SRH113 TBB1:TBD113 TKX1:TKZ113 TUT1:TUV113 UEP1:UER113 UOL1:UON113 UYH1:UYJ113 VID1:VIF113 VRZ1:VSB113 WBV1:WBX113 WLR1:WLT113 WVN1:WVP113 F65537:H65649 JB65537:JD65649 SX65537:SZ65649 ACT65537:ACV65649 AMP65537:AMR65649 AWL65537:AWN65649 BGH65537:BGJ65649 BQD65537:BQF65649 BZZ65537:CAB65649 CJV65537:CJX65649 CTR65537:CTT65649 DDN65537:DDP65649 DNJ65537:DNL65649 DXF65537:DXH65649 EHB65537:EHD65649 EQX65537:EQZ65649 FAT65537:FAV65649 FKP65537:FKR65649 FUL65537:FUN65649 GEH65537:GEJ65649 GOD65537:GOF65649 GXZ65537:GYB65649 HHV65537:HHX65649 HRR65537:HRT65649 IBN65537:IBP65649 ILJ65537:ILL65649 IVF65537:IVH65649 JFB65537:JFD65649 JOX65537:JOZ65649 JYT65537:JYV65649 KIP65537:KIR65649 KSL65537:KSN65649 LCH65537:LCJ65649 LMD65537:LMF65649 LVZ65537:LWB65649 MFV65537:MFX65649 MPR65537:MPT65649 MZN65537:MZP65649 NJJ65537:NJL65649 NTF65537:NTH65649 ODB65537:ODD65649 OMX65537:OMZ65649 OWT65537:OWV65649 PGP65537:PGR65649 PQL65537:PQN65649 QAH65537:QAJ65649 QKD65537:QKF65649 QTZ65537:QUB65649 RDV65537:RDX65649 RNR65537:RNT65649 RXN65537:RXP65649 SHJ65537:SHL65649 SRF65537:SRH65649 TBB65537:TBD65649 TKX65537:TKZ65649 TUT65537:TUV65649 UEP65537:UER65649 UOL65537:UON65649 UYH65537:UYJ65649 VID65537:VIF65649 VRZ65537:VSB65649 WBV65537:WBX65649 WLR65537:WLT65649 WVN65537:WVP65649 F131073:H131185 JB131073:JD131185 SX131073:SZ131185 ACT131073:ACV131185 AMP131073:AMR131185 AWL131073:AWN131185 BGH131073:BGJ131185 BQD131073:BQF131185 BZZ131073:CAB131185 CJV131073:CJX131185 CTR131073:CTT131185 DDN131073:DDP131185 DNJ131073:DNL131185 DXF131073:DXH131185 EHB131073:EHD131185 EQX131073:EQZ131185 FAT131073:FAV131185 FKP131073:FKR131185 FUL131073:FUN131185 GEH131073:GEJ131185 GOD131073:GOF131185 GXZ131073:GYB131185 HHV131073:HHX131185 HRR131073:HRT131185 IBN131073:IBP131185 ILJ131073:ILL131185 IVF131073:IVH131185 JFB131073:JFD131185 JOX131073:JOZ131185 JYT131073:JYV131185 KIP131073:KIR131185 KSL131073:KSN131185 LCH131073:LCJ131185 LMD131073:LMF131185 LVZ131073:LWB131185 MFV131073:MFX131185 MPR131073:MPT131185 MZN131073:MZP131185 NJJ131073:NJL131185 NTF131073:NTH131185 ODB131073:ODD131185 OMX131073:OMZ131185 OWT131073:OWV131185 PGP131073:PGR131185 PQL131073:PQN131185 QAH131073:QAJ131185 QKD131073:QKF131185 QTZ131073:QUB131185 RDV131073:RDX131185 RNR131073:RNT131185 RXN131073:RXP131185 SHJ131073:SHL131185 SRF131073:SRH131185 TBB131073:TBD131185 TKX131073:TKZ131185 TUT131073:TUV131185 UEP131073:UER131185 UOL131073:UON131185 UYH131073:UYJ131185 VID131073:VIF131185 VRZ131073:VSB131185 WBV131073:WBX131185 WLR131073:WLT131185 WVN131073:WVP131185 F196609:H196721 JB196609:JD196721 SX196609:SZ196721 ACT196609:ACV196721 AMP196609:AMR196721 AWL196609:AWN196721 BGH196609:BGJ196721 BQD196609:BQF196721 BZZ196609:CAB196721 CJV196609:CJX196721 CTR196609:CTT196721 DDN196609:DDP196721 DNJ196609:DNL196721 DXF196609:DXH196721 EHB196609:EHD196721 EQX196609:EQZ196721 FAT196609:FAV196721 FKP196609:FKR196721 FUL196609:FUN196721 GEH196609:GEJ196721 GOD196609:GOF196721 GXZ196609:GYB196721 HHV196609:HHX196721 HRR196609:HRT196721 IBN196609:IBP196721 ILJ196609:ILL196721 IVF196609:IVH196721 JFB196609:JFD196721 JOX196609:JOZ196721 JYT196609:JYV196721 KIP196609:KIR196721 KSL196609:KSN196721 LCH196609:LCJ196721 LMD196609:LMF196721 LVZ196609:LWB196721 MFV196609:MFX196721 MPR196609:MPT196721 MZN196609:MZP196721 NJJ196609:NJL196721 NTF196609:NTH196721 ODB196609:ODD196721 OMX196609:OMZ196721 OWT196609:OWV196721 PGP196609:PGR196721 PQL196609:PQN196721 QAH196609:QAJ196721 QKD196609:QKF196721 QTZ196609:QUB196721 RDV196609:RDX196721 RNR196609:RNT196721 RXN196609:RXP196721 SHJ196609:SHL196721 SRF196609:SRH196721 TBB196609:TBD196721 TKX196609:TKZ196721 TUT196609:TUV196721 UEP196609:UER196721 UOL196609:UON196721 UYH196609:UYJ196721 VID196609:VIF196721 VRZ196609:VSB196721 WBV196609:WBX196721 WLR196609:WLT196721 WVN196609:WVP196721 F262145:H262257 JB262145:JD262257 SX262145:SZ262257 ACT262145:ACV262257 AMP262145:AMR262257 AWL262145:AWN262257 BGH262145:BGJ262257 BQD262145:BQF262257 BZZ262145:CAB262257 CJV262145:CJX262257 CTR262145:CTT262257 DDN262145:DDP262257 DNJ262145:DNL262257 DXF262145:DXH262257 EHB262145:EHD262257 EQX262145:EQZ262257 FAT262145:FAV262257 FKP262145:FKR262257 FUL262145:FUN262257 GEH262145:GEJ262257 GOD262145:GOF262257 GXZ262145:GYB262257 HHV262145:HHX262257 HRR262145:HRT262257 IBN262145:IBP262257 ILJ262145:ILL262257 IVF262145:IVH262257 JFB262145:JFD262257 JOX262145:JOZ262257 JYT262145:JYV262257 KIP262145:KIR262257 KSL262145:KSN262257 LCH262145:LCJ262257 LMD262145:LMF262257 LVZ262145:LWB262257 MFV262145:MFX262257 MPR262145:MPT262257 MZN262145:MZP262257 NJJ262145:NJL262257 NTF262145:NTH262257 ODB262145:ODD262257 OMX262145:OMZ262257 OWT262145:OWV262257 PGP262145:PGR262257 PQL262145:PQN262257 QAH262145:QAJ262257 QKD262145:QKF262257 QTZ262145:QUB262257 RDV262145:RDX262257 RNR262145:RNT262257 RXN262145:RXP262257 SHJ262145:SHL262257 SRF262145:SRH262257 TBB262145:TBD262257 TKX262145:TKZ262257 TUT262145:TUV262257 UEP262145:UER262257 UOL262145:UON262257 UYH262145:UYJ262257 VID262145:VIF262257 VRZ262145:VSB262257 WBV262145:WBX262257 WLR262145:WLT262257 WVN262145:WVP262257 F327681:H327793 JB327681:JD327793 SX327681:SZ327793 ACT327681:ACV327793 AMP327681:AMR327793 AWL327681:AWN327793 BGH327681:BGJ327793 BQD327681:BQF327793 BZZ327681:CAB327793 CJV327681:CJX327793 CTR327681:CTT327793 DDN327681:DDP327793 DNJ327681:DNL327793 DXF327681:DXH327793 EHB327681:EHD327793 EQX327681:EQZ327793 FAT327681:FAV327793 FKP327681:FKR327793 FUL327681:FUN327793 GEH327681:GEJ327793 GOD327681:GOF327793 GXZ327681:GYB327793 HHV327681:HHX327793 HRR327681:HRT327793 IBN327681:IBP327793 ILJ327681:ILL327793 IVF327681:IVH327793 JFB327681:JFD327793 JOX327681:JOZ327793 JYT327681:JYV327793 KIP327681:KIR327793 KSL327681:KSN327793 LCH327681:LCJ327793 LMD327681:LMF327793 LVZ327681:LWB327793 MFV327681:MFX327793 MPR327681:MPT327793 MZN327681:MZP327793 NJJ327681:NJL327793 NTF327681:NTH327793 ODB327681:ODD327793 OMX327681:OMZ327793 OWT327681:OWV327793 PGP327681:PGR327793 PQL327681:PQN327793 QAH327681:QAJ327793 QKD327681:QKF327793 QTZ327681:QUB327793 RDV327681:RDX327793 RNR327681:RNT327793 RXN327681:RXP327793 SHJ327681:SHL327793 SRF327681:SRH327793 TBB327681:TBD327793 TKX327681:TKZ327793 TUT327681:TUV327793 UEP327681:UER327793 UOL327681:UON327793 UYH327681:UYJ327793 VID327681:VIF327793 VRZ327681:VSB327793 WBV327681:WBX327793 WLR327681:WLT327793 WVN327681:WVP327793 F393217:H393329 JB393217:JD393329 SX393217:SZ393329 ACT393217:ACV393329 AMP393217:AMR393329 AWL393217:AWN393329 BGH393217:BGJ393329 BQD393217:BQF393329 BZZ393217:CAB393329 CJV393217:CJX393329 CTR393217:CTT393329 DDN393217:DDP393329 DNJ393217:DNL393329 DXF393217:DXH393329 EHB393217:EHD393329 EQX393217:EQZ393329 FAT393217:FAV393329 FKP393217:FKR393329 FUL393217:FUN393329 GEH393217:GEJ393329 GOD393217:GOF393329 GXZ393217:GYB393329 HHV393217:HHX393329 HRR393217:HRT393329 IBN393217:IBP393329 ILJ393217:ILL393329 IVF393217:IVH393329 JFB393217:JFD393329 JOX393217:JOZ393329 JYT393217:JYV393329 KIP393217:KIR393329 KSL393217:KSN393329 LCH393217:LCJ393329 LMD393217:LMF393329 LVZ393217:LWB393329 MFV393217:MFX393329 MPR393217:MPT393329 MZN393217:MZP393329 NJJ393217:NJL393329 NTF393217:NTH393329 ODB393217:ODD393329 OMX393217:OMZ393329 OWT393217:OWV393329 PGP393217:PGR393329 PQL393217:PQN393329 QAH393217:QAJ393329 QKD393217:QKF393329 QTZ393217:QUB393329 RDV393217:RDX393329 RNR393217:RNT393329 RXN393217:RXP393329 SHJ393217:SHL393329 SRF393217:SRH393329 TBB393217:TBD393329 TKX393217:TKZ393329 TUT393217:TUV393329 UEP393217:UER393329 UOL393217:UON393329 UYH393217:UYJ393329 VID393217:VIF393329 VRZ393217:VSB393329 WBV393217:WBX393329 WLR393217:WLT393329 WVN393217:WVP393329 F458753:H458865 JB458753:JD458865 SX458753:SZ458865 ACT458753:ACV458865 AMP458753:AMR458865 AWL458753:AWN458865 BGH458753:BGJ458865 BQD458753:BQF458865 BZZ458753:CAB458865 CJV458753:CJX458865 CTR458753:CTT458865 DDN458753:DDP458865 DNJ458753:DNL458865 DXF458753:DXH458865 EHB458753:EHD458865 EQX458753:EQZ458865 FAT458753:FAV458865 FKP458753:FKR458865 FUL458753:FUN458865 GEH458753:GEJ458865 GOD458753:GOF458865 GXZ458753:GYB458865 HHV458753:HHX458865 HRR458753:HRT458865 IBN458753:IBP458865 ILJ458753:ILL458865 IVF458753:IVH458865 JFB458753:JFD458865 JOX458753:JOZ458865 JYT458753:JYV458865 KIP458753:KIR458865 KSL458753:KSN458865 LCH458753:LCJ458865 LMD458753:LMF458865 LVZ458753:LWB458865 MFV458753:MFX458865 MPR458753:MPT458865 MZN458753:MZP458865 NJJ458753:NJL458865 NTF458753:NTH458865 ODB458753:ODD458865 OMX458753:OMZ458865 OWT458753:OWV458865 PGP458753:PGR458865 PQL458753:PQN458865 QAH458753:QAJ458865 QKD458753:QKF458865 QTZ458753:QUB458865 RDV458753:RDX458865 RNR458753:RNT458865 RXN458753:RXP458865 SHJ458753:SHL458865 SRF458753:SRH458865 TBB458753:TBD458865 TKX458753:TKZ458865 TUT458753:TUV458865 UEP458753:UER458865 UOL458753:UON458865 UYH458753:UYJ458865 VID458753:VIF458865 VRZ458753:VSB458865 WBV458753:WBX458865 WLR458753:WLT458865 WVN458753:WVP458865 F524289:H524401 JB524289:JD524401 SX524289:SZ524401 ACT524289:ACV524401 AMP524289:AMR524401 AWL524289:AWN524401 BGH524289:BGJ524401 BQD524289:BQF524401 BZZ524289:CAB524401 CJV524289:CJX524401 CTR524289:CTT524401 DDN524289:DDP524401 DNJ524289:DNL524401 DXF524289:DXH524401 EHB524289:EHD524401 EQX524289:EQZ524401 FAT524289:FAV524401 FKP524289:FKR524401 FUL524289:FUN524401 GEH524289:GEJ524401 GOD524289:GOF524401 GXZ524289:GYB524401 HHV524289:HHX524401 HRR524289:HRT524401 IBN524289:IBP524401 ILJ524289:ILL524401 IVF524289:IVH524401 JFB524289:JFD524401 JOX524289:JOZ524401 JYT524289:JYV524401 KIP524289:KIR524401 KSL524289:KSN524401 LCH524289:LCJ524401 LMD524289:LMF524401 LVZ524289:LWB524401 MFV524289:MFX524401 MPR524289:MPT524401 MZN524289:MZP524401 NJJ524289:NJL524401 NTF524289:NTH524401 ODB524289:ODD524401 OMX524289:OMZ524401 OWT524289:OWV524401 PGP524289:PGR524401 PQL524289:PQN524401 QAH524289:QAJ524401 QKD524289:QKF524401 QTZ524289:QUB524401 RDV524289:RDX524401 RNR524289:RNT524401 RXN524289:RXP524401 SHJ524289:SHL524401 SRF524289:SRH524401 TBB524289:TBD524401 TKX524289:TKZ524401 TUT524289:TUV524401 UEP524289:UER524401 UOL524289:UON524401 UYH524289:UYJ524401 VID524289:VIF524401 VRZ524289:VSB524401 WBV524289:WBX524401 WLR524289:WLT524401 WVN524289:WVP524401 F589825:H589937 JB589825:JD589937 SX589825:SZ589937 ACT589825:ACV589937 AMP589825:AMR589937 AWL589825:AWN589937 BGH589825:BGJ589937 BQD589825:BQF589937 BZZ589825:CAB589937 CJV589825:CJX589937 CTR589825:CTT589937 DDN589825:DDP589937 DNJ589825:DNL589937 DXF589825:DXH589937 EHB589825:EHD589937 EQX589825:EQZ589937 FAT589825:FAV589937 FKP589825:FKR589937 FUL589825:FUN589937 GEH589825:GEJ589937 GOD589825:GOF589937 GXZ589825:GYB589937 HHV589825:HHX589937 HRR589825:HRT589937 IBN589825:IBP589937 ILJ589825:ILL589937 IVF589825:IVH589937 JFB589825:JFD589937 JOX589825:JOZ589937 JYT589825:JYV589937 KIP589825:KIR589937 KSL589825:KSN589937 LCH589825:LCJ589937 LMD589825:LMF589937 LVZ589825:LWB589937 MFV589825:MFX589937 MPR589825:MPT589937 MZN589825:MZP589937 NJJ589825:NJL589937 NTF589825:NTH589937 ODB589825:ODD589937 OMX589825:OMZ589937 OWT589825:OWV589937 PGP589825:PGR589937 PQL589825:PQN589937 QAH589825:QAJ589937 QKD589825:QKF589937 QTZ589825:QUB589937 RDV589825:RDX589937 RNR589825:RNT589937 RXN589825:RXP589937 SHJ589825:SHL589937 SRF589825:SRH589937 TBB589825:TBD589937 TKX589825:TKZ589937 TUT589825:TUV589937 UEP589825:UER589937 UOL589825:UON589937 UYH589825:UYJ589937 VID589825:VIF589937 VRZ589825:VSB589937 WBV589825:WBX589937 WLR589825:WLT589937 WVN589825:WVP589937 F655361:H655473 JB655361:JD655473 SX655361:SZ655473 ACT655361:ACV655473 AMP655361:AMR655473 AWL655361:AWN655473 BGH655361:BGJ655473 BQD655361:BQF655473 BZZ655361:CAB655473 CJV655361:CJX655473 CTR655361:CTT655473 DDN655361:DDP655473 DNJ655361:DNL655473 DXF655361:DXH655473 EHB655361:EHD655473 EQX655361:EQZ655473 FAT655361:FAV655473 FKP655361:FKR655473 FUL655361:FUN655473 GEH655361:GEJ655473 GOD655361:GOF655473 GXZ655361:GYB655473 HHV655361:HHX655473 HRR655361:HRT655473 IBN655361:IBP655473 ILJ655361:ILL655473 IVF655361:IVH655473 JFB655361:JFD655473 JOX655361:JOZ655473 JYT655361:JYV655473 KIP655361:KIR655473 KSL655361:KSN655473 LCH655361:LCJ655473 LMD655361:LMF655473 LVZ655361:LWB655473 MFV655361:MFX655473 MPR655361:MPT655473 MZN655361:MZP655473 NJJ655361:NJL655473 NTF655361:NTH655473 ODB655361:ODD655473 OMX655361:OMZ655473 OWT655361:OWV655473 PGP655361:PGR655473 PQL655361:PQN655473 QAH655361:QAJ655473 QKD655361:QKF655473 QTZ655361:QUB655473 RDV655361:RDX655473 RNR655361:RNT655473 RXN655361:RXP655473 SHJ655361:SHL655473 SRF655361:SRH655473 TBB655361:TBD655473 TKX655361:TKZ655473 TUT655361:TUV655473 UEP655361:UER655473 UOL655361:UON655473 UYH655361:UYJ655473 VID655361:VIF655473 VRZ655361:VSB655473 WBV655361:WBX655473 WLR655361:WLT655473 WVN655361:WVP655473 F720897:H721009 JB720897:JD721009 SX720897:SZ721009 ACT720897:ACV721009 AMP720897:AMR721009 AWL720897:AWN721009 BGH720897:BGJ721009 BQD720897:BQF721009 BZZ720897:CAB721009 CJV720897:CJX721009 CTR720897:CTT721009 DDN720897:DDP721009 DNJ720897:DNL721009 DXF720897:DXH721009 EHB720897:EHD721009 EQX720897:EQZ721009 FAT720897:FAV721009 FKP720897:FKR721009 FUL720897:FUN721009 GEH720897:GEJ721009 GOD720897:GOF721009 GXZ720897:GYB721009 HHV720897:HHX721009 HRR720897:HRT721009 IBN720897:IBP721009 ILJ720897:ILL721009 IVF720897:IVH721009 JFB720897:JFD721009 JOX720897:JOZ721009 JYT720897:JYV721009 KIP720897:KIR721009 KSL720897:KSN721009 LCH720897:LCJ721009 LMD720897:LMF721009 LVZ720897:LWB721009 MFV720897:MFX721009 MPR720897:MPT721009 MZN720897:MZP721009 NJJ720897:NJL721009 NTF720897:NTH721009 ODB720897:ODD721009 OMX720897:OMZ721009 OWT720897:OWV721009 PGP720897:PGR721009 PQL720897:PQN721009 QAH720897:QAJ721009 QKD720897:QKF721009 QTZ720897:QUB721009 RDV720897:RDX721009 RNR720897:RNT721009 RXN720897:RXP721009 SHJ720897:SHL721009 SRF720897:SRH721009 TBB720897:TBD721009 TKX720897:TKZ721009 TUT720897:TUV721009 UEP720897:UER721009 UOL720897:UON721009 UYH720897:UYJ721009 VID720897:VIF721009 VRZ720897:VSB721009 WBV720897:WBX721009 WLR720897:WLT721009 WVN720897:WVP721009 F786433:H786545 JB786433:JD786545 SX786433:SZ786545 ACT786433:ACV786545 AMP786433:AMR786545 AWL786433:AWN786545 BGH786433:BGJ786545 BQD786433:BQF786545 BZZ786433:CAB786545 CJV786433:CJX786545 CTR786433:CTT786545 DDN786433:DDP786545 DNJ786433:DNL786545 DXF786433:DXH786545 EHB786433:EHD786545 EQX786433:EQZ786545 FAT786433:FAV786545 FKP786433:FKR786545 FUL786433:FUN786545 GEH786433:GEJ786545 GOD786433:GOF786545 GXZ786433:GYB786545 HHV786433:HHX786545 HRR786433:HRT786545 IBN786433:IBP786545 ILJ786433:ILL786545 IVF786433:IVH786545 JFB786433:JFD786545 JOX786433:JOZ786545 JYT786433:JYV786545 KIP786433:KIR786545 KSL786433:KSN786545 LCH786433:LCJ786545 LMD786433:LMF786545 LVZ786433:LWB786545 MFV786433:MFX786545 MPR786433:MPT786545 MZN786433:MZP786545 NJJ786433:NJL786545 NTF786433:NTH786545 ODB786433:ODD786545 OMX786433:OMZ786545 OWT786433:OWV786545 PGP786433:PGR786545 PQL786433:PQN786545 QAH786433:QAJ786545 QKD786433:QKF786545 QTZ786433:QUB786545 RDV786433:RDX786545 RNR786433:RNT786545 RXN786433:RXP786545 SHJ786433:SHL786545 SRF786433:SRH786545 TBB786433:TBD786545 TKX786433:TKZ786545 TUT786433:TUV786545 UEP786433:UER786545 UOL786433:UON786545 UYH786433:UYJ786545 VID786433:VIF786545 VRZ786433:VSB786545 WBV786433:WBX786545 WLR786433:WLT786545 WVN786433:WVP786545 F851969:H852081 JB851969:JD852081 SX851969:SZ852081 ACT851969:ACV852081 AMP851969:AMR852081 AWL851969:AWN852081 BGH851969:BGJ852081 BQD851969:BQF852081 BZZ851969:CAB852081 CJV851969:CJX852081 CTR851969:CTT852081 DDN851969:DDP852081 DNJ851969:DNL852081 DXF851969:DXH852081 EHB851969:EHD852081 EQX851969:EQZ852081 FAT851969:FAV852081 FKP851969:FKR852081 FUL851969:FUN852081 GEH851969:GEJ852081 GOD851969:GOF852081 GXZ851969:GYB852081 HHV851969:HHX852081 HRR851969:HRT852081 IBN851969:IBP852081 ILJ851969:ILL852081 IVF851969:IVH852081 JFB851969:JFD852081 JOX851969:JOZ852081 JYT851969:JYV852081 KIP851969:KIR852081 KSL851969:KSN852081 LCH851969:LCJ852081 LMD851969:LMF852081 LVZ851969:LWB852081 MFV851969:MFX852081 MPR851969:MPT852081 MZN851969:MZP852081 NJJ851969:NJL852081 NTF851969:NTH852081 ODB851969:ODD852081 OMX851969:OMZ852081 OWT851969:OWV852081 PGP851969:PGR852081 PQL851969:PQN852081 QAH851969:QAJ852081 QKD851969:QKF852081 QTZ851969:QUB852081 RDV851969:RDX852081 RNR851969:RNT852081 RXN851969:RXP852081 SHJ851969:SHL852081 SRF851969:SRH852081 TBB851969:TBD852081 TKX851969:TKZ852081 TUT851969:TUV852081 UEP851969:UER852081 UOL851969:UON852081 UYH851969:UYJ852081 VID851969:VIF852081 VRZ851969:VSB852081 WBV851969:WBX852081 WLR851969:WLT852081 WVN851969:WVP852081 F917505:H917617 JB917505:JD917617 SX917505:SZ917617 ACT917505:ACV917617 AMP917505:AMR917617 AWL917505:AWN917617 BGH917505:BGJ917617 BQD917505:BQF917617 BZZ917505:CAB917617 CJV917505:CJX917617 CTR917505:CTT917617 DDN917505:DDP917617 DNJ917505:DNL917617 DXF917505:DXH917617 EHB917505:EHD917617 EQX917505:EQZ917617 FAT917505:FAV917617 FKP917505:FKR917617 FUL917505:FUN917617 GEH917505:GEJ917617 GOD917505:GOF917617 GXZ917505:GYB917617 HHV917505:HHX917617 HRR917505:HRT917617 IBN917505:IBP917617 ILJ917505:ILL917617 IVF917505:IVH917617 JFB917505:JFD917617 JOX917505:JOZ917617 JYT917505:JYV917617 KIP917505:KIR917617 KSL917505:KSN917617 LCH917505:LCJ917617 LMD917505:LMF917617 LVZ917505:LWB917617 MFV917505:MFX917617 MPR917505:MPT917617 MZN917505:MZP917617 NJJ917505:NJL917617 NTF917505:NTH917617 ODB917505:ODD917617 OMX917505:OMZ917617 OWT917505:OWV917617 PGP917505:PGR917617 PQL917505:PQN917617 QAH917505:QAJ917617 QKD917505:QKF917617 QTZ917505:QUB917617 RDV917505:RDX917617 RNR917505:RNT917617 RXN917505:RXP917617 SHJ917505:SHL917617 SRF917505:SRH917617 TBB917505:TBD917617 TKX917505:TKZ917617 TUT917505:TUV917617 UEP917505:UER917617 UOL917505:UON917617 UYH917505:UYJ917617 VID917505:VIF917617 VRZ917505:VSB917617 WBV917505:WBX917617 WLR917505:WLT917617 WVN917505:WVP917617 F983041:H983153 JB983041:JD983153 SX983041:SZ983153 ACT983041:ACV983153 AMP983041:AMR983153 AWL983041:AWN983153 BGH983041:BGJ983153 BQD983041:BQF983153 BZZ983041:CAB983153 CJV983041:CJX983153 CTR983041:CTT983153 DDN983041:DDP983153 DNJ983041:DNL983153 DXF983041:DXH983153 EHB983041:EHD983153 EQX983041:EQZ983153 FAT983041:FAV983153 FKP983041:FKR983153 FUL983041:FUN983153 GEH983041:GEJ983153 GOD983041:GOF983153 GXZ983041:GYB983153 HHV983041:HHX983153 HRR983041:HRT983153 IBN983041:IBP983153 ILJ983041:ILL983153 IVF983041:IVH983153 JFB983041:JFD983153 JOX983041:JOZ983153 JYT983041:JYV983153 KIP983041:KIR983153 KSL983041:KSN983153 LCH983041:LCJ983153 LMD983041:LMF983153 LVZ983041:LWB983153 MFV983041:MFX983153 MPR983041:MPT983153 MZN983041:MZP983153 NJJ983041:NJL983153 NTF983041:NTH983153 ODB983041:ODD983153 OMX983041:OMZ983153 OWT983041:OWV983153 PGP983041:PGR983153 PQL983041:PQN983153 QAH983041:QAJ983153 QKD983041:QKF983153 QTZ983041:QUB983153 RDV983041:RDX983153 RNR983041:RNT983153 RXN983041:RXP983153 SHJ983041:SHL983153 SRF983041:SRH983153 TBB983041:TBD983153 TKX983041:TKZ983153 TUT983041:TUV983153 UEP983041:UER983153 UOL983041:UON983153 UYH983041:UYJ983153 VID983041:VIF983153 VRZ983041:VSB983153 WBV983041:WBX983153 WLR983041:WLT983153 WVN983041:WVP983153 D1:E70 IZ1:JA70 SV1:SW70 ACR1:ACS70 AMN1:AMO70 AWJ1:AWK70 BGF1:BGG70 BQB1:BQC70 BZX1:BZY70 CJT1:CJU70 CTP1:CTQ70 DDL1:DDM70 DNH1:DNI70 DXD1:DXE70 EGZ1:EHA70 EQV1:EQW70 FAR1:FAS70 FKN1:FKO70 FUJ1:FUK70 GEF1:GEG70 GOB1:GOC70 GXX1:GXY70 HHT1:HHU70 HRP1:HRQ70 IBL1:IBM70 ILH1:ILI70 IVD1:IVE70 JEZ1:JFA70 JOV1:JOW70 JYR1:JYS70 KIN1:KIO70 KSJ1:KSK70 LCF1:LCG70 LMB1:LMC70 LVX1:LVY70 MFT1:MFU70 MPP1:MPQ70 MZL1:MZM70 NJH1:NJI70 NTD1:NTE70 OCZ1:ODA70 OMV1:OMW70 OWR1:OWS70 PGN1:PGO70 PQJ1:PQK70 QAF1:QAG70 QKB1:QKC70 QTX1:QTY70 RDT1:RDU70 RNP1:RNQ70 RXL1:RXM70 SHH1:SHI70 SRD1:SRE70 TAZ1:TBA70 TKV1:TKW70 TUR1:TUS70 UEN1:UEO70 UOJ1:UOK70 UYF1:UYG70 VIB1:VIC70 VRX1:VRY70 WBT1:WBU70 WLP1:WLQ70 WVL1:WVM70 D65537:E65606 IZ65537:JA65606 SV65537:SW65606 ACR65537:ACS65606 AMN65537:AMO65606 AWJ65537:AWK65606 BGF65537:BGG65606 BQB65537:BQC65606 BZX65537:BZY65606 CJT65537:CJU65606 CTP65537:CTQ65606 DDL65537:DDM65606 DNH65537:DNI65606 DXD65537:DXE65606 EGZ65537:EHA65606 EQV65537:EQW65606 FAR65537:FAS65606 FKN65537:FKO65606 FUJ65537:FUK65606 GEF65537:GEG65606 GOB65537:GOC65606 GXX65537:GXY65606 HHT65537:HHU65606 HRP65537:HRQ65606 IBL65537:IBM65606 ILH65537:ILI65606 IVD65537:IVE65606 JEZ65537:JFA65606 JOV65537:JOW65606 JYR65537:JYS65606 KIN65537:KIO65606 KSJ65537:KSK65606 LCF65537:LCG65606 LMB65537:LMC65606 LVX65537:LVY65606 MFT65537:MFU65606 MPP65537:MPQ65606 MZL65537:MZM65606 NJH65537:NJI65606 NTD65537:NTE65606 OCZ65537:ODA65606 OMV65537:OMW65606 OWR65537:OWS65606 PGN65537:PGO65606 PQJ65537:PQK65606 QAF65537:QAG65606 QKB65537:QKC65606 QTX65537:QTY65606 RDT65537:RDU65606 RNP65537:RNQ65606 RXL65537:RXM65606 SHH65537:SHI65606 SRD65537:SRE65606 TAZ65537:TBA65606 TKV65537:TKW65606 TUR65537:TUS65606 UEN65537:UEO65606 UOJ65537:UOK65606 UYF65537:UYG65606 VIB65537:VIC65606 VRX65537:VRY65606 WBT65537:WBU65606 WLP65537:WLQ65606 WVL65537:WVM65606 D131073:E131142 IZ131073:JA131142 SV131073:SW131142 ACR131073:ACS131142 AMN131073:AMO131142 AWJ131073:AWK131142 BGF131073:BGG131142 BQB131073:BQC131142 BZX131073:BZY131142 CJT131073:CJU131142 CTP131073:CTQ131142 DDL131073:DDM131142 DNH131073:DNI131142 DXD131073:DXE131142 EGZ131073:EHA131142 EQV131073:EQW131142 FAR131073:FAS131142 FKN131073:FKO131142 FUJ131073:FUK131142 GEF131073:GEG131142 GOB131073:GOC131142 GXX131073:GXY131142 HHT131073:HHU131142 HRP131073:HRQ131142 IBL131073:IBM131142 ILH131073:ILI131142 IVD131073:IVE131142 JEZ131073:JFA131142 JOV131073:JOW131142 JYR131073:JYS131142 KIN131073:KIO131142 KSJ131073:KSK131142 LCF131073:LCG131142 LMB131073:LMC131142 LVX131073:LVY131142 MFT131073:MFU131142 MPP131073:MPQ131142 MZL131073:MZM131142 NJH131073:NJI131142 NTD131073:NTE131142 OCZ131073:ODA131142 OMV131073:OMW131142 OWR131073:OWS131142 PGN131073:PGO131142 PQJ131073:PQK131142 QAF131073:QAG131142 QKB131073:QKC131142 QTX131073:QTY131142 RDT131073:RDU131142 RNP131073:RNQ131142 RXL131073:RXM131142 SHH131073:SHI131142 SRD131073:SRE131142 TAZ131073:TBA131142 TKV131073:TKW131142 TUR131073:TUS131142 UEN131073:UEO131142 UOJ131073:UOK131142 UYF131073:UYG131142 VIB131073:VIC131142 VRX131073:VRY131142 WBT131073:WBU131142 WLP131073:WLQ131142 WVL131073:WVM131142 D196609:E196678 IZ196609:JA196678 SV196609:SW196678 ACR196609:ACS196678 AMN196609:AMO196678 AWJ196609:AWK196678 BGF196609:BGG196678 BQB196609:BQC196678 BZX196609:BZY196678 CJT196609:CJU196678 CTP196609:CTQ196678 DDL196609:DDM196678 DNH196609:DNI196678 DXD196609:DXE196678 EGZ196609:EHA196678 EQV196609:EQW196678 FAR196609:FAS196678 FKN196609:FKO196678 FUJ196609:FUK196678 GEF196609:GEG196678 GOB196609:GOC196678 GXX196609:GXY196678 HHT196609:HHU196678 HRP196609:HRQ196678 IBL196609:IBM196678 ILH196609:ILI196678 IVD196609:IVE196678 JEZ196609:JFA196678 JOV196609:JOW196678 JYR196609:JYS196678 KIN196609:KIO196678 KSJ196609:KSK196678 LCF196609:LCG196678 LMB196609:LMC196678 LVX196609:LVY196678 MFT196609:MFU196678 MPP196609:MPQ196678 MZL196609:MZM196678 NJH196609:NJI196678 NTD196609:NTE196678 OCZ196609:ODA196678 OMV196609:OMW196678 OWR196609:OWS196678 PGN196609:PGO196678 PQJ196609:PQK196678 QAF196609:QAG196678 QKB196609:QKC196678 QTX196609:QTY196678 RDT196609:RDU196678 RNP196609:RNQ196678 RXL196609:RXM196678 SHH196609:SHI196678 SRD196609:SRE196678 TAZ196609:TBA196678 TKV196609:TKW196678 TUR196609:TUS196678 UEN196609:UEO196678 UOJ196609:UOK196678 UYF196609:UYG196678 VIB196609:VIC196678 VRX196609:VRY196678 WBT196609:WBU196678 WLP196609:WLQ196678 WVL196609:WVM196678 D262145:E262214 IZ262145:JA262214 SV262145:SW262214 ACR262145:ACS262214 AMN262145:AMO262214 AWJ262145:AWK262214 BGF262145:BGG262214 BQB262145:BQC262214 BZX262145:BZY262214 CJT262145:CJU262214 CTP262145:CTQ262214 DDL262145:DDM262214 DNH262145:DNI262214 DXD262145:DXE262214 EGZ262145:EHA262214 EQV262145:EQW262214 FAR262145:FAS262214 FKN262145:FKO262214 FUJ262145:FUK262214 GEF262145:GEG262214 GOB262145:GOC262214 GXX262145:GXY262214 HHT262145:HHU262214 HRP262145:HRQ262214 IBL262145:IBM262214 ILH262145:ILI262214 IVD262145:IVE262214 JEZ262145:JFA262214 JOV262145:JOW262214 JYR262145:JYS262214 KIN262145:KIO262214 KSJ262145:KSK262214 LCF262145:LCG262214 LMB262145:LMC262214 LVX262145:LVY262214 MFT262145:MFU262214 MPP262145:MPQ262214 MZL262145:MZM262214 NJH262145:NJI262214 NTD262145:NTE262214 OCZ262145:ODA262214 OMV262145:OMW262214 OWR262145:OWS262214 PGN262145:PGO262214 PQJ262145:PQK262214 QAF262145:QAG262214 QKB262145:QKC262214 QTX262145:QTY262214 RDT262145:RDU262214 RNP262145:RNQ262214 RXL262145:RXM262214 SHH262145:SHI262214 SRD262145:SRE262214 TAZ262145:TBA262214 TKV262145:TKW262214 TUR262145:TUS262214 UEN262145:UEO262214 UOJ262145:UOK262214 UYF262145:UYG262214 VIB262145:VIC262214 VRX262145:VRY262214 WBT262145:WBU262214 WLP262145:WLQ262214 WVL262145:WVM262214 D327681:E327750 IZ327681:JA327750 SV327681:SW327750 ACR327681:ACS327750 AMN327681:AMO327750 AWJ327681:AWK327750 BGF327681:BGG327750 BQB327681:BQC327750 BZX327681:BZY327750 CJT327681:CJU327750 CTP327681:CTQ327750 DDL327681:DDM327750 DNH327681:DNI327750 DXD327681:DXE327750 EGZ327681:EHA327750 EQV327681:EQW327750 FAR327681:FAS327750 FKN327681:FKO327750 FUJ327681:FUK327750 GEF327681:GEG327750 GOB327681:GOC327750 GXX327681:GXY327750 HHT327681:HHU327750 HRP327681:HRQ327750 IBL327681:IBM327750 ILH327681:ILI327750 IVD327681:IVE327750 JEZ327681:JFA327750 JOV327681:JOW327750 JYR327681:JYS327750 KIN327681:KIO327750 KSJ327681:KSK327750 LCF327681:LCG327750 LMB327681:LMC327750 LVX327681:LVY327750 MFT327681:MFU327750 MPP327681:MPQ327750 MZL327681:MZM327750 NJH327681:NJI327750 NTD327681:NTE327750 OCZ327681:ODA327750 OMV327681:OMW327750 OWR327681:OWS327750 PGN327681:PGO327750 PQJ327681:PQK327750 QAF327681:QAG327750 QKB327681:QKC327750 QTX327681:QTY327750 RDT327681:RDU327750 RNP327681:RNQ327750 RXL327681:RXM327750 SHH327681:SHI327750 SRD327681:SRE327750 TAZ327681:TBA327750 TKV327681:TKW327750 TUR327681:TUS327750 UEN327681:UEO327750 UOJ327681:UOK327750 UYF327681:UYG327750 VIB327681:VIC327750 VRX327681:VRY327750 WBT327681:WBU327750 WLP327681:WLQ327750 WVL327681:WVM327750 D393217:E393286 IZ393217:JA393286 SV393217:SW393286 ACR393217:ACS393286 AMN393217:AMO393286 AWJ393217:AWK393286 BGF393217:BGG393286 BQB393217:BQC393286 BZX393217:BZY393286 CJT393217:CJU393286 CTP393217:CTQ393286 DDL393217:DDM393286 DNH393217:DNI393286 DXD393217:DXE393286 EGZ393217:EHA393286 EQV393217:EQW393286 FAR393217:FAS393286 FKN393217:FKO393286 FUJ393217:FUK393286 GEF393217:GEG393286 GOB393217:GOC393286 GXX393217:GXY393286 HHT393217:HHU393286 HRP393217:HRQ393286 IBL393217:IBM393286 ILH393217:ILI393286 IVD393217:IVE393286 JEZ393217:JFA393286 JOV393217:JOW393286 JYR393217:JYS393286 KIN393217:KIO393286 KSJ393217:KSK393286 LCF393217:LCG393286 LMB393217:LMC393286 LVX393217:LVY393286 MFT393217:MFU393286 MPP393217:MPQ393286 MZL393217:MZM393286 NJH393217:NJI393286 NTD393217:NTE393286 OCZ393217:ODA393286 OMV393217:OMW393286 OWR393217:OWS393286 PGN393217:PGO393286 PQJ393217:PQK393286 QAF393217:QAG393286 QKB393217:QKC393286 QTX393217:QTY393286 RDT393217:RDU393286 RNP393217:RNQ393286 RXL393217:RXM393286 SHH393217:SHI393286 SRD393217:SRE393286 TAZ393217:TBA393286 TKV393217:TKW393286 TUR393217:TUS393286 UEN393217:UEO393286 UOJ393217:UOK393286 UYF393217:UYG393286 VIB393217:VIC393286 VRX393217:VRY393286 WBT393217:WBU393286 WLP393217:WLQ393286 WVL393217:WVM393286 D458753:E458822 IZ458753:JA458822 SV458753:SW458822 ACR458753:ACS458822 AMN458753:AMO458822 AWJ458753:AWK458822 BGF458753:BGG458822 BQB458753:BQC458822 BZX458753:BZY458822 CJT458753:CJU458822 CTP458753:CTQ458822 DDL458753:DDM458822 DNH458753:DNI458822 DXD458753:DXE458822 EGZ458753:EHA458822 EQV458753:EQW458822 FAR458753:FAS458822 FKN458753:FKO458822 FUJ458753:FUK458822 GEF458753:GEG458822 GOB458753:GOC458822 GXX458753:GXY458822 HHT458753:HHU458822 HRP458753:HRQ458822 IBL458753:IBM458822 ILH458753:ILI458822 IVD458753:IVE458822 JEZ458753:JFA458822 JOV458753:JOW458822 JYR458753:JYS458822 KIN458753:KIO458822 KSJ458753:KSK458822 LCF458753:LCG458822 LMB458753:LMC458822 LVX458753:LVY458822 MFT458753:MFU458822 MPP458753:MPQ458822 MZL458753:MZM458822 NJH458753:NJI458822 NTD458753:NTE458822 OCZ458753:ODA458822 OMV458753:OMW458822 OWR458753:OWS458822 PGN458753:PGO458822 PQJ458753:PQK458822 QAF458753:QAG458822 QKB458753:QKC458822 QTX458753:QTY458822 RDT458753:RDU458822 RNP458753:RNQ458822 RXL458753:RXM458822 SHH458753:SHI458822 SRD458753:SRE458822 TAZ458753:TBA458822 TKV458753:TKW458822 TUR458753:TUS458822 UEN458753:UEO458822 UOJ458753:UOK458822 UYF458753:UYG458822 VIB458753:VIC458822 VRX458753:VRY458822 WBT458753:WBU458822 WLP458753:WLQ458822 WVL458753:WVM458822 D524289:E524358 IZ524289:JA524358 SV524289:SW524358 ACR524289:ACS524358 AMN524289:AMO524358 AWJ524289:AWK524358 BGF524289:BGG524358 BQB524289:BQC524358 BZX524289:BZY524358 CJT524289:CJU524358 CTP524289:CTQ524358 DDL524289:DDM524358 DNH524289:DNI524358 DXD524289:DXE524358 EGZ524289:EHA524358 EQV524289:EQW524358 FAR524289:FAS524358 FKN524289:FKO524358 FUJ524289:FUK524358 GEF524289:GEG524358 GOB524289:GOC524358 GXX524289:GXY524358 HHT524289:HHU524358 HRP524289:HRQ524358 IBL524289:IBM524358 ILH524289:ILI524358 IVD524289:IVE524358 JEZ524289:JFA524358 JOV524289:JOW524358 JYR524289:JYS524358 KIN524289:KIO524358 KSJ524289:KSK524358 LCF524289:LCG524358 LMB524289:LMC524358 LVX524289:LVY524358 MFT524289:MFU524358 MPP524289:MPQ524358 MZL524289:MZM524358 NJH524289:NJI524358 NTD524289:NTE524358 OCZ524289:ODA524358 OMV524289:OMW524358 OWR524289:OWS524358 PGN524289:PGO524358 PQJ524289:PQK524358 QAF524289:QAG524358 QKB524289:QKC524358 QTX524289:QTY524358 RDT524289:RDU524358 RNP524289:RNQ524358 RXL524289:RXM524358 SHH524289:SHI524358 SRD524289:SRE524358 TAZ524289:TBA524358 TKV524289:TKW524358 TUR524289:TUS524358 UEN524289:UEO524358 UOJ524289:UOK524358 UYF524289:UYG524358 VIB524289:VIC524358 VRX524289:VRY524358 WBT524289:WBU524358 WLP524289:WLQ524358 WVL524289:WVM524358 D589825:E589894 IZ589825:JA589894 SV589825:SW589894 ACR589825:ACS589894 AMN589825:AMO589894 AWJ589825:AWK589894 BGF589825:BGG589894 BQB589825:BQC589894 BZX589825:BZY589894 CJT589825:CJU589894 CTP589825:CTQ589894 DDL589825:DDM589894 DNH589825:DNI589894 DXD589825:DXE589894 EGZ589825:EHA589894 EQV589825:EQW589894 FAR589825:FAS589894 FKN589825:FKO589894 FUJ589825:FUK589894 GEF589825:GEG589894 GOB589825:GOC589894 GXX589825:GXY589894 HHT589825:HHU589894 HRP589825:HRQ589894 IBL589825:IBM589894 ILH589825:ILI589894 IVD589825:IVE589894 JEZ589825:JFA589894 JOV589825:JOW589894 JYR589825:JYS589894 KIN589825:KIO589894 KSJ589825:KSK589894 LCF589825:LCG589894 LMB589825:LMC589894 LVX589825:LVY589894 MFT589825:MFU589894 MPP589825:MPQ589894 MZL589825:MZM589894 NJH589825:NJI589894 NTD589825:NTE589894 OCZ589825:ODA589894 OMV589825:OMW589894 OWR589825:OWS589894 PGN589825:PGO589894 PQJ589825:PQK589894 QAF589825:QAG589894 QKB589825:QKC589894 QTX589825:QTY589894 RDT589825:RDU589894 RNP589825:RNQ589894 RXL589825:RXM589894 SHH589825:SHI589894 SRD589825:SRE589894 TAZ589825:TBA589894 TKV589825:TKW589894 TUR589825:TUS589894 UEN589825:UEO589894 UOJ589825:UOK589894 UYF589825:UYG589894 VIB589825:VIC589894 VRX589825:VRY589894 WBT589825:WBU589894 WLP589825:WLQ589894 WVL589825:WVM589894 D655361:E655430 IZ655361:JA655430 SV655361:SW655430 ACR655361:ACS655430 AMN655361:AMO655430 AWJ655361:AWK655430 BGF655361:BGG655430 BQB655361:BQC655430 BZX655361:BZY655430 CJT655361:CJU655430 CTP655361:CTQ655430 DDL655361:DDM655430 DNH655361:DNI655430 DXD655361:DXE655430 EGZ655361:EHA655430 EQV655361:EQW655430 FAR655361:FAS655430 FKN655361:FKO655430 FUJ655361:FUK655430 GEF655361:GEG655430 GOB655361:GOC655430 GXX655361:GXY655430 HHT655361:HHU655430 HRP655361:HRQ655430 IBL655361:IBM655430 ILH655361:ILI655430 IVD655361:IVE655430 JEZ655361:JFA655430 JOV655361:JOW655430 JYR655361:JYS655430 KIN655361:KIO655430 KSJ655361:KSK655430 LCF655361:LCG655430 LMB655361:LMC655430 LVX655361:LVY655430 MFT655361:MFU655430 MPP655361:MPQ655430 MZL655361:MZM655430 NJH655361:NJI655430 NTD655361:NTE655430 OCZ655361:ODA655430 OMV655361:OMW655430 OWR655361:OWS655430 PGN655361:PGO655430 PQJ655361:PQK655430 QAF655361:QAG655430 QKB655361:QKC655430 QTX655361:QTY655430 RDT655361:RDU655430 RNP655361:RNQ655430 RXL655361:RXM655430 SHH655361:SHI655430 SRD655361:SRE655430 TAZ655361:TBA655430 TKV655361:TKW655430 TUR655361:TUS655430 UEN655361:UEO655430 UOJ655361:UOK655430 UYF655361:UYG655430 VIB655361:VIC655430 VRX655361:VRY655430 WBT655361:WBU655430 WLP655361:WLQ655430 WVL655361:WVM655430 D720897:E720966 IZ720897:JA720966 SV720897:SW720966 ACR720897:ACS720966 AMN720897:AMO720966 AWJ720897:AWK720966 BGF720897:BGG720966 BQB720897:BQC720966 BZX720897:BZY720966 CJT720897:CJU720966 CTP720897:CTQ720966 DDL720897:DDM720966 DNH720897:DNI720966 DXD720897:DXE720966 EGZ720897:EHA720966 EQV720897:EQW720966 FAR720897:FAS720966 FKN720897:FKO720966 FUJ720897:FUK720966 GEF720897:GEG720966 GOB720897:GOC720966 GXX720897:GXY720966 HHT720897:HHU720966 HRP720897:HRQ720966 IBL720897:IBM720966 ILH720897:ILI720966 IVD720897:IVE720966 JEZ720897:JFA720966 JOV720897:JOW720966 JYR720897:JYS720966 KIN720897:KIO720966 KSJ720897:KSK720966 LCF720897:LCG720966 LMB720897:LMC720966 LVX720897:LVY720966 MFT720897:MFU720966 MPP720897:MPQ720966 MZL720897:MZM720966 NJH720897:NJI720966 NTD720897:NTE720966 OCZ720897:ODA720966 OMV720897:OMW720966 OWR720897:OWS720966 PGN720897:PGO720966 PQJ720897:PQK720966 QAF720897:QAG720966 QKB720897:QKC720966 QTX720897:QTY720966 RDT720897:RDU720966 RNP720897:RNQ720966 RXL720897:RXM720966 SHH720897:SHI720966 SRD720897:SRE720966 TAZ720897:TBA720966 TKV720897:TKW720966 TUR720897:TUS720966 UEN720897:UEO720966 UOJ720897:UOK720966 UYF720897:UYG720966 VIB720897:VIC720966 VRX720897:VRY720966 WBT720897:WBU720966 WLP720897:WLQ720966 WVL720897:WVM720966 D786433:E786502 IZ786433:JA786502 SV786433:SW786502 ACR786433:ACS786502 AMN786433:AMO786502 AWJ786433:AWK786502 BGF786433:BGG786502 BQB786433:BQC786502 BZX786433:BZY786502 CJT786433:CJU786502 CTP786433:CTQ786502 DDL786433:DDM786502 DNH786433:DNI786502 DXD786433:DXE786502 EGZ786433:EHA786502 EQV786433:EQW786502 FAR786433:FAS786502 FKN786433:FKO786502 FUJ786433:FUK786502 GEF786433:GEG786502 GOB786433:GOC786502 GXX786433:GXY786502 HHT786433:HHU786502 HRP786433:HRQ786502 IBL786433:IBM786502 ILH786433:ILI786502 IVD786433:IVE786502 JEZ786433:JFA786502 JOV786433:JOW786502 JYR786433:JYS786502 KIN786433:KIO786502 KSJ786433:KSK786502 LCF786433:LCG786502 LMB786433:LMC786502 LVX786433:LVY786502 MFT786433:MFU786502 MPP786433:MPQ786502 MZL786433:MZM786502 NJH786433:NJI786502 NTD786433:NTE786502 OCZ786433:ODA786502 OMV786433:OMW786502 OWR786433:OWS786502 PGN786433:PGO786502 PQJ786433:PQK786502 QAF786433:QAG786502 QKB786433:QKC786502 QTX786433:QTY786502 RDT786433:RDU786502 RNP786433:RNQ786502 RXL786433:RXM786502 SHH786433:SHI786502 SRD786433:SRE786502 TAZ786433:TBA786502 TKV786433:TKW786502 TUR786433:TUS786502 UEN786433:UEO786502 UOJ786433:UOK786502 UYF786433:UYG786502 VIB786433:VIC786502 VRX786433:VRY786502 WBT786433:WBU786502 WLP786433:WLQ786502 WVL786433:WVM786502 D851969:E852038 IZ851969:JA852038 SV851969:SW852038 ACR851969:ACS852038 AMN851969:AMO852038 AWJ851969:AWK852038 BGF851969:BGG852038 BQB851969:BQC852038 BZX851969:BZY852038 CJT851969:CJU852038 CTP851969:CTQ852038 DDL851969:DDM852038 DNH851969:DNI852038 DXD851969:DXE852038 EGZ851969:EHA852038 EQV851969:EQW852038 FAR851969:FAS852038 FKN851969:FKO852038 FUJ851969:FUK852038 GEF851969:GEG852038 GOB851969:GOC852038 GXX851969:GXY852038 HHT851969:HHU852038 HRP851969:HRQ852038 IBL851969:IBM852038 ILH851969:ILI852038 IVD851969:IVE852038 JEZ851969:JFA852038 JOV851969:JOW852038 JYR851969:JYS852038 KIN851969:KIO852038 KSJ851969:KSK852038 LCF851969:LCG852038 LMB851969:LMC852038 LVX851969:LVY852038 MFT851969:MFU852038 MPP851969:MPQ852038 MZL851969:MZM852038 NJH851969:NJI852038 NTD851969:NTE852038 OCZ851969:ODA852038 OMV851969:OMW852038 OWR851969:OWS852038 PGN851969:PGO852038 PQJ851969:PQK852038 QAF851969:QAG852038 QKB851969:QKC852038 QTX851969:QTY852038 RDT851969:RDU852038 RNP851969:RNQ852038 RXL851969:RXM852038 SHH851969:SHI852038 SRD851969:SRE852038 TAZ851969:TBA852038 TKV851969:TKW852038 TUR851969:TUS852038 UEN851969:UEO852038 UOJ851969:UOK852038 UYF851969:UYG852038 VIB851969:VIC852038 VRX851969:VRY852038 WBT851969:WBU852038 WLP851969:WLQ852038 WVL851969:WVM852038 D917505:E917574 IZ917505:JA917574 SV917505:SW917574 ACR917505:ACS917574 AMN917505:AMO917574 AWJ917505:AWK917574 BGF917505:BGG917574 BQB917505:BQC917574 BZX917505:BZY917574 CJT917505:CJU917574 CTP917505:CTQ917574 DDL917505:DDM917574 DNH917505:DNI917574 DXD917505:DXE917574 EGZ917505:EHA917574 EQV917505:EQW917574 FAR917505:FAS917574 FKN917505:FKO917574 FUJ917505:FUK917574 GEF917505:GEG917574 GOB917505:GOC917574 GXX917505:GXY917574 HHT917505:HHU917574 HRP917505:HRQ917574 IBL917505:IBM917574 ILH917505:ILI917574 IVD917505:IVE917574 JEZ917505:JFA917574 JOV917505:JOW917574 JYR917505:JYS917574 KIN917505:KIO917574 KSJ917505:KSK917574 LCF917505:LCG917574 LMB917505:LMC917574 LVX917505:LVY917574 MFT917505:MFU917574 MPP917505:MPQ917574 MZL917505:MZM917574 NJH917505:NJI917574 NTD917505:NTE917574 OCZ917505:ODA917574 OMV917505:OMW917574 OWR917505:OWS917574 PGN917505:PGO917574 PQJ917505:PQK917574 QAF917505:QAG917574 QKB917505:QKC917574 QTX917505:QTY917574 RDT917505:RDU917574 RNP917505:RNQ917574 RXL917505:RXM917574 SHH917505:SHI917574 SRD917505:SRE917574 TAZ917505:TBA917574 TKV917505:TKW917574 TUR917505:TUS917574 UEN917505:UEO917574 UOJ917505:UOK917574 UYF917505:UYG917574 VIB917505:VIC917574 VRX917505:VRY917574 WBT917505:WBU917574 WLP917505:WLQ917574 WVL917505:WVM917574 D983041:E983110 IZ983041:JA983110 SV983041:SW983110 ACR983041:ACS983110 AMN983041:AMO983110 AWJ983041:AWK983110 BGF983041:BGG983110 BQB983041:BQC983110 BZX983041:BZY983110 CJT983041:CJU983110 CTP983041:CTQ983110 DDL983041:DDM983110 DNH983041:DNI983110 DXD983041:DXE983110 EGZ983041:EHA983110 EQV983041:EQW983110 FAR983041:FAS983110 FKN983041:FKO983110 FUJ983041:FUK983110 GEF983041:GEG983110 GOB983041:GOC983110 GXX983041:GXY983110 HHT983041:HHU983110 HRP983041:HRQ983110 IBL983041:IBM983110 ILH983041:ILI983110 IVD983041:IVE983110 JEZ983041:JFA983110 JOV983041:JOW983110 JYR983041:JYS983110 KIN983041:KIO983110 KSJ983041:KSK983110 LCF983041:LCG983110 LMB983041:LMC983110 LVX983041:LVY983110 MFT983041:MFU983110 MPP983041:MPQ983110 MZL983041:MZM983110 NJH983041:NJI983110 NTD983041:NTE983110 OCZ983041:ODA983110 OMV983041:OMW983110 OWR983041:OWS983110 PGN983041:PGO983110 PQJ983041:PQK983110 QAF983041:QAG983110 QKB983041:QKC983110 QTX983041:QTY983110 RDT983041:RDU983110 RNP983041:RNQ983110 RXL983041:RXM983110 SHH983041:SHI983110 SRD983041:SRE983110 TAZ983041:TBA983110 TKV983041:TKW983110 TUR983041:TUS983110 UEN983041:UEO983110 UOJ983041:UOK983110 UYF983041:UYG983110 VIB983041:VIC983110 VRX983041:VRY983110 WBT983041:WBU983110 WLP983041:WLQ983110 WVL983041:WVM983110 B72:E85 IX72:JA85 ST72:SW85 ACP72:ACS85 AML72:AMO85 AWH72:AWK85 BGD72:BGG85 BPZ72:BQC85 BZV72:BZY85 CJR72:CJU85 CTN72:CTQ85 DDJ72:DDM85 DNF72:DNI85 DXB72:DXE85 EGX72:EHA85 EQT72:EQW85 FAP72:FAS85 FKL72:FKO85 FUH72:FUK85 GED72:GEG85 GNZ72:GOC85 GXV72:GXY85 HHR72:HHU85 HRN72:HRQ85 IBJ72:IBM85 ILF72:ILI85 IVB72:IVE85 JEX72:JFA85 JOT72:JOW85 JYP72:JYS85 KIL72:KIO85 KSH72:KSK85 LCD72:LCG85 LLZ72:LMC85 LVV72:LVY85 MFR72:MFU85 MPN72:MPQ85 MZJ72:MZM85 NJF72:NJI85 NTB72:NTE85 OCX72:ODA85 OMT72:OMW85 OWP72:OWS85 PGL72:PGO85 PQH72:PQK85 QAD72:QAG85 QJZ72:QKC85 QTV72:QTY85 RDR72:RDU85 RNN72:RNQ85 RXJ72:RXM85 SHF72:SHI85 SRB72:SRE85 TAX72:TBA85 TKT72:TKW85 TUP72:TUS85 UEL72:UEO85 UOH72:UOK85 UYD72:UYG85 VHZ72:VIC85 VRV72:VRY85 WBR72:WBU85 WLN72:WLQ85 WVJ72:WVM85 B65608:E65621 IX65608:JA65621 ST65608:SW65621 ACP65608:ACS65621 AML65608:AMO65621 AWH65608:AWK65621 BGD65608:BGG65621 BPZ65608:BQC65621 BZV65608:BZY65621 CJR65608:CJU65621 CTN65608:CTQ65621 DDJ65608:DDM65621 DNF65608:DNI65621 DXB65608:DXE65621 EGX65608:EHA65621 EQT65608:EQW65621 FAP65608:FAS65621 FKL65608:FKO65621 FUH65608:FUK65621 GED65608:GEG65621 GNZ65608:GOC65621 GXV65608:GXY65621 HHR65608:HHU65621 HRN65608:HRQ65621 IBJ65608:IBM65621 ILF65608:ILI65621 IVB65608:IVE65621 JEX65608:JFA65621 JOT65608:JOW65621 JYP65608:JYS65621 KIL65608:KIO65621 KSH65608:KSK65621 LCD65608:LCG65621 LLZ65608:LMC65621 LVV65608:LVY65621 MFR65608:MFU65621 MPN65608:MPQ65621 MZJ65608:MZM65621 NJF65608:NJI65621 NTB65608:NTE65621 OCX65608:ODA65621 OMT65608:OMW65621 OWP65608:OWS65621 PGL65608:PGO65621 PQH65608:PQK65621 QAD65608:QAG65621 QJZ65608:QKC65621 QTV65608:QTY65621 RDR65608:RDU65621 RNN65608:RNQ65621 RXJ65608:RXM65621 SHF65608:SHI65621 SRB65608:SRE65621 TAX65608:TBA65621 TKT65608:TKW65621 TUP65608:TUS65621 UEL65608:UEO65621 UOH65608:UOK65621 UYD65608:UYG65621 VHZ65608:VIC65621 VRV65608:VRY65621 WBR65608:WBU65621 WLN65608:WLQ65621 WVJ65608:WVM65621 B131144:E131157 IX131144:JA131157 ST131144:SW131157 ACP131144:ACS131157 AML131144:AMO131157 AWH131144:AWK131157 BGD131144:BGG131157 BPZ131144:BQC131157 BZV131144:BZY131157 CJR131144:CJU131157 CTN131144:CTQ131157 DDJ131144:DDM131157 DNF131144:DNI131157 DXB131144:DXE131157 EGX131144:EHA131157 EQT131144:EQW131157 FAP131144:FAS131157 FKL131144:FKO131157 FUH131144:FUK131157 GED131144:GEG131157 GNZ131144:GOC131157 GXV131144:GXY131157 HHR131144:HHU131157 HRN131144:HRQ131157 IBJ131144:IBM131157 ILF131144:ILI131157 IVB131144:IVE131157 JEX131144:JFA131157 JOT131144:JOW131157 JYP131144:JYS131157 KIL131144:KIO131157 KSH131144:KSK131157 LCD131144:LCG131157 LLZ131144:LMC131157 LVV131144:LVY131157 MFR131144:MFU131157 MPN131144:MPQ131157 MZJ131144:MZM131157 NJF131144:NJI131157 NTB131144:NTE131157 OCX131144:ODA131157 OMT131144:OMW131157 OWP131144:OWS131157 PGL131144:PGO131157 PQH131144:PQK131157 QAD131144:QAG131157 QJZ131144:QKC131157 QTV131144:QTY131157 RDR131144:RDU131157 RNN131144:RNQ131157 RXJ131144:RXM131157 SHF131144:SHI131157 SRB131144:SRE131157 TAX131144:TBA131157 TKT131144:TKW131157 TUP131144:TUS131157 UEL131144:UEO131157 UOH131144:UOK131157 UYD131144:UYG131157 VHZ131144:VIC131157 VRV131144:VRY131157 WBR131144:WBU131157 WLN131144:WLQ131157 WVJ131144:WVM131157 B196680:E196693 IX196680:JA196693 ST196680:SW196693 ACP196680:ACS196693 AML196680:AMO196693 AWH196680:AWK196693 BGD196680:BGG196693 BPZ196680:BQC196693 BZV196680:BZY196693 CJR196680:CJU196693 CTN196680:CTQ196693 DDJ196680:DDM196693 DNF196680:DNI196693 DXB196680:DXE196693 EGX196680:EHA196693 EQT196680:EQW196693 FAP196680:FAS196693 FKL196680:FKO196693 FUH196680:FUK196693 GED196680:GEG196693 GNZ196680:GOC196693 GXV196680:GXY196693 HHR196680:HHU196693 HRN196680:HRQ196693 IBJ196680:IBM196693 ILF196680:ILI196693 IVB196680:IVE196693 JEX196680:JFA196693 JOT196680:JOW196693 JYP196680:JYS196693 KIL196680:KIO196693 KSH196680:KSK196693 LCD196680:LCG196693 LLZ196680:LMC196693 LVV196680:LVY196693 MFR196680:MFU196693 MPN196680:MPQ196693 MZJ196680:MZM196693 NJF196680:NJI196693 NTB196680:NTE196693 OCX196680:ODA196693 OMT196680:OMW196693 OWP196680:OWS196693 PGL196680:PGO196693 PQH196680:PQK196693 QAD196680:QAG196693 QJZ196680:QKC196693 QTV196680:QTY196693 RDR196680:RDU196693 RNN196680:RNQ196693 RXJ196680:RXM196693 SHF196680:SHI196693 SRB196680:SRE196693 TAX196680:TBA196693 TKT196680:TKW196693 TUP196680:TUS196693 UEL196680:UEO196693 UOH196680:UOK196693 UYD196680:UYG196693 VHZ196680:VIC196693 VRV196680:VRY196693 WBR196680:WBU196693 WLN196680:WLQ196693 WVJ196680:WVM196693 B262216:E262229 IX262216:JA262229 ST262216:SW262229 ACP262216:ACS262229 AML262216:AMO262229 AWH262216:AWK262229 BGD262216:BGG262229 BPZ262216:BQC262229 BZV262216:BZY262229 CJR262216:CJU262229 CTN262216:CTQ262229 DDJ262216:DDM262229 DNF262216:DNI262229 DXB262216:DXE262229 EGX262216:EHA262229 EQT262216:EQW262229 FAP262216:FAS262229 FKL262216:FKO262229 FUH262216:FUK262229 GED262216:GEG262229 GNZ262216:GOC262229 GXV262216:GXY262229 HHR262216:HHU262229 HRN262216:HRQ262229 IBJ262216:IBM262229 ILF262216:ILI262229 IVB262216:IVE262229 JEX262216:JFA262229 JOT262216:JOW262229 JYP262216:JYS262229 KIL262216:KIO262229 KSH262216:KSK262229 LCD262216:LCG262229 LLZ262216:LMC262229 LVV262216:LVY262229 MFR262216:MFU262229 MPN262216:MPQ262229 MZJ262216:MZM262229 NJF262216:NJI262229 NTB262216:NTE262229 OCX262216:ODA262229 OMT262216:OMW262229 OWP262216:OWS262229 PGL262216:PGO262229 PQH262216:PQK262229 QAD262216:QAG262229 QJZ262216:QKC262229 QTV262216:QTY262229 RDR262216:RDU262229 RNN262216:RNQ262229 RXJ262216:RXM262229 SHF262216:SHI262229 SRB262216:SRE262229 TAX262216:TBA262229 TKT262216:TKW262229 TUP262216:TUS262229 UEL262216:UEO262229 UOH262216:UOK262229 UYD262216:UYG262229 VHZ262216:VIC262229 VRV262216:VRY262229 WBR262216:WBU262229 WLN262216:WLQ262229 WVJ262216:WVM262229 B327752:E327765 IX327752:JA327765 ST327752:SW327765 ACP327752:ACS327765 AML327752:AMO327765 AWH327752:AWK327765 BGD327752:BGG327765 BPZ327752:BQC327765 BZV327752:BZY327765 CJR327752:CJU327765 CTN327752:CTQ327765 DDJ327752:DDM327765 DNF327752:DNI327765 DXB327752:DXE327765 EGX327752:EHA327765 EQT327752:EQW327765 FAP327752:FAS327765 FKL327752:FKO327765 FUH327752:FUK327765 GED327752:GEG327765 GNZ327752:GOC327765 GXV327752:GXY327765 HHR327752:HHU327765 HRN327752:HRQ327765 IBJ327752:IBM327765 ILF327752:ILI327765 IVB327752:IVE327765 JEX327752:JFA327765 JOT327752:JOW327765 JYP327752:JYS327765 KIL327752:KIO327765 KSH327752:KSK327765 LCD327752:LCG327765 LLZ327752:LMC327765 LVV327752:LVY327765 MFR327752:MFU327765 MPN327752:MPQ327765 MZJ327752:MZM327765 NJF327752:NJI327765 NTB327752:NTE327765 OCX327752:ODA327765 OMT327752:OMW327765 OWP327752:OWS327765 PGL327752:PGO327765 PQH327752:PQK327765 QAD327752:QAG327765 QJZ327752:QKC327765 QTV327752:QTY327765 RDR327752:RDU327765 RNN327752:RNQ327765 RXJ327752:RXM327765 SHF327752:SHI327765 SRB327752:SRE327765 TAX327752:TBA327765 TKT327752:TKW327765 TUP327752:TUS327765 UEL327752:UEO327765 UOH327752:UOK327765 UYD327752:UYG327765 VHZ327752:VIC327765 VRV327752:VRY327765 WBR327752:WBU327765 WLN327752:WLQ327765 WVJ327752:WVM327765 B393288:E393301 IX393288:JA393301 ST393288:SW393301 ACP393288:ACS393301 AML393288:AMO393301 AWH393288:AWK393301 BGD393288:BGG393301 BPZ393288:BQC393301 BZV393288:BZY393301 CJR393288:CJU393301 CTN393288:CTQ393301 DDJ393288:DDM393301 DNF393288:DNI393301 DXB393288:DXE393301 EGX393288:EHA393301 EQT393288:EQW393301 FAP393288:FAS393301 FKL393288:FKO393301 FUH393288:FUK393301 GED393288:GEG393301 GNZ393288:GOC393301 GXV393288:GXY393301 HHR393288:HHU393301 HRN393288:HRQ393301 IBJ393288:IBM393301 ILF393288:ILI393301 IVB393288:IVE393301 JEX393288:JFA393301 JOT393288:JOW393301 JYP393288:JYS393301 KIL393288:KIO393301 KSH393288:KSK393301 LCD393288:LCG393301 LLZ393288:LMC393301 LVV393288:LVY393301 MFR393288:MFU393301 MPN393288:MPQ393301 MZJ393288:MZM393301 NJF393288:NJI393301 NTB393288:NTE393301 OCX393288:ODA393301 OMT393288:OMW393301 OWP393288:OWS393301 PGL393288:PGO393301 PQH393288:PQK393301 QAD393288:QAG393301 QJZ393288:QKC393301 QTV393288:QTY393301 RDR393288:RDU393301 RNN393288:RNQ393301 RXJ393288:RXM393301 SHF393288:SHI393301 SRB393288:SRE393301 TAX393288:TBA393301 TKT393288:TKW393301 TUP393288:TUS393301 UEL393288:UEO393301 UOH393288:UOK393301 UYD393288:UYG393301 VHZ393288:VIC393301 VRV393288:VRY393301 WBR393288:WBU393301 WLN393288:WLQ393301 WVJ393288:WVM393301 B458824:E458837 IX458824:JA458837 ST458824:SW458837 ACP458824:ACS458837 AML458824:AMO458837 AWH458824:AWK458837 BGD458824:BGG458837 BPZ458824:BQC458837 BZV458824:BZY458837 CJR458824:CJU458837 CTN458824:CTQ458837 DDJ458824:DDM458837 DNF458824:DNI458837 DXB458824:DXE458837 EGX458824:EHA458837 EQT458824:EQW458837 FAP458824:FAS458837 FKL458824:FKO458837 FUH458824:FUK458837 GED458824:GEG458837 GNZ458824:GOC458837 GXV458824:GXY458837 HHR458824:HHU458837 HRN458824:HRQ458837 IBJ458824:IBM458837 ILF458824:ILI458837 IVB458824:IVE458837 JEX458824:JFA458837 JOT458824:JOW458837 JYP458824:JYS458837 KIL458824:KIO458837 KSH458824:KSK458837 LCD458824:LCG458837 LLZ458824:LMC458837 LVV458824:LVY458837 MFR458824:MFU458837 MPN458824:MPQ458837 MZJ458824:MZM458837 NJF458824:NJI458837 NTB458824:NTE458837 OCX458824:ODA458837 OMT458824:OMW458837 OWP458824:OWS458837 PGL458824:PGO458837 PQH458824:PQK458837 QAD458824:QAG458837 QJZ458824:QKC458837 QTV458824:QTY458837 RDR458824:RDU458837 RNN458824:RNQ458837 RXJ458824:RXM458837 SHF458824:SHI458837 SRB458824:SRE458837 TAX458824:TBA458837 TKT458824:TKW458837 TUP458824:TUS458837 UEL458824:UEO458837 UOH458824:UOK458837 UYD458824:UYG458837 VHZ458824:VIC458837 VRV458824:VRY458837 WBR458824:WBU458837 WLN458824:WLQ458837 WVJ458824:WVM458837 B524360:E524373 IX524360:JA524373 ST524360:SW524373 ACP524360:ACS524373 AML524360:AMO524373 AWH524360:AWK524373 BGD524360:BGG524373 BPZ524360:BQC524373 BZV524360:BZY524373 CJR524360:CJU524373 CTN524360:CTQ524373 DDJ524360:DDM524373 DNF524360:DNI524373 DXB524360:DXE524373 EGX524360:EHA524373 EQT524360:EQW524373 FAP524360:FAS524373 FKL524360:FKO524373 FUH524360:FUK524373 GED524360:GEG524373 GNZ524360:GOC524373 GXV524360:GXY524373 HHR524360:HHU524373 HRN524360:HRQ524373 IBJ524360:IBM524373 ILF524360:ILI524373 IVB524360:IVE524373 JEX524360:JFA524373 JOT524360:JOW524373 JYP524360:JYS524373 KIL524360:KIO524373 KSH524360:KSK524373 LCD524360:LCG524373 LLZ524360:LMC524373 LVV524360:LVY524373 MFR524360:MFU524373 MPN524360:MPQ524373 MZJ524360:MZM524373 NJF524360:NJI524373 NTB524360:NTE524373 OCX524360:ODA524373 OMT524360:OMW524373 OWP524360:OWS524373 PGL524360:PGO524373 PQH524360:PQK524373 QAD524360:QAG524373 QJZ524360:QKC524373 QTV524360:QTY524373 RDR524360:RDU524373 RNN524360:RNQ524373 RXJ524360:RXM524373 SHF524360:SHI524373 SRB524360:SRE524373 TAX524360:TBA524373 TKT524360:TKW524373 TUP524360:TUS524373 UEL524360:UEO524373 UOH524360:UOK524373 UYD524360:UYG524373 VHZ524360:VIC524373 VRV524360:VRY524373 WBR524360:WBU524373 WLN524360:WLQ524373 WVJ524360:WVM524373 B589896:E589909 IX589896:JA589909 ST589896:SW589909 ACP589896:ACS589909 AML589896:AMO589909 AWH589896:AWK589909 BGD589896:BGG589909 BPZ589896:BQC589909 BZV589896:BZY589909 CJR589896:CJU589909 CTN589896:CTQ589909 DDJ589896:DDM589909 DNF589896:DNI589909 DXB589896:DXE589909 EGX589896:EHA589909 EQT589896:EQW589909 FAP589896:FAS589909 FKL589896:FKO589909 FUH589896:FUK589909 GED589896:GEG589909 GNZ589896:GOC589909 GXV589896:GXY589909 HHR589896:HHU589909 HRN589896:HRQ589909 IBJ589896:IBM589909 ILF589896:ILI589909 IVB589896:IVE589909 JEX589896:JFA589909 JOT589896:JOW589909 JYP589896:JYS589909 KIL589896:KIO589909 KSH589896:KSK589909 LCD589896:LCG589909 LLZ589896:LMC589909 LVV589896:LVY589909 MFR589896:MFU589909 MPN589896:MPQ589909 MZJ589896:MZM589909 NJF589896:NJI589909 NTB589896:NTE589909 OCX589896:ODA589909 OMT589896:OMW589909 OWP589896:OWS589909 PGL589896:PGO589909 PQH589896:PQK589909 QAD589896:QAG589909 QJZ589896:QKC589909 QTV589896:QTY589909 RDR589896:RDU589909 RNN589896:RNQ589909 RXJ589896:RXM589909 SHF589896:SHI589909 SRB589896:SRE589909 TAX589896:TBA589909 TKT589896:TKW589909 TUP589896:TUS589909 UEL589896:UEO589909 UOH589896:UOK589909 UYD589896:UYG589909 VHZ589896:VIC589909 VRV589896:VRY589909 WBR589896:WBU589909 WLN589896:WLQ589909 WVJ589896:WVM589909 B655432:E655445 IX655432:JA655445 ST655432:SW655445 ACP655432:ACS655445 AML655432:AMO655445 AWH655432:AWK655445 BGD655432:BGG655445 BPZ655432:BQC655445 BZV655432:BZY655445 CJR655432:CJU655445 CTN655432:CTQ655445 DDJ655432:DDM655445 DNF655432:DNI655445 DXB655432:DXE655445 EGX655432:EHA655445 EQT655432:EQW655445 FAP655432:FAS655445 FKL655432:FKO655445 FUH655432:FUK655445 GED655432:GEG655445 GNZ655432:GOC655445 GXV655432:GXY655445 HHR655432:HHU655445 HRN655432:HRQ655445 IBJ655432:IBM655445 ILF655432:ILI655445 IVB655432:IVE655445 JEX655432:JFA655445 JOT655432:JOW655445 JYP655432:JYS655445 KIL655432:KIO655445 KSH655432:KSK655445 LCD655432:LCG655445 LLZ655432:LMC655445 LVV655432:LVY655445 MFR655432:MFU655445 MPN655432:MPQ655445 MZJ655432:MZM655445 NJF655432:NJI655445 NTB655432:NTE655445 OCX655432:ODA655445 OMT655432:OMW655445 OWP655432:OWS655445 PGL655432:PGO655445 PQH655432:PQK655445 QAD655432:QAG655445 QJZ655432:QKC655445 QTV655432:QTY655445 RDR655432:RDU655445 RNN655432:RNQ655445 RXJ655432:RXM655445 SHF655432:SHI655445 SRB655432:SRE655445 TAX655432:TBA655445 TKT655432:TKW655445 TUP655432:TUS655445 UEL655432:UEO655445 UOH655432:UOK655445 UYD655432:UYG655445 VHZ655432:VIC655445 VRV655432:VRY655445 WBR655432:WBU655445 WLN655432:WLQ655445 WVJ655432:WVM655445 B720968:E720981 IX720968:JA720981 ST720968:SW720981 ACP720968:ACS720981 AML720968:AMO720981 AWH720968:AWK720981 BGD720968:BGG720981 BPZ720968:BQC720981 BZV720968:BZY720981 CJR720968:CJU720981 CTN720968:CTQ720981 DDJ720968:DDM720981 DNF720968:DNI720981 DXB720968:DXE720981 EGX720968:EHA720981 EQT720968:EQW720981 FAP720968:FAS720981 FKL720968:FKO720981 FUH720968:FUK720981 GED720968:GEG720981 GNZ720968:GOC720981 GXV720968:GXY720981 HHR720968:HHU720981 HRN720968:HRQ720981 IBJ720968:IBM720981 ILF720968:ILI720981 IVB720968:IVE720981 JEX720968:JFA720981 JOT720968:JOW720981 JYP720968:JYS720981 KIL720968:KIO720981 KSH720968:KSK720981 LCD720968:LCG720981 LLZ720968:LMC720981 LVV720968:LVY720981 MFR720968:MFU720981 MPN720968:MPQ720981 MZJ720968:MZM720981 NJF720968:NJI720981 NTB720968:NTE720981 OCX720968:ODA720981 OMT720968:OMW720981 OWP720968:OWS720981 PGL720968:PGO720981 PQH720968:PQK720981 QAD720968:QAG720981 QJZ720968:QKC720981 QTV720968:QTY720981 RDR720968:RDU720981 RNN720968:RNQ720981 RXJ720968:RXM720981 SHF720968:SHI720981 SRB720968:SRE720981 TAX720968:TBA720981 TKT720968:TKW720981 TUP720968:TUS720981 UEL720968:UEO720981 UOH720968:UOK720981 UYD720968:UYG720981 VHZ720968:VIC720981 VRV720968:VRY720981 WBR720968:WBU720981 WLN720968:WLQ720981 WVJ720968:WVM720981 B786504:E786517 IX786504:JA786517 ST786504:SW786517 ACP786504:ACS786517 AML786504:AMO786517 AWH786504:AWK786517 BGD786504:BGG786517 BPZ786504:BQC786517 BZV786504:BZY786517 CJR786504:CJU786517 CTN786504:CTQ786517 DDJ786504:DDM786517 DNF786504:DNI786517 DXB786504:DXE786517 EGX786504:EHA786517 EQT786504:EQW786517 FAP786504:FAS786517 FKL786504:FKO786517 FUH786504:FUK786517 GED786504:GEG786517 GNZ786504:GOC786517 GXV786504:GXY786517 HHR786504:HHU786517 HRN786504:HRQ786517 IBJ786504:IBM786517 ILF786504:ILI786517 IVB786504:IVE786517 JEX786504:JFA786517 JOT786504:JOW786517 JYP786504:JYS786517 KIL786504:KIO786517 KSH786504:KSK786517 LCD786504:LCG786517 LLZ786504:LMC786517 LVV786504:LVY786517 MFR786504:MFU786517 MPN786504:MPQ786517 MZJ786504:MZM786517 NJF786504:NJI786517 NTB786504:NTE786517 OCX786504:ODA786517 OMT786504:OMW786517 OWP786504:OWS786517 PGL786504:PGO786517 PQH786504:PQK786517 QAD786504:QAG786517 QJZ786504:QKC786517 QTV786504:QTY786517 RDR786504:RDU786517 RNN786504:RNQ786517 RXJ786504:RXM786517 SHF786504:SHI786517 SRB786504:SRE786517 TAX786504:TBA786517 TKT786504:TKW786517 TUP786504:TUS786517 UEL786504:UEO786517 UOH786504:UOK786517 UYD786504:UYG786517 VHZ786504:VIC786517 VRV786504:VRY786517 WBR786504:WBU786517 WLN786504:WLQ786517 WVJ786504:WVM786517 B852040:E852053 IX852040:JA852053 ST852040:SW852053 ACP852040:ACS852053 AML852040:AMO852053 AWH852040:AWK852053 BGD852040:BGG852053 BPZ852040:BQC852053 BZV852040:BZY852053 CJR852040:CJU852053 CTN852040:CTQ852053 DDJ852040:DDM852053 DNF852040:DNI852053 DXB852040:DXE852053 EGX852040:EHA852053 EQT852040:EQW852053 FAP852040:FAS852053 FKL852040:FKO852053 FUH852040:FUK852053 GED852040:GEG852053 GNZ852040:GOC852053 GXV852040:GXY852053 HHR852040:HHU852053 HRN852040:HRQ852053 IBJ852040:IBM852053 ILF852040:ILI852053 IVB852040:IVE852053 JEX852040:JFA852053 JOT852040:JOW852053 JYP852040:JYS852053 KIL852040:KIO852053 KSH852040:KSK852053 LCD852040:LCG852053 LLZ852040:LMC852053 LVV852040:LVY852053 MFR852040:MFU852053 MPN852040:MPQ852053 MZJ852040:MZM852053 NJF852040:NJI852053 NTB852040:NTE852053 OCX852040:ODA852053 OMT852040:OMW852053 OWP852040:OWS852053 PGL852040:PGO852053 PQH852040:PQK852053 QAD852040:QAG852053 QJZ852040:QKC852053 QTV852040:QTY852053 RDR852040:RDU852053 RNN852040:RNQ852053 RXJ852040:RXM852053 SHF852040:SHI852053 SRB852040:SRE852053 TAX852040:TBA852053 TKT852040:TKW852053 TUP852040:TUS852053 UEL852040:UEO852053 UOH852040:UOK852053 UYD852040:UYG852053 VHZ852040:VIC852053 VRV852040:VRY852053 WBR852040:WBU852053 WLN852040:WLQ852053 WVJ852040:WVM852053 B917576:E917589 IX917576:JA917589 ST917576:SW917589 ACP917576:ACS917589 AML917576:AMO917589 AWH917576:AWK917589 BGD917576:BGG917589 BPZ917576:BQC917589 BZV917576:BZY917589 CJR917576:CJU917589 CTN917576:CTQ917589 DDJ917576:DDM917589 DNF917576:DNI917589 DXB917576:DXE917589 EGX917576:EHA917589 EQT917576:EQW917589 FAP917576:FAS917589 FKL917576:FKO917589 FUH917576:FUK917589 GED917576:GEG917589 GNZ917576:GOC917589 GXV917576:GXY917589 HHR917576:HHU917589 HRN917576:HRQ917589 IBJ917576:IBM917589 ILF917576:ILI917589 IVB917576:IVE917589 JEX917576:JFA917589 JOT917576:JOW917589 JYP917576:JYS917589 KIL917576:KIO917589 KSH917576:KSK917589 LCD917576:LCG917589 LLZ917576:LMC917589 LVV917576:LVY917589 MFR917576:MFU917589 MPN917576:MPQ917589 MZJ917576:MZM917589 NJF917576:NJI917589 NTB917576:NTE917589 OCX917576:ODA917589 OMT917576:OMW917589 OWP917576:OWS917589 PGL917576:PGO917589 PQH917576:PQK917589 QAD917576:QAG917589 QJZ917576:QKC917589 QTV917576:QTY917589 RDR917576:RDU917589 RNN917576:RNQ917589 RXJ917576:RXM917589 SHF917576:SHI917589 SRB917576:SRE917589 TAX917576:TBA917589 TKT917576:TKW917589 TUP917576:TUS917589 UEL917576:UEO917589 UOH917576:UOK917589 UYD917576:UYG917589 VHZ917576:VIC917589 VRV917576:VRY917589 WBR917576:WBU917589 WLN917576:WLQ917589 WVJ917576:WVM917589 B983112:E983125 IX983112:JA983125 ST983112:SW983125 ACP983112:ACS983125 AML983112:AMO983125 AWH983112:AWK983125 BGD983112:BGG983125 BPZ983112:BQC983125 BZV983112:BZY983125 CJR983112:CJU983125 CTN983112:CTQ983125 DDJ983112:DDM983125 DNF983112:DNI983125 DXB983112:DXE983125 EGX983112:EHA983125 EQT983112:EQW983125 FAP983112:FAS983125 FKL983112:FKO983125 FUH983112:FUK983125 GED983112:GEG983125 GNZ983112:GOC983125 GXV983112:GXY983125 HHR983112:HHU983125 HRN983112:HRQ983125 IBJ983112:IBM983125 ILF983112:ILI983125 IVB983112:IVE983125 JEX983112:JFA983125 JOT983112:JOW983125 JYP983112:JYS983125 KIL983112:KIO983125 KSH983112:KSK983125 LCD983112:LCG983125 LLZ983112:LMC983125 LVV983112:LVY983125 MFR983112:MFU983125 MPN983112:MPQ983125 MZJ983112:MZM983125 NJF983112:NJI983125 NTB983112:NTE983125 OCX983112:ODA983125 OMT983112:OMW983125 OWP983112:OWS983125 PGL983112:PGO983125 PQH983112:PQK983125 QAD983112:QAG983125 QJZ983112:QKC983125 QTV983112:QTY983125 RDR983112:RDU983125 RNN983112:RNQ983125 RXJ983112:RXM983125 SHF983112:SHI983125 SRB983112:SRE983125 TAX983112:TBA983125 TKT983112:TKW983125 TUP983112:TUS983125 UEL983112:UEO983125 UOH983112:UOK983125 UYD983112:UYG983125 VHZ983112:VIC983125 VRV983112:VRY983125 WBR983112:WBU983125 WLN983112:WLQ983125 WVJ983112:WVM983125 B87:E93 IX87:JA93 ST87:SW93 ACP87:ACS93 AML87:AMO93 AWH87:AWK93 BGD87:BGG93 BPZ87:BQC93 BZV87:BZY93 CJR87:CJU93 CTN87:CTQ93 DDJ87:DDM93 DNF87:DNI93 DXB87:DXE93 EGX87:EHA93 EQT87:EQW93 FAP87:FAS93 FKL87:FKO93 FUH87:FUK93 GED87:GEG93 GNZ87:GOC93 GXV87:GXY93 HHR87:HHU93 HRN87:HRQ93 IBJ87:IBM93 ILF87:ILI93 IVB87:IVE93 JEX87:JFA93 JOT87:JOW93 JYP87:JYS93 KIL87:KIO93 KSH87:KSK93 LCD87:LCG93 LLZ87:LMC93 LVV87:LVY93 MFR87:MFU93 MPN87:MPQ93 MZJ87:MZM93 NJF87:NJI93 NTB87:NTE93 OCX87:ODA93 OMT87:OMW93 OWP87:OWS93 PGL87:PGO93 PQH87:PQK93 QAD87:QAG93 QJZ87:QKC93 QTV87:QTY93 RDR87:RDU93 RNN87:RNQ93 RXJ87:RXM93 SHF87:SHI93 SRB87:SRE93 TAX87:TBA93 TKT87:TKW93 TUP87:TUS93 UEL87:UEO93 UOH87:UOK93 UYD87:UYG93 VHZ87:VIC93 VRV87:VRY93 WBR87:WBU93 WLN87:WLQ93 WVJ87:WVM93 B65623:E65629 IX65623:JA65629 ST65623:SW65629 ACP65623:ACS65629 AML65623:AMO65629 AWH65623:AWK65629 BGD65623:BGG65629 BPZ65623:BQC65629 BZV65623:BZY65629 CJR65623:CJU65629 CTN65623:CTQ65629 DDJ65623:DDM65629 DNF65623:DNI65629 DXB65623:DXE65629 EGX65623:EHA65629 EQT65623:EQW65629 FAP65623:FAS65629 FKL65623:FKO65629 FUH65623:FUK65629 GED65623:GEG65629 GNZ65623:GOC65629 GXV65623:GXY65629 HHR65623:HHU65629 HRN65623:HRQ65629 IBJ65623:IBM65629 ILF65623:ILI65629 IVB65623:IVE65629 JEX65623:JFA65629 JOT65623:JOW65629 JYP65623:JYS65629 KIL65623:KIO65629 KSH65623:KSK65629 LCD65623:LCG65629 LLZ65623:LMC65629 LVV65623:LVY65629 MFR65623:MFU65629 MPN65623:MPQ65629 MZJ65623:MZM65629 NJF65623:NJI65629 NTB65623:NTE65629 OCX65623:ODA65629 OMT65623:OMW65629 OWP65623:OWS65629 PGL65623:PGO65629 PQH65623:PQK65629 QAD65623:QAG65629 QJZ65623:QKC65629 QTV65623:QTY65629 RDR65623:RDU65629 RNN65623:RNQ65629 RXJ65623:RXM65629 SHF65623:SHI65629 SRB65623:SRE65629 TAX65623:TBA65629 TKT65623:TKW65629 TUP65623:TUS65629 UEL65623:UEO65629 UOH65623:UOK65629 UYD65623:UYG65629 VHZ65623:VIC65629 VRV65623:VRY65629 WBR65623:WBU65629 WLN65623:WLQ65629 WVJ65623:WVM65629 B131159:E131165 IX131159:JA131165 ST131159:SW131165 ACP131159:ACS131165 AML131159:AMO131165 AWH131159:AWK131165 BGD131159:BGG131165 BPZ131159:BQC131165 BZV131159:BZY131165 CJR131159:CJU131165 CTN131159:CTQ131165 DDJ131159:DDM131165 DNF131159:DNI131165 DXB131159:DXE131165 EGX131159:EHA131165 EQT131159:EQW131165 FAP131159:FAS131165 FKL131159:FKO131165 FUH131159:FUK131165 GED131159:GEG131165 GNZ131159:GOC131165 GXV131159:GXY131165 HHR131159:HHU131165 HRN131159:HRQ131165 IBJ131159:IBM131165 ILF131159:ILI131165 IVB131159:IVE131165 JEX131159:JFA131165 JOT131159:JOW131165 JYP131159:JYS131165 KIL131159:KIO131165 KSH131159:KSK131165 LCD131159:LCG131165 LLZ131159:LMC131165 LVV131159:LVY131165 MFR131159:MFU131165 MPN131159:MPQ131165 MZJ131159:MZM131165 NJF131159:NJI131165 NTB131159:NTE131165 OCX131159:ODA131165 OMT131159:OMW131165 OWP131159:OWS131165 PGL131159:PGO131165 PQH131159:PQK131165 QAD131159:QAG131165 QJZ131159:QKC131165 QTV131159:QTY131165 RDR131159:RDU131165 RNN131159:RNQ131165 RXJ131159:RXM131165 SHF131159:SHI131165 SRB131159:SRE131165 TAX131159:TBA131165 TKT131159:TKW131165 TUP131159:TUS131165 UEL131159:UEO131165 UOH131159:UOK131165 UYD131159:UYG131165 VHZ131159:VIC131165 VRV131159:VRY131165 WBR131159:WBU131165 WLN131159:WLQ131165 WVJ131159:WVM131165 B196695:E196701 IX196695:JA196701 ST196695:SW196701 ACP196695:ACS196701 AML196695:AMO196701 AWH196695:AWK196701 BGD196695:BGG196701 BPZ196695:BQC196701 BZV196695:BZY196701 CJR196695:CJU196701 CTN196695:CTQ196701 DDJ196695:DDM196701 DNF196695:DNI196701 DXB196695:DXE196701 EGX196695:EHA196701 EQT196695:EQW196701 FAP196695:FAS196701 FKL196695:FKO196701 FUH196695:FUK196701 GED196695:GEG196701 GNZ196695:GOC196701 GXV196695:GXY196701 HHR196695:HHU196701 HRN196695:HRQ196701 IBJ196695:IBM196701 ILF196695:ILI196701 IVB196695:IVE196701 JEX196695:JFA196701 JOT196695:JOW196701 JYP196695:JYS196701 KIL196695:KIO196701 KSH196695:KSK196701 LCD196695:LCG196701 LLZ196695:LMC196701 LVV196695:LVY196701 MFR196695:MFU196701 MPN196695:MPQ196701 MZJ196695:MZM196701 NJF196695:NJI196701 NTB196695:NTE196701 OCX196695:ODA196701 OMT196695:OMW196701 OWP196695:OWS196701 PGL196695:PGO196701 PQH196695:PQK196701 QAD196695:QAG196701 QJZ196695:QKC196701 QTV196695:QTY196701 RDR196695:RDU196701 RNN196695:RNQ196701 RXJ196695:RXM196701 SHF196695:SHI196701 SRB196695:SRE196701 TAX196695:TBA196701 TKT196695:TKW196701 TUP196695:TUS196701 UEL196695:UEO196701 UOH196695:UOK196701 UYD196695:UYG196701 VHZ196695:VIC196701 VRV196695:VRY196701 WBR196695:WBU196701 WLN196695:WLQ196701 WVJ196695:WVM196701 B262231:E262237 IX262231:JA262237 ST262231:SW262237 ACP262231:ACS262237 AML262231:AMO262237 AWH262231:AWK262237 BGD262231:BGG262237 BPZ262231:BQC262237 BZV262231:BZY262237 CJR262231:CJU262237 CTN262231:CTQ262237 DDJ262231:DDM262237 DNF262231:DNI262237 DXB262231:DXE262237 EGX262231:EHA262237 EQT262231:EQW262237 FAP262231:FAS262237 FKL262231:FKO262237 FUH262231:FUK262237 GED262231:GEG262237 GNZ262231:GOC262237 GXV262231:GXY262237 HHR262231:HHU262237 HRN262231:HRQ262237 IBJ262231:IBM262237 ILF262231:ILI262237 IVB262231:IVE262237 JEX262231:JFA262237 JOT262231:JOW262237 JYP262231:JYS262237 KIL262231:KIO262237 KSH262231:KSK262237 LCD262231:LCG262237 LLZ262231:LMC262237 LVV262231:LVY262237 MFR262231:MFU262237 MPN262231:MPQ262237 MZJ262231:MZM262237 NJF262231:NJI262237 NTB262231:NTE262237 OCX262231:ODA262237 OMT262231:OMW262237 OWP262231:OWS262237 PGL262231:PGO262237 PQH262231:PQK262237 QAD262231:QAG262237 QJZ262231:QKC262237 QTV262231:QTY262237 RDR262231:RDU262237 RNN262231:RNQ262237 RXJ262231:RXM262237 SHF262231:SHI262237 SRB262231:SRE262237 TAX262231:TBA262237 TKT262231:TKW262237 TUP262231:TUS262237 UEL262231:UEO262237 UOH262231:UOK262237 UYD262231:UYG262237 VHZ262231:VIC262237 VRV262231:VRY262237 WBR262231:WBU262237 WLN262231:WLQ262237 WVJ262231:WVM262237 B327767:E327773 IX327767:JA327773 ST327767:SW327773 ACP327767:ACS327773 AML327767:AMO327773 AWH327767:AWK327773 BGD327767:BGG327773 BPZ327767:BQC327773 BZV327767:BZY327773 CJR327767:CJU327773 CTN327767:CTQ327773 DDJ327767:DDM327773 DNF327767:DNI327773 DXB327767:DXE327773 EGX327767:EHA327773 EQT327767:EQW327773 FAP327767:FAS327773 FKL327767:FKO327773 FUH327767:FUK327773 GED327767:GEG327773 GNZ327767:GOC327773 GXV327767:GXY327773 HHR327767:HHU327773 HRN327767:HRQ327773 IBJ327767:IBM327773 ILF327767:ILI327773 IVB327767:IVE327773 JEX327767:JFA327773 JOT327767:JOW327773 JYP327767:JYS327773 KIL327767:KIO327773 KSH327767:KSK327773 LCD327767:LCG327773 LLZ327767:LMC327773 LVV327767:LVY327773 MFR327767:MFU327773 MPN327767:MPQ327773 MZJ327767:MZM327773 NJF327767:NJI327773 NTB327767:NTE327773 OCX327767:ODA327773 OMT327767:OMW327773 OWP327767:OWS327773 PGL327767:PGO327773 PQH327767:PQK327773 QAD327767:QAG327773 QJZ327767:QKC327773 QTV327767:QTY327773 RDR327767:RDU327773 RNN327767:RNQ327773 RXJ327767:RXM327773 SHF327767:SHI327773 SRB327767:SRE327773 TAX327767:TBA327773 TKT327767:TKW327773 TUP327767:TUS327773 UEL327767:UEO327773 UOH327767:UOK327773 UYD327767:UYG327773 VHZ327767:VIC327773 VRV327767:VRY327773 WBR327767:WBU327773 WLN327767:WLQ327773 WVJ327767:WVM327773 B393303:E393309 IX393303:JA393309 ST393303:SW393309 ACP393303:ACS393309 AML393303:AMO393309 AWH393303:AWK393309 BGD393303:BGG393309 BPZ393303:BQC393309 BZV393303:BZY393309 CJR393303:CJU393309 CTN393303:CTQ393309 DDJ393303:DDM393309 DNF393303:DNI393309 DXB393303:DXE393309 EGX393303:EHA393309 EQT393303:EQW393309 FAP393303:FAS393309 FKL393303:FKO393309 FUH393303:FUK393309 GED393303:GEG393309 GNZ393303:GOC393309 GXV393303:GXY393309 HHR393303:HHU393309 HRN393303:HRQ393309 IBJ393303:IBM393309 ILF393303:ILI393309 IVB393303:IVE393309 JEX393303:JFA393309 JOT393303:JOW393309 JYP393303:JYS393309 KIL393303:KIO393309 KSH393303:KSK393309 LCD393303:LCG393309 LLZ393303:LMC393309 LVV393303:LVY393309 MFR393303:MFU393309 MPN393303:MPQ393309 MZJ393303:MZM393309 NJF393303:NJI393309 NTB393303:NTE393309 OCX393303:ODA393309 OMT393303:OMW393309 OWP393303:OWS393309 PGL393303:PGO393309 PQH393303:PQK393309 QAD393303:QAG393309 QJZ393303:QKC393309 QTV393303:QTY393309 RDR393303:RDU393309 RNN393303:RNQ393309 RXJ393303:RXM393309 SHF393303:SHI393309 SRB393303:SRE393309 TAX393303:TBA393309 TKT393303:TKW393309 TUP393303:TUS393309 UEL393303:UEO393309 UOH393303:UOK393309 UYD393303:UYG393309 VHZ393303:VIC393309 VRV393303:VRY393309 WBR393303:WBU393309 WLN393303:WLQ393309 WVJ393303:WVM393309 B458839:E458845 IX458839:JA458845 ST458839:SW458845 ACP458839:ACS458845 AML458839:AMO458845 AWH458839:AWK458845 BGD458839:BGG458845 BPZ458839:BQC458845 BZV458839:BZY458845 CJR458839:CJU458845 CTN458839:CTQ458845 DDJ458839:DDM458845 DNF458839:DNI458845 DXB458839:DXE458845 EGX458839:EHA458845 EQT458839:EQW458845 FAP458839:FAS458845 FKL458839:FKO458845 FUH458839:FUK458845 GED458839:GEG458845 GNZ458839:GOC458845 GXV458839:GXY458845 HHR458839:HHU458845 HRN458839:HRQ458845 IBJ458839:IBM458845 ILF458839:ILI458845 IVB458839:IVE458845 JEX458839:JFA458845 JOT458839:JOW458845 JYP458839:JYS458845 KIL458839:KIO458845 KSH458839:KSK458845 LCD458839:LCG458845 LLZ458839:LMC458845 LVV458839:LVY458845 MFR458839:MFU458845 MPN458839:MPQ458845 MZJ458839:MZM458845 NJF458839:NJI458845 NTB458839:NTE458845 OCX458839:ODA458845 OMT458839:OMW458845 OWP458839:OWS458845 PGL458839:PGO458845 PQH458839:PQK458845 QAD458839:QAG458845 QJZ458839:QKC458845 QTV458839:QTY458845 RDR458839:RDU458845 RNN458839:RNQ458845 RXJ458839:RXM458845 SHF458839:SHI458845 SRB458839:SRE458845 TAX458839:TBA458845 TKT458839:TKW458845 TUP458839:TUS458845 UEL458839:UEO458845 UOH458839:UOK458845 UYD458839:UYG458845 VHZ458839:VIC458845 VRV458839:VRY458845 WBR458839:WBU458845 WLN458839:WLQ458845 WVJ458839:WVM458845 B524375:E524381 IX524375:JA524381 ST524375:SW524381 ACP524375:ACS524381 AML524375:AMO524381 AWH524375:AWK524381 BGD524375:BGG524381 BPZ524375:BQC524381 BZV524375:BZY524381 CJR524375:CJU524381 CTN524375:CTQ524381 DDJ524375:DDM524381 DNF524375:DNI524381 DXB524375:DXE524381 EGX524375:EHA524381 EQT524375:EQW524381 FAP524375:FAS524381 FKL524375:FKO524381 FUH524375:FUK524381 GED524375:GEG524381 GNZ524375:GOC524381 GXV524375:GXY524381 HHR524375:HHU524381 HRN524375:HRQ524381 IBJ524375:IBM524381 ILF524375:ILI524381 IVB524375:IVE524381 JEX524375:JFA524381 JOT524375:JOW524381 JYP524375:JYS524381 KIL524375:KIO524381 KSH524375:KSK524381 LCD524375:LCG524381 LLZ524375:LMC524381 LVV524375:LVY524381 MFR524375:MFU524381 MPN524375:MPQ524381 MZJ524375:MZM524381 NJF524375:NJI524381 NTB524375:NTE524381 OCX524375:ODA524381 OMT524375:OMW524381 OWP524375:OWS524381 PGL524375:PGO524381 PQH524375:PQK524381 QAD524375:QAG524381 QJZ524375:QKC524381 QTV524375:QTY524381 RDR524375:RDU524381 RNN524375:RNQ524381 RXJ524375:RXM524381 SHF524375:SHI524381 SRB524375:SRE524381 TAX524375:TBA524381 TKT524375:TKW524381 TUP524375:TUS524381 UEL524375:UEO524381 UOH524375:UOK524381 UYD524375:UYG524381 VHZ524375:VIC524381 VRV524375:VRY524381 WBR524375:WBU524381 WLN524375:WLQ524381 WVJ524375:WVM524381 B589911:E589917 IX589911:JA589917 ST589911:SW589917 ACP589911:ACS589917 AML589911:AMO589917 AWH589911:AWK589917 BGD589911:BGG589917 BPZ589911:BQC589917 BZV589911:BZY589917 CJR589911:CJU589917 CTN589911:CTQ589917 DDJ589911:DDM589917 DNF589911:DNI589917 DXB589911:DXE589917 EGX589911:EHA589917 EQT589911:EQW589917 FAP589911:FAS589917 FKL589911:FKO589917 FUH589911:FUK589917 GED589911:GEG589917 GNZ589911:GOC589917 GXV589911:GXY589917 HHR589911:HHU589917 HRN589911:HRQ589917 IBJ589911:IBM589917 ILF589911:ILI589917 IVB589911:IVE589917 JEX589911:JFA589917 JOT589911:JOW589917 JYP589911:JYS589917 KIL589911:KIO589917 KSH589911:KSK589917 LCD589911:LCG589917 LLZ589911:LMC589917 LVV589911:LVY589917 MFR589911:MFU589917 MPN589911:MPQ589917 MZJ589911:MZM589917 NJF589911:NJI589917 NTB589911:NTE589917 OCX589911:ODA589917 OMT589911:OMW589917 OWP589911:OWS589917 PGL589911:PGO589917 PQH589911:PQK589917 QAD589911:QAG589917 QJZ589911:QKC589917 QTV589911:QTY589917 RDR589911:RDU589917 RNN589911:RNQ589917 RXJ589911:RXM589917 SHF589911:SHI589917 SRB589911:SRE589917 TAX589911:TBA589917 TKT589911:TKW589917 TUP589911:TUS589917 UEL589911:UEO589917 UOH589911:UOK589917 UYD589911:UYG589917 VHZ589911:VIC589917 VRV589911:VRY589917 WBR589911:WBU589917 WLN589911:WLQ589917 WVJ589911:WVM589917 B655447:E655453 IX655447:JA655453 ST655447:SW655453 ACP655447:ACS655453 AML655447:AMO655453 AWH655447:AWK655453 BGD655447:BGG655453 BPZ655447:BQC655453 BZV655447:BZY655453 CJR655447:CJU655453 CTN655447:CTQ655453 DDJ655447:DDM655453 DNF655447:DNI655453 DXB655447:DXE655453 EGX655447:EHA655453 EQT655447:EQW655453 FAP655447:FAS655453 FKL655447:FKO655453 FUH655447:FUK655453 GED655447:GEG655453 GNZ655447:GOC655453 GXV655447:GXY655453 HHR655447:HHU655453 HRN655447:HRQ655453 IBJ655447:IBM655453 ILF655447:ILI655453 IVB655447:IVE655453 JEX655447:JFA655453 JOT655447:JOW655453 JYP655447:JYS655453 KIL655447:KIO655453 KSH655447:KSK655453 LCD655447:LCG655453 LLZ655447:LMC655453 LVV655447:LVY655453 MFR655447:MFU655453 MPN655447:MPQ655453 MZJ655447:MZM655453 NJF655447:NJI655453 NTB655447:NTE655453 OCX655447:ODA655453 OMT655447:OMW655453 OWP655447:OWS655453 PGL655447:PGO655453 PQH655447:PQK655453 QAD655447:QAG655453 QJZ655447:QKC655453 QTV655447:QTY655453 RDR655447:RDU655453 RNN655447:RNQ655453 RXJ655447:RXM655453 SHF655447:SHI655453 SRB655447:SRE655453 TAX655447:TBA655453 TKT655447:TKW655453 TUP655447:TUS655453 UEL655447:UEO655453 UOH655447:UOK655453 UYD655447:UYG655453 VHZ655447:VIC655453 VRV655447:VRY655453 WBR655447:WBU655453 WLN655447:WLQ655453 WVJ655447:WVM655453 B720983:E720989 IX720983:JA720989 ST720983:SW720989 ACP720983:ACS720989 AML720983:AMO720989 AWH720983:AWK720989 BGD720983:BGG720989 BPZ720983:BQC720989 BZV720983:BZY720989 CJR720983:CJU720989 CTN720983:CTQ720989 DDJ720983:DDM720989 DNF720983:DNI720989 DXB720983:DXE720989 EGX720983:EHA720989 EQT720983:EQW720989 FAP720983:FAS720989 FKL720983:FKO720989 FUH720983:FUK720989 GED720983:GEG720989 GNZ720983:GOC720989 GXV720983:GXY720989 HHR720983:HHU720989 HRN720983:HRQ720989 IBJ720983:IBM720989 ILF720983:ILI720989 IVB720983:IVE720989 JEX720983:JFA720989 JOT720983:JOW720989 JYP720983:JYS720989 KIL720983:KIO720989 KSH720983:KSK720989 LCD720983:LCG720989 LLZ720983:LMC720989 LVV720983:LVY720989 MFR720983:MFU720989 MPN720983:MPQ720989 MZJ720983:MZM720989 NJF720983:NJI720989 NTB720983:NTE720989 OCX720983:ODA720989 OMT720983:OMW720989 OWP720983:OWS720989 PGL720983:PGO720989 PQH720983:PQK720989 QAD720983:QAG720989 QJZ720983:QKC720989 QTV720983:QTY720989 RDR720983:RDU720989 RNN720983:RNQ720989 RXJ720983:RXM720989 SHF720983:SHI720989 SRB720983:SRE720989 TAX720983:TBA720989 TKT720983:TKW720989 TUP720983:TUS720989 UEL720983:UEO720989 UOH720983:UOK720989 UYD720983:UYG720989 VHZ720983:VIC720989 VRV720983:VRY720989 WBR720983:WBU720989 WLN720983:WLQ720989 WVJ720983:WVM720989 B786519:E786525 IX786519:JA786525 ST786519:SW786525 ACP786519:ACS786525 AML786519:AMO786525 AWH786519:AWK786525 BGD786519:BGG786525 BPZ786519:BQC786525 BZV786519:BZY786525 CJR786519:CJU786525 CTN786519:CTQ786525 DDJ786519:DDM786525 DNF786519:DNI786525 DXB786519:DXE786525 EGX786519:EHA786525 EQT786519:EQW786525 FAP786519:FAS786525 FKL786519:FKO786525 FUH786519:FUK786525 GED786519:GEG786525 GNZ786519:GOC786525 GXV786519:GXY786525 HHR786519:HHU786525 HRN786519:HRQ786525 IBJ786519:IBM786525 ILF786519:ILI786525 IVB786519:IVE786525 JEX786519:JFA786525 JOT786519:JOW786525 JYP786519:JYS786525 KIL786519:KIO786525 KSH786519:KSK786525 LCD786519:LCG786525 LLZ786519:LMC786525 LVV786519:LVY786525 MFR786519:MFU786525 MPN786519:MPQ786525 MZJ786519:MZM786525 NJF786519:NJI786525 NTB786519:NTE786525 OCX786519:ODA786525 OMT786519:OMW786525 OWP786519:OWS786525 PGL786519:PGO786525 PQH786519:PQK786525 QAD786519:QAG786525 QJZ786519:QKC786525 QTV786519:QTY786525 RDR786519:RDU786525 RNN786519:RNQ786525 RXJ786519:RXM786525 SHF786519:SHI786525 SRB786519:SRE786525 TAX786519:TBA786525 TKT786519:TKW786525 TUP786519:TUS786525 UEL786519:UEO786525 UOH786519:UOK786525 UYD786519:UYG786525 VHZ786519:VIC786525 VRV786519:VRY786525 WBR786519:WBU786525 WLN786519:WLQ786525 WVJ786519:WVM786525 B852055:E852061 IX852055:JA852061 ST852055:SW852061 ACP852055:ACS852061 AML852055:AMO852061 AWH852055:AWK852061 BGD852055:BGG852061 BPZ852055:BQC852061 BZV852055:BZY852061 CJR852055:CJU852061 CTN852055:CTQ852061 DDJ852055:DDM852061 DNF852055:DNI852061 DXB852055:DXE852061 EGX852055:EHA852061 EQT852055:EQW852061 FAP852055:FAS852061 FKL852055:FKO852061 FUH852055:FUK852061 GED852055:GEG852061 GNZ852055:GOC852061 GXV852055:GXY852061 HHR852055:HHU852061 HRN852055:HRQ852061 IBJ852055:IBM852061 ILF852055:ILI852061 IVB852055:IVE852061 JEX852055:JFA852061 JOT852055:JOW852061 JYP852055:JYS852061 KIL852055:KIO852061 KSH852055:KSK852061 LCD852055:LCG852061 LLZ852055:LMC852061 LVV852055:LVY852061 MFR852055:MFU852061 MPN852055:MPQ852061 MZJ852055:MZM852061 NJF852055:NJI852061 NTB852055:NTE852061 OCX852055:ODA852061 OMT852055:OMW852061 OWP852055:OWS852061 PGL852055:PGO852061 PQH852055:PQK852061 QAD852055:QAG852061 QJZ852055:QKC852061 QTV852055:QTY852061 RDR852055:RDU852061 RNN852055:RNQ852061 RXJ852055:RXM852061 SHF852055:SHI852061 SRB852055:SRE852061 TAX852055:TBA852061 TKT852055:TKW852061 TUP852055:TUS852061 UEL852055:UEO852061 UOH852055:UOK852061 UYD852055:UYG852061 VHZ852055:VIC852061 VRV852055:VRY852061 WBR852055:WBU852061 WLN852055:WLQ852061 WVJ852055:WVM852061 B917591:E917597 IX917591:JA917597 ST917591:SW917597 ACP917591:ACS917597 AML917591:AMO917597 AWH917591:AWK917597 BGD917591:BGG917597 BPZ917591:BQC917597 BZV917591:BZY917597 CJR917591:CJU917597 CTN917591:CTQ917597 DDJ917591:DDM917597 DNF917591:DNI917597 DXB917591:DXE917597 EGX917591:EHA917597 EQT917591:EQW917597 FAP917591:FAS917597 FKL917591:FKO917597 FUH917591:FUK917597 GED917591:GEG917597 GNZ917591:GOC917597 GXV917591:GXY917597 HHR917591:HHU917597 HRN917591:HRQ917597 IBJ917591:IBM917597 ILF917591:ILI917597 IVB917591:IVE917597 JEX917591:JFA917597 JOT917591:JOW917597 JYP917591:JYS917597 KIL917591:KIO917597 KSH917591:KSK917597 LCD917591:LCG917597 LLZ917591:LMC917597 LVV917591:LVY917597 MFR917591:MFU917597 MPN917591:MPQ917597 MZJ917591:MZM917597 NJF917591:NJI917597 NTB917591:NTE917597 OCX917591:ODA917597 OMT917591:OMW917597 OWP917591:OWS917597 PGL917591:PGO917597 PQH917591:PQK917597 QAD917591:QAG917597 QJZ917591:QKC917597 QTV917591:QTY917597 RDR917591:RDU917597 RNN917591:RNQ917597 RXJ917591:RXM917597 SHF917591:SHI917597 SRB917591:SRE917597 TAX917591:TBA917597 TKT917591:TKW917597 TUP917591:TUS917597 UEL917591:UEO917597 UOH917591:UOK917597 UYD917591:UYG917597 VHZ917591:VIC917597 VRV917591:VRY917597 WBR917591:WBU917597 WLN917591:WLQ917597 WVJ917591:WVM917597 B983127:E983133 IX983127:JA983133 ST983127:SW983133 ACP983127:ACS983133 AML983127:AMO983133 AWH983127:AWK983133 BGD983127:BGG983133 BPZ983127:BQC983133 BZV983127:BZY983133 CJR983127:CJU983133 CTN983127:CTQ983133 DDJ983127:DDM983133 DNF983127:DNI983133 DXB983127:DXE983133 EGX983127:EHA983133 EQT983127:EQW983133 FAP983127:FAS983133 FKL983127:FKO983133 FUH983127:FUK983133 GED983127:GEG983133 GNZ983127:GOC983133 GXV983127:GXY983133 HHR983127:HHU983133 HRN983127:HRQ983133 IBJ983127:IBM983133 ILF983127:ILI983133 IVB983127:IVE983133 JEX983127:JFA983133 JOT983127:JOW983133 JYP983127:JYS983133 KIL983127:KIO983133 KSH983127:KSK983133 LCD983127:LCG983133 LLZ983127:LMC983133 LVV983127:LVY983133 MFR983127:MFU983133 MPN983127:MPQ983133 MZJ983127:MZM983133 NJF983127:NJI983133 NTB983127:NTE983133 OCX983127:ODA983133 OMT983127:OMW983133 OWP983127:OWS983133 PGL983127:PGO983133 PQH983127:PQK983133 QAD983127:QAG983133 QJZ983127:QKC983133 QTV983127:QTY983133 RDR983127:RDU983133 RNN983127:RNQ983133 RXJ983127:RXM983133 SHF983127:SHI983133 SRB983127:SRE983133 TAX983127:TBA983133 TKT983127:TKW983133 TUP983127:TUS983133 UEL983127:UEO983133 UOH983127:UOK983133 UYD983127:UYG983133 VHZ983127:VIC983133 VRV983127:VRY983133 WBR983127:WBU983133 WLN983127:WLQ983133 WVJ983127:WVM983133 K119:W65536 JG119:JS65536 TC119:TO65536 ACY119:ADK65536 AMU119:ANG65536 AWQ119:AXC65536 BGM119:BGY65536 BQI119:BQU65536 CAE119:CAQ65536 CKA119:CKM65536 CTW119:CUI65536 DDS119:DEE65536 DNO119:DOA65536 DXK119:DXW65536 EHG119:EHS65536 ERC119:ERO65536 FAY119:FBK65536 FKU119:FLG65536 FUQ119:FVC65536 GEM119:GEY65536 GOI119:GOU65536 GYE119:GYQ65536 HIA119:HIM65536 HRW119:HSI65536 IBS119:ICE65536 ILO119:IMA65536 IVK119:IVW65536 JFG119:JFS65536 JPC119:JPO65536 JYY119:JZK65536 KIU119:KJG65536 KSQ119:KTC65536 LCM119:LCY65536 LMI119:LMU65536 LWE119:LWQ65536 MGA119:MGM65536 MPW119:MQI65536 MZS119:NAE65536 NJO119:NKA65536 NTK119:NTW65536 ODG119:ODS65536 ONC119:ONO65536 OWY119:OXK65536 PGU119:PHG65536 PQQ119:PRC65536 QAM119:QAY65536 QKI119:QKU65536 QUE119:QUQ65536 REA119:REM65536 RNW119:ROI65536 RXS119:RYE65536 SHO119:SIA65536 SRK119:SRW65536 TBG119:TBS65536 TLC119:TLO65536 TUY119:TVK65536 UEU119:UFG65536 UOQ119:UPC65536 UYM119:UYY65536 VII119:VIU65536 VSE119:VSQ65536 WCA119:WCM65536 WLW119:WMI65536 WVS119:WWE65536 K65655:W131072 JG65655:JS131072 TC65655:TO131072 ACY65655:ADK131072 AMU65655:ANG131072 AWQ65655:AXC131072 BGM65655:BGY131072 BQI65655:BQU131072 CAE65655:CAQ131072 CKA65655:CKM131072 CTW65655:CUI131072 DDS65655:DEE131072 DNO65655:DOA131072 DXK65655:DXW131072 EHG65655:EHS131072 ERC65655:ERO131072 FAY65655:FBK131072 FKU65655:FLG131072 FUQ65655:FVC131072 GEM65655:GEY131072 GOI65655:GOU131072 GYE65655:GYQ131072 HIA65655:HIM131072 HRW65655:HSI131072 IBS65655:ICE131072 ILO65655:IMA131072 IVK65655:IVW131072 JFG65655:JFS131072 JPC65655:JPO131072 JYY65655:JZK131072 KIU65655:KJG131072 KSQ65655:KTC131072 LCM65655:LCY131072 LMI65655:LMU131072 LWE65655:LWQ131072 MGA65655:MGM131072 MPW65655:MQI131072 MZS65655:NAE131072 NJO65655:NKA131072 NTK65655:NTW131072 ODG65655:ODS131072 ONC65655:ONO131072 OWY65655:OXK131072 PGU65655:PHG131072 PQQ65655:PRC131072 QAM65655:QAY131072 QKI65655:QKU131072 QUE65655:QUQ131072 REA65655:REM131072 RNW65655:ROI131072 RXS65655:RYE131072 SHO65655:SIA131072 SRK65655:SRW131072 TBG65655:TBS131072 TLC65655:TLO131072 TUY65655:TVK131072 UEU65655:UFG131072 UOQ65655:UPC131072 UYM65655:UYY131072 VII65655:VIU131072 VSE65655:VSQ131072 WCA65655:WCM131072 WLW65655:WMI131072 WVS65655:WWE131072 K131191:W196608 JG131191:JS196608 TC131191:TO196608 ACY131191:ADK196608 AMU131191:ANG196608 AWQ131191:AXC196608 BGM131191:BGY196608 BQI131191:BQU196608 CAE131191:CAQ196608 CKA131191:CKM196608 CTW131191:CUI196608 DDS131191:DEE196608 DNO131191:DOA196608 DXK131191:DXW196608 EHG131191:EHS196608 ERC131191:ERO196608 FAY131191:FBK196608 FKU131191:FLG196608 FUQ131191:FVC196608 GEM131191:GEY196608 GOI131191:GOU196608 GYE131191:GYQ196608 HIA131191:HIM196608 HRW131191:HSI196608 IBS131191:ICE196608 ILO131191:IMA196608 IVK131191:IVW196608 JFG131191:JFS196608 JPC131191:JPO196608 JYY131191:JZK196608 KIU131191:KJG196608 KSQ131191:KTC196608 LCM131191:LCY196608 LMI131191:LMU196608 LWE131191:LWQ196608 MGA131191:MGM196608 MPW131191:MQI196608 MZS131191:NAE196608 NJO131191:NKA196608 NTK131191:NTW196608 ODG131191:ODS196608 ONC131191:ONO196608 OWY131191:OXK196608 PGU131191:PHG196608 PQQ131191:PRC196608 QAM131191:QAY196608 QKI131191:QKU196608 QUE131191:QUQ196608 REA131191:REM196608 RNW131191:ROI196608 RXS131191:RYE196608 SHO131191:SIA196608 SRK131191:SRW196608 TBG131191:TBS196608 TLC131191:TLO196608 TUY131191:TVK196608 UEU131191:UFG196608 UOQ131191:UPC196608 UYM131191:UYY196608 VII131191:VIU196608 VSE131191:VSQ196608 WCA131191:WCM196608 WLW131191:WMI196608 WVS131191:WWE196608 K196727:W262144 JG196727:JS262144 TC196727:TO262144 ACY196727:ADK262144 AMU196727:ANG262144 AWQ196727:AXC262144 BGM196727:BGY262144 BQI196727:BQU262144 CAE196727:CAQ262144 CKA196727:CKM262144 CTW196727:CUI262144 DDS196727:DEE262144 DNO196727:DOA262144 DXK196727:DXW262144 EHG196727:EHS262144 ERC196727:ERO262144 FAY196727:FBK262144 FKU196727:FLG262144 FUQ196727:FVC262144 GEM196727:GEY262144 GOI196727:GOU262144 GYE196727:GYQ262144 HIA196727:HIM262144 HRW196727:HSI262144 IBS196727:ICE262144 ILO196727:IMA262144 IVK196727:IVW262144 JFG196727:JFS262144 JPC196727:JPO262144 JYY196727:JZK262144 KIU196727:KJG262144 KSQ196727:KTC262144 LCM196727:LCY262144 LMI196727:LMU262144 LWE196727:LWQ262144 MGA196727:MGM262144 MPW196727:MQI262144 MZS196727:NAE262144 NJO196727:NKA262144 NTK196727:NTW262144 ODG196727:ODS262144 ONC196727:ONO262144 OWY196727:OXK262144 PGU196727:PHG262144 PQQ196727:PRC262144 QAM196727:QAY262144 QKI196727:QKU262144 QUE196727:QUQ262144 REA196727:REM262144 RNW196727:ROI262144 RXS196727:RYE262144 SHO196727:SIA262144 SRK196727:SRW262144 TBG196727:TBS262144 TLC196727:TLO262144 TUY196727:TVK262144 UEU196727:UFG262144 UOQ196727:UPC262144 UYM196727:UYY262144 VII196727:VIU262144 VSE196727:VSQ262144 WCA196727:WCM262144 WLW196727:WMI262144 WVS196727:WWE262144 K262263:W327680 JG262263:JS327680 TC262263:TO327680 ACY262263:ADK327680 AMU262263:ANG327680 AWQ262263:AXC327680 BGM262263:BGY327680 BQI262263:BQU327680 CAE262263:CAQ327680 CKA262263:CKM327680 CTW262263:CUI327680 DDS262263:DEE327680 DNO262263:DOA327680 DXK262263:DXW327680 EHG262263:EHS327680 ERC262263:ERO327680 FAY262263:FBK327680 FKU262263:FLG327680 FUQ262263:FVC327680 GEM262263:GEY327680 GOI262263:GOU327680 GYE262263:GYQ327680 HIA262263:HIM327680 HRW262263:HSI327680 IBS262263:ICE327680 ILO262263:IMA327680 IVK262263:IVW327680 JFG262263:JFS327680 JPC262263:JPO327680 JYY262263:JZK327680 KIU262263:KJG327680 KSQ262263:KTC327680 LCM262263:LCY327680 LMI262263:LMU327680 LWE262263:LWQ327680 MGA262263:MGM327680 MPW262263:MQI327680 MZS262263:NAE327680 NJO262263:NKA327680 NTK262263:NTW327680 ODG262263:ODS327680 ONC262263:ONO327680 OWY262263:OXK327680 PGU262263:PHG327680 PQQ262263:PRC327680 QAM262263:QAY327680 QKI262263:QKU327680 QUE262263:QUQ327680 REA262263:REM327680 RNW262263:ROI327680 RXS262263:RYE327680 SHO262263:SIA327680 SRK262263:SRW327680 TBG262263:TBS327680 TLC262263:TLO327680 TUY262263:TVK327680 UEU262263:UFG327680 UOQ262263:UPC327680 UYM262263:UYY327680 VII262263:VIU327680 VSE262263:VSQ327680 WCA262263:WCM327680 WLW262263:WMI327680 WVS262263:WWE327680 K327799:W393216 JG327799:JS393216 TC327799:TO393216 ACY327799:ADK393216 AMU327799:ANG393216 AWQ327799:AXC393216 BGM327799:BGY393216 BQI327799:BQU393216 CAE327799:CAQ393216 CKA327799:CKM393216 CTW327799:CUI393216 DDS327799:DEE393216 DNO327799:DOA393216 DXK327799:DXW393216 EHG327799:EHS393216 ERC327799:ERO393216 FAY327799:FBK393216 FKU327799:FLG393216 FUQ327799:FVC393216 GEM327799:GEY393216 GOI327799:GOU393216 GYE327799:GYQ393216 HIA327799:HIM393216 HRW327799:HSI393216 IBS327799:ICE393216 ILO327799:IMA393216 IVK327799:IVW393216 JFG327799:JFS393216 JPC327799:JPO393216 JYY327799:JZK393216 KIU327799:KJG393216 KSQ327799:KTC393216 LCM327799:LCY393216 LMI327799:LMU393216 LWE327799:LWQ393216 MGA327799:MGM393216 MPW327799:MQI393216 MZS327799:NAE393216 NJO327799:NKA393216 NTK327799:NTW393216 ODG327799:ODS393216 ONC327799:ONO393216 OWY327799:OXK393216 PGU327799:PHG393216 PQQ327799:PRC393216 QAM327799:QAY393216 QKI327799:QKU393216 QUE327799:QUQ393216 REA327799:REM393216 RNW327799:ROI393216 RXS327799:RYE393216 SHO327799:SIA393216 SRK327799:SRW393216 TBG327799:TBS393216 TLC327799:TLO393216 TUY327799:TVK393216 UEU327799:UFG393216 UOQ327799:UPC393216 UYM327799:UYY393216 VII327799:VIU393216 VSE327799:VSQ393216 WCA327799:WCM393216 WLW327799:WMI393216 WVS327799:WWE393216 K393335:W458752 JG393335:JS458752 TC393335:TO458752 ACY393335:ADK458752 AMU393335:ANG458752 AWQ393335:AXC458752 BGM393335:BGY458752 BQI393335:BQU458752 CAE393335:CAQ458752 CKA393335:CKM458752 CTW393335:CUI458752 DDS393335:DEE458752 DNO393335:DOA458752 DXK393335:DXW458752 EHG393335:EHS458752 ERC393335:ERO458752 FAY393335:FBK458752 FKU393335:FLG458752 FUQ393335:FVC458752 GEM393335:GEY458752 GOI393335:GOU458752 GYE393335:GYQ458752 HIA393335:HIM458752 HRW393335:HSI458752 IBS393335:ICE458752 ILO393335:IMA458752 IVK393335:IVW458752 JFG393335:JFS458752 JPC393335:JPO458752 JYY393335:JZK458752 KIU393335:KJG458752 KSQ393335:KTC458752 LCM393335:LCY458752 LMI393335:LMU458752 LWE393335:LWQ458752 MGA393335:MGM458752 MPW393335:MQI458752 MZS393335:NAE458752 NJO393335:NKA458752 NTK393335:NTW458752 ODG393335:ODS458752 ONC393335:ONO458752 OWY393335:OXK458752 PGU393335:PHG458752 PQQ393335:PRC458752 QAM393335:QAY458752 QKI393335:QKU458752 QUE393335:QUQ458752 REA393335:REM458752 RNW393335:ROI458752 RXS393335:RYE458752 SHO393335:SIA458752 SRK393335:SRW458752 TBG393335:TBS458752 TLC393335:TLO458752 TUY393335:TVK458752 UEU393335:UFG458752 UOQ393335:UPC458752 UYM393335:UYY458752 VII393335:VIU458752 VSE393335:VSQ458752 WCA393335:WCM458752 WLW393335:WMI458752 WVS393335:WWE458752 K458871:W524288 JG458871:JS524288 TC458871:TO524288 ACY458871:ADK524288 AMU458871:ANG524288 AWQ458871:AXC524288 BGM458871:BGY524288 BQI458871:BQU524288 CAE458871:CAQ524288 CKA458871:CKM524288 CTW458871:CUI524288 DDS458871:DEE524288 DNO458871:DOA524288 DXK458871:DXW524288 EHG458871:EHS524288 ERC458871:ERO524288 FAY458871:FBK524288 FKU458871:FLG524288 FUQ458871:FVC524288 GEM458871:GEY524288 GOI458871:GOU524288 GYE458871:GYQ524288 HIA458871:HIM524288 HRW458871:HSI524288 IBS458871:ICE524288 ILO458871:IMA524288 IVK458871:IVW524288 JFG458871:JFS524288 JPC458871:JPO524288 JYY458871:JZK524288 KIU458871:KJG524288 KSQ458871:KTC524288 LCM458871:LCY524288 LMI458871:LMU524288 LWE458871:LWQ524288 MGA458871:MGM524288 MPW458871:MQI524288 MZS458871:NAE524288 NJO458871:NKA524288 NTK458871:NTW524288 ODG458871:ODS524288 ONC458871:ONO524288 OWY458871:OXK524288 PGU458871:PHG524288 PQQ458871:PRC524288 QAM458871:QAY524288 QKI458871:QKU524288 QUE458871:QUQ524288 REA458871:REM524288 RNW458871:ROI524288 RXS458871:RYE524288 SHO458871:SIA524288 SRK458871:SRW524288 TBG458871:TBS524288 TLC458871:TLO524288 TUY458871:TVK524288 UEU458871:UFG524288 UOQ458871:UPC524288 UYM458871:UYY524288 VII458871:VIU524288 VSE458871:VSQ524288 WCA458871:WCM524288 WLW458871:WMI524288 WVS458871:WWE524288 K524407:W589824 JG524407:JS589824 TC524407:TO589824 ACY524407:ADK589824 AMU524407:ANG589824 AWQ524407:AXC589824 BGM524407:BGY589824 BQI524407:BQU589824 CAE524407:CAQ589824 CKA524407:CKM589824 CTW524407:CUI589824 DDS524407:DEE589824 DNO524407:DOA589824 DXK524407:DXW589824 EHG524407:EHS589824 ERC524407:ERO589824 FAY524407:FBK589824 FKU524407:FLG589824 FUQ524407:FVC589824 GEM524407:GEY589824 GOI524407:GOU589824 GYE524407:GYQ589824 HIA524407:HIM589824 HRW524407:HSI589824 IBS524407:ICE589824 ILO524407:IMA589824 IVK524407:IVW589824 JFG524407:JFS589824 JPC524407:JPO589824 JYY524407:JZK589824 KIU524407:KJG589824 KSQ524407:KTC589824 LCM524407:LCY589824 LMI524407:LMU589824 LWE524407:LWQ589824 MGA524407:MGM589824 MPW524407:MQI589824 MZS524407:NAE589824 NJO524407:NKA589824 NTK524407:NTW589824 ODG524407:ODS589824 ONC524407:ONO589824 OWY524407:OXK589824 PGU524407:PHG589824 PQQ524407:PRC589824 QAM524407:QAY589824 QKI524407:QKU589824 QUE524407:QUQ589824 REA524407:REM589824 RNW524407:ROI589824 RXS524407:RYE589824 SHO524407:SIA589824 SRK524407:SRW589824 TBG524407:TBS589824 TLC524407:TLO589824 TUY524407:TVK589824 UEU524407:UFG589824 UOQ524407:UPC589824 UYM524407:UYY589824 VII524407:VIU589824 VSE524407:VSQ589824 WCA524407:WCM589824 WLW524407:WMI589824 WVS524407:WWE589824 K589943:W655360 JG589943:JS655360 TC589943:TO655360 ACY589943:ADK655360 AMU589943:ANG655360 AWQ589943:AXC655360 BGM589943:BGY655360 BQI589943:BQU655360 CAE589943:CAQ655360 CKA589943:CKM655360 CTW589943:CUI655360 DDS589943:DEE655360 DNO589943:DOA655360 DXK589943:DXW655360 EHG589943:EHS655360 ERC589943:ERO655360 FAY589943:FBK655360 FKU589943:FLG655360 FUQ589943:FVC655360 GEM589943:GEY655360 GOI589943:GOU655360 GYE589943:GYQ655360 HIA589943:HIM655360 HRW589943:HSI655360 IBS589943:ICE655360 ILO589943:IMA655360 IVK589943:IVW655360 JFG589943:JFS655360 JPC589943:JPO655360 JYY589943:JZK655360 KIU589943:KJG655360 KSQ589943:KTC655360 LCM589943:LCY655360 LMI589943:LMU655360 LWE589943:LWQ655360 MGA589943:MGM655360 MPW589943:MQI655360 MZS589943:NAE655360 NJO589943:NKA655360 NTK589943:NTW655360 ODG589943:ODS655360 ONC589943:ONO655360 OWY589943:OXK655360 PGU589943:PHG655360 PQQ589943:PRC655360 QAM589943:QAY655360 QKI589943:QKU655360 QUE589943:QUQ655360 REA589943:REM655360 RNW589943:ROI655360 RXS589943:RYE655360 SHO589943:SIA655360 SRK589943:SRW655360 TBG589943:TBS655360 TLC589943:TLO655360 TUY589943:TVK655360 UEU589943:UFG655360 UOQ589943:UPC655360 UYM589943:UYY655360 VII589943:VIU655360 VSE589943:VSQ655360 WCA589943:WCM655360 WLW589943:WMI655360 WVS589943:WWE655360 K655479:W720896 JG655479:JS720896 TC655479:TO720896 ACY655479:ADK720896 AMU655479:ANG720896 AWQ655479:AXC720896 BGM655479:BGY720896 BQI655479:BQU720896 CAE655479:CAQ720896 CKA655479:CKM720896 CTW655479:CUI720896 DDS655479:DEE720896 DNO655479:DOA720896 DXK655479:DXW720896 EHG655479:EHS720896 ERC655479:ERO720896 FAY655479:FBK720896 FKU655479:FLG720896 FUQ655479:FVC720896 GEM655479:GEY720896 GOI655479:GOU720896 GYE655479:GYQ720896 HIA655479:HIM720896 HRW655479:HSI720896 IBS655479:ICE720896 ILO655479:IMA720896 IVK655479:IVW720896 JFG655479:JFS720896 JPC655479:JPO720896 JYY655479:JZK720896 KIU655479:KJG720896 KSQ655479:KTC720896 LCM655479:LCY720896 LMI655479:LMU720896 LWE655479:LWQ720896 MGA655479:MGM720896 MPW655479:MQI720896 MZS655479:NAE720896 NJO655479:NKA720896 NTK655479:NTW720896 ODG655479:ODS720896 ONC655479:ONO720896 OWY655479:OXK720896 PGU655479:PHG720896 PQQ655479:PRC720896 QAM655479:QAY720896 QKI655479:QKU720896 QUE655479:QUQ720896 REA655479:REM720896 RNW655479:ROI720896 RXS655479:RYE720896 SHO655479:SIA720896 SRK655479:SRW720896 TBG655479:TBS720896 TLC655479:TLO720896 TUY655479:TVK720896 UEU655479:UFG720896 UOQ655479:UPC720896 UYM655479:UYY720896 VII655479:VIU720896 VSE655479:VSQ720896 WCA655479:WCM720896 WLW655479:WMI720896 WVS655479:WWE720896 K721015:W786432 JG721015:JS786432 TC721015:TO786432 ACY721015:ADK786432 AMU721015:ANG786432 AWQ721015:AXC786432 BGM721015:BGY786432 BQI721015:BQU786432 CAE721015:CAQ786432 CKA721015:CKM786432 CTW721015:CUI786432 DDS721015:DEE786432 DNO721015:DOA786432 DXK721015:DXW786432 EHG721015:EHS786432 ERC721015:ERO786432 FAY721015:FBK786432 FKU721015:FLG786432 FUQ721015:FVC786432 GEM721015:GEY786432 GOI721015:GOU786432 GYE721015:GYQ786432 HIA721015:HIM786432 HRW721015:HSI786432 IBS721015:ICE786432 ILO721015:IMA786432 IVK721015:IVW786432 JFG721015:JFS786432 JPC721015:JPO786432 JYY721015:JZK786432 KIU721015:KJG786432 KSQ721015:KTC786432 LCM721015:LCY786432 LMI721015:LMU786432 LWE721015:LWQ786432 MGA721015:MGM786432 MPW721015:MQI786432 MZS721015:NAE786432 NJO721015:NKA786432 NTK721015:NTW786432 ODG721015:ODS786432 ONC721015:ONO786432 OWY721015:OXK786432 PGU721015:PHG786432 PQQ721015:PRC786432 QAM721015:QAY786432 QKI721015:QKU786432 QUE721015:QUQ786432 REA721015:REM786432 RNW721015:ROI786432 RXS721015:RYE786432 SHO721015:SIA786432 SRK721015:SRW786432 TBG721015:TBS786432 TLC721015:TLO786432 TUY721015:TVK786432 UEU721015:UFG786432 UOQ721015:UPC786432 UYM721015:UYY786432 VII721015:VIU786432 VSE721015:VSQ786432 WCA721015:WCM786432 WLW721015:WMI786432 WVS721015:WWE786432 K786551:W851968 JG786551:JS851968 TC786551:TO851968 ACY786551:ADK851968 AMU786551:ANG851968 AWQ786551:AXC851968 BGM786551:BGY851968 BQI786551:BQU851968 CAE786551:CAQ851968 CKA786551:CKM851968 CTW786551:CUI851968 DDS786551:DEE851968 DNO786551:DOA851968 DXK786551:DXW851968 EHG786551:EHS851968 ERC786551:ERO851968 FAY786551:FBK851968 FKU786551:FLG851968 FUQ786551:FVC851968 GEM786551:GEY851968 GOI786551:GOU851968 GYE786551:GYQ851968 HIA786551:HIM851968 HRW786551:HSI851968 IBS786551:ICE851968 ILO786551:IMA851968 IVK786551:IVW851968 JFG786551:JFS851968 JPC786551:JPO851968 JYY786551:JZK851968 KIU786551:KJG851968 KSQ786551:KTC851968 LCM786551:LCY851968 LMI786551:LMU851968 LWE786551:LWQ851968 MGA786551:MGM851968 MPW786551:MQI851968 MZS786551:NAE851968 NJO786551:NKA851968 NTK786551:NTW851968 ODG786551:ODS851968 ONC786551:ONO851968 OWY786551:OXK851968 PGU786551:PHG851968 PQQ786551:PRC851968 QAM786551:QAY851968 QKI786551:QKU851968 QUE786551:QUQ851968 REA786551:REM851968 RNW786551:ROI851968 RXS786551:RYE851968 SHO786551:SIA851968 SRK786551:SRW851968 TBG786551:TBS851968 TLC786551:TLO851968 TUY786551:TVK851968 UEU786551:UFG851968 UOQ786551:UPC851968 UYM786551:UYY851968 VII786551:VIU851968 VSE786551:VSQ851968 WCA786551:WCM851968 WLW786551:WMI851968 WVS786551:WWE851968 K852087:W917504 JG852087:JS917504 TC852087:TO917504 ACY852087:ADK917504 AMU852087:ANG917504 AWQ852087:AXC917504 BGM852087:BGY917504 BQI852087:BQU917504 CAE852087:CAQ917504 CKA852087:CKM917504 CTW852087:CUI917504 DDS852087:DEE917504 DNO852087:DOA917504 DXK852087:DXW917504 EHG852087:EHS917504 ERC852087:ERO917504 FAY852087:FBK917504 FKU852087:FLG917504 FUQ852087:FVC917504 GEM852087:GEY917504 GOI852087:GOU917504 GYE852087:GYQ917504 HIA852087:HIM917504 HRW852087:HSI917504 IBS852087:ICE917504 ILO852087:IMA917504 IVK852087:IVW917504 JFG852087:JFS917504 JPC852087:JPO917504 JYY852087:JZK917504 KIU852087:KJG917504 KSQ852087:KTC917504 LCM852087:LCY917504 LMI852087:LMU917504 LWE852087:LWQ917504 MGA852087:MGM917504 MPW852087:MQI917504 MZS852087:NAE917504 NJO852087:NKA917504 NTK852087:NTW917504 ODG852087:ODS917504 ONC852087:ONO917504 OWY852087:OXK917504 PGU852087:PHG917504 PQQ852087:PRC917504 QAM852087:QAY917504 QKI852087:QKU917504 QUE852087:QUQ917504 REA852087:REM917504 RNW852087:ROI917504 RXS852087:RYE917504 SHO852087:SIA917504 SRK852087:SRW917504 TBG852087:TBS917504 TLC852087:TLO917504 TUY852087:TVK917504 UEU852087:UFG917504 UOQ852087:UPC917504 UYM852087:UYY917504 VII852087:VIU917504 VSE852087:VSQ917504 WCA852087:WCM917504 WLW852087:WMI917504 WVS852087:WWE917504 K917623:W983040 JG917623:JS983040 TC917623:TO983040 ACY917623:ADK983040 AMU917623:ANG983040 AWQ917623:AXC983040 BGM917623:BGY983040 BQI917623:BQU983040 CAE917623:CAQ983040 CKA917623:CKM983040 CTW917623:CUI983040 DDS917623:DEE983040 DNO917623:DOA983040 DXK917623:DXW983040 EHG917623:EHS983040 ERC917623:ERO983040 FAY917623:FBK983040 FKU917623:FLG983040 FUQ917623:FVC983040 GEM917623:GEY983040 GOI917623:GOU983040 GYE917623:GYQ983040 HIA917623:HIM983040 HRW917623:HSI983040 IBS917623:ICE983040 ILO917623:IMA983040 IVK917623:IVW983040 JFG917623:JFS983040 JPC917623:JPO983040 JYY917623:JZK983040 KIU917623:KJG983040 KSQ917623:KTC983040 LCM917623:LCY983040 LMI917623:LMU983040 LWE917623:LWQ983040 MGA917623:MGM983040 MPW917623:MQI983040 MZS917623:NAE983040 NJO917623:NKA983040 NTK917623:NTW983040 ODG917623:ODS983040 ONC917623:ONO983040 OWY917623:OXK983040 PGU917623:PHG983040 PQQ917623:PRC983040 QAM917623:QAY983040 QKI917623:QKU983040 QUE917623:QUQ983040 REA917623:REM983040 RNW917623:ROI983040 RXS917623:RYE983040 SHO917623:SIA983040 SRK917623:SRW983040 TBG917623:TBS983040 TLC917623:TLO983040 TUY917623:TVK983040 UEU917623:UFG983040 UOQ917623:UPC983040 UYM917623:UYY983040 VII917623:VIU983040 VSE917623:VSQ983040 WCA917623:WCM983040 WLW917623:WMI983040 WVS917623:WWE983040 K983159:W1048576 JG983159:JS1048576 TC983159:TO1048576 ACY983159:ADK1048576 AMU983159:ANG1048576 AWQ983159:AXC1048576 BGM983159:BGY1048576 BQI983159:BQU1048576 CAE983159:CAQ1048576 CKA983159:CKM1048576 CTW983159:CUI1048576 DDS983159:DEE1048576 DNO983159:DOA1048576 DXK983159:DXW1048576 EHG983159:EHS1048576 ERC983159:ERO1048576 FAY983159:FBK1048576 FKU983159:FLG1048576 FUQ983159:FVC1048576 GEM983159:GEY1048576 GOI983159:GOU1048576 GYE983159:GYQ1048576 HIA983159:HIM1048576 HRW983159:HSI1048576 IBS983159:ICE1048576 ILO983159:IMA1048576 IVK983159:IVW1048576 JFG983159:JFS1048576 JPC983159:JPO1048576 JYY983159:JZK1048576 KIU983159:KJG1048576 KSQ983159:KTC1048576 LCM983159:LCY1048576 LMI983159:LMU1048576 LWE983159:LWQ1048576 MGA983159:MGM1048576 MPW983159:MQI1048576 MZS983159:NAE1048576 NJO983159:NKA1048576 NTK983159:NTW1048576 ODG983159:ODS1048576 ONC983159:ONO1048576 OWY983159:OXK1048576 PGU983159:PHG1048576 PQQ983159:PRC1048576 QAM983159:QAY1048576 QKI983159:QKU1048576 QUE983159:QUQ1048576 REA983159:REM1048576 RNW983159:ROI1048576 RXS983159:RYE1048576 SHO983159:SIA1048576 SRK983159:SRW1048576 TBG983159:TBS1048576 TLC983159:TLO1048576 TUY983159:TVK1048576 UEU983159:UFG1048576 UOQ983159:UPC1048576 UYM983159:UYY1048576 VII983159:VIU1048576 VSE983159:VSQ1048576 WCA983159:WCM1048576 WLW983159:WMI1048576 WVS983159:WWE1048576 C119:J119 IY119:JF119 SU119:TB119 ACQ119:ACX119 AMM119:AMT119 AWI119:AWP119 BGE119:BGL119 BQA119:BQH119 BZW119:CAD119 CJS119:CJZ119 CTO119:CTV119 DDK119:DDR119 DNG119:DNN119 DXC119:DXJ119 EGY119:EHF119 EQU119:ERB119 FAQ119:FAX119 FKM119:FKT119 FUI119:FUP119 GEE119:GEL119 GOA119:GOH119 GXW119:GYD119 HHS119:HHZ119 HRO119:HRV119 IBK119:IBR119 ILG119:ILN119 IVC119:IVJ119 JEY119:JFF119 JOU119:JPB119 JYQ119:JYX119 KIM119:KIT119 KSI119:KSP119 LCE119:LCL119 LMA119:LMH119 LVW119:LWD119 MFS119:MFZ119 MPO119:MPV119 MZK119:MZR119 NJG119:NJN119 NTC119:NTJ119 OCY119:ODF119 OMU119:ONB119 OWQ119:OWX119 PGM119:PGT119 PQI119:PQP119 QAE119:QAL119 QKA119:QKH119 QTW119:QUD119 RDS119:RDZ119 RNO119:RNV119 RXK119:RXR119 SHG119:SHN119 SRC119:SRJ119 TAY119:TBF119 TKU119:TLB119 TUQ119:TUX119 UEM119:UET119 UOI119:UOP119 UYE119:UYL119 VIA119:VIH119 VRW119:VSD119 WBS119:WBZ119 WLO119:WLV119 WVK119:WVR119 C65655:J65655 IY65655:JF65655 SU65655:TB65655 ACQ65655:ACX65655 AMM65655:AMT65655 AWI65655:AWP65655 BGE65655:BGL65655 BQA65655:BQH65655 BZW65655:CAD65655 CJS65655:CJZ65655 CTO65655:CTV65655 DDK65655:DDR65655 DNG65655:DNN65655 DXC65655:DXJ65655 EGY65655:EHF65655 EQU65655:ERB65655 FAQ65655:FAX65655 FKM65655:FKT65655 FUI65655:FUP65655 GEE65655:GEL65655 GOA65655:GOH65655 GXW65655:GYD65655 HHS65655:HHZ65655 HRO65655:HRV65655 IBK65655:IBR65655 ILG65655:ILN65655 IVC65655:IVJ65655 JEY65655:JFF65655 JOU65655:JPB65655 JYQ65655:JYX65655 KIM65655:KIT65655 KSI65655:KSP65655 LCE65655:LCL65655 LMA65655:LMH65655 LVW65655:LWD65655 MFS65655:MFZ65655 MPO65655:MPV65655 MZK65655:MZR65655 NJG65655:NJN65655 NTC65655:NTJ65655 OCY65655:ODF65655 OMU65655:ONB65655 OWQ65655:OWX65655 PGM65655:PGT65655 PQI65655:PQP65655 QAE65655:QAL65655 QKA65655:QKH65655 QTW65655:QUD65655 RDS65655:RDZ65655 RNO65655:RNV65655 RXK65655:RXR65655 SHG65655:SHN65655 SRC65655:SRJ65655 TAY65655:TBF65655 TKU65655:TLB65655 TUQ65655:TUX65655 UEM65655:UET65655 UOI65655:UOP65655 UYE65655:UYL65655 VIA65655:VIH65655 VRW65655:VSD65655 WBS65655:WBZ65655 WLO65655:WLV65655 WVK65655:WVR65655 C131191:J131191 IY131191:JF131191 SU131191:TB131191 ACQ131191:ACX131191 AMM131191:AMT131191 AWI131191:AWP131191 BGE131191:BGL131191 BQA131191:BQH131191 BZW131191:CAD131191 CJS131191:CJZ131191 CTO131191:CTV131191 DDK131191:DDR131191 DNG131191:DNN131191 DXC131191:DXJ131191 EGY131191:EHF131191 EQU131191:ERB131191 FAQ131191:FAX131191 FKM131191:FKT131191 FUI131191:FUP131191 GEE131191:GEL131191 GOA131191:GOH131191 GXW131191:GYD131191 HHS131191:HHZ131191 HRO131191:HRV131191 IBK131191:IBR131191 ILG131191:ILN131191 IVC131191:IVJ131191 JEY131191:JFF131191 JOU131191:JPB131191 JYQ131191:JYX131191 KIM131191:KIT131191 KSI131191:KSP131191 LCE131191:LCL131191 LMA131191:LMH131191 LVW131191:LWD131191 MFS131191:MFZ131191 MPO131191:MPV131191 MZK131191:MZR131191 NJG131191:NJN131191 NTC131191:NTJ131191 OCY131191:ODF131191 OMU131191:ONB131191 OWQ131191:OWX131191 PGM131191:PGT131191 PQI131191:PQP131191 QAE131191:QAL131191 QKA131191:QKH131191 QTW131191:QUD131191 RDS131191:RDZ131191 RNO131191:RNV131191 RXK131191:RXR131191 SHG131191:SHN131191 SRC131191:SRJ131191 TAY131191:TBF131191 TKU131191:TLB131191 TUQ131191:TUX131191 UEM131191:UET131191 UOI131191:UOP131191 UYE131191:UYL131191 VIA131191:VIH131191 VRW131191:VSD131191 WBS131191:WBZ131191 WLO131191:WLV131191 WVK131191:WVR131191 C196727:J196727 IY196727:JF196727 SU196727:TB196727 ACQ196727:ACX196727 AMM196727:AMT196727 AWI196727:AWP196727 BGE196727:BGL196727 BQA196727:BQH196727 BZW196727:CAD196727 CJS196727:CJZ196727 CTO196727:CTV196727 DDK196727:DDR196727 DNG196727:DNN196727 DXC196727:DXJ196727 EGY196727:EHF196727 EQU196727:ERB196727 FAQ196727:FAX196727 FKM196727:FKT196727 FUI196727:FUP196727 GEE196727:GEL196727 GOA196727:GOH196727 GXW196727:GYD196727 HHS196727:HHZ196727 HRO196727:HRV196727 IBK196727:IBR196727 ILG196727:ILN196727 IVC196727:IVJ196727 JEY196727:JFF196727 JOU196727:JPB196727 JYQ196727:JYX196727 KIM196727:KIT196727 KSI196727:KSP196727 LCE196727:LCL196727 LMA196727:LMH196727 LVW196727:LWD196727 MFS196727:MFZ196727 MPO196727:MPV196727 MZK196727:MZR196727 NJG196727:NJN196727 NTC196727:NTJ196727 OCY196727:ODF196727 OMU196727:ONB196727 OWQ196727:OWX196727 PGM196727:PGT196727 PQI196727:PQP196727 QAE196727:QAL196727 QKA196727:QKH196727 QTW196727:QUD196727 RDS196727:RDZ196727 RNO196727:RNV196727 RXK196727:RXR196727 SHG196727:SHN196727 SRC196727:SRJ196727 TAY196727:TBF196727 TKU196727:TLB196727 TUQ196727:TUX196727 UEM196727:UET196727 UOI196727:UOP196727 UYE196727:UYL196727 VIA196727:VIH196727 VRW196727:VSD196727 WBS196727:WBZ196727 WLO196727:WLV196727 WVK196727:WVR196727 C262263:J262263 IY262263:JF262263 SU262263:TB262263 ACQ262263:ACX262263 AMM262263:AMT262263 AWI262263:AWP262263 BGE262263:BGL262263 BQA262263:BQH262263 BZW262263:CAD262263 CJS262263:CJZ262263 CTO262263:CTV262263 DDK262263:DDR262263 DNG262263:DNN262263 DXC262263:DXJ262263 EGY262263:EHF262263 EQU262263:ERB262263 FAQ262263:FAX262263 FKM262263:FKT262263 FUI262263:FUP262263 GEE262263:GEL262263 GOA262263:GOH262263 GXW262263:GYD262263 HHS262263:HHZ262263 HRO262263:HRV262263 IBK262263:IBR262263 ILG262263:ILN262263 IVC262263:IVJ262263 JEY262263:JFF262263 JOU262263:JPB262263 JYQ262263:JYX262263 KIM262263:KIT262263 KSI262263:KSP262263 LCE262263:LCL262263 LMA262263:LMH262263 LVW262263:LWD262263 MFS262263:MFZ262263 MPO262263:MPV262263 MZK262263:MZR262263 NJG262263:NJN262263 NTC262263:NTJ262263 OCY262263:ODF262263 OMU262263:ONB262263 OWQ262263:OWX262263 PGM262263:PGT262263 PQI262263:PQP262263 QAE262263:QAL262263 QKA262263:QKH262263 QTW262263:QUD262263 RDS262263:RDZ262263 RNO262263:RNV262263 RXK262263:RXR262263 SHG262263:SHN262263 SRC262263:SRJ262263 TAY262263:TBF262263 TKU262263:TLB262263 TUQ262263:TUX262263 UEM262263:UET262263 UOI262263:UOP262263 UYE262263:UYL262263 VIA262263:VIH262263 VRW262263:VSD262263 WBS262263:WBZ262263 WLO262263:WLV262263 WVK262263:WVR262263 C327799:J327799 IY327799:JF327799 SU327799:TB327799 ACQ327799:ACX327799 AMM327799:AMT327799 AWI327799:AWP327799 BGE327799:BGL327799 BQA327799:BQH327799 BZW327799:CAD327799 CJS327799:CJZ327799 CTO327799:CTV327799 DDK327799:DDR327799 DNG327799:DNN327799 DXC327799:DXJ327799 EGY327799:EHF327799 EQU327799:ERB327799 FAQ327799:FAX327799 FKM327799:FKT327799 FUI327799:FUP327799 GEE327799:GEL327799 GOA327799:GOH327799 GXW327799:GYD327799 HHS327799:HHZ327799 HRO327799:HRV327799 IBK327799:IBR327799 ILG327799:ILN327799 IVC327799:IVJ327799 JEY327799:JFF327799 JOU327799:JPB327799 JYQ327799:JYX327799 KIM327799:KIT327799 KSI327799:KSP327799 LCE327799:LCL327799 LMA327799:LMH327799 LVW327799:LWD327799 MFS327799:MFZ327799 MPO327799:MPV327799 MZK327799:MZR327799 NJG327799:NJN327799 NTC327799:NTJ327799 OCY327799:ODF327799 OMU327799:ONB327799 OWQ327799:OWX327799 PGM327799:PGT327799 PQI327799:PQP327799 QAE327799:QAL327799 QKA327799:QKH327799 QTW327799:QUD327799 RDS327799:RDZ327799 RNO327799:RNV327799 RXK327799:RXR327799 SHG327799:SHN327799 SRC327799:SRJ327799 TAY327799:TBF327799 TKU327799:TLB327799 TUQ327799:TUX327799 UEM327799:UET327799 UOI327799:UOP327799 UYE327799:UYL327799 VIA327799:VIH327799 VRW327799:VSD327799 WBS327799:WBZ327799 WLO327799:WLV327799 WVK327799:WVR327799 C393335:J393335 IY393335:JF393335 SU393335:TB393335 ACQ393335:ACX393335 AMM393335:AMT393335 AWI393335:AWP393335 BGE393335:BGL393335 BQA393335:BQH393335 BZW393335:CAD393335 CJS393335:CJZ393335 CTO393335:CTV393335 DDK393335:DDR393335 DNG393335:DNN393335 DXC393335:DXJ393335 EGY393335:EHF393335 EQU393335:ERB393335 FAQ393335:FAX393335 FKM393335:FKT393335 FUI393335:FUP393335 GEE393335:GEL393335 GOA393335:GOH393335 GXW393335:GYD393335 HHS393335:HHZ393335 HRO393335:HRV393335 IBK393335:IBR393335 ILG393335:ILN393335 IVC393335:IVJ393335 JEY393335:JFF393335 JOU393335:JPB393335 JYQ393335:JYX393335 KIM393335:KIT393335 KSI393335:KSP393335 LCE393335:LCL393335 LMA393335:LMH393335 LVW393335:LWD393335 MFS393335:MFZ393335 MPO393335:MPV393335 MZK393335:MZR393335 NJG393335:NJN393335 NTC393335:NTJ393335 OCY393335:ODF393335 OMU393335:ONB393335 OWQ393335:OWX393335 PGM393335:PGT393335 PQI393335:PQP393335 QAE393335:QAL393335 QKA393335:QKH393335 QTW393335:QUD393335 RDS393335:RDZ393335 RNO393335:RNV393335 RXK393335:RXR393335 SHG393335:SHN393335 SRC393335:SRJ393335 TAY393335:TBF393335 TKU393335:TLB393335 TUQ393335:TUX393335 UEM393335:UET393335 UOI393335:UOP393335 UYE393335:UYL393335 VIA393335:VIH393335 VRW393335:VSD393335 WBS393335:WBZ393335 WLO393335:WLV393335 WVK393335:WVR393335 C458871:J458871 IY458871:JF458871 SU458871:TB458871 ACQ458871:ACX458871 AMM458871:AMT458871 AWI458871:AWP458871 BGE458871:BGL458871 BQA458871:BQH458871 BZW458871:CAD458871 CJS458871:CJZ458871 CTO458871:CTV458871 DDK458871:DDR458871 DNG458871:DNN458871 DXC458871:DXJ458871 EGY458871:EHF458871 EQU458871:ERB458871 FAQ458871:FAX458871 FKM458871:FKT458871 FUI458871:FUP458871 GEE458871:GEL458871 GOA458871:GOH458871 GXW458871:GYD458871 HHS458871:HHZ458871 HRO458871:HRV458871 IBK458871:IBR458871 ILG458871:ILN458871 IVC458871:IVJ458871 JEY458871:JFF458871 JOU458871:JPB458871 JYQ458871:JYX458871 KIM458871:KIT458871 KSI458871:KSP458871 LCE458871:LCL458871 LMA458871:LMH458871 LVW458871:LWD458871 MFS458871:MFZ458871 MPO458871:MPV458871 MZK458871:MZR458871 NJG458871:NJN458871 NTC458871:NTJ458871 OCY458871:ODF458871 OMU458871:ONB458871 OWQ458871:OWX458871 PGM458871:PGT458871 PQI458871:PQP458871 QAE458871:QAL458871 QKA458871:QKH458871 QTW458871:QUD458871 RDS458871:RDZ458871 RNO458871:RNV458871 RXK458871:RXR458871 SHG458871:SHN458871 SRC458871:SRJ458871 TAY458871:TBF458871 TKU458871:TLB458871 TUQ458871:TUX458871 UEM458871:UET458871 UOI458871:UOP458871 UYE458871:UYL458871 VIA458871:VIH458871 VRW458871:VSD458871 WBS458871:WBZ458871 WLO458871:WLV458871 WVK458871:WVR458871 C524407:J524407 IY524407:JF524407 SU524407:TB524407 ACQ524407:ACX524407 AMM524407:AMT524407 AWI524407:AWP524407 BGE524407:BGL524407 BQA524407:BQH524407 BZW524407:CAD524407 CJS524407:CJZ524407 CTO524407:CTV524407 DDK524407:DDR524407 DNG524407:DNN524407 DXC524407:DXJ524407 EGY524407:EHF524407 EQU524407:ERB524407 FAQ524407:FAX524407 FKM524407:FKT524407 FUI524407:FUP524407 GEE524407:GEL524407 GOA524407:GOH524407 GXW524407:GYD524407 HHS524407:HHZ524407 HRO524407:HRV524407 IBK524407:IBR524407 ILG524407:ILN524407 IVC524407:IVJ524407 JEY524407:JFF524407 JOU524407:JPB524407 JYQ524407:JYX524407 KIM524407:KIT524407 KSI524407:KSP524407 LCE524407:LCL524407 LMA524407:LMH524407 LVW524407:LWD524407 MFS524407:MFZ524407 MPO524407:MPV524407 MZK524407:MZR524407 NJG524407:NJN524407 NTC524407:NTJ524407 OCY524407:ODF524407 OMU524407:ONB524407 OWQ524407:OWX524407 PGM524407:PGT524407 PQI524407:PQP524407 QAE524407:QAL524407 QKA524407:QKH524407 QTW524407:QUD524407 RDS524407:RDZ524407 RNO524407:RNV524407 RXK524407:RXR524407 SHG524407:SHN524407 SRC524407:SRJ524407 TAY524407:TBF524407 TKU524407:TLB524407 TUQ524407:TUX524407 UEM524407:UET524407 UOI524407:UOP524407 UYE524407:UYL524407 VIA524407:VIH524407 VRW524407:VSD524407 WBS524407:WBZ524407 WLO524407:WLV524407 WVK524407:WVR524407 C589943:J589943 IY589943:JF589943 SU589943:TB589943 ACQ589943:ACX589943 AMM589943:AMT589943 AWI589943:AWP589943 BGE589943:BGL589943 BQA589943:BQH589943 BZW589943:CAD589943 CJS589943:CJZ589943 CTO589943:CTV589943 DDK589943:DDR589943 DNG589943:DNN589943 DXC589943:DXJ589943 EGY589943:EHF589943 EQU589943:ERB589943 FAQ589943:FAX589943 FKM589943:FKT589943 FUI589943:FUP589943 GEE589943:GEL589943 GOA589943:GOH589943 GXW589943:GYD589943 HHS589943:HHZ589943 HRO589943:HRV589943 IBK589943:IBR589943 ILG589943:ILN589943 IVC589943:IVJ589943 JEY589943:JFF589943 JOU589943:JPB589943 JYQ589943:JYX589943 KIM589943:KIT589943 KSI589943:KSP589943 LCE589943:LCL589943 LMA589943:LMH589943 LVW589943:LWD589943 MFS589943:MFZ589943 MPO589943:MPV589943 MZK589943:MZR589943 NJG589943:NJN589943 NTC589943:NTJ589943 OCY589943:ODF589943 OMU589943:ONB589943 OWQ589943:OWX589943 PGM589943:PGT589943 PQI589943:PQP589943 QAE589943:QAL589943 QKA589943:QKH589943 QTW589943:QUD589943 RDS589943:RDZ589943 RNO589943:RNV589943 RXK589943:RXR589943 SHG589943:SHN589943 SRC589943:SRJ589943 TAY589943:TBF589943 TKU589943:TLB589943 TUQ589943:TUX589943 UEM589943:UET589943 UOI589943:UOP589943 UYE589943:UYL589943 VIA589943:VIH589943 VRW589943:VSD589943 WBS589943:WBZ589943 WLO589943:WLV589943 WVK589943:WVR589943 C655479:J655479 IY655479:JF655479 SU655479:TB655479 ACQ655479:ACX655479 AMM655479:AMT655479 AWI655479:AWP655479 BGE655479:BGL655479 BQA655479:BQH655479 BZW655479:CAD655479 CJS655479:CJZ655479 CTO655479:CTV655479 DDK655479:DDR655479 DNG655479:DNN655479 DXC655479:DXJ655479 EGY655479:EHF655479 EQU655479:ERB655479 FAQ655479:FAX655479 FKM655479:FKT655479 FUI655479:FUP655479 GEE655479:GEL655479 GOA655479:GOH655479 GXW655479:GYD655479 HHS655479:HHZ655479 HRO655479:HRV655479 IBK655479:IBR655479 ILG655479:ILN655479 IVC655479:IVJ655479 JEY655479:JFF655479 JOU655479:JPB655479 JYQ655479:JYX655479 KIM655479:KIT655479 KSI655479:KSP655479 LCE655479:LCL655479 LMA655479:LMH655479 LVW655479:LWD655479 MFS655479:MFZ655479 MPO655479:MPV655479 MZK655479:MZR655479 NJG655479:NJN655479 NTC655479:NTJ655479 OCY655479:ODF655479 OMU655479:ONB655479 OWQ655479:OWX655479 PGM655479:PGT655479 PQI655479:PQP655479 QAE655479:QAL655479 QKA655479:QKH655479 QTW655479:QUD655479 RDS655479:RDZ655479 RNO655479:RNV655479 RXK655479:RXR655479 SHG655479:SHN655479 SRC655479:SRJ655479 TAY655479:TBF655479 TKU655479:TLB655479 TUQ655479:TUX655479 UEM655479:UET655479 UOI655479:UOP655479 UYE655479:UYL655479 VIA655479:VIH655479 VRW655479:VSD655479 WBS655479:WBZ655479 WLO655479:WLV655479 WVK655479:WVR655479 C721015:J721015 IY721015:JF721015 SU721015:TB721015 ACQ721015:ACX721015 AMM721015:AMT721015 AWI721015:AWP721015 BGE721015:BGL721015 BQA721015:BQH721015 BZW721015:CAD721015 CJS721015:CJZ721015 CTO721015:CTV721015 DDK721015:DDR721015 DNG721015:DNN721015 DXC721015:DXJ721015 EGY721015:EHF721015 EQU721015:ERB721015 FAQ721015:FAX721015 FKM721015:FKT721015 FUI721015:FUP721015 GEE721015:GEL721015 GOA721015:GOH721015 GXW721015:GYD721015 HHS721015:HHZ721015 HRO721015:HRV721015 IBK721015:IBR721015 ILG721015:ILN721015 IVC721015:IVJ721015 JEY721015:JFF721015 JOU721015:JPB721015 JYQ721015:JYX721015 KIM721015:KIT721015 KSI721015:KSP721015 LCE721015:LCL721015 LMA721015:LMH721015 LVW721015:LWD721015 MFS721015:MFZ721015 MPO721015:MPV721015 MZK721015:MZR721015 NJG721015:NJN721015 NTC721015:NTJ721015 OCY721015:ODF721015 OMU721015:ONB721015 OWQ721015:OWX721015 PGM721015:PGT721015 PQI721015:PQP721015 QAE721015:QAL721015 QKA721015:QKH721015 QTW721015:QUD721015 RDS721015:RDZ721015 RNO721015:RNV721015 RXK721015:RXR721015 SHG721015:SHN721015 SRC721015:SRJ721015 TAY721015:TBF721015 TKU721015:TLB721015 TUQ721015:TUX721015 UEM721015:UET721015 UOI721015:UOP721015 UYE721015:UYL721015 VIA721015:VIH721015 VRW721015:VSD721015 WBS721015:WBZ721015 WLO721015:WLV721015 WVK721015:WVR721015 C786551:J786551 IY786551:JF786551 SU786551:TB786551 ACQ786551:ACX786551 AMM786551:AMT786551 AWI786551:AWP786551 BGE786551:BGL786551 BQA786551:BQH786551 BZW786551:CAD786551 CJS786551:CJZ786551 CTO786551:CTV786551 DDK786551:DDR786551 DNG786551:DNN786551 DXC786551:DXJ786551 EGY786551:EHF786551 EQU786551:ERB786551 FAQ786551:FAX786551 FKM786551:FKT786551 FUI786551:FUP786551 GEE786551:GEL786551 GOA786551:GOH786551 GXW786551:GYD786551 HHS786551:HHZ786551 HRO786551:HRV786551 IBK786551:IBR786551 ILG786551:ILN786551 IVC786551:IVJ786551 JEY786551:JFF786551 JOU786551:JPB786551 JYQ786551:JYX786551 KIM786551:KIT786551 KSI786551:KSP786551 LCE786551:LCL786551 LMA786551:LMH786551 LVW786551:LWD786551 MFS786551:MFZ786551 MPO786551:MPV786551 MZK786551:MZR786551 NJG786551:NJN786551 NTC786551:NTJ786551 OCY786551:ODF786551 OMU786551:ONB786551 OWQ786551:OWX786551 PGM786551:PGT786551 PQI786551:PQP786551 QAE786551:QAL786551 QKA786551:QKH786551 QTW786551:QUD786551 RDS786551:RDZ786551 RNO786551:RNV786551 RXK786551:RXR786551 SHG786551:SHN786551 SRC786551:SRJ786551 TAY786551:TBF786551 TKU786551:TLB786551 TUQ786551:TUX786551 UEM786551:UET786551 UOI786551:UOP786551 UYE786551:UYL786551 VIA786551:VIH786551 VRW786551:VSD786551 WBS786551:WBZ786551 WLO786551:WLV786551 WVK786551:WVR786551 C852087:J852087 IY852087:JF852087 SU852087:TB852087 ACQ852087:ACX852087 AMM852087:AMT852087 AWI852087:AWP852087 BGE852087:BGL852087 BQA852087:BQH852087 BZW852087:CAD852087 CJS852087:CJZ852087 CTO852087:CTV852087 DDK852087:DDR852087 DNG852087:DNN852087 DXC852087:DXJ852087 EGY852087:EHF852087 EQU852087:ERB852087 FAQ852087:FAX852087 FKM852087:FKT852087 FUI852087:FUP852087 GEE852087:GEL852087 GOA852087:GOH852087 GXW852087:GYD852087 HHS852087:HHZ852087 HRO852087:HRV852087 IBK852087:IBR852087 ILG852087:ILN852087 IVC852087:IVJ852087 JEY852087:JFF852087 JOU852087:JPB852087 JYQ852087:JYX852087 KIM852087:KIT852087 KSI852087:KSP852087 LCE852087:LCL852087 LMA852087:LMH852087 LVW852087:LWD852087 MFS852087:MFZ852087 MPO852087:MPV852087 MZK852087:MZR852087 NJG852087:NJN852087 NTC852087:NTJ852087 OCY852087:ODF852087 OMU852087:ONB852087 OWQ852087:OWX852087 PGM852087:PGT852087 PQI852087:PQP852087 QAE852087:QAL852087 QKA852087:QKH852087 QTW852087:QUD852087 RDS852087:RDZ852087 RNO852087:RNV852087 RXK852087:RXR852087 SHG852087:SHN852087 SRC852087:SRJ852087 TAY852087:TBF852087 TKU852087:TLB852087 TUQ852087:TUX852087 UEM852087:UET852087 UOI852087:UOP852087 UYE852087:UYL852087 VIA852087:VIH852087 VRW852087:VSD852087 WBS852087:WBZ852087 WLO852087:WLV852087 WVK852087:WVR852087 C917623:J917623 IY917623:JF917623 SU917623:TB917623 ACQ917623:ACX917623 AMM917623:AMT917623 AWI917623:AWP917623 BGE917623:BGL917623 BQA917623:BQH917623 BZW917623:CAD917623 CJS917623:CJZ917623 CTO917623:CTV917623 DDK917623:DDR917623 DNG917623:DNN917623 DXC917623:DXJ917623 EGY917623:EHF917623 EQU917623:ERB917623 FAQ917623:FAX917623 FKM917623:FKT917623 FUI917623:FUP917623 GEE917623:GEL917623 GOA917623:GOH917623 GXW917623:GYD917623 HHS917623:HHZ917623 HRO917623:HRV917623 IBK917623:IBR917623 ILG917623:ILN917623 IVC917623:IVJ917623 JEY917623:JFF917623 JOU917623:JPB917623 JYQ917623:JYX917623 KIM917623:KIT917623 KSI917623:KSP917623 LCE917623:LCL917623 LMA917623:LMH917623 LVW917623:LWD917623 MFS917623:MFZ917623 MPO917623:MPV917623 MZK917623:MZR917623 NJG917623:NJN917623 NTC917623:NTJ917623 OCY917623:ODF917623 OMU917623:ONB917623 OWQ917623:OWX917623 PGM917623:PGT917623 PQI917623:PQP917623 QAE917623:QAL917623 QKA917623:QKH917623 QTW917623:QUD917623 RDS917623:RDZ917623 RNO917623:RNV917623 RXK917623:RXR917623 SHG917623:SHN917623 SRC917623:SRJ917623 TAY917623:TBF917623 TKU917623:TLB917623 TUQ917623:TUX917623 UEM917623:UET917623 UOI917623:UOP917623 UYE917623:UYL917623 VIA917623:VIH917623 VRW917623:VSD917623 WBS917623:WBZ917623 WLO917623:WLV917623 WVK917623:WVR917623 C983159:J983159 IY983159:JF983159 SU983159:TB983159 ACQ983159:ACX983159 AMM983159:AMT983159 AWI983159:AWP983159 BGE983159:BGL983159 BQA983159:BQH983159 BZW983159:CAD983159 CJS983159:CJZ983159 CTO983159:CTV983159 DDK983159:DDR983159 DNG983159:DNN983159 DXC983159:DXJ983159 EGY983159:EHF983159 EQU983159:ERB983159 FAQ983159:FAX983159 FKM983159:FKT983159 FUI983159:FUP983159 GEE983159:GEL983159 GOA983159:GOH983159 GXW983159:GYD983159 HHS983159:HHZ983159 HRO983159:HRV983159 IBK983159:IBR983159 ILG983159:ILN983159 IVC983159:IVJ983159 JEY983159:JFF983159 JOU983159:JPB983159 JYQ983159:JYX983159 KIM983159:KIT983159 KSI983159:KSP983159 LCE983159:LCL983159 LMA983159:LMH983159 LVW983159:LWD983159 MFS983159:MFZ983159 MPO983159:MPV983159 MZK983159:MZR983159 NJG983159:NJN983159 NTC983159:NTJ983159 OCY983159:ODF983159 OMU983159:ONB983159 OWQ983159:OWX983159 PGM983159:PGT983159 PQI983159:PQP983159 QAE983159:QAL983159 QKA983159:QKH983159 QTW983159:QUD983159 RDS983159:RDZ983159 RNO983159:RNV983159 RXK983159:RXR983159 SHG983159:SHN983159 SRC983159:SRJ983159 TAY983159:TBF983159 TKU983159:TLB983159 TUQ983159:TUX983159 UEM983159:UET983159 UOI983159:UOP983159 UYE983159:UYL983159 VIA983159:VIH983159 VRW983159:VSD983159 WBS983159:WBZ983159 WLO983159:WLV983159 WVK983159:WVR983159 J138:J65536 JF138:JF65536 TB138:TB65536 ACX138:ACX65536 AMT138:AMT65536 AWP138:AWP65536 BGL138:BGL65536 BQH138:BQH65536 CAD138:CAD65536 CJZ138:CJZ65536 CTV138:CTV65536 DDR138:DDR65536 DNN138:DNN65536 DXJ138:DXJ65536 EHF138:EHF65536 ERB138:ERB65536 FAX138:FAX65536 FKT138:FKT65536 FUP138:FUP65536 GEL138:GEL65536 GOH138:GOH65536 GYD138:GYD65536 HHZ138:HHZ65536 HRV138:HRV65536 IBR138:IBR65536 ILN138:ILN65536 IVJ138:IVJ65536 JFF138:JFF65536 JPB138:JPB65536 JYX138:JYX65536 KIT138:KIT65536 KSP138:KSP65536 LCL138:LCL65536 LMH138:LMH65536 LWD138:LWD65536 MFZ138:MFZ65536 MPV138:MPV65536 MZR138:MZR65536 NJN138:NJN65536 NTJ138:NTJ65536 ODF138:ODF65536 ONB138:ONB65536 OWX138:OWX65536 PGT138:PGT65536 PQP138:PQP65536 QAL138:QAL65536 QKH138:QKH65536 QUD138:QUD65536 RDZ138:RDZ65536 RNV138:RNV65536 RXR138:RXR65536 SHN138:SHN65536 SRJ138:SRJ65536 TBF138:TBF65536 TLB138:TLB65536 TUX138:TUX65536 UET138:UET65536 UOP138:UOP65536 UYL138:UYL65536 VIH138:VIH65536 VSD138:VSD65536 WBZ138:WBZ65536 WLV138:WLV65536 WVR138:WVR65536 J65674:J131072 JF65674:JF131072 TB65674:TB131072 ACX65674:ACX131072 AMT65674:AMT131072 AWP65674:AWP131072 BGL65674:BGL131072 BQH65674:BQH131072 CAD65674:CAD131072 CJZ65674:CJZ131072 CTV65674:CTV131072 DDR65674:DDR131072 DNN65674:DNN131072 DXJ65674:DXJ131072 EHF65674:EHF131072 ERB65674:ERB131072 FAX65674:FAX131072 FKT65674:FKT131072 FUP65674:FUP131072 GEL65674:GEL131072 GOH65674:GOH131072 GYD65674:GYD131072 HHZ65674:HHZ131072 HRV65674:HRV131072 IBR65674:IBR131072 ILN65674:ILN131072 IVJ65674:IVJ131072 JFF65674:JFF131072 JPB65674:JPB131072 JYX65674:JYX131072 KIT65674:KIT131072 KSP65674:KSP131072 LCL65674:LCL131072 LMH65674:LMH131072 LWD65674:LWD131072 MFZ65674:MFZ131072 MPV65674:MPV131072 MZR65674:MZR131072 NJN65674:NJN131072 NTJ65674:NTJ131072 ODF65674:ODF131072 ONB65674:ONB131072 OWX65674:OWX131072 PGT65674:PGT131072 PQP65674:PQP131072 QAL65674:QAL131072 QKH65674:QKH131072 QUD65674:QUD131072 RDZ65674:RDZ131072 RNV65674:RNV131072 RXR65674:RXR131072 SHN65674:SHN131072 SRJ65674:SRJ131072 TBF65674:TBF131072 TLB65674:TLB131072 TUX65674:TUX131072 UET65674:UET131072 UOP65674:UOP131072 UYL65674:UYL131072 VIH65674:VIH131072 VSD65674:VSD131072 WBZ65674:WBZ131072 WLV65674:WLV131072 WVR65674:WVR131072 J131210:J196608 JF131210:JF196608 TB131210:TB196608 ACX131210:ACX196608 AMT131210:AMT196608 AWP131210:AWP196608 BGL131210:BGL196608 BQH131210:BQH196608 CAD131210:CAD196608 CJZ131210:CJZ196608 CTV131210:CTV196608 DDR131210:DDR196608 DNN131210:DNN196608 DXJ131210:DXJ196608 EHF131210:EHF196608 ERB131210:ERB196608 FAX131210:FAX196608 FKT131210:FKT196608 FUP131210:FUP196608 GEL131210:GEL196608 GOH131210:GOH196608 GYD131210:GYD196608 HHZ131210:HHZ196608 HRV131210:HRV196608 IBR131210:IBR196608 ILN131210:ILN196608 IVJ131210:IVJ196608 JFF131210:JFF196608 JPB131210:JPB196608 JYX131210:JYX196608 KIT131210:KIT196608 KSP131210:KSP196608 LCL131210:LCL196608 LMH131210:LMH196608 LWD131210:LWD196608 MFZ131210:MFZ196608 MPV131210:MPV196608 MZR131210:MZR196608 NJN131210:NJN196608 NTJ131210:NTJ196608 ODF131210:ODF196608 ONB131210:ONB196608 OWX131210:OWX196608 PGT131210:PGT196608 PQP131210:PQP196608 QAL131210:QAL196608 QKH131210:QKH196608 QUD131210:QUD196608 RDZ131210:RDZ196608 RNV131210:RNV196608 RXR131210:RXR196608 SHN131210:SHN196608 SRJ131210:SRJ196608 TBF131210:TBF196608 TLB131210:TLB196608 TUX131210:TUX196608 UET131210:UET196608 UOP131210:UOP196608 UYL131210:UYL196608 VIH131210:VIH196608 VSD131210:VSD196608 WBZ131210:WBZ196608 WLV131210:WLV196608 WVR131210:WVR196608 J196746:J262144 JF196746:JF262144 TB196746:TB262144 ACX196746:ACX262144 AMT196746:AMT262144 AWP196746:AWP262144 BGL196746:BGL262144 BQH196746:BQH262144 CAD196746:CAD262144 CJZ196746:CJZ262144 CTV196746:CTV262144 DDR196746:DDR262144 DNN196746:DNN262144 DXJ196746:DXJ262144 EHF196746:EHF262144 ERB196746:ERB262144 FAX196746:FAX262144 FKT196746:FKT262144 FUP196746:FUP262144 GEL196746:GEL262144 GOH196746:GOH262144 GYD196746:GYD262144 HHZ196746:HHZ262144 HRV196746:HRV262144 IBR196746:IBR262144 ILN196746:ILN262144 IVJ196746:IVJ262144 JFF196746:JFF262144 JPB196746:JPB262144 JYX196746:JYX262144 KIT196746:KIT262144 KSP196746:KSP262144 LCL196746:LCL262144 LMH196746:LMH262144 LWD196746:LWD262144 MFZ196746:MFZ262144 MPV196746:MPV262144 MZR196746:MZR262144 NJN196746:NJN262144 NTJ196746:NTJ262144 ODF196746:ODF262144 ONB196746:ONB262144 OWX196746:OWX262144 PGT196746:PGT262144 PQP196746:PQP262144 QAL196746:QAL262144 QKH196746:QKH262144 QUD196746:QUD262144 RDZ196746:RDZ262144 RNV196746:RNV262144 RXR196746:RXR262144 SHN196746:SHN262144 SRJ196746:SRJ262144 TBF196746:TBF262144 TLB196746:TLB262144 TUX196746:TUX262144 UET196746:UET262144 UOP196746:UOP262144 UYL196746:UYL262144 VIH196746:VIH262144 VSD196746:VSD262144 WBZ196746:WBZ262144 WLV196746:WLV262144 WVR196746:WVR262144 J262282:J327680 JF262282:JF327680 TB262282:TB327680 ACX262282:ACX327680 AMT262282:AMT327680 AWP262282:AWP327680 BGL262282:BGL327680 BQH262282:BQH327680 CAD262282:CAD327680 CJZ262282:CJZ327680 CTV262282:CTV327680 DDR262282:DDR327680 DNN262282:DNN327680 DXJ262282:DXJ327680 EHF262282:EHF327680 ERB262282:ERB327680 FAX262282:FAX327680 FKT262282:FKT327680 FUP262282:FUP327680 GEL262282:GEL327680 GOH262282:GOH327680 GYD262282:GYD327680 HHZ262282:HHZ327680 HRV262282:HRV327680 IBR262282:IBR327680 ILN262282:ILN327680 IVJ262282:IVJ327680 JFF262282:JFF327680 JPB262282:JPB327680 JYX262282:JYX327680 KIT262282:KIT327680 KSP262282:KSP327680 LCL262282:LCL327680 LMH262282:LMH327680 LWD262282:LWD327680 MFZ262282:MFZ327680 MPV262282:MPV327680 MZR262282:MZR327680 NJN262282:NJN327680 NTJ262282:NTJ327680 ODF262282:ODF327680 ONB262282:ONB327680 OWX262282:OWX327680 PGT262282:PGT327680 PQP262282:PQP327680 QAL262282:QAL327680 QKH262282:QKH327680 QUD262282:QUD327680 RDZ262282:RDZ327680 RNV262282:RNV327680 RXR262282:RXR327680 SHN262282:SHN327680 SRJ262282:SRJ327680 TBF262282:TBF327680 TLB262282:TLB327680 TUX262282:TUX327680 UET262282:UET327680 UOP262282:UOP327680 UYL262282:UYL327680 VIH262282:VIH327680 VSD262282:VSD327680 WBZ262282:WBZ327680 WLV262282:WLV327680 WVR262282:WVR327680 J327818:J393216 JF327818:JF393216 TB327818:TB393216 ACX327818:ACX393216 AMT327818:AMT393216 AWP327818:AWP393216 BGL327818:BGL393216 BQH327818:BQH393216 CAD327818:CAD393216 CJZ327818:CJZ393216 CTV327818:CTV393216 DDR327818:DDR393216 DNN327818:DNN393216 DXJ327818:DXJ393216 EHF327818:EHF393216 ERB327818:ERB393216 FAX327818:FAX393216 FKT327818:FKT393216 FUP327818:FUP393216 GEL327818:GEL393216 GOH327818:GOH393216 GYD327818:GYD393216 HHZ327818:HHZ393216 HRV327818:HRV393216 IBR327818:IBR393216 ILN327818:ILN393216 IVJ327818:IVJ393216 JFF327818:JFF393216 JPB327818:JPB393216 JYX327818:JYX393216 KIT327818:KIT393216 KSP327818:KSP393216 LCL327818:LCL393216 LMH327818:LMH393216 LWD327818:LWD393216 MFZ327818:MFZ393216 MPV327818:MPV393216 MZR327818:MZR393216 NJN327818:NJN393216 NTJ327818:NTJ393216 ODF327818:ODF393216 ONB327818:ONB393216 OWX327818:OWX393216 PGT327818:PGT393216 PQP327818:PQP393216 QAL327818:QAL393216 QKH327818:QKH393216 QUD327818:QUD393216 RDZ327818:RDZ393216 RNV327818:RNV393216 RXR327818:RXR393216 SHN327818:SHN393216 SRJ327818:SRJ393216 TBF327818:TBF393216 TLB327818:TLB393216 TUX327818:TUX393216 UET327818:UET393216 UOP327818:UOP393216 UYL327818:UYL393216 VIH327818:VIH393216 VSD327818:VSD393216 WBZ327818:WBZ393216 WLV327818:WLV393216 WVR327818:WVR393216 J393354:J458752 JF393354:JF458752 TB393354:TB458752 ACX393354:ACX458752 AMT393354:AMT458752 AWP393354:AWP458752 BGL393354:BGL458752 BQH393354:BQH458752 CAD393354:CAD458752 CJZ393354:CJZ458752 CTV393354:CTV458752 DDR393354:DDR458752 DNN393354:DNN458752 DXJ393354:DXJ458752 EHF393354:EHF458752 ERB393354:ERB458752 FAX393354:FAX458752 FKT393354:FKT458752 FUP393354:FUP458752 GEL393354:GEL458752 GOH393354:GOH458752 GYD393354:GYD458752 HHZ393354:HHZ458752 HRV393354:HRV458752 IBR393354:IBR458752 ILN393354:ILN458752 IVJ393354:IVJ458752 JFF393354:JFF458752 JPB393354:JPB458752 JYX393354:JYX458752 KIT393354:KIT458752 KSP393354:KSP458752 LCL393354:LCL458752 LMH393354:LMH458752 LWD393354:LWD458752 MFZ393354:MFZ458752 MPV393354:MPV458752 MZR393354:MZR458752 NJN393354:NJN458752 NTJ393354:NTJ458752 ODF393354:ODF458752 ONB393354:ONB458752 OWX393354:OWX458752 PGT393354:PGT458752 PQP393354:PQP458752 QAL393354:QAL458752 QKH393354:QKH458752 QUD393354:QUD458752 RDZ393354:RDZ458752 RNV393354:RNV458752 RXR393354:RXR458752 SHN393354:SHN458752 SRJ393354:SRJ458752 TBF393354:TBF458752 TLB393354:TLB458752 TUX393354:TUX458752 UET393354:UET458752 UOP393354:UOP458752 UYL393354:UYL458752 VIH393354:VIH458752 VSD393354:VSD458752 WBZ393354:WBZ458752 WLV393354:WLV458752 WVR393354:WVR458752 J458890:J524288 JF458890:JF524288 TB458890:TB524288 ACX458890:ACX524288 AMT458890:AMT524288 AWP458890:AWP524288 BGL458890:BGL524288 BQH458890:BQH524288 CAD458890:CAD524288 CJZ458890:CJZ524288 CTV458890:CTV524288 DDR458890:DDR524288 DNN458890:DNN524288 DXJ458890:DXJ524288 EHF458890:EHF524288 ERB458890:ERB524288 FAX458890:FAX524288 FKT458890:FKT524288 FUP458890:FUP524288 GEL458890:GEL524288 GOH458890:GOH524288 GYD458890:GYD524288 HHZ458890:HHZ524288 HRV458890:HRV524288 IBR458890:IBR524288 ILN458890:ILN524288 IVJ458890:IVJ524288 JFF458890:JFF524288 JPB458890:JPB524288 JYX458890:JYX524288 KIT458890:KIT524288 KSP458890:KSP524288 LCL458890:LCL524288 LMH458890:LMH524288 LWD458890:LWD524288 MFZ458890:MFZ524288 MPV458890:MPV524288 MZR458890:MZR524288 NJN458890:NJN524288 NTJ458890:NTJ524288 ODF458890:ODF524288 ONB458890:ONB524288 OWX458890:OWX524288 PGT458890:PGT524288 PQP458890:PQP524288 QAL458890:QAL524288 QKH458890:QKH524288 QUD458890:QUD524288 RDZ458890:RDZ524288 RNV458890:RNV524288 RXR458890:RXR524288 SHN458890:SHN524288 SRJ458890:SRJ524288 TBF458890:TBF524288 TLB458890:TLB524288 TUX458890:TUX524288 UET458890:UET524288 UOP458890:UOP524288 UYL458890:UYL524288 VIH458890:VIH524288 VSD458890:VSD524288 WBZ458890:WBZ524288 WLV458890:WLV524288 WVR458890:WVR524288 J524426:J589824 JF524426:JF589824 TB524426:TB589824 ACX524426:ACX589824 AMT524426:AMT589824 AWP524426:AWP589824 BGL524426:BGL589824 BQH524426:BQH589824 CAD524426:CAD589824 CJZ524426:CJZ589824 CTV524426:CTV589824 DDR524426:DDR589824 DNN524426:DNN589824 DXJ524426:DXJ589824 EHF524426:EHF589824 ERB524426:ERB589824 FAX524426:FAX589824 FKT524426:FKT589824 FUP524426:FUP589824 GEL524426:GEL589824 GOH524426:GOH589824 GYD524426:GYD589824 HHZ524426:HHZ589824 HRV524426:HRV589824 IBR524426:IBR589824 ILN524426:ILN589824 IVJ524426:IVJ589824 JFF524426:JFF589824 JPB524426:JPB589824 JYX524426:JYX589824 KIT524426:KIT589824 KSP524426:KSP589824 LCL524426:LCL589824 LMH524426:LMH589824 LWD524426:LWD589824 MFZ524426:MFZ589824 MPV524426:MPV589824 MZR524426:MZR589824 NJN524426:NJN589824 NTJ524426:NTJ589824 ODF524426:ODF589824 ONB524426:ONB589824 OWX524426:OWX589824 PGT524426:PGT589824 PQP524426:PQP589824 QAL524426:QAL589824 QKH524426:QKH589824 QUD524426:QUD589824 RDZ524426:RDZ589824 RNV524426:RNV589824 RXR524426:RXR589824 SHN524426:SHN589824 SRJ524426:SRJ589824 TBF524426:TBF589824 TLB524426:TLB589824 TUX524426:TUX589824 UET524426:UET589824 UOP524426:UOP589824 UYL524426:UYL589824 VIH524426:VIH589824 VSD524426:VSD589824 WBZ524426:WBZ589824 WLV524426:WLV589824 WVR524426:WVR589824 J589962:J655360 JF589962:JF655360 TB589962:TB655360 ACX589962:ACX655360 AMT589962:AMT655360 AWP589962:AWP655360 BGL589962:BGL655360 BQH589962:BQH655360 CAD589962:CAD655360 CJZ589962:CJZ655360 CTV589962:CTV655360 DDR589962:DDR655360 DNN589962:DNN655360 DXJ589962:DXJ655360 EHF589962:EHF655360 ERB589962:ERB655360 FAX589962:FAX655360 FKT589962:FKT655360 FUP589962:FUP655360 GEL589962:GEL655360 GOH589962:GOH655360 GYD589962:GYD655360 HHZ589962:HHZ655360 HRV589962:HRV655360 IBR589962:IBR655360 ILN589962:ILN655360 IVJ589962:IVJ655360 JFF589962:JFF655360 JPB589962:JPB655360 JYX589962:JYX655360 KIT589962:KIT655360 KSP589962:KSP655360 LCL589962:LCL655360 LMH589962:LMH655360 LWD589962:LWD655360 MFZ589962:MFZ655360 MPV589962:MPV655360 MZR589962:MZR655360 NJN589962:NJN655360 NTJ589962:NTJ655360 ODF589962:ODF655360 ONB589962:ONB655360 OWX589962:OWX655360 PGT589962:PGT655360 PQP589962:PQP655360 QAL589962:QAL655360 QKH589962:QKH655360 QUD589962:QUD655360 RDZ589962:RDZ655360 RNV589962:RNV655360 RXR589962:RXR655360 SHN589962:SHN655360 SRJ589962:SRJ655360 TBF589962:TBF655360 TLB589962:TLB655360 TUX589962:TUX655360 UET589962:UET655360 UOP589962:UOP655360 UYL589962:UYL655360 VIH589962:VIH655360 VSD589962:VSD655360 WBZ589962:WBZ655360 WLV589962:WLV655360 WVR589962:WVR655360 J655498:J720896 JF655498:JF720896 TB655498:TB720896 ACX655498:ACX720896 AMT655498:AMT720896 AWP655498:AWP720896 BGL655498:BGL720896 BQH655498:BQH720896 CAD655498:CAD720896 CJZ655498:CJZ720896 CTV655498:CTV720896 DDR655498:DDR720896 DNN655498:DNN720896 DXJ655498:DXJ720896 EHF655498:EHF720896 ERB655498:ERB720896 FAX655498:FAX720896 FKT655498:FKT720896 FUP655498:FUP720896 GEL655498:GEL720896 GOH655498:GOH720896 GYD655498:GYD720896 HHZ655498:HHZ720896 HRV655498:HRV720896 IBR655498:IBR720896 ILN655498:ILN720896 IVJ655498:IVJ720896 JFF655498:JFF720896 JPB655498:JPB720896 JYX655498:JYX720896 KIT655498:KIT720896 KSP655498:KSP720896 LCL655498:LCL720896 LMH655498:LMH720896 LWD655498:LWD720896 MFZ655498:MFZ720896 MPV655498:MPV720896 MZR655498:MZR720896 NJN655498:NJN720896 NTJ655498:NTJ720896 ODF655498:ODF720896 ONB655498:ONB720896 OWX655498:OWX720896 PGT655498:PGT720896 PQP655498:PQP720896 QAL655498:QAL720896 QKH655498:QKH720896 QUD655498:QUD720896 RDZ655498:RDZ720896 RNV655498:RNV720896 RXR655498:RXR720896 SHN655498:SHN720896 SRJ655498:SRJ720896 TBF655498:TBF720896 TLB655498:TLB720896 TUX655498:TUX720896 UET655498:UET720896 UOP655498:UOP720896 UYL655498:UYL720896 VIH655498:VIH720896 VSD655498:VSD720896 WBZ655498:WBZ720896 WLV655498:WLV720896 WVR655498:WVR720896 J721034:J786432 JF721034:JF786432 TB721034:TB786432 ACX721034:ACX786432 AMT721034:AMT786432 AWP721034:AWP786432 BGL721034:BGL786432 BQH721034:BQH786432 CAD721034:CAD786432 CJZ721034:CJZ786432 CTV721034:CTV786432 DDR721034:DDR786432 DNN721034:DNN786432 DXJ721034:DXJ786432 EHF721034:EHF786432 ERB721034:ERB786432 FAX721034:FAX786432 FKT721034:FKT786432 FUP721034:FUP786432 GEL721034:GEL786432 GOH721034:GOH786432 GYD721034:GYD786432 HHZ721034:HHZ786432 HRV721034:HRV786432 IBR721034:IBR786432 ILN721034:ILN786432 IVJ721034:IVJ786432 JFF721034:JFF786432 JPB721034:JPB786432 JYX721034:JYX786432 KIT721034:KIT786432 KSP721034:KSP786432 LCL721034:LCL786432 LMH721034:LMH786432 LWD721034:LWD786432 MFZ721034:MFZ786432 MPV721034:MPV786432 MZR721034:MZR786432 NJN721034:NJN786432 NTJ721034:NTJ786432 ODF721034:ODF786432 ONB721034:ONB786432 OWX721034:OWX786432 PGT721034:PGT786432 PQP721034:PQP786432 QAL721034:QAL786432 QKH721034:QKH786432 QUD721034:QUD786432 RDZ721034:RDZ786432 RNV721034:RNV786432 RXR721034:RXR786432 SHN721034:SHN786432 SRJ721034:SRJ786432 TBF721034:TBF786432 TLB721034:TLB786432 TUX721034:TUX786432 UET721034:UET786432 UOP721034:UOP786432 UYL721034:UYL786432 VIH721034:VIH786432 VSD721034:VSD786432 WBZ721034:WBZ786432 WLV721034:WLV786432 WVR721034:WVR786432 J786570:J851968 JF786570:JF851968 TB786570:TB851968 ACX786570:ACX851968 AMT786570:AMT851968 AWP786570:AWP851968 BGL786570:BGL851968 BQH786570:BQH851968 CAD786570:CAD851968 CJZ786570:CJZ851968 CTV786570:CTV851968 DDR786570:DDR851968 DNN786570:DNN851968 DXJ786570:DXJ851968 EHF786570:EHF851968 ERB786570:ERB851968 FAX786570:FAX851968 FKT786570:FKT851968 FUP786570:FUP851968 GEL786570:GEL851968 GOH786570:GOH851968 GYD786570:GYD851968 HHZ786570:HHZ851968 HRV786570:HRV851968 IBR786570:IBR851968 ILN786570:ILN851968 IVJ786570:IVJ851968 JFF786570:JFF851968 JPB786570:JPB851968 JYX786570:JYX851968 KIT786570:KIT851968 KSP786570:KSP851968 LCL786570:LCL851968 LMH786570:LMH851968 LWD786570:LWD851968 MFZ786570:MFZ851968 MPV786570:MPV851968 MZR786570:MZR851968 NJN786570:NJN851968 NTJ786570:NTJ851968 ODF786570:ODF851968 ONB786570:ONB851968 OWX786570:OWX851968 PGT786570:PGT851968 PQP786570:PQP851968 QAL786570:QAL851968 QKH786570:QKH851968 QUD786570:QUD851968 RDZ786570:RDZ851968 RNV786570:RNV851968 RXR786570:RXR851968 SHN786570:SHN851968 SRJ786570:SRJ851968 TBF786570:TBF851968 TLB786570:TLB851968 TUX786570:TUX851968 UET786570:UET851968 UOP786570:UOP851968 UYL786570:UYL851968 VIH786570:VIH851968 VSD786570:VSD851968 WBZ786570:WBZ851968 WLV786570:WLV851968 WVR786570:WVR851968 J852106:J917504 JF852106:JF917504 TB852106:TB917504 ACX852106:ACX917504 AMT852106:AMT917504 AWP852106:AWP917504 BGL852106:BGL917504 BQH852106:BQH917504 CAD852106:CAD917504 CJZ852106:CJZ917504 CTV852106:CTV917504 DDR852106:DDR917504 DNN852106:DNN917504 DXJ852106:DXJ917504 EHF852106:EHF917504 ERB852106:ERB917504 FAX852106:FAX917504 FKT852106:FKT917504 FUP852106:FUP917504 GEL852106:GEL917504 GOH852106:GOH917504 GYD852106:GYD917504 HHZ852106:HHZ917504 HRV852106:HRV917504 IBR852106:IBR917504 ILN852106:ILN917504 IVJ852106:IVJ917504 JFF852106:JFF917504 JPB852106:JPB917504 JYX852106:JYX917504 KIT852106:KIT917504 KSP852106:KSP917504 LCL852106:LCL917504 LMH852106:LMH917504 LWD852106:LWD917504 MFZ852106:MFZ917504 MPV852106:MPV917504 MZR852106:MZR917504 NJN852106:NJN917504 NTJ852106:NTJ917504 ODF852106:ODF917504 ONB852106:ONB917504 OWX852106:OWX917504 PGT852106:PGT917504 PQP852106:PQP917504 QAL852106:QAL917504 QKH852106:QKH917504 QUD852106:QUD917504 RDZ852106:RDZ917504 RNV852106:RNV917504 RXR852106:RXR917504 SHN852106:SHN917504 SRJ852106:SRJ917504 TBF852106:TBF917504 TLB852106:TLB917504 TUX852106:TUX917504 UET852106:UET917504 UOP852106:UOP917504 UYL852106:UYL917504 VIH852106:VIH917504 VSD852106:VSD917504 WBZ852106:WBZ917504 WLV852106:WLV917504 WVR852106:WVR917504 J917642:J983040 JF917642:JF983040 TB917642:TB983040 ACX917642:ACX983040 AMT917642:AMT983040 AWP917642:AWP983040 BGL917642:BGL983040 BQH917642:BQH983040 CAD917642:CAD983040 CJZ917642:CJZ983040 CTV917642:CTV983040 DDR917642:DDR983040 DNN917642:DNN983040 DXJ917642:DXJ983040 EHF917642:EHF983040 ERB917642:ERB983040 FAX917642:FAX983040 FKT917642:FKT983040 FUP917642:FUP983040 GEL917642:GEL983040 GOH917642:GOH983040 GYD917642:GYD983040 HHZ917642:HHZ983040 HRV917642:HRV983040 IBR917642:IBR983040 ILN917642:ILN983040 IVJ917642:IVJ983040 JFF917642:JFF983040 JPB917642:JPB983040 JYX917642:JYX983040 KIT917642:KIT983040 KSP917642:KSP983040 LCL917642:LCL983040 LMH917642:LMH983040 LWD917642:LWD983040 MFZ917642:MFZ983040 MPV917642:MPV983040 MZR917642:MZR983040 NJN917642:NJN983040 NTJ917642:NTJ983040 ODF917642:ODF983040 ONB917642:ONB983040 OWX917642:OWX983040 PGT917642:PGT983040 PQP917642:PQP983040 QAL917642:QAL983040 QKH917642:QKH983040 QUD917642:QUD983040 RDZ917642:RDZ983040 RNV917642:RNV983040 RXR917642:RXR983040 SHN917642:SHN983040 SRJ917642:SRJ983040 TBF917642:TBF983040 TLB917642:TLB983040 TUX917642:TUX983040 UET917642:UET983040 UOP917642:UOP983040 UYL917642:UYL983040 VIH917642:VIH983040 VSD917642:VSD983040 WBZ917642:WBZ983040 WLV917642:WLV983040 WVR917642:WVR983040 J983178:J1048576 JF983178:JF1048576 TB983178:TB1048576 ACX983178:ACX1048576 AMT983178:AMT1048576 AWP983178:AWP1048576 BGL983178:BGL1048576 BQH983178:BQH1048576 CAD983178:CAD1048576 CJZ983178:CJZ1048576 CTV983178:CTV1048576 DDR983178:DDR1048576 DNN983178:DNN1048576 DXJ983178:DXJ1048576 EHF983178:EHF1048576 ERB983178:ERB1048576 FAX983178:FAX1048576 FKT983178:FKT1048576 FUP983178:FUP1048576 GEL983178:GEL1048576 GOH983178:GOH1048576 GYD983178:GYD1048576 HHZ983178:HHZ1048576 HRV983178:HRV1048576 IBR983178:IBR1048576 ILN983178:ILN1048576 IVJ983178:IVJ1048576 JFF983178:JFF1048576 JPB983178:JPB1048576 JYX983178:JYX1048576 KIT983178:KIT1048576 KSP983178:KSP1048576 LCL983178:LCL1048576 LMH983178:LMH1048576 LWD983178:LWD1048576 MFZ983178:MFZ1048576 MPV983178:MPV1048576 MZR983178:MZR1048576 NJN983178:NJN1048576 NTJ983178:NTJ1048576 ODF983178:ODF1048576 ONB983178:ONB1048576 OWX983178:OWX1048576 PGT983178:PGT1048576 PQP983178:PQP1048576 QAL983178:QAL1048576 QKH983178:QKH1048576 QUD983178:QUD1048576 RDZ983178:RDZ1048576 RNV983178:RNV1048576 RXR983178:RXR1048576 SHN983178:SHN1048576 SRJ983178:SRJ1048576 TBF983178:TBF1048576 TLB983178:TLB1048576 TUX983178:TUX1048576 UET983178:UET1048576 UOP983178:UOP1048576 UYL983178:UYL1048576 VIH983178:VIH1048576 VSD983178:VSD1048576 WBZ983178:WBZ1048576 WLV983178:WLV1048576 WVR983178:WVR1048576 I121:J137 JE121:JF137 TA121:TB137 ACW121:ACX137 AMS121:AMT137 AWO121:AWP137 BGK121:BGL137 BQG121:BQH137 CAC121:CAD137 CJY121:CJZ137 CTU121:CTV137 DDQ121:DDR137 DNM121:DNN137 DXI121:DXJ137 EHE121:EHF137 ERA121:ERB137 FAW121:FAX137 FKS121:FKT137 FUO121:FUP137 GEK121:GEL137 GOG121:GOH137 GYC121:GYD137 HHY121:HHZ137 HRU121:HRV137 IBQ121:IBR137 ILM121:ILN137 IVI121:IVJ137 JFE121:JFF137 JPA121:JPB137 JYW121:JYX137 KIS121:KIT137 KSO121:KSP137 LCK121:LCL137 LMG121:LMH137 LWC121:LWD137 MFY121:MFZ137 MPU121:MPV137 MZQ121:MZR137 NJM121:NJN137 NTI121:NTJ137 ODE121:ODF137 ONA121:ONB137 OWW121:OWX137 PGS121:PGT137 PQO121:PQP137 QAK121:QAL137 QKG121:QKH137 QUC121:QUD137 RDY121:RDZ137 RNU121:RNV137 RXQ121:RXR137 SHM121:SHN137 SRI121:SRJ137 TBE121:TBF137 TLA121:TLB137 TUW121:TUX137 UES121:UET137 UOO121:UOP137 UYK121:UYL137 VIG121:VIH137 VSC121:VSD137 WBY121:WBZ137 WLU121:WLV137 WVQ121:WVR137 I65657:J65673 JE65657:JF65673 TA65657:TB65673 ACW65657:ACX65673 AMS65657:AMT65673 AWO65657:AWP65673 BGK65657:BGL65673 BQG65657:BQH65673 CAC65657:CAD65673 CJY65657:CJZ65673 CTU65657:CTV65673 DDQ65657:DDR65673 DNM65657:DNN65673 DXI65657:DXJ65673 EHE65657:EHF65673 ERA65657:ERB65673 FAW65657:FAX65673 FKS65657:FKT65673 FUO65657:FUP65673 GEK65657:GEL65673 GOG65657:GOH65673 GYC65657:GYD65673 HHY65657:HHZ65673 HRU65657:HRV65673 IBQ65657:IBR65673 ILM65657:ILN65673 IVI65657:IVJ65673 JFE65657:JFF65673 JPA65657:JPB65673 JYW65657:JYX65673 KIS65657:KIT65673 KSO65657:KSP65673 LCK65657:LCL65673 LMG65657:LMH65673 LWC65657:LWD65673 MFY65657:MFZ65673 MPU65657:MPV65673 MZQ65657:MZR65673 NJM65657:NJN65673 NTI65657:NTJ65673 ODE65657:ODF65673 ONA65657:ONB65673 OWW65657:OWX65673 PGS65657:PGT65673 PQO65657:PQP65673 QAK65657:QAL65673 QKG65657:QKH65673 QUC65657:QUD65673 RDY65657:RDZ65673 RNU65657:RNV65673 RXQ65657:RXR65673 SHM65657:SHN65673 SRI65657:SRJ65673 TBE65657:TBF65673 TLA65657:TLB65673 TUW65657:TUX65673 UES65657:UET65673 UOO65657:UOP65673 UYK65657:UYL65673 VIG65657:VIH65673 VSC65657:VSD65673 WBY65657:WBZ65673 WLU65657:WLV65673 WVQ65657:WVR65673 I131193:J131209 JE131193:JF131209 TA131193:TB131209 ACW131193:ACX131209 AMS131193:AMT131209 AWO131193:AWP131209 BGK131193:BGL131209 BQG131193:BQH131209 CAC131193:CAD131209 CJY131193:CJZ131209 CTU131193:CTV131209 DDQ131193:DDR131209 DNM131193:DNN131209 DXI131193:DXJ131209 EHE131193:EHF131209 ERA131193:ERB131209 FAW131193:FAX131209 FKS131193:FKT131209 FUO131193:FUP131209 GEK131193:GEL131209 GOG131193:GOH131209 GYC131193:GYD131209 HHY131193:HHZ131209 HRU131193:HRV131209 IBQ131193:IBR131209 ILM131193:ILN131209 IVI131193:IVJ131209 JFE131193:JFF131209 JPA131193:JPB131209 JYW131193:JYX131209 KIS131193:KIT131209 KSO131193:KSP131209 LCK131193:LCL131209 LMG131193:LMH131209 LWC131193:LWD131209 MFY131193:MFZ131209 MPU131193:MPV131209 MZQ131193:MZR131209 NJM131193:NJN131209 NTI131193:NTJ131209 ODE131193:ODF131209 ONA131193:ONB131209 OWW131193:OWX131209 PGS131193:PGT131209 PQO131193:PQP131209 QAK131193:QAL131209 QKG131193:QKH131209 QUC131193:QUD131209 RDY131193:RDZ131209 RNU131193:RNV131209 RXQ131193:RXR131209 SHM131193:SHN131209 SRI131193:SRJ131209 TBE131193:TBF131209 TLA131193:TLB131209 TUW131193:TUX131209 UES131193:UET131209 UOO131193:UOP131209 UYK131193:UYL131209 VIG131193:VIH131209 VSC131193:VSD131209 WBY131193:WBZ131209 WLU131193:WLV131209 WVQ131193:WVR131209 I196729:J196745 JE196729:JF196745 TA196729:TB196745 ACW196729:ACX196745 AMS196729:AMT196745 AWO196729:AWP196745 BGK196729:BGL196745 BQG196729:BQH196745 CAC196729:CAD196745 CJY196729:CJZ196745 CTU196729:CTV196745 DDQ196729:DDR196745 DNM196729:DNN196745 DXI196729:DXJ196745 EHE196729:EHF196745 ERA196729:ERB196745 FAW196729:FAX196745 FKS196729:FKT196745 FUO196729:FUP196745 GEK196729:GEL196745 GOG196729:GOH196745 GYC196729:GYD196745 HHY196729:HHZ196745 HRU196729:HRV196745 IBQ196729:IBR196745 ILM196729:ILN196745 IVI196729:IVJ196745 JFE196729:JFF196745 JPA196729:JPB196745 JYW196729:JYX196745 KIS196729:KIT196745 KSO196729:KSP196745 LCK196729:LCL196745 LMG196729:LMH196745 LWC196729:LWD196745 MFY196729:MFZ196745 MPU196729:MPV196745 MZQ196729:MZR196745 NJM196729:NJN196745 NTI196729:NTJ196745 ODE196729:ODF196745 ONA196729:ONB196745 OWW196729:OWX196745 PGS196729:PGT196745 PQO196729:PQP196745 QAK196729:QAL196745 QKG196729:QKH196745 QUC196729:QUD196745 RDY196729:RDZ196745 RNU196729:RNV196745 RXQ196729:RXR196745 SHM196729:SHN196745 SRI196729:SRJ196745 TBE196729:TBF196745 TLA196729:TLB196745 TUW196729:TUX196745 UES196729:UET196745 UOO196729:UOP196745 UYK196729:UYL196745 VIG196729:VIH196745 VSC196729:VSD196745 WBY196729:WBZ196745 WLU196729:WLV196745 WVQ196729:WVR196745 I262265:J262281 JE262265:JF262281 TA262265:TB262281 ACW262265:ACX262281 AMS262265:AMT262281 AWO262265:AWP262281 BGK262265:BGL262281 BQG262265:BQH262281 CAC262265:CAD262281 CJY262265:CJZ262281 CTU262265:CTV262281 DDQ262265:DDR262281 DNM262265:DNN262281 DXI262265:DXJ262281 EHE262265:EHF262281 ERA262265:ERB262281 FAW262265:FAX262281 FKS262265:FKT262281 FUO262265:FUP262281 GEK262265:GEL262281 GOG262265:GOH262281 GYC262265:GYD262281 HHY262265:HHZ262281 HRU262265:HRV262281 IBQ262265:IBR262281 ILM262265:ILN262281 IVI262265:IVJ262281 JFE262265:JFF262281 JPA262265:JPB262281 JYW262265:JYX262281 KIS262265:KIT262281 KSO262265:KSP262281 LCK262265:LCL262281 LMG262265:LMH262281 LWC262265:LWD262281 MFY262265:MFZ262281 MPU262265:MPV262281 MZQ262265:MZR262281 NJM262265:NJN262281 NTI262265:NTJ262281 ODE262265:ODF262281 ONA262265:ONB262281 OWW262265:OWX262281 PGS262265:PGT262281 PQO262265:PQP262281 QAK262265:QAL262281 QKG262265:QKH262281 QUC262265:QUD262281 RDY262265:RDZ262281 RNU262265:RNV262281 RXQ262265:RXR262281 SHM262265:SHN262281 SRI262265:SRJ262281 TBE262265:TBF262281 TLA262265:TLB262281 TUW262265:TUX262281 UES262265:UET262281 UOO262265:UOP262281 UYK262265:UYL262281 VIG262265:VIH262281 VSC262265:VSD262281 WBY262265:WBZ262281 WLU262265:WLV262281 WVQ262265:WVR262281 I327801:J327817 JE327801:JF327817 TA327801:TB327817 ACW327801:ACX327817 AMS327801:AMT327817 AWO327801:AWP327817 BGK327801:BGL327817 BQG327801:BQH327817 CAC327801:CAD327817 CJY327801:CJZ327817 CTU327801:CTV327817 DDQ327801:DDR327817 DNM327801:DNN327817 DXI327801:DXJ327817 EHE327801:EHF327817 ERA327801:ERB327817 FAW327801:FAX327817 FKS327801:FKT327817 FUO327801:FUP327817 GEK327801:GEL327817 GOG327801:GOH327817 GYC327801:GYD327817 HHY327801:HHZ327817 HRU327801:HRV327817 IBQ327801:IBR327817 ILM327801:ILN327817 IVI327801:IVJ327817 JFE327801:JFF327817 JPA327801:JPB327817 JYW327801:JYX327817 KIS327801:KIT327817 KSO327801:KSP327817 LCK327801:LCL327817 LMG327801:LMH327817 LWC327801:LWD327817 MFY327801:MFZ327817 MPU327801:MPV327817 MZQ327801:MZR327817 NJM327801:NJN327817 NTI327801:NTJ327817 ODE327801:ODF327817 ONA327801:ONB327817 OWW327801:OWX327817 PGS327801:PGT327817 PQO327801:PQP327817 QAK327801:QAL327817 QKG327801:QKH327817 QUC327801:QUD327817 RDY327801:RDZ327817 RNU327801:RNV327817 RXQ327801:RXR327817 SHM327801:SHN327817 SRI327801:SRJ327817 TBE327801:TBF327817 TLA327801:TLB327817 TUW327801:TUX327817 UES327801:UET327817 UOO327801:UOP327817 UYK327801:UYL327817 VIG327801:VIH327817 VSC327801:VSD327817 WBY327801:WBZ327817 WLU327801:WLV327817 WVQ327801:WVR327817 I393337:J393353 JE393337:JF393353 TA393337:TB393353 ACW393337:ACX393353 AMS393337:AMT393353 AWO393337:AWP393353 BGK393337:BGL393353 BQG393337:BQH393353 CAC393337:CAD393353 CJY393337:CJZ393353 CTU393337:CTV393353 DDQ393337:DDR393353 DNM393337:DNN393353 DXI393337:DXJ393353 EHE393337:EHF393353 ERA393337:ERB393353 FAW393337:FAX393353 FKS393337:FKT393353 FUO393337:FUP393353 GEK393337:GEL393353 GOG393337:GOH393353 GYC393337:GYD393353 HHY393337:HHZ393353 HRU393337:HRV393353 IBQ393337:IBR393353 ILM393337:ILN393353 IVI393337:IVJ393353 JFE393337:JFF393353 JPA393337:JPB393353 JYW393337:JYX393353 KIS393337:KIT393353 KSO393337:KSP393353 LCK393337:LCL393353 LMG393337:LMH393353 LWC393337:LWD393353 MFY393337:MFZ393353 MPU393337:MPV393353 MZQ393337:MZR393353 NJM393337:NJN393353 NTI393337:NTJ393353 ODE393337:ODF393353 ONA393337:ONB393353 OWW393337:OWX393353 PGS393337:PGT393353 PQO393337:PQP393353 QAK393337:QAL393353 QKG393337:QKH393353 QUC393337:QUD393353 RDY393337:RDZ393353 RNU393337:RNV393353 RXQ393337:RXR393353 SHM393337:SHN393353 SRI393337:SRJ393353 TBE393337:TBF393353 TLA393337:TLB393353 TUW393337:TUX393353 UES393337:UET393353 UOO393337:UOP393353 UYK393337:UYL393353 VIG393337:VIH393353 VSC393337:VSD393353 WBY393337:WBZ393353 WLU393337:WLV393353 WVQ393337:WVR393353 I458873:J458889 JE458873:JF458889 TA458873:TB458889 ACW458873:ACX458889 AMS458873:AMT458889 AWO458873:AWP458889 BGK458873:BGL458889 BQG458873:BQH458889 CAC458873:CAD458889 CJY458873:CJZ458889 CTU458873:CTV458889 DDQ458873:DDR458889 DNM458873:DNN458889 DXI458873:DXJ458889 EHE458873:EHF458889 ERA458873:ERB458889 FAW458873:FAX458889 FKS458873:FKT458889 FUO458873:FUP458889 GEK458873:GEL458889 GOG458873:GOH458889 GYC458873:GYD458889 HHY458873:HHZ458889 HRU458873:HRV458889 IBQ458873:IBR458889 ILM458873:ILN458889 IVI458873:IVJ458889 JFE458873:JFF458889 JPA458873:JPB458889 JYW458873:JYX458889 KIS458873:KIT458889 KSO458873:KSP458889 LCK458873:LCL458889 LMG458873:LMH458889 LWC458873:LWD458889 MFY458873:MFZ458889 MPU458873:MPV458889 MZQ458873:MZR458889 NJM458873:NJN458889 NTI458873:NTJ458889 ODE458873:ODF458889 ONA458873:ONB458889 OWW458873:OWX458889 PGS458873:PGT458889 PQO458873:PQP458889 QAK458873:QAL458889 QKG458873:QKH458889 QUC458873:QUD458889 RDY458873:RDZ458889 RNU458873:RNV458889 RXQ458873:RXR458889 SHM458873:SHN458889 SRI458873:SRJ458889 TBE458873:TBF458889 TLA458873:TLB458889 TUW458873:TUX458889 UES458873:UET458889 UOO458873:UOP458889 UYK458873:UYL458889 VIG458873:VIH458889 VSC458873:VSD458889 WBY458873:WBZ458889 WLU458873:WLV458889 WVQ458873:WVR458889 I524409:J524425 JE524409:JF524425 TA524409:TB524425 ACW524409:ACX524425 AMS524409:AMT524425 AWO524409:AWP524425 BGK524409:BGL524425 BQG524409:BQH524425 CAC524409:CAD524425 CJY524409:CJZ524425 CTU524409:CTV524425 DDQ524409:DDR524425 DNM524409:DNN524425 DXI524409:DXJ524425 EHE524409:EHF524425 ERA524409:ERB524425 FAW524409:FAX524425 FKS524409:FKT524425 FUO524409:FUP524425 GEK524409:GEL524425 GOG524409:GOH524425 GYC524409:GYD524425 HHY524409:HHZ524425 HRU524409:HRV524425 IBQ524409:IBR524425 ILM524409:ILN524425 IVI524409:IVJ524425 JFE524409:JFF524425 JPA524409:JPB524425 JYW524409:JYX524425 KIS524409:KIT524425 KSO524409:KSP524425 LCK524409:LCL524425 LMG524409:LMH524425 LWC524409:LWD524425 MFY524409:MFZ524425 MPU524409:MPV524425 MZQ524409:MZR524425 NJM524409:NJN524425 NTI524409:NTJ524425 ODE524409:ODF524425 ONA524409:ONB524425 OWW524409:OWX524425 PGS524409:PGT524425 PQO524409:PQP524425 QAK524409:QAL524425 QKG524409:QKH524425 QUC524409:QUD524425 RDY524409:RDZ524425 RNU524409:RNV524425 RXQ524409:RXR524425 SHM524409:SHN524425 SRI524409:SRJ524425 TBE524409:TBF524425 TLA524409:TLB524425 TUW524409:TUX524425 UES524409:UET524425 UOO524409:UOP524425 UYK524409:UYL524425 VIG524409:VIH524425 VSC524409:VSD524425 WBY524409:WBZ524425 WLU524409:WLV524425 WVQ524409:WVR524425 I589945:J589961 JE589945:JF589961 TA589945:TB589961 ACW589945:ACX589961 AMS589945:AMT589961 AWO589945:AWP589961 BGK589945:BGL589961 BQG589945:BQH589961 CAC589945:CAD589961 CJY589945:CJZ589961 CTU589945:CTV589961 DDQ589945:DDR589961 DNM589945:DNN589961 DXI589945:DXJ589961 EHE589945:EHF589961 ERA589945:ERB589961 FAW589945:FAX589961 FKS589945:FKT589961 FUO589945:FUP589961 GEK589945:GEL589961 GOG589945:GOH589961 GYC589945:GYD589961 HHY589945:HHZ589961 HRU589945:HRV589961 IBQ589945:IBR589961 ILM589945:ILN589961 IVI589945:IVJ589961 JFE589945:JFF589961 JPA589945:JPB589961 JYW589945:JYX589961 KIS589945:KIT589961 KSO589945:KSP589961 LCK589945:LCL589961 LMG589945:LMH589961 LWC589945:LWD589961 MFY589945:MFZ589961 MPU589945:MPV589961 MZQ589945:MZR589961 NJM589945:NJN589961 NTI589945:NTJ589961 ODE589945:ODF589961 ONA589945:ONB589961 OWW589945:OWX589961 PGS589945:PGT589961 PQO589945:PQP589961 QAK589945:QAL589961 QKG589945:QKH589961 QUC589945:QUD589961 RDY589945:RDZ589961 RNU589945:RNV589961 RXQ589945:RXR589961 SHM589945:SHN589961 SRI589945:SRJ589961 TBE589945:TBF589961 TLA589945:TLB589961 TUW589945:TUX589961 UES589945:UET589961 UOO589945:UOP589961 UYK589945:UYL589961 VIG589945:VIH589961 VSC589945:VSD589961 WBY589945:WBZ589961 WLU589945:WLV589961 WVQ589945:WVR589961 I655481:J655497 JE655481:JF655497 TA655481:TB655497 ACW655481:ACX655497 AMS655481:AMT655497 AWO655481:AWP655497 BGK655481:BGL655497 BQG655481:BQH655497 CAC655481:CAD655497 CJY655481:CJZ655497 CTU655481:CTV655497 DDQ655481:DDR655497 DNM655481:DNN655497 DXI655481:DXJ655497 EHE655481:EHF655497 ERA655481:ERB655497 FAW655481:FAX655497 FKS655481:FKT655497 FUO655481:FUP655497 GEK655481:GEL655497 GOG655481:GOH655497 GYC655481:GYD655497 HHY655481:HHZ655497 HRU655481:HRV655497 IBQ655481:IBR655497 ILM655481:ILN655497 IVI655481:IVJ655497 JFE655481:JFF655497 JPA655481:JPB655497 JYW655481:JYX655497 KIS655481:KIT655497 KSO655481:KSP655497 LCK655481:LCL655497 LMG655481:LMH655497 LWC655481:LWD655497 MFY655481:MFZ655497 MPU655481:MPV655497 MZQ655481:MZR655497 NJM655481:NJN655497 NTI655481:NTJ655497 ODE655481:ODF655497 ONA655481:ONB655497 OWW655481:OWX655497 PGS655481:PGT655497 PQO655481:PQP655497 QAK655481:QAL655497 QKG655481:QKH655497 QUC655481:QUD655497 RDY655481:RDZ655497 RNU655481:RNV655497 RXQ655481:RXR655497 SHM655481:SHN655497 SRI655481:SRJ655497 TBE655481:TBF655497 TLA655481:TLB655497 TUW655481:TUX655497 UES655481:UET655497 UOO655481:UOP655497 UYK655481:UYL655497 VIG655481:VIH655497 VSC655481:VSD655497 WBY655481:WBZ655497 WLU655481:WLV655497 WVQ655481:WVR655497 I721017:J721033 JE721017:JF721033 TA721017:TB721033 ACW721017:ACX721033 AMS721017:AMT721033 AWO721017:AWP721033 BGK721017:BGL721033 BQG721017:BQH721033 CAC721017:CAD721033 CJY721017:CJZ721033 CTU721017:CTV721033 DDQ721017:DDR721033 DNM721017:DNN721033 DXI721017:DXJ721033 EHE721017:EHF721033 ERA721017:ERB721033 FAW721017:FAX721033 FKS721017:FKT721033 FUO721017:FUP721033 GEK721017:GEL721033 GOG721017:GOH721033 GYC721017:GYD721033 HHY721017:HHZ721033 HRU721017:HRV721033 IBQ721017:IBR721033 ILM721017:ILN721033 IVI721017:IVJ721033 JFE721017:JFF721033 JPA721017:JPB721033 JYW721017:JYX721033 KIS721017:KIT721033 KSO721017:KSP721033 LCK721017:LCL721033 LMG721017:LMH721033 LWC721017:LWD721033 MFY721017:MFZ721033 MPU721017:MPV721033 MZQ721017:MZR721033 NJM721017:NJN721033 NTI721017:NTJ721033 ODE721017:ODF721033 ONA721017:ONB721033 OWW721017:OWX721033 PGS721017:PGT721033 PQO721017:PQP721033 QAK721017:QAL721033 QKG721017:QKH721033 QUC721017:QUD721033 RDY721017:RDZ721033 RNU721017:RNV721033 RXQ721017:RXR721033 SHM721017:SHN721033 SRI721017:SRJ721033 TBE721017:TBF721033 TLA721017:TLB721033 TUW721017:TUX721033 UES721017:UET721033 UOO721017:UOP721033 UYK721017:UYL721033 VIG721017:VIH721033 VSC721017:VSD721033 WBY721017:WBZ721033 WLU721017:WLV721033 WVQ721017:WVR721033 I786553:J786569 JE786553:JF786569 TA786553:TB786569 ACW786553:ACX786569 AMS786553:AMT786569 AWO786553:AWP786569 BGK786553:BGL786569 BQG786553:BQH786569 CAC786553:CAD786569 CJY786553:CJZ786569 CTU786553:CTV786569 DDQ786553:DDR786569 DNM786553:DNN786569 DXI786553:DXJ786569 EHE786553:EHF786569 ERA786553:ERB786569 FAW786553:FAX786569 FKS786553:FKT786569 FUO786553:FUP786569 GEK786553:GEL786569 GOG786553:GOH786569 GYC786553:GYD786569 HHY786553:HHZ786569 HRU786553:HRV786569 IBQ786553:IBR786569 ILM786553:ILN786569 IVI786553:IVJ786569 JFE786553:JFF786569 JPA786553:JPB786569 JYW786553:JYX786569 KIS786553:KIT786569 KSO786553:KSP786569 LCK786553:LCL786569 LMG786553:LMH786569 LWC786553:LWD786569 MFY786553:MFZ786569 MPU786553:MPV786569 MZQ786553:MZR786569 NJM786553:NJN786569 NTI786553:NTJ786569 ODE786553:ODF786569 ONA786553:ONB786569 OWW786553:OWX786569 PGS786553:PGT786569 PQO786553:PQP786569 QAK786553:QAL786569 QKG786553:QKH786569 QUC786553:QUD786569 RDY786553:RDZ786569 RNU786553:RNV786569 RXQ786553:RXR786569 SHM786553:SHN786569 SRI786553:SRJ786569 TBE786553:TBF786569 TLA786553:TLB786569 TUW786553:TUX786569 UES786553:UET786569 UOO786553:UOP786569 UYK786553:UYL786569 VIG786553:VIH786569 VSC786553:VSD786569 WBY786553:WBZ786569 WLU786553:WLV786569 WVQ786553:WVR786569 I852089:J852105 JE852089:JF852105 TA852089:TB852105 ACW852089:ACX852105 AMS852089:AMT852105 AWO852089:AWP852105 BGK852089:BGL852105 BQG852089:BQH852105 CAC852089:CAD852105 CJY852089:CJZ852105 CTU852089:CTV852105 DDQ852089:DDR852105 DNM852089:DNN852105 DXI852089:DXJ852105 EHE852089:EHF852105 ERA852089:ERB852105 FAW852089:FAX852105 FKS852089:FKT852105 FUO852089:FUP852105 GEK852089:GEL852105 GOG852089:GOH852105 GYC852089:GYD852105 HHY852089:HHZ852105 HRU852089:HRV852105 IBQ852089:IBR852105 ILM852089:ILN852105 IVI852089:IVJ852105 JFE852089:JFF852105 JPA852089:JPB852105 JYW852089:JYX852105 KIS852089:KIT852105 KSO852089:KSP852105 LCK852089:LCL852105 LMG852089:LMH852105 LWC852089:LWD852105 MFY852089:MFZ852105 MPU852089:MPV852105 MZQ852089:MZR852105 NJM852089:NJN852105 NTI852089:NTJ852105 ODE852089:ODF852105 ONA852089:ONB852105 OWW852089:OWX852105 PGS852089:PGT852105 PQO852089:PQP852105 QAK852089:QAL852105 QKG852089:QKH852105 QUC852089:QUD852105 RDY852089:RDZ852105 RNU852089:RNV852105 RXQ852089:RXR852105 SHM852089:SHN852105 SRI852089:SRJ852105 TBE852089:TBF852105 TLA852089:TLB852105 TUW852089:TUX852105 UES852089:UET852105 UOO852089:UOP852105 UYK852089:UYL852105 VIG852089:VIH852105 VSC852089:VSD852105 WBY852089:WBZ852105 WLU852089:WLV852105 WVQ852089:WVR852105 I917625:J917641 JE917625:JF917641 TA917625:TB917641 ACW917625:ACX917641 AMS917625:AMT917641 AWO917625:AWP917641 BGK917625:BGL917641 BQG917625:BQH917641 CAC917625:CAD917641 CJY917625:CJZ917641 CTU917625:CTV917641 DDQ917625:DDR917641 DNM917625:DNN917641 DXI917625:DXJ917641 EHE917625:EHF917641 ERA917625:ERB917641 FAW917625:FAX917641 FKS917625:FKT917641 FUO917625:FUP917641 GEK917625:GEL917641 GOG917625:GOH917641 GYC917625:GYD917641 HHY917625:HHZ917641 HRU917625:HRV917641 IBQ917625:IBR917641 ILM917625:ILN917641 IVI917625:IVJ917641 JFE917625:JFF917641 JPA917625:JPB917641 JYW917625:JYX917641 KIS917625:KIT917641 KSO917625:KSP917641 LCK917625:LCL917641 LMG917625:LMH917641 LWC917625:LWD917641 MFY917625:MFZ917641 MPU917625:MPV917641 MZQ917625:MZR917641 NJM917625:NJN917641 NTI917625:NTJ917641 ODE917625:ODF917641 ONA917625:ONB917641 OWW917625:OWX917641 PGS917625:PGT917641 PQO917625:PQP917641 QAK917625:QAL917641 QKG917625:QKH917641 QUC917625:QUD917641 RDY917625:RDZ917641 RNU917625:RNV917641 RXQ917625:RXR917641 SHM917625:SHN917641 SRI917625:SRJ917641 TBE917625:TBF917641 TLA917625:TLB917641 TUW917625:TUX917641 UES917625:UET917641 UOO917625:UOP917641 UYK917625:UYL917641 VIG917625:VIH917641 VSC917625:VSD917641 WBY917625:WBZ917641 WLU917625:WLV917641 WVQ917625:WVR917641 I983161:J983177 JE983161:JF983177 TA983161:TB983177 ACW983161:ACX983177 AMS983161:AMT983177 AWO983161:AWP983177 BGK983161:BGL983177 BQG983161:BQH983177 CAC983161:CAD983177 CJY983161:CJZ983177 CTU983161:CTV983177 DDQ983161:DDR983177 DNM983161:DNN983177 DXI983161:DXJ983177 EHE983161:EHF983177 ERA983161:ERB983177 FAW983161:FAX983177 FKS983161:FKT983177 FUO983161:FUP983177 GEK983161:GEL983177 GOG983161:GOH983177 GYC983161:GYD983177 HHY983161:HHZ983177 HRU983161:HRV983177 IBQ983161:IBR983177 ILM983161:ILN983177 IVI983161:IVJ983177 JFE983161:JFF983177 JPA983161:JPB983177 JYW983161:JYX983177 KIS983161:KIT983177 KSO983161:KSP983177 LCK983161:LCL983177 LMG983161:LMH983177 LWC983161:LWD983177 MFY983161:MFZ983177 MPU983161:MPV983177 MZQ983161:MZR983177 NJM983161:NJN983177 NTI983161:NTJ983177 ODE983161:ODF983177 ONA983161:ONB983177 OWW983161:OWX983177 PGS983161:PGT983177 PQO983161:PQP983177 QAK983161:QAL983177 QKG983161:QKH983177 QUC983161:QUD983177 RDY983161:RDZ983177 RNU983161:RNV983177 RXQ983161:RXR983177 SHM983161:SHN983177 SRI983161:SRJ983177 TBE983161:TBF983177 TLA983161:TLB983177 TUW983161:TUX983177 UES983161:UET983177 UOO983161:UOP983177 UYK983161:UYL983177 VIG983161:VIH983177 VSC983161:VSD983177 WBY983161:WBZ983177 WLU983161:WLV983177 WVQ983161:WVR983177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Consolidado </vt:lpstr>
      <vt:lpstr>Enero</vt:lpstr>
      <vt:lpstr>Febrero</vt:lpstr>
      <vt:lpstr>MARZO</vt:lpstr>
      <vt:lpstr>Abril </vt:lpstr>
      <vt:lpstr>Mayo </vt:lpstr>
      <vt:lpstr>Junio</vt:lpstr>
      <vt:lpstr>Julio</vt:lpstr>
      <vt:lpstr>Agosto</vt:lpstr>
      <vt:lpstr>Septiembre</vt:lpstr>
      <vt:lpstr>Octubre </vt:lpstr>
      <vt:lpstr>Noviembre</vt:lpstr>
      <vt:lpstr>Diciembre </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2017-01-25T19:25:20Z</dcterms:modified>
</cp:coreProperties>
</file>